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trlProps/ctrlProp1.xml" ContentType="application/vnd.ms-excel.controlproperties+xml"/>
  <Override PartName="/xl/drawings/drawing5.xml" ContentType="application/vnd.openxmlformats-officedocument.drawing+xml"/>
  <Override PartName="/xl/ctrlProps/ctrlProp2.xml" ContentType="application/vnd.ms-excel.controlproperties+xml"/>
  <Override PartName="/xl/drawings/drawing6.xml" ContentType="application/vnd.openxmlformats-officedocument.drawing+xml"/>
  <Override PartName="/xl/ctrlProps/ctrlProp3.xml" ContentType="application/vnd.ms-excel.controlpropertie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trlProps/ctrlProp4.xml" ContentType="application/vnd.ms-excel.controlproperties+xml"/>
  <Override PartName="/xl/drawings/drawing9.xml" ContentType="application/vnd.openxmlformats-officedocument.drawing+xml"/>
  <Override PartName="/xl/ctrlProps/ctrlProp5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126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dmin\Desktop\TKB\"/>
    </mc:Choice>
  </mc:AlternateContent>
  <xr:revisionPtr revIDLastSave="0" documentId="8_{31BDDCB8-9C8C-4BE6-93C9-5C3F3B6269A4}" xr6:coauthVersionLast="47" xr6:coauthVersionMax="47" xr10:uidLastSave="{00000000-0000-0000-0000-000000000000}"/>
  <bookViews>
    <workbookView xWindow="-110" yWindow="-110" windowWidth="19420" windowHeight="10300" tabRatio="911" firstSheet="2" activeTab="2" xr2:uid="{00000000-000D-0000-FFFF-FFFF00000000}"/>
  </bookViews>
  <sheets>
    <sheet name="CB1" sheetId="131" state="hidden" r:id="rId1"/>
    <sheet name="CB2" sheetId="132" state="hidden" r:id="rId2"/>
    <sheet name="GV" sheetId="86" r:id="rId3"/>
    <sheet name="MAGV" sheetId="87" r:id="rId4"/>
    <sheet name="DL1" sheetId="69" r:id="rId5"/>
    <sheet name="DL2" sheetId="70" r:id="rId6"/>
    <sheet name="DIEN1" sheetId="121" r:id="rId7"/>
    <sheet name="DIEN2" sheetId="72" r:id="rId8"/>
    <sheet name="CK1" sheetId="73" r:id="rId9"/>
    <sheet name="CK2" sheetId="75" r:id="rId10"/>
    <sheet name="CNTT1" sheetId="76" r:id="rId11"/>
    <sheet name="CNTT2" sheetId="77" r:id="rId12"/>
    <sheet name="KT1" sheetId="78" r:id="rId13"/>
    <sheet name="KT2" sheetId="79" r:id="rId14"/>
    <sheet name="XD1" sheetId="80" r:id="rId15"/>
    <sheet name="XD2" sheetId="81" r:id="rId16"/>
    <sheet name="HS" sheetId="84" r:id="rId17"/>
    <sheet name="Sheet3" sheetId="118" state="hidden" r:id="rId18"/>
    <sheet name="Ldong" sheetId="101" r:id="rId19"/>
    <sheet name="Phong" sheetId="85" r:id="rId20"/>
    <sheet name="QLP" sheetId="129" r:id="rId21"/>
    <sheet name="All" sheetId="125" state="hidden" r:id="rId22"/>
    <sheet name="mon" sheetId="108" r:id="rId23"/>
    <sheet name="Sheet7" sheetId="126" state="hidden" r:id="rId24"/>
    <sheet name="KHUNG" sheetId="89" state="hidden" r:id="rId25"/>
    <sheet name="siso" sheetId="68" state="hidden" r:id="rId26"/>
    <sheet name="HS2" sheetId="107" r:id="rId27"/>
    <sheet name="maphong" sheetId="130" state="hidden" r:id="rId28"/>
    <sheet name="TT" sheetId="98" r:id="rId29"/>
    <sheet name="Sheet9" sheetId="128" r:id="rId30"/>
    <sheet name="Sheet1" sheetId="115" state="hidden" r:id="rId31"/>
    <sheet name="Sheet2" sheetId="117" state="hidden" r:id="rId32"/>
    <sheet name="Sheet4" sheetId="122" state="hidden" r:id="rId33"/>
    <sheet name="Sheet5" sheetId="123" state="hidden" r:id="rId34"/>
    <sheet name="Sheet6" sheetId="124" state="hidden" r:id="rId35"/>
  </sheets>
  <externalReferences>
    <externalReference r:id="rId36"/>
    <externalReference r:id="rId37"/>
    <externalReference r:id="rId38"/>
    <externalReference r:id="rId39"/>
    <externalReference r:id="rId40"/>
  </externalReferences>
  <definedNames>
    <definedName name="_xlnm._FilterDatabase" localSheetId="18" hidden="1">Ldong!$B$5:$AX$6</definedName>
    <definedName name="_xlnm._FilterDatabase" localSheetId="3" hidden="1">MAGV!$A$3:$C$17</definedName>
    <definedName name="_xlnm.Print_Area" localSheetId="8">'CK1'!$A$1:$AH$34</definedName>
    <definedName name="_xlnm.Print_Area" localSheetId="9">'CK2'!$A$1:$AH$28</definedName>
    <definedName name="_xlnm.Print_Area" localSheetId="10">CNTT1!$A$1:$AH$31</definedName>
    <definedName name="_xlnm.Print_Area" localSheetId="6">DIEN1!$A$1:$AU$79</definedName>
    <definedName name="_xlnm.Print_Area" localSheetId="7">DIEN2!$A$1:$AH$128</definedName>
    <definedName name="_xlnm.Print_Area" localSheetId="4">'DL1'!$A$1:$AU$114</definedName>
    <definedName name="_xlnm.Print_Area" localSheetId="5">'DL2'!$A$1:$AH$80</definedName>
    <definedName name="_xlnm.Print_Area" localSheetId="2">GV!$A$1:$AF$940</definedName>
    <definedName name="_xlnm.Print_Area" localSheetId="26">'HS2'!$A$1:$AE$436</definedName>
    <definedName name="_xlnm.Print_Area" localSheetId="12">'KT1'!$A$1:$AH$44</definedName>
    <definedName name="_xlnm.Print_Area" localSheetId="20">QLP!$A$1:$AE$372</definedName>
    <definedName name="_xlnm.Print_Area" localSheetId="14">'XD1'!$A$1:$AH$12</definedName>
    <definedName name="_xlnm.Print_Area" localSheetId="15">'XD2'!$A$1:$AH$68</definedName>
    <definedName name="_xlnm.Print_Titles" localSheetId="21">All!$4:$4</definedName>
    <definedName name="_xlnm.Print_Titles" localSheetId="0">'CB1'!$4:$4</definedName>
    <definedName name="_xlnm.Print_Titles" localSheetId="1">'CB2'!$4:$4</definedName>
    <definedName name="_xlnm.Print_Titles" localSheetId="10">CNTT1!$4:$4</definedName>
    <definedName name="_xlnm.Print_Titles" localSheetId="11">CNTT2!$4:$4</definedName>
    <definedName name="_xlnm.Print_Titles" localSheetId="6">DIEN1!$4:$4</definedName>
    <definedName name="_xlnm.Print_Titles" localSheetId="7">DIEN2!$4:$4</definedName>
    <definedName name="_xlnm.Print_Titles" localSheetId="4">'DL1'!$4:$4</definedName>
    <definedName name="_xlnm.Print_Titles" localSheetId="5">'DL2'!$4:$4</definedName>
    <definedName name="_xlnm.Print_Titles" localSheetId="2">GV!$4:$4</definedName>
    <definedName name="_xlnm.Print_Titles" localSheetId="16">HS!$4:$4</definedName>
    <definedName name="_xlnm.Print_Titles" localSheetId="24">KHUNG!$4:$4</definedName>
    <definedName name="_xlnm.Print_Titles" localSheetId="12">'KT1'!$4:$4</definedName>
    <definedName name="_xlnm.Print_Titles" localSheetId="13">'KT2'!$4:$4</definedName>
    <definedName name="_xlnm.Print_Titles" localSheetId="20">QLP!$4:$4</definedName>
    <definedName name="_xlnm.Print_Titles" localSheetId="14">'XD1'!$4:$4</definedName>
    <definedName name="_xlnm.Print_Titles" localSheetId="15">'XD2'!$4:$4</definedName>
  </definedNames>
  <calcPr calcId="191029"/>
</workbook>
</file>

<file path=xl/calcChain.xml><?xml version="1.0" encoding="utf-8"?>
<calcChain xmlns="http://schemas.openxmlformats.org/spreadsheetml/2006/main">
  <c r="B1092" i="86" l="1"/>
  <c r="AI1091" i="86" s="1"/>
  <c r="AH1085" i="86"/>
  <c r="AH1091" i="86"/>
  <c r="B1091" i="86" s="1"/>
  <c r="AI1096" i="86"/>
  <c r="AH1096" i="86"/>
  <c r="D1096" i="86"/>
  <c r="AI1095" i="86"/>
  <c r="AH1095" i="86"/>
  <c r="D1095" i="86"/>
  <c r="AI1094" i="86"/>
  <c r="AH1094" i="86"/>
  <c r="D1094" i="86"/>
  <c r="AI1093" i="86"/>
  <c r="AH1093" i="86"/>
  <c r="D1093" i="86"/>
  <c r="AI1092" i="86"/>
  <c r="AH1092" i="86"/>
  <c r="D1092" i="86"/>
  <c r="D1091" i="86"/>
  <c r="AH72" i="70"/>
  <c r="AH71" i="70"/>
  <c r="AH70" i="70"/>
  <c r="AH69" i="70"/>
  <c r="AH100" i="69"/>
  <c r="AH99" i="69"/>
  <c r="AH98" i="69"/>
  <c r="AH97" i="69"/>
  <c r="AH19" i="76" l="1"/>
  <c r="AF3" i="72" l="1"/>
  <c r="AF3" i="121" l="1"/>
  <c r="AH103" i="69" l="1"/>
  <c r="AH102" i="69"/>
  <c r="AH101" i="69"/>
  <c r="AH83" i="69"/>
  <c r="AH22" i="76" l="1"/>
  <c r="AH23" i="76"/>
  <c r="AH49" i="81"/>
  <c r="AH46" i="81"/>
  <c r="AH47" i="81"/>
  <c r="AH48" i="81"/>
  <c r="AH50" i="81"/>
  <c r="AH51" i="81"/>
  <c r="AH52" i="81"/>
  <c r="AH53" i="81"/>
  <c r="AH54" i="81"/>
  <c r="AH55" i="81"/>
  <c r="AH56" i="81"/>
  <c r="AH57" i="81"/>
  <c r="AH58" i="81"/>
  <c r="AH59" i="81"/>
  <c r="AH60" i="81"/>
  <c r="AH61" i="81"/>
  <c r="AH62" i="81"/>
  <c r="AH63" i="81"/>
  <c r="AH64" i="81"/>
  <c r="AH65" i="81"/>
  <c r="AH66" i="81"/>
  <c r="AH67" i="81"/>
  <c r="AH68" i="81"/>
  <c r="AH69" i="81"/>
  <c r="AH70" i="81"/>
  <c r="AH71" i="81"/>
  <c r="AH72" i="81"/>
  <c r="AH73" i="81"/>
  <c r="AH74" i="81"/>
  <c r="AH75" i="81"/>
  <c r="AH76" i="81"/>
  <c r="AF3" i="73" l="1"/>
  <c r="AF3" i="75" l="1"/>
  <c r="AH65" i="69" l="1"/>
  <c r="AH66" i="69"/>
  <c r="AH67" i="69"/>
  <c r="AH68" i="69"/>
  <c r="AH69" i="69"/>
  <c r="AH70" i="69"/>
  <c r="AH71" i="69"/>
  <c r="AH72" i="69"/>
  <c r="AH73" i="69"/>
  <c r="AH74" i="69"/>
  <c r="AH25" i="69"/>
  <c r="AH26" i="69"/>
  <c r="AH27" i="69"/>
  <c r="AH28" i="69"/>
  <c r="AH29" i="69"/>
  <c r="AH19" i="69"/>
  <c r="AH18" i="69"/>
  <c r="AH17" i="69"/>
  <c r="AH6" i="69"/>
  <c r="AH5" i="69"/>
  <c r="AH104" i="69"/>
  <c r="AH105" i="69"/>
  <c r="AH106" i="69"/>
  <c r="AH107" i="69"/>
  <c r="AH92" i="69"/>
  <c r="AH93" i="69"/>
  <c r="AH94" i="69"/>
  <c r="AH95" i="69"/>
  <c r="AH90" i="69"/>
  <c r="AH91" i="69"/>
  <c r="AH89" i="69"/>
  <c r="AH11" i="76" l="1"/>
  <c r="AH15" i="76"/>
  <c r="AH16" i="76"/>
  <c r="AH17" i="76"/>
  <c r="AH18" i="76"/>
  <c r="AH20" i="76"/>
  <c r="AH21" i="76"/>
  <c r="AH24" i="76"/>
  <c r="AH44" i="79" l="1"/>
  <c r="AH43" i="79"/>
  <c r="AH42" i="79"/>
  <c r="AH41" i="79"/>
  <c r="AH40" i="79"/>
  <c r="AH39" i="79"/>
  <c r="AH38" i="79"/>
  <c r="AH37" i="79"/>
  <c r="AH36" i="79"/>
  <c r="AH35" i="79"/>
  <c r="AH34" i="79"/>
  <c r="AH33" i="79"/>
  <c r="AH32" i="79"/>
  <c r="AH31" i="79"/>
  <c r="AH30" i="79"/>
  <c r="AH29" i="79"/>
  <c r="AH28" i="79"/>
  <c r="AH27" i="79"/>
  <c r="AH26" i="79"/>
  <c r="AH25" i="79"/>
  <c r="AH24" i="79"/>
  <c r="AH23" i="79"/>
  <c r="AH22" i="79"/>
  <c r="AH21" i="79"/>
  <c r="AH20" i="79"/>
  <c r="AH19" i="79"/>
  <c r="AH18" i="79"/>
  <c r="AH17" i="79"/>
  <c r="AH16" i="79"/>
  <c r="AH15" i="79"/>
  <c r="AH14" i="79"/>
  <c r="AH13" i="79"/>
  <c r="AH12" i="79"/>
  <c r="AH11" i="79"/>
  <c r="AH10" i="79"/>
  <c r="AH9" i="79"/>
  <c r="AH8" i="79"/>
  <c r="AH7" i="79"/>
  <c r="AH6" i="79"/>
  <c r="AH5" i="79"/>
  <c r="AI1090" i="86" l="1"/>
  <c r="AH1090" i="86"/>
  <c r="D1090" i="86"/>
  <c r="AI1089" i="86"/>
  <c r="AH1089" i="86"/>
  <c r="D1089" i="86"/>
  <c r="AI1088" i="86"/>
  <c r="AH1088" i="86"/>
  <c r="D1088" i="86"/>
  <c r="AI1087" i="86"/>
  <c r="AH1087" i="86"/>
  <c r="D1087" i="86"/>
  <c r="AI1086" i="86"/>
  <c r="AH1086" i="86"/>
  <c r="D1086" i="86"/>
  <c r="B1086" i="86"/>
  <c r="AI1085" i="86" s="1"/>
  <c r="D1085" i="86"/>
  <c r="AF3" i="70" l="1"/>
  <c r="AF3" i="69"/>
  <c r="AH29" i="86"/>
  <c r="B29" i="86" s="1"/>
  <c r="AH23" i="86"/>
  <c r="B23" i="86" s="1"/>
  <c r="AH299" i="86"/>
  <c r="B299" i="86" s="1"/>
  <c r="AH293" i="86"/>
  <c r="B293" i="86" s="1"/>
  <c r="AH287" i="86"/>
  <c r="B287" i="86" s="1"/>
  <c r="AH281" i="86"/>
  <c r="B281" i="86" s="1"/>
  <c r="AH275" i="86"/>
  <c r="B275" i="86" s="1"/>
  <c r="AH269" i="86"/>
  <c r="B269" i="86" s="1"/>
  <c r="AH263" i="86"/>
  <c r="B263" i="86" s="1"/>
  <c r="AH257" i="86"/>
  <c r="B257" i="86" s="1"/>
  <c r="AH251" i="86"/>
  <c r="B251" i="86" s="1"/>
  <c r="AH245" i="86"/>
  <c r="B245" i="86" s="1"/>
  <c r="AH239" i="86"/>
  <c r="B239" i="86" s="1"/>
  <c r="AH233" i="86"/>
  <c r="B233" i="86" s="1"/>
  <c r="AH227" i="86"/>
  <c r="B227" i="86" s="1"/>
  <c r="AH221" i="86"/>
  <c r="B221" i="86" s="1"/>
  <c r="AH215" i="86"/>
  <c r="B215" i="86" s="1"/>
  <c r="AH209" i="86"/>
  <c r="B209" i="86" s="1"/>
  <c r="AH203" i="86"/>
  <c r="B203" i="86" s="1"/>
  <c r="AH20" i="81" l="1"/>
  <c r="AH29" i="77"/>
  <c r="AH28" i="77"/>
  <c r="AH27" i="77"/>
  <c r="AH26" i="77"/>
  <c r="AH25" i="77"/>
  <c r="AH24" i="77"/>
  <c r="AH23" i="77"/>
  <c r="AH22" i="77"/>
  <c r="AH21" i="77"/>
  <c r="AH20" i="77"/>
  <c r="AH29" i="75"/>
  <c r="AH28" i="75"/>
  <c r="AH27" i="75"/>
  <c r="AH26" i="75"/>
  <c r="AH25" i="75"/>
  <c r="AH24" i="75"/>
  <c r="AH23" i="75"/>
  <c r="AH22" i="75"/>
  <c r="AH21" i="75"/>
  <c r="AH20" i="75"/>
  <c r="AH29" i="73"/>
  <c r="AH24" i="73"/>
  <c r="AH23" i="73"/>
  <c r="AH22" i="73"/>
  <c r="AH21" i="73"/>
  <c r="AH20" i="73"/>
  <c r="AH29" i="72"/>
  <c r="AH28" i="72"/>
  <c r="AH27" i="72"/>
  <c r="AH26" i="72"/>
  <c r="AH25" i="72"/>
  <c r="AH24" i="72"/>
  <c r="AH23" i="72"/>
  <c r="AH22" i="72"/>
  <c r="AH21" i="72"/>
  <c r="AH20" i="72"/>
  <c r="AH29" i="70"/>
  <c r="AH28" i="70"/>
  <c r="AH27" i="70"/>
  <c r="AH26" i="70"/>
  <c r="AH25" i="70"/>
  <c r="AH24" i="70"/>
  <c r="AH23" i="70"/>
  <c r="AH22" i="70"/>
  <c r="AH21" i="70"/>
  <c r="AH20" i="70"/>
  <c r="AH24" i="69"/>
  <c r="AH23" i="69"/>
  <c r="AH22" i="69"/>
  <c r="AH21" i="69"/>
  <c r="AH20" i="69"/>
  <c r="D304" i="86"/>
  <c r="D303" i="86"/>
  <c r="D302" i="86"/>
  <c r="D301" i="86"/>
  <c r="D300" i="86"/>
  <c r="AI299" i="86"/>
  <c r="D299" i="86"/>
  <c r="AI298" i="86"/>
  <c r="AH298" i="86"/>
  <c r="D298" i="86"/>
  <c r="AI297" i="86"/>
  <c r="AH297" i="86"/>
  <c r="D297" i="86"/>
  <c r="AI296" i="86"/>
  <c r="AH296" i="86"/>
  <c r="D296" i="86"/>
  <c r="AI295" i="86"/>
  <c r="D295" i="86"/>
  <c r="AI294" i="86"/>
  <c r="AH294" i="86"/>
  <c r="D294" i="86"/>
  <c r="AI293" i="86"/>
  <c r="D293" i="86"/>
  <c r="AI292" i="86"/>
  <c r="AH292" i="86"/>
  <c r="D292" i="86"/>
  <c r="AI291" i="86"/>
  <c r="AH291" i="86"/>
  <c r="D291" i="86"/>
  <c r="AI290" i="86"/>
  <c r="AH290" i="86"/>
  <c r="D290" i="86"/>
  <c r="AI289" i="86"/>
  <c r="D289" i="86"/>
  <c r="AI288" i="86"/>
  <c r="AH288" i="86"/>
  <c r="D288" i="86"/>
  <c r="AI287" i="86"/>
  <c r="D287" i="86"/>
  <c r="AI286" i="86"/>
  <c r="AH286" i="86"/>
  <c r="D286" i="86"/>
  <c r="AI285" i="86"/>
  <c r="AH285" i="86"/>
  <c r="D285" i="86"/>
  <c r="AI284" i="86"/>
  <c r="AH284" i="86"/>
  <c r="D284" i="86"/>
  <c r="AI283" i="86"/>
  <c r="D283" i="86"/>
  <c r="AI282" i="86"/>
  <c r="AH282" i="86"/>
  <c r="D282" i="86"/>
  <c r="AI281" i="86"/>
  <c r="D281" i="86"/>
  <c r="AI280" i="86"/>
  <c r="AH280" i="86"/>
  <c r="D280" i="86"/>
  <c r="AI279" i="86"/>
  <c r="AH279" i="86"/>
  <c r="D279" i="86"/>
  <c r="AI278" i="86"/>
  <c r="AH278" i="86"/>
  <c r="D278" i="86"/>
  <c r="AI277" i="86"/>
  <c r="D277" i="86"/>
  <c r="AI276" i="86"/>
  <c r="AH276" i="86"/>
  <c r="D276" i="86"/>
  <c r="AI275" i="86"/>
  <c r="D275" i="86"/>
  <c r="AI274" i="86"/>
  <c r="AH274" i="86"/>
  <c r="D274" i="86"/>
  <c r="AI273" i="86"/>
  <c r="AH273" i="86"/>
  <c r="D273" i="86"/>
  <c r="AI272" i="86"/>
  <c r="AH272" i="86"/>
  <c r="D272" i="86"/>
  <c r="AI271" i="86"/>
  <c r="D271" i="86"/>
  <c r="AI270" i="86"/>
  <c r="AH270" i="86"/>
  <c r="D270" i="86"/>
  <c r="AI269" i="86"/>
  <c r="D269" i="86"/>
  <c r="AI268" i="86"/>
  <c r="AH268" i="86"/>
  <c r="D268" i="86"/>
  <c r="AI267" i="86"/>
  <c r="AH267" i="86"/>
  <c r="D267" i="86"/>
  <c r="AI266" i="86"/>
  <c r="AH266" i="86"/>
  <c r="D266" i="86"/>
  <c r="AI265" i="86"/>
  <c r="D265" i="86"/>
  <c r="AI264" i="86"/>
  <c r="AH264" i="86"/>
  <c r="D264" i="86"/>
  <c r="AI263" i="86"/>
  <c r="D263" i="86"/>
  <c r="AI262" i="86"/>
  <c r="AH262" i="86"/>
  <c r="D262" i="86"/>
  <c r="AI261" i="86"/>
  <c r="AH261" i="86"/>
  <c r="D261" i="86"/>
  <c r="AI260" i="86"/>
  <c r="AH260" i="86"/>
  <c r="D260" i="86"/>
  <c r="AI259" i="86"/>
  <c r="D259" i="86"/>
  <c r="AI258" i="86"/>
  <c r="AH258" i="86"/>
  <c r="D258" i="86"/>
  <c r="AI257" i="86"/>
  <c r="D257" i="86"/>
  <c r="AI256" i="86"/>
  <c r="AH256" i="86"/>
  <c r="D256" i="86"/>
  <c r="AI255" i="86"/>
  <c r="AH255" i="86"/>
  <c r="D255" i="86"/>
  <c r="AI254" i="86"/>
  <c r="AH254" i="86"/>
  <c r="D254" i="86"/>
  <c r="AI253" i="86"/>
  <c r="D253" i="86"/>
  <c r="AI252" i="86"/>
  <c r="AH252" i="86"/>
  <c r="D252" i="86"/>
  <c r="AI251" i="86"/>
  <c r="D251" i="86"/>
  <c r="AI250" i="86"/>
  <c r="AH250" i="86"/>
  <c r="D250" i="86"/>
  <c r="AI249" i="86"/>
  <c r="AH249" i="86"/>
  <c r="D249" i="86"/>
  <c r="AI248" i="86"/>
  <c r="AH248" i="86"/>
  <c r="D248" i="86"/>
  <c r="AI247" i="86"/>
  <c r="D247" i="86"/>
  <c r="AI246" i="86"/>
  <c r="AH246" i="86"/>
  <c r="D246" i="86"/>
  <c r="AI245" i="86"/>
  <c r="D245" i="86"/>
  <c r="AI244" i="86"/>
  <c r="AH244" i="86"/>
  <c r="D244" i="86"/>
  <c r="AI243" i="86"/>
  <c r="AH243" i="86"/>
  <c r="D243" i="86"/>
  <c r="AI242" i="86"/>
  <c r="AH242" i="86"/>
  <c r="D242" i="86"/>
  <c r="AI241" i="86"/>
  <c r="AH241" i="86"/>
  <c r="D241" i="86"/>
  <c r="AI240" i="86"/>
  <c r="AH240" i="86"/>
  <c r="D240" i="86"/>
  <c r="AI239" i="86"/>
  <c r="D239" i="86"/>
  <c r="AI238" i="86"/>
  <c r="AH238" i="86"/>
  <c r="D238" i="86"/>
  <c r="AI237" i="86"/>
  <c r="AH237" i="86"/>
  <c r="D237" i="86"/>
  <c r="AI236" i="86"/>
  <c r="AH236" i="86"/>
  <c r="D236" i="86"/>
  <c r="AI235" i="86"/>
  <c r="D235" i="86"/>
  <c r="AI234" i="86"/>
  <c r="AH234" i="86"/>
  <c r="D234" i="86"/>
  <c r="AI233" i="86"/>
  <c r="D233" i="86"/>
  <c r="AI232" i="86"/>
  <c r="AH232" i="86"/>
  <c r="D232" i="86"/>
  <c r="AI231" i="86"/>
  <c r="AH231" i="86"/>
  <c r="D231" i="86"/>
  <c r="AI230" i="86"/>
  <c r="AH230" i="86"/>
  <c r="D230" i="86"/>
  <c r="AI229" i="86"/>
  <c r="D229" i="86"/>
  <c r="AI228" i="86"/>
  <c r="AH228" i="86"/>
  <c r="D228" i="86"/>
  <c r="AI227" i="86"/>
  <c r="D227" i="86"/>
  <c r="AI226" i="86"/>
  <c r="AH226" i="86"/>
  <c r="D226" i="86"/>
  <c r="AI225" i="86"/>
  <c r="AH225" i="86"/>
  <c r="D225" i="86"/>
  <c r="AI224" i="86"/>
  <c r="AH224" i="86"/>
  <c r="D224" i="86"/>
  <c r="AI223" i="86"/>
  <c r="D223" i="86"/>
  <c r="AI222" i="86"/>
  <c r="AH222" i="86"/>
  <c r="D222" i="86"/>
  <c r="AI221" i="86"/>
  <c r="D221" i="86"/>
  <c r="AI220" i="86"/>
  <c r="AH220" i="86"/>
  <c r="D220" i="86"/>
  <c r="AI219" i="86"/>
  <c r="AH219" i="86"/>
  <c r="D219" i="86"/>
  <c r="AI218" i="86"/>
  <c r="AH218" i="86"/>
  <c r="D218" i="86"/>
  <c r="AI217" i="86"/>
  <c r="D217" i="86"/>
  <c r="AI216" i="86"/>
  <c r="AH216" i="86"/>
  <c r="D216" i="86"/>
  <c r="AI215" i="86"/>
  <c r="D215" i="86"/>
  <c r="AI214" i="86"/>
  <c r="AH214" i="86"/>
  <c r="D214" i="86"/>
  <c r="AI213" i="86"/>
  <c r="AH213" i="86"/>
  <c r="D213" i="86"/>
  <c r="AI212" i="86"/>
  <c r="AH212" i="86"/>
  <c r="D212" i="86"/>
  <c r="AI211" i="86"/>
  <c r="D211" i="86"/>
  <c r="AI210" i="86"/>
  <c r="AH210" i="86"/>
  <c r="D210" i="86"/>
  <c r="AI209" i="86"/>
  <c r="D209" i="86"/>
  <c r="AI208" i="86"/>
  <c r="AH208" i="86"/>
  <c r="D208" i="86"/>
  <c r="AI207" i="86"/>
  <c r="AH207" i="86"/>
  <c r="D207" i="86"/>
  <c r="AI206" i="86"/>
  <c r="AH206" i="86"/>
  <c r="D206" i="86"/>
  <c r="AI205" i="86"/>
  <c r="D205" i="86"/>
  <c r="AI204" i="86"/>
  <c r="AH204" i="86"/>
  <c r="D204" i="86"/>
  <c r="AI203" i="86"/>
  <c r="D203" i="86"/>
  <c r="AI202" i="86"/>
  <c r="AH202" i="86"/>
  <c r="AI201" i="86"/>
  <c r="AH201" i="86"/>
  <c r="AI200" i="86"/>
  <c r="AH200" i="86"/>
  <c r="D34" i="86"/>
  <c r="D33" i="86"/>
  <c r="D32" i="86"/>
  <c r="D31" i="86"/>
  <c r="D30" i="86"/>
  <c r="AI29" i="86"/>
  <c r="D29" i="86"/>
  <c r="AI28" i="86"/>
  <c r="AH28" i="86"/>
  <c r="D28" i="86"/>
  <c r="AI27" i="86"/>
  <c r="AH27" i="86"/>
  <c r="D27" i="86"/>
  <c r="AI26" i="86"/>
  <c r="AH26" i="86"/>
  <c r="D26" i="86"/>
  <c r="AI25" i="86"/>
  <c r="D25" i="86"/>
  <c r="AI24" i="86"/>
  <c r="AH24" i="86"/>
  <c r="D24" i="86"/>
  <c r="AI23" i="86"/>
  <c r="D23" i="86"/>
  <c r="AI22" i="86"/>
  <c r="AH22" i="86"/>
  <c r="AI21" i="86"/>
  <c r="AH21" i="86"/>
  <c r="AI20" i="86"/>
  <c r="AH20" i="86"/>
  <c r="AH11" i="80" l="1"/>
  <c r="AI1084" i="86" l="1"/>
  <c r="AH1084" i="86"/>
  <c r="D1084" i="86"/>
  <c r="AI1083" i="86"/>
  <c r="AH1083" i="86"/>
  <c r="D1083" i="86"/>
  <c r="AI1082" i="86"/>
  <c r="AH1082" i="86"/>
  <c r="D1082" i="86"/>
  <c r="AI1081" i="86"/>
  <c r="AH1081" i="86"/>
  <c r="D1081" i="86"/>
  <c r="AI1080" i="86"/>
  <c r="AH1080" i="86"/>
  <c r="D1080" i="86"/>
  <c r="B1080" i="86"/>
  <c r="AI1079" i="86" s="1"/>
  <c r="AH1079" i="86"/>
  <c r="D1079" i="86"/>
  <c r="AI1078" i="86" l="1"/>
  <c r="AH1078" i="86"/>
  <c r="D1078" i="86"/>
  <c r="AI1077" i="86"/>
  <c r="AH1077" i="86"/>
  <c r="D1077" i="86"/>
  <c r="AI1076" i="86"/>
  <c r="AH1076" i="86"/>
  <c r="D1076" i="86"/>
  <c r="AI1075" i="86"/>
  <c r="AH1075" i="86"/>
  <c r="D1075" i="86"/>
  <c r="AI1074" i="86"/>
  <c r="AH1074" i="86"/>
  <c r="D1074" i="86"/>
  <c r="B1074" i="86"/>
  <c r="AI1073" i="86" s="1"/>
  <c r="AH1073" i="86"/>
  <c r="B1073" i="86" s="1"/>
  <c r="D1073" i="86"/>
  <c r="AI1072" i="86"/>
  <c r="AH1072" i="86"/>
  <c r="D1072" i="86"/>
  <c r="AI1071" i="86"/>
  <c r="AH1071" i="86"/>
  <c r="D1071" i="86"/>
  <c r="AI1070" i="86"/>
  <c r="AH1070" i="86"/>
  <c r="D1070" i="86"/>
  <c r="AI1069" i="86"/>
  <c r="AH1069" i="86"/>
  <c r="D1069" i="86"/>
  <c r="AI1068" i="86"/>
  <c r="AH1068" i="86"/>
  <c r="D1068" i="86"/>
  <c r="B1068" i="86"/>
  <c r="AI1067" i="86" s="1"/>
  <c r="AH1067" i="86"/>
  <c r="B1067" i="86" s="1"/>
  <c r="D1067" i="86"/>
  <c r="E2" i="86" l="1"/>
  <c r="AI1066" i="86" l="1"/>
  <c r="AH1066" i="86"/>
  <c r="D1066" i="86"/>
  <c r="AI1065" i="86"/>
  <c r="AH1065" i="86"/>
  <c r="D1065" i="86"/>
  <c r="AI1064" i="86"/>
  <c r="AH1064" i="86"/>
  <c r="D1064" i="86"/>
  <c r="AI1063" i="86"/>
  <c r="AH1063" i="86"/>
  <c r="D1063" i="86"/>
  <c r="AI1062" i="86"/>
  <c r="AH1062" i="86"/>
  <c r="D1062" i="86"/>
  <c r="B1062" i="86"/>
  <c r="AI1061" i="86" s="1"/>
  <c r="AH1061" i="86"/>
  <c r="B1061" i="86" s="1"/>
  <c r="D1061" i="86"/>
  <c r="AF3" i="81" l="1"/>
  <c r="AF3" i="76" l="1"/>
  <c r="AH45" i="81" l="1"/>
  <c r="AH44" i="81"/>
  <c r="AH43" i="81"/>
  <c r="AH42" i="81"/>
  <c r="AH41" i="81"/>
  <c r="AH40" i="81"/>
  <c r="AH39" i="81"/>
  <c r="AH38" i="81"/>
  <c r="AH37" i="81"/>
  <c r="AH36" i="81"/>
  <c r="AH35" i="81"/>
  <c r="AH34" i="81"/>
  <c r="AH33" i="81"/>
  <c r="AH32" i="81"/>
  <c r="AH31" i="81"/>
  <c r="AH30" i="81"/>
  <c r="AH29" i="81"/>
  <c r="AH28" i="81"/>
  <c r="AH27" i="81"/>
  <c r="AH26" i="81"/>
  <c r="AH25" i="81"/>
  <c r="AH24" i="81"/>
  <c r="AH23" i="81"/>
  <c r="AH22" i="81"/>
  <c r="AH21" i="81"/>
  <c r="AH19" i="81"/>
  <c r="AH18" i="81"/>
  <c r="AH17" i="81"/>
  <c r="AH16" i="81"/>
  <c r="AH15" i="81"/>
  <c r="AH14" i="81"/>
  <c r="AH13" i="81"/>
  <c r="AH12" i="81"/>
  <c r="AH11" i="81"/>
  <c r="AH10" i="81"/>
  <c r="AH9" i="81"/>
  <c r="AH8" i="81"/>
  <c r="AH7" i="81"/>
  <c r="AH6" i="81"/>
  <c r="AH5" i="81"/>
  <c r="AF3" i="77" l="1"/>
  <c r="AF3" i="79" l="1"/>
  <c r="AF3" i="80" l="1"/>
  <c r="AI1054" i="86" l="1"/>
  <c r="AH1054" i="86"/>
  <c r="D1054" i="86"/>
  <c r="AI1053" i="86"/>
  <c r="AH1053" i="86"/>
  <c r="D1053" i="86"/>
  <c r="AI1052" i="86"/>
  <c r="AH1052" i="86"/>
  <c r="D1052" i="86"/>
  <c r="AI1051" i="86"/>
  <c r="AH1051" i="86"/>
  <c r="D1051" i="86"/>
  <c r="AI1050" i="86"/>
  <c r="AH1050" i="86"/>
  <c r="D1050" i="86"/>
  <c r="B1050" i="86"/>
  <c r="AI1049" i="86" s="1"/>
  <c r="AH1049" i="86"/>
  <c r="B1049" i="86" s="1"/>
  <c r="D1049" i="86"/>
  <c r="AH76" i="70" l="1"/>
  <c r="AH75" i="70"/>
  <c r="AH74" i="70"/>
  <c r="AH73" i="70"/>
  <c r="AH68" i="70"/>
  <c r="AH67" i="70"/>
  <c r="AH66" i="70"/>
  <c r="AH65" i="70"/>
  <c r="AH12" i="80" l="1"/>
  <c r="AH10" i="80"/>
  <c r="AH9" i="80"/>
  <c r="AH80" i="69"/>
  <c r="AH79" i="69"/>
  <c r="AH78" i="69"/>
  <c r="AH77" i="69"/>
  <c r="AF3" i="78" l="1"/>
  <c r="C2966" i="108" l="1"/>
  <c r="C2097" i="108"/>
  <c r="AH10" i="72"/>
  <c r="AH11" i="72"/>
  <c r="AH12" i="72"/>
  <c r="AH13" i="72"/>
  <c r="AH14" i="72"/>
  <c r="AH15" i="72"/>
  <c r="AH16" i="72"/>
  <c r="AH17" i="72"/>
  <c r="AH18" i="72"/>
  <c r="AH19" i="72"/>
  <c r="AH30" i="72"/>
  <c r="AH31" i="72"/>
  <c r="AH32" i="72"/>
  <c r="AH33" i="72"/>
  <c r="AH34" i="72"/>
  <c r="AH35" i="72"/>
  <c r="AH36" i="72"/>
  <c r="AH37" i="72"/>
  <c r="AH38" i="72"/>
  <c r="AH39" i="72"/>
  <c r="AH40" i="72"/>
  <c r="AH41" i="72"/>
  <c r="AH42" i="72"/>
  <c r="AH43" i="72"/>
  <c r="AH44" i="72"/>
  <c r="AH45" i="72"/>
  <c r="AH46" i="72"/>
  <c r="AH47" i="72"/>
  <c r="AH48" i="72"/>
  <c r="AH49" i="72"/>
  <c r="AH50" i="72"/>
  <c r="AH51" i="72"/>
  <c r="AH52" i="72"/>
  <c r="AH53" i="72"/>
  <c r="AH54" i="72"/>
  <c r="AH55" i="72"/>
  <c r="AH56" i="72"/>
  <c r="AH57" i="72"/>
  <c r="AH58" i="72"/>
  <c r="AH59" i="72"/>
  <c r="AH60" i="72"/>
  <c r="AH61" i="72"/>
  <c r="AH62" i="72"/>
  <c r="AH63" i="72"/>
  <c r="AH64" i="72"/>
  <c r="AH65" i="72"/>
  <c r="AH66" i="72"/>
  <c r="AH67" i="72"/>
  <c r="AH68" i="72"/>
  <c r="AH69" i="72"/>
  <c r="AH70" i="72"/>
  <c r="AH71" i="72"/>
  <c r="AH72" i="72"/>
  <c r="AH73" i="72"/>
  <c r="AH74" i="72"/>
  <c r="AH75" i="72"/>
  <c r="AH76" i="72"/>
  <c r="AH77" i="72"/>
  <c r="AH78" i="72"/>
  <c r="AH79" i="72"/>
  <c r="AH80" i="72"/>
  <c r="AH81" i="72"/>
  <c r="AH82" i="72"/>
  <c r="AH83" i="72"/>
  <c r="AH84" i="72"/>
  <c r="AH85" i="72"/>
  <c r="AH86" i="72"/>
  <c r="AH87" i="72"/>
  <c r="AH88" i="72"/>
  <c r="AH89" i="72"/>
  <c r="AH90" i="72"/>
  <c r="AH91" i="72"/>
  <c r="AH92" i="72"/>
  <c r="AH93" i="72"/>
  <c r="AH94" i="72"/>
  <c r="AH95" i="72"/>
  <c r="AH96" i="72"/>
  <c r="AH97" i="72"/>
  <c r="AH98" i="72"/>
  <c r="AH99" i="72"/>
  <c r="AH100" i="72"/>
  <c r="AH101" i="72"/>
  <c r="AH102" i="72"/>
  <c r="AH103" i="72"/>
  <c r="AH104" i="72"/>
  <c r="AH105" i="72"/>
  <c r="AH106" i="72"/>
  <c r="AH107" i="72"/>
  <c r="AH108" i="72"/>
  <c r="AH109" i="72"/>
  <c r="AH110" i="72"/>
  <c r="AH111" i="72"/>
  <c r="AH112" i="72"/>
  <c r="AH113" i="72"/>
  <c r="AH114" i="72"/>
  <c r="AH115" i="72"/>
  <c r="AH116" i="72"/>
  <c r="AH117" i="72"/>
  <c r="AH118" i="72"/>
  <c r="AH119" i="72"/>
  <c r="AH120" i="72"/>
  <c r="AH121" i="72"/>
  <c r="AH122" i="72"/>
  <c r="AH123" i="72"/>
  <c r="AH124" i="72"/>
  <c r="AH125" i="72"/>
  <c r="AH126" i="72"/>
  <c r="AH127" i="72"/>
  <c r="AH128" i="72"/>
  <c r="AH9" i="72"/>
  <c r="AH1055" i="86" l="1"/>
  <c r="AI1048" i="86"/>
  <c r="AH1048" i="86"/>
  <c r="D1048" i="86"/>
  <c r="AI1047" i="86"/>
  <c r="AH1047" i="86"/>
  <c r="D1047" i="86"/>
  <c r="AI1046" i="86"/>
  <c r="AH1046" i="86"/>
  <c r="D1046" i="86"/>
  <c r="AI1045" i="86"/>
  <c r="AH1045" i="86"/>
  <c r="D1045" i="86"/>
  <c r="AI1044" i="86"/>
  <c r="AH1044" i="86"/>
  <c r="D1044" i="86"/>
  <c r="B1044" i="86"/>
  <c r="AI1043" i="86" s="1"/>
  <c r="AH1043" i="86"/>
  <c r="B1043" i="86" s="1"/>
  <c r="D1043" i="86"/>
  <c r="AH5" i="80" l="1"/>
  <c r="AH17" i="77"/>
  <c r="AH30" i="70" l="1"/>
  <c r="AH31" i="70"/>
  <c r="AH32" i="70"/>
  <c r="AH33" i="70"/>
  <c r="AH34" i="70"/>
  <c r="AH35" i="70"/>
  <c r="AH36" i="70"/>
  <c r="AH37" i="70"/>
  <c r="AH38" i="70"/>
  <c r="AH39" i="70"/>
  <c r="AH40" i="70"/>
  <c r="AH41" i="70"/>
  <c r="AH42" i="70"/>
  <c r="AH43" i="70"/>
  <c r="AH44" i="70"/>
  <c r="AH45" i="70"/>
  <c r="AH46" i="70"/>
  <c r="AH47" i="70"/>
  <c r="AH48" i="70"/>
  <c r="AH49" i="70"/>
  <c r="AH50" i="70"/>
  <c r="AH51" i="70"/>
  <c r="AH52" i="70"/>
  <c r="AH53" i="70"/>
  <c r="AH54" i="70"/>
  <c r="AH55" i="70"/>
  <c r="AH56" i="70"/>
  <c r="AH57" i="70"/>
  <c r="AH58" i="70"/>
  <c r="AH59" i="70"/>
  <c r="AH60" i="70"/>
  <c r="AH61" i="70"/>
  <c r="AH62" i="70"/>
  <c r="AH63" i="70"/>
  <c r="AH64" i="70"/>
  <c r="AH6" i="70"/>
  <c r="AH7" i="70"/>
  <c r="AH8" i="70"/>
  <c r="AH9" i="70"/>
  <c r="AH10" i="70"/>
  <c r="AH11" i="70"/>
  <c r="AH12" i="70"/>
  <c r="AH13" i="70"/>
  <c r="AH14" i="70"/>
  <c r="AH15" i="70"/>
  <c r="AH16" i="70"/>
  <c r="AH17" i="70"/>
  <c r="AH18" i="70"/>
  <c r="AH19" i="70"/>
  <c r="AH5" i="70"/>
  <c r="AH1038" i="86" l="1"/>
  <c r="AH1039" i="86"/>
  <c r="AH1040" i="86"/>
  <c r="AH1041" i="86"/>
  <c r="AH1042" i="86"/>
  <c r="B1055" i="86"/>
  <c r="AI1060" i="86"/>
  <c r="AH1060" i="86"/>
  <c r="D1060" i="86"/>
  <c r="AI1059" i="86"/>
  <c r="AH1059" i="86"/>
  <c r="D1059" i="86"/>
  <c r="AI1058" i="86"/>
  <c r="AH1058" i="86"/>
  <c r="D1058" i="86"/>
  <c r="AI1057" i="86"/>
  <c r="AH1057" i="86"/>
  <c r="D1057" i="86"/>
  <c r="AI1056" i="86"/>
  <c r="AH1056" i="86"/>
  <c r="D1056" i="86"/>
  <c r="B1056" i="86"/>
  <c r="AI1055" i="86" s="1"/>
  <c r="D1055" i="86"/>
  <c r="AH6" i="80" l="1"/>
  <c r="AH7" i="80"/>
  <c r="AH8" i="80"/>
  <c r="AH6" i="75"/>
  <c r="AH7" i="75"/>
  <c r="AH8" i="75"/>
  <c r="AH9" i="75"/>
  <c r="AH10" i="75"/>
  <c r="AH11" i="75"/>
  <c r="AH12" i="75"/>
  <c r="AH13" i="75"/>
  <c r="AH14" i="75"/>
  <c r="AH15" i="75"/>
  <c r="AH16" i="75"/>
  <c r="AH17" i="75"/>
  <c r="AH18" i="75"/>
  <c r="AH19" i="75"/>
  <c r="AH30" i="75"/>
  <c r="AH31" i="75"/>
  <c r="AH32" i="75"/>
  <c r="AH33" i="75"/>
  <c r="AH34" i="75"/>
  <c r="AH35" i="75"/>
  <c r="AH36" i="75"/>
  <c r="AH5" i="75"/>
  <c r="AH32" i="73"/>
  <c r="AH40" i="69"/>
  <c r="AH41" i="69"/>
  <c r="AH42" i="69"/>
  <c r="AH43" i="69"/>
  <c r="AH44" i="69"/>
  <c r="AH45" i="69"/>
  <c r="AH46" i="69"/>
  <c r="AH47" i="69"/>
  <c r="AH48" i="69"/>
  <c r="AH30" i="69"/>
  <c r="AF3" i="132" l="1"/>
  <c r="H2" i="132"/>
  <c r="AF3" i="131"/>
  <c r="H2" i="131"/>
  <c r="A1" i="129" l="1"/>
  <c r="AH64" i="69" l="1"/>
  <c r="AH63" i="69"/>
  <c r="AH62" i="69"/>
  <c r="AH61" i="69"/>
  <c r="AH7" i="78"/>
  <c r="AH8" i="78"/>
  <c r="AH9" i="78"/>
  <c r="AH10" i="78"/>
  <c r="AH11" i="78"/>
  <c r="AH12" i="78"/>
  <c r="AH13" i="78"/>
  <c r="AH14" i="78"/>
  <c r="AH15" i="78"/>
  <c r="AH16" i="78"/>
  <c r="AH6" i="78"/>
  <c r="AH6" i="76"/>
  <c r="AH7" i="76"/>
  <c r="AH8" i="76"/>
  <c r="AH9" i="76"/>
  <c r="AH10" i="76"/>
  <c r="AH12" i="76"/>
  <c r="AH13" i="76"/>
  <c r="AH14" i="76"/>
  <c r="AH5" i="76"/>
  <c r="AH6" i="73"/>
  <c r="AH7" i="73"/>
  <c r="AH8" i="73"/>
  <c r="AH9" i="73"/>
  <c r="AH10" i="73"/>
  <c r="AH11" i="73"/>
  <c r="AH12" i="73"/>
  <c r="AH13" i="73"/>
  <c r="AH14" i="73"/>
  <c r="AH15" i="73"/>
  <c r="AH16" i="73"/>
  <c r="AH17" i="73"/>
  <c r="AH18" i="73"/>
  <c r="AH19" i="73"/>
  <c r="AH30" i="73"/>
  <c r="AH31" i="73"/>
  <c r="AH5" i="73"/>
  <c r="AH34" i="69"/>
  <c r="AH35" i="69"/>
  <c r="AH36" i="69"/>
  <c r="AH37" i="69"/>
  <c r="AH38" i="69"/>
  <c r="AH39" i="69"/>
  <c r="AH49" i="69"/>
  <c r="AH50" i="69"/>
  <c r="AH51" i="69"/>
  <c r="AH52" i="69"/>
  <c r="AH57" i="69"/>
  <c r="AH58" i="69"/>
  <c r="AH59" i="69"/>
  <c r="AH60" i="69"/>
  <c r="AH53" i="69"/>
  <c r="AH54" i="69"/>
  <c r="AH55" i="69"/>
  <c r="AH56" i="69"/>
  <c r="AH81" i="69"/>
  <c r="AH82" i="69"/>
  <c r="AH84" i="69"/>
  <c r="AH85" i="69"/>
  <c r="AH86" i="69"/>
  <c r="AH87" i="69"/>
  <c r="AH88" i="69"/>
  <c r="AH33" i="69"/>
  <c r="AH10" i="69"/>
  <c r="AH11" i="69"/>
  <c r="AH12" i="69"/>
  <c r="AH13" i="69"/>
  <c r="AH14" i="69"/>
  <c r="AH15" i="69"/>
  <c r="AH9" i="69"/>
  <c r="AH7" i="69"/>
  <c r="AH8" i="69"/>
  <c r="AH16" i="69"/>
  <c r="AH31" i="69"/>
  <c r="AH32" i="69"/>
  <c r="H2" i="79"/>
  <c r="AF711" i="125"/>
  <c r="AF710" i="125"/>
  <c r="AF709" i="125"/>
  <c r="AF708" i="125"/>
  <c r="AF707" i="125"/>
  <c r="AF706" i="125"/>
  <c r="AF705" i="125"/>
  <c r="AF704" i="125"/>
  <c r="AF703" i="125"/>
  <c r="AF702" i="125"/>
  <c r="AF701" i="125"/>
  <c r="AF700" i="125"/>
  <c r="AF699" i="125"/>
  <c r="AF698" i="125"/>
  <c r="AF697" i="125"/>
  <c r="AF696" i="125"/>
  <c r="AF695" i="125"/>
  <c r="AF694" i="125"/>
  <c r="AF693" i="125"/>
  <c r="AF692" i="125"/>
  <c r="AF691" i="125"/>
  <c r="AF690" i="125"/>
  <c r="AF689" i="125"/>
  <c r="AF688" i="125"/>
  <c r="AF687" i="125"/>
  <c r="AF686" i="125"/>
  <c r="AF685" i="125"/>
  <c r="AF684" i="125"/>
  <c r="AF683" i="125"/>
  <c r="AF682" i="125"/>
  <c r="AF681" i="125"/>
  <c r="AF680" i="125"/>
  <c r="AF679" i="125"/>
  <c r="AF678" i="125"/>
  <c r="AF677" i="125"/>
  <c r="AF676" i="125"/>
  <c r="AF675" i="125"/>
  <c r="AF674" i="125"/>
  <c r="AF673" i="125"/>
  <c r="AF672" i="125"/>
  <c r="AF671" i="125"/>
  <c r="AF670" i="125"/>
  <c r="AF669" i="125"/>
  <c r="AF668" i="125"/>
  <c r="AF667" i="125"/>
  <c r="AF666" i="125"/>
  <c r="AF665" i="125"/>
  <c r="AF664" i="125"/>
  <c r="AF663" i="125"/>
  <c r="AF662" i="125"/>
  <c r="AF661" i="125"/>
  <c r="AF660" i="125"/>
  <c r="AF659" i="125"/>
  <c r="AF658" i="125"/>
  <c r="AF657" i="125"/>
  <c r="AF656" i="125"/>
  <c r="AF655" i="125"/>
  <c r="AF654" i="125"/>
  <c r="AF653" i="125"/>
  <c r="AF652" i="125"/>
  <c r="AF651" i="125"/>
  <c r="AF650" i="125"/>
  <c r="AF649" i="125"/>
  <c r="AF648" i="125"/>
  <c r="AF647" i="125"/>
  <c r="AF646" i="125"/>
  <c r="AF645" i="125"/>
  <c r="AF644" i="125"/>
  <c r="AF643" i="125"/>
  <c r="AF642" i="125"/>
  <c r="AF641" i="125"/>
  <c r="AF640" i="125"/>
  <c r="AF639" i="125"/>
  <c r="AF638" i="125"/>
  <c r="AF637" i="125"/>
  <c r="AF636" i="125"/>
  <c r="AF635" i="125"/>
  <c r="AF634" i="125"/>
  <c r="AF633" i="125"/>
  <c r="AF632" i="125"/>
  <c r="AF631" i="125"/>
  <c r="AF630" i="125"/>
  <c r="AF629" i="125"/>
  <c r="AF628" i="125"/>
  <c r="AF627" i="125"/>
  <c r="AF626" i="125"/>
  <c r="AF625" i="125"/>
  <c r="AF624" i="125"/>
  <c r="AF623" i="125"/>
  <c r="AF622" i="125"/>
  <c r="AF621" i="125"/>
  <c r="AF620" i="125"/>
  <c r="AF619" i="125"/>
  <c r="AF618" i="125"/>
  <c r="AF617" i="125"/>
  <c r="AF616" i="125"/>
  <c r="AF615" i="125"/>
  <c r="AF614" i="125"/>
  <c r="AF613" i="125"/>
  <c r="AF612" i="125"/>
  <c r="AF611" i="125"/>
  <c r="AF610" i="125"/>
  <c r="AF609" i="125"/>
  <c r="AF608" i="125"/>
  <c r="AF607" i="125"/>
  <c r="AF606" i="125"/>
  <c r="AF605" i="125"/>
  <c r="AF604" i="125"/>
  <c r="AF603" i="125"/>
  <c r="AF602" i="125"/>
  <c r="AF601" i="125"/>
  <c r="AF600" i="125"/>
  <c r="AF599" i="125"/>
  <c r="AF598" i="125"/>
  <c r="AF597" i="125"/>
  <c r="AF596" i="125"/>
  <c r="AF595" i="125"/>
  <c r="AF594" i="125"/>
  <c r="AF593" i="125"/>
  <c r="AF592" i="125"/>
  <c r="AF591" i="125"/>
  <c r="AF590" i="125"/>
  <c r="AF589" i="125"/>
  <c r="AF588" i="125"/>
  <c r="AF587" i="125"/>
  <c r="AF586" i="125"/>
  <c r="AF585" i="125"/>
  <c r="AF584" i="125"/>
  <c r="AF583" i="125"/>
  <c r="AF582" i="125"/>
  <c r="AF581" i="125"/>
  <c r="AF580" i="125"/>
  <c r="AF579" i="125"/>
  <c r="AF578" i="125"/>
  <c r="AF577" i="125"/>
  <c r="AF576" i="125"/>
  <c r="AF575" i="125"/>
  <c r="AF574" i="125"/>
  <c r="AF573" i="125"/>
  <c r="AF572" i="125"/>
  <c r="AF571" i="125"/>
  <c r="AF570" i="125"/>
  <c r="AF569" i="125"/>
  <c r="AF568" i="125"/>
  <c r="AF567" i="125"/>
  <c r="AF566" i="125"/>
  <c r="AF565" i="125"/>
  <c r="AF564" i="125"/>
  <c r="AF563" i="125"/>
  <c r="AF562" i="125"/>
  <c r="AF561" i="125"/>
  <c r="AF560" i="125"/>
  <c r="AF559" i="125"/>
  <c r="AF558" i="125"/>
  <c r="AF557" i="125"/>
  <c r="AF556" i="125"/>
  <c r="AF555" i="125"/>
  <c r="AF554" i="125"/>
  <c r="AF553" i="125"/>
  <c r="AF552" i="125"/>
  <c r="AF551" i="125"/>
  <c r="AF550" i="125"/>
  <c r="AF549" i="125"/>
  <c r="AF548" i="125"/>
  <c r="AF547" i="125"/>
  <c r="AF546" i="125"/>
  <c r="AF545" i="125"/>
  <c r="AF544" i="125"/>
  <c r="AF543" i="125"/>
  <c r="AF542" i="125"/>
  <c r="AF541" i="125"/>
  <c r="AF540" i="125"/>
  <c r="AF539" i="125"/>
  <c r="AF538" i="125"/>
  <c r="AF537" i="125"/>
  <c r="AF536" i="125"/>
  <c r="AF535" i="125"/>
  <c r="AF534" i="125"/>
  <c r="AF533" i="125"/>
  <c r="AF532" i="125"/>
  <c r="AF531" i="125"/>
  <c r="AF530" i="125"/>
  <c r="AF529" i="125"/>
  <c r="AF528" i="125"/>
  <c r="AF527" i="125"/>
  <c r="AF526" i="125"/>
  <c r="AF525" i="125"/>
  <c r="AF524" i="125"/>
  <c r="AF523" i="125"/>
  <c r="AF522" i="125"/>
  <c r="AF521" i="125"/>
  <c r="AF520" i="125"/>
  <c r="AF519" i="125"/>
  <c r="AF518" i="125"/>
  <c r="AF517" i="125"/>
  <c r="AF516" i="125"/>
  <c r="AF515" i="125"/>
  <c r="AF514" i="125"/>
  <c r="AF513" i="125"/>
  <c r="AF512" i="125"/>
  <c r="AF511" i="125"/>
  <c r="AF510" i="125"/>
  <c r="AF509" i="125"/>
  <c r="AF508" i="125"/>
  <c r="AF507" i="125"/>
  <c r="AF506" i="125"/>
  <c r="AF505" i="125"/>
  <c r="AF504" i="125"/>
  <c r="AF503" i="125"/>
  <c r="AF502" i="125"/>
  <c r="AF501" i="125"/>
  <c r="AF500" i="125"/>
  <c r="AF499" i="125"/>
  <c r="AF498" i="125"/>
  <c r="AF497" i="125"/>
  <c r="AF496" i="125"/>
  <c r="AF495" i="125"/>
  <c r="AF494" i="125"/>
  <c r="AF493" i="125"/>
  <c r="AF492" i="125"/>
  <c r="AF491" i="125"/>
  <c r="AF490" i="125"/>
  <c r="AF489" i="125"/>
  <c r="AF488" i="125"/>
  <c r="AF487" i="125"/>
  <c r="AF486" i="125"/>
  <c r="AF485" i="125"/>
  <c r="AF484" i="125"/>
  <c r="AF483" i="125"/>
  <c r="AF482" i="125"/>
  <c r="AF481" i="125"/>
  <c r="AF480" i="125"/>
  <c r="AF479" i="125"/>
  <c r="AF478" i="125"/>
  <c r="AF477" i="125"/>
  <c r="AF476" i="125"/>
  <c r="AF475" i="125"/>
  <c r="AF474" i="125"/>
  <c r="AF473" i="125"/>
  <c r="AF472" i="125"/>
  <c r="AF471" i="125"/>
  <c r="AF470" i="125"/>
  <c r="AF469" i="125"/>
  <c r="AF468" i="125"/>
  <c r="AF467" i="125"/>
  <c r="AF466" i="125"/>
  <c r="AF465" i="125"/>
  <c r="AF464" i="125"/>
  <c r="AF463" i="125"/>
  <c r="AF462" i="125"/>
  <c r="AF461" i="125"/>
  <c r="AF460" i="125"/>
  <c r="AF459" i="125"/>
  <c r="AF458" i="125"/>
  <c r="AF457" i="125"/>
  <c r="AF456" i="125"/>
  <c r="AF455" i="125"/>
  <c r="AF454" i="125"/>
  <c r="AF453" i="125"/>
  <c r="AF452" i="125"/>
  <c r="AF451" i="125"/>
  <c r="AF450" i="125"/>
  <c r="AF449" i="125"/>
  <c r="AF448" i="125"/>
  <c r="AF447" i="125"/>
  <c r="AF446" i="125"/>
  <c r="AF445" i="125"/>
  <c r="AF444" i="125"/>
  <c r="AF443" i="125"/>
  <c r="AF442" i="125"/>
  <c r="AF441" i="125"/>
  <c r="AF440" i="125"/>
  <c r="AF439" i="125"/>
  <c r="AF438" i="125"/>
  <c r="AF437" i="125"/>
  <c r="AF436" i="125"/>
  <c r="AF435" i="125"/>
  <c r="AF434" i="125"/>
  <c r="AF433" i="125"/>
  <c r="AF432" i="125"/>
  <c r="AF431" i="125"/>
  <c r="AF430" i="125"/>
  <c r="AF429" i="125"/>
  <c r="AF428" i="125"/>
  <c r="AF427" i="125"/>
  <c r="AF426" i="125"/>
  <c r="AF425" i="125"/>
  <c r="AF424" i="125"/>
  <c r="AF423" i="125"/>
  <c r="AF422" i="125"/>
  <c r="AF421" i="125"/>
  <c r="AF420" i="125"/>
  <c r="AF419" i="125"/>
  <c r="AF418" i="125"/>
  <c r="AF417" i="125"/>
  <c r="AF416" i="125"/>
  <c r="AF415" i="125"/>
  <c r="AF414" i="125"/>
  <c r="AF413" i="125"/>
  <c r="AF412" i="125"/>
  <c r="AF411" i="125"/>
  <c r="AF410" i="125"/>
  <c r="AF409" i="125"/>
  <c r="AF408" i="125"/>
  <c r="AF407" i="125"/>
  <c r="AF406" i="125"/>
  <c r="AF405" i="125"/>
  <c r="AF404" i="125"/>
  <c r="AF403" i="125"/>
  <c r="AF402" i="125"/>
  <c r="AF401" i="125"/>
  <c r="AF400" i="125"/>
  <c r="AF399" i="125"/>
  <c r="AF398" i="125"/>
  <c r="AF397" i="125"/>
  <c r="AF396" i="125"/>
  <c r="AF395" i="125"/>
  <c r="AF394" i="125"/>
  <c r="AF393" i="125"/>
  <c r="AF392" i="125"/>
  <c r="AF391" i="125"/>
  <c r="AF390" i="125"/>
  <c r="AF389" i="125"/>
  <c r="AF388" i="125"/>
  <c r="AF387" i="125"/>
  <c r="AF386" i="125"/>
  <c r="AF385" i="125"/>
  <c r="AF384" i="125"/>
  <c r="AF383" i="125"/>
  <c r="AF382" i="125"/>
  <c r="AF381" i="125"/>
  <c r="AF380" i="125"/>
  <c r="AF379" i="125"/>
  <c r="AF378" i="125"/>
  <c r="AF377" i="125"/>
  <c r="AF376" i="125"/>
  <c r="AF375" i="125"/>
  <c r="AF374" i="125"/>
  <c r="AF373" i="125"/>
  <c r="AF372" i="125"/>
  <c r="AF371" i="125"/>
  <c r="AF370" i="125"/>
  <c r="AF369" i="125"/>
  <c r="AF368" i="125"/>
  <c r="AF367" i="125"/>
  <c r="AF366" i="125"/>
  <c r="AF365" i="125"/>
  <c r="AF364" i="125"/>
  <c r="AF363" i="125"/>
  <c r="AF362" i="125"/>
  <c r="AF361" i="125"/>
  <c r="AF360" i="125"/>
  <c r="AF359" i="125"/>
  <c r="AF358" i="125"/>
  <c r="AF357" i="125"/>
  <c r="AF356" i="125"/>
  <c r="AF355" i="125"/>
  <c r="AF354" i="125"/>
  <c r="AF353" i="125"/>
  <c r="AF352" i="125"/>
  <c r="AF351" i="125"/>
  <c r="AF350" i="125"/>
  <c r="AF349" i="125"/>
  <c r="AF348" i="125"/>
  <c r="AF347" i="125"/>
  <c r="AF346" i="125"/>
  <c r="AF345" i="125"/>
  <c r="AF344" i="125"/>
  <c r="AF343" i="125"/>
  <c r="AF342" i="125"/>
  <c r="AF341" i="125"/>
  <c r="AF340" i="125"/>
  <c r="AF339" i="125"/>
  <c r="AF338" i="125"/>
  <c r="AF337" i="125"/>
  <c r="AF336" i="125"/>
  <c r="AF335" i="125"/>
  <c r="AF334" i="125"/>
  <c r="AF333" i="125"/>
  <c r="AF332" i="125"/>
  <c r="AF331" i="125"/>
  <c r="AF330" i="125"/>
  <c r="AF329" i="125"/>
  <c r="AF328" i="125"/>
  <c r="AF327" i="125"/>
  <c r="AF326" i="125"/>
  <c r="AF325" i="125"/>
  <c r="AF324" i="125"/>
  <c r="AF323" i="125"/>
  <c r="AF322" i="125"/>
  <c r="AF321" i="125"/>
  <c r="AF320" i="125"/>
  <c r="AF319" i="125"/>
  <c r="AF318" i="125"/>
  <c r="AF317" i="125"/>
  <c r="AF316" i="125"/>
  <c r="AF315" i="125"/>
  <c r="AF314" i="125"/>
  <c r="AF313" i="125"/>
  <c r="AF312" i="125"/>
  <c r="AF311" i="125"/>
  <c r="AF310" i="125"/>
  <c r="AF309" i="125"/>
  <c r="AF308" i="125"/>
  <c r="AF307" i="125"/>
  <c r="AF306" i="125"/>
  <c r="AF305" i="125"/>
  <c r="AF304" i="125"/>
  <c r="AF303" i="125"/>
  <c r="AF302" i="125"/>
  <c r="AF301" i="125"/>
  <c r="AF300" i="125"/>
  <c r="AF299" i="125"/>
  <c r="AF298" i="125"/>
  <c r="AF297" i="125"/>
  <c r="AF296" i="125"/>
  <c r="AF295" i="125"/>
  <c r="AF294" i="125"/>
  <c r="AF293" i="125"/>
  <c r="AF292" i="125"/>
  <c r="AF291" i="125"/>
  <c r="AF290" i="125"/>
  <c r="AF289" i="125"/>
  <c r="AF288" i="125"/>
  <c r="AF287" i="125"/>
  <c r="AF286" i="125"/>
  <c r="AF285" i="125"/>
  <c r="AF284" i="125"/>
  <c r="AF283" i="125"/>
  <c r="AF282" i="125"/>
  <c r="AF281" i="125"/>
  <c r="AF280" i="125"/>
  <c r="AF279" i="125"/>
  <c r="AF278" i="125"/>
  <c r="AF277" i="125"/>
  <c r="AF276" i="125"/>
  <c r="AF275" i="125"/>
  <c r="AF274" i="125"/>
  <c r="AF273" i="125"/>
  <c r="AF272" i="125"/>
  <c r="AF271" i="125"/>
  <c r="AF270" i="125"/>
  <c r="AF269" i="125"/>
  <c r="AF268" i="125"/>
  <c r="AF267" i="125"/>
  <c r="AF266" i="125"/>
  <c r="AF265" i="125"/>
  <c r="AF264" i="125"/>
  <c r="AF263" i="125"/>
  <c r="AF262" i="125"/>
  <c r="AF261" i="125"/>
  <c r="AF260" i="125"/>
  <c r="AF259" i="125"/>
  <c r="AF258" i="125"/>
  <c r="AF257" i="125"/>
  <c r="AF256" i="125"/>
  <c r="AF255" i="125"/>
  <c r="AF254" i="125"/>
  <c r="AF253" i="125"/>
  <c r="AF252" i="125"/>
  <c r="AF251" i="125"/>
  <c r="AF250" i="125"/>
  <c r="AF249" i="125"/>
  <c r="AF248" i="125"/>
  <c r="AF247" i="125"/>
  <c r="AF246" i="125"/>
  <c r="AF245" i="125"/>
  <c r="AF244" i="125"/>
  <c r="AF243" i="125"/>
  <c r="AF242" i="125"/>
  <c r="AF241" i="125"/>
  <c r="AF240" i="125"/>
  <c r="AF239" i="125"/>
  <c r="AF238" i="125"/>
  <c r="AF237" i="125"/>
  <c r="AF236" i="125"/>
  <c r="AF235" i="125"/>
  <c r="AF234" i="125"/>
  <c r="AF233" i="125"/>
  <c r="AF232" i="125"/>
  <c r="AF231" i="125"/>
  <c r="AF230" i="125"/>
  <c r="AF229" i="125"/>
  <c r="AF228" i="125"/>
  <c r="AF227" i="125"/>
  <c r="AF226" i="125"/>
  <c r="AF225" i="125"/>
  <c r="AF224" i="125"/>
  <c r="AF223" i="125"/>
  <c r="AF222" i="125"/>
  <c r="AF221" i="125"/>
  <c r="AF220" i="125"/>
  <c r="AF219" i="125"/>
  <c r="AF218" i="125"/>
  <c r="AF217" i="125"/>
  <c r="AF216" i="125"/>
  <c r="AF215" i="125"/>
  <c r="AF214" i="125"/>
  <c r="AF213" i="125"/>
  <c r="AF212" i="125"/>
  <c r="AF211" i="125"/>
  <c r="AF210" i="125"/>
  <c r="AF209" i="125"/>
  <c r="AF208" i="125"/>
  <c r="AF207" i="125"/>
  <c r="AF206" i="125"/>
  <c r="AF205" i="125"/>
  <c r="AF204" i="125"/>
  <c r="AF203" i="125"/>
  <c r="AF202" i="125"/>
  <c r="AF201" i="125"/>
  <c r="AF200" i="125"/>
  <c r="AF199" i="125"/>
  <c r="AF198" i="125"/>
  <c r="AF197" i="125"/>
  <c r="AF196" i="125"/>
  <c r="AF195" i="125"/>
  <c r="AF194" i="125"/>
  <c r="AF193" i="125"/>
  <c r="AF191" i="125"/>
  <c r="AF190" i="125"/>
  <c r="AF189" i="125"/>
  <c r="AF188" i="125"/>
  <c r="AF187" i="125"/>
  <c r="AF186" i="125"/>
  <c r="AF185" i="125"/>
  <c r="AF184" i="125"/>
  <c r="AF183" i="125"/>
  <c r="AF182" i="125"/>
  <c r="AF181" i="125"/>
  <c r="AF180" i="125"/>
  <c r="AF179" i="125"/>
  <c r="AF178" i="125"/>
  <c r="AF177" i="125"/>
  <c r="AF176" i="125"/>
  <c r="AF175" i="125"/>
  <c r="AF174" i="125"/>
  <c r="AF173" i="125"/>
  <c r="AF172" i="125"/>
  <c r="AF171" i="125"/>
  <c r="AF170" i="125"/>
  <c r="AF169" i="125"/>
  <c r="AF168" i="125"/>
  <c r="AF167" i="125"/>
  <c r="AF166" i="125"/>
  <c r="AF165" i="125"/>
  <c r="AF163" i="125"/>
  <c r="AF162" i="125"/>
  <c r="AF161" i="125"/>
  <c r="AF160" i="125"/>
  <c r="AF159" i="125"/>
  <c r="AF158" i="125"/>
  <c r="AF157" i="125"/>
  <c r="AF156" i="125"/>
  <c r="AF155" i="125"/>
  <c r="AF154" i="125"/>
  <c r="AF153" i="125"/>
  <c r="AF152" i="125"/>
  <c r="AF151" i="125"/>
  <c r="AF150" i="125"/>
  <c r="AF149" i="125"/>
  <c r="AF148" i="125"/>
  <c r="AF147" i="125"/>
  <c r="AF146" i="125"/>
  <c r="AF145" i="125"/>
  <c r="AF144" i="125"/>
  <c r="AF143" i="125"/>
  <c r="AF142" i="125"/>
  <c r="AF141" i="125"/>
  <c r="AF140" i="125"/>
  <c r="AF139" i="125"/>
  <c r="AF138" i="125"/>
  <c r="AF137" i="125"/>
  <c r="AF136" i="125"/>
  <c r="AF135" i="125"/>
  <c r="AF134" i="125"/>
  <c r="AF133" i="125"/>
  <c r="AF132" i="125"/>
  <c r="AF131" i="125"/>
  <c r="AF130" i="125"/>
  <c r="AF129" i="125"/>
  <c r="AF128" i="125"/>
  <c r="AF127" i="125"/>
  <c r="AF126" i="125"/>
  <c r="AF125" i="125"/>
  <c r="AF124" i="125"/>
  <c r="AF123" i="125"/>
  <c r="AF122" i="125"/>
  <c r="AF121" i="125"/>
  <c r="AF120" i="125"/>
  <c r="AF119" i="125"/>
  <c r="AF118" i="125"/>
  <c r="AF117" i="125"/>
  <c r="AF116" i="125"/>
  <c r="AF115" i="125"/>
  <c r="AF114" i="125"/>
  <c r="AF113" i="125"/>
  <c r="AF112" i="125"/>
  <c r="AF111" i="125"/>
  <c r="AF110" i="125"/>
  <c r="AF109" i="125"/>
  <c r="AF108" i="125"/>
  <c r="AF107" i="125"/>
  <c r="AF106" i="125"/>
  <c r="AF105" i="125"/>
  <c r="AF104" i="125"/>
  <c r="AF103" i="125"/>
  <c r="AF102" i="125"/>
  <c r="AF101" i="125"/>
  <c r="AF100" i="125"/>
  <c r="AF99" i="125"/>
  <c r="AF98" i="125"/>
  <c r="AF97" i="125"/>
  <c r="AF96" i="125"/>
  <c r="AF95" i="125"/>
  <c r="AF94" i="125"/>
  <c r="AF93" i="125"/>
  <c r="AF92" i="125"/>
  <c r="AF91" i="125"/>
  <c r="AF90" i="125"/>
  <c r="AF89" i="125"/>
  <c r="AF88" i="125"/>
  <c r="AF87" i="125"/>
  <c r="AF86" i="125"/>
  <c r="AF85" i="125"/>
  <c r="AF84" i="125"/>
  <c r="AF83" i="125"/>
  <c r="AF82" i="125"/>
  <c r="AF81" i="125"/>
  <c r="AF80" i="125"/>
  <c r="AF79" i="125"/>
  <c r="AF78" i="125"/>
  <c r="AF77" i="125"/>
  <c r="AF75" i="125"/>
  <c r="AF74" i="125"/>
  <c r="AF73" i="125"/>
  <c r="AF71" i="125"/>
  <c r="AF70" i="125"/>
  <c r="AF69" i="125"/>
  <c r="AF68" i="125"/>
  <c r="AF67" i="125"/>
  <c r="AF66" i="125"/>
  <c r="AF65" i="125"/>
  <c r="AF64" i="125"/>
  <c r="AF63" i="125"/>
  <c r="AF62" i="125"/>
  <c r="AF61" i="125"/>
  <c r="AF60" i="125"/>
  <c r="AF59" i="125"/>
  <c r="AF58" i="125"/>
  <c r="AF57" i="125"/>
  <c r="AF56" i="125"/>
  <c r="AF55" i="125"/>
  <c r="AF54" i="125"/>
  <c r="AF53" i="125"/>
  <c r="AF52" i="125"/>
  <c r="AF51" i="125"/>
  <c r="AF50" i="125"/>
  <c r="AF49" i="125"/>
  <c r="AF48" i="125"/>
  <c r="AF47" i="125"/>
  <c r="AF46" i="125"/>
  <c r="AF45" i="125"/>
  <c r="AF44" i="125"/>
  <c r="AF43" i="125"/>
  <c r="AF42" i="125"/>
  <c r="AF41" i="125"/>
  <c r="AF40" i="125"/>
  <c r="AF39" i="125"/>
  <c r="AF38" i="125"/>
  <c r="AF37" i="125"/>
  <c r="AF36" i="125"/>
  <c r="AF35" i="125"/>
  <c r="AF34" i="125"/>
  <c r="AF33" i="125"/>
  <c r="AF32" i="125"/>
  <c r="AF31" i="125"/>
  <c r="AF30" i="125"/>
  <c r="AF29" i="125"/>
  <c r="AF28" i="125"/>
  <c r="AF27" i="125"/>
  <c r="AF26" i="125"/>
  <c r="AF25" i="125"/>
  <c r="AF24" i="125"/>
  <c r="AF23" i="125"/>
  <c r="AF22" i="125"/>
  <c r="AF21" i="125"/>
  <c r="AF20" i="125"/>
  <c r="AF19" i="125"/>
  <c r="AF18" i="125"/>
  <c r="AF17" i="125"/>
  <c r="AF16" i="125"/>
  <c r="AF15" i="125"/>
  <c r="AF14" i="125"/>
  <c r="AF13" i="125"/>
  <c r="AF12" i="125"/>
  <c r="AF11" i="125"/>
  <c r="AF10" i="125"/>
  <c r="AF9" i="125"/>
  <c r="AF8" i="125"/>
  <c r="AF7" i="125"/>
  <c r="AF6" i="125"/>
  <c r="AF5" i="125"/>
  <c r="H2" i="125"/>
  <c r="A1" i="125"/>
  <c r="C3" i="118"/>
  <c r="C4" i="118"/>
  <c r="C5" i="118"/>
  <c r="C6" i="118"/>
  <c r="C7" i="118"/>
  <c r="C8" i="118"/>
  <c r="C9" i="118"/>
  <c r="C10" i="118"/>
  <c r="C11" i="118"/>
  <c r="C12" i="118"/>
  <c r="C13" i="118"/>
  <c r="C14" i="118"/>
  <c r="C15" i="118"/>
  <c r="C16" i="118"/>
  <c r="C17" i="118"/>
  <c r="C18" i="118"/>
  <c r="C19" i="118"/>
  <c r="C20" i="118"/>
  <c r="C21" i="118"/>
  <c r="C23" i="118"/>
  <c r="C25" i="118"/>
  <c r="C26" i="118"/>
  <c r="C27" i="118"/>
  <c r="C28" i="118"/>
  <c r="C29" i="118"/>
  <c r="AI1114" i="86"/>
  <c r="AI1113" i="86"/>
  <c r="AI1112" i="86"/>
  <c r="AI1111" i="86"/>
  <c r="AI1110" i="86"/>
  <c r="AI1109" i="86"/>
  <c r="AI1108" i="86"/>
  <c r="AI1107" i="86"/>
  <c r="AI1106" i="86"/>
  <c r="AI1105" i="86"/>
  <c r="AI1104" i="86"/>
  <c r="AI1103" i="86"/>
  <c r="AI1102" i="86"/>
  <c r="AI1101" i="86"/>
  <c r="AI1100" i="86"/>
  <c r="AI1099" i="86"/>
  <c r="AI1098" i="86"/>
  <c r="AI1097" i="86"/>
  <c r="AI1042" i="86"/>
  <c r="AI1041" i="86"/>
  <c r="AI1040" i="86"/>
  <c r="AI1039" i="86"/>
  <c r="AI1038" i="86"/>
  <c r="AI1036" i="86"/>
  <c r="AI1035" i="86"/>
  <c r="AI1034" i="86"/>
  <c r="AI1033" i="86"/>
  <c r="AI1032" i="86"/>
  <c r="AI1030" i="86"/>
  <c r="AI1029" i="86"/>
  <c r="AI1028" i="86"/>
  <c r="AI1027" i="86"/>
  <c r="AI1026" i="86"/>
  <c r="AI1024" i="86"/>
  <c r="AI1023" i="86"/>
  <c r="AI1022" i="86"/>
  <c r="AI1021" i="86"/>
  <c r="AI1020" i="86"/>
  <c r="AI1018" i="86"/>
  <c r="AI1017" i="86"/>
  <c r="AI1016" i="86"/>
  <c r="AI1015" i="86"/>
  <c r="AI1014" i="86"/>
  <c r="AI1012" i="86"/>
  <c r="AI1011" i="86"/>
  <c r="AI1010" i="86"/>
  <c r="AI1009" i="86"/>
  <c r="AI1008" i="86"/>
  <c r="AI1006" i="86"/>
  <c r="AI1005" i="86"/>
  <c r="AI1004" i="86"/>
  <c r="AI1003" i="86"/>
  <c r="AI1002" i="86"/>
  <c r="AI1000" i="86"/>
  <c r="AI999" i="86"/>
  <c r="AI998" i="86"/>
  <c r="AI997" i="86"/>
  <c r="AI996" i="86"/>
  <c r="AI994" i="86"/>
  <c r="AI993" i="86"/>
  <c r="AI992" i="86"/>
  <c r="AI991" i="86"/>
  <c r="AI990" i="86"/>
  <c r="AI988" i="86"/>
  <c r="AI987" i="86"/>
  <c r="AI986" i="86"/>
  <c r="AI985" i="86"/>
  <c r="AI984" i="86"/>
  <c r="AI982" i="86"/>
  <c r="AI981" i="86"/>
  <c r="AI980" i="86"/>
  <c r="AI979" i="86"/>
  <c r="AI978" i="86"/>
  <c r="AI976" i="86"/>
  <c r="AI975" i="86"/>
  <c r="AI974" i="86"/>
  <c r="AI973" i="86"/>
  <c r="AI972" i="86"/>
  <c r="AI970" i="86"/>
  <c r="AI969" i="86"/>
  <c r="AI968" i="86"/>
  <c r="AI967" i="86"/>
  <c r="AI966" i="86"/>
  <c r="AI964" i="86"/>
  <c r="AI963" i="86"/>
  <c r="AI962" i="86"/>
  <c r="AI961" i="86"/>
  <c r="AI960" i="86"/>
  <c r="AI958" i="86"/>
  <c r="AI957" i="86"/>
  <c r="AI956" i="86"/>
  <c r="AI955" i="86"/>
  <c r="AI954" i="86"/>
  <c r="AI952" i="86"/>
  <c r="AI951" i="86"/>
  <c r="AI950" i="86"/>
  <c r="AI949" i="86"/>
  <c r="AI948" i="86"/>
  <c r="AI946" i="86"/>
  <c r="AI945" i="86"/>
  <c r="AI944" i="86"/>
  <c r="AI943" i="86"/>
  <c r="AI942" i="86"/>
  <c r="AI940" i="86"/>
  <c r="AI939" i="86"/>
  <c r="AI938" i="86"/>
  <c r="AI937" i="86"/>
  <c r="AI936" i="86"/>
  <c r="AI934" i="86"/>
  <c r="AI933" i="86"/>
  <c r="AI932" i="86"/>
  <c r="AI931" i="86"/>
  <c r="AI930" i="86"/>
  <c r="AI928" i="86"/>
  <c r="AI927" i="86"/>
  <c r="AI926" i="86"/>
  <c r="AI925" i="86"/>
  <c r="AI924" i="86"/>
  <c r="AI922" i="86"/>
  <c r="AI921" i="86"/>
  <c r="AI920" i="86"/>
  <c r="AI919" i="86"/>
  <c r="AI918" i="86"/>
  <c r="AI916" i="86"/>
  <c r="AI915" i="86"/>
  <c r="AI914" i="86"/>
  <c r="AI913" i="86"/>
  <c r="AI912" i="86"/>
  <c r="AI910" i="86"/>
  <c r="AI909" i="86"/>
  <c r="AI908" i="86"/>
  <c r="AI907" i="86"/>
  <c r="AI906" i="86"/>
  <c r="AI904" i="86"/>
  <c r="AI903" i="86"/>
  <c r="AI902" i="86"/>
  <c r="AI901" i="86"/>
  <c r="AI900" i="86"/>
  <c r="AI898" i="86"/>
  <c r="AI897" i="86"/>
  <c r="AI896" i="86"/>
  <c r="AI895" i="86"/>
  <c r="AI894" i="86"/>
  <c r="AI892" i="86"/>
  <c r="AI891" i="86"/>
  <c r="AI890" i="86"/>
  <c r="AI889" i="86"/>
  <c r="AI888" i="86"/>
  <c r="AI886" i="86"/>
  <c r="AI885" i="86"/>
  <c r="AI884" i="86"/>
  <c r="AI883" i="86"/>
  <c r="AI882" i="86"/>
  <c r="AI880" i="86"/>
  <c r="AI879" i="86"/>
  <c r="AI878" i="86"/>
  <c r="AI877" i="86"/>
  <c r="AI876" i="86"/>
  <c r="AI874" i="86"/>
  <c r="AI873" i="86"/>
  <c r="AI872" i="86"/>
  <c r="AI871" i="86"/>
  <c r="AI870" i="86"/>
  <c r="AI868" i="86"/>
  <c r="AI867" i="86"/>
  <c r="AI866" i="86"/>
  <c r="AI865" i="86"/>
  <c r="AI864" i="86"/>
  <c r="AI862" i="86"/>
  <c r="AI861" i="86"/>
  <c r="AI860" i="86"/>
  <c r="AI859" i="86"/>
  <c r="AI858" i="86"/>
  <c r="AI856" i="86"/>
  <c r="AI855" i="86"/>
  <c r="AI854" i="86"/>
  <c r="AI853" i="86"/>
  <c r="AI852" i="86"/>
  <c r="AI850" i="86"/>
  <c r="AI849" i="86"/>
  <c r="AI848" i="86"/>
  <c r="AI847" i="86"/>
  <c r="AI846" i="86"/>
  <c r="AI844" i="86"/>
  <c r="AI843" i="86"/>
  <c r="AI842" i="86"/>
  <c r="AI841" i="86"/>
  <c r="AI840" i="86"/>
  <c r="AI838" i="86"/>
  <c r="AI837" i="86"/>
  <c r="AI836" i="86"/>
  <c r="AI835" i="86"/>
  <c r="AI834" i="86"/>
  <c r="AI832" i="86"/>
  <c r="AI831" i="86"/>
  <c r="AI830" i="86"/>
  <c r="AI829" i="86"/>
  <c r="AI828" i="86"/>
  <c r="AI826" i="86"/>
  <c r="AI825" i="86"/>
  <c r="AI824" i="86"/>
  <c r="AI823" i="86"/>
  <c r="AI822" i="86"/>
  <c r="AI820" i="86"/>
  <c r="AI819" i="86"/>
  <c r="AI818" i="86"/>
  <c r="AI817" i="86"/>
  <c r="AI816" i="86"/>
  <c r="AI814" i="86"/>
  <c r="AI813" i="86"/>
  <c r="AI812" i="86"/>
  <c r="AI811" i="86"/>
  <c r="AI810" i="86"/>
  <c r="AI808" i="86"/>
  <c r="AI807" i="86"/>
  <c r="AI806" i="86"/>
  <c r="AI805" i="86"/>
  <c r="AI804" i="86"/>
  <c r="AI802" i="86"/>
  <c r="AI801" i="86"/>
  <c r="AI800" i="86"/>
  <c r="AI799" i="86"/>
  <c r="AI798" i="86"/>
  <c r="AI796" i="86"/>
  <c r="AI795" i="86"/>
  <c r="AI794" i="86"/>
  <c r="AI793" i="86"/>
  <c r="AI792" i="86"/>
  <c r="AI790" i="86"/>
  <c r="AI789" i="86"/>
  <c r="AI788" i="86"/>
  <c r="AI787" i="86"/>
  <c r="AI786" i="86"/>
  <c r="AI784" i="86"/>
  <c r="AI783" i="86"/>
  <c r="AI782" i="86"/>
  <c r="AI781" i="86"/>
  <c r="AI780" i="86"/>
  <c r="AI778" i="86"/>
  <c r="AI777" i="86"/>
  <c r="AI776" i="86"/>
  <c r="AI775" i="86"/>
  <c r="AI774" i="86"/>
  <c r="AI772" i="86"/>
  <c r="AI771" i="86"/>
  <c r="AI770" i="86"/>
  <c r="AI769" i="86"/>
  <c r="AI768" i="86"/>
  <c r="AI766" i="86"/>
  <c r="AI765" i="86"/>
  <c r="AI764" i="86"/>
  <c r="AI763" i="86"/>
  <c r="AI762" i="86"/>
  <c r="AI761" i="86"/>
  <c r="AI760" i="86"/>
  <c r="AI759" i="86"/>
  <c r="AI758" i="86"/>
  <c r="AI757" i="86"/>
  <c r="AI756" i="86"/>
  <c r="AI754" i="86"/>
  <c r="AI753" i="86"/>
  <c r="AI752" i="86"/>
  <c r="AI751" i="86"/>
  <c r="AI750" i="86"/>
  <c r="AI748" i="86"/>
  <c r="AI747" i="86"/>
  <c r="AI746" i="86"/>
  <c r="AI745" i="86"/>
  <c r="AI744" i="86"/>
  <c r="AI742" i="86"/>
  <c r="AI741" i="86"/>
  <c r="AI740" i="86"/>
  <c r="AI739" i="86"/>
  <c r="AI738" i="86"/>
  <c r="AI736" i="86"/>
  <c r="AI735" i="86"/>
  <c r="AI734" i="86"/>
  <c r="AI733" i="86"/>
  <c r="AI732" i="86"/>
  <c r="AI730" i="86"/>
  <c r="AI729" i="86"/>
  <c r="AI728" i="86"/>
  <c r="AI727" i="86"/>
  <c r="AI726" i="86"/>
  <c r="AI724" i="86"/>
  <c r="AI723" i="86"/>
  <c r="AI722" i="86"/>
  <c r="AI721" i="86"/>
  <c r="AI720" i="86"/>
  <c r="AI718" i="86"/>
  <c r="AI717" i="86"/>
  <c r="AI716" i="86"/>
  <c r="AI715" i="86"/>
  <c r="AI714" i="86"/>
  <c r="AI712" i="86"/>
  <c r="AI711" i="86"/>
  <c r="AI710" i="86"/>
  <c r="AI709" i="86"/>
  <c r="AI708" i="86"/>
  <c r="AI706" i="86"/>
  <c r="AI705" i="86"/>
  <c r="AI704" i="86"/>
  <c r="AI703" i="86"/>
  <c r="AI702" i="86"/>
  <c r="AI700" i="86"/>
  <c r="AI699" i="86"/>
  <c r="AI698" i="86"/>
  <c r="AI697" i="86"/>
  <c r="AI696" i="86"/>
  <c r="AI695" i="86"/>
  <c r="AI694" i="86"/>
  <c r="AI693" i="86"/>
  <c r="AI692" i="86"/>
  <c r="AI691" i="86"/>
  <c r="AI690" i="86"/>
  <c r="AI688" i="86"/>
  <c r="AI687" i="86"/>
  <c r="AI686" i="86"/>
  <c r="AI685" i="86"/>
  <c r="AI684" i="86"/>
  <c r="AI682" i="86"/>
  <c r="AI681" i="86"/>
  <c r="AI680" i="86"/>
  <c r="AI679" i="86"/>
  <c r="AI678" i="86"/>
  <c r="AI676" i="86"/>
  <c r="AI675" i="86"/>
  <c r="AI674" i="86"/>
  <c r="AI673" i="86"/>
  <c r="AI672" i="86"/>
  <c r="AI670" i="86"/>
  <c r="AI669" i="86"/>
  <c r="AI668" i="86"/>
  <c r="AI667" i="86"/>
  <c r="AI666" i="86"/>
  <c r="AI664" i="86"/>
  <c r="AI663" i="86"/>
  <c r="AI662" i="86"/>
  <c r="AI661" i="86"/>
  <c r="AI660" i="86"/>
  <c r="AI658" i="86"/>
  <c r="AI657" i="86"/>
  <c r="AI656" i="86"/>
  <c r="AI655" i="86"/>
  <c r="AI654" i="86"/>
  <c r="AI652" i="86"/>
  <c r="AI651" i="86"/>
  <c r="AI650" i="86"/>
  <c r="AI649" i="86"/>
  <c r="AI648" i="86"/>
  <c r="AI646" i="86"/>
  <c r="AI645" i="86"/>
  <c r="AI644" i="86"/>
  <c r="AI643" i="86"/>
  <c r="AI642" i="86"/>
  <c r="AI640" i="86"/>
  <c r="AI639" i="86"/>
  <c r="AI638" i="86"/>
  <c r="AI637" i="86"/>
  <c r="AI636" i="86"/>
  <c r="AI634" i="86"/>
  <c r="AI633" i="86"/>
  <c r="AI632" i="86"/>
  <c r="AI631" i="86"/>
  <c r="AI630" i="86"/>
  <c r="AI628" i="86"/>
  <c r="AI627" i="86"/>
  <c r="AI626" i="86"/>
  <c r="AI625" i="86"/>
  <c r="AI624" i="86"/>
  <c r="AI622" i="86"/>
  <c r="AI621" i="86"/>
  <c r="AI620" i="86"/>
  <c r="AI619" i="86"/>
  <c r="AI618" i="86"/>
  <c r="AI616" i="86"/>
  <c r="AI615" i="86"/>
  <c r="AI614" i="86"/>
  <c r="AI613" i="86"/>
  <c r="AI612" i="86"/>
  <c r="AI610" i="86"/>
  <c r="AI609" i="86"/>
  <c r="AI608" i="86"/>
  <c r="AI607" i="86"/>
  <c r="AI606" i="86"/>
  <c r="AI604" i="86"/>
  <c r="AI603" i="86"/>
  <c r="AI602" i="86"/>
  <c r="AI601" i="86"/>
  <c r="AI600" i="86"/>
  <c r="AI599" i="86"/>
  <c r="AI598" i="86"/>
  <c r="AI597" i="86"/>
  <c r="AI596" i="86"/>
  <c r="AI595" i="86"/>
  <c r="AI594" i="86"/>
  <c r="AI592" i="86"/>
  <c r="AI591" i="86"/>
  <c r="AI590" i="86"/>
  <c r="AI589" i="86"/>
  <c r="AI588" i="86"/>
  <c r="AI586" i="86"/>
  <c r="AI585" i="86"/>
  <c r="AI584" i="86"/>
  <c r="AI583" i="86"/>
  <c r="AI582" i="86"/>
  <c r="AI580" i="86"/>
  <c r="AI579" i="86"/>
  <c r="AI578" i="86"/>
  <c r="AI577" i="86"/>
  <c r="AI576" i="86"/>
  <c r="AI574" i="86"/>
  <c r="AI573" i="86"/>
  <c r="AI572" i="86"/>
  <c r="AI571" i="86"/>
  <c r="AI570" i="86"/>
  <c r="AI568" i="86"/>
  <c r="AI567" i="86"/>
  <c r="AI566" i="86"/>
  <c r="AI565" i="86"/>
  <c r="AI564" i="86"/>
  <c r="AI562" i="86"/>
  <c r="AI561" i="86"/>
  <c r="AI560" i="86"/>
  <c r="AI559" i="86"/>
  <c r="AI558" i="86"/>
  <c r="AI556" i="86"/>
  <c r="AI555" i="86"/>
  <c r="AI554" i="86"/>
  <c r="AI553" i="86"/>
  <c r="AI552" i="86"/>
  <c r="AI550" i="86"/>
  <c r="AI549" i="86"/>
  <c r="AI548" i="86"/>
  <c r="AI547" i="86"/>
  <c r="AI546" i="86"/>
  <c r="AI544" i="86"/>
  <c r="AI543" i="86"/>
  <c r="AI542" i="86"/>
  <c r="AI541" i="86"/>
  <c r="AI540" i="86"/>
  <c r="AI538" i="86"/>
  <c r="AI537" i="86"/>
  <c r="AI536" i="86"/>
  <c r="AI535" i="86"/>
  <c r="AI534" i="86"/>
  <c r="AI532" i="86"/>
  <c r="AI531" i="86"/>
  <c r="AI530" i="86"/>
  <c r="AI529" i="86"/>
  <c r="AI528" i="86"/>
  <c r="AI526" i="86"/>
  <c r="AI525" i="86"/>
  <c r="AI524" i="86"/>
  <c r="AI523" i="86"/>
  <c r="AI522" i="86"/>
  <c r="AI520" i="86"/>
  <c r="AI519" i="86"/>
  <c r="AI518" i="86"/>
  <c r="AI517" i="86"/>
  <c r="AI516" i="86"/>
  <c r="AI514" i="86"/>
  <c r="AI513" i="86"/>
  <c r="AI512" i="86"/>
  <c r="AI511" i="86"/>
  <c r="AI510" i="86"/>
  <c r="AI508" i="86"/>
  <c r="AI507" i="86"/>
  <c r="AI506" i="86"/>
  <c r="AI505" i="86"/>
  <c r="AI504" i="86"/>
  <c r="AI503" i="86"/>
  <c r="AI502" i="86"/>
  <c r="AI501" i="86"/>
  <c r="AI500" i="86"/>
  <c r="AI499" i="86"/>
  <c r="AI498" i="86"/>
  <c r="AI496" i="86"/>
  <c r="AI495" i="86"/>
  <c r="AI494" i="86"/>
  <c r="AI493" i="86"/>
  <c r="AI492" i="86"/>
  <c r="AI490" i="86"/>
  <c r="AI489" i="86"/>
  <c r="AI488" i="86"/>
  <c r="AI487" i="86"/>
  <c r="AI486" i="86"/>
  <c r="AI484" i="86"/>
  <c r="AI483" i="86"/>
  <c r="AI482" i="86"/>
  <c r="AI481" i="86"/>
  <c r="AI480" i="86"/>
  <c r="AI478" i="86"/>
  <c r="AI477" i="86"/>
  <c r="AI476" i="86"/>
  <c r="AI475" i="86"/>
  <c r="AI474" i="86"/>
  <c r="AI472" i="86"/>
  <c r="AI471" i="86"/>
  <c r="AI470" i="86"/>
  <c r="AI469" i="86"/>
  <c r="AI468" i="86"/>
  <c r="AI466" i="86"/>
  <c r="AI465" i="86"/>
  <c r="AI464" i="86"/>
  <c r="AI463" i="86"/>
  <c r="AI462" i="86"/>
  <c r="AI460" i="86"/>
  <c r="AI459" i="86"/>
  <c r="AI458" i="86"/>
  <c r="AI457" i="86"/>
  <c r="AI456" i="86"/>
  <c r="AI454" i="86"/>
  <c r="AI453" i="86"/>
  <c r="AI452" i="86"/>
  <c r="AI451" i="86"/>
  <c r="AI450" i="86"/>
  <c r="AI448" i="86"/>
  <c r="AI447" i="86"/>
  <c r="AI446" i="86"/>
  <c r="AI445" i="86"/>
  <c r="AI444" i="86"/>
  <c r="AI442" i="86"/>
  <c r="AI441" i="86"/>
  <c r="AI440" i="86"/>
  <c r="AI439" i="86"/>
  <c r="AI438" i="86"/>
  <c r="AI436" i="86"/>
  <c r="AI435" i="86"/>
  <c r="AI434" i="86"/>
  <c r="AI433" i="86"/>
  <c r="AI432" i="86"/>
  <c r="AI430" i="86"/>
  <c r="AI429" i="86"/>
  <c r="AI428" i="86"/>
  <c r="AI427" i="86"/>
  <c r="AI426" i="86"/>
  <c r="AI425" i="86"/>
  <c r="AI424" i="86"/>
  <c r="AI423" i="86"/>
  <c r="AI422" i="86"/>
  <c r="AI421" i="86"/>
  <c r="AI420" i="86"/>
  <c r="AI418" i="86"/>
  <c r="AI417" i="86"/>
  <c r="AI416" i="86"/>
  <c r="AI415" i="86"/>
  <c r="AI414" i="86"/>
  <c r="AI412" i="86"/>
  <c r="AI411" i="86"/>
  <c r="AI410" i="86"/>
  <c r="AI409" i="86"/>
  <c r="AI408" i="86"/>
  <c r="AI406" i="86"/>
  <c r="AI405" i="86"/>
  <c r="AI404" i="86"/>
  <c r="AI403" i="86"/>
  <c r="AI402" i="86"/>
  <c r="AI400" i="86"/>
  <c r="AI399" i="86"/>
  <c r="AI398" i="86"/>
  <c r="AI397" i="86"/>
  <c r="AI396" i="86"/>
  <c r="AI394" i="86"/>
  <c r="AI393" i="86"/>
  <c r="AI392" i="86"/>
  <c r="AI391" i="86"/>
  <c r="AI390" i="86"/>
  <c r="AI388" i="86"/>
  <c r="AI387" i="86"/>
  <c r="AI386" i="86"/>
  <c r="AI385" i="86"/>
  <c r="AI384" i="86"/>
  <c r="AI382" i="86"/>
  <c r="AI381" i="86"/>
  <c r="AI380" i="86"/>
  <c r="AI379" i="86"/>
  <c r="AI378" i="86"/>
  <c r="AI376" i="86"/>
  <c r="AI375" i="86"/>
  <c r="AI374" i="86"/>
  <c r="AI373" i="86"/>
  <c r="AI372" i="86"/>
  <c r="AI370" i="86"/>
  <c r="AI369" i="86"/>
  <c r="AI368" i="86"/>
  <c r="AI367" i="86"/>
  <c r="AI366" i="86"/>
  <c r="AI364" i="86"/>
  <c r="AI363" i="86"/>
  <c r="AI362" i="86"/>
  <c r="AI361" i="86"/>
  <c r="AI360" i="86"/>
  <c r="AI358" i="86"/>
  <c r="AI357" i="86"/>
  <c r="AI356" i="86"/>
  <c r="AI355" i="86"/>
  <c r="AI354" i="86"/>
  <c r="AI346" i="86"/>
  <c r="AI345" i="86"/>
  <c r="AI344" i="86"/>
  <c r="AI343" i="86"/>
  <c r="AI342" i="86"/>
  <c r="AI341" i="86"/>
  <c r="AI340" i="86"/>
  <c r="AI339" i="86"/>
  <c r="AI338" i="86"/>
  <c r="AI337" i="86"/>
  <c r="AI336" i="86"/>
  <c r="AI334" i="86"/>
  <c r="AI333" i="86"/>
  <c r="AI332" i="86"/>
  <c r="AI331" i="86"/>
  <c r="AI330" i="86"/>
  <c r="AI328" i="86"/>
  <c r="AI327" i="86"/>
  <c r="AI326" i="86"/>
  <c r="AI325" i="86"/>
  <c r="AI324" i="86"/>
  <c r="AI322" i="86"/>
  <c r="AI321" i="86"/>
  <c r="AI320" i="86"/>
  <c r="AI319" i="86"/>
  <c r="AI318" i="86"/>
  <c r="AI316" i="86"/>
  <c r="AI315" i="86"/>
  <c r="AI314" i="86"/>
  <c r="AI313" i="86"/>
  <c r="AI312" i="86"/>
  <c r="AI310" i="86"/>
  <c r="AI309" i="86"/>
  <c r="AI308" i="86"/>
  <c r="AI307" i="86"/>
  <c r="AI306" i="86"/>
  <c r="AI304" i="86"/>
  <c r="AI303" i="86"/>
  <c r="AI302" i="86"/>
  <c r="AI301" i="86"/>
  <c r="AI300" i="86"/>
  <c r="AI199" i="86"/>
  <c r="AI198" i="86"/>
  <c r="AI196" i="86"/>
  <c r="AI195" i="86"/>
  <c r="AI194" i="86"/>
  <c r="AI193" i="86"/>
  <c r="AI192" i="86"/>
  <c r="AI190" i="86"/>
  <c r="AI189" i="86"/>
  <c r="AI188" i="86"/>
  <c r="AI187" i="86"/>
  <c r="AI186" i="86"/>
  <c r="AI184" i="86"/>
  <c r="AI183" i="86"/>
  <c r="AI182" i="86"/>
  <c r="AI181" i="86"/>
  <c r="AI180" i="86"/>
  <c r="AI178" i="86"/>
  <c r="AI177" i="86"/>
  <c r="AI176" i="86"/>
  <c r="AI175" i="86"/>
  <c r="AI174" i="86"/>
  <c r="AI172" i="86"/>
  <c r="AI171" i="86"/>
  <c r="AI170" i="86"/>
  <c r="AI169" i="86"/>
  <c r="AI168" i="86"/>
  <c r="AI166" i="86"/>
  <c r="AI165" i="86"/>
  <c r="AI164" i="86"/>
  <c r="AI163" i="86"/>
  <c r="AI162" i="86"/>
  <c r="AI160" i="86"/>
  <c r="AI159" i="86"/>
  <c r="AI158" i="86"/>
  <c r="AI157" i="86"/>
  <c r="AI156" i="86"/>
  <c r="AI154" i="86"/>
  <c r="AI153" i="86"/>
  <c r="AI152" i="86"/>
  <c r="AI151" i="86"/>
  <c r="AI150" i="86"/>
  <c r="AI148" i="86"/>
  <c r="AI147" i="86"/>
  <c r="AI146" i="86"/>
  <c r="AI145" i="86"/>
  <c r="AI144" i="86"/>
  <c r="AI143" i="86"/>
  <c r="AI142" i="86"/>
  <c r="AI141" i="86"/>
  <c r="AI140" i="86"/>
  <c r="AI139" i="86"/>
  <c r="AI138" i="86"/>
  <c r="AI136" i="86"/>
  <c r="AI135" i="86"/>
  <c r="AI134" i="86"/>
  <c r="AI133" i="86"/>
  <c r="AI132" i="86"/>
  <c r="AI130" i="86"/>
  <c r="AI129" i="86"/>
  <c r="AI128" i="86"/>
  <c r="AI127" i="86"/>
  <c r="AI126" i="86"/>
  <c r="AI124" i="86"/>
  <c r="AI123" i="86"/>
  <c r="AI122" i="86"/>
  <c r="AI121" i="86"/>
  <c r="AI120" i="86"/>
  <c r="AI118" i="86"/>
  <c r="AI117" i="86"/>
  <c r="AI116" i="86"/>
  <c r="AI115" i="86"/>
  <c r="AI114" i="86"/>
  <c r="AI112" i="86"/>
  <c r="AI111" i="86"/>
  <c r="AI110" i="86"/>
  <c r="AI109" i="86"/>
  <c r="AI108" i="86"/>
  <c r="AI106" i="86"/>
  <c r="AI105" i="86"/>
  <c r="AI104" i="86"/>
  <c r="AI103" i="86"/>
  <c r="AI102" i="86"/>
  <c r="AI100" i="86"/>
  <c r="AI99" i="86"/>
  <c r="AI98" i="86"/>
  <c r="AI97" i="86"/>
  <c r="AI96" i="86"/>
  <c r="AI94" i="86"/>
  <c r="AI93" i="86"/>
  <c r="AI92" i="86"/>
  <c r="AI91" i="86"/>
  <c r="AI90" i="86"/>
  <c r="AI88" i="86"/>
  <c r="AI87" i="86"/>
  <c r="AI86" i="86"/>
  <c r="AI85" i="86"/>
  <c r="AI84" i="86"/>
  <c r="AI82" i="86"/>
  <c r="AI81" i="86"/>
  <c r="AI80" i="86"/>
  <c r="AI79" i="86"/>
  <c r="AI78" i="86"/>
  <c r="AI76" i="86"/>
  <c r="AI75" i="86"/>
  <c r="AI74" i="86"/>
  <c r="AI73" i="86"/>
  <c r="AI72" i="86"/>
  <c r="AI70" i="86"/>
  <c r="AI69" i="86"/>
  <c r="AI68" i="86"/>
  <c r="AI67" i="86"/>
  <c r="AI66" i="86"/>
  <c r="AI64" i="86"/>
  <c r="AI63" i="86"/>
  <c r="AI62" i="86"/>
  <c r="AI61" i="86"/>
  <c r="AI60" i="86"/>
  <c r="AI58" i="86"/>
  <c r="AI57" i="86"/>
  <c r="AI56" i="86"/>
  <c r="AI55" i="86"/>
  <c r="AI54" i="86"/>
  <c r="AI52" i="86"/>
  <c r="AI51" i="86"/>
  <c r="AI50" i="86"/>
  <c r="AI49" i="86"/>
  <c r="AI48" i="86"/>
  <c r="AI46" i="86"/>
  <c r="AI45" i="86"/>
  <c r="AI44" i="86"/>
  <c r="AI43" i="86"/>
  <c r="AI42" i="86"/>
  <c r="AI40" i="86"/>
  <c r="AI39" i="86"/>
  <c r="AI38" i="86"/>
  <c r="AI37" i="86"/>
  <c r="AI36" i="86"/>
  <c r="AI34" i="86"/>
  <c r="AI33" i="86"/>
  <c r="AI32" i="86"/>
  <c r="AI31" i="86"/>
  <c r="AI30" i="86"/>
  <c r="AI19" i="86"/>
  <c r="AI18" i="86"/>
  <c r="AI16" i="86"/>
  <c r="AI15" i="86"/>
  <c r="AI14" i="86"/>
  <c r="AI13" i="86"/>
  <c r="AI12" i="86"/>
  <c r="D766" i="86"/>
  <c r="D765" i="86"/>
  <c r="D764" i="86"/>
  <c r="D763" i="86"/>
  <c r="D762" i="86"/>
  <c r="D761" i="86"/>
  <c r="D700" i="86"/>
  <c r="D699" i="86"/>
  <c r="D698" i="86"/>
  <c r="D697" i="86"/>
  <c r="D696" i="86"/>
  <c r="D695" i="86"/>
  <c r="D604" i="86"/>
  <c r="D603" i="86"/>
  <c r="D602" i="86"/>
  <c r="D601" i="86"/>
  <c r="D600" i="86"/>
  <c r="D599" i="86"/>
  <c r="D508" i="86"/>
  <c r="D507" i="86"/>
  <c r="D506" i="86"/>
  <c r="D505" i="86"/>
  <c r="D504" i="86"/>
  <c r="D503" i="86"/>
  <c r="D430" i="86"/>
  <c r="D429" i="86"/>
  <c r="D428" i="86"/>
  <c r="D427" i="86"/>
  <c r="D426" i="86"/>
  <c r="D425" i="86"/>
  <c r="D346" i="86"/>
  <c r="D345" i="86"/>
  <c r="D344" i="86"/>
  <c r="D343" i="86"/>
  <c r="D342" i="86"/>
  <c r="D341" i="86"/>
  <c r="D148" i="86"/>
  <c r="D147" i="86"/>
  <c r="D146" i="86"/>
  <c r="D145" i="86"/>
  <c r="D144" i="86"/>
  <c r="D143" i="86"/>
  <c r="D119" i="86"/>
  <c r="AH124" i="86"/>
  <c r="D124" i="86"/>
  <c r="AH123" i="86"/>
  <c r="D123" i="86"/>
  <c r="AH122" i="86"/>
  <c r="D122" i="86"/>
  <c r="AH121" i="86"/>
  <c r="D121" i="86"/>
  <c r="AH120" i="86"/>
  <c r="D120" i="86"/>
  <c r="B120" i="86"/>
  <c r="AI119" i="86" s="1"/>
  <c r="AH119" i="86"/>
  <c r="B119" i="86" s="1"/>
  <c r="D1042" i="86"/>
  <c r="D1041" i="86"/>
  <c r="D1040" i="86"/>
  <c r="D1039" i="86"/>
  <c r="D1038" i="86"/>
  <c r="D1037" i="86"/>
  <c r="D1036" i="86"/>
  <c r="D1035" i="86"/>
  <c r="D1034" i="86"/>
  <c r="D1033" i="86"/>
  <c r="D1032" i="86"/>
  <c r="D1031" i="86"/>
  <c r="D1030" i="86"/>
  <c r="D1029" i="86"/>
  <c r="D1028" i="86"/>
  <c r="D1027" i="86"/>
  <c r="D1026" i="86"/>
  <c r="D1025" i="86"/>
  <c r="D1024" i="86"/>
  <c r="D1023" i="86"/>
  <c r="D1022" i="86"/>
  <c r="D1021" i="86"/>
  <c r="D1020" i="86"/>
  <c r="D1019" i="86"/>
  <c r="D1018" i="86"/>
  <c r="D1017" i="86"/>
  <c r="D1016" i="86"/>
  <c r="D1015" i="86"/>
  <c r="D1014" i="86"/>
  <c r="D1013" i="86"/>
  <c r="D1012" i="86"/>
  <c r="D1011" i="86"/>
  <c r="D1010" i="86"/>
  <c r="D1009" i="86"/>
  <c r="D1008" i="86"/>
  <c r="D1007" i="86"/>
  <c r="D1006" i="86"/>
  <c r="D1005" i="86"/>
  <c r="D1004" i="86"/>
  <c r="D1003" i="86"/>
  <c r="D1002" i="86"/>
  <c r="D1001" i="86"/>
  <c r="D1000" i="86"/>
  <c r="D999" i="86"/>
  <c r="D998" i="86"/>
  <c r="D997" i="86"/>
  <c r="D996" i="86"/>
  <c r="D995" i="86"/>
  <c r="D994" i="86"/>
  <c r="D993" i="86"/>
  <c r="D992" i="86"/>
  <c r="D991" i="86"/>
  <c r="D990" i="86"/>
  <c r="D989" i="86"/>
  <c r="D988" i="86"/>
  <c r="D987" i="86"/>
  <c r="D986" i="86"/>
  <c r="D985" i="86"/>
  <c r="D984" i="86"/>
  <c r="D983" i="86"/>
  <c r="D982" i="86"/>
  <c r="D981" i="86"/>
  <c r="D980" i="86"/>
  <c r="D979" i="86"/>
  <c r="D978" i="86"/>
  <c r="D977" i="86"/>
  <c r="D976" i="86"/>
  <c r="D975" i="86"/>
  <c r="D974" i="86"/>
  <c r="D973" i="86"/>
  <c r="D972" i="86"/>
  <c r="D971" i="86"/>
  <c r="D970" i="86"/>
  <c r="D969" i="86"/>
  <c r="D968" i="86"/>
  <c r="D967" i="86"/>
  <c r="D966" i="86"/>
  <c r="D965" i="86"/>
  <c r="D964" i="86"/>
  <c r="D963" i="86"/>
  <c r="D962" i="86"/>
  <c r="D961" i="86"/>
  <c r="D960" i="86"/>
  <c r="D959" i="86"/>
  <c r="D958" i="86"/>
  <c r="D957" i="86"/>
  <c r="D956" i="86"/>
  <c r="D955" i="86"/>
  <c r="D954" i="86"/>
  <c r="D953" i="86"/>
  <c r="D952" i="86"/>
  <c r="D951" i="86"/>
  <c r="D950" i="86"/>
  <c r="D949" i="86"/>
  <c r="D948" i="86"/>
  <c r="D947" i="86"/>
  <c r="D946" i="86"/>
  <c r="D945" i="86"/>
  <c r="D944" i="86"/>
  <c r="D943" i="86"/>
  <c r="D942" i="86"/>
  <c r="D941" i="86"/>
  <c r="D940" i="86"/>
  <c r="D939" i="86"/>
  <c r="D938" i="86"/>
  <c r="D937" i="86"/>
  <c r="D936" i="86"/>
  <c r="D935" i="86"/>
  <c r="D352" i="86"/>
  <c r="D351" i="86"/>
  <c r="D350" i="86"/>
  <c r="D349" i="86"/>
  <c r="D348" i="86"/>
  <c r="D347" i="86"/>
  <c r="D934" i="86"/>
  <c r="D933" i="86"/>
  <c r="D932" i="86"/>
  <c r="D931" i="86"/>
  <c r="D930" i="86"/>
  <c r="D929" i="86"/>
  <c r="D928" i="86"/>
  <c r="D927" i="86"/>
  <c r="D926" i="86"/>
  <c r="D925" i="86"/>
  <c r="D924" i="86"/>
  <c r="D923" i="86"/>
  <c r="D922" i="86"/>
  <c r="D921" i="86"/>
  <c r="D920" i="86"/>
  <c r="D919" i="86"/>
  <c r="D918" i="86"/>
  <c r="D917" i="86"/>
  <c r="D916" i="86"/>
  <c r="D915" i="86"/>
  <c r="D914" i="86"/>
  <c r="D913" i="86"/>
  <c r="D912" i="86"/>
  <c r="D911" i="86"/>
  <c r="D910" i="86"/>
  <c r="D909" i="86"/>
  <c r="D908" i="86"/>
  <c r="D907" i="86"/>
  <c r="D906" i="86"/>
  <c r="D905" i="86"/>
  <c r="D904" i="86"/>
  <c r="D903" i="86"/>
  <c r="D902" i="86"/>
  <c r="D901" i="86"/>
  <c r="D900" i="86"/>
  <c r="D899" i="86"/>
  <c r="D898" i="86"/>
  <c r="D897" i="86"/>
  <c r="D896" i="86"/>
  <c r="D895" i="86"/>
  <c r="D894" i="86"/>
  <c r="D893" i="86"/>
  <c r="D892" i="86"/>
  <c r="D891" i="86"/>
  <c r="D890" i="86"/>
  <c r="D889" i="86"/>
  <c r="D888" i="86"/>
  <c r="D887" i="86"/>
  <c r="D886" i="86"/>
  <c r="D885" i="86"/>
  <c r="D884" i="86"/>
  <c r="D883" i="86"/>
  <c r="D882" i="86"/>
  <c r="D881" i="86"/>
  <c r="D880" i="86"/>
  <c r="D879" i="86"/>
  <c r="D878" i="86"/>
  <c r="D877" i="86"/>
  <c r="D876" i="86"/>
  <c r="D875" i="86"/>
  <c r="D874" i="86"/>
  <c r="D873" i="86"/>
  <c r="D872" i="86"/>
  <c r="D871" i="86"/>
  <c r="D870" i="86"/>
  <c r="D869" i="86"/>
  <c r="D868" i="86"/>
  <c r="D867" i="86"/>
  <c r="D866" i="86"/>
  <c r="D865" i="86"/>
  <c r="D864" i="86"/>
  <c r="D863" i="86"/>
  <c r="D862" i="86"/>
  <c r="D861" i="86"/>
  <c r="D860" i="86"/>
  <c r="D859" i="86"/>
  <c r="D858" i="86"/>
  <c r="D857" i="86"/>
  <c r="D856" i="86"/>
  <c r="D855" i="86"/>
  <c r="D854" i="86"/>
  <c r="D853" i="86"/>
  <c r="D852" i="86"/>
  <c r="D851" i="86"/>
  <c r="D850" i="86"/>
  <c r="D849" i="86"/>
  <c r="D848" i="86"/>
  <c r="D847" i="86"/>
  <c r="D846" i="86"/>
  <c r="D845" i="86"/>
  <c r="D844" i="86"/>
  <c r="D843" i="86"/>
  <c r="D842" i="86"/>
  <c r="D841" i="86"/>
  <c r="D840" i="86"/>
  <c r="D839" i="86"/>
  <c r="D838" i="86"/>
  <c r="D837" i="86"/>
  <c r="D836" i="86"/>
  <c r="D835" i="86"/>
  <c r="D834" i="86"/>
  <c r="D833" i="86"/>
  <c r="D832" i="86"/>
  <c r="D831" i="86"/>
  <c r="D830" i="86"/>
  <c r="D829" i="86"/>
  <c r="D828" i="86"/>
  <c r="D827" i="86"/>
  <c r="D826" i="86"/>
  <c r="D825" i="86"/>
  <c r="D824" i="86"/>
  <c r="D823" i="86"/>
  <c r="D822" i="86"/>
  <c r="D821" i="86"/>
  <c r="D820" i="86"/>
  <c r="D819" i="86"/>
  <c r="D818" i="86"/>
  <c r="D817" i="86"/>
  <c r="D816" i="86"/>
  <c r="D815" i="86"/>
  <c r="D814" i="86"/>
  <c r="D813" i="86"/>
  <c r="D812" i="86"/>
  <c r="D811" i="86"/>
  <c r="D810" i="86"/>
  <c r="D809" i="86"/>
  <c r="D808" i="86"/>
  <c r="D807" i="86"/>
  <c r="D806" i="86"/>
  <c r="D805" i="86"/>
  <c r="D804" i="86"/>
  <c r="D803" i="86"/>
  <c r="D802" i="86"/>
  <c r="D801" i="86"/>
  <c r="D800" i="86"/>
  <c r="D799" i="86"/>
  <c r="D798" i="86"/>
  <c r="D797" i="86"/>
  <c r="D796" i="86"/>
  <c r="D795" i="86"/>
  <c r="D794" i="86"/>
  <c r="D793" i="86"/>
  <c r="D792" i="86"/>
  <c r="D791" i="86"/>
  <c r="D790" i="86"/>
  <c r="D789" i="86"/>
  <c r="D788" i="86"/>
  <c r="D787" i="86"/>
  <c r="D786" i="86"/>
  <c r="D785" i="86"/>
  <c r="D784" i="86"/>
  <c r="D783" i="86"/>
  <c r="D782" i="86"/>
  <c r="D781" i="86"/>
  <c r="D780" i="86"/>
  <c r="D779" i="86"/>
  <c r="D778" i="86"/>
  <c r="D777" i="86"/>
  <c r="D776" i="86"/>
  <c r="D775" i="86"/>
  <c r="D774" i="86"/>
  <c r="D773" i="86"/>
  <c r="D772" i="86"/>
  <c r="D771" i="86"/>
  <c r="D770" i="86"/>
  <c r="D769" i="86"/>
  <c r="D768" i="86"/>
  <c r="D767" i="86"/>
  <c r="D760" i="86"/>
  <c r="D759" i="86"/>
  <c r="D758" i="86"/>
  <c r="D757" i="86"/>
  <c r="D756" i="86"/>
  <c r="D755" i="86"/>
  <c r="D754" i="86"/>
  <c r="D753" i="86"/>
  <c r="D752" i="86"/>
  <c r="D751" i="86"/>
  <c r="D750" i="86"/>
  <c r="D749" i="86"/>
  <c r="D748" i="86"/>
  <c r="D747" i="86"/>
  <c r="D746" i="86"/>
  <c r="D745" i="86"/>
  <c r="D744" i="86"/>
  <c r="D743" i="86"/>
  <c r="D742" i="86"/>
  <c r="D741" i="86"/>
  <c r="D740" i="86"/>
  <c r="D739" i="86"/>
  <c r="D738" i="86"/>
  <c r="D737" i="86"/>
  <c r="D736" i="86"/>
  <c r="D735" i="86"/>
  <c r="D734" i="86"/>
  <c r="D733" i="86"/>
  <c r="D732" i="86"/>
  <c r="D731" i="86"/>
  <c r="D730" i="86"/>
  <c r="D729" i="86"/>
  <c r="D728" i="86"/>
  <c r="D727" i="86"/>
  <c r="D726" i="86"/>
  <c r="D725" i="86"/>
  <c r="D724" i="86"/>
  <c r="D723" i="86"/>
  <c r="D722" i="86"/>
  <c r="D721" i="86"/>
  <c r="D720" i="86"/>
  <c r="D719" i="86"/>
  <c r="D718" i="86"/>
  <c r="D717" i="86"/>
  <c r="D716" i="86"/>
  <c r="D715" i="86"/>
  <c r="D714" i="86"/>
  <c r="D713" i="86"/>
  <c r="D712" i="86"/>
  <c r="D711" i="86"/>
  <c r="D710" i="86"/>
  <c r="D709" i="86"/>
  <c r="D708" i="86"/>
  <c r="D707" i="86"/>
  <c r="D706" i="86"/>
  <c r="D705" i="86"/>
  <c r="D704" i="86"/>
  <c r="D703" i="86"/>
  <c r="D702" i="86"/>
  <c r="D701" i="86"/>
  <c r="D694" i="86"/>
  <c r="D693" i="86"/>
  <c r="D692" i="86"/>
  <c r="D691" i="86"/>
  <c r="D690" i="86"/>
  <c r="D689" i="86"/>
  <c r="D688" i="86"/>
  <c r="D687" i="86"/>
  <c r="D686" i="86"/>
  <c r="D685" i="86"/>
  <c r="D684" i="86"/>
  <c r="D683" i="86"/>
  <c r="D682" i="86"/>
  <c r="D681" i="86"/>
  <c r="D680" i="86"/>
  <c r="D679" i="86"/>
  <c r="D678" i="86"/>
  <c r="D677" i="86"/>
  <c r="D676" i="86"/>
  <c r="D675" i="86"/>
  <c r="D674" i="86"/>
  <c r="D673" i="86"/>
  <c r="D672" i="86"/>
  <c r="D671" i="86"/>
  <c r="D670" i="86"/>
  <c r="D669" i="86"/>
  <c r="D668" i="86"/>
  <c r="D667" i="86"/>
  <c r="D666" i="86"/>
  <c r="D665" i="86"/>
  <c r="D478" i="86"/>
  <c r="D477" i="86"/>
  <c r="D476" i="86"/>
  <c r="D475" i="86"/>
  <c r="D474" i="86"/>
  <c r="D473" i="86"/>
  <c r="D664" i="86"/>
  <c r="D663" i="86"/>
  <c r="D662" i="86"/>
  <c r="D661" i="86"/>
  <c r="D660" i="86"/>
  <c r="D659" i="86"/>
  <c r="D658" i="86"/>
  <c r="D657" i="86"/>
  <c r="D656" i="86"/>
  <c r="D655" i="86"/>
  <c r="D654" i="86"/>
  <c r="D653" i="86"/>
  <c r="D652" i="86"/>
  <c r="D651" i="86"/>
  <c r="D650" i="86"/>
  <c r="D649" i="86"/>
  <c r="D648" i="86"/>
  <c r="D647" i="86"/>
  <c r="D646" i="86"/>
  <c r="D645" i="86"/>
  <c r="D644" i="86"/>
  <c r="D643" i="86"/>
  <c r="D642" i="86"/>
  <c r="D641" i="86"/>
  <c r="D640" i="86"/>
  <c r="D639" i="86"/>
  <c r="D638" i="86"/>
  <c r="D637" i="86"/>
  <c r="D636" i="86"/>
  <c r="D635" i="86"/>
  <c r="D634" i="86"/>
  <c r="D633" i="86"/>
  <c r="D632" i="86"/>
  <c r="D631" i="86"/>
  <c r="D630" i="86"/>
  <c r="D629" i="86"/>
  <c r="D628" i="86"/>
  <c r="D627" i="86"/>
  <c r="D626" i="86"/>
  <c r="D625" i="86"/>
  <c r="D624" i="86"/>
  <c r="D623" i="86"/>
  <c r="D622" i="86"/>
  <c r="D621" i="86"/>
  <c r="D620" i="86"/>
  <c r="D619" i="86"/>
  <c r="D618" i="86"/>
  <c r="D617" i="86"/>
  <c r="D616" i="86"/>
  <c r="D615" i="86"/>
  <c r="D614" i="86"/>
  <c r="D613" i="86"/>
  <c r="D612" i="86"/>
  <c r="D611" i="86"/>
  <c r="D610" i="86"/>
  <c r="D609" i="86"/>
  <c r="D608" i="86"/>
  <c r="D607" i="86"/>
  <c r="D606" i="86"/>
  <c r="D605" i="86"/>
  <c r="D598" i="86"/>
  <c r="D597" i="86"/>
  <c r="D596" i="86"/>
  <c r="D595" i="86"/>
  <c r="D594" i="86"/>
  <c r="D593" i="86"/>
  <c r="D592" i="86"/>
  <c r="D591" i="86"/>
  <c r="D590" i="86"/>
  <c r="D589" i="86"/>
  <c r="D588" i="86"/>
  <c r="D587" i="86"/>
  <c r="D586" i="86"/>
  <c r="D585" i="86"/>
  <c r="D584" i="86"/>
  <c r="D583" i="86"/>
  <c r="D582" i="86"/>
  <c r="D581" i="86"/>
  <c r="D580" i="86"/>
  <c r="D579" i="86"/>
  <c r="D578" i="86"/>
  <c r="D577" i="86"/>
  <c r="D576" i="86"/>
  <c r="D575" i="86"/>
  <c r="D574" i="86"/>
  <c r="D573" i="86"/>
  <c r="D572" i="86"/>
  <c r="D571" i="86"/>
  <c r="D570" i="86"/>
  <c r="D569" i="86"/>
  <c r="D568" i="86"/>
  <c r="D567" i="86"/>
  <c r="D566" i="86"/>
  <c r="D565" i="86"/>
  <c r="D564" i="86"/>
  <c r="D563" i="86"/>
  <c r="D562" i="86"/>
  <c r="D561" i="86"/>
  <c r="D560" i="86"/>
  <c r="D559" i="86"/>
  <c r="D558" i="86"/>
  <c r="D557" i="86"/>
  <c r="D556" i="86"/>
  <c r="D555" i="86"/>
  <c r="D554" i="86"/>
  <c r="D553" i="86"/>
  <c r="D552" i="86"/>
  <c r="D551" i="86"/>
  <c r="D550" i="86"/>
  <c r="D549" i="86"/>
  <c r="D548" i="86"/>
  <c r="D547" i="86"/>
  <c r="D546" i="86"/>
  <c r="D545" i="86"/>
  <c r="D544" i="86"/>
  <c r="D543" i="86"/>
  <c r="D542" i="86"/>
  <c r="D541" i="86"/>
  <c r="D540" i="86"/>
  <c r="D539" i="86"/>
  <c r="D538" i="86"/>
  <c r="D537" i="86"/>
  <c r="D536" i="86"/>
  <c r="D535" i="86"/>
  <c r="D534" i="86"/>
  <c r="D533" i="86"/>
  <c r="D532" i="86"/>
  <c r="D531" i="86"/>
  <c r="D530" i="86"/>
  <c r="D529" i="86"/>
  <c r="D528" i="86"/>
  <c r="D527" i="86"/>
  <c r="D526" i="86"/>
  <c r="D525" i="86"/>
  <c r="D524" i="86"/>
  <c r="D523" i="86"/>
  <c r="D522" i="86"/>
  <c r="D521" i="86"/>
  <c r="D520" i="86"/>
  <c r="D519" i="86"/>
  <c r="D518" i="86"/>
  <c r="D517" i="86"/>
  <c r="D516" i="86"/>
  <c r="D515" i="86"/>
  <c r="D514" i="86"/>
  <c r="D513" i="86"/>
  <c r="D512" i="86"/>
  <c r="D511" i="86"/>
  <c r="D510" i="86"/>
  <c r="D509" i="86"/>
  <c r="D502" i="86"/>
  <c r="D501" i="86"/>
  <c r="D500" i="86"/>
  <c r="D499" i="86"/>
  <c r="D498" i="86"/>
  <c r="D497" i="86"/>
  <c r="D496" i="86"/>
  <c r="D495" i="86"/>
  <c r="D494" i="86"/>
  <c r="D493" i="86"/>
  <c r="D492" i="86"/>
  <c r="D491" i="86"/>
  <c r="D490" i="86"/>
  <c r="D489" i="86"/>
  <c r="D488" i="86"/>
  <c r="D487" i="86"/>
  <c r="D486" i="86"/>
  <c r="D485" i="86"/>
  <c r="D484" i="86"/>
  <c r="D483" i="86"/>
  <c r="D482" i="86"/>
  <c r="D481" i="86"/>
  <c r="D480" i="86"/>
  <c r="D479" i="86"/>
  <c r="D472" i="86"/>
  <c r="D471" i="86"/>
  <c r="D470" i="86"/>
  <c r="D469" i="86"/>
  <c r="D468" i="86"/>
  <c r="D467" i="86"/>
  <c r="D466" i="86"/>
  <c r="D465" i="86"/>
  <c r="D464" i="86"/>
  <c r="D463" i="86"/>
  <c r="D462" i="86"/>
  <c r="D461" i="86"/>
  <c r="D460" i="86"/>
  <c r="D459" i="86"/>
  <c r="D458" i="86"/>
  <c r="D457" i="86"/>
  <c r="D456" i="86"/>
  <c r="D455" i="86"/>
  <c r="D454" i="86"/>
  <c r="D453" i="86"/>
  <c r="D452" i="86"/>
  <c r="D451" i="86"/>
  <c r="D450" i="86"/>
  <c r="D449" i="86"/>
  <c r="D448" i="86"/>
  <c r="D447" i="86"/>
  <c r="D446" i="86"/>
  <c r="D445" i="86"/>
  <c r="D444" i="86"/>
  <c r="D443" i="86"/>
  <c r="D442" i="86"/>
  <c r="D441" i="86"/>
  <c r="D440" i="86"/>
  <c r="D439" i="86"/>
  <c r="D438" i="86"/>
  <c r="D437" i="86"/>
  <c r="D436" i="86"/>
  <c r="D435" i="86"/>
  <c r="D434" i="86"/>
  <c r="D433" i="86"/>
  <c r="D432" i="86"/>
  <c r="D431" i="86"/>
  <c r="D424" i="86"/>
  <c r="D423" i="86"/>
  <c r="D422" i="86"/>
  <c r="D421" i="86"/>
  <c r="D420" i="86"/>
  <c r="D419" i="86"/>
  <c r="D418" i="86"/>
  <c r="D417" i="86"/>
  <c r="D416" i="86"/>
  <c r="D415" i="86"/>
  <c r="D414" i="86"/>
  <c r="D413" i="86"/>
  <c r="D412" i="86"/>
  <c r="D411" i="86"/>
  <c r="D410" i="86"/>
  <c r="D409" i="86"/>
  <c r="D408" i="86"/>
  <c r="D407" i="86"/>
  <c r="D406" i="86"/>
  <c r="D405" i="86"/>
  <c r="D404" i="86"/>
  <c r="D403" i="86"/>
  <c r="D402" i="86"/>
  <c r="D401" i="86"/>
  <c r="D400" i="86"/>
  <c r="D399" i="86"/>
  <c r="D398" i="86"/>
  <c r="D397" i="86"/>
  <c r="D396" i="86"/>
  <c r="D395" i="86"/>
  <c r="D394" i="86"/>
  <c r="D393" i="86"/>
  <c r="D392" i="86"/>
  <c r="D391" i="86"/>
  <c r="D390" i="86"/>
  <c r="D389" i="86"/>
  <c r="D388" i="86"/>
  <c r="D387" i="86"/>
  <c r="D386" i="86"/>
  <c r="D385" i="86"/>
  <c r="D384" i="86"/>
  <c r="D383" i="86"/>
  <c r="D382" i="86"/>
  <c r="D381" i="86"/>
  <c r="D380" i="86"/>
  <c r="D379" i="86"/>
  <c r="D378" i="86"/>
  <c r="D377" i="86"/>
  <c r="D376" i="86"/>
  <c r="D375" i="86"/>
  <c r="D374" i="86"/>
  <c r="D373" i="86"/>
  <c r="D372" i="86"/>
  <c r="D371" i="86"/>
  <c r="D370" i="86"/>
  <c r="D369" i="86"/>
  <c r="D368" i="86"/>
  <c r="D367" i="86"/>
  <c r="D366" i="86"/>
  <c r="D365" i="86"/>
  <c r="D364" i="86"/>
  <c r="D363" i="86"/>
  <c r="D362" i="86"/>
  <c r="D361" i="86"/>
  <c r="D360" i="86"/>
  <c r="D359" i="86"/>
  <c r="D358" i="86"/>
  <c r="D357" i="86"/>
  <c r="D356" i="86"/>
  <c r="D355" i="86"/>
  <c r="D354" i="86"/>
  <c r="D353" i="86"/>
  <c r="D340" i="86"/>
  <c r="D339" i="86"/>
  <c r="D338" i="86"/>
  <c r="D337" i="86"/>
  <c r="D336" i="86"/>
  <c r="D335" i="86"/>
  <c r="D334" i="86"/>
  <c r="D333" i="86"/>
  <c r="D332" i="86"/>
  <c r="D331" i="86"/>
  <c r="D330" i="86"/>
  <c r="D329" i="86"/>
  <c r="D328" i="86"/>
  <c r="D327" i="86"/>
  <c r="D326" i="86"/>
  <c r="D325" i="86"/>
  <c r="D324" i="86"/>
  <c r="D323" i="86"/>
  <c r="D322" i="86"/>
  <c r="D321" i="86"/>
  <c r="D320" i="86"/>
  <c r="D319" i="86"/>
  <c r="D318" i="86"/>
  <c r="D317" i="86"/>
  <c r="D316" i="86"/>
  <c r="D315" i="86"/>
  <c r="D314" i="86"/>
  <c r="D313" i="86"/>
  <c r="D312" i="86"/>
  <c r="D311" i="86"/>
  <c r="D310" i="86"/>
  <c r="D309" i="86"/>
  <c r="D308" i="86"/>
  <c r="D307" i="86"/>
  <c r="D306" i="86"/>
  <c r="D305" i="86"/>
  <c r="D202" i="86"/>
  <c r="D201" i="86"/>
  <c r="D200" i="86"/>
  <c r="D199" i="86"/>
  <c r="D198" i="86"/>
  <c r="D197" i="86"/>
  <c r="D196" i="86"/>
  <c r="D195" i="86"/>
  <c r="D194" i="86"/>
  <c r="D193" i="86"/>
  <c r="D192" i="86"/>
  <c r="D191" i="86"/>
  <c r="D190" i="86"/>
  <c r="D189" i="86"/>
  <c r="D188" i="86"/>
  <c r="D187" i="86"/>
  <c r="D186" i="86"/>
  <c r="D185" i="86"/>
  <c r="D184" i="86"/>
  <c r="D183" i="86"/>
  <c r="D182" i="86"/>
  <c r="D181" i="86"/>
  <c r="D180" i="86"/>
  <c r="D179" i="86"/>
  <c r="D178" i="86"/>
  <c r="D177" i="86"/>
  <c r="D176" i="86"/>
  <c r="D175" i="86"/>
  <c r="D174" i="86"/>
  <c r="D173" i="86"/>
  <c r="D172" i="86"/>
  <c r="D171" i="86"/>
  <c r="D170" i="86"/>
  <c r="D169" i="86"/>
  <c r="D168" i="86"/>
  <c r="D167" i="86"/>
  <c r="D166" i="86"/>
  <c r="D165" i="86"/>
  <c r="D164" i="86"/>
  <c r="D163" i="86"/>
  <c r="D162" i="86"/>
  <c r="D161" i="86"/>
  <c r="D160" i="86"/>
  <c r="D159" i="86"/>
  <c r="D158" i="86"/>
  <c r="D157" i="86"/>
  <c r="D156" i="86"/>
  <c r="D155" i="86"/>
  <c r="D154" i="86"/>
  <c r="D153" i="86"/>
  <c r="D152" i="86"/>
  <c r="D151" i="86"/>
  <c r="D150" i="86"/>
  <c r="D149" i="86"/>
  <c r="D112" i="86"/>
  <c r="D111" i="86"/>
  <c r="D110" i="86"/>
  <c r="D109" i="86"/>
  <c r="D108" i="86"/>
  <c r="D107" i="86"/>
  <c r="D142" i="86"/>
  <c r="D141" i="86"/>
  <c r="D140" i="86"/>
  <c r="D139" i="86"/>
  <c r="D138" i="86"/>
  <c r="D137" i="86"/>
  <c r="D136" i="86"/>
  <c r="D135" i="86"/>
  <c r="D134" i="86"/>
  <c r="D133" i="86"/>
  <c r="D132" i="86"/>
  <c r="D131" i="86"/>
  <c r="D130" i="86"/>
  <c r="D129" i="86"/>
  <c r="D128" i="86"/>
  <c r="D127" i="86"/>
  <c r="D126" i="86"/>
  <c r="D125" i="86"/>
  <c r="D106" i="86"/>
  <c r="D105" i="86"/>
  <c r="D104" i="86"/>
  <c r="D103" i="86"/>
  <c r="D102" i="86"/>
  <c r="D101" i="86"/>
  <c r="D100" i="86"/>
  <c r="D99" i="86"/>
  <c r="D98" i="86"/>
  <c r="D97" i="86"/>
  <c r="D96" i="86"/>
  <c r="D95" i="86"/>
  <c r="D118" i="86"/>
  <c r="D117" i="86"/>
  <c r="D116" i="86"/>
  <c r="D115" i="86"/>
  <c r="D114" i="86"/>
  <c r="D113" i="86"/>
  <c r="D94" i="86"/>
  <c r="D93" i="86"/>
  <c r="D92" i="86"/>
  <c r="D91" i="86"/>
  <c r="D90" i="86"/>
  <c r="D89" i="86"/>
  <c r="D88" i="86"/>
  <c r="D87" i="86"/>
  <c r="D86" i="86"/>
  <c r="D85" i="86"/>
  <c r="D84" i="86"/>
  <c r="D83" i="86"/>
  <c r="D82" i="86"/>
  <c r="D81" i="86"/>
  <c r="D80" i="86"/>
  <c r="D79" i="86"/>
  <c r="D78" i="86"/>
  <c r="D77" i="86"/>
  <c r="D76" i="86"/>
  <c r="D75" i="86"/>
  <c r="D74" i="86"/>
  <c r="D73" i="86"/>
  <c r="D72" i="86"/>
  <c r="D71" i="86"/>
  <c r="D70" i="86"/>
  <c r="D69" i="86"/>
  <c r="D68" i="86"/>
  <c r="D67" i="86"/>
  <c r="D66" i="86"/>
  <c r="D65" i="86"/>
  <c r="D64" i="86"/>
  <c r="D63" i="86"/>
  <c r="D62" i="86"/>
  <c r="D61" i="86"/>
  <c r="D60" i="86"/>
  <c r="D59" i="86"/>
  <c r="D58" i="86"/>
  <c r="D57" i="86"/>
  <c r="D56" i="86"/>
  <c r="D55" i="86"/>
  <c r="D54" i="86"/>
  <c r="D53" i="86"/>
  <c r="D52" i="86"/>
  <c r="D51" i="86"/>
  <c r="D50" i="86"/>
  <c r="D49" i="86"/>
  <c r="D48" i="86"/>
  <c r="D47" i="86"/>
  <c r="D46" i="86"/>
  <c r="D45" i="86"/>
  <c r="D44" i="86"/>
  <c r="D43" i="86"/>
  <c r="D42" i="86"/>
  <c r="D41" i="86"/>
  <c r="D40" i="86"/>
  <c r="D39" i="86"/>
  <c r="D38" i="86"/>
  <c r="D37" i="86"/>
  <c r="D36" i="86"/>
  <c r="D35" i="86"/>
  <c r="D22" i="86"/>
  <c r="D21" i="86"/>
  <c r="D20" i="86"/>
  <c r="D19" i="86"/>
  <c r="D18" i="86"/>
  <c r="D17" i="86"/>
  <c r="D16" i="86"/>
  <c r="D15" i="86"/>
  <c r="D14" i="86"/>
  <c r="D13" i="86"/>
  <c r="D12" i="86"/>
  <c r="D11" i="86"/>
  <c r="AF3" i="107"/>
  <c r="AH38" i="77"/>
  <c r="AH37" i="77"/>
  <c r="AH9" i="77"/>
  <c r="G2" i="123"/>
  <c r="G3" i="123"/>
  <c r="G4" i="123"/>
  <c r="G5" i="123"/>
  <c r="G6" i="123"/>
  <c r="G7" i="123"/>
  <c r="G8" i="123"/>
  <c r="G9" i="123"/>
  <c r="G10" i="123"/>
  <c r="G11" i="123"/>
  <c r="G12" i="123"/>
  <c r="G13" i="123"/>
  <c r="G14" i="123"/>
  <c r="G15" i="123"/>
  <c r="G16" i="123"/>
  <c r="G17" i="123"/>
  <c r="G18" i="123"/>
  <c r="G19" i="123"/>
  <c r="G20" i="123"/>
  <c r="G21" i="123"/>
  <c r="G22" i="123"/>
  <c r="G1" i="123"/>
  <c r="D2" i="123"/>
  <c r="D3" i="123"/>
  <c r="D4" i="123"/>
  <c r="D5" i="123"/>
  <c r="D6" i="123"/>
  <c r="D7" i="123"/>
  <c r="D8" i="123"/>
  <c r="D9" i="123"/>
  <c r="D10" i="123"/>
  <c r="D11" i="123"/>
  <c r="D12" i="123"/>
  <c r="D13" i="123"/>
  <c r="D14" i="123"/>
  <c r="D15" i="123"/>
  <c r="D16" i="123"/>
  <c r="D17" i="123"/>
  <c r="D18" i="123"/>
  <c r="D19" i="123"/>
  <c r="D20" i="123"/>
  <c r="D21" i="123"/>
  <c r="D22" i="123"/>
  <c r="D1" i="123"/>
  <c r="AH5" i="78"/>
  <c r="AH30" i="77"/>
  <c r="AH31" i="77"/>
  <c r="AH32" i="77"/>
  <c r="AH33" i="77"/>
  <c r="AH34" i="77"/>
  <c r="AH7" i="77"/>
  <c r="AH8" i="77"/>
  <c r="AH10" i="77"/>
  <c r="AH11" i="77"/>
  <c r="AH12" i="77"/>
  <c r="AH13" i="77"/>
  <c r="AH14" i="77"/>
  <c r="AH15" i="77"/>
  <c r="AH16" i="77"/>
  <c r="AH18" i="77"/>
  <c r="AH19" i="77"/>
  <c r="AH35" i="77"/>
  <c r="AH36" i="77"/>
  <c r="AH39" i="77"/>
  <c r="AH40" i="77"/>
  <c r="AH5" i="72"/>
  <c r="AH6" i="72"/>
  <c r="AH7" i="72"/>
  <c r="AH8" i="72"/>
  <c r="M36" i="122"/>
  <c r="M37" i="122"/>
  <c r="M38" i="122"/>
  <c r="M39" i="122"/>
  <c r="M40" i="122"/>
  <c r="M41" i="122"/>
  <c r="M42" i="122"/>
  <c r="M43" i="122"/>
  <c r="M44" i="122"/>
  <c r="M45" i="122"/>
  <c r="M46" i="122"/>
  <c r="M47" i="122"/>
  <c r="M48" i="122"/>
  <c r="M49" i="122"/>
  <c r="M50" i="122"/>
  <c r="M51" i="122"/>
  <c r="M52" i="122"/>
  <c r="Q3" i="122"/>
  <c r="Q4" i="122"/>
  <c r="Q5" i="122"/>
  <c r="Q6" i="122"/>
  <c r="Q7" i="122"/>
  <c r="Q8" i="122"/>
  <c r="Q9" i="122"/>
  <c r="Q10" i="122"/>
  <c r="Q11" i="122"/>
  <c r="Q12" i="122"/>
  <c r="Q13" i="122"/>
  <c r="Q14" i="122"/>
  <c r="Q15" i="122"/>
  <c r="Q16" i="122"/>
  <c r="Q17" i="122"/>
  <c r="Q2" i="122"/>
  <c r="G7" i="122"/>
  <c r="G3" i="122"/>
  <c r="G4" i="122"/>
  <c r="G5" i="122"/>
  <c r="G6" i="122"/>
  <c r="G8" i="122"/>
  <c r="G9" i="122"/>
  <c r="G10" i="122"/>
  <c r="G11" i="122"/>
  <c r="G12" i="122"/>
  <c r="G13" i="122"/>
  <c r="G14" i="122"/>
  <c r="G15" i="122"/>
  <c r="G16" i="122"/>
  <c r="G17" i="122"/>
  <c r="G2" i="122"/>
  <c r="C190" i="117"/>
  <c r="C190" i="115"/>
  <c r="H2" i="89"/>
  <c r="F2" i="85"/>
  <c r="A1" i="107"/>
  <c r="H2" i="107"/>
  <c r="A1" i="84"/>
  <c r="H2" i="84"/>
  <c r="H2" i="129" s="1"/>
  <c r="AF5" i="84"/>
  <c r="AF6" i="84"/>
  <c r="AF7" i="84"/>
  <c r="A1" i="81"/>
  <c r="H2" i="81"/>
  <c r="A1" i="80"/>
  <c r="H2" i="80"/>
  <c r="A1" i="79"/>
  <c r="H1" i="79"/>
  <c r="A1" i="78"/>
  <c r="H1" i="78"/>
  <c r="H2" i="78"/>
  <c r="A1" i="77"/>
  <c r="H1" i="77"/>
  <c r="H2" i="77"/>
  <c r="AH5" i="77"/>
  <c r="AH6" i="77"/>
  <c r="A1" i="76"/>
  <c r="H2" i="76"/>
  <c r="A1" i="75"/>
  <c r="H1" i="75"/>
  <c r="H2" i="75"/>
  <c r="A1" i="73"/>
  <c r="H1" i="73"/>
  <c r="H2" i="73"/>
  <c r="A1" i="72"/>
  <c r="H1" i="72"/>
  <c r="H2" i="121"/>
  <c r="A1" i="70"/>
  <c r="H2" i="70"/>
  <c r="H2" i="72" s="1"/>
  <c r="AH11" i="86"/>
  <c r="B11" i="86" s="1"/>
  <c r="B12" i="86"/>
  <c r="AI11" i="86" s="1"/>
  <c r="AH12" i="86"/>
  <c r="AH13" i="86"/>
  <c r="AH14" i="86"/>
  <c r="AH15" i="86"/>
  <c r="AH16" i="86"/>
  <c r="AH17" i="86"/>
  <c r="B17" i="86" s="1"/>
  <c r="B18" i="86"/>
  <c r="AI17" i="86" s="1"/>
  <c r="AH18" i="86"/>
  <c r="AH19" i="86"/>
  <c r="B24" i="86"/>
  <c r="B30" i="86"/>
  <c r="AH30" i="86"/>
  <c r="AH31" i="86"/>
  <c r="AH32" i="86"/>
  <c r="AH33" i="86"/>
  <c r="AH34" i="86"/>
  <c r="AH35" i="86"/>
  <c r="B35" i="86" s="1"/>
  <c r="B36" i="86"/>
  <c r="AI35" i="86" s="1"/>
  <c r="AH36" i="86"/>
  <c r="AH37" i="86"/>
  <c r="AH38" i="86"/>
  <c r="AH39" i="86"/>
  <c r="AH40" i="86"/>
  <c r="AH41" i="86"/>
  <c r="B41" i="86" s="1"/>
  <c r="B42" i="86"/>
  <c r="AI41" i="86" s="1"/>
  <c r="AH42" i="86"/>
  <c r="AH43" i="86"/>
  <c r="AH44" i="86"/>
  <c r="AH45" i="86"/>
  <c r="AH46" i="86"/>
  <c r="AH47" i="86"/>
  <c r="B47" i="86" s="1"/>
  <c r="B48" i="86"/>
  <c r="AI47" i="86" s="1"/>
  <c r="AH48" i="86"/>
  <c r="AH49" i="86"/>
  <c r="AH50" i="86"/>
  <c r="AH51" i="86"/>
  <c r="AH52" i="86"/>
  <c r="AH53" i="86"/>
  <c r="B53" i="86" s="1"/>
  <c r="B54" i="86"/>
  <c r="AI53" i="86" s="1"/>
  <c r="AH54" i="86"/>
  <c r="AH55" i="86"/>
  <c r="AH56" i="86"/>
  <c r="AH57" i="86"/>
  <c r="AH58" i="86"/>
  <c r="AH59" i="86"/>
  <c r="B59" i="86" s="1"/>
  <c r="B60" i="86"/>
  <c r="AI59" i="86" s="1"/>
  <c r="AH60" i="86"/>
  <c r="AH61" i="86"/>
  <c r="AH62" i="86"/>
  <c r="AH63" i="86"/>
  <c r="AH64" i="86"/>
  <c r="AH65" i="86"/>
  <c r="B65" i="86" s="1"/>
  <c r="B66" i="86"/>
  <c r="AI65" i="86" s="1"/>
  <c r="AH66" i="86"/>
  <c r="AH67" i="86"/>
  <c r="AH68" i="86"/>
  <c r="AH69" i="86"/>
  <c r="AH70" i="86"/>
  <c r="AH71" i="86"/>
  <c r="B71" i="86" s="1"/>
  <c r="B72" i="86"/>
  <c r="AI71" i="86" s="1"/>
  <c r="AH72" i="86"/>
  <c r="AH73" i="86"/>
  <c r="AH74" i="86"/>
  <c r="AH75" i="86"/>
  <c r="AH76" i="86"/>
  <c r="AH77" i="86"/>
  <c r="B77" i="86" s="1"/>
  <c r="B78" i="86"/>
  <c r="AI77" i="86" s="1"/>
  <c r="AH78" i="86"/>
  <c r="AH79" i="86"/>
  <c r="AH80" i="86"/>
  <c r="AH81" i="86"/>
  <c r="AH82" i="86"/>
  <c r="AH83" i="86"/>
  <c r="B83" i="86" s="1"/>
  <c r="B84" i="86"/>
  <c r="AI83" i="86" s="1"/>
  <c r="AH84" i="86"/>
  <c r="AH85" i="86"/>
  <c r="AH86" i="86"/>
  <c r="AH87" i="86"/>
  <c r="AH88" i="86"/>
  <c r="AH89" i="86"/>
  <c r="B89" i="86" s="1"/>
  <c r="B90" i="86"/>
  <c r="AI89" i="86" s="1"/>
  <c r="AH90" i="86"/>
  <c r="AH91" i="86"/>
  <c r="AH92" i="86"/>
  <c r="AH93" i="86"/>
  <c r="AH94" i="86"/>
  <c r="AH113" i="86"/>
  <c r="B113" i="86" s="1"/>
  <c r="B114" i="86"/>
  <c r="AI113" i="86" s="1"/>
  <c r="AH114" i="86"/>
  <c r="AH115" i="86"/>
  <c r="AH116" i="86"/>
  <c r="AH117" i="86"/>
  <c r="AH118" i="86"/>
  <c r="AH95" i="86"/>
  <c r="B95" i="86" s="1"/>
  <c r="B96" i="86"/>
  <c r="AI95" i="86" s="1"/>
  <c r="AH96" i="86"/>
  <c r="AH97" i="86"/>
  <c r="AH98" i="86"/>
  <c r="AH99" i="86"/>
  <c r="AH100" i="86"/>
  <c r="AH101" i="86"/>
  <c r="B101" i="86" s="1"/>
  <c r="B102" i="86"/>
  <c r="AI101" i="86" s="1"/>
  <c r="AH102" i="86"/>
  <c r="AH103" i="86"/>
  <c r="AH104" i="86"/>
  <c r="AH105" i="86"/>
  <c r="AH106" i="86"/>
  <c r="AH125" i="86"/>
  <c r="B125" i="86" s="1"/>
  <c r="B126" i="86"/>
  <c r="AI125" i="86" s="1"/>
  <c r="AH126" i="86"/>
  <c r="AH127" i="86"/>
  <c r="AH128" i="86"/>
  <c r="AH129" i="86"/>
  <c r="AH130" i="86"/>
  <c r="AH131" i="86"/>
  <c r="B131" i="86" s="1"/>
  <c r="B132" i="86"/>
  <c r="AI131" i="86" s="1"/>
  <c r="AH132" i="86"/>
  <c r="AH133" i="86"/>
  <c r="AH134" i="86"/>
  <c r="AH135" i="86"/>
  <c r="AH136" i="86"/>
  <c r="AH137" i="86"/>
  <c r="B137" i="86" s="1"/>
  <c r="B138" i="86"/>
  <c r="AI137" i="86" s="1"/>
  <c r="AH138" i="86"/>
  <c r="AH139" i="86"/>
  <c r="AH140" i="86"/>
  <c r="AH141" i="86"/>
  <c r="AH142" i="86"/>
  <c r="AH107" i="86"/>
  <c r="B107" i="86" s="1"/>
  <c r="B108" i="86"/>
  <c r="AI107" i="86" s="1"/>
  <c r="AH108" i="86"/>
  <c r="AH109" i="86"/>
  <c r="AH110" i="86"/>
  <c r="AH111" i="86"/>
  <c r="AH112" i="86"/>
  <c r="AH149" i="86"/>
  <c r="B149" i="86" s="1"/>
  <c r="B150" i="86"/>
  <c r="AI149" i="86" s="1"/>
  <c r="AH150" i="86"/>
  <c r="AH151" i="86"/>
  <c r="AH152" i="86"/>
  <c r="AH153" i="86"/>
  <c r="AH154" i="86"/>
  <c r="AH155" i="86"/>
  <c r="B155" i="86" s="1"/>
  <c r="B156" i="86"/>
  <c r="AI155" i="86" s="1"/>
  <c r="AH156" i="86"/>
  <c r="AH157" i="86"/>
  <c r="AH158" i="86"/>
  <c r="AH159" i="86"/>
  <c r="AH160" i="86"/>
  <c r="AH161" i="86"/>
  <c r="B161" i="86" s="1"/>
  <c r="B162" i="86"/>
  <c r="AI161" i="86" s="1"/>
  <c r="AH162" i="86"/>
  <c r="AH163" i="86"/>
  <c r="AH164" i="86"/>
  <c r="AH165" i="86"/>
  <c r="AH166" i="86"/>
  <c r="AH167" i="86"/>
  <c r="B167" i="86" s="1"/>
  <c r="B168" i="86"/>
  <c r="AI167" i="86" s="1"/>
  <c r="AH168" i="86"/>
  <c r="AH169" i="86"/>
  <c r="AH170" i="86"/>
  <c r="AH171" i="86"/>
  <c r="AH172" i="86"/>
  <c r="AH173" i="86"/>
  <c r="B173" i="86" s="1"/>
  <c r="B174" i="86"/>
  <c r="AI173" i="86" s="1"/>
  <c r="AH174" i="86"/>
  <c r="AH175" i="86"/>
  <c r="AH176" i="86"/>
  <c r="AH177" i="86"/>
  <c r="AH178" i="86"/>
  <c r="AH179" i="86"/>
  <c r="B179" i="86" s="1"/>
  <c r="B180" i="86"/>
  <c r="AI179" i="86" s="1"/>
  <c r="AH180" i="86"/>
  <c r="AH181" i="86"/>
  <c r="AH182" i="86"/>
  <c r="AH183" i="86"/>
  <c r="AH184" i="86"/>
  <c r="AH185" i="86"/>
  <c r="B185" i="86" s="1"/>
  <c r="B186" i="86"/>
  <c r="AI185" i="86" s="1"/>
  <c r="AH186" i="86"/>
  <c r="AH187" i="86"/>
  <c r="AH188" i="86"/>
  <c r="AH189" i="86"/>
  <c r="AH190" i="86"/>
  <c r="AH191" i="86"/>
  <c r="B191" i="86" s="1"/>
  <c r="B192" i="86"/>
  <c r="AI191" i="86" s="1"/>
  <c r="AH192" i="86"/>
  <c r="AH193" i="86"/>
  <c r="AH194" i="86"/>
  <c r="AH195" i="86"/>
  <c r="AH196" i="86"/>
  <c r="AH197" i="86"/>
  <c r="B197" i="86" s="1"/>
  <c r="B198" i="86"/>
  <c r="AI197" i="86" s="1"/>
  <c r="AH198" i="86"/>
  <c r="AH199" i="86"/>
  <c r="B204" i="86"/>
  <c r="B210" i="86"/>
  <c r="B216" i="86"/>
  <c r="B222" i="86"/>
  <c r="B228" i="86"/>
  <c r="B234" i="86"/>
  <c r="B240" i="86"/>
  <c r="B246" i="86"/>
  <c r="B252" i="86"/>
  <c r="B258" i="86"/>
  <c r="B264" i="86"/>
  <c r="B270" i="86"/>
  <c r="B276" i="86"/>
  <c r="B282" i="86"/>
  <c r="B288" i="86"/>
  <c r="B294" i="86"/>
  <c r="B300" i="86"/>
  <c r="AH300" i="86"/>
  <c r="AH301" i="86"/>
  <c r="AH302" i="86"/>
  <c r="AH303" i="86"/>
  <c r="AH304" i="86"/>
  <c r="AH305" i="86"/>
  <c r="B305" i="86" s="1"/>
  <c r="B306" i="86"/>
  <c r="AI305" i="86" s="1"/>
  <c r="AH306" i="86"/>
  <c r="AH307" i="86"/>
  <c r="AH308" i="86"/>
  <c r="AH309" i="86"/>
  <c r="AH310" i="86"/>
  <c r="AH311" i="86"/>
  <c r="B311" i="86" s="1"/>
  <c r="B312" i="86"/>
  <c r="AI311" i="86" s="1"/>
  <c r="AH312" i="86"/>
  <c r="AH313" i="86"/>
  <c r="AH314" i="86"/>
  <c r="AH315" i="86"/>
  <c r="AH316" i="86"/>
  <c r="AH317" i="86"/>
  <c r="B317" i="86" s="1"/>
  <c r="B318" i="86"/>
  <c r="AI317" i="86" s="1"/>
  <c r="AH318" i="86"/>
  <c r="AH319" i="86"/>
  <c r="AH320" i="86"/>
  <c r="AH321" i="86"/>
  <c r="AH322" i="86"/>
  <c r="AH323" i="86"/>
  <c r="B323" i="86" s="1"/>
  <c r="B324" i="86"/>
  <c r="AI323" i="86" s="1"/>
  <c r="AH324" i="86"/>
  <c r="AH325" i="86"/>
  <c r="AH326" i="86"/>
  <c r="AH327" i="86"/>
  <c r="AH328" i="86"/>
  <c r="AH329" i="86"/>
  <c r="B329" i="86" s="1"/>
  <c r="B330" i="86"/>
  <c r="AI329" i="86" s="1"/>
  <c r="AH330" i="86"/>
  <c r="AH331" i="86"/>
  <c r="AH332" i="86"/>
  <c r="AH333" i="86"/>
  <c r="AH334" i="86"/>
  <c r="AH335" i="86"/>
  <c r="B335" i="86" s="1"/>
  <c r="B336" i="86"/>
  <c r="AI335" i="86" s="1"/>
  <c r="AH336" i="86"/>
  <c r="AH337" i="86"/>
  <c r="AH338" i="86"/>
  <c r="AH339" i="86"/>
  <c r="AH340" i="86"/>
  <c r="AH353" i="86"/>
  <c r="B353" i="86" s="1"/>
  <c r="B354" i="86"/>
  <c r="AI353" i="86" s="1"/>
  <c r="AH354" i="86"/>
  <c r="AH355" i="86"/>
  <c r="AH356" i="86"/>
  <c r="AH357" i="86"/>
  <c r="AH358" i="86"/>
  <c r="AH359" i="86"/>
  <c r="B359" i="86" s="1"/>
  <c r="B360" i="86"/>
  <c r="AI359" i="86" s="1"/>
  <c r="AH360" i="86"/>
  <c r="AH361" i="86"/>
  <c r="AH362" i="86"/>
  <c r="AH363" i="86"/>
  <c r="AH364" i="86"/>
  <c r="AH365" i="86"/>
  <c r="B365" i="86" s="1"/>
  <c r="B366" i="86"/>
  <c r="AI365" i="86" s="1"/>
  <c r="AH366" i="86"/>
  <c r="AH367" i="86"/>
  <c r="AH368" i="86"/>
  <c r="AH369" i="86"/>
  <c r="AH370" i="86"/>
  <c r="AH371" i="86"/>
  <c r="B371" i="86" s="1"/>
  <c r="B372" i="86"/>
  <c r="AI371" i="86" s="1"/>
  <c r="AH372" i="86"/>
  <c r="AH373" i="86"/>
  <c r="AH374" i="86"/>
  <c r="AH375" i="86"/>
  <c r="AH376" i="86"/>
  <c r="AH377" i="86"/>
  <c r="B377" i="86" s="1"/>
  <c r="B378" i="86"/>
  <c r="AI377" i="86" s="1"/>
  <c r="AH378" i="86"/>
  <c r="AH379" i="86"/>
  <c r="AH380" i="86"/>
  <c r="AH381" i="86"/>
  <c r="AH382" i="86"/>
  <c r="AH383" i="86"/>
  <c r="B383" i="86" s="1"/>
  <c r="B384" i="86"/>
  <c r="AI383" i="86" s="1"/>
  <c r="AH384" i="86"/>
  <c r="AH385" i="86"/>
  <c r="AH386" i="86"/>
  <c r="AH387" i="86"/>
  <c r="AH388" i="86"/>
  <c r="AH389" i="86"/>
  <c r="B389" i="86" s="1"/>
  <c r="B390" i="86"/>
  <c r="AI389" i="86" s="1"/>
  <c r="AH390" i="86"/>
  <c r="AH391" i="86"/>
  <c r="AH392" i="86"/>
  <c r="AH393" i="86"/>
  <c r="AH394" i="86"/>
  <c r="AH395" i="86"/>
  <c r="B395" i="86" s="1"/>
  <c r="B396" i="86"/>
  <c r="AI395" i="86" s="1"/>
  <c r="AH396" i="86"/>
  <c r="AH397" i="86"/>
  <c r="AH398" i="86"/>
  <c r="AH399" i="86"/>
  <c r="AH400" i="86"/>
  <c r="AH401" i="86"/>
  <c r="B401" i="86" s="1"/>
  <c r="B402" i="86"/>
  <c r="AI401" i="86" s="1"/>
  <c r="AH402" i="86"/>
  <c r="AH403" i="86"/>
  <c r="AH404" i="86"/>
  <c r="AH405" i="86"/>
  <c r="AH406" i="86"/>
  <c r="AH407" i="86"/>
  <c r="B407" i="86" s="1"/>
  <c r="B408" i="86"/>
  <c r="AI407" i="86" s="1"/>
  <c r="AH408" i="86"/>
  <c r="AH409" i="86"/>
  <c r="AH410" i="86"/>
  <c r="AH411" i="86"/>
  <c r="AH412" i="86"/>
  <c r="AH413" i="86"/>
  <c r="B413" i="86" s="1"/>
  <c r="B414" i="86"/>
  <c r="AI413" i="86" s="1"/>
  <c r="AH414" i="86"/>
  <c r="AH415" i="86"/>
  <c r="AH416" i="86"/>
  <c r="AH417" i="86"/>
  <c r="AH418" i="86"/>
  <c r="AH419" i="86"/>
  <c r="B419" i="86" s="1"/>
  <c r="B420" i="86"/>
  <c r="AI419" i="86" s="1"/>
  <c r="AH420" i="86"/>
  <c r="AH421" i="86"/>
  <c r="AH422" i="86"/>
  <c r="AH423" i="86"/>
  <c r="AH424" i="86"/>
  <c r="AH431" i="86"/>
  <c r="B431" i="86" s="1"/>
  <c r="B432" i="86"/>
  <c r="AI431" i="86" s="1"/>
  <c r="AH432" i="86"/>
  <c r="AH433" i="86"/>
  <c r="AH434" i="86"/>
  <c r="AH435" i="86"/>
  <c r="AH436" i="86"/>
  <c r="AH437" i="86"/>
  <c r="B437" i="86" s="1"/>
  <c r="B438" i="86"/>
  <c r="AI437" i="86" s="1"/>
  <c r="AH438" i="86"/>
  <c r="AH439" i="86"/>
  <c r="AH440" i="86"/>
  <c r="AH441" i="86"/>
  <c r="AH442" i="86"/>
  <c r="AH443" i="86"/>
  <c r="B443" i="86" s="1"/>
  <c r="B444" i="86"/>
  <c r="AI443" i="86" s="1"/>
  <c r="AH444" i="86"/>
  <c r="AH445" i="86"/>
  <c r="AH446" i="86"/>
  <c r="AH447" i="86"/>
  <c r="AH448" i="86"/>
  <c r="AH449" i="86"/>
  <c r="B449" i="86" s="1"/>
  <c r="B450" i="86"/>
  <c r="AI449" i="86" s="1"/>
  <c r="AH450" i="86"/>
  <c r="AH451" i="86"/>
  <c r="AH452" i="86"/>
  <c r="AH453" i="86"/>
  <c r="AH454" i="86"/>
  <c r="AH455" i="86"/>
  <c r="B455" i="86" s="1"/>
  <c r="B456" i="86"/>
  <c r="AI455" i="86" s="1"/>
  <c r="AH456" i="86"/>
  <c r="AH457" i="86"/>
  <c r="AH458" i="86"/>
  <c r="AH459" i="86"/>
  <c r="AH460" i="86"/>
  <c r="AH461" i="86"/>
  <c r="B461" i="86" s="1"/>
  <c r="B462" i="86"/>
  <c r="AI461" i="86" s="1"/>
  <c r="AH462" i="86"/>
  <c r="AH463" i="86"/>
  <c r="AH464" i="86"/>
  <c r="AH465" i="86"/>
  <c r="AH466" i="86"/>
  <c r="AH467" i="86"/>
  <c r="B467" i="86" s="1"/>
  <c r="B468" i="86"/>
  <c r="AI467" i="86" s="1"/>
  <c r="AH468" i="86"/>
  <c r="AH469" i="86"/>
  <c r="AH470" i="86"/>
  <c r="AH471" i="86"/>
  <c r="AH472" i="86"/>
  <c r="AH473" i="86"/>
  <c r="B473" i="86" s="1"/>
  <c r="B474" i="86"/>
  <c r="AI473" i="86" s="1"/>
  <c r="AH474" i="86"/>
  <c r="AH475" i="86"/>
  <c r="AH476" i="86"/>
  <c r="AH477" i="86"/>
  <c r="AH478" i="86"/>
  <c r="AH479" i="86"/>
  <c r="B479" i="86" s="1"/>
  <c r="B480" i="86"/>
  <c r="AI479" i="86" s="1"/>
  <c r="AH480" i="86"/>
  <c r="AH481" i="86"/>
  <c r="AH482" i="86"/>
  <c r="AH483" i="86"/>
  <c r="AH484" i="86"/>
  <c r="AH485" i="86"/>
  <c r="B485" i="86" s="1"/>
  <c r="B486" i="86"/>
  <c r="AI485" i="86" s="1"/>
  <c r="AH486" i="86"/>
  <c r="AH487" i="86"/>
  <c r="AH488" i="86"/>
  <c r="AH489" i="86"/>
  <c r="AH490" i="86"/>
  <c r="AH491" i="86"/>
  <c r="B491" i="86" s="1"/>
  <c r="B492" i="86"/>
  <c r="AI491" i="86" s="1"/>
  <c r="AH492" i="86"/>
  <c r="AH493" i="86"/>
  <c r="AH494" i="86"/>
  <c r="AH495" i="86"/>
  <c r="AH496" i="86"/>
  <c r="AH497" i="86"/>
  <c r="B497" i="86" s="1"/>
  <c r="B498" i="86"/>
  <c r="AI497" i="86" s="1"/>
  <c r="AH498" i="86"/>
  <c r="AH499" i="86"/>
  <c r="AH500" i="86"/>
  <c r="AH501" i="86"/>
  <c r="AH502" i="86"/>
  <c r="AH509" i="86"/>
  <c r="B509" i="86" s="1"/>
  <c r="B510" i="86"/>
  <c r="AI509" i="86" s="1"/>
  <c r="AH510" i="86"/>
  <c r="AH511" i="86"/>
  <c r="AH512" i="86"/>
  <c r="AH513" i="86"/>
  <c r="AH514" i="86"/>
  <c r="AH515" i="86"/>
  <c r="B515" i="86" s="1"/>
  <c r="B516" i="86"/>
  <c r="AI515" i="86" s="1"/>
  <c r="AH516" i="86"/>
  <c r="AH517" i="86"/>
  <c r="AH518" i="86"/>
  <c r="AH519" i="86"/>
  <c r="AH520" i="86"/>
  <c r="AH521" i="86"/>
  <c r="B521" i="86" s="1"/>
  <c r="B522" i="86"/>
  <c r="AI521" i="86" s="1"/>
  <c r="AH522" i="86"/>
  <c r="AH523" i="86"/>
  <c r="AH524" i="86"/>
  <c r="AH525" i="86"/>
  <c r="AH526" i="86"/>
  <c r="AH527" i="86"/>
  <c r="B527" i="86" s="1"/>
  <c r="B528" i="86"/>
  <c r="AI527" i="86" s="1"/>
  <c r="AH528" i="86"/>
  <c r="AH529" i="86"/>
  <c r="AH530" i="86"/>
  <c r="AH531" i="86"/>
  <c r="AH532" i="86"/>
  <c r="AH533" i="86"/>
  <c r="B533" i="86" s="1"/>
  <c r="B534" i="86"/>
  <c r="AI533" i="86" s="1"/>
  <c r="AH534" i="86"/>
  <c r="AH535" i="86"/>
  <c r="AH536" i="86"/>
  <c r="AH537" i="86"/>
  <c r="AH538" i="86"/>
  <c r="AH539" i="86"/>
  <c r="B539" i="86" s="1"/>
  <c r="B540" i="86"/>
  <c r="AI539" i="86" s="1"/>
  <c r="AH540" i="86"/>
  <c r="AH541" i="86"/>
  <c r="AH542" i="86"/>
  <c r="AH543" i="86"/>
  <c r="AH544" i="86"/>
  <c r="AH545" i="86"/>
  <c r="B545" i="86" s="1"/>
  <c r="B546" i="86"/>
  <c r="AI545" i="86" s="1"/>
  <c r="AH546" i="86"/>
  <c r="AH547" i="86"/>
  <c r="AH548" i="86"/>
  <c r="AH549" i="86"/>
  <c r="AH550" i="86"/>
  <c r="AH551" i="86"/>
  <c r="B551" i="86" s="1"/>
  <c r="B552" i="86"/>
  <c r="AI551" i="86" s="1"/>
  <c r="AH552" i="86"/>
  <c r="AH553" i="86"/>
  <c r="AH554" i="86"/>
  <c r="AH555" i="86"/>
  <c r="AH556" i="86"/>
  <c r="AH557" i="86"/>
  <c r="B557" i="86" s="1"/>
  <c r="B558" i="86"/>
  <c r="AI557" i="86" s="1"/>
  <c r="AH558" i="86"/>
  <c r="AH559" i="86"/>
  <c r="AH560" i="86"/>
  <c r="AH561" i="86"/>
  <c r="AH562" i="86"/>
  <c r="AH563" i="86"/>
  <c r="B563" i="86" s="1"/>
  <c r="B564" i="86"/>
  <c r="AI563" i="86" s="1"/>
  <c r="AH564" i="86"/>
  <c r="AH565" i="86"/>
  <c r="AH566" i="86"/>
  <c r="AH567" i="86"/>
  <c r="AH568" i="86"/>
  <c r="AH569" i="86"/>
  <c r="B569" i="86" s="1"/>
  <c r="B570" i="86"/>
  <c r="AI569" i="86" s="1"/>
  <c r="AH570" i="86"/>
  <c r="AH571" i="86"/>
  <c r="AH572" i="86"/>
  <c r="AH573" i="86"/>
  <c r="AH574" i="86"/>
  <c r="AH575" i="86"/>
  <c r="B575" i="86" s="1"/>
  <c r="B576" i="86"/>
  <c r="AI575" i="86" s="1"/>
  <c r="AH576" i="86"/>
  <c r="AH577" i="86"/>
  <c r="AH578" i="86"/>
  <c r="AH579" i="86"/>
  <c r="AH580" i="86"/>
  <c r="AH581" i="86"/>
  <c r="B581" i="86" s="1"/>
  <c r="B582" i="86"/>
  <c r="AI581" i="86" s="1"/>
  <c r="AH582" i="86"/>
  <c r="AH583" i="86"/>
  <c r="AH584" i="86"/>
  <c r="AH585" i="86"/>
  <c r="AH586" i="86"/>
  <c r="AH587" i="86"/>
  <c r="B587" i="86" s="1"/>
  <c r="B588" i="86"/>
  <c r="AI587" i="86" s="1"/>
  <c r="AH588" i="86"/>
  <c r="AH589" i="86"/>
  <c r="AH590" i="86"/>
  <c r="AH591" i="86"/>
  <c r="AH592" i="86"/>
  <c r="AH593" i="86"/>
  <c r="B593" i="86" s="1"/>
  <c r="B594" i="86"/>
  <c r="AI593" i="86" s="1"/>
  <c r="AH594" i="86"/>
  <c r="AH595" i="86"/>
  <c r="AH596" i="86"/>
  <c r="AH597" i="86"/>
  <c r="AH605" i="86"/>
  <c r="B605" i="86" s="1"/>
  <c r="B606" i="86"/>
  <c r="AI605" i="86" s="1"/>
  <c r="AH606" i="86"/>
  <c r="AH607" i="86"/>
  <c r="AH608" i="86"/>
  <c r="AH609" i="86"/>
  <c r="AH610" i="86"/>
  <c r="AH611" i="86"/>
  <c r="B611" i="86" s="1"/>
  <c r="B612" i="86"/>
  <c r="AI611" i="86" s="1"/>
  <c r="AH612" i="86"/>
  <c r="AH613" i="86"/>
  <c r="AH614" i="86"/>
  <c r="AH615" i="86"/>
  <c r="AH616" i="86"/>
  <c r="AH617" i="86"/>
  <c r="B617" i="86" s="1"/>
  <c r="B618" i="86"/>
  <c r="AI617" i="86" s="1"/>
  <c r="AH618" i="86"/>
  <c r="AH619" i="86"/>
  <c r="AH620" i="86"/>
  <c r="AH621" i="86"/>
  <c r="AH622" i="86"/>
  <c r="AH623" i="86"/>
  <c r="B623" i="86" s="1"/>
  <c r="B624" i="86"/>
  <c r="AI623" i="86" s="1"/>
  <c r="AH624" i="86"/>
  <c r="AH625" i="86"/>
  <c r="AH626" i="86"/>
  <c r="AH627" i="86"/>
  <c r="AH628" i="86"/>
  <c r="AH629" i="86"/>
  <c r="B629" i="86" s="1"/>
  <c r="B630" i="86"/>
  <c r="AI629" i="86" s="1"/>
  <c r="AH630" i="86"/>
  <c r="AH631" i="86"/>
  <c r="AH632" i="86"/>
  <c r="AH633" i="86"/>
  <c r="AH634" i="86"/>
  <c r="AH635" i="86"/>
  <c r="B635" i="86" s="1"/>
  <c r="B636" i="86"/>
  <c r="AI635" i="86" s="1"/>
  <c r="AH636" i="86"/>
  <c r="AH637" i="86"/>
  <c r="AH638" i="86"/>
  <c r="AH639" i="86"/>
  <c r="AH640" i="86"/>
  <c r="AH641" i="86"/>
  <c r="B641" i="86" s="1"/>
  <c r="B642" i="86"/>
  <c r="AI641" i="86" s="1"/>
  <c r="AH642" i="86"/>
  <c r="AH643" i="86"/>
  <c r="AH644" i="86"/>
  <c r="AH645" i="86"/>
  <c r="AH646" i="86"/>
  <c r="AH647" i="86"/>
  <c r="B647" i="86" s="1"/>
  <c r="B648" i="86"/>
  <c r="AI647" i="86" s="1"/>
  <c r="AH648" i="86"/>
  <c r="AH649" i="86"/>
  <c r="AH650" i="86"/>
  <c r="AH651" i="86"/>
  <c r="AH652" i="86"/>
  <c r="AH653" i="86"/>
  <c r="B653" i="86" s="1"/>
  <c r="B654" i="86"/>
  <c r="AI653" i="86" s="1"/>
  <c r="AH654" i="86"/>
  <c r="AH655" i="86"/>
  <c r="AH656" i="86"/>
  <c r="AH657" i="86"/>
  <c r="AH658" i="86"/>
  <c r="AH659" i="86"/>
  <c r="B659" i="86" s="1"/>
  <c r="B660" i="86"/>
  <c r="AI659" i="86" s="1"/>
  <c r="AH660" i="86"/>
  <c r="AH661" i="86"/>
  <c r="AH662" i="86"/>
  <c r="AH663" i="86"/>
  <c r="AH664" i="86"/>
  <c r="AH665" i="86"/>
  <c r="B665" i="86" s="1"/>
  <c r="B666" i="86"/>
  <c r="AI665" i="86" s="1"/>
  <c r="AH666" i="86"/>
  <c r="AH667" i="86"/>
  <c r="AH668" i="86"/>
  <c r="AH669" i="86"/>
  <c r="AH670" i="86"/>
  <c r="AH671" i="86"/>
  <c r="B671" i="86" s="1"/>
  <c r="B672" i="86"/>
  <c r="AI671" i="86" s="1"/>
  <c r="AH672" i="86"/>
  <c r="AH673" i="86"/>
  <c r="AH674" i="86"/>
  <c r="AH675" i="86"/>
  <c r="AH676" i="86"/>
  <c r="AH677" i="86"/>
  <c r="B677" i="86" s="1"/>
  <c r="B678" i="86"/>
  <c r="AI677" i="86" s="1"/>
  <c r="AH678" i="86"/>
  <c r="AH679" i="86"/>
  <c r="AH680" i="86"/>
  <c r="AH681" i="86"/>
  <c r="AH682" i="86"/>
  <c r="AH683" i="86"/>
  <c r="B683" i="86" s="1"/>
  <c r="B684" i="86"/>
  <c r="AI683" i="86" s="1"/>
  <c r="AH684" i="86"/>
  <c r="AH685" i="86"/>
  <c r="AH686" i="86"/>
  <c r="AH687" i="86"/>
  <c r="AH688" i="86"/>
  <c r="AH689" i="86"/>
  <c r="B689" i="86" s="1"/>
  <c r="B690" i="86"/>
  <c r="AI689" i="86" s="1"/>
  <c r="AH690" i="86"/>
  <c r="AH691" i="86"/>
  <c r="AH692" i="86"/>
  <c r="AH693" i="86"/>
  <c r="AH694" i="86"/>
  <c r="AH701" i="86"/>
  <c r="B701" i="86" s="1"/>
  <c r="B702" i="86"/>
  <c r="AI701" i="86" s="1"/>
  <c r="AH702" i="86"/>
  <c r="AH703" i="86"/>
  <c r="AH704" i="86"/>
  <c r="AH705" i="86"/>
  <c r="AH706" i="86"/>
  <c r="AH707" i="86"/>
  <c r="B707" i="86" s="1"/>
  <c r="B708" i="86"/>
  <c r="AI707" i="86" s="1"/>
  <c r="AH708" i="86"/>
  <c r="AH709" i="86"/>
  <c r="AH710" i="86"/>
  <c r="AH711" i="86"/>
  <c r="AH712" i="86"/>
  <c r="AH713" i="86"/>
  <c r="B714" i="86"/>
  <c r="AI713" i="86" s="1"/>
  <c r="AH714" i="86"/>
  <c r="AH715" i="86"/>
  <c r="AH716" i="86"/>
  <c r="AH717" i="86"/>
  <c r="AH718" i="86"/>
  <c r="AH719" i="86"/>
  <c r="B719" i="86" s="1"/>
  <c r="B720" i="86"/>
  <c r="AI719" i="86" s="1"/>
  <c r="AH720" i="86"/>
  <c r="AH721" i="86"/>
  <c r="AH722" i="86"/>
  <c r="AH723" i="86"/>
  <c r="AH724" i="86"/>
  <c r="AH725" i="86"/>
  <c r="B725" i="86" s="1"/>
  <c r="B726" i="86"/>
  <c r="AI725" i="86" s="1"/>
  <c r="AH726" i="86"/>
  <c r="AH727" i="86"/>
  <c r="AH728" i="86"/>
  <c r="AH729" i="86"/>
  <c r="AH730" i="86"/>
  <c r="AH731" i="86"/>
  <c r="B731" i="86" s="1"/>
  <c r="B732" i="86"/>
  <c r="AI731" i="86" s="1"/>
  <c r="AH732" i="86"/>
  <c r="AH733" i="86"/>
  <c r="AH734" i="86"/>
  <c r="AH735" i="86"/>
  <c r="AH736" i="86"/>
  <c r="AH737" i="86"/>
  <c r="B737" i="86" s="1"/>
  <c r="B738" i="86"/>
  <c r="AI737" i="86" s="1"/>
  <c r="AH738" i="86"/>
  <c r="AH739" i="86"/>
  <c r="AH740" i="86"/>
  <c r="AH741" i="86"/>
  <c r="AH742" i="86"/>
  <c r="AH743" i="86"/>
  <c r="B743" i="86" s="1"/>
  <c r="B744" i="86"/>
  <c r="AI743" i="86" s="1"/>
  <c r="AH744" i="86"/>
  <c r="AH745" i="86"/>
  <c r="AH746" i="86"/>
  <c r="AH747" i="86"/>
  <c r="AH748" i="86"/>
  <c r="AH749" i="86"/>
  <c r="B749" i="86" s="1"/>
  <c r="B750" i="86"/>
  <c r="AI749" i="86" s="1"/>
  <c r="AH750" i="86"/>
  <c r="AH751" i="86"/>
  <c r="AH752" i="86"/>
  <c r="AH753" i="86"/>
  <c r="AH754" i="86"/>
  <c r="AH755" i="86"/>
  <c r="B755" i="86" s="1"/>
  <c r="B756" i="86"/>
  <c r="AI755" i="86" s="1"/>
  <c r="AH756" i="86"/>
  <c r="AH757" i="86"/>
  <c r="AH759" i="86"/>
  <c r="AH760" i="86"/>
  <c r="AH767" i="86"/>
  <c r="B767" i="86" s="1"/>
  <c r="B768" i="86"/>
  <c r="AI767" i="86" s="1"/>
  <c r="AH768" i="86"/>
  <c r="AH769" i="86"/>
  <c r="AH770" i="86"/>
  <c r="AH771" i="86"/>
  <c r="AH772" i="86"/>
  <c r="AH773" i="86"/>
  <c r="B773" i="86" s="1"/>
  <c r="B774" i="86"/>
  <c r="AI773" i="86" s="1"/>
  <c r="AH774" i="86"/>
  <c r="AH775" i="86"/>
  <c r="AH776" i="86"/>
  <c r="AH777" i="86"/>
  <c r="AH778" i="86"/>
  <c r="AH779" i="86"/>
  <c r="B780" i="86"/>
  <c r="AI779" i="86" s="1"/>
  <c r="AH780" i="86"/>
  <c r="AH781" i="86"/>
  <c r="AH782" i="86"/>
  <c r="AH783" i="86"/>
  <c r="AH784" i="86"/>
  <c r="AH785" i="86"/>
  <c r="B785" i="86" s="1"/>
  <c r="B786" i="86"/>
  <c r="AI785" i="86" s="1"/>
  <c r="AH786" i="86"/>
  <c r="AH787" i="86"/>
  <c r="AH788" i="86"/>
  <c r="AH789" i="86"/>
  <c r="AH790" i="86"/>
  <c r="AH791" i="86"/>
  <c r="B791" i="86" s="1"/>
  <c r="B792" i="86"/>
  <c r="AI791" i="86" s="1"/>
  <c r="AH792" i="86"/>
  <c r="AH793" i="86"/>
  <c r="AH794" i="86"/>
  <c r="AH795" i="86"/>
  <c r="AH796" i="86"/>
  <c r="AH797" i="86"/>
  <c r="B797" i="86" s="1"/>
  <c r="B798" i="86"/>
  <c r="AI797" i="86" s="1"/>
  <c r="AH798" i="86"/>
  <c r="AH799" i="86"/>
  <c r="AH800" i="86"/>
  <c r="AH801" i="86"/>
  <c r="AH802" i="86"/>
  <c r="AH803" i="86"/>
  <c r="B803" i="86" s="1"/>
  <c r="B804" i="86"/>
  <c r="AI803" i="86" s="1"/>
  <c r="AH804" i="86"/>
  <c r="AH805" i="86"/>
  <c r="AH806" i="86"/>
  <c r="AH807" i="86"/>
  <c r="AH808" i="86"/>
  <c r="AH809" i="86"/>
  <c r="B809" i="86" s="1"/>
  <c r="B810" i="86"/>
  <c r="AI809" i="86" s="1"/>
  <c r="AH810" i="86"/>
  <c r="AH811" i="86"/>
  <c r="AH812" i="86"/>
  <c r="AH813" i="86"/>
  <c r="AH814" i="86"/>
  <c r="AH815" i="86"/>
  <c r="B816" i="86"/>
  <c r="AI815" i="86" s="1"/>
  <c r="AH816" i="86"/>
  <c r="AH817" i="86"/>
  <c r="AH818" i="86"/>
  <c r="AH819" i="86"/>
  <c r="AH820" i="86"/>
  <c r="AH821" i="86"/>
  <c r="B821" i="86" s="1"/>
  <c r="B822" i="86"/>
  <c r="AI821" i="86" s="1"/>
  <c r="AH822" i="86"/>
  <c r="AH823" i="86"/>
  <c r="AH824" i="86"/>
  <c r="AH825" i="86"/>
  <c r="AH826" i="86"/>
  <c r="AH827" i="86"/>
  <c r="B827" i="86" s="1"/>
  <c r="B828" i="86"/>
  <c r="AI827" i="86" s="1"/>
  <c r="AH828" i="86"/>
  <c r="AH829" i="86"/>
  <c r="AH830" i="86"/>
  <c r="AH831" i="86"/>
  <c r="AH832" i="86"/>
  <c r="AH833" i="86"/>
  <c r="B833" i="86" s="1"/>
  <c r="B834" i="86"/>
  <c r="AI833" i="86" s="1"/>
  <c r="AH834" i="86"/>
  <c r="AH835" i="86"/>
  <c r="AH836" i="86"/>
  <c r="AH837" i="86"/>
  <c r="AH838" i="86"/>
  <c r="AH839" i="86"/>
  <c r="B839" i="86" s="1"/>
  <c r="B840" i="86"/>
  <c r="AI839" i="86" s="1"/>
  <c r="AH840" i="86"/>
  <c r="AH841" i="86"/>
  <c r="AH842" i="86"/>
  <c r="AH843" i="86"/>
  <c r="AH844" i="86"/>
  <c r="AH845" i="86"/>
  <c r="B845" i="86" s="1"/>
  <c r="B846" i="86"/>
  <c r="AI845" i="86" s="1"/>
  <c r="AH846" i="86"/>
  <c r="AH847" i="86"/>
  <c r="AH848" i="86"/>
  <c r="AH849" i="86"/>
  <c r="AH850" i="86"/>
  <c r="AH851" i="86"/>
  <c r="B851" i="86" s="1"/>
  <c r="B852" i="86"/>
  <c r="AI851" i="86" s="1"/>
  <c r="AH852" i="86"/>
  <c r="AH853" i="86"/>
  <c r="AH854" i="86"/>
  <c r="AH855" i="86"/>
  <c r="AH856" i="86"/>
  <c r="AH857" i="86"/>
  <c r="B857" i="86" s="1"/>
  <c r="B858" i="86"/>
  <c r="AI857" i="86" s="1"/>
  <c r="AH858" i="86"/>
  <c r="AH859" i="86"/>
  <c r="AH860" i="86"/>
  <c r="AH861" i="86"/>
  <c r="AH862" i="86"/>
  <c r="AH863" i="86"/>
  <c r="B863" i="86" s="1"/>
  <c r="B864" i="86"/>
  <c r="AI863" i="86" s="1"/>
  <c r="AH864" i="86"/>
  <c r="AH865" i="86"/>
  <c r="AH866" i="86"/>
  <c r="AH867" i="86"/>
  <c r="AH868" i="86"/>
  <c r="AH869" i="86"/>
  <c r="B869" i="86" s="1"/>
  <c r="B870" i="86"/>
  <c r="AI869" i="86" s="1"/>
  <c r="AH870" i="86"/>
  <c r="AH871" i="86"/>
  <c r="AH872" i="86"/>
  <c r="AH873" i="86"/>
  <c r="AH874" i="86"/>
  <c r="AH875" i="86"/>
  <c r="B875" i="86" s="1"/>
  <c r="B876" i="86"/>
  <c r="AI875" i="86" s="1"/>
  <c r="AH876" i="86"/>
  <c r="AH877" i="86"/>
  <c r="AH878" i="86"/>
  <c r="AH879" i="86"/>
  <c r="AH880" i="86"/>
  <c r="AH881" i="86"/>
  <c r="B881" i="86" s="1"/>
  <c r="B882" i="86"/>
  <c r="AI881" i="86" s="1"/>
  <c r="AH882" i="86"/>
  <c r="AH883" i="86"/>
  <c r="AH884" i="86"/>
  <c r="AH885" i="86"/>
  <c r="AH886" i="86"/>
  <c r="AH887" i="86"/>
  <c r="B887" i="86" s="1"/>
  <c r="B888" i="86"/>
  <c r="AI887" i="86" s="1"/>
  <c r="AH888" i="86"/>
  <c r="AH889" i="86"/>
  <c r="AH890" i="86"/>
  <c r="AH891" i="86"/>
  <c r="AH892" i="86"/>
  <c r="AH893" i="86"/>
  <c r="B893" i="86" s="1"/>
  <c r="B894" i="86"/>
  <c r="AI893" i="86" s="1"/>
  <c r="AH894" i="86"/>
  <c r="AH895" i="86"/>
  <c r="AH896" i="86"/>
  <c r="AH897" i="86"/>
  <c r="AH898" i="86"/>
  <c r="AH899" i="86"/>
  <c r="B899" i="86" s="1"/>
  <c r="B900" i="86"/>
  <c r="AI899" i="86" s="1"/>
  <c r="AH900" i="86"/>
  <c r="AH901" i="86"/>
  <c r="AH902" i="86"/>
  <c r="AH903" i="86"/>
  <c r="AH904" i="86"/>
  <c r="AH905" i="86"/>
  <c r="B905" i="86" s="1"/>
  <c r="B906" i="86"/>
  <c r="AI905" i="86" s="1"/>
  <c r="AH906" i="86"/>
  <c r="AH907" i="86"/>
  <c r="AH908" i="86"/>
  <c r="AH909" i="86"/>
  <c r="AH910" i="86"/>
  <c r="AH911" i="86"/>
  <c r="B911" i="86" s="1"/>
  <c r="B912" i="86"/>
  <c r="AI911" i="86" s="1"/>
  <c r="AH912" i="86"/>
  <c r="AH913" i="86"/>
  <c r="AH914" i="86"/>
  <c r="AH915" i="86"/>
  <c r="AH916" i="86"/>
  <c r="AH917" i="86"/>
  <c r="B917" i="86" s="1"/>
  <c r="B918" i="86"/>
  <c r="AI917" i="86" s="1"/>
  <c r="AH918" i="86"/>
  <c r="AH919" i="86"/>
  <c r="AH920" i="86"/>
  <c r="AH921" i="86"/>
  <c r="AH922" i="86"/>
  <c r="AH923" i="86"/>
  <c r="B923" i="86" s="1"/>
  <c r="B924" i="86"/>
  <c r="AI923" i="86" s="1"/>
  <c r="AH924" i="86"/>
  <c r="AH925" i="86"/>
  <c r="AH926" i="86"/>
  <c r="AH927" i="86"/>
  <c r="AH928" i="86"/>
  <c r="AH929" i="86"/>
  <c r="B929" i="86" s="1"/>
  <c r="B930" i="86"/>
  <c r="AI929" i="86" s="1"/>
  <c r="AH930" i="86"/>
  <c r="AH931" i="86"/>
  <c r="AH932" i="86"/>
  <c r="AH933" i="86"/>
  <c r="AH934" i="86"/>
  <c r="AH347" i="86"/>
  <c r="B348" i="86"/>
  <c r="AI347" i="86" s="1"/>
  <c r="AH348" i="86"/>
  <c r="AH349" i="86"/>
  <c r="AH350" i="86"/>
  <c r="AH351" i="86"/>
  <c r="AH352" i="86"/>
  <c r="AH935" i="86"/>
  <c r="B935" i="86" s="1"/>
  <c r="B936" i="86"/>
  <c r="AI935" i="86" s="1"/>
  <c r="AH936" i="86"/>
  <c r="AH937" i="86"/>
  <c r="AH938" i="86"/>
  <c r="AH939" i="86"/>
  <c r="AH940" i="86"/>
  <c r="AH941" i="86"/>
  <c r="B941" i="86" s="1"/>
  <c r="B942" i="86"/>
  <c r="AI941" i="86" s="1"/>
  <c r="AH942" i="86"/>
  <c r="AH943" i="86"/>
  <c r="AH944" i="86"/>
  <c r="AH945" i="86"/>
  <c r="AH946" i="86"/>
  <c r="AH947" i="86"/>
  <c r="B947" i="86" s="1"/>
  <c r="B948" i="86"/>
  <c r="AI947" i="86" s="1"/>
  <c r="AH948" i="86"/>
  <c r="AH949" i="86"/>
  <c r="AH950" i="86"/>
  <c r="AH951" i="86"/>
  <c r="AH952" i="86"/>
  <c r="AH953" i="86"/>
  <c r="B953" i="86" s="1"/>
  <c r="B954" i="86"/>
  <c r="AI953" i="86" s="1"/>
  <c r="AH954" i="86"/>
  <c r="AH955" i="86"/>
  <c r="AH956" i="86"/>
  <c r="AH957" i="86"/>
  <c r="AH958" i="86"/>
  <c r="AH959" i="86"/>
  <c r="B959" i="86" s="1"/>
  <c r="B960" i="86"/>
  <c r="AI959" i="86" s="1"/>
  <c r="AH960" i="86"/>
  <c r="AH961" i="86"/>
  <c r="AH962" i="86"/>
  <c r="AH963" i="86"/>
  <c r="AH964" i="86"/>
  <c r="AH965" i="86"/>
  <c r="B965" i="86" s="1"/>
  <c r="B966" i="86"/>
  <c r="AI965" i="86" s="1"/>
  <c r="AH966" i="86"/>
  <c r="AH967" i="86"/>
  <c r="AH968" i="86"/>
  <c r="AH969" i="86"/>
  <c r="AH970" i="86"/>
  <c r="AH971" i="86"/>
  <c r="B971" i="86" s="1"/>
  <c r="B972" i="86"/>
  <c r="AI971" i="86" s="1"/>
  <c r="AH972" i="86"/>
  <c r="AH973" i="86"/>
  <c r="AH974" i="86"/>
  <c r="AH975" i="86"/>
  <c r="AH976" i="86"/>
  <c r="AH977" i="86"/>
  <c r="B977" i="86" s="1"/>
  <c r="B978" i="86"/>
  <c r="AI977" i="86" s="1"/>
  <c r="AH978" i="86"/>
  <c r="AH979" i="86"/>
  <c r="AH980" i="86"/>
  <c r="AH981" i="86"/>
  <c r="AH982" i="86"/>
  <c r="AH983" i="86"/>
  <c r="B983" i="86" s="1"/>
  <c r="B984" i="86"/>
  <c r="AI983" i="86" s="1"/>
  <c r="AH984" i="86"/>
  <c r="AH985" i="86"/>
  <c r="AH986" i="86"/>
  <c r="AH987" i="86"/>
  <c r="AH988" i="86"/>
  <c r="AH989" i="86"/>
  <c r="B989" i="86" s="1"/>
  <c r="B990" i="86"/>
  <c r="AI989" i="86" s="1"/>
  <c r="AH990" i="86"/>
  <c r="AH991" i="86"/>
  <c r="AH992" i="86"/>
  <c r="AH993" i="86"/>
  <c r="AH994" i="86"/>
  <c r="AH995" i="86"/>
  <c r="B995" i="86" s="1"/>
  <c r="B996" i="86"/>
  <c r="AI995" i="86" s="1"/>
  <c r="AH996" i="86"/>
  <c r="AH997" i="86"/>
  <c r="AH998" i="86"/>
  <c r="AH999" i="86"/>
  <c r="AH1000" i="86"/>
  <c r="AH1001" i="86"/>
  <c r="B1001" i="86" s="1"/>
  <c r="B1002" i="86"/>
  <c r="AI1001" i="86" s="1"/>
  <c r="AH1002" i="86"/>
  <c r="AH1003" i="86"/>
  <c r="AH1004" i="86"/>
  <c r="AH1005" i="86"/>
  <c r="AH1006" i="86"/>
  <c r="AH1007" i="86"/>
  <c r="B1007" i="86" s="1"/>
  <c r="B1008" i="86"/>
  <c r="AI1007" i="86" s="1"/>
  <c r="AH1008" i="86"/>
  <c r="AH1009" i="86"/>
  <c r="AH1010" i="86"/>
  <c r="AH1011" i="86"/>
  <c r="AH1012" i="86"/>
  <c r="AH1013" i="86"/>
  <c r="B1013" i="86" s="1"/>
  <c r="B1014" i="86"/>
  <c r="AI1013" i="86" s="1"/>
  <c r="AH1014" i="86"/>
  <c r="AH1015" i="86"/>
  <c r="AH1016" i="86"/>
  <c r="AH1017" i="86"/>
  <c r="AH1018" i="86"/>
  <c r="AH1019" i="86"/>
  <c r="B1019" i="86" s="1"/>
  <c r="B1020" i="86"/>
  <c r="AI1019" i="86" s="1"/>
  <c r="AH1020" i="86"/>
  <c r="AH1021" i="86"/>
  <c r="AH1022" i="86"/>
  <c r="AH1023" i="86"/>
  <c r="AH1024" i="86"/>
  <c r="AH1025" i="86"/>
  <c r="B1025" i="86" s="1"/>
  <c r="B1026" i="86"/>
  <c r="AI1025" i="86" s="1"/>
  <c r="AH1026" i="86"/>
  <c r="AH1027" i="86"/>
  <c r="AH1028" i="86"/>
  <c r="AH1029" i="86"/>
  <c r="AH1030" i="86"/>
  <c r="AH1031" i="86"/>
  <c r="B1031" i="86" s="1"/>
  <c r="B1032" i="86"/>
  <c r="AI1031" i="86" s="1"/>
  <c r="AH1032" i="86"/>
  <c r="AH1033" i="86"/>
  <c r="AH1034" i="86"/>
  <c r="AH1035" i="86"/>
  <c r="AH1036" i="86"/>
  <c r="AH1037" i="86"/>
  <c r="B1037" i="86" s="1"/>
  <c r="B1038" i="86"/>
  <c r="AI1037" i="86" s="1"/>
</calcChain>
</file>

<file path=xl/sharedStrings.xml><?xml version="1.0" encoding="utf-8"?>
<sst xmlns="http://schemas.openxmlformats.org/spreadsheetml/2006/main" count="38009" uniqueCount="10204">
  <si>
    <t>s</t>
  </si>
  <si>
    <t>c</t>
  </si>
  <si>
    <t>L11</t>
  </si>
  <si>
    <t>L16</t>
  </si>
  <si>
    <t>L07</t>
  </si>
  <si>
    <t>L03</t>
  </si>
  <si>
    <t>L08</t>
  </si>
  <si>
    <t>L18</t>
  </si>
  <si>
    <t>L23</t>
  </si>
  <si>
    <t>L04</t>
  </si>
  <si>
    <t>L09</t>
  </si>
  <si>
    <t>L14</t>
  </si>
  <si>
    <t>L24</t>
  </si>
  <si>
    <t>L05</t>
  </si>
  <si>
    <t>L15</t>
  </si>
  <si>
    <t>L20</t>
  </si>
  <si>
    <t>Khoa</t>
  </si>
  <si>
    <t>TT</t>
  </si>
  <si>
    <t>Địa điểm</t>
  </si>
  <si>
    <t>L27</t>
  </si>
  <si>
    <t>THỨ 2</t>
  </si>
  <si>
    <t>THỨ 3</t>
  </si>
  <si>
    <t>THỨ 4</t>
  </si>
  <si>
    <t>THỨ 5</t>
  </si>
  <si>
    <t>THỨ 6</t>
  </si>
  <si>
    <t>THỨ 7</t>
  </si>
  <si>
    <t>CN</t>
  </si>
  <si>
    <t>Lớp</t>
  </si>
  <si>
    <t>Mã GVCN</t>
  </si>
  <si>
    <t>Sĩ số</t>
  </si>
  <si>
    <t>GVCN</t>
  </si>
  <si>
    <t>C15AK20</t>
  </si>
  <si>
    <t>Giáo viên</t>
  </si>
  <si>
    <t>MaGV</t>
  </si>
  <si>
    <t>Tên</t>
  </si>
  <si>
    <t>Buổi</t>
  </si>
  <si>
    <t>KHOA CƠ KHÍ ĐỘNG LỰC</t>
  </si>
  <si>
    <t>Phong</t>
  </si>
  <si>
    <t>Lâm</t>
  </si>
  <si>
    <t>Chiến</t>
  </si>
  <si>
    <t>Chiêu</t>
  </si>
  <si>
    <t>Đức</t>
  </si>
  <si>
    <t>Khánh</t>
  </si>
  <si>
    <t>Tiến</t>
  </si>
  <si>
    <t>Mạnh</t>
  </si>
  <si>
    <t>Hạnh</t>
  </si>
  <si>
    <t>Đát</t>
  </si>
  <si>
    <t>Duyên</t>
  </si>
  <si>
    <t>Tấn</t>
  </si>
  <si>
    <t>Triều</t>
  </si>
  <si>
    <t>Nguyên</t>
  </si>
  <si>
    <t>Đản</t>
  </si>
  <si>
    <t>Dũng</t>
  </si>
  <si>
    <t>L19</t>
  </si>
  <si>
    <t>An</t>
  </si>
  <si>
    <t>CKDL</t>
  </si>
  <si>
    <t>T.Chiến</t>
  </si>
  <si>
    <t>Phạm Hữu</t>
  </si>
  <si>
    <t>Vũ Đình</t>
  </si>
  <si>
    <t>Phạm Văn</t>
  </si>
  <si>
    <t>T.Đản</t>
  </si>
  <si>
    <t>T.Đát</t>
  </si>
  <si>
    <t>Vũ Văn</t>
  </si>
  <si>
    <t>T.Đức</t>
  </si>
  <si>
    <t>T.V.Dũng</t>
  </si>
  <si>
    <t>Đặng Việt</t>
  </si>
  <si>
    <t>T.Q.Dũng</t>
  </si>
  <si>
    <t>Ngô Quốc</t>
  </si>
  <si>
    <t>T.Đ.Dũng</t>
  </si>
  <si>
    <t>Đậu Đức</t>
  </si>
  <si>
    <t>T.Khánh</t>
  </si>
  <si>
    <t>Nguyễn Văn</t>
  </si>
  <si>
    <t>T.Lâm</t>
  </si>
  <si>
    <t>Lê Văn</t>
  </si>
  <si>
    <t>T.Mạnh</t>
  </si>
  <si>
    <t>Đào Ngọc</t>
  </si>
  <si>
    <t>Trần Thị</t>
  </si>
  <si>
    <t>Lê Hồng</t>
  </si>
  <si>
    <t>Quang</t>
  </si>
  <si>
    <t>T.Tác</t>
  </si>
  <si>
    <t>T.Tấn</t>
  </si>
  <si>
    <t>Nguyễn Trọng</t>
  </si>
  <si>
    <t>T.Tiến</t>
  </si>
  <si>
    <t>T. Toản</t>
  </si>
  <si>
    <t>L25</t>
  </si>
  <si>
    <t>Phạm Quốc</t>
  </si>
  <si>
    <t>Toản</t>
  </si>
  <si>
    <t>T.Triều</t>
  </si>
  <si>
    <t>Trịnh Đình</t>
  </si>
  <si>
    <t>Võ Thanh</t>
  </si>
  <si>
    <t>KD</t>
  </si>
  <si>
    <t>Phạm Việt</t>
  </si>
  <si>
    <t>Anh</t>
  </si>
  <si>
    <t>Nguyễn Huy</t>
  </si>
  <si>
    <t>Bình</t>
  </si>
  <si>
    <t>Trần Thế</t>
  </si>
  <si>
    <t>Cương</t>
  </si>
  <si>
    <t>T.Dân</t>
  </si>
  <si>
    <t>Hồ Chí</t>
  </si>
  <si>
    <t>Dân</t>
  </si>
  <si>
    <t>C.Dịu</t>
  </si>
  <si>
    <t>Nguyễn Thị</t>
  </si>
  <si>
    <t>Dịu</t>
  </si>
  <si>
    <t>Phạm Tiến</t>
  </si>
  <si>
    <t>Trần Thị Thu</t>
  </si>
  <si>
    <t>Hằng</t>
  </si>
  <si>
    <t>Phạm Ngọc</t>
  </si>
  <si>
    <t>Hiệp</t>
  </si>
  <si>
    <t>T.Hoàng</t>
  </si>
  <si>
    <t>Hoàng</t>
  </si>
  <si>
    <t>Hùng</t>
  </si>
  <si>
    <t>Trịnh Văn</t>
  </si>
  <si>
    <t>Trần Minh</t>
  </si>
  <si>
    <t>Khuê</t>
  </si>
  <si>
    <t>C.Lanh</t>
  </si>
  <si>
    <t>Lanh</t>
  </si>
  <si>
    <t>C.Linh</t>
  </si>
  <si>
    <t>Linh</t>
  </si>
  <si>
    <t>Giang Hoài</t>
  </si>
  <si>
    <t>Nam</t>
  </si>
  <si>
    <t>C.Nga</t>
  </si>
  <si>
    <t>Nga</t>
  </si>
  <si>
    <t>Phạm Thành</t>
  </si>
  <si>
    <t>Nhơn</t>
  </si>
  <si>
    <t>C.Sen</t>
  </si>
  <si>
    <t>Phạm T. Hương</t>
  </si>
  <si>
    <t>Sen</t>
  </si>
  <si>
    <t>Nguyễn Minh</t>
  </si>
  <si>
    <t>Tân</t>
  </si>
  <si>
    <t>Đào Quang</t>
  </si>
  <si>
    <t>Thắng</t>
  </si>
  <si>
    <t>C.Thanh</t>
  </si>
  <si>
    <t>Thanh</t>
  </si>
  <si>
    <t>C.Thảo</t>
  </si>
  <si>
    <t>Thảo</t>
  </si>
  <si>
    <t>C.Thu</t>
  </si>
  <si>
    <t>Hoàng Thị Hoài</t>
  </si>
  <si>
    <t>Thu</t>
  </si>
  <si>
    <t>C.Thủy</t>
  </si>
  <si>
    <t>Thuỷ</t>
  </si>
  <si>
    <t>Vũ Xuân</t>
  </si>
  <si>
    <t xml:space="preserve">Nguyễn Trung </t>
  </si>
  <si>
    <t>Toàn</t>
  </si>
  <si>
    <t>T.Tùng</t>
  </si>
  <si>
    <t>Vũ Thanh</t>
  </si>
  <si>
    <t>Tùng</t>
  </si>
  <si>
    <t>Bùi Thế</t>
  </si>
  <si>
    <t>Văn</t>
  </si>
  <si>
    <t>Bùi Minh</t>
  </si>
  <si>
    <t>Vượng</t>
  </si>
  <si>
    <t>C12</t>
  </si>
  <si>
    <t>CKCT</t>
  </si>
  <si>
    <t>C21</t>
  </si>
  <si>
    <t>Tạ Quang</t>
  </si>
  <si>
    <t>C.Ga</t>
  </si>
  <si>
    <t>C06</t>
  </si>
  <si>
    <t>T.Hưng</t>
  </si>
  <si>
    <t>C08</t>
  </si>
  <si>
    <t>Nguyễn Thành</t>
  </si>
  <si>
    <t>Hưng</t>
  </si>
  <si>
    <t>T.Khải</t>
  </si>
  <si>
    <t>C19</t>
  </si>
  <si>
    <t>Hoàng Văn</t>
  </si>
  <si>
    <t>Khải</t>
  </si>
  <si>
    <t>C04</t>
  </si>
  <si>
    <t>Phùng Minh</t>
  </si>
  <si>
    <t>Khang</t>
  </si>
  <si>
    <t>C18</t>
  </si>
  <si>
    <t>Nguyễn Mai</t>
  </si>
  <si>
    <t>T.Kiên</t>
  </si>
  <si>
    <t>C22</t>
  </si>
  <si>
    <t>Phạm Công</t>
  </si>
  <si>
    <t>Kiên</t>
  </si>
  <si>
    <t>C11</t>
  </si>
  <si>
    <t>Hoàng Ngọc</t>
  </si>
  <si>
    <t>Phạm Thanh</t>
  </si>
  <si>
    <t>Lưu</t>
  </si>
  <si>
    <t>C05</t>
  </si>
  <si>
    <t>Luyện</t>
  </si>
  <si>
    <t>Phạm Hoài</t>
  </si>
  <si>
    <t>T.Nghĩa</t>
  </si>
  <si>
    <t>C20</t>
  </si>
  <si>
    <t>Vũ Trọng</t>
  </si>
  <si>
    <t>Nghĩa</t>
  </si>
  <si>
    <t>C14</t>
  </si>
  <si>
    <t>T.Thể</t>
  </si>
  <si>
    <t>C07</t>
  </si>
  <si>
    <t>Phạm Đức</t>
  </si>
  <si>
    <t>Thể</t>
  </si>
  <si>
    <t>Nguyễn Anh</t>
  </si>
  <si>
    <t>Nguyễn Bá</t>
  </si>
  <si>
    <t>N02</t>
  </si>
  <si>
    <t>Phạm Anh</t>
  </si>
  <si>
    <t>CNTT</t>
  </si>
  <si>
    <t>C.Hạnh</t>
  </si>
  <si>
    <t>N03</t>
  </si>
  <si>
    <t>Đặng Hồng</t>
  </si>
  <si>
    <t>C.Hiền</t>
  </si>
  <si>
    <t>N04</t>
  </si>
  <si>
    <t>Nguyễn T. Thu</t>
  </si>
  <si>
    <t>Hiền</t>
  </si>
  <si>
    <t>Hương</t>
  </si>
  <si>
    <t>N06</t>
  </si>
  <si>
    <t>Phạm T Quỳnh</t>
  </si>
  <si>
    <t>C.Lý</t>
  </si>
  <si>
    <t>N08</t>
  </si>
  <si>
    <t>Bùi Thị</t>
  </si>
  <si>
    <t>Lý</t>
  </si>
  <si>
    <t>C.Ngọc</t>
  </si>
  <si>
    <t>Ngọc</t>
  </si>
  <si>
    <t>Tạ Ngọc</t>
  </si>
  <si>
    <t>N11</t>
  </si>
  <si>
    <t>Quân</t>
  </si>
  <si>
    <t>N16</t>
  </si>
  <si>
    <t>Thành</t>
  </si>
  <si>
    <t>C.Thùy</t>
  </si>
  <si>
    <t>N15</t>
  </si>
  <si>
    <t>Trịnh Thị</t>
  </si>
  <si>
    <t>Thùy</t>
  </si>
  <si>
    <t>N05</t>
  </si>
  <si>
    <t>Thủy</t>
  </si>
  <si>
    <t>T.Trung</t>
  </si>
  <si>
    <t>N13</t>
  </si>
  <si>
    <t>Ninh Quang</t>
  </si>
  <si>
    <t>Trung</t>
  </si>
  <si>
    <t>X01</t>
  </si>
  <si>
    <t>Cảnh</t>
  </si>
  <si>
    <t>XD</t>
  </si>
  <si>
    <t>T.Cao</t>
  </si>
  <si>
    <t>X02</t>
  </si>
  <si>
    <t>Phùng Văn</t>
  </si>
  <si>
    <t>Cao</t>
  </si>
  <si>
    <t>X03</t>
  </si>
  <si>
    <t>T.Cường</t>
  </si>
  <si>
    <t>X04</t>
  </si>
  <si>
    <t>Lê Sỹ</t>
  </si>
  <si>
    <t>Cường</t>
  </si>
  <si>
    <t>X05</t>
  </si>
  <si>
    <t>X06</t>
  </si>
  <si>
    <t>Chu Hồng</t>
  </si>
  <si>
    <t>Giang</t>
  </si>
  <si>
    <t>T,Hải</t>
  </si>
  <si>
    <t>X07</t>
  </si>
  <si>
    <t>X08</t>
  </si>
  <si>
    <t>Nguyễn Xuân</t>
  </si>
  <si>
    <t>T.Huấn</t>
  </si>
  <si>
    <t>X09</t>
  </si>
  <si>
    <t xml:space="preserve">Tô Đình </t>
  </si>
  <si>
    <t>Huấn</t>
  </si>
  <si>
    <t>X10</t>
  </si>
  <si>
    <t>Huệ</t>
  </si>
  <si>
    <t>C.Huyền</t>
  </si>
  <si>
    <t>X11</t>
  </si>
  <si>
    <t>An T.Thanh</t>
  </si>
  <si>
    <t>Huyền</t>
  </si>
  <si>
    <t>X12</t>
  </si>
  <si>
    <t>T. Linh</t>
  </si>
  <si>
    <t>X13</t>
  </si>
  <si>
    <t xml:space="preserve">Phạm Văn </t>
  </si>
  <si>
    <t>X16</t>
  </si>
  <si>
    <t>Phạm Đỗ Dũng</t>
  </si>
  <si>
    <t>Minh</t>
  </si>
  <si>
    <t>C.Ngà</t>
  </si>
  <si>
    <t>X17</t>
  </si>
  <si>
    <t>Hoàng T.Thanh</t>
  </si>
  <si>
    <t>Ngà</t>
  </si>
  <si>
    <t>T.V.Thành</t>
  </si>
  <si>
    <t>X21</t>
  </si>
  <si>
    <t>T.Thảo</t>
  </si>
  <si>
    <t>X22</t>
  </si>
  <si>
    <t>X23</t>
  </si>
  <si>
    <t>Nguyễn T. Hoài</t>
  </si>
  <si>
    <t>T.M.Toàn</t>
  </si>
  <si>
    <t>X25</t>
  </si>
  <si>
    <t>Lê Minh</t>
  </si>
  <si>
    <t>X27</t>
  </si>
  <si>
    <t>Mai Đức</t>
  </si>
  <si>
    <t>T.HTuấn</t>
  </si>
  <si>
    <t>X28</t>
  </si>
  <si>
    <t>Tuấn</t>
  </si>
  <si>
    <t>X29</t>
  </si>
  <si>
    <t>C.K.Anh</t>
  </si>
  <si>
    <t>K01</t>
  </si>
  <si>
    <t>Tạ Thị Kim</t>
  </si>
  <si>
    <t>Trần Xuân</t>
  </si>
  <si>
    <t>Đông</t>
  </si>
  <si>
    <t>C.Duyên</t>
  </si>
  <si>
    <t>K02</t>
  </si>
  <si>
    <t>Phạm T. Hồng</t>
  </si>
  <si>
    <t>C.Giang</t>
  </si>
  <si>
    <t>K04</t>
  </si>
  <si>
    <t>Tạ Thị Thanh</t>
  </si>
  <si>
    <t>K07</t>
  </si>
  <si>
    <t>Trần Văn</t>
  </si>
  <si>
    <t>Hân</t>
  </si>
  <si>
    <t>K06</t>
  </si>
  <si>
    <t>Chu T. Hồng</t>
  </si>
  <si>
    <t>C.Hoài</t>
  </si>
  <si>
    <t>K08</t>
  </si>
  <si>
    <t>C.Hương</t>
  </si>
  <si>
    <t>K09</t>
  </si>
  <si>
    <t>Trần T. Mai</t>
  </si>
  <si>
    <t>C.Hường</t>
  </si>
  <si>
    <t>K10</t>
  </si>
  <si>
    <t>Vũ Thị</t>
  </si>
  <si>
    <t>Hường</t>
  </si>
  <si>
    <t>K12</t>
  </si>
  <si>
    <t>Đỗ Văn</t>
  </si>
  <si>
    <t>C.Minh</t>
  </si>
  <si>
    <t>K13</t>
  </si>
  <si>
    <t>Lê Thị Điệp</t>
  </si>
  <si>
    <t>Mai Thị Thu</t>
  </si>
  <si>
    <t>T.Nghị</t>
  </si>
  <si>
    <t>K15</t>
  </si>
  <si>
    <t>T.Phú</t>
  </si>
  <si>
    <t>K16</t>
  </si>
  <si>
    <t>Trung Xuân</t>
  </si>
  <si>
    <t>Phú</t>
  </si>
  <si>
    <t>K17</t>
  </si>
  <si>
    <t>Sỹ</t>
  </si>
  <si>
    <t>C.Tâm</t>
  </si>
  <si>
    <t>K18</t>
  </si>
  <si>
    <t>Trần Thị Thanh</t>
  </si>
  <si>
    <t>Tâm</t>
  </si>
  <si>
    <t>C.Vân</t>
  </si>
  <si>
    <t>K19</t>
  </si>
  <si>
    <t>Hoàng T. Thu</t>
  </si>
  <si>
    <t>Vân</t>
  </si>
  <si>
    <t>C.Xen</t>
  </si>
  <si>
    <t>K20</t>
  </si>
  <si>
    <t>Bùi Thị Hương</t>
  </si>
  <si>
    <t>Xen</t>
  </si>
  <si>
    <t>T12</t>
  </si>
  <si>
    <t>Nguyễn Thị Thùy</t>
  </si>
  <si>
    <t>KHCB</t>
  </si>
  <si>
    <t>T02</t>
  </si>
  <si>
    <t>Thịnh Văn</t>
  </si>
  <si>
    <t>T04</t>
  </si>
  <si>
    <t>T07</t>
  </si>
  <si>
    <t>Phạm Lan</t>
  </si>
  <si>
    <t>T05</t>
  </si>
  <si>
    <t>Ngô Văn</t>
  </si>
  <si>
    <t>Huy</t>
  </si>
  <si>
    <t>T11</t>
  </si>
  <si>
    <t>Ng. Thị Phương</t>
  </si>
  <si>
    <t>Tuyết</t>
  </si>
  <si>
    <t>T15</t>
  </si>
  <si>
    <t>Lã Thị Hải</t>
  </si>
  <si>
    <t>Yến</t>
  </si>
  <si>
    <t>B15</t>
  </si>
  <si>
    <t>Bùi Văn</t>
  </si>
  <si>
    <t>GVKN</t>
  </si>
  <si>
    <t>B16</t>
  </si>
  <si>
    <t>B01</t>
  </si>
  <si>
    <t>B04</t>
  </si>
  <si>
    <t>Chung</t>
  </si>
  <si>
    <t>B09</t>
  </si>
  <si>
    <t>B05</t>
  </si>
  <si>
    <t>Hà Xuân</t>
  </si>
  <si>
    <t>Phạm Thị Thúy</t>
  </si>
  <si>
    <t>B23</t>
  </si>
  <si>
    <t>B18</t>
  </si>
  <si>
    <t>Lê Đình</t>
  </si>
  <si>
    <t>Hoan</t>
  </si>
  <si>
    <t>B22</t>
  </si>
  <si>
    <t>Trịnh Quốc</t>
  </si>
  <si>
    <t>B24</t>
  </si>
  <si>
    <t>Phạm Thị Thu</t>
  </si>
  <si>
    <t>Long</t>
  </si>
  <si>
    <t>B27</t>
  </si>
  <si>
    <t>Đinh Gia</t>
  </si>
  <si>
    <t>B28</t>
  </si>
  <si>
    <t>B31</t>
  </si>
  <si>
    <t>B11</t>
  </si>
  <si>
    <t>Đinh Thị Bé</t>
  </si>
  <si>
    <t>Ngoan</t>
  </si>
  <si>
    <t>Phan Thị</t>
  </si>
  <si>
    <t>Nhung</t>
  </si>
  <si>
    <t>B21</t>
  </si>
  <si>
    <t>Trần Đức</t>
  </si>
  <si>
    <t>Thiện</t>
  </si>
  <si>
    <t>B03</t>
  </si>
  <si>
    <t>B25</t>
  </si>
  <si>
    <t>Nguyễn Ngọc</t>
  </si>
  <si>
    <t>Trâm</t>
  </si>
  <si>
    <t>B07</t>
  </si>
  <si>
    <t>B33</t>
  </si>
  <si>
    <t>Tương</t>
  </si>
  <si>
    <t>B14</t>
  </si>
  <si>
    <t>Vũ</t>
  </si>
  <si>
    <t>B02</t>
  </si>
  <si>
    <t>Yên</t>
  </si>
  <si>
    <t>KHOA CƠ KHÍ CHẾ TẠO</t>
  </si>
  <si>
    <t>KHOA XÂY DỰNG</t>
  </si>
  <si>
    <t>KHOA KINH TẾ</t>
  </si>
  <si>
    <t>C.An</t>
  </si>
  <si>
    <t>C.Tuyết</t>
  </si>
  <si>
    <t>C.Yến</t>
  </si>
  <si>
    <t>PHÒNG ĐÀO TẠO</t>
  </si>
  <si>
    <t>P23</t>
  </si>
  <si>
    <t>P12</t>
  </si>
  <si>
    <t>P315</t>
  </si>
  <si>
    <t>P16</t>
  </si>
  <si>
    <t>P15</t>
  </si>
  <si>
    <t>C5AK20</t>
  </si>
  <si>
    <t>P21</t>
  </si>
  <si>
    <t>NTC</t>
  </si>
  <si>
    <t>P03</t>
  </si>
  <si>
    <t>P18</t>
  </si>
  <si>
    <t>P13</t>
  </si>
  <si>
    <t>P14</t>
  </si>
  <si>
    <t>P19</t>
  </si>
  <si>
    <t>(Đồng Tháp)</t>
  </si>
  <si>
    <t>P216</t>
  </si>
  <si>
    <t>P203</t>
  </si>
  <si>
    <t>P310</t>
  </si>
  <si>
    <t>P204</t>
  </si>
  <si>
    <t>P308</t>
  </si>
  <si>
    <t>P209</t>
  </si>
  <si>
    <t>P210</t>
  </si>
  <si>
    <t>P11</t>
  </si>
  <si>
    <t>C7AK20</t>
  </si>
  <si>
    <t>P20</t>
  </si>
  <si>
    <t>C7BK20</t>
  </si>
  <si>
    <t>C6AK20</t>
  </si>
  <si>
    <t>P10</t>
  </si>
  <si>
    <t>P22</t>
  </si>
  <si>
    <t>P208</t>
  </si>
  <si>
    <t>C9BK20</t>
  </si>
  <si>
    <t>P316</t>
  </si>
  <si>
    <t>P214</t>
  </si>
  <si>
    <t>P317</t>
  </si>
  <si>
    <t>C22AK20</t>
  </si>
  <si>
    <t>C15BK20</t>
  </si>
  <si>
    <t>T15BK20</t>
  </si>
  <si>
    <t>P02</t>
  </si>
  <si>
    <t>Cơ sở 1</t>
  </si>
  <si>
    <t>Cơ sở 2</t>
  </si>
  <si>
    <t>STT</t>
  </si>
  <si>
    <t>Tên phòng</t>
  </si>
  <si>
    <t>Mã phòng</t>
  </si>
  <si>
    <t>Loại phòng</t>
  </si>
  <si>
    <t>Phòng 1</t>
  </si>
  <si>
    <t>P01</t>
  </si>
  <si>
    <t>Lý thuyết</t>
  </si>
  <si>
    <t>Nhà học chính</t>
  </si>
  <si>
    <t>Phòng 2</t>
  </si>
  <si>
    <t>Phòng 3</t>
  </si>
  <si>
    <t>Phòng 4</t>
  </si>
  <si>
    <t>P04</t>
  </si>
  <si>
    <t>Phòng 5</t>
  </si>
  <si>
    <t>P05</t>
  </si>
  <si>
    <t>Phòng 6</t>
  </si>
  <si>
    <t>P06</t>
  </si>
  <si>
    <t>Phòng 7</t>
  </si>
  <si>
    <t>P07</t>
  </si>
  <si>
    <t>Phòng 8</t>
  </si>
  <si>
    <t>P08</t>
  </si>
  <si>
    <t>Phòng 9</t>
  </si>
  <si>
    <t>P09</t>
  </si>
  <si>
    <t>Phòng 10</t>
  </si>
  <si>
    <t>Phòng 11</t>
  </si>
  <si>
    <t>Phòng 12</t>
  </si>
  <si>
    <t>Phòng 13</t>
  </si>
  <si>
    <t>Phòng 14</t>
  </si>
  <si>
    <t>Phòng 15</t>
  </si>
  <si>
    <t>Phòng 16</t>
  </si>
  <si>
    <t>Phòng 17</t>
  </si>
  <si>
    <t>P17</t>
  </si>
  <si>
    <t>Phòng 18</t>
  </si>
  <si>
    <t>Phòng 19</t>
  </si>
  <si>
    <t>Phòng 20</t>
  </si>
  <si>
    <t>Phòng 21</t>
  </si>
  <si>
    <t>Phòng 22</t>
  </si>
  <si>
    <t>Phòng 23</t>
  </si>
  <si>
    <t>Phòng 24</t>
  </si>
  <si>
    <t>P24</t>
  </si>
  <si>
    <t>Xưởng nguội 1</t>
  </si>
  <si>
    <t>Thực hành</t>
  </si>
  <si>
    <t>Khoa Cơ khí CT</t>
  </si>
  <si>
    <t>Xưởng nguội 2</t>
  </si>
  <si>
    <t>Xưởng chế tạo phôi hàn</t>
  </si>
  <si>
    <t>Xưởng hàn 1</t>
  </si>
  <si>
    <t>Xưởng hàn 3</t>
  </si>
  <si>
    <t>Xưởng hàn 4 (X. hàn TIG)</t>
  </si>
  <si>
    <t>Xưởng hàn hơi</t>
  </si>
  <si>
    <t>Xưởng tiện</t>
  </si>
  <si>
    <t>Xưởng tiện CNC</t>
  </si>
  <si>
    <t>Xưởng gò</t>
  </si>
  <si>
    <t>Xưởng rèn</t>
  </si>
  <si>
    <t>Bảo dưỡng động cơ</t>
  </si>
  <si>
    <t>Khoa Cơ khí ĐL</t>
  </si>
  <si>
    <t>Bảo dưỡng hệ thống thủy lực và điện máy công trình</t>
  </si>
  <si>
    <t>Gầm và trang bị công tác</t>
  </si>
  <si>
    <t xml:space="preserve">Bãi tập </t>
  </si>
  <si>
    <t>Nhà thể chất</t>
  </si>
  <si>
    <t>CNC</t>
  </si>
  <si>
    <t>P110</t>
  </si>
  <si>
    <t>Thí nghiệm đo và kiểm tra</t>
  </si>
  <si>
    <t>P111</t>
  </si>
  <si>
    <t>Phay CNC</t>
  </si>
  <si>
    <t>P112</t>
  </si>
  <si>
    <t>Tiện CNC</t>
  </si>
  <si>
    <t>P113</t>
  </si>
  <si>
    <t>P202</t>
  </si>
  <si>
    <t>Thiết bị điện 1</t>
  </si>
  <si>
    <t>P205</t>
  </si>
  <si>
    <t>Máy điện 1</t>
  </si>
  <si>
    <t>Máy điện 2</t>
  </si>
  <si>
    <t>Thiết bị điện gia dụng</t>
  </si>
  <si>
    <t>Bảo vệ rơle</t>
  </si>
  <si>
    <t>P211</t>
  </si>
  <si>
    <t>P215</t>
  </si>
  <si>
    <t>Điện tử công suất</t>
  </si>
  <si>
    <t>Kỹ thuật vi điều khiển</t>
  </si>
  <si>
    <t>P217</t>
  </si>
  <si>
    <t>Điện khí nén thủy lực</t>
  </si>
  <si>
    <t>P301</t>
  </si>
  <si>
    <t>Máy lạnh công nghiệp</t>
  </si>
  <si>
    <t>Lập trình PLC1</t>
  </si>
  <si>
    <t>Lập trình PLC2</t>
  </si>
  <si>
    <t>P309</t>
  </si>
  <si>
    <t>Máy tính 1</t>
  </si>
  <si>
    <t>Máy tính 2</t>
  </si>
  <si>
    <t>P311</t>
  </si>
  <si>
    <t>P314</t>
  </si>
  <si>
    <t>CS2</t>
  </si>
  <si>
    <t>?</t>
  </si>
  <si>
    <t>Khoa Kinh tế</t>
  </si>
  <si>
    <t>Khoa Xây dựng</t>
  </si>
  <si>
    <t>Xưởng máy xây dựng</t>
  </si>
  <si>
    <t>Xưởng thí nghiệm xây dựng</t>
  </si>
  <si>
    <t>Xưởng máy mộc</t>
  </si>
  <si>
    <t>Xưởng thực hành cốt thép</t>
  </si>
  <si>
    <t>Xưởng thực hành điện nước</t>
  </si>
  <si>
    <t>Xưởng thực hành trạm khắc</t>
  </si>
  <si>
    <t>Xưởng thực hành trát, láng tầng 1</t>
  </si>
  <si>
    <t>Xưởng thực hành trát, láng tầng 2</t>
  </si>
  <si>
    <t>Xưởng thực hành xây gạch</t>
  </si>
  <si>
    <t>Xưởng thực hành nâng cao</t>
  </si>
  <si>
    <t>Cs3</t>
  </si>
  <si>
    <t>Cơ sở 3</t>
  </si>
  <si>
    <t>Thứ</t>
  </si>
  <si>
    <t>QUẢN LÝ PHÒNG HỌC LÝ THUYẾT</t>
  </si>
  <si>
    <t>Nguyễn</t>
  </si>
  <si>
    <t>Xuân</t>
  </si>
  <si>
    <t>B34</t>
  </si>
  <si>
    <t>t</t>
  </si>
  <si>
    <t xml:space="preserve">THỜI KHÓA BIỂU </t>
  </si>
  <si>
    <t>Th.Tương</t>
  </si>
  <si>
    <t>Th.Yên</t>
  </si>
  <si>
    <t>Th.Xuân</t>
  </si>
  <si>
    <t>Th.Thiện</t>
  </si>
  <si>
    <t>Th.Hưng</t>
  </si>
  <si>
    <t>Th.Chung</t>
  </si>
  <si>
    <t>Th.Hinh</t>
  </si>
  <si>
    <t>Th.Hoan</t>
  </si>
  <si>
    <t>C.Ngoan</t>
  </si>
  <si>
    <t>C.Nhung</t>
  </si>
  <si>
    <t>C.Trâm</t>
  </si>
  <si>
    <t>Th.Vũ</t>
  </si>
  <si>
    <t>Th.H.Anh</t>
  </si>
  <si>
    <t>Th.V.Dũng</t>
  </si>
  <si>
    <t>Th.G.Long</t>
  </si>
  <si>
    <t>Th.Đ.Long</t>
  </si>
  <si>
    <t>Th.M.Long</t>
  </si>
  <si>
    <t>THỜI KHÓA BIỂU TOÀN TRƯỜNG</t>
  </si>
  <si>
    <t>P27</t>
  </si>
  <si>
    <t>P28</t>
  </si>
  <si>
    <t>P29</t>
  </si>
  <si>
    <t>P30</t>
  </si>
  <si>
    <t>P31</t>
  </si>
  <si>
    <t>P32</t>
  </si>
  <si>
    <t>P33</t>
  </si>
  <si>
    <t>P34</t>
  </si>
  <si>
    <t>P35</t>
  </si>
  <si>
    <t>P36</t>
  </si>
  <si>
    <t>THỜI KHÓA BIỂU TẠI TRƯỜNG</t>
  </si>
  <si>
    <r>
      <t xml:space="preserve">TRƯỜNG CAO ĐẲNG NGHỀ 
CƠ ĐIỆN XÂY DỰNG VIỆT XÔ </t>
    </r>
    <r>
      <rPr>
        <b/>
        <sz val="8"/>
        <color indexed="18"/>
        <rFont val="Times New Roman"/>
        <family val="1"/>
      </rPr>
      <t>PHÒNG ĐÀO TẠO</t>
    </r>
  </si>
  <si>
    <t>THỜI KHÓA BIỂU LIÊN KẾT</t>
  </si>
  <si>
    <t>KHOA CÔNG NGHỆ THÔNG TIN VÀ NGOẠI NGỮ</t>
  </si>
  <si>
    <t>C9DK20</t>
  </si>
  <si>
    <t>Trang</t>
  </si>
  <si>
    <t>C23</t>
  </si>
  <si>
    <t>C. M.Hằng</t>
  </si>
  <si>
    <t xml:space="preserve">Mai Thị </t>
  </si>
  <si>
    <t xml:space="preserve">Trần Văn </t>
  </si>
  <si>
    <t>Th.Tr.Quang</t>
  </si>
  <si>
    <t>Th.Chiến</t>
  </si>
  <si>
    <t xml:space="preserve">Nguyễn Lương </t>
  </si>
  <si>
    <t>Th. Huy</t>
  </si>
  <si>
    <t>N17</t>
  </si>
  <si>
    <t xml:space="preserve">Trương Thị </t>
  </si>
  <si>
    <t>Th. Trung</t>
  </si>
  <si>
    <t>C. Trang</t>
  </si>
  <si>
    <t>K21</t>
  </si>
  <si>
    <t>K22</t>
  </si>
  <si>
    <t>L22</t>
  </si>
  <si>
    <t>Th.Dũng</t>
  </si>
  <si>
    <t xml:space="preserve">Đặng Ngọc </t>
  </si>
  <si>
    <t>Phòng Robot hàn</t>
  </si>
  <si>
    <t>16AK21</t>
  </si>
  <si>
    <t>C. Thủy</t>
  </si>
  <si>
    <t>T16</t>
  </si>
  <si>
    <t>N18</t>
  </si>
  <si>
    <t>10CK21</t>
  </si>
  <si>
    <t>5AK21</t>
  </si>
  <si>
    <t>6AK21</t>
  </si>
  <si>
    <t>7AK21</t>
  </si>
  <si>
    <t>C7CK20</t>
  </si>
  <si>
    <t>6AK20</t>
  </si>
  <si>
    <t>Th.Phong</t>
  </si>
  <si>
    <t>Lê Đại</t>
  </si>
  <si>
    <t>Nguyễn Quốc</t>
  </si>
  <si>
    <t>Việt</t>
  </si>
  <si>
    <t>7EK20</t>
  </si>
  <si>
    <t>6CK21</t>
  </si>
  <si>
    <t>17AK21</t>
  </si>
  <si>
    <t>C10AK20</t>
  </si>
  <si>
    <t>12AK21</t>
  </si>
  <si>
    <t>C15AK21</t>
  </si>
  <si>
    <t>T15AK21</t>
  </si>
  <si>
    <t>C5CK21</t>
  </si>
  <si>
    <t>6DK21</t>
  </si>
  <si>
    <t>7EK21</t>
  </si>
  <si>
    <t>C6BK21</t>
  </si>
  <si>
    <t>C7AK21</t>
  </si>
  <si>
    <t>8AK21</t>
  </si>
  <si>
    <t>9CK21</t>
  </si>
  <si>
    <t>21BK21</t>
  </si>
  <si>
    <t>C22AK21</t>
  </si>
  <si>
    <t>C15BK21</t>
  </si>
  <si>
    <t>C10AK21</t>
  </si>
  <si>
    <t>15BK21</t>
  </si>
  <si>
    <t>20AK21</t>
  </si>
  <si>
    <t>21DK21</t>
  </si>
  <si>
    <t>21DK20</t>
  </si>
  <si>
    <t>5GK21</t>
  </si>
  <si>
    <t>6EK21</t>
  </si>
  <si>
    <t>C6BK20</t>
  </si>
  <si>
    <t>C7CK21</t>
  </si>
  <si>
    <t>C6AK21</t>
  </si>
  <si>
    <t>C7BK21</t>
  </si>
  <si>
    <t>12CK21</t>
  </si>
  <si>
    <t>12EK21</t>
  </si>
  <si>
    <t>5HK21</t>
  </si>
  <si>
    <t>Số tiết</t>
  </si>
  <si>
    <t>Nho Quan</t>
  </si>
  <si>
    <t>Ngọc Lặc</t>
  </si>
  <si>
    <t>Kim Sơn</t>
  </si>
  <si>
    <t>Simacai</t>
  </si>
  <si>
    <t>Cẩm Thủy</t>
  </si>
  <si>
    <t>10AK21</t>
  </si>
  <si>
    <t>10BK21</t>
  </si>
  <si>
    <t>5AK20</t>
  </si>
  <si>
    <t>5CK20</t>
  </si>
  <si>
    <t>6CK20</t>
  </si>
  <si>
    <t>7BK20</t>
  </si>
  <si>
    <t>9AK20</t>
  </si>
  <si>
    <t>C5BK20</t>
  </si>
  <si>
    <t>5BK21</t>
  </si>
  <si>
    <t>5CK21</t>
  </si>
  <si>
    <t>5DK21</t>
  </si>
  <si>
    <t>5FK21</t>
  </si>
  <si>
    <t>6BK21</t>
  </si>
  <si>
    <t>7BK21</t>
  </si>
  <si>
    <t>9AK21</t>
  </si>
  <si>
    <t>12FK21</t>
  </si>
  <si>
    <t>12GK21</t>
  </si>
  <si>
    <t>16BK21</t>
  </si>
  <si>
    <t>C5AK21</t>
  </si>
  <si>
    <t>C5BK21</t>
  </si>
  <si>
    <t>C9BK21</t>
  </si>
  <si>
    <t>17BK21</t>
  </si>
  <si>
    <t>17CK21</t>
  </si>
  <si>
    <t>6FK21</t>
  </si>
  <si>
    <t>17DK21</t>
  </si>
  <si>
    <t>17EK21</t>
  </si>
  <si>
    <t>17FK21</t>
  </si>
  <si>
    <t>17GK21</t>
  </si>
  <si>
    <t>B29</t>
  </si>
  <si>
    <t>C.Quỳnh</t>
  </si>
  <si>
    <t xml:space="preserve">Nguyễn Thị Thu </t>
  </si>
  <si>
    <t>Quỳnh</t>
  </si>
  <si>
    <t>Nguyễn Tiến</t>
  </si>
  <si>
    <t>N19</t>
  </si>
  <si>
    <t xml:space="preserve">Nguyễn Tuấn </t>
  </si>
  <si>
    <t>C.Huệ</t>
  </si>
  <si>
    <t>B30</t>
  </si>
  <si>
    <t>GNKN</t>
  </si>
  <si>
    <r>
      <t xml:space="preserve">TRƯỜNG CAO ĐẲNG 
CƠ ĐIỆN XÂY DỰNG VIỆT XÔ 
</t>
    </r>
    <r>
      <rPr>
        <b/>
        <sz val="8"/>
        <color indexed="18"/>
        <rFont val="Times New Roman"/>
        <family val="1"/>
      </rPr>
      <t>PHÒNG ĐÀO TẠO</t>
    </r>
  </si>
  <si>
    <t>17AK22</t>
  </si>
  <si>
    <t>C6BK22</t>
  </si>
  <si>
    <t>6AK22</t>
  </si>
  <si>
    <t>6BK22</t>
  </si>
  <si>
    <t>6CK22</t>
  </si>
  <si>
    <t>C7BK22</t>
  </si>
  <si>
    <t>7CK22</t>
  </si>
  <si>
    <t>5BK22</t>
  </si>
  <si>
    <t>5CK22</t>
  </si>
  <si>
    <t>5DK22</t>
  </si>
  <si>
    <t>5EK22</t>
  </si>
  <si>
    <t>17BK22</t>
  </si>
  <si>
    <t>24AK22</t>
  </si>
  <si>
    <t>24BK22</t>
  </si>
  <si>
    <t>24CK22</t>
  </si>
  <si>
    <t>24DK22</t>
  </si>
  <si>
    <t>21AK22</t>
  </si>
  <si>
    <t>21BK22</t>
  </si>
  <si>
    <t>C8AK22</t>
  </si>
  <si>
    <t>8AK22</t>
  </si>
  <si>
    <t>9BK22</t>
  </si>
  <si>
    <t>T17</t>
  </si>
  <si>
    <t>16AK22</t>
  </si>
  <si>
    <t>15BK22</t>
  </si>
  <si>
    <t>C15BK22</t>
  </si>
  <si>
    <t>19BK21</t>
  </si>
  <si>
    <t>19DK21</t>
  </si>
  <si>
    <t>C15AK22</t>
  </si>
  <si>
    <t>7AK22</t>
  </si>
  <si>
    <t>C7AK22</t>
  </si>
  <si>
    <t>7BK22</t>
  </si>
  <si>
    <t>6DK22</t>
  </si>
  <si>
    <t>C6AK22</t>
  </si>
  <si>
    <t>7DK22</t>
  </si>
  <si>
    <t>7EK22</t>
  </si>
  <si>
    <t>7FK22</t>
  </si>
  <si>
    <t>7GK22</t>
  </si>
  <si>
    <t>C22AK22</t>
  </si>
  <si>
    <t>21CK22</t>
  </si>
  <si>
    <t>24EK22</t>
  </si>
  <si>
    <t>N21</t>
  </si>
  <si>
    <t>21DK22</t>
  </si>
  <si>
    <t>21EK22</t>
  </si>
  <si>
    <t>C5AK22</t>
  </si>
  <si>
    <t>1AK22</t>
  </si>
  <si>
    <t>5FK22</t>
  </si>
  <si>
    <t>5AK22</t>
  </si>
  <si>
    <t>1BK22</t>
  </si>
  <si>
    <t>5HK22</t>
  </si>
  <si>
    <t>C5BK22</t>
  </si>
  <si>
    <t>9AK22</t>
  </si>
  <si>
    <t>6EK22</t>
  </si>
  <si>
    <t>Stt</t>
  </si>
  <si>
    <t>Mã GV</t>
  </si>
  <si>
    <t>Viết tắt</t>
  </si>
  <si>
    <t>Họ và tên</t>
  </si>
  <si>
    <t>Mã khoa</t>
  </si>
  <si>
    <t>I. Khoa Cơ khí động lực</t>
  </si>
  <si>
    <t>Đinh Văn</t>
  </si>
  <si>
    <t>III. Khoa Cơ khí chế tạo</t>
  </si>
  <si>
    <t>IV. Khoa CNTT&amp;NN</t>
  </si>
  <si>
    <t>Nguyễn Thị Diệu</t>
  </si>
  <si>
    <t>V. Khoa Xây dựng</t>
  </si>
  <si>
    <t>VI. Khoa Kinh tế</t>
  </si>
  <si>
    <t>VII. Khoa Khoa học cơ bản</t>
  </si>
  <si>
    <t xml:space="preserve">Th.Đ. Anh </t>
  </si>
  <si>
    <t>Hoàng Điệp</t>
  </si>
  <si>
    <t>VIII. Giáo viên kiêm nhiệm</t>
  </si>
  <si>
    <t>Khoa Cơ khí động lực</t>
  </si>
  <si>
    <t>TĐ</t>
  </si>
  <si>
    <t>Đ. Tháp</t>
  </si>
  <si>
    <t>5GK22</t>
  </si>
  <si>
    <t>C5CK22</t>
  </si>
  <si>
    <t>Hoa Lư</t>
  </si>
  <si>
    <t>Khoa cơ khí chế tạo</t>
  </si>
  <si>
    <t>C10B K20</t>
  </si>
  <si>
    <t>Thạch Thành</t>
  </si>
  <si>
    <t>Lang Chánh</t>
  </si>
  <si>
    <t>10AK22</t>
  </si>
  <si>
    <t>Sìn Hồ</t>
  </si>
  <si>
    <t>C15C K20</t>
  </si>
  <si>
    <t>15CK21</t>
  </si>
  <si>
    <t>Bá Thước</t>
  </si>
  <si>
    <t>19AK21</t>
  </si>
  <si>
    <t>19CK21</t>
  </si>
  <si>
    <t>15AK22</t>
  </si>
  <si>
    <t>TTGDTXTD</t>
  </si>
  <si>
    <t>Khoa CNTT&amp;NN</t>
  </si>
  <si>
    <t xml:space="preserve">Lê Thị </t>
  </si>
  <si>
    <t>5IK22</t>
  </si>
  <si>
    <t>1CK22</t>
  </si>
  <si>
    <t>6FK22</t>
  </si>
  <si>
    <t>7HK22</t>
  </si>
  <si>
    <t>C9AK22</t>
  </si>
  <si>
    <t>10CK22</t>
  </si>
  <si>
    <t>C10AK22</t>
  </si>
  <si>
    <t>10BK22</t>
  </si>
  <si>
    <t>12AK22</t>
  </si>
  <si>
    <t>15EK22</t>
  </si>
  <si>
    <t>15CK22</t>
  </si>
  <si>
    <t>15DK22</t>
  </si>
  <si>
    <t>21FK22</t>
  </si>
  <si>
    <t>Đ23</t>
  </si>
  <si>
    <t>Đ15</t>
  </si>
  <si>
    <t>Đ32</t>
  </si>
  <si>
    <t>Đ44</t>
  </si>
  <si>
    <t>Đ05</t>
  </si>
  <si>
    <t>Đ40</t>
  </si>
  <si>
    <t>Đ24</t>
  </si>
  <si>
    <t>Đ22</t>
  </si>
  <si>
    <t>Đ06</t>
  </si>
  <si>
    <t>Đ34</t>
  </si>
  <si>
    <t>Đ37</t>
  </si>
  <si>
    <t>Đ42</t>
  </si>
  <si>
    <t>Đ30</t>
  </si>
  <si>
    <t>Đ45</t>
  </si>
  <si>
    <t>Đ35</t>
  </si>
  <si>
    <t>Đ51</t>
  </si>
  <si>
    <t>Đ46</t>
  </si>
  <si>
    <t>Đ01</t>
  </si>
  <si>
    <t>Đ50</t>
  </si>
  <si>
    <t>Đ49</t>
  </si>
  <si>
    <t>Đ10</t>
  </si>
  <si>
    <t>Đ20</t>
  </si>
  <si>
    <t>Đ41</t>
  </si>
  <si>
    <t>Đ48</t>
  </si>
  <si>
    <t>Thực tập tốt nghiệp</t>
  </si>
  <si>
    <t>Đ02</t>
  </si>
  <si>
    <t>Đ03</t>
  </si>
  <si>
    <t>Đ31</t>
  </si>
  <si>
    <t>Đ14</t>
  </si>
  <si>
    <t>Đ47</t>
  </si>
  <si>
    <t>Đ17</t>
  </si>
  <si>
    <t>Đ29</t>
  </si>
  <si>
    <r>
      <t xml:space="preserve">TRƯỜNG CAO ĐẲNG
CƠ ĐIỆN XÂY DỰNG VIỆT XÔ 
</t>
    </r>
    <r>
      <rPr>
        <b/>
        <sz val="8"/>
        <color indexed="18"/>
        <rFont val="Times New Roman"/>
        <family val="1"/>
      </rPr>
      <t>PHÒNG ĐÀO TẠO</t>
    </r>
  </si>
  <si>
    <t>x</t>
  </si>
  <si>
    <t>C5CK23</t>
  </si>
  <si>
    <t>C5DK23</t>
  </si>
  <si>
    <t>L29</t>
  </si>
  <si>
    <t>C6BK23</t>
  </si>
  <si>
    <t>C22AK23</t>
  </si>
  <si>
    <t>T.Tú</t>
  </si>
  <si>
    <t>Tú</t>
  </si>
  <si>
    <r>
      <t xml:space="preserve">TRƯỜNG CAO ĐẲNG
CƠ ĐIỆN XÂY DỰNG VIỆT XÔ </t>
    </r>
    <r>
      <rPr>
        <b/>
        <sz val="8"/>
        <color indexed="18"/>
        <rFont val="Times New Roman"/>
        <family val="1"/>
      </rPr>
      <t>PHÒNG ĐÀO TẠO</t>
    </r>
  </si>
  <si>
    <t>Anh văn</t>
  </si>
  <si>
    <t>Tin học</t>
  </si>
  <si>
    <t>(Nho Quan)</t>
  </si>
  <si>
    <t>C5BK23</t>
  </si>
  <si>
    <t>(Hoa Lư)</t>
  </si>
  <si>
    <t>C7BK23</t>
  </si>
  <si>
    <t>(Tam Điệp)</t>
  </si>
  <si>
    <t>(Ngọc Lặc)</t>
  </si>
  <si>
    <t>C15BK23</t>
  </si>
  <si>
    <t>(Kim Sơn)</t>
  </si>
  <si>
    <t>12AK24</t>
  </si>
  <si>
    <t>10AK24</t>
  </si>
  <si>
    <t>C5AAFD2</t>
  </si>
  <si>
    <t>Mạch điện</t>
  </si>
  <si>
    <t>Cơ kỹ thuật</t>
  </si>
  <si>
    <t>Xây gạch</t>
  </si>
  <si>
    <t>C10AK23</t>
  </si>
  <si>
    <t>TH/</t>
  </si>
  <si>
    <t>KH</t>
  </si>
  <si>
    <t>MĐ18.C5K21</t>
  </si>
  <si>
    <t>MĐ38.C5K21</t>
  </si>
  <si>
    <t>MĐ38.C5K22</t>
  </si>
  <si>
    <t>MĐ25.5K22</t>
  </si>
  <si>
    <t>MH02.C5K23</t>
  </si>
  <si>
    <t>MH03.C5K23</t>
  </si>
  <si>
    <t>MH06.C5K23</t>
  </si>
  <si>
    <t>MH11.C5K23</t>
  </si>
  <si>
    <t>MH01.C5K23</t>
  </si>
  <si>
    <t>MH15.C5K23</t>
  </si>
  <si>
    <t>MH04.5K23</t>
  </si>
  <si>
    <t>MH02.1K23</t>
  </si>
  <si>
    <t>MH03.1K23</t>
  </si>
  <si>
    <t>MH08.1K23</t>
  </si>
  <si>
    <t>MH10.1K23</t>
  </si>
  <si>
    <t>MĐ16.1K23</t>
  </si>
  <si>
    <t>MĐ15.1K23</t>
  </si>
  <si>
    <t>ma</t>
  </si>
  <si>
    <t>Ten mon</t>
  </si>
  <si>
    <t>MH01.1K21</t>
  </si>
  <si>
    <t>Chính trị.</t>
  </si>
  <si>
    <t>MH02.1K21</t>
  </si>
  <si>
    <t>Pháp luật.</t>
  </si>
  <si>
    <t>MH03.1K21</t>
  </si>
  <si>
    <t>Giáo dục thể chất.</t>
  </si>
  <si>
    <t>MH04.1K21</t>
  </si>
  <si>
    <t>MH05.1K21</t>
  </si>
  <si>
    <t>Tin học.</t>
  </si>
  <si>
    <t>MH06.1K21</t>
  </si>
  <si>
    <t>Anh văn;</t>
  </si>
  <si>
    <t>MH07.1K21</t>
  </si>
  <si>
    <t>Điện kỹ thuật.</t>
  </si>
  <si>
    <t>MH08.1K21</t>
  </si>
  <si>
    <t>Vẽ kỹ thuật .</t>
  </si>
  <si>
    <t>MH09.1K21</t>
  </si>
  <si>
    <t>Vật liệu học .</t>
  </si>
  <si>
    <t>MH10.1K21</t>
  </si>
  <si>
    <t>Kỹ năng giao tiếp;</t>
  </si>
  <si>
    <t>MH11.1K21</t>
  </si>
  <si>
    <t>An toàn lao động và vệ sinh công nghiệp.</t>
  </si>
  <si>
    <t>MĐ12.1K21</t>
  </si>
  <si>
    <t>Bảo dưỡng động cơ đốt trong.</t>
  </si>
  <si>
    <t>MĐ13.1K21</t>
  </si>
  <si>
    <t>Bảo dưỡng Trang bị điện và hệ thống thủy lực trên máy thi công nền.</t>
  </si>
  <si>
    <t>MĐ14.1K21</t>
  </si>
  <si>
    <t>Bảo dưỡng Gầm và thiết bị công tác máy thi công nền.</t>
  </si>
  <si>
    <t>MH15.1K21</t>
  </si>
  <si>
    <t>Kỹ thuật thi công.</t>
  </si>
  <si>
    <t>MĐ16.1K21</t>
  </si>
  <si>
    <t>Vận hành máy xúc .</t>
  </si>
  <si>
    <t>MĐ17.1K21</t>
  </si>
  <si>
    <t>Vận hành máy Ủi.</t>
  </si>
  <si>
    <t>MĐ18.1K21</t>
  </si>
  <si>
    <t>Vận hành máy Lu.</t>
  </si>
  <si>
    <t>MĐ19.1K21</t>
  </si>
  <si>
    <t>TTTN.1K21</t>
  </si>
  <si>
    <t>Thực tập tốt nghiệp.</t>
  </si>
  <si>
    <t>MH01.3K21</t>
  </si>
  <si>
    <t>MH02.3K21</t>
  </si>
  <si>
    <t>MH03.3K21</t>
  </si>
  <si>
    <t>MH04.3K21</t>
  </si>
  <si>
    <t>MH05.3K21</t>
  </si>
  <si>
    <t>MH06.3K21</t>
  </si>
  <si>
    <t>MH07.3K21</t>
  </si>
  <si>
    <t>Kỹ năng giao tiếp.</t>
  </si>
  <si>
    <t>MH08.3K21</t>
  </si>
  <si>
    <t>An toàn điện.</t>
  </si>
  <si>
    <t>MH09.3K21</t>
  </si>
  <si>
    <t>Mạch điện;</t>
  </si>
  <si>
    <t>MH10.3K21</t>
  </si>
  <si>
    <t>Vẽ kỹ thuật;</t>
  </si>
  <si>
    <t>MH11.3K21</t>
  </si>
  <si>
    <t>Vẽ điện.</t>
  </si>
  <si>
    <t>MH12.3K21</t>
  </si>
  <si>
    <t>Vật liệu điện.</t>
  </si>
  <si>
    <t>MH13.3K21</t>
  </si>
  <si>
    <t>Khí cụ điện hạ thế.</t>
  </si>
  <si>
    <t>MĐ14.3K21</t>
  </si>
  <si>
    <t>Điện tử cơ bản.</t>
  </si>
  <si>
    <t>MĐ15.3K21</t>
  </si>
  <si>
    <t>Đo lường điện.</t>
  </si>
  <si>
    <t>MĐ16.3K21</t>
  </si>
  <si>
    <t>Máy biến áp.</t>
  </si>
  <si>
    <t>MĐ17.3K21</t>
  </si>
  <si>
    <t>Động cơ điện một pha.</t>
  </si>
  <si>
    <t>MĐ18.3K21</t>
  </si>
  <si>
    <t>Động cơ KĐB ba pha.</t>
  </si>
  <si>
    <t>MH19.3K21</t>
  </si>
  <si>
    <t>Máy phát điện đồng bộ.</t>
  </si>
  <si>
    <t>MĐ20.3K21</t>
  </si>
  <si>
    <t>Trang bị điện ;</t>
  </si>
  <si>
    <t>MĐ21.3K21</t>
  </si>
  <si>
    <t>Thiết bị nhiệt gia dụng.</t>
  </si>
  <si>
    <t>MĐ22.3K21</t>
  </si>
  <si>
    <t>Thiết bị lạnh gia dụng.</t>
  </si>
  <si>
    <t>MĐ23.3K21</t>
  </si>
  <si>
    <t>Thiết kế mạch bằng máy tính.</t>
  </si>
  <si>
    <t>MĐ24.3K21</t>
  </si>
  <si>
    <t>Điện tử công suất và ứng dụng.</t>
  </si>
  <si>
    <t>MĐ25.3K21</t>
  </si>
  <si>
    <t>Lập trình cỡ nhỏ.</t>
  </si>
  <si>
    <t>MĐ26.3K21</t>
  </si>
  <si>
    <t>Kỹ thuật lắp đặt điện dân dụng..</t>
  </si>
  <si>
    <t>MĐ27.3K21</t>
  </si>
  <si>
    <t>Thiết bị tự động điều khiển dân dụng.</t>
  </si>
  <si>
    <t>TTTN.3K21</t>
  </si>
  <si>
    <t>MH01.4K21</t>
  </si>
  <si>
    <t>MH02.4K21</t>
  </si>
  <si>
    <t>MH03.4K21</t>
  </si>
  <si>
    <t>Giáo dục thể chât.</t>
  </si>
  <si>
    <t>MH04.4K21</t>
  </si>
  <si>
    <t>MH05.4K21</t>
  </si>
  <si>
    <t>MH06.4K21</t>
  </si>
  <si>
    <t>MH07.4K21</t>
  </si>
  <si>
    <t>MH08.4K21</t>
  </si>
  <si>
    <t>Mạch điện.</t>
  </si>
  <si>
    <t>MH09.4K21</t>
  </si>
  <si>
    <t>An toàn lao động.</t>
  </si>
  <si>
    <t>MH10.4K21</t>
  </si>
  <si>
    <t>Đo lường điện tử.</t>
  </si>
  <si>
    <t>MĐ11.4K21</t>
  </si>
  <si>
    <t>Máy điện.</t>
  </si>
  <si>
    <t>MĐ12.4K21</t>
  </si>
  <si>
    <t>Vật liệu, linh kiện điện tử.</t>
  </si>
  <si>
    <t>MĐ13.4K21</t>
  </si>
  <si>
    <t>Kỹ thuật mạch điện tử;</t>
  </si>
  <si>
    <t>MĐ14.4K21</t>
  </si>
  <si>
    <t>Kỹ thuật cảm biến.</t>
  </si>
  <si>
    <t>MĐ15.4K21</t>
  </si>
  <si>
    <t>Kỹ thuật số.</t>
  </si>
  <si>
    <t>MĐ16.4K21</t>
  </si>
  <si>
    <t>MĐ17.4K21</t>
  </si>
  <si>
    <t>Trang bị điện;</t>
  </si>
  <si>
    <t>MĐ18.4K21</t>
  </si>
  <si>
    <t>Điện tử công suất.</t>
  </si>
  <si>
    <t>MĐ19.4K21</t>
  </si>
  <si>
    <t>Vi điều khiển.</t>
  </si>
  <si>
    <t>MĐ20.4K21</t>
  </si>
  <si>
    <t>Điều khiển lập trình cỡ nhỏ.</t>
  </si>
  <si>
    <t>MĐ21.4K21</t>
  </si>
  <si>
    <t>PLC cơ bản.</t>
  </si>
  <si>
    <t>MĐ22.4K21</t>
  </si>
  <si>
    <t>Điều khiển điện khí nén.</t>
  </si>
  <si>
    <t>MĐ23.4K21</t>
  </si>
  <si>
    <t>Điện tử ứng dụng.</t>
  </si>
  <si>
    <t>MĐ24.4K21</t>
  </si>
  <si>
    <t>Hệ thống Camera giám sát.</t>
  </si>
  <si>
    <t>MĐ25.4K21</t>
  </si>
  <si>
    <t>Hệ thống âm thanh.</t>
  </si>
  <si>
    <t>MĐ26.4K21</t>
  </si>
  <si>
    <t>Máy thu hình.</t>
  </si>
  <si>
    <t>MĐ27.4K21</t>
  </si>
  <si>
    <t>Thực tập sản xuất;</t>
  </si>
  <si>
    <t>TTTN.4K21</t>
  </si>
  <si>
    <t>MH01.5K21</t>
  </si>
  <si>
    <t>MH02.5K21</t>
  </si>
  <si>
    <t>MH03.5K21</t>
  </si>
  <si>
    <t>MH04.5K21</t>
  </si>
  <si>
    <t>MH05.5K21</t>
  </si>
  <si>
    <t>MH06.5K21</t>
  </si>
  <si>
    <t>MH07.5K21</t>
  </si>
  <si>
    <t>MH08.5K21</t>
  </si>
  <si>
    <t>Vật liệu học.</t>
  </si>
  <si>
    <t>MH09.5K21</t>
  </si>
  <si>
    <t>Cơ ứng dụng.</t>
  </si>
  <si>
    <t>MH10.5K21</t>
  </si>
  <si>
    <t>Dung sai lắp ghép và đo lường kỹ thuật;</t>
  </si>
  <si>
    <t>MH11.5K21</t>
  </si>
  <si>
    <t>Vẽ Kỹ thuật;</t>
  </si>
  <si>
    <t>MH12.5K21</t>
  </si>
  <si>
    <t>An toàn lao động .</t>
  </si>
  <si>
    <t>MĐ13.5K21</t>
  </si>
  <si>
    <t>Thực hành Nguội, Gò cơ bản.</t>
  </si>
  <si>
    <t>MĐ14.5K21</t>
  </si>
  <si>
    <t>Thực hành Hàn cơ bản.</t>
  </si>
  <si>
    <t>MH15.5K21</t>
  </si>
  <si>
    <t>MĐ16.5K21</t>
  </si>
  <si>
    <t>Kỹ thuật chung về ô tô và công nghệ sửa chữa.</t>
  </si>
  <si>
    <t>MĐ17.5K21</t>
  </si>
  <si>
    <t>MĐ18.5K21</t>
  </si>
  <si>
    <t>Bảo dưỡng và sửa chữa cơ cấu phân phối khí.</t>
  </si>
  <si>
    <t>MĐ19.5K21</t>
  </si>
  <si>
    <t>Bảo dưỡng và sửa chữa hệ thống bôi trơn và hệ thống làm mát;</t>
  </si>
  <si>
    <t>MĐ20.5K21</t>
  </si>
  <si>
    <t>Bảo dưỡng và sửa chữa hệ thống cung cấp động cơ xăng dùng bộ chế hòa khí.</t>
  </si>
  <si>
    <t>MĐ21.5K21</t>
  </si>
  <si>
    <t>Bảo dưỡng và sửa chữa hệ thống cung cấp động cơ diesel;</t>
  </si>
  <si>
    <t>MĐ22.5K21</t>
  </si>
  <si>
    <t>Bảo dưỡng và sửa chữa hệ thống truyền lực.</t>
  </si>
  <si>
    <t>MĐ23.5K21</t>
  </si>
  <si>
    <t>Bảo dưỡng và sửa chữa hệ thống di chuyển.</t>
  </si>
  <si>
    <t>MĐ24.5K21</t>
  </si>
  <si>
    <t>Bảo dưỡng và sửa chữa hệ thống lái.</t>
  </si>
  <si>
    <t>MĐ25.5K21</t>
  </si>
  <si>
    <t>Bảo dưỡng và sửa chữa hệ thống phanh.</t>
  </si>
  <si>
    <t>MĐ26.5K21</t>
  </si>
  <si>
    <t>Bảo dưỡng và sửa chữa trang bị điện ô tô.</t>
  </si>
  <si>
    <t>MĐ27.5K21</t>
  </si>
  <si>
    <t>MĐ28.5K21</t>
  </si>
  <si>
    <t>Bảo dưỡng và sửa chữa hệ thống phun xăng điện tử.</t>
  </si>
  <si>
    <t>MĐ29.5K21</t>
  </si>
  <si>
    <t>Kiểm tra và sửa chữa Pan ô tô.</t>
  </si>
  <si>
    <t>MĐ30.5K21</t>
  </si>
  <si>
    <t>Kỹ thuật lái ô tô.</t>
  </si>
  <si>
    <t>TTTN.5K21</t>
  </si>
  <si>
    <t>MH01.6K21</t>
  </si>
  <si>
    <t>MH02.6K21</t>
  </si>
  <si>
    <t>MH03.6K21</t>
  </si>
  <si>
    <t>MH04.6K21</t>
  </si>
  <si>
    <t>MH05.6K21</t>
  </si>
  <si>
    <t>MH06.6K21</t>
  </si>
  <si>
    <t>MH07.6K21</t>
  </si>
  <si>
    <t>Vẽ kỹ thuật.</t>
  </si>
  <si>
    <t>MH08.6K21</t>
  </si>
  <si>
    <t>Cơ kỹ thuật.</t>
  </si>
  <si>
    <t>MH09.6K21</t>
  </si>
  <si>
    <t>Cơ sở kỹ thuật điện.</t>
  </si>
  <si>
    <t>MH10.6K21</t>
  </si>
  <si>
    <t>Cơ sở kỹ thuật nhiệt;</t>
  </si>
  <si>
    <t>MH11.6K21</t>
  </si>
  <si>
    <t>Vật liệu điện lạnh.</t>
  </si>
  <si>
    <t>MH12.6K21</t>
  </si>
  <si>
    <t>MH13.6K21</t>
  </si>
  <si>
    <t>Kỹ năng giao tiếp,</t>
  </si>
  <si>
    <t>MĐ14.6K21</t>
  </si>
  <si>
    <t>Máy điện .</t>
  </si>
  <si>
    <t>MĐ15.6K21</t>
  </si>
  <si>
    <t>Trang bị điện.</t>
  </si>
  <si>
    <t>MĐ16.6K21</t>
  </si>
  <si>
    <t>Kỹ thuật điện tử.</t>
  </si>
  <si>
    <t>MĐ17.6K21</t>
  </si>
  <si>
    <t>Kỹ thuật hàn.</t>
  </si>
  <si>
    <t>MH18.6K21</t>
  </si>
  <si>
    <t>MĐ19.6K21</t>
  </si>
  <si>
    <t>Lạnh cơ bản.</t>
  </si>
  <si>
    <t>MH20.6K21</t>
  </si>
  <si>
    <t>Bơm, quạt .</t>
  </si>
  <si>
    <t>MĐ21.6K21</t>
  </si>
  <si>
    <t>Hệ thống máy lạnh dân dụng và TN.</t>
  </si>
  <si>
    <t>MĐ22.6K21</t>
  </si>
  <si>
    <t>Hệ thống điều hoà không khí cục bộ.</t>
  </si>
  <si>
    <t>MH23.6K21</t>
  </si>
  <si>
    <t>Hệ thống máy lạnh công nghiệp.</t>
  </si>
  <si>
    <t>MH24.6K21</t>
  </si>
  <si>
    <t>Hệ thống điều hoà không khí TT;</t>
  </si>
  <si>
    <t>TTTN.6K21</t>
  </si>
  <si>
    <t>MH01.7K21</t>
  </si>
  <si>
    <t>MH02.7K21</t>
  </si>
  <si>
    <t>MH03.7K21</t>
  </si>
  <si>
    <t>MH04.7K21</t>
  </si>
  <si>
    <t>MH05.7K21</t>
  </si>
  <si>
    <t>MH06.7K21</t>
  </si>
  <si>
    <t>MH07.7K21</t>
  </si>
  <si>
    <t>MH08.7K21</t>
  </si>
  <si>
    <t>MH09.7K21</t>
  </si>
  <si>
    <t>MH10.7K21</t>
  </si>
  <si>
    <t>MH11.7K21</t>
  </si>
  <si>
    <t>MH12.7K21</t>
  </si>
  <si>
    <t>MĐ13.7K21</t>
  </si>
  <si>
    <t>Khí cụ điện.</t>
  </si>
  <si>
    <t>MĐ14.7K21</t>
  </si>
  <si>
    <t>MĐ15.7K21</t>
  </si>
  <si>
    <t>MĐ16.7K21</t>
  </si>
  <si>
    <t>Máy điện 1.</t>
  </si>
  <si>
    <t>MĐ17.7K21</t>
  </si>
  <si>
    <t>Máy điện 2.</t>
  </si>
  <si>
    <t>MĐ18.7K21</t>
  </si>
  <si>
    <t>Kỹ thuật cảm biến .</t>
  </si>
  <si>
    <t>MĐ19.7K21</t>
  </si>
  <si>
    <t>Điện tử công suất;</t>
  </si>
  <si>
    <t>MH20.7K21</t>
  </si>
  <si>
    <t>Cung cấp điện.</t>
  </si>
  <si>
    <t>MĐ21.7K21</t>
  </si>
  <si>
    <t>Trang bị điện 1.</t>
  </si>
  <si>
    <t>MĐ22.7K21</t>
  </si>
  <si>
    <t>PLC cơ bản .</t>
  </si>
  <si>
    <t>MĐ23.7K21</t>
  </si>
  <si>
    <t>Kỹ thuật lắp đặt điện.</t>
  </si>
  <si>
    <t>MĐ24.7K21</t>
  </si>
  <si>
    <t>ĐK Điện khí nén.</t>
  </si>
  <si>
    <t>MĐ25.7K21</t>
  </si>
  <si>
    <t>Kỹ thuật lạnh.</t>
  </si>
  <si>
    <t>MĐ26.7K21</t>
  </si>
  <si>
    <t>Trang bị điện gia dụng.</t>
  </si>
  <si>
    <t>MĐ27.7K21</t>
  </si>
  <si>
    <t>Chuyên đề điều khiển lập trình cỡ nhỏ.</t>
  </si>
  <si>
    <t>TTTN.7K21</t>
  </si>
  <si>
    <t>MH01.8K21</t>
  </si>
  <si>
    <t>MH02.8K21</t>
  </si>
  <si>
    <t>MH03.8K21</t>
  </si>
  <si>
    <t>MH04.8K21</t>
  </si>
  <si>
    <t>MH05.8K21</t>
  </si>
  <si>
    <t>MH06.8K21</t>
  </si>
  <si>
    <t>MH07.8K21</t>
  </si>
  <si>
    <t>MH08.8K21</t>
  </si>
  <si>
    <t>Autocad,</t>
  </si>
  <si>
    <t>MH09.8K21</t>
  </si>
  <si>
    <t>Cơ kỹ thuật;</t>
  </si>
  <si>
    <t>MH10.8K21</t>
  </si>
  <si>
    <t>Dung sai – Đo lường kỹ thuật.</t>
  </si>
  <si>
    <t>MH11.8K21</t>
  </si>
  <si>
    <t>Vật liệu cơ khí;</t>
  </si>
  <si>
    <t>MH12.8K21</t>
  </si>
  <si>
    <t>Kỹ thuật điện.</t>
  </si>
  <si>
    <t>MH13.8K21</t>
  </si>
  <si>
    <t>An toàn lao động,</t>
  </si>
  <si>
    <t>MH14.8K21</t>
  </si>
  <si>
    <t>Kỹ năng giao tiếp ,</t>
  </si>
  <si>
    <t>MĐ15.8K21</t>
  </si>
  <si>
    <t>Nguội cơ bản.</t>
  </si>
  <si>
    <t>MĐ16.8K21</t>
  </si>
  <si>
    <t>Tiện trụ ngoài.</t>
  </si>
  <si>
    <t>MĐ17.8K21</t>
  </si>
  <si>
    <t>Tiện lỗ.</t>
  </si>
  <si>
    <t>MĐ18.8K21</t>
  </si>
  <si>
    <t>MĐ19.8K21</t>
  </si>
  <si>
    <t>Phay, bào rãnh.</t>
  </si>
  <si>
    <t>MĐ20.8K21</t>
  </si>
  <si>
    <t>Tiện côn.</t>
  </si>
  <si>
    <t>MĐ21.8K21</t>
  </si>
  <si>
    <t>MĐ22.8K21</t>
  </si>
  <si>
    <t>Tiện ren tam giác.</t>
  </si>
  <si>
    <t>MĐ23.8K21</t>
  </si>
  <si>
    <t>Tiên ren truyền động.</t>
  </si>
  <si>
    <t>MĐ24.8K21</t>
  </si>
  <si>
    <t>Phay đa giác, then hoa, ly hợp vấu.</t>
  </si>
  <si>
    <t>MĐ25.8K21</t>
  </si>
  <si>
    <t>Phay bánh răng, thanh răng.</t>
  </si>
  <si>
    <t>MĐ26.8K21</t>
  </si>
  <si>
    <t>Tiện CNC cơ bản;</t>
  </si>
  <si>
    <t>MĐ27.8K21</t>
  </si>
  <si>
    <t>Phay CNC cơ bản.</t>
  </si>
  <si>
    <t>MĐ28.8K21</t>
  </si>
  <si>
    <t>Tiện kết hợp.</t>
  </si>
  <si>
    <t>MĐ29.8K21</t>
  </si>
  <si>
    <t>Tiện lệch tâm, tiện định hình.</t>
  </si>
  <si>
    <t>MĐ30.8K21</t>
  </si>
  <si>
    <t>Tiện chi tiết có gá lắp phức tạp.</t>
  </si>
  <si>
    <t>MĐ31.8K21</t>
  </si>
  <si>
    <t>Gia công mài.</t>
  </si>
  <si>
    <t>TTTN.8K21</t>
  </si>
  <si>
    <t>Giáo dục thể chất .</t>
  </si>
  <si>
    <t>Vẽ kỹ thuật cơ khí.</t>
  </si>
  <si>
    <t>Dung sai lắp ghép và đo lường kỹ thuật.</t>
  </si>
  <si>
    <t>Vật liệu cơ khí.</t>
  </si>
  <si>
    <t>Cơ kỹ thuật ;</t>
  </si>
  <si>
    <t>MĐ14.8K21</t>
  </si>
  <si>
    <t>Chế tạo phôi hàn.</t>
  </si>
  <si>
    <t>Hàn hồ quang tay cơ bản .</t>
  </si>
  <si>
    <t>Hàn hồ quang tay nâng cao .</t>
  </si>
  <si>
    <t>Hàn MIG/MAG cơ bản.</t>
  </si>
  <si>
    <t>Hàn TIG cơ bản.</t>
  </si>
  <si>
    <t>Hàn khí.</t>
  </si>
  <si>
    <t>Kiểm tra chất lượng hàn.</t>
  </si>
  <si>
    <t>MH24.8K21</t>
  </si>
  <si>
    <t>Quy trình hàn.</t>
  </si>
  <si>
    <t>Robot hàn.</t>
  </si>
  <si>
    <t>MĐ32.8K21</t>
  </si>
  <si>
    <t>Hàn dưới lớp thuốc.</t>
  </si>
  <si>
    <t>MĐ33.8K21</t>
  </si>
  <si>
    <t>Hàn điện tiếp xúc (hàn điện trở).</t>
  </si>
  <si>
    <t>MH01.10K21</t>
  </si>
  <si>
    <t>MH02.10K21</t>
  </si>
  <si>
    <t>MH03.10K21</t>
  </si>
  <si>
    <t>MH04.10K21</t>
  </si>
  <si>
    <t>MH05.10K21</t>
  </si>
  <si>
    <t>MH06.10K21</t>
  </si>
  <si>
    <t>MH07.10K21</t>
  </si>
  <si>
    <t>MH08.10K21</t>
  </si>
  <si>
    <t>Bảo hộ lao động.</t>
  </si>
  <si>
    <t>MH09.10K21</t>
  </si>
  <si>
    <t>Điện kỹ thuật;</t>
  </si>
  <si>
    <t>MH10.10K21</t>
  </si>
  <si>
    <t>Vật liệu xây dựng.</t>
  </si>
  <si>
    <t>MH11.10K21</t>
  </si>
  <si>
    <t>Tổ chức quản lý.</t>
  </si>
  <si>
    <t>MH12.10K21</t>
  </si>
  <si>
    <t>Kỹ năng giao tiếp .</t>
  </si>
  <si>
    <t>MĐ13.10K21</t>
  </si>
  <si>
    <t>Đào móng.</t>
  </si>
  <si>
    <t>MĐ14.10K21</t>
  </si>
  <si>
    <t>Xây tường gạch;</t>
  </si>
  <si>
    <t>MĐ15.10K21</t>
  </si>
  <si>
    <t>Xây các kết cấu phụ trợ công trình.</t>
  </si>
  <si>
    <t>MĐ16.10K21</t>
  </si>
  <si>
    <t>Lắp đặt các cấu kiện loại nhỏ.</t>
  </si>
  <si>
    <t>MĐ17.10K21</t>
  </si>
  <si>
    <t>Trát các bộ phận công trình.</t>
  </si>
  <si>
    <t>MĐ18.10K21</t>
  </si>
  <si>
    <t>Trát chi tiết nhỏ, láng nền –sàn.</t>
  </si>
  <si>
    <t>MĐ19.10K21</t>
  </si>
  <si>
    <t>Lát, ốp.</t>
  </si>
  <si>
    <t>MĐ20.10K21</t>
  </si>
  <si>
    <t>Bạ mát tít, sơn vôi;</t>
  </si>
  <si>
    <t>MĐ21.10K21</t>
  </si>
  <si>
    <t>Gia công, lắp dựng và tháo dỡ ván khuôn, giàn giáo.</t>
  </si>
  <si>
    <t>MĐ22.10K21</t>
  </si>
  <si>
    <t>Gia công lắp đặt cốt thép.</t>
  </si>
  <si>
    <t>MĐ23.10K21</t>
  </si>
  <si>
    <t>Trộn, đổ, đầm bê tông.</t>
  </si>
  <si>
    <t>MĐ24.10K21</t>
  </si>
  <si>
    <t>Lắp đặt mạng điện sinh hoạt.</t>
  </si>
  <si>
    <t>MĐ25.10K21</t>
  </si>
  <si>
    <t>Lắp đặt đường ống cấp, thoát nước trong nhà.</t>
  </si>
  <si>
    <t>MĐ26.10K21</t>
  </si>
  <si>
    <t>Lắp đặt thiết bị vệ sinh.</t>
  </si>
  <si>
    <t>MĐ27.10K21</t>
  </si>
  <si>
    <t>Thực tập nâng cao.</t>
  </si>
  <si>
    <t>MH01.11K21</t>
  </si>
  <si>
    <t>MH02.11K21</t>
  </si>
  <si>
    <t>MH03.11K21</t>
  </si>
  <si>
    <t>MH04.11K21</t>
  </si>
  <si>
    <t>MH05.11K21</t>
  </si>
  <si>
    <t>MH06.11K21</t>
  </si>
  <si>
    <t>MH07.11K21</t>
  </si>
  <si>
    <t>MH08.11K21</t>
  </si>
  <si>
    <t>MH09.11K21</t>
  </si>
  <si>
    <t>MH10.11K21</t>
  </si>
  <si>
    <t>MH11.11K21</t>
  </si>
  <si>
    <t>Tổ chức sản xuất ;</t>
  </si>
  <si>
    <t>MĐ12.11K21</t>
  </si>
  <si>
    <t>Chuẩn bị nguyên vật liệu.</t>
  </si>
  <si>
    <t>MĐ13.11K21</t>
  </si>
  <si>
    <t>Pha phôi.</t>
  </si>
  <si>
    <t>MĐ14.11K21</t>
  </si>
  <si>
    <t>Gia công mặt phẳng.</t>
  </si>
  <si>
    <t>MĐ15.11K21</t>
  </si>
  <si>
    <t>Gia công mộng.</t>
  </si>
  <si>
    <t>MĐ16.11K21</t>
  </si>
  <si>
    <t>Hoàn thiện bề mặt sản phẩm.</t>
  </si>
  <si>
    <t>MĐ17.11K21</t>
  </si>
  <si>
    <t>Làm khuôn cửa, cánh cửa.</t>
  </si>
  <si>
    <t>MĐ18.11K21</t>
  </si>
  <si>
    <t>Làm ván khuôn.</t>
  </si>
  <si>
    <t>MĐ19.11K21</t>
  </si>
  <si>
    <t>Ốp lát dầm, sàn, trần, tường.</t>
  </si>
  <si>
    <t>MĐ20.11K21</t>
  </si>
  <si>
    <t>Làm tủ bếp.</t>
  </si>
  <si>
    <t>MĐ21.11K21</t>
  </si>
  <si>
    <t>Làm sườn mái dốc.</t>
  </si>
  <si>
    <t>MĐ22.11K21</t>
  </si>
  <si>
    <t>Đóng đồ mộc dân dụng.</t>
  </si>
  <si>
    <t>MH01.12K21</t>
  </si>
  <si>
    <t>MH02.12K21</t>
  </si>
  <si>
    <t>MH03.12K21</t>
  </si>
  <si>
    <t>MH04.12K21</t>
  </si>
  <si>
    <t>MH05.12K21</t>
  </si>
  <si>
    <t>MH06.12K21</t>
  </si>
  <si>
    <t>MH07.12K21</t>
  </si>
  <si>
    <t>MH08.12K21</t>
  </si>
  <si>
    <t>Thủy lực cơ sở.</t>
  </si>
  <si>
    <t>MH09.12K21</t>
  </si>
  <si>
    <t>Cấp thoát nước cơ bản.</t>
  </si>
  <si>
    <t>MH10.12K21</t>
  </si>
  <si>
    <t>Kỹ thuật an toàn và bảo hộ lao động.</t>
  </si>
  <si>
    <t>MH11.12K21</t>
  </si>
  <si>
    <t>Mạch điện ;</t>
  </si>
  <si>
    <t>MH12.12K21</t>
  </si>
  <si>
    <t>Vật liệu ngành điện nước.</t>
  </si>
  <si>
    <t>MH13.12K21</t>
  </si>
  <si>
    <t>Kỹ thuật đo đạc(trắc địa).</t>
  </si>
  <si>
    <t>MH14.12K21</t>
  </si>
  <si>
    <t>MĐ15.12K21</t>
  </si>
  <si>
    <t>Sử dụng dụng cụ thiết bị nghề Điện nước.</t>
  </si>
  <si>
    <t>MĐ16.12K21</t>
  </si>
  <si>
    <t>Hàn điện, hàn cắt khí cơ bản.</t>
  </si>
  <si>
    <t>MĐ17.12K21</t>
  </si>
  <si>
    <t>Hàn, dán chất dẻo cơ bản.</t>
  </si>
  <si>
    <t>MĐ18.12K21</t>
  </si>
  <si>
    <t>Khí cụ điện;</t>
  </si>
  <si>
    <t>MĐ19.12K21</t>
  </si>
  <si>
    <t>Lắp mạch điện cơ bản.</t>
  </si>
  <si>
    <t>MĐ20.12K21</t>
  </si>
  <si>
    <t>Lắp mạch điện trạm bơm.</t>
  </si>
  <si>
    <t>MĐ21.12K21</t>
  </si>
  <si>
    <t>Khai triển, lựa chọn ống, phụ kiện, thiết bị.</t>
  </si>
  <si>
    <t>MĐ22.12K21</t>
  </si>
  <si>
    <t>Lắp đặt máy bơm.</t>
  </si>
  <si>
    <t>MĐ23.12K21</t>
  </si>
  <si>
    <t>Lắp đặt đường ống cấp, thoát nước.</t>
  </si>
  <si>
    <t>MĐ24.12K21</t>
  </si>
  <si>
    <t>Lắp đặt thiết bị dùng nước.</t>
  </si>
  <si>
    <t>MĐ25.12K21</t>
  </si>
  <si>
    <t>Lắp đặt hệ thống đường ống, thiết bị công trình xử lý nước cấp.</t>
  </si>
  <si>
    <t>MĐ26.12K21</t>
  </si>
  <si>
    <t>Lắp đặt hệ thống đường ống, thiết bị công trình xử lý nước thải.</t>
  </si>
  <si>
    <t>MĐ27.12K21</t>
  </si>
  <si>
    <t>Vận hành công trình thu nước và trạm bơm.</t>
  </si>
  <si>
    <t>MĐ28.12K21</t>
  </si>
  <si>
    <t>Vận hành công trình xử lý nước cấp, nước thải.</t>
  </si>
  <si>
    <t>MĐ29.12K21</t>
  </si>
  <si>
    <t>Vận hành, quản lý hệ thống ống cấp thoát nước.</t>
  </si>
  <si>
    <t>MĐ30.12K21</t>
  </si>
  <si>
    <t>Thi công xây trát cơ bản.</t>
  </si>
  <si>
    <t>MĐ31.12K21</t>
  </si>
  <si>
    <t>Khoan tạo nguồn.</t>
  </si>
  <si>
    <t>MĐ32.12K21</t>
  </si>
  <si>
    <t>Thực tập sản xuất ;</t>
  </si>
  <si>
    <t>MH01.16K21</t>
  </si>
  <si>
    <t>MH02.16K21</t>
  </si>
  <si>
    <t>Chính trị .</t>
  </si>
  <si>
    <t>MH03.16K21</t>
  </si>
  <si>
    <t>MH04.16K21</t>
  </si>
  <si>
    <t>Tin học đại cương.</t>
  </si>
  <si>
    <t>MH05.16K21</t>
  </si>
  <si>
    <t>Anh văn.</t>
  </si>
  <si>
    <t>MH06.16K21</t>
  </si>
  <si>
    <t>Giáo dục pháp luật.</t>
  </si>
  <si>
    <t>MH07.16K21</t>
  </si>
  <si>
    <t>Vật liệu xây dựng;</t>
  </si>
  <si>
    <t>MH08.16K21</t>
  </si>
  <si>
    <t>Vẽ Xây dựng.</t>
  </si>
  <si>
    <t>MH09.16K21</t>
  </si>
  <si>
    <t>Cơ học Xây dựng.</t>
  </si>
  <si>
    <t>MH10.16K21</t>
  </si>
  <si>
    <t>Điện kỹ thuật ;</t>
  </si>
  <si>
    <t>MH11.16K21</t>
  </si>
  <si>
    <t>Cấu tạo kiến trúc.</t>
  </si>
  <si>
    <t>MH12.16K21</t>
  </si>
  <si>
    <t>Kết cấu xây dựng.</t>
  </si>
  <si>
    <t>MH13.16K21</t>
  </si>
  <si>
    <t>Nguyên lý thiết kế kiến trúc.</t>
  </si>
  <si>
    <t>MH14.16K21</t>
  </si>
  <si>
    <t>Dự toán xây dựng công trình.</t>
  </si>
  <si>
    <t>MH15.16K21</t>
  </si>
  <si>
    <t>Công nghệ thi công.</t>
  </si>
  <si>
    <t>MH16.16K21</t>
  </si>
  <si>
    <t>Tổ chức thi công.</t>
  </si>
  <si>
    <t>MH17.16K21</t>
  </si>
  <si>
    <t>MH18.16K21</t>
  </si>
  <si>
    <t>An toàn lao động;</t>
  </si>
  <si>
    <t>MH19.16K21</t>
  </si>
  <si>
    <t>Bảo vệ môi trường.</t>
  </si>
  <si>
    <t>MH20.16K21</t>
  </si>
  <si>
    <t>MĐ21.16K21</t>
  </si>
  <si>
    <t>Trắc đạc.</t>
  </si>
  <si>
    <t>MĐ22.16K21</t>
  </si>
  <si>
    <t>Lắp đặt hệ thống cấp thoát nước công trình.</t>
  </si>
  <si>
    <t>MĐ23.16K21</t>
  </si>
  <si>
    <t>Ứng dụng Autocad.</t>
  </si>
  <si>
    <t>MĐ24.16K21</t>
  </si>
  <si>
    <t>Thực tập thiết kế kiến trúc.</t>
  </si>
  <si>
    <t>MĐ25.16K21</t>
  </si>
  <si>
    <t>Xây gạch.</t>
  </si>
  <si>
    <t>MĐ26.16K21</t>
  </si>
  <si>
    <t>Trát, láng.</t>
  </si>
  <si>
    <t>MĐ27.16K21</t>
  </si>
  <si>
    <t>Lát, ốp ;</t>
  </si>
  <si>
    <t>MĐ28.16K21</t>
  </si>
  <si>
    <t>Bả ma tít, sơn vôi.</t>
  </si>
  <si>
    <t>MĐ29.16K21</t>
  </si>
  <si>
    <t>Gia công lắp dựng tháo dỡ ván khuôn, giàn giáo.</t>
  </si>
  <si>
    <t>MĐ30.16K21</t>
  </si>
  <si>
    <t>Gia công, lắp đặt cốt thép;</t>
  </si>
  <si>
    <t>MĐ31.16K21</t>
  </si>
  <si>
    <t>Thực tập kỹ thuật viên.</t>
  </si>
  <si>
    <t>TTTN.16K21</t>
  </si>
  <si>
    <t>MH01.15K21</t>
  </si>
  <si>
    <t>MH02.15K21</t>
  </si>
  <si>
    <t>MH03.15K21</t>
  </si>
  <si>
    <t>MH04.15K21</t>
  </si>
  <si>
    <t>MH05.15K21</t>
  </si>
  <si>
    <t>MH06.15K21</t>
  </si>
  <si>
    <t>MH07.15K21</t>
  </si>
  <si>
    <t>Kinh tế chính trị.</t>
  </si>
  <si>
    <t>MH08.15K21</t>
  </si>
  <si>
    <t>Luật kinh tế.</t>
  </si>
  <si>
    <t>MH09.15K21</t>
  </si>
  <si>
    <t>Kinh tế vi mô.</t>
  </si>
  <si>
    <t>MH10.15K21</t>
  </si>
  <si>
    <t>Lý thuyết thống kê.</t>
  </si>
  <si>
    <t>MH11.15K21</t>
  </si>
  <si>
    <t>Lý thuyết tài chính tiền tệ.</t>
  </si>
  <si>
    <t>MH12.15K21</t>
  </si>
  <si>
    <t>Lý thuyết kế toán.</t>
  </si>
  <si>
    <t>MH13.15K21</t>
  </si>
  <si>
    <t>MH14.15K21</t>
  </si>
  <si>
    <t>Marketing.</t>
  </si>
  <si>
    <t>MH15.15K21</t>
  </si>
  <si>
    <t>Kinh tế quốc tế.</t>
  </si>
  <si>
    <t>MH16.15K21</t>
  </si>
  <si>
    <t>Quản trị văn phòng .</t>
  </si>
  <si>
    <t>MH17.15K21</t>
  </si>
  <si>
    <t>Soạn thảo văn bản .</t>
  </si>
  <si>
    <t>MH18.15K21</t>
  </si>
  <si>
    <t>Thống kê doanh nghiệp.</t>
  </si>
  <si>
    <t>MH19.15K21</t>
  </si>
  <si>
    <t>Thị trường chứng khoán.</t>
  </si>
  <si>
    <t>MH20.15K21</t>
  </si>
  <si>
    <t>Quản trị doanh nghiệp.</t>
  </si>
  <si>
    <t>MH21.15K21</t>
  </si>
  <si>
    <t>Thuế.</t>
  </si>
  <si>
    <t>MH22.15K21</t>
  </si>
  <si>
    <t>Tài chính doanh nghiệp.</t>
  </si>
  <si>
    <t>MĐ23.15K21</t>
  </si>
  <si>
    <t>Kế toán doanh nghiệp 1.</t>
  </si>
  <si>
    <t>MĐ24.15K21</t>
  </si>
  <si>
    <t>Kế toán doanh nghiệp 2.</t>
  </si>
  <si>
    <t>MĐ25.15K21</t>
  </si>
  <si>
    <t>Kế toán doanh nghiệp 3.</t>
  </si>
  <si>
    <t>MĐ26.15K21</t>
  </si>
  <si>
    <t>Kế toán doanh nghiệp 4.</t>
  </si>
  <si>
    <t>MĐ27.15K21</t>
  </si>
  <si>
    <t>Kế toán máy.</t>
  </si>
  <si>
    <t>MH28.15K21</t>
  </si>
  <si>
    <t>Kế toán thuế.</t>
  </si>
  <si>
    <t>MH29.15K21</t>
  </si>
  <si>
    <t>Kiểm toán.</t>
  </si>
  <si>
    <t>MĐ30.15K21</t>
  </si>
  <si>
    <t>Kiến tập;</t>
  </si>
  <si>
    <t>TTTN.15K21</t>
  </si>
  <si>
    <t>MH01.19K21</t>
  </si>
  <si>
    <t>MH02.19K21</t>
  </si>
  <si>
    <t>MH03.19K21</t>
  </si>
  <si>
    <t>MH04.19K21</t>
  </si>
  <si>
    <t>MH05.19K21</t>
  </si>
  <si>
    <t>Tin học cơ bản.</t>
  </si>
  <si>
    <t>MH06.19K21</t>
  </si>
  <si>
    <t>MH07.19K21</t>
  </si>
  <si>
    <t>Luật hành chính.</t>
  </si>
  <si>
    <t>MH08.19K21</t>
  </si>
  <si>
    <t>Quản lý nhà nước trong công tác văn thư.</t>
  </si>
  <si>
    <t>MH09.19K21</t>
  </si>
  <si>
    <t>Tổ chức bộ máy các cơ quan.</t>
  </si>
  <si>
    <t>MH10.19K21</t>
  </si>
  <si>
    <t>Quản trị văn phòng.</t>
  </si>
  <si>
    <t>MH11.19K21</t>
  </si>
  <si>
    <t>Kỹ năng giao tiếp ;</t>
  </si>
  <si>
    <t>MĐ12.19K21</t>
  </si>
  <si>
    <t>Tin học văn phòng ;</t>
  </si>
  <si>
    <t>MĐ13.19K21</t>
  </si>
  <si>
    <t>Sử dụng trang thiết bị trong công tác văn thư.</t>
  </si>
  <si>
    <t>MĐ14.19K21</t>
  </si>
  <si>
    <t>MH15.19K21</t>
  </si>
  <si>
    <t>Nhập môn công tác văn thư.</t>
  </si>
  <si>
    <t>MĐ16.19K21</t>
  </si>
  <si>
    <t>Soạn thảo văn bản.</t>
  </si>
  <si>
    <t>MH17.19K21</t>
  </si>
  <si>
    <t>Quản lý và sử dụng con dấu.</t>
  </si>
  <si>
    <t>MĐ18.19K21</t>
  </si>
  <si>
    <t>Quản lý văn bản đến, văn bản đi.</t>
  </si>
  <si>
    <t>MH19.19K21</t>
  </si>
  <si>
    <t>Tổ chức lao động khoa học trong công tác văn thư.</t>
  </si>
  <si>
    <t>MH20.19K21</t>
  </si>
  <si>
    <t>Tiêu chuẩn hoá công tác văn thư.</t>
  </si>
  <si>
    <t>MĐ21.19K21</t>
  </si>
  <si>
    <t>Quản lý văn bản trong môi trường mạng.</t>
  </si>
  <si>
    <t>MĐ22.19K21</t>
  </si>
  <si>
    <t>MH23.19K21</t>
  </si>
  <si>
    <t>Tiếng Anh chuyên ngành ;</t>
  </si>
  <si>
    <t>MH24.19K21</t>
  </si>
  <si>
    <t>Công tác văn thư trong cơ quan quản lý hành chính.</t>
  </si>
  <si>
    <t>MH25.19K21</t>
  </si>
  <si>
    <t>Công tác văn thư trong trường học.</t>
  </si>
  <si>
    <t>MH26.19K21</t>
  </si>
  <si>
    <t>Công tác văn thư trong tổ chức Đảng, đoàn thể .</t>
  </si>
  <si>
    <t>MH27.19K21</t>
  </si>
  <si>
    <t>Công tác văn thư trong doanh nghiệp.</t>
  </si>
  <si>
    <t>MH28.19K21</t>
  </si>
  <si>
    <t>Nghiệp vụ lưu trữ.</t>
  </si>
  <si>
    <t>MĐ29.19K21</t>
  </si>
  <si>
    <t>Kiến tập.</t>
  </si>
  <si>
    <t>TTTN.19K21</t>
  </si>
  <si>
    <t>MH01.22K21</t>
  </si>
  <si>
    <t>MH02.22K21</t>
  </si>
  <si>
    <t>MH03.22K21</t>
  </si>
  <si>
    <t>MH04.22K21</t>
  </si>
  <si>
    <t>MH05.22K21</t>
  </si>
  <si>
    <t>MH06.22K21</t>
  </si>
  <si>
    <t>MH07.22K21</t>
  </si>
  <si>
    <t>MĐ08.22K21</t>
  </si>
  <si>
    <t>Tin học văn phòng.</t>
  </si>
  <si>
    <t>MH09.22K21</t>
  </si>
  <si>
    <t>MH10.22K21</t>
  </si>
  <si>
    <t>Cấu trúc máy tính.</t>
  </si>
  <si>
    <t>MH11.22K21</t>
  </si>
  <si>
    <t>Nguyên lý hệ điều hành.</t>
  </si>
  <si>
    <t>MH12.22K21</t>
  </si>
  <si>
    <t>An toàn vệ sinh công nghiệp;</t>
  </si>
  <si>
    <t>MĐ13.22K21</t>
  </si>
  <si>
    <t>Lắp ráp và cài đặt máy tính.</t>
  </si>
  <si>
    <t>MH14.22K21</t>
  </si>
  <si>
    <t>Mạng máy tính.</t>
  </si>
  <si>
    <t>MH15.22K21</t>
  </si>
  <si>
    <t>Lập trình căn bản;</t>
  </si>
  <si>
    <t>MH16.22K21</t>
  </si>
  <si>
    <t>Cơ sở dữ liệu.</t>
  </si>
  <si>
    <t>MH17.22K21</t>
  </si>
  <si>
    <t>Cấu trúc dữ liệu và giải thuật .</t>
  </si>
  <si>
    <t>MĐ18.22K21</t>
  </si>
  <si>
    <t>Hệ quản trị cơ sở dữ liệu.</t>
  </si>
  <si>
    <t>MH19.22K21</t>
  </si>
  <si>
    <t>Phân tích thiết kế hệ thống thông tin.</t>
  </si>
  <si>
    <t>MH20.22K21</t>
  </si>
  <si>
    <t>Anh văn chuyên ngành ;</t>
  </si>
  <si>
    <t>MĐ21.22K21</t>
  </si>
  <si>
    <t>Quản trị mạng.</t>
  </si>
  <si>
    <t>MĐ22.22K21</t>
  </si>
  <si>
    <t>Thiết kế, xây dựng mạng LAN.</t>
  </si>
  <si>
    <t>MĐ23.22K21</t>
  </si>
  <si>
    <t>Quản trị hệ thống WebServer và MailServer.</t>
  </si>
  <si>
    <t>MĐ24.22K21</t>
  </si>
  <si>
    <t>Công nghệ mạng không dây.</t>
  </si>
  <si>
    <t>MĐ25.22K21</t>
  </si>
  <si>
    <t>Đồ hoạ ứng dụng.</t>
  </si>
  <si>
    <t>MĐ26.22K21</t>
  </si>
  <si>
    <t>Thiết kế Website .</t>
  </si>
  <si>
    <t>MH27.22K21</t>
  </si>
  <si>
    <t>An toàn bảo mật thông tin.</t>
  </si>
  <si>
    <t>TTTN.22K21</t>
  </si>
  <si>
    <t>MH01.21K21</t>
  </si>
  <si>
    <t>MH02.21K21</t>
  </si>
  <si>
    <t>MH03.21K21</t>
  </si>
  <si>
    <t>MH04.21K21</t>
  </si>
  <si>
    <t>MH05.21K21</t>
  </si>
  <si>
    <t>MH06.21K21</t>
  </si>
  <si>
    <t>MH07.21K21</t>
  </si>
  <si>
    <t>MH08.21K21</t>
  </si>
  <si>
    <t>Anh văn chuyên ngành .</t>
  </si>
  <si>
    <t>MH09.21K21</t>
  </si>
  <si>
    <t>An toàn vệ sinh công nghiệp .</t>
  </si>
  <si>
    <t>MĐ10.21K21</t>
  </si>
  <si>
    <t>Tin học văn phòng;</t>
  </si>
  <si>
    <t>MH11.21K21</t>
  </si>
  <si>
    <t>Internet.</t>
  </si>
  <si>
    <t>MH12.21K21</t>
  </si>
  <si>
    <t>Lập trình căn bản.</t>
  </si>
  <si>
    <t>MH13.21K21</t>
  </si>
  <si>
    <t>Cấu trúc máy tính;</t>
  </si>
  <si>
    <t>MH14.21K21</t>
  </si>
  <si>
    <t>Kỹ thuật đo lường.</t>
  </si>
  <si>
    <t>MĐ15.21K21</t>
  </si>
  <si>
    <t>Điện tử cơ bản;</t>
  </si>
  <si>
    <t>MH16.21K21</t>
  </si>
  <si>
    <t>Hệ điều hành.</t>
  </si>
  <si>
    <t>MH17.21K21</t>
  </si>
  <si>
    <t>Truyền số liệu.</t>
  </si>
  <si>
    <t>MH18.21K21</t>
  </si>
  <si>
    <t>Phân tích và thiết kế hệ thống thông tin;</t>
  </si>
  <si>
    <t>MĐ19.21K21</t>
  </si>
  <si>
    <t>Kỹ thuật xung số.</t>
  </si>
  <si>
    <t>MĐ20.21K21</t>
  </si>
  <si>
    <t>Lắp ráp và cài đặt máy tính;</t>
  </si>
  <si>
    <t>MĐ21.21K21</t>
  </si>
  <si>
    <t>Xử lý sự cố phần mềm.</t>
  </si>
  <si>
    <t>MH22.21K21</t>
  </si>
  <si>
    <t>Mạng máy tính Và Internet;</t>
  </si>
  <si>
    <t>MĐ23.21K21</t>
  </si>
  <si>
    <t>Sửa chữa máy tính.</t>
  </si>
  <si>
    <t>MĐ24.21K21</t>
  </si>
  <si>
    <t>Sửa chữa bộ nguồn.</t>
  </si>
  <si>
    <t>MĐ25.21K21</t>
  </si>
  <si>
    <t>Kỹ thuật sửa chữa màn hình.</t>
  </si>
  <si>
    <t>MĐ26.21K21</t>
  </si>
  <si>
    <t>Sửa chữa máy in và thiết bị ngoại vi.</t>
  </si>
  <si>
    <t>MĐ27.21K21</t>
  </si>
  <si>
    <t>Đồ họa ứng dụng;</t>
  </si>
  <si>
    <t>MĐ28.21K21</t>
  </si>
  <si>
    <t>Hệ điều hành mã nguồn mở.</t>
  </si>
  <si>
    <t>MĐ29.21K21</t>
  </si>
  <si>
    <t>Hệ quản trị CSDL.</t>
  </si>
  <si>
    <t>TTTN.21K21</t>
  </si>
  <si>
    <t>MH01.20K21</t>
  </si>
  <si>
    <t>MH02.20K21</t>
  </si>
  <si>
    <t>MH03.20K21</t>
  </si>
  <si>
    <t>MH04.20K21</t>
  </si>
  <si>
    <t>MH05.20K21</t>
  </si>
  <si>
    <t>MH06.20K21</t>
  </si>
  <si>
    <t>Tin học đại cương;</t>
  </si>
  <si>
    <t>MH07.20K21</t>
  </si>
  <si>
    <t>MH08.20K21</t>
  </si>
  <si>
    <t>MH09.20K21</t>
  </si>
  <si>
    <t>Nhập môn vẽ kỹ thuật.</t>
  </si>
  <si>
    <t>MH10.20K21</t>
  </si>
  <si>
    <t>Kiến trúc máy tính.</t>
  </si>
  <si>
    <t>MH11.20K21</t>
  </si>
  <si>
    <t>Mạng máy tính và Internet .</t>
  </si>
  <si>
    <t>MĐ12.20K21</t>
  </si>
  <si>
    <t>Tạo các bản vẽ kỹ thuật.</t>
  </si>
  <si>
    <t>MĐ13.20K21</t>
  </si>
  <si>
    <t>Thiết bị ngoại vi số.</t>
  </si>
  <si>
    <t>MH14.20K21</t>
  </si>
  <si>
    <t>An toàn và vệ sinh công nghiệp .</t>
  </si>
  <si>
    <t>MĐ15.20K21</t>
  </si>
  <si>
    <t>Mỹ thuật cơ bản;</t>
  </si>
  <si>
    <t>MĐ16.20K21</t>
  </si>
  <si>
    <t>Công nghệ Multimedia .</t>
  </si>
  <si>
    <t>MĐ17.20K21</t>
  </si>
  <si>
    <t>Kỹ thuật quay camera và chụp ảnh.</t>
  </si>
  <si>
    <t>MĐ18.20K21</t>
  </si>
  <si>
    <t>Xử lý ảnh.</t>
  </si>
  <si>
    <t>MĐ19.20K21</t>
  </si>
  <si>
    <t>Nhập môn chế bản điện tử.</t>
  </si>
  <si>
    <t>MĐ20.20K21</t>
  </si>
  <si>
    <t>Chế bản sách báo.</t>
  </si>
  <si>
    <t>MĐ21.20K21</t>
  </si>
  <si>
    <t>Chế bản các mẫu đặc thù.</t>
  </si>
  <si>
    <t>MĐ22.20K21</t>
  </si>
  <si>
    <t>Thiết kế các mẫu quảng cáo.</t>
  </si>
  <si>
    <t>MĐ23.20K21</t>
  </si>
  <si>
    <t>Thiết kế các trang Web.</t>
  </si>
  <si>
    <t>MĐ24.20K21</t>
  </si>
  <si>
    <t>Đồ họa hình động;</t>
  </si>
  <si>
    <t>MĐ25.20K21</t>
  </si>
  <si>
    <t>Dựng video.</t>
  </si>
  <si>
    <t>MĐ26.20K21</t>
  </si>
  <si>
    <t>Lắp ráp cài đặt máy tính.</t>
  </si>
  <si>
    <t>TTTN.20K21</t>
  </si>
  <si>
    <t>MH01.17K21</t>
  </si>
  <si>
    <t>MH02.17K21</t>
  </si>
  <si>
    <t>MH03.17K21</t>
  </si>
  <si>
    <t>MH04.17K21</t>
  </si>
  <si>
    <t>MH05.17K21</t>
  </si>
  <si>
    <t>Tin học đại cương .</t>
  </si>
  <si>
    <t>MH06.17K21</t>
  </si>
  <si>
    <t>MĐ07.17K21</t>
  </si>
  <si>
    <t>Kỹ thuật sử dụng bànphím.</t>
  </si>
  <si>
    <t>MH08.17K21</t>
  </si>
  <si>
    <t>Văn bản pháp qui.</t>
  </si>
  <si>
    <t>MĐ09.17K21</t>
  </si>
  <si>
    <t>Soạn thảo văn bản MicroSoft Word.</t>
  </si>
  <si>
    <t>MH10.17K21</t>
  </si>
  <si>
    <t>Hệ điều hành windows.</t>
  </si>
  <si>
    <t>MĐ11.17K21</t>
  </si>
  <si>
    <t>Thiết kế trình diễn trên máy tính.</t>
  </si>
  <si>
    <t>MĐ12.17K21</t>
  </si>
  <si>
    <t>Bảng tính điện tửExcel.</t>
  </si>
  <si>
    <t>MH13.17K21</t>
  </si>
  <si>
    <t>Lập trình căn bản .</t>
  </si>
  <si>
    <t>MH14.17K21</t>
  </si>
  <si>
    <t>Tiếng Anh chuyên ngành.</t>
  </si>
  <si>
    <t>MĐ15.17K21</t>
  </si>
  <si>
    <t>Lắp ráp và cài đặt Máy tính.</t>
  </si>
  <si>
    <t>MĐ16.17K21</t>
  </si>
  <si>
    <t>Xử lý ảnh bằng Photoshop.</t>
  </si>
  <si>
    <t>MH17.17K21</t>
  </si>
  <si>
    <t>Mạng căn bản.</t>
  </si>
  <si>
    <t>MĐ18.17K21</t>
  </si>
  <si>
    <t>Vận hành và sử dụng các thiết bị văn phòng thông dụng.</t>
  </si>
  <si>
    <t>MĐ19.17K21</t>
  </si>
  <si>
    <t>Cài đặt, thiết lập, quản lý và vận hành mạng LAN.</t>
  </si>
  <si>
    <t>MH20.17K21</t>
  </si>
  <si>
    <t>Internet;</t>
  </si>
  <si>
    <t>MĐ21.17K21</t>
  </si>
  <si>
    <t>Bảo trì hệ thống máy tính.</t>
  </si>
  <si>
    <t>MĐ22.17K21</t>
  </si>
  <si>
    <t>Công nghệ đa phương tiện.</t>
  </si>
  <si>
    <t>MH23.17K21</t>
  </si>
  <si>
    <t>Kỹ năng giao tiếp và nghệ thuật ứng xử.</t>
  </si>
  <si>
    <t>MĐ24.17K21</t>
  </si>
  <si>
    <t>Thiết kế Website.</t>
  </si>
  <si>
    <t>MĐ25.17K21</t>
  </si>
  <si>
    <t>Autocad;</t>
  </si>
  <si>
    <t>TTTN.17K21</t>
  </si>
  <si>
    <t>MH01.C4K21</t>
  </si>
  <si>
    <t>MH02.C4K21</t>
  </si>
  <si>
    <t>MH03.C4K21</t>
  </si>
  <si>
    <t>MH04.C4K21</t>
  </si>
  <si>
    <t>MH05.C4K21</t>
  </si>
  <si>
    <t>MH06.C4K21</t>
  </si>
  <si>
    <t>MH07.C4K21</t>
  </si>
  <si>
    <t>MH08.C4K21</t>
  </si>
  <si>
    <t>MH09.C4K21</t>
  </si>
  <si>
    <t>MH10.C4K21</t>
  </si>
  <si>
    <t>Tổ chức sản xuất.</t>
  </si>
  <si>
    <t>MH11.C4K21</t>
  </si>
  <si>
    <t>Kỹ thuật đo lường và truyền dẫn.</t>
  </si>
  <si>
    <t>MH12.C4K21</t>
  </si>
  <si>
    <t>Máy điện ;</t>
  </si>
  <si>
    <t>MH13.C4K21</t>
  </si>
  <si>
    <t>Truyền động điện.</t>
  </si>
  <si>
    <t>MĐ14.C4K21</t>
  </si>
  <si>
    <t>Vật liệu, linh kiện điện tử;</t>
  </si>
  <si>
    <t>MĐ15.C4K21</t>
  </si>
  <si>
    <t>Kỹ thuật mạch điện tử.</t>
  </si>
  <si>
    <t>MĐ16.C4K21</t>
  </si>
  <si>
    <t>Kỹ thuật cảm biến;</t>
  </si>
  <si>
    <t>MĐ17.C4K21</t>
  </si>
  <si>
    <t>Kỹ thuật số;</t>
  </si>
  <si>
    <t>MH18.C4K21</t>
  </si>
  <si>
    <t>Tiếng anh chuyên ngành .</t>
  </si>
  <si>
    <t>MĐ19.C4K21</t>
  </si>
  <si>
    <t>MĐ20.C4K21</t>
  </si>
  <si>
    <t>MĐ21.C4K21</t>
  </si>
  <si>
    <t>Điện tử công suất ;</t>
  </si>
  <si>
    <t>MĐ22.C4K21</t>
  </si>
  <si>
    <t>Vi điều khiển;</t>
  </si>
  <si>
    <t>MĐ23.C4K21</t>
  </si>
  <si>
    <t>Điều khiển lập trình cỡ nhỏ;</t>
  </si>
  <si>
    <t>MĐ24.C4K21</t>
  </si>
  <si>
    <t>PLC cơ bản;</t>
  </si>
  <si>
    <t>MĐ25.C4K21</t>
  </si>
  <si>
    <t>Kỹ thuật CD.</t>
  </si>
  <si>
    <t>MĐ26.C4K21</t>
  </si>
  <si>
    <t>Điều khiển điện khí nén;</t>
  </si>
  <si>
    <t>MĐ27.C4K21</t>
  </si>
  <si>
    <t>Vi mạch số lập trình .</t>
  </si>
  <si>
    <t>MĐ28.C4K21</t>
  </si>
  <si>
    <t>PLC nâng cao.</t>
  </si>
  <si>
    <t>MĐ29.C4K21</t>
  </si>
  <si>
    <t>Điện tử ứng dụng;</t>
  </si>
  <si>
    <t>MĐ30.C4K21</t>
  </si>
  <si>
    <t>Hệ thống âm thanh;</t>
  </si>
  <si>
    <t>MĐ31.C4K21</t>
  </si>
  <si>
    <t>Máy thu hình;</t>
  </si>
  <si>
    <t>MĐ32.C4K21</t>
  </si>
  <si>
    <t>TTTN.C4K21</t>
  </si>
  <si>
    <t>MH01.C5K21</t>
  </si>
  <si>
    <t>MH02.C5K21</t>
  </si>
  <si>
    <t>MH03.C5K21</t>
  </si>
  <si>
    <t>MH04.C5K21</t>
  </si>
  <si>
    <t>MH05.C5K21</t>
  </si>
  <si>
    <t>MH06.C5K21</t>
  </si>
  <si>
    <t>MH07.C5K21</t>
  </si>
  <si>
    <t>MH08.C5K21</t>
  </si>
  <si>
    <t>Điện tử cơ bản ;</t>
  </si>
  <si>
    <t>MH09.C5K21</t>
  </si>
  <si>
    <t>MH10.C5K21</t>
  </si>
  <si>
    <t>Vật liệu học;</t>
  </si>
  <si>
    <t>MH11.C5K21</t>
  </si>
  <si>
    <t>Dung sai lắp ghép và đo lường kỹ thuật ;</t>
  </si>
  <si>
    <t>MH12.C5K21</t>
  </si>
  <si>
    <t>Vẽ kỹ thuật ;</t>
  </si>
  <si>
    <t>MH13.C5K21</t>
  </si>
  <si>
    <t>MH14.C5K21</t>
  </si>
  <si>
    <t>Nhiệt kỹ thuật.</t>
  </si>
  <si>
    <t>MH15.C5K21</t>
  </si>
  <si>
    <t>An toàn lao động ,</t>
  </si>
  <si>
    <t>MH16.C5K21</t>
  </si>
  <si>
    <t>Tổ chức quản lý sản xuất;</t>
  </si>
  <si>
    <t>MH17.C5K21</t>
  </si>
  <si>
    <t>Tiếng Anh chuyên ngành .</t>
  </si>
  <si>
    <t>Thực hành Autocad.</t>
  </si>
  <si>
    <t>MĐ19.C5K21</t>
  </si>
  <si>
    <t>Thực hành Nguội, Gò cơ bản;</t>
  </si>
  <si>
    <t>MĐ20.C5K21</t>
  </si>
  <si>
    <t>Thực hành Hàn cơ bản .</t>
  </si>
  <si>
    <t>MH21.C5K21</t>
  </si>
  <si>
    <t>MĐ22.C5K21</t>
  </si>
  <si>
    <t>Kỹ thuật chung về ô tô và công nghệ sửa chữa;</t>
  </si>
  <si>
    <t>MĐ23.C5K21</t>
  </si>
  <si>
    <t>MĐ24.C5K21</t>
  </si>
  <si>
    <t>Bảo dưỡng và sửa chữa hệ thống phân phối khí.</t>
  </si>
  <si>
    <t>MĐ25.C5K21</t>
  </si>
  <si>
    <t>Bảo dưỡng và sửa chữa hệ thống bôi trơn và hệ thống làm mát.</t>
  </si>
  <si>
    <t>MĐ26.C5K21</t>
  </si>
  <si>
    <t>Bảo dưỡng và sửa chữa hệ thống cung cấp động cơ xăng dùng bộ chế hòa khí;</t>
  </si>
  <si>
    <t>MĐ27.C5K21</t>
  </si>
  <si>
    <t>MĐ28.C5K21</t>
  </si>
  <si>
    <t>Thực hành mạch điện cơ bản.</t>
  </si>
  <si>
    <t>MĐ29.C5K21</t>
  </si>
  <si>
    <t>Bảo dưỡng và sửa chữa trang bị điện ô tô;</t>
  </si>
  <si>
    <t>MĐ30.C5K21</t>
  </si>
  <si>
    <t>Bảo dưỡng và sửa chữa hệ thống truyền lực;</t>
  </si>
  <si>
    <t>MĐ31.C5K21</t>
  </si>
  <si>
    <t>Bảo dưỡng và sửa chữa hệ thống di chuyển;</t>
  </si>
  <si>
    <t>MĐ32.C5K21</t>
  </si>
  <si>
    <t>Bảo dưỡng và sửa chữa hệ thống lái;</t>
  </si>
  <si>
    <t>MĐ33.C5K21</t>
  </si>
  <si>
    <t>Bảo dưỡng và sửa chữa hệ thống phanh;</t>
  </si>
  <si>
    <t>MĐ34.C5K21</t>
  </si>
  <si>
    <t>Bảo dưỡng và sửa chữa hệ thống phanh ABS.</t>
  </si>
  <si>
    <t>MĐ35.C5K21</t>
  </si>
  <si>
    <t>MĐ36.C5K21</t>
  </si>
  <si>
    <t>MĐ37.C5K21</t>
  </si>
  <si>
    <t>Bảo dưỡng và sửa chữa hệ thống phun xăng điện tử;</t>
  </si>
  <si>
    <t>Bảo dưỡng và sửa chữa hệ thống phun diesel điều khiển điện tử.</t>
  </si>
  <si>
    <t>MĐ39.C5K21</t>
  </si>
  <si>
    <t>Chẩn đoán trạng thái kỹ thuật ô tô.</t>
  </si>
  <si>
    <t>MĐ40.C5K21</t>
  </si>
  <si>
    <t>Kiểm tra và sửa chữa Pan ô tô;</t>
  </si>
  <si>
    <t>MĐ41.C5K21</t>
  </si>
  <si>
    <t>Kỹ thuật kiểm định ô tô.</t>
  </si>
  <si>
    <t>MĐ42.C5K21</t>
  </si>
  <si>
    <t>Kỹ thuật lái ô tô;</t>
  </si>
  <si>
    <t>TTTN.C5K21</t>
  </si>
  <si>
    <t>MH01.C6K21</t>
  </si>
  <si>
    <t>MH02.C6K21</t>
  </si>
  <si>
    <t>MH03.C6K21</t>
  </si>
  <si>
    <t>MH04.C6K21</t>
  </si>
  <si>
    <t>MH05.C6K21</t>
  </si>
  <si>
    <t>MH06.C6K21</t>
  </si>
  <si>
    <t>MH07.C6K21</t>
  </si>
  <si>
    <t>MH08.C6K21</t>
  </si>
  <si>
    <t>MH09.C6K21</t>
  </si>
  <si>
    <t>MH10.C6K21</t>
  </si>
  <si>
    <t>MH11.C6K21</t>
  </si>
  <si>
    <t>MH12.C6K21</t>
  </si>
  <si>
    <t>MH13.C6K21</t>
  </si>
  <si>
    <t>MH14.C6K21</t>
  </si>
  <si>
    <t>Tổ chức sản xuất .</t>
  </si>
  <si>
    <t>MĐ15.C6K21</t>
  </si>
  <si>
    <t>Máy điện;</t>
  </si>
  <si>
    <t>MĐ16.C6K21</t>
  </si>
  <si>
    <t>Trang bị điện .</t>
  </si>
  <si>
    <t>MĐ17.C6K21</t>
  </si>
  <si>
    <t>Kỹ thuật Nguội + Gò.</t>
  </si>
  <si>
    <t>MĐ18.C6K21</t>
  </si>
  <si>
    <t>Kỹ thuật Hàn;</t>
  </si>
  <si>
    <t>MĐ19.C6K21</t>
  </si>
  <si>
    <t>Kỹ thuật điện tử;</t>
  </si>
  <si>
    <t>MĐ20.C6K21</t>
  </si>
  <si>
    <t>MĐ21.C6K21</t>
  </si>
  <si>
    <t>PLC.</t>
  </si>
  <si>
    <t>MH22.C6K21</t>
  </si>
  <si>
    <t>Tiếng Anh chuyên ngành;</t>
  </si>
  <si>
    <t>MH23.C6K21</t>
  </si>
  <si>
    <t>MĐ24.C6K21</t>
  </si>
  <si>
    <t>Lạnh cơ bản;</t>
  </si>
  <si>
    <t>MH25.C6K21</t>
  </si>
  <si>
    <t>Bơm, quạt.</t>
  </si>
  <si>
    <t>MĐ26.C6K21</t>
  </si>
  <si>
    <t>Hệ thống máy lạnh dân dụng và thương nghiệp.</t>
  </si>
  <si>
    <t>MĐ27.C6K21</t>
  </si>
  <si>
    <t>Hệ thống điều hoà không khí cục bộ;</t>
  </si>
  <si>
    <t>MH28.C6K21</t>
  </si>
  <si>
    <t>Autocad ,</t>
  </si>
  <si>
    <t>MĐ29.C6K21</t>
  </si>
  <si>
    <t>Điện tử chuyên ngành.</t>
  </si>
  <si>
    <t>MH30.C6K21</t>
  </si>
  <si>
    <t>Hệ thống máy lạnh công nghiệp;</t>
  </si>
  <si>
    <t>MH31.C6K21</t>
  </si>
  <si>
    <t>Hệ thống điều hoà không khí TT.</t>
  </si>
  <si>
    <t>MĐ32.C6K21</t>
  </si>
  <si>
    <t>Thiết kế và lắp đặt hệ thống máy lạnh.</t>
  </si>
  <si>
    <t>MH33.C6K21</t>
  </si>
  <si>
    <t>Thiết kế hệ thống điều hoà không khí.</t>
  </si>
  <si>
    <t>MĐ34.C6K21</t>
  </si>
  <si>
    <t>Thực tập sản xuất.</t>
  </si>
  <si>
    <t>TTTN.C6K21</t>
  </si>
  <si>
    <t>MH01.C7K21</t>
  </si>
  <si>
    <t>MH02.C7K21</t>
  </si>
  <si>
    <t>MH03.C7K21</t>
  </si>
  <si>
    <t>MH04.C7K21</t>
  </si>
  <si>
    <t>MH05.C7K21</t>
  </si>
  <si>
    <t>MH06.C7K21</t>
  </si>
  <si>
    <t>MH07.C7K21</t>
  </si>
  <si>
    <t>MH08.C7K21</t>
  </si>
  <si>
    <t>MH09.C7K21</t>
  </si>
  <si>
    <t>MH10.C7K21</t>
  </si>
  <si>
    <t>MH11.C7K21</t>
  </si>
  <si>
    <t>MH12.C7K21</t>
  </si>
  <si>
    <t>MĐ13.C7K21</t>
  </si>
  <si>
    <t>MĐ14.C7K21</t>
  </si>
  <si>
    <t>MĐ15.C7K21</t>
  </si>
  <si>
    <t>MĐ16.C7K21</t>
  </si>
  <si>
    <t>MĐ17.C7K21</t>
  </si>
  <si>
    <t>MĐ18.C7K21</t>
  </si>
  <si>
    <t>MH19.C7K21</t>
  </si>
  <si>
    <t>Truyền động điện;</t>
  </si>
  <si>
    <t>MĐ20.C7K21</t>
  </si>
  <si>
    <t>Kỹ thuật cảm biến ;</t>
  </si>
  <si>
    <t>MĐ21.C7K21</t>
  </si>
  <si>
    <t>MH22.C7K21</t>
  </si>
  <si>
    <t>Cung cấp điện;</t>
  </si>
  <si>
    <t>MĐ23.C7K21</t>
  </si>
  <si>
    <t>Trang bị điện 1;</t>
  </si>
  <si>
    <t>MH24.C7K21</t>
  </si>
  <si>
    <t>Trang bị điện 2.</t>
  </si>
  <si>
    <t>MĐ25.C7K21</t>
  </si>
  <si>
    <t>Lập trình vi điều khiển.</t>
  </si>
  <si>
    <t>MĐ26.C7K21</t>
  </si>
  <si>
    <t>PLC cơ bản ;</t>
  </si>
  <si>
    <t>MĐ27.C7K21</t>
  </si>
  <si>
    <t>Bảo vệ rơ le.</t>
  </si>
  <si>
    <t>MĐ28.C7K21</t>
  </si>
  <si>
    <t>Kỹ thuật lắp đặt điện;</t>
  </si>
  <si>
    <t>MĐ29.C7K21</t>
  </si>
  <si>
    <t>Điều khiển điện khí nén ;</t>
  </si>
  <si>
    <t>MĐ30.C7K21</t>
  </si>
  <si>
    <t>Kỹ thuật lạnh;</t>
  </si>
  <si>
    <t>MĐ31.C7K21</t>
  </si>
  <si>
    <t>Thiết bị điện gia dụng.</t>
  </si>
  <si>
    <t>MĐ33.C7K21</t>
  </si>
  <si>
    <t>Chuyên đề điều khiển lập trình cỡ nhỏ;</t>
  </si>
  <si>
    <t>PLC nâng cao;</t>
  </si>
  <si>
    <t>MH34.C7K21</t>
  </si>
  <si>
    <t>Tổ chức sản xuất;</t>
  </si>
  <si>
    <t>MĐ35.C7K21</t>
  </si>
  <si>
    <t>TTTN.C7K21</t>
  </si>
  <si>
    <t>MH01.C8K21</t>
  </si>
  <si>
    <t>MH02.C8K21</t>
  </si>
  <si>
    <t>MH03.C8K21</t>
  </si>
  <si>
    <t>MH04.C8K21</t>
  </si>
  <si>
    <t>MH05.C8K21</t>
  </si>
  <si>
    <t>MH06.C8K21</t>
  </si>
  <si>
    <t>MH07.C8K21</t>
  </si>
  <si>
    <t>MH08.C8K21</t>
  </si>
  <si>
    <t>MH09.C8K21</t>
  </si>
  <si>
    <t>MH10.C8K21</t>
  </si>
  <si>
    <t>MH11.C8K21</t>
  </si>
  <si>
    <t>MH12.C8K21</t>
  </si>
  <si>
    <t>MH13.C8K21</t>
  </si>
  <si>
    <t>MH14.C8K21</t>
  </si>
  <si>
    <t>Tổ chức quản lý sản xuất.</t>
  </si>
  <si>
    <t>MH15.C8K21</t>
  </si>
  <si>
    <t>MĐ16.C8K21</t>
  </si>
  <si>
    <t>Nguội cơ bản;</t>
  </si>
  <si>
    <t>MH17.C8K21</t>
  </si>
  <si>
    <t>Nguyên lý cắt.</t>
  </si>
  <si>
    <t>MH18.C8K21</t>
  </si>
  <si>
    <t>Máy cắt và máy điều khiển theo chương trình số.</t>
  </si>
  <si>
    <t>MH19.C8K21</t>
  </si>
  <si>
    <t>Đồ gá.</t>
  </si>
  <si>
    <t>MH20.C8K21</t>
  </si>
  <si>
    <t>Công nghệ chế tạo máy.</t>
  </si>
  <si>
    <t>MĐ21.C8K21</t>
  </si>
  <si>
    <t>Tiện trụ ngoài;</t>
  </si>
  <si>
    <t>MĐ22.C8K21</t>
  </si>
  <si>
    <t>Tiện lỗ;</t>
  </si>
  <si>
    <t>MĐ23.C8K21</t>
  </si>
  <si>
    <t>Phay, bào mặt phẳng.</t>
  </si>
  <si>
    <t>MĐ24.C8K21</t>
  </si>
  <si>
    <t>Phay, bào rãnh;</t>
  </si>
  <si>
    <t>MĐ25.C8K21</t>
  </si>
  <si>
    <t>Tiện côn;</t>
  </si>
  <si>
    <t>MĐ26.C8K21</t>
  </si>
  <si>
    <t>Phay rãnh chữ T, rãnh đuôi én .</t>
  </si>
  <si>
    <t>MĐ27.C8K21</t>
  </si>
  <si>
    <t>Tiện ren tam giác;</t>
  </si>
  <si>
    <t>MĐ28.C8K21</t>
  </si>
  <si>
    <t>Tiên ren truyền động;</t>
  </si>
  <si>
    <t>MĐ29.C8K21</t>
  </si>
  <si>
    <t>Phay đa giác, then hoa, ly hợp vấu;</t>
  </si>
  <si>
    <t>MĐ30.C8K21</t>
  </si>
  <si>
    <t>Phay bánh răng thanh răng.</t>
  </si>
  <si>
    <t>MĐ31.C8K21</t>
  </si>
  <si>
    <t>Tiện CNC cơ bản .</t>
  </si>
  <si>
    <t>MĐ32.C8K21</t>
  </si>
  <si>
    <t>Phay CNC cơ bản .</t>
  </si>
  <si>
    <t>MĐ33.C8K21</t>
  </si>
  <si>
    <t>Tiện kết hợp;</t>
  </si>
  <si>
    <t>MĐ34.C8K21</t>
  </si>
  <si>
    <t>Tiện lệch tâm, tiện định hình;</t>
  </si>
  <si>
    <t>MĐ35.C8K21</t>
  </si>
  <si>
    <t>Tiện chi tiết có gá lắp phức tạp;</t>
  </si>
  <si>
    <t>MĐ36.C8K21</t>
  </si>
  <si>
    <t>Gia công mài;</t>
  </si>
  <si>
    <t>MĐ37.C8K21</t>
  </si>
  <si>
    <t>TTTN.C8K21</t>
  </si>
  <si>
    <t>MH01.C9K21</t>
  </si>
  <si>
    <t>MH02.C9K21</t>
  </si>
  <si>
    <t>MH03.C9K21</t>
  </si>
  <si>
    <t>MH04.C9K21</t>
  </si>
  <si>
    <t>MH05.C9K21</t>
  </si>
  <si>
    <t>MH06.C9K21</t>
  </si>
  <si>
    <t>MH07.C9K21</t>
  </si>
  <si>
    <t>MH08.C9K21</t>
  </si>
  <si>
    <t>MH09.C9K21</t>
  </si>
  <si>
    <t>MH10.C9K21</t>
  </si>
  <si>
    <t>MH11.C9K21</t>
  </si>
  <si>
    <t>MH12.C9K21</t>
  </si>
  <si>
    <t>MH13.C9K21</t>
  </si>
  <si>
    <t>MĐ14.C9K21</t>
  </si>
  <si>
    <t>MĐ15.C9K21</t>
  </si>
  <si>
    <t>MĐ16.C9K21</t>
  </si>
  <si>
    <t>MĐ17.C9K21</t>
  </si>
  <si>
    <t>MĐ18.C9K21</t>
  </si>
  <si>
    <t>Hàn MIG/MAG nâng cao.</t>
  </si>
  <si>
    <t>MĐ19.C9K21</t>
  </si>
  <si>
    <t>MĐ20.C9K21</t>
  </si>
  <si>
    <t>Hàn TIG nâng cao.</t>
  </si>
  <si>
    <t>MĐ21.C9K21</t>
  </si>
  <si>
    <t>MH22.C9K21</t>
  </si>
  <si>
    <t>MĐ23.C9K21</t>
  </si>
  <si>
    <t>MH24.C9K21</t>
  </si>
  <si>
    <t>MĐ25.C9K21</t>
  </si>
  <si>
    <t>Hàn ống .</t>
  </si>
  <si>
    <t>MH26.C9K21</t>
  </si>
  <si>
    <t>Anh văn chuyên ngành.</t>
  </si>
  <si>
    <t>MH27.C9K21</t>
  </si>
  <si>
    <t>MĐ28.C9K21</t>
  </si>
  <si>
    <t>Thực tập sản xuất .</t>
  </si>
  <si>
    <t>MH29.C9K21</t>
  </si>
  <si>
    <t>Các phương pháp hàn tiên tiến.</t>
  </si>
  <si>
    <t>MĐ30.C9K21</t>
  </si>
  <si>
    <t>MĐ31.C9K21</t>
  </si>
  <si>
    <t>Hàn vẩy.</t>
  </si>
  <si>
    <t>MĐ32.C9K21</t>
  </si>
  <si>
    <t>MĐ33.C9K21</t>
  </si>
  <si>
    <t>TTTN.C9K21</t>
  </si>
  <si>
    <t>MH01.C10K21</t>
  </si>
  <si>
    <t>MH02.C10K21</t>
  </si>
  <si>
    <t>MH03.C10K21</t>
  </si>
  <si>
    <t>MH04.C10K21</t>
  </si>
  <si>
    <t>MH05.C10K21</t>
  </si>
  <si>
    <t>MH06.C10K21</t>
  </si>
  <si>
    <t>MH07.C10K21</t>
  </si>
  <si>
    <t>MH08.C10K21</t>
  </si>
  <si>
    <t>MH09.C10K21</t>
  </si>
  <si>
    <t>MH10.C10K21</t>
  </si>
  <si>
    <t>MH11.C10K21</t>
  </si>
  <si>
    <t>MH12.C10K21</t>
  </si>
  <si>
    <t>Dự toán.</t>
  </si>
  <si>
    <t>MH13.C10K21</t>
  </si>
  <si>
    <t>Cơ xây dựng.</t>
  </si>
  <si>
    <t>MH14.C10K21</t>
  </si>
  <si>
    <t>Kết cấu bê tông cốt thép.</t>
  </si>
  <si>
    <t>MH15.C10K21</t>
  </si>
  <si>
    <t>Cấu tạo kiến trúc .</t>
  </si>
  <si>
    <t>MH16.C10K21</t>
  </si>
  <si>
    <t>MĐ17.C10K21</t>
  </si>
  <si>
    <t>Đào móng;</t>
  </si>
  <si>
    <t>MĐ18.C10K21</t>
  </si>
  <si>
    <t>Xây tường gạch.</t>
  </si>
  <si>
    <t>MĐ19.C10K21</t>
  </si>
  <si>
    <t>Xây các kết cấu công trình.</t>
  </si>
  <si>
    <t>MĐ20.C10K21</t>
  </si>
  <si>
    <t>Xây các kết cấu phức tạp .</t>
  </si>
  <si>
    <t>MĐ21.C10K21</t>
  </si>
  <si>
    <t>Lắp đặt cấu kiện loại nhỏ.</t>
  </si>
  <si>
    <t>MĐ22.C10K21</t>
  </si>
  <si>
    <t>Trát tường, trần, dầm, trụ công trình.</t>
  </si>
  <si>
    <t>MĐ23.C10K21</t>
  </si>
  <si>
    <t>Trát chi tiết các bộ phận công trình.</t>
  </si>
  <si>
    <t>MĐ24.C10K21</t>
  </si>
  <si>
    <t>Trát, vẩy tổ mối và láng nền, sàn.</t>
  </si>
  <si>
    <t>MĐ25.C10K21</t>
  </si>
  <si>
    <t>Lát, ốp;</t>
  </si>
  <si>
    <t>MĐ26.C10K21</t>
  </si>
  <si>
    <t>Bạ mát tít, sơn vôi,</t>
  </si>
  <si>
    <t>MĐ27.C10K21</t>
  </si>
  <si>
    <t>Làm hoạ tiết trang trí.</t>
  </si>
  <si>
    <t>MĐ28.C10K21</t>
  </si>
  <si>
    <t>Gia công, lắp dựng và tháo dỡ ván khuôn, giàn giáo;</t>
  </si>
  <si>
    <t>MĐ29.C10K21</t>
  </si>
  <si>
    <t>Gia công, lắp đặt cốt thép.</t>
  </si>
  <si>
    <t>MĐ30.C10K21</t>
  </si>
  <si>
    <t>Hàn hồ quang.</t>
  </si>
  <si>
    <t>MĐ31.C10K21</t>
  </si>
  <si>
    <t>Trộn, đổ, đầm bê tông;</t>
  </si>
  <si>
    <t>MĐ32.C10K21</t>
  </si>
  <si>
    <t>Lắp đặt mạng điện sinh hoạt;</t>
  </si>
  <si>
    <t>MĐ33.C10K21</t>
  </si>
  <si>
    <t>Lắp đặt đường ống cấp thoát nước trong nhà.</t>
  </si>
  <si>
    <t>MĐ34.C10K21</t>
  </si>
  <si>
    <t>Họa viên kiến trúc.</t>
  </si>
  <si>
    <t>MĐ35.C10K21</t>
  </si>
  <si>
    <t>Ứng dụng AUTOCAD.</t>
  </si>
  <si>
    <t>MĐ36.C10K21</t>
  </si>
  <si>
    <t>Lắp đặt thiết bị vệ sinh;</t>
  </si>
  <si>
    <t>MĐ37.C10K21</t>
  </si>
  <si>
    <t>Làm mái.</t>
  </si>
  <si>
    <t>MĐ38.C10K21</t>
  </si>
  <si>
    <t>Trát vữa trộn đá .</t>
  </si>
  <si>
    <t>MĐ39.C10K21</t>
  </si>
  <si>
    <t>Thực tập nâng cao;</t>
  </si>
  <si>
    <t>MH01.C15K21</t>
  </si>
  <si>
    <t>MH02.C15K21</t>
  </si>
  <si>
    <t>MH03.C15K21</t>
  </si>
  <si>
    <t>MH04.C15K21</t>
  </si>
  <si>
    <t>MH05.C15K21</t>
  </si>
  <si>
    <t>MH06.C15K21</t>
  </si>
  <si>
    <t>MH07.C15K21</t>
  </si>
  <si>
    <t>Anh văn chuyên ngành;</t>
  </si>
  <si>
    <t>MH08.C15K21</t>
  </si>
  <si>
    <t>Kinh tế chính trị;</t>
  </si>
  <si>
    <t>MH09.C15K21</t>
  </si>
  <si>
    <t>Luật kinh tế;</t>
  </si>
  <si>
    <t>MH10.C15K21</t>
  </si>
  <si>
    <t>Kinh tế vi mô;</t>
  </si>
  <si>
    <t>MH11.C15K21</t>
  </si>
  <si>
    <t>Kinh tế vĩ mô ;</t>
  </si>
  <si>
    <t>MH12.C15K21</t>
  </si>
  <si>
    <t>Lý thuyết thống kê;</t>
  </si>
  <si>
    <t>MH13.C15K21</t>
  </si>
  <si>
    <t>Lý thuyết tài chính,tiền tệ;</t>
  </si>
  <si>
    <t>MH14.C15K21</t>
  </si>
  <si>
    <t>Lý thuyết kế toán;</t>
  </si>
  <si>
    <t>MH15.C15K21</t>
  </si>
  <si>
    <t>Toán kinh tế.</t>
  </si>
  <si>
    <t>MH16.C15K21</t>
  </si>
  <si>
    <t>Marketing;</t>
  </si>
  <si>
    <t>MH17.C15K21</t>
  </si>
  <si>
    <t>Kinh tế phát triển.</t>
  </si>
  <si>
    <t>MH18.C15K21</t>
  </si>
  <si>
    <t>Kinh tế quốc tế;</t>
  </si>
  <si>
    <t>MH19.C15K21</t>
  </si>
  <si>
    <t>Quản trị văn phòng;</t>
  </si>
  <si>
    <t>MH20.C15K21</t>
  </si>
  <si>
    <t>Soạn thảo văn bản;</t>
  </si>
  <si>
    <t>MH21.C15K21</t>
  </si>
  <si>
    <t>MH22.C15K21</t>
  </si>
  <si>
    <t>Quản trị học.</t>
  </si>
  <si>
    <t>MH23.C15K21</t>
  </si>
  <si>
    <t>Thị trường chứng khoán;</t>
  </si>
  <si>
    <t>MH24.C15K21</t>
  </si>
  <si>
    <t>Lập và phân tích dự án đầu tư.</t>
  </si>
  <si>
    <t>MH25.C15K21</t>
  </si>
  <si>
    <t>Quản trị doanh nghiệp;</t>
  </si>
  <si>
    <t>MH26.C15K21</t>
  </si>
  <si>
    <t>Thống kê doanh nghiệp;</t>
  </si>
  <si>
    <t>MH27.C15K21</t>
  </si>
  <si>
    <t>Thuế;</t>
  </si>
  <si>
    <t>MĐ28.C15K21</t>
  </si>
  <si>
    <t>Kế toán doanh nghiệp 1;</t>
  </si>
  <si>
    <t>MĐ29.C15K21</t>
  </si>
  <si>
    <t>Kế toán doanh nghiệp 2;</t>
  </si>
  <si>
    <t>MĐ30.C15K21</t>
  </si>
  <si>
    <t>Kế toán doanh nghiệp 3;</t>
  </si>
  <si>
    <t>MĐ31.C15K21</t>
  </si>
  <si>
    <t>Kế toán doanh nghiệp 4;</t>
  </si>
  <si>
    <t>MH32.C15K21</t>
  </si>
  <si>
    <t>Tài chính doanh nghiệp 1.</t>
  </si>
  <si>
    <t>MH33.C15K21</t>
  </si>
  <si>
    <t>Tài chính doanh nghiệp 2.</t>
  </si>
  <si>
    <t>MH34.C15K21</t>
  </si>
  <si>
    <t>Phân tích hoạt động kinh doanh.</t>
  </si>
  <si>
    <t>MH35.C15K21</t>
  </si>
  <si>
    <t>Kế toán quản trị.</t>
  </si>
  <si>
    <t>MH36.C15K21</t>
  </si>
  <si>
    <t>Kế toán HCSN.</t>
  </si>
  <si>
    <t>MH37.C15K21</t>
  </si>
  <si>
    <t>Kiểm toán;</t>
  </si>
  <si>
    <t>MH38.C15K21</t>
  </si>
  <si>
    <t>Kế toán DN nhỏ và vừa.</t>
  </si>
  <si>
    <t>MH39.C15K21</t>
  </si>
  <si>
    <t>Kế toán thương mại dịch vụ.</t>
  </si>
  <si>
    <t>MH40.C15K21</t>
  </si>
  <si>
    <t>Kế toán DN xây lắp.</t>
  </si>
  <si>
    <t>MH41.C15K21</t>
  </si>
  <si>
    <t>Kế toán thuế;</t>
  </si>
  <si>
    <t>MĐ42.C15K21</t>
  </si>
  <si>
    <t>Kế toán máy;</t>
  </si>
  <si>
    <t>MĐ43.C15K21</t>
  </si>
  <si>
    <t>Kiến tập .</t>
  </si>
  <si>
    <t>TTTN.C15K21</t>
  </si>
  <si>
    <t>MH01.C19K21</t>
  </si>
  <si>
    <t>MH02.C19K21</t>
  </si>
  <si>
    <t>MH03.C19K21</t>
  </si>
  <si>
    <t>MH04.C19K21</t>
  </si>
  <si>
    <t>MH05.C19K21</t>
  </si>
  <si>
    <t>MH06.C19K21</t>
  </si>
  <si>
    <t>MH07.C19K21</t>
  </si>
  <si>
    <t>MH08.C19K21</t>
  </si>
  <si>
    <t>MH09.C19K21</t>
  </si>
  <si>
    <t>MH10.C19K21</t>
  </si>
  <si>
    <t>MH11.C19K21</t>
  </si>
  <si>
    <t>Tiếng Việt thực hành.</t>
  </si>
  <si>
    <t>MH12.C19K21</t>
  </si>
  <si>
    <t>MĐ13.C19K21</t>
  </si>
  <si>
    <t>Tin học văn phòng 1.</t>
  </si>
  <si>
    <t>MĐ14.C19K21</t>
  </si>
  <si>
    <t>Tin học văn phòng 2.</t>
  </si>
  <si>
    <t>MĐ15.C19K21</t>
  </si>
  <si>
    <t>Sử dụng trang thiết bị văn phòng.</t>
  </si>
  <si>
    <t>MĐ16.C19K21</t>
  </si>
  <si>
    <t>Kỹ thuật đánh máy vi tính 1.</t>
  </si>
  <si>
    <t>MĐ17.C19K21</t>
  </si>
  <si>
    <t>Kỹ thuật đánh máy vi tính 2.</t>
  </si>
  <si>
    <t>MH18.C19K21</t>
  </si>
  <si>
    <t>Nhập môn công tác văn thư;</t>
  </si>
  <si>
    <t>MĐ19.C19K21</t>
  </si>
  <si>
    <t>MĐ20.C19K21</t>
  </si>
  <si>
    <t>MH21.C19K21</t>
  </si>
  <si>
    <t>Quản lý và sử dụng con dấu;</t>
  </si>
  <si>
    <t>MĐ22.C19K21</t>
  </si>
  <si>
    <t>Quản lý văn bản đến, văn bản đi .</t>
  </si>
  <si>
    <t>MH23.C19K21</t>
  </si>
  <si>
    <t>Tổ chức lao động khoa học trong công tác văn thư;</t>
  </si>
  <si>
    <t>MH24.C19K21</t>
  </si>
  <si>
    <t>Tiêu chuẩn hoá công tác văn thư;</t>
  </si>
  <si>
    <t>MĐ25.C19K21</t>
  </si>
  <si>
    <t>Quản lý văn bản trong môi trường mạng;</t>
  </si>
  <si>
    <t>MĐ26.C19K21</t>
  </si>
  <si>
    <t>Lập hồ sơ và nộp hồ sơ vào lưu trữ cơ quan;</t>
  </si>
  <si>
    <t>MĐ27.C19K21</t>
  </si>
  <si>
    <t>Thực hành lập hồ sơ.</t>
  </si>
  <si>
    <t>MĐ28.C19K21</t>
  </si>
  <si>
    <t>Tiếng anh chuyên ngành.</t>
  </si>
  <si>
    <t>MH29.C19K21</t>
  </si>
  <si>
    <t>Công tác văn thư trong cơ quan quản lý hành chính;</t>
  </si>
  <si>
    <t>MH30.C19K21</t>
  </si>
  <si>
    <t>Công tác văn thư trong trường học;</t>
  </si>
  <si>
    <t>MH31.C19K21</t>
  </si>
  <si>
    <t>Công tác văn thư trong tổ chức Đảng, đoàn thể;</t>
  </si>
  <si>
    <t>MH32.C19K21</t>
  </si>
  <si>
    <t>MH33.C19K21</t>
  </si>
  <si>
    <t>Nghiệp vụ lưu trữ;</t>
  </si>
  <si>
    <t>MĐ34.C19K21</t>
  </si>
  <si>
    <t>Kiến tập ;</t>
  </si>
  <si>
    <t>TTTN.C19K21</t>
  </si>
  <si>
    <t>MH01.C20K21</t>
  </si>
  <si>
    <t>MH02.C20K21</t>
  </si>
  <si>
    <t>MH03.C20K21</t>
  </si>
  <si>
    <t>MH04.C20K21</t>
  </si>
  <si>
    <t>MH05.C20K21</t>
  </si>
  <si>
    <t>MH06.C20K21</t>
  </si>
  <si>
    <t>Tin học;</t>
  </si>
  <si>
    <t>MH07.C20K21</t>
  </si>
  <si>
    <t>MH08.C20K21</t>
  </si>
  <si>
    <t>MH09.C20K21</t>
  </si>
  <si>
    <t>Cơ sở dữ liệu;</t>
  </si>
  <si>
    <t>MĐ10.C20K21</t>
  </si>
  <si>
    <t>Mạng máy tính và Internet.</t>
  </si>
  <si>
    <t>MH11.C20K21</t>
  </si>
  <si>
    <t>Cấu trúc dữ liệu và giải thuật.</t>
  </si>
  <si>
    <t>MH12.C20K21</t>
  </si>
  <si>
    <t>Các phương pháp phân tích và thiết kế.</t>
  </si>
  <si>
    <t>MH13.C20K21</t>
  </si>
  <si>
    <t>An toàn và vệ sinh công nghiệp.</t>
  </si>
  <si>
    <t>MH14.C20K21</t>
  </si>
  <si>
    <t>Nhập môn kỹ thuật lập trình.</t>
  </si>
  <si>
    <t>MH15.C20K21</t>
  </si>
  <si>
    <t>Kiến trúc máy tính;</t>
  </si>
  <si>
    <t>MĐ16.C20K21</t>
  </si>
  <si>
    <t>Mỹ thuật cơ bản .</t>
  </si>
  <si>
    <t>MĐ17.C20K21</t>
  </si>
  <si>
    <t>Nguyên lý tạo hình.</t>
  </si>
  <si>
    <t>MĐ18.C20K21</t>
  </si>
  <si>
    <t>Vẽ kỹ thuật căn bản.</t>
  </si>
  <si>
    <t>MĐ19.C20K21</t>
  </si>
  <si>
    <t>Tạo các bản vẽ kỹ thuật cơ bản.</t>
  </si>
  <si>
    <t>MĐ20.C20K21</t>
  </si>
  <si>
    <t>Xử lý ảnh cơ bản.</t>
  </si>
  <si>
    <t>MĐ21.C20K21</t>
  </si>
  <si>
    <t>Chế bản điện tử cơ bản.</t>
  </si>
  <si>
    <t>MĐ22.C20K21</t>
  </si>
  <si>
    <t>Thiết kế Website ;</t>
  </si>
  <si>
    <t>MĐ23.C20K21</t>
  </si>
  <si>
    <t>Tạo hình 2D và 3D.</t>
  </si>
  <si>
    <t>MĐ24.C20K21</t>
  </si>
  <si>
    <t>Kỹ thuật chụp ảnh.</t>
  </si>
  <si>
    <t>MĐ25.C20K21</t>
  </si>
  <si>
    <t>Thực tập kỹ năng nghề.</t>
  </si>
  <si>
    <t>MĐ26.C20K21</t>
  </si>
  <si>
    <t>Thiết bị ngoại vi số;</t>
  </si>
  <si>
    <t>MĐ27.C20K21</t>
  </si>
  <si>
    <t>Công nghệ Multimedia.</t>
  </si>
  <si>
    <t>MĐ28.C20K21</t>
  </si>
  <si>
    <t>Sáng tác kịch bản trong công nghệ multimedia.</t>
  </si>
  <si>
    <t>MĐ29.C20K21</t>
  </si>
  <si>
    <t>Đồ hoạ hình động.</t>
  </si>
  <si>
    <t>MĐ30.C20K21</t>
  </si>
  <si>
    <t>Chế bản điện tử nâng cao.</t>
  </si>
  <si>
    <t>MĐ31.C20K21</t>
  </si>
  <si>
    <t>Xử lý ảnh nâng cao.</t>
  </si>
  <si>
    <t>MĐ32.C20K21</t>
  </si>
  <si>
    <t>Dựng video;</t>
  </si>
  <si>
    <t>MĐ33.C20K21</t>
  </si>
  <si>
    <t>Thiết kế mẫu đặc thù.</t>
  </si>
  <si>
    <t>TTTN.C20K21</t>
  </si>
  <si>
    <t>MH01.C21K21</t>
  </si>
  <si>
    <t>MH02.C21K21</t>
  </si>
  <si>
    <t>MH03.C21K21</t>
  </si>
  <si>
    <t>MH04.C21K21</t>
  </si>
  <si>
    <t>MH05.C21K21</t>
  </si>
  <si>
    <t>MH06.C21K21</t>
  </si>
  <si>
    <t>MH07.C21K21</t>
  </si>
  <si>
    <t>MH08.C21K21</t>
  </si>
  <si>
    <t>MH09.C21K21</t>
  </si>
  <si>
    <t>MĐ10.C21K21</t>
  </si>
  <si>
    <t>MH11.C21K21</t>
  </si>
  <si>
    <t>MH12.C21K21</t>
  </si>
  <si>
    <t>MH13.C21K21</t>
  </si>
  <si>
    <t>MH14.C21K21</t>
  </si>
  <si>
    <t>MĐ15.C21K21</t>
  </si>
  <si>
    <t>MH16.C21K21</t>
  </si>
  <si>
    <t>MH17.C21K21</t>
  </si>
  <si>
    <t>MH18.C21K21</t>
  </si>
  <si>
    <t>MĐ19.C21K21</t>
  </si>
  <si>
    <t>MĐ20.C21K21</t>
  </si>
  <si>
    <t>MĐ21.C21K21</t>
  </si>
  <si>
    <t>MH22.C21K21</t>
  </si>
  <si>
    <t>Mạng máy tính;</t>
  </si>
  <si>
    <t>MĐ23.C21K21</t>
  </si>
  <si>
    <t>Sửa chữa máy tính .</t>
  </si>
  <si>
    <t>MĐ24.C21K21</t>
  </si>
  <si>
    <t>MĐ25.C21K21</t>
  </si>
  <si>
    <t>MĐ26.C21K21</t>
  </si>
  <si>
    <t>Thực tập kĩ năng nghề nghiệp.</t>
  </si>
  <si>
    <t>MĐ27.C21K21</t>
  </si>
  <si>
    <t>Sửa chữa máy in và thiết bị ngoại vi;</t>
  </si>
  <si>
    <t>MĐ28.C21K21</t>
  </si>
  <si>
    <t>Sửa chữa máy tính nâng cao .</t>
  </si>
  <si>
    <t>MH29.C21K21</t>
  </si>
  <si>
    <t>Kỹ thuật vi xử lý.</t>
  </si>
  <si>
    <t>MĐ30.C21K21</t>
  </si>
  <si>
    <t>Quản trị mạng .</t>
  </si>
  <si>
    <t>MĐ31.C21K21</t>
  </si>
  <si>
    <t>Thiết kế, xây dựng mạng LAN .</t>
  </si>
  <si>
    <t>MH32.C21K21</t>
  </si>
  <si>
    <t>Quản lý dự án công nghệ thông tin.</t>
  </si>
  <si>
    <t>MĐ33.C21K21</t>
  </si>
  <si>
    <t>Đồ họa ứng dụng ;</t>
  </si>
  <si>
    <t>MĐ34.C21K21</t>
  </si>
  <si>
    <t>Hệ quản trị cơ sở dữ liệu ;</t>
  </si>
  <si>
    <t>MĐ35.C21K21</t>
  </si>
  <si>
    <t>Hệ điều hành mã nguồn mở;</t>
  </si>
  <si>
    <t>TTTN.C21K21</t>
  </si>
  <si>
    <t>MH01.C22K21</t>
  </si>
  <si>
    <t>MH02.C22K21</t>
  </si>
  <si>
    <t>MH03.C22K21</t>
  </si>
  <si>
    <t>MH04.C22K21</t>
  </si>
  <si>
    <t>MH05.C22K21</t>
  </si>
  <si>
    <t>MH06.C22K21</t>
  </si>
  <si>
    <t>MH07.C22K21</t>
  </si>
  <si>
    <t>MĐ08.C22K21</t>
  </si>
  <si>
    <t>MĐ09.C22K21</t>
  </si>
  <si>
    <t>MH10.C22K21</t>
  </si>
  <si>
    <t>MH11.C22K21</t>
  </si>
  <si>
    <t>MH12.C22K21</t>
  </si>
  <si>
    <t>Toán ứng dụng.</t>
  </si>
  <si>
    <t>MH13.C22K21</t>
  </si>
  <si>
    <t>An toàn vệ sinh công nghiệp ;</t>
  </si>
  <si>
    <t>MĐ14.C22K21</t>
  </si>
  <si>
    <t>Lắp ráp và cài đặt máy tính .</t>
  </si>
  <si>
    <t>MH15.C22K21</t>
  </si>
  <si>
    <t>Mạng máy tính .</t>
  </si>
  <si>
    <t>MH16.C22K21</t>
  </si>
  <si>
    <t>Lập trình căn bản ;</t>
  </si>
  <si>
    <t>MH17.C22K21</t>
  </si>
  <si>
    <t>Cơ sở dữ liệu ;</t>
  </si>
  <si>
    <t>MH18.C22K21</t>
  </si>
  <si>
    <t>Cấu trúc dữ liệu và giải thuật;</t>
  </si>
  <si>
    <t>MĐ19.C22K21</t>
  </si>
  <si>
    <t>Hệ quản trị cơ sở dữ liệu;</t>
  </si>
  <si>
    <t>MH20.C22K21</t>
  </si>
  <si>
    <t>Phân tích và thiết kế hệ thống thông tin.</t>
  </si>
  <si>
    <t>MH21.C22K21</t>
  </si>
  <si>
    <t>Anh văn chuyên ngành,</t>
  </si>
  <si>
    <t>MĐ22.C22K21</t>
  </si>
  <si>
    <t>Autocad.</t>
  </si>
  <si>
    <t>MĐ23.C22K21</t>
  </si>
  <si>
    <t>Kỹ thuật sửa chữa máy tính.</t>
  </si>
  <si>
    <t>MĐ24.C22K21</t>
  </si>
  <si>
    <t>Quản trị mạng;</t>
  </si>
  <si>
    <t>MH25.C22K21</t>
  </si>
  <si>
    <t>An toàn và bảo mật thông tin.</t>
  </si>
  <si>
    <t>MĐ26.C22K21</t>
  </si>
  <si>
    <t>Thiết kế, xây dựng mạng LAN;</t>
  </si>
  <si>
    <t>MĐ27.C22K21</t>
  </si>
  <si>
    <t>Quản trị hệ thống WebServer và MailServer;</t>
  </si>
  <si>
    <t>MĐ28.C22K21</t>
  </si>
  <si>
    <t>Hệ quản trị cơ sở dữ liệu nâng cao.</t>
  </si>
  <si>
    <t>MH29.C22K21</t>
  </si>
  <si>
    <t>Quản lý dự án Công nghệ thông tin;</t>
  </si>
  <si>
    <t>MĐ30.C22K21</t>
  </si>
  <si>
    <t>Đồ hoạ ứng dụng;</t>
  </si>
  <si>
    <t>MĐ31.C22K21</t>
  </si>
  <si>
    <t>Thực tập kỹ năng nghề nghiệp;</t>
  </si>
  <si>
    <t>MĐ32.C22K21</t>
  </si>
  <si>
    <t>Cấu hình và quản trị thiết bị mạng.</t>
  </si>
  <si>
    <t>MĐ33.C22K21</t>
  </si>
  <si>
    <t>Công nghệ mạng không dây;</t>
  </si>
  <si>
    <t>MĐ34.C22K21</t>
  </si>
  <si>
    <t>Quản trị mạng nâng cao.</t>
  </si>
  <si>
    <t>MĐ35.C22K21</t>
  </si>
  <si>
    <t>Bảo trì hệ thống mạng.</t>
  </si>
  <si>
    <t>MĐ36.C22K21</t>
  </si>
  <si>
    <t>Hệ điều hành Linux.</t>
  </si>
  <si>
    <t>MĐ37.C22K21</t>
  </si>
  <si>
    <t>Lập trình mạng.</t>
  </si>
  <si>
    <t>MĐ38.C22K21</t>
  </si>
  <si>
    <t>Thiết kế Website;</t>
  </si>
  <si>
    <t>TTTN.C22K21</t>
  </si>
  <si>
    <t>MH01.1K22</t>
  </si>
  <si>
    <t>Chính trị</t>
  </si>
  <si>
    <t>MH02.1K22</t>
  </si>
  <si>
    <t>Pháp luật</t>
  </si>
  <si>
    <t>MH03.1K22</t>
  </si>
  <si>
    <t>Giáo dục thể chất</t>
  </si>
  <si>
    <t>MH04.1K22</t>
  </si>
  <si>
    <t>Giáo dục quốc phòng – An ninh</t>
  </si>
  <si>
    <t>MH05.1K22</t>
  </si>
  <si>
    <t>MH06.1K22</t>
  </si>
  <si>
    <t>Ngoại ngữ (Anh văn)</t>
  </si>
  <si>
    <t>MH07.1K22</t>
  </si>
  <si>
    <t>Điện kỹ thuật</t>
  </si>
  <si>
    <t>MH08.1K22</t>
  </si>
  <si>
    <t>Vẽ kỹ thuật</t>
  </si>
  <si>
    <t>MH09.1K22</t>
  </si>
  <si>
    <t>Vật liệu học</t>
  </si>
  <si>
    <t>MH10.1K22</t>
  </si>
  <si>
    <t>Kỹ năng giao tiếp</t>
  </si>
  <si>
    <t>MH11.1K22</t>
  </si>
  <si>
    <t>An toàn lao động và vệ sinh công nghiệp</t>
  </si>
  <si>
    <t>MĐ12.1K22</t>
  </si>
  <si>
    <t>Bảo dưỡng động cơ đốt trong, gầm và thiết bị công tác</t>
  </si>
  <si>
    <t>MĐ13.1K22</t>
  </si>
  <si>
    <t>Bảo dưỡng Trang bị điện và hệ thống thủy lực trên máy thi công nền</t>
  </si>
  <si>
    <t>MH14.1K22</t>
  </si>
  <si>
    <t>Kỹ thuật thi công</t>
  </si>
  <si>
    <t>MĐ15.1K22</t>
  </si>
  <si>
    <t xml:space="preserve">Vận hành máy xúc </t>
  </si>
  <si>
    <t>MĐ16.1K22</t>
  </si>
  <si>
    <t>Vận hành máy Ủi</t>
  </si>
  <si>
    <t>MĐ17.1K22</t>
  </si>
  <si>
    <t>Vận hành máy Lu và máy bơm cát</t>
  </si>
  <si>
    <t>MĐ18.1K22</t>
  </si>
  <si>
    <t>MH01.3K22</t>
  </si>
  <si>
    <t xml:space="preserve">Chính trị </t>
  </si>
  <si>
    <t>MH02.3K22</t>
  </si>
  <si>
    <t xml:space="preserve"> Pháp luật </t>
  </si>
  <si>
    <t>MH03.3K22</t>
  </si>
  <si>
    <t xml:space="preserve">Giáo dục thể chất </t>
  </si>
  <si>
    <t>MH04.3K22</t>
  </si>
  <si>
    <t>MH05.3K22</t>
  </si>
  <si>
    <t xml:space="preserve">Tin học </t>
  </si>
  <si>
    <t>MH06.3K22</t>
  </si>
  <si>
    <t>MH07.3K22</t>
  </si>
  <si>
    <t>MH08.3K22</t>
  </si>
  <si>
    <t>An toàn lao động</t>
  </si>
  <si>
    <t>MH09.3K22</t>
  </si>
  <si>
    <t>MH10.3K22</t>
  </si>
  <si>
    <t>MH11.3K22</t>
  </si>
  <si>
    <t>Vẽ điện</t>
  </si>
  <si>
    <t>MH12.3K22</t>
  </si>
  <si>
    <t>Vật liệu điện</t>
  </si>
  <si>
    <t>MH13.3K22</t>
  </si>
  <si>
    <t>Khí cụ điện hạ thế</t>
  </si>
  <si>
    <t>MĐ14.3K22</t>
  </si>
  <si>
    <t>Điện tử cơ bản</t>
  </si>
  <si>
    <t>MĐ15.3K22</t>
  </si>
  <si>
    <t>Đo lường điện và không điện</t>
  </si>
  <si>
    <t>MĐ16.3K22</t>
  </si>
  <si>
    <t>Máy biến áp</t>
  </si>
  <si>
    <t>MĐ17.3K22</t>
  </si>
  <si>
    <t>Động cơ điện một pha</t>
  </si>
  <si>
    <t>MĐ18.3K22</t>
  </si>
  <si>
    <t>Động cơ không đồng bộ ba pha</t>
  </si>
  <si>
    <t>MH19.3K22</t>
  </si>
  <si>
    <t>Máy phát điện đồng bộ</t>
  </si>
  <si>
    <t>MĐ20.3K22</t>
  </si>
  <si>
    <t>Trang bị điện</t>
  </si>
  <si>
    <t>MĐ21.3K22</t>
  </si>
  <si>
    <t>Thiết bị nhiệt gia dụng</t>
  </si>
  <si>
    <t>MĐ22.3K22</t>
  </si>
  <si>
    <t>Thực tập sản xuất</t>
  </si>
  <si>
    <t>MĐ23.3K22</t>
  </si>
  <si>
    <t>MĐ24.3K22</t>
  </si>
  <si>
    <t>Thiết bị lạnh gia dụng</t>
  </si>
  <si>
    <t>MĐ25.3K22</t>
  </si>
  <si>
    <t>Thiết kế mạch bằng máy tính</t>
  </si>
  <si>
    <t>MĐ26.3K22</t>
  </si>
  <si>
    <t>Điện tử công suất và ứng dụng</t>
  </si>
  <si>
    <t>MĐ27.3K22</t>
  </si>
  <si>
    <t>PLC</t>
  </si>
  <si>
    <t>MĐ28.3K22</t>
  </si>
  <si>
    <t>Kỹ thuật lắp đặt điện dân dụng.</t>
  </si>
  <si>
    <t>MĐ29.3K22</t>
  </si>
  <si>
    <t>TB tự động điều khiển dân dụng</t>
  </si>
  <si>
    <t>MH01.4K22</t>
  </si>
  <si>
    <t>MH02.4K22</t>
  </si>
  <si>
    <t>MH03.4K22</t>
  </si>
  <si>
    <t>Giáo dục thể chât</t>
  </si>
  <si>
    <t>MH04.4K22</t>
  </si>
  <si>
    <t>Giáo dục quốc phòng</t>
  </si>
  <si>
    <t>MH05.4K22</t>
  </si>
  <si>
    <t>MH06.4K22</t>
  </si>
  <si>
    <t>Tiếng anh cơ bản</t>
  </si>
  <si>
    <t>MH07.4K22</t>
  </si>
  <si>
    <t>MH08.4K22</t>
  </si>
  <si>
    <t>MH09.4K22</t>
  </si>
  <si>
    <t>MH10.4K22</t>
  </si>
  <si>
    <t>Đo lường điện tử</t>
  </si>
  <si>
    <t>MH11.4K22</t>
  </si>
  <si>
    <t>Máy điện</t>
  </si>
  <si>
    <t>MĐ12.4K22</t>
  </si>
  <si>
    <t>Vật liệu, linh kiện điện tử</t>
  </si>
  <si>
    <t>MĐ13.4K22</t>
  </si>
  <si>
    <t>Kỹ thuật mạch điện tử</t>
  </si>
  <si>
    <t>MĐ14.4K22</t>
  </si>
  <si>
    <t>Kỹ thuật cảm biến</t>
  </si>
  <si>
    <t>MĐ15.4K22</t>
  </si>
  <si>
    <t>Kỹ thuật số</t>
  </si>
  <si>
    <t>MĐ16.4K22</t>
  </si>
  <si>
    <t>MĐ17.4K22</t>
  </si>
  <si>
    <t>MĐ18.4K22</t>
  </si>
  <si>
    <t>MĐ19.4K22</t>
  </si>
  <si>
    <t>Vi điều khiển</t>
  </si>
  <si>
    <t>MĐ20.4K22</t>
  </si>
  <si>
    <t>Điều khiển lập trình cỡ nhỏ</t>
  </si>
  <si>
    <t>MĐ21.4K22</t>
  </si>
  <si>
    <t>PLC cơ bản</t>
  </si>
  <si>
    <t>MĐ22.4K22</t>
  </si>
  <si>
    <t>Điều khiển điện khí nén</t>
  </si>
  <si>
    <t>MĐ23.4K22</t>
  </si>
  <si>
    <t>MĐ24.4K22</t>
  </si>
  <si>
    <t>MĐ25.4K22</t>
  </si>
  <si>
    <t>Điện tử ứng dụng</t>
  </si>
  <si>
    <t>MĐ26.4K22</t>
  </si>
  <si>
    <t>Hệ thống âm thanh</t>
  </si>
  <si>
    <t>MĐ27.4K22</t>
  </si>
  <si>
    <t>Máy thu hình</t>
  </si>
  <si>
    <t>MH01.C4K22</t>
  </si>
  <si>
    <t>MH02.C4K22</t>
  </si>
  <si>
    <t>MH03.C4K22</t>
  </si>
  <si>
    <t>MH04.C4K22</t>
  </si>
  <si>
    <t>MH05.C4K22</t>
  </si>
  <si>
    <t>MH06.C4K22</t>
  </si>
  <si>
    <t>MH07.C4K22</t>
  </si>
  <si>
    <t>MH08.C4K22</t>
  </si>
  <si>
    <t>MH09.C4K22</t>
  </si>
  <si>
    <t>Tổ chức sản xuất</t>
  </si>
  <si>
    <t>MH10.C4K22</t>
  </si>
  <si>
    <t>MH11.C4K22</t>
  </si>
  <si>
    <t>Kỹ thuật đo lường và truyền dẫn</t>
  </si>
  <si>
    <t>MH12.C4K22</t>
  </si>
  <si>
    <t>MH13.C4K22</t>
  </si>
  <si>
    <t>Truyền động điện</t>
  </si>
  <si>
    <t>MĐ14.C4K22</t>
  </si>
  <si>
    <t>MĐ15.C4K22</t>
  </si>
  <si>
    <t>MĐ16.C4K22</t>
  </si>
  <si>
    <t>MĐ17.C4K22</t>
  </si>
  <si>
    <t>MH18.C4K22</t>
  </si>
  <si>
    <t>Tiếng anh chuyên ngành</t>
  </si>
  <si>
    <t>MĐ19.C4K22</t>
  </si>
  <si>
    <t>MĐ20.C4K22</t>
  </si>
  <si>
    <t>MĐ21.C4K22</t>
  </si>
  <si>
    <t>MĐ22.C4K22</t>
  </si>
  <si>
    <t>MĐ23.C4K22</t>
  </si>
  <si>
    <t>MĐ24.C4K22</t>
  </si>
  <si>
    <t>MĐ25.C4K22</t>
  </si>
  <si>
    <t>Kỹ thuật CD</t>
  </si>
  <si>
    <t>MĐ26.C4K22</t>
  </si>
  <si>
    <t>MĐ27.C4K22</t>
  </si>
  <si>
    <t>Vi mạch số lập trình</t>
  </si>
  <si>
    <t>MĐ28.C4K22</t>
  </si>
  <si>
    <t>PLC nâng cao</t>
  </si>
  <si>
    <t>MĐ29.C4K22</t>
  </si>
  <si>
    <t>MĐ30.C4K22</t>
  </si>
  <si>
    <t>MĐ31.C4K22</t>
  </si>
  <si>
    <t>MĐ32.C4K22</t>
  </si>
  <si>
    <t>MĐ33.C4K22</t>
  </si>
  <si>
    <t>MH01.5K22</t>
  </si>
  <si>
    <t>MH02.5K22</t>
  </si>
  <si>
    <t>MH03.5K22</t>
  </si>
  <si>
    <t>MH04.5K22</t>
  </si>
  <si>
    <t>MH05.5K22</t>
  </si>
  <si>
    <t>MH06.5K22</t>
  </si>
  <si>
    <t>Ngoại ngữ  (Anh văn)</t>
  </si>
  <si>
    <t>MH07.5K22</t>
  </si>
  <si>
    <t>MH08.5K22</t>
  </si>
  <si>
    <t>MH09.5K22</t>
  </si>
  <si>
    <t>Cơ ứng dụng</t>
  </si>
  <si>
    <t>MH10.5K22</t>
  </si>
  <si>
    <t>Dung sai lắp ghép và đo lường kỹ thuật</t>
  </si>
  <si>
    <t>MH11.5K22</t>
  </si>
  <si>
    <t>MH12.5K22</t>
  </si>
  <si>
    <t>MĐ13.5K22</t>
  </si>
  <si>
    <t>Thực hành Nguội, Gò cơ bản</t>
  </si>
  <si>
    <t>MĐ14.5K22</t>
  </si>
  <si>
    <t xml:space="preserve">Thực hành Hàn cơ bản </t>
  </si>
  <si>
    <t>MH15.5K22</t>
  </si>
  <si>
    <t>MĐ16.5K22</t>
  </si>
  <si>
    <t>Kỹ thuật chung về ô tô và công nghệ sửa chữa</t>
  </si>
  <si>
    <t>MĐ17.5K22</t>
  </si>
  <si>
    <t>Bảo dưỡng và sửa chữa động cơ đốt trong</t>
  </si>
  <si>
    <t>MĐ18.5K22</t>
  </si>
  <si>
    <t>Bảo dưỡng và sửa chữa hệ thống cung cấp động cơ diesel</t>
  </si>
  <si>
    <t>MĐ19.5K22</t>
  </si>
  <si>
    <t>MĐ20.5K22</t>
  </si>
  <si>
    <t>Bảo dưỡng và sửa chữa hệ thống di chuyển và hệ thống lái</t>
  </si>
  <si>
    <t>MĐ21.5K22</t>
  </si>
  <si>
    <t>Bảo dưỡng và sửa chữa hệ thống phanh</t>
  </si>
  <si>
    <t>MĐ22.5K22</t>
  </si>
  <si>
    <t>Bảo dưỡng và sửa chữa trang bị điện ô tô</t>
  </si>
  <si>
    <t>MĐ23.5K22</t>
  </si>
  <si>
    <t>Bảo dưỡng và sửa chữa hệ thống Điều hòa không khí trên  ô tô</t>
  </si>
  <si>
    <t>MĐ24.5K22</t>
  </si>
  <si>
    <t>Bảo dưỡng và sửa chữa hệ thống nhiên liệu động cơ xăng</t>
  </si>
  <si>
    <t>Kiểm tra và sửa chữa Pan ô tô</t>
  </si>
  <si>
    <t>MĐ26.5K22</t>
  </si>
  <si>
    <t>Kỹ thuật lái ô tô</t>
  </si>
  <si>
    <t>MĐ27.5K22</t>
  </si>
  <si>
    <t>MH01.C5K22</t>
  </si>
  <si>
    <t>MH02.C5K22</t>
  </si>
  <si>
    <t>MH03.C5K22</t>
  </si>
  <si>
    <t>MH04.C5K22</t>
  </si>
  <si>
    <t>MH05.C5K22</t>
  </si>
  <si>
    <t>MH06.C5K22</t>
  </si>
  <si>
    <t>MH07.C5K22</t>
  </si>
  <si>
    <t>MH08.C5K22</t>
  </si>
  <si>
    <t>MH09.C5K22</t>
  </si>
  <si>
    <t xml:space="preserve">Cơ ứng dụng </t>
  </si>
  <si>
    <t>MH10.C5K22</t>
  </si>
  <si>
    <t>MH11.C5K22</t>
  </si>
  <si>
    <t>MH12.C5K22</t>
  </si>
  <si>
    <t>MH13.C5K22</t>
  </si>
  <si>
    <t>MH14.C5K22</t>
  </si>
  <si>
    <t>Nhiệt kỹ thuật</t>
  </si>
  <si>
    <t>MH15.C5K22</t>
  </si>
  <si>
    <t>MH16.C5K22</t>
  </si>
  <si>
    <t>Tổ chức quản lý sản xuất</t>
  </si>
  <si>
    <t>MH17.C5K22</t>
  </si>
  <si>
    <t>Tiếng Anh chuyên ngành</t>
  </si>
  <si>
    <t>MĐ18.C5K22</t>
  </si>
  <si>
    <t>Thực hành Autocad</t>
  </si>
  <si>
    <t>MĐ19.C5K22</t>
  </si>
  <si>
    <t>MĐ20.C5K22</t>
  </si>
  <si>
    <t>MH21.C5K22</t>
  </si>
  <si>
    <t>MĐ22.C5K22</t>
  </si>
  <si>
    <t>MĐ23.C5K22</t>
  </si>
  <si>
    <t>MĐ24.C5K22</t>
  </si>
  <si>
    <t>Bảo dưỡng và sửa chữa hệ thống cung cấp  động cơ diesel</t>
  </si>
  <si>
    <t>MĐ25.C5K22</t>
  </si>
  <si>
    <t>Thực hành mạch điện cơ bản</t>
  </si>
  <si>
    <t>MĐ26.C5K22</t>
  </si>
  <si>
    <t>MĐ27.C5K22</t>
  </si>
  <si>
    <t>Bảo dưỡng và sửa chữa hệ thống truyền lực</t>
  </si>
  <si>
    <t>MĐ28.C5K22</t>
  </si>
  <si>
    <t>Bảo dưỡng và sửa chữa hệ thống di chuyển và lái</t>
  </si>
  <si>
    <t>MĐ29.C5K22</t>
  </si>
  <si>
    <t>MĐ30.C5K22</t>
  </si>
  <si>
    <t>Bảo dưỡng và sửa chữa hệ thống phanh ABS</t>
  </si>
  <si>
    <t>MĐ31.C5K22</t>
  </si>
  <si>
    <t>MĐ32.C5K22</t>
  </si>
  <si>
    <t xml:space="preserve">Bảo dưỡng và sửa chữa hộp số tự  động ô tô </t>
  </si>
  <si>
    <t>MĐ33.C5K22</t>
  </si>
  <si>
    <t>Bảo dưỡng và sửa chữa hệ thống cung cấp nhiên liệu động cơ xăng</t>
  </si>
  <si>
    <t>MĐ34.C5K22</t>
  </si>
  <si>
    <t>Bảo dưỡng và sửa chữa hệ thống phun diesel điều khiển điện tử</t>
  </si>
  <si>
    <t>MĐ35.C5K22</t>
  </si>
  <si>
    <t>Chẩn đoán trạng thái kỹ thuật ô tô</t>
  </si>
  <si>
    <t>MĐ36.C5K22</t>
  </si>
  <si>
    <t>MĐ37.C5K22</t>
  </si>
  <si>
    <t>Kỹ thuật kiểm định ô tô</t>
  </si>
  <si>
    <t>MĐ39.C5K22</t>
  </si>
  <si>
    <t>Thực tập nghề năm 2</t>
  </si>
  <si>
    <t>MĐ40.C5K22</t>
  </si>
  <si>
    <t>MH01.6K22</t>
  </si>
  <si>
    <t>MH02.6K22</t>
  </si>
  <si>
    <t>MH03.6K22</t>
  </si>
  <si>
    <t>MH04.6K22</t>
  </si>
  <si>
    <t>MH05.6K22</t>
  </si>
  <si>
    <t>MH06.6K22</t>
  </si>
  <si>
    <t>MH07.6K22</t>
  </si>
  <si>
    <t>MH08.6K22</t>
  </si>
  <si>
    <t>Cơ sở kỹ thuật điện</t>
  </si>
  <si>
    <t>MH09.6K22</t>
  </si>
  <si>
    <t>Cơ sở kỹ thuật nhiệt</t>
  </si>
  <si>
    <t>MH10.6K22</t>
  </si>
  <si>
    <t>Vật liệu điện lạnh</t>
  </si>
  <si>
    <t>MH11.6K22</t>
  </si>
  <si>
    <t>MH12.6K22</t>
  </si>
  <si>
    <t>MĐ13.6K22</t>
  </si>
  <si>
    <t>MĐ14.6K22</t>
  </si>
  <si>
    <t>MĐ15.6K22</t>
  </si>
  <si>
    <t>Kỹ thuật điện tử</t>
  </si>
  <si>
    <t>MĐ16.6K22</t>
  </si>
  <si>
    <t>Kỹ thuật hàn</t>
  </si>
  <si>
    <t>MĐ17.6K22</t>
  </si>
  <si>
    <t>MĐ18.6K22</t>
  </si>
  <si>
    <t>Lạnh cơ bản</t>
  </si>
  <si>
    <t>MĐ19.6K22</t>
  </si>
  <si>
    <t>Hệ thống máy lạnh dân dụng và TN</t>
  </si>
  <si>
    <t>MĐ20.6K22</t>
  </si>
  <si>
    <t>Hệ thống điều hoà không khí cục bộ</t>
  </si>
  <si>
    <t>MH21.6K22</t>
  </si>
  <si>
    <t>Hệ thống máy lạnh công nghiệp</t>
  </si>
  <si>
    <t>MH22.6K22</t>
  </si>
  <si>
    <t>Hệ thống điều hoà không khí TT</t>
  </si>
  <si>
    <t>MĐ23.6K22</t>
  </si>
  <si>
    <t>MH01.C6K22</t>
  </si>
  <si>
    <t>MH02.C6K22</t>
  </si>
  <si>
    <t>MH03.C6K22</t>
  </si>
  <si>
    <t>MH04.C6K22</t>
  </si>
  <si>
    <t>MH05.C6K22</t>
  </si>
  <si>
    <t>MH06.C6K22</t>
  </si>
  <si>
    <t>Ngoại ngữ</t>
  </si>
  <si>
    <t>MH07.C6K22</t>
  </si>
  <si>
    <t>MH08.C6K22</t>
  </si>
  <si>
    <t>MH09.C6K22</t>
  </si>
  <si>
    <t>MH10.C6K22</t>
  </si>
  <si>
    <t>MH11.C6K22</t>
  </si>
  <si>
    <t>MH12.C6K22</t>
  </si>
  <si>
    <t>MH13.C6K22</t>
  </si>
  <si>
    <t>MH14.C6K22</t>
  </si>
  <si>
    <t>MĐ15.C6K22</t>
  </si>
  <si>
    <t>MĐ16.C6K22</t>
  </si>
  <si>
    <t>MĐ17.C6K22</t>
  </si>
  <si>
    <t>Kỹ thuật Nguội + Gò</t>
  </si>
  <si>
    <t>MĐ18.C6K22</t>
  </si>
  <si>
    <t>Kỹ thuật Hàn</t>
  </si>
  <si>
    <t>MĐ19.C6K22</t>
  </si>
  <si>
    <t>MĐ20.C6K22</t>
  </si>
  <si>
    <t>MĐ21.C6K22</t>
  </si>
  <si>
    <t>MĐ22.C6K22</t>
  </si>
  <si>
    <t>MH23.C6K22</t>
  </si>
  <si>
    <t>Bơm, quạt</t>
  </si>
  <si>
    <t>MĐ24.C6K22</t>
  </si>
  <si>
    <t>Hệ thống máy lạnh dân dụng và thương nghiệp</t>
  </si>
  <si>
    <t>MĐ25.C6K22</t>
  </si>
  <si>
    <t>MĐ26.C6K22</t>
  </si>
  <si>
    <t>Điện tử chuyên ngành</t>
  </si>
  <si>
    <t>MH27.C6K22</t>
  </si>
  <si>
    <t>MH28.C6K22</t>
  </si>
  <si>
    <t>Hệ thống điều hoà không khí trung tâm</t>
  </si>
  <si>
    <t>MĐ29.C6K22</t>
  </si>
  <si>
    <t>Thiết kế và lắp đặt hệ thống máy lạnh</t>
  </si>
  <si>
    <t>MH30.C6K22</t>
  </si>
  <si>
    <t>Thiết kế hệ thống điều hoà không khí</t>
  </si>
  <si>
    <t>MĐ31.C6K22</t>
  </si>
  <si>
    <t>MH01.7K22</t>
  </si>
  <si>
    <t>MH02.7K22</t>
  </si>
  <si>
    <t>Pháp luât</t>
  </si>
  <si>
    <t>MH03.7K22</t>
  </si>
  <si>
    <t>MH04.7K22</t>
  </si>
  <si>
    <t>MH05.7K22</t>
  </si>
  <si>
    <t>MH06.7K22</t>
  </si>
  <si>
    <t>MH07.7K22</t>
  </si>
  <si>
    <t>MH08.7K22</t>
  </si>
  <si>
    <t>An toàn điện</t>
  </si>
  <si>
    <t>MH09.7K22</t>
  </si>
  <si>
    <t>MH10.7K22</t>
  </si>
  <si>
    <t>MH11.7K22</t>
  </si>
  <si>
    <t>MH12.7K22</t>
  </si>
  <si>
    <t>MĐ13.7K22</t>
  </si>
  <si>
    <t>Khí cụ điện</t>
  </si>
  <si>
    <t>MĐ14.7K22</t>
  </si>
  <si>
    <t>MĐ15.7K22</t>
  </si>
  <si>
    <t>Đo lường điện</t>
  </si>
  <si>
    <t>MĐ16.7K22</t>
  </si>
  <si>
    <t>MĐ17.7K22</t>
  </si>
  <si>
    <t>MĐ18.7K22</t>
  </si>
  <si>
    <t>MH19.7K22</t>
  </si>
  <si>
    <t>Cung cấp điện</t>
  </si>
  <si>
    <t>MĐ20.7K22</t>
  </si>
  <si>
    <t>Trang bị điện 1</t>
  </si>
  <si>
    <t>MĐ21.7K22</t>
  </si>
  <si>
    <t>MĐ22.7K22</t>
  </si>
  <si>
    <t>Kỹ thuật lắp đặt điện</t>
  </si>
  <si>
    <t>MĐ23.7K22</t>
  </si>
  <si>
    <t>Kỹ thuật lạnh</t>
  </si>
  <si>
    <t>MĐ24.7K22</t>
  </si>
  <si>
    <t>MĐ25.7K22</t>
  </si>
  <si>
    <t>Chuyên đề điều khiển lập trình cỡ nhỏ</t>
  </si>
  <si>
    <t>MĐ26.7K22</t>
  </si>
  <si>
    <t>MH01.C7K22</t>
  </si>
  <si>
    <t>MH02.C7K22</t>
  </si>
  <si>
    <t>MH03.C7K22</t>
  </si>
  <si>
    <t>MH04.C7K22</t>
  </si>
  <si>
    <t>MH05.C7K22</t>
  </si>
  <si>
    <t>MH06.C7K22</t>
  </si>
  <si>
    <t>MH07.C7K22</t>
  </si>
  <si>
    <t>MH08.C7K22</t>
  </si>
  <si>
    <t>MH09.C7K22</t>
  </si>
  <si>
    <t>MH10.C7K22</t>
  </si>
  <si>
    <t>MH11.C7K22</t>
  </si>
  <si>
    <t>MH12.C7K22</t>
  </si>
  <si>
    <t>MĐ13.C7K22</t>
  </si>
  <si>
    <t>MĐ14.C7K22</t>
  </si>
  <si>
    <t>MĐ15.C7K22</t>
  </si>
  <si>
    <t>MĐ16.C7K22</t>
  </si>
  <si>
    <t>MĐ17.C7K22</t>
  </si>
  <si>
    <t>MĐ18.C7K22</t>
  </si>
  <si>
    <t>MH19.C7K22</t>
  </si>
  <si>
    <t>MĐ20.C7K22</t>
  </si>
  <si>
    <t>MĐ21.C7K22</t>
  </si>
  <si>
    <t>MH22.C7K22</t>
  </si>
  <si>
    <t>MĐ23.C7K22</t>
  </si>
  <si>
    <t>MH24.C7K22</t>
  </si>
  <si>
    <t>Trang bị điện 2</t>
  </si>
  <si>
    <t>MĐ25.C7K22</t>
  </si>
  <si>
    <t>Lập trình vi điều khiển</t>
  </si>
  <si>
    <t>MĐ26.C7K22</t>
  </si>
  <si>
    <t>MĐ27.C7K22</t>
  </si>
  <si>
    <t>Bảo vệ rơ le</t>
  </si>
  <si>
    <t>MĐ28.C7K22</t>
  </si>
  <si>
    <t>MĐ29.C7K22</t>
  </si>
  <si>
    <t>MĐ30.C7K22</t>
  </si>
  <si>
    <t>MĐ31.C7K22</t>
  </si>
  <si>
    <t>MĐ32.C7K22</t>
  </si>
  <si>
    <t>MĐ33.C7K22</t>
  </si>
  <si>
    <t>MH34.C7K22</t>
  </si>
  <si>
    <t>MĐ35.C7K22</t>
  </si>
  <si>
    <t>MH01.C8K22</t>
  </si>
  <si>
    <t>MH02.C8K22</t>
  </si>
  <si>
    <t>MH03.C8K22</t>
  </si>
  <si>
    <t>MH04.C8K22</t>
  </si>
  <si>
    <t>MH05.C8K22</t>
  </si>
  <si>
    <t>MH06.C8K22</t>
  </si>
  <si>
    <t>MH07.C8K22</t>
  </si>
  <si>
    <t>MH08.C8K22</t>
  </si>
  <si>
    <t>Autocad</t>
  </si>
  <si>
    <t>MH09.C8K22</t>
  </si>
  <si>
    <t>MH10.C8K22</t>
  </si>
  <si>
    <t>Dung sai – Đo lường kỹ thuật</t>
  </si>
  <si>
    <t>MH11.C8K22</t>
  </si>
  <si>
    <t>Vật liệu cơ khí</t>
  </si>
  <si>
    <t>MH12.C8K22</t>
  </si>
  <si>
    <t>Kỹ thuật điện</t>
  </si>
  <si>
    <t>MH13.C8K22</t>
  </si>
  <si>
    <t>MH14.C8K22</t>
  </si>
  <si>
    <t>MH15.C8K22</t>
  </si>
  <si>
    <t>MĐ16.C8K22</t>
  </si>
  <si>
    <t>Nguội cơ bản</t>
  </si>
  <si>
    <t>MH17.C8K22</t>
  </si>
  <si>
    <t>Nguyên lý cắt</t>
  </si>
  <si>
    <t>MH18.C8K22</t>
  </si>
  <si>
    <t>Máy cắt và máy điều khiển theo chương trình số số</t>
  </si>
  <si>
    <t>MH19.C8K22</t>
  </si>
  <si>
    <t>Đồ gá</t>
  </si>
  <si>
    <t>MH20.C8K22</t>
  </si>
  <si>
    <t>Công nghệ chế tạo máy</t>
  </si>
  <si>
    <t>MĐ21.C8K22</t>
  </si>
  <si>
    <t>Tiện trụ ngoài</t>
  </si>
  <si>
    <t>MĐ22.C8K22</t>
  </si>
  <si>
    <t>Tiện lỗ</t>
  </si>
  <si>
    <t>MĐ23.C8K22</t>
  </si>
  <si>
    <t>Phay, bào mặt phẳng</t>
  </si>
  <si>
    <t>MĐ24.C8K22</t>
  </si>
  <si>
    <t>Phay, bào rãnh</t>
  </si>
  <si>
    <t>MĐ25.C8K22</t>
  </si>
  <si>
    <t>Tiện côn</t>
  </si>
  <si>
    <t>MĐ26.C8K22</t>
  </si>
  <si>
    <t>Phay rãnh chữ T, rãnh đuôi én</t>
  </si>
  <si>
    <t>MĐ27.C8K22</t>
  </si>
  <si>
    <t>Tiện ren tam giác</t>
  </si>
  <si>
    <t>MĐ28.C8K22</t>
  </si>
  <si>
    <t>Tiên ren truyền động</t>
  </si>
  <si>
    <t>MĐ29.C8K22</t>
  </si>
  <si>
    <t>Phay đa giác, then hoa, ly hợp vấu</t>
  </si>
  <si>
    <t>MĐ30.C8K22</t>
  </si>
  <si>
    <t>Phay bánh răng, thanh răng</t>
  </si>
  <si>
    <t>MĐ31.C8K22</t>
  </si>
  <si>
    <t>Tiện CNC cơ bản</t>
  </si>
  <si>
    <t>MĐ32.C8K22</t>
  </si>
  <si>
    <t>Phay CNC cơ bản</t>
  </si>
  <si>
    <t>MĐ33.C8K22</t>
  </si>
  <si>
    <t>Tiện kết hợp</t>
  </si>
  <si>
    <t>MĐ34.C8K22</t>
  </si>
  <si>
    <t>Tiện lệch tâm, tiện định hình</t>
  </si>
  <si>
    <t>MĐ35.C8K22</t>
  </si>
  <si>
    <t>Tiện chi tiết có gá lắp phức tạp</t>
  </si>
  <si>
    <t>MĐ36.C8K22</t>
  </si>
  <si>
    <t>Gia công mài</t>
  </si>
  <si>
    <t>MĐ37.C8K22</t>
  </si>
  <si>
    <t>MĐ38.C8K22</t>
  </si>
  <si>
    <t>MH01.8K22</t>
  </si>
  <si>
    <t>MH02.8K22</t>
  </si>
  <si>
    <t>MH03.8K22</t>
  </si>
  <si>
    <t>MH04.8K22</t>
  </si>
  <si>
    <t>MH05.8K22</t>
  </si>
  <si>
    <t>MH06.8K22</t>
  </si>
  <si>
    <t>MH07.8K22</t>
  </si>
  <si>
    <t>MH08.8K22</t>
  </si>
  <si>
    <t>MH09.8K22</t>
  </si>
  <si>
    <t>MH10.8K22</t>
  </si>
  <si>
    <t>MH11.8K22</t>
  </si>
  <si>
    <t>MH12.8K22</t>
  </si>
  <si>
    <t>MH13.8K22</t>
  </si>
  <si>
    <t>MH14.8K22</t>
  </si>
  <si>
    <t>MĐ15.8K22</t>
  </si>
  <si>
    <t>MĐ16.8K22</t>
  </si>
  <si>
    <t>MĐ17.8K22</t>
  </si>
  <si>
    <t>MĐ18.8K22</t>
  </si>
  <si>
    <t>Phay, bào  mặt phẳng</t>
  </si>
  <si>
    <t>MĐ19.8K22</t>
  </si>
  <si>
    <t>MĐ20.8K22</t>
  </si>
  <si>
    <t>MĐ21.8K22</t>
  </si>
  <si>
    <t>Phay  rãnh chữ T, rãnh đuôi én</t>
  </si>
  <si>
    <t>MĐ22.8K22</t>
  </si>
  <si>
    <t>MĐ23.8K22</t>
  </si>
  <si>
    <t>MĐ24.8K22</t>
  </si>
  <si>
    <t>Phay đa giác, then hoa</t>
  </si>
  <si>
    <t>MĐ25.8K22</t>
  </si>
  <si>
    <t>MĐ26.8K22</t>
  </si>
  <si>
    <t>MĐ27.8K22</t>
  </si>
  <si>
    <t>MĐ28.8K22</t>
  </si>
  <si>
    <t>MĐ29.8K22</t>
  </si>
  <si>
    <t>MĐ30.8K22</t>
  </si>
  <si>
    <t>MĐ31.8K22</t>
  </si>
  <si>
    <t xml:space="preserve">Gia công mài </t>
  </si>
  <si>
    <t>MĐ32.8K22</t>
  </si>
  <si>
    <t>MH01.9K22</t>
  </si>
  <si>
    <t>MH02.9K22</t>
  </si>
  <si>
    <t xml:space="preserve">Pháp luật </t>
  </si>
  <si>
    <t>MH03.9K22</t>
  </si>
  <si>
    <t>MH04.9K22</t>
  </si>
  <si>
    <t>MH05.9K22</t>
  </si>
  <si>
    <t>MH06.9K22</t>
  </si>
  <si>
    <t>Ngoại ngữ ( Anh văn)</t>
  </si>
  <si>
    <t>MH07.9K22</t>
  </si>
  <si>
    <t>MH08.9K22</t>
  </si>
  <si>
    <t xml:space="preserve">Vẽ kỹ thuật cơ khí </t>
  </si>
  <si>
    <t>MH09.9K22</t>
  </si>
  <si>
    <t>MH10.9K22</t>
  </si>
  <si>
    <t xml:space="preserve">Vật liệu cơ khí </t>
  </si>
  <si>
    <t>MH11.9K22</t>
  </si>
  <si>
    <t>MH12.9K22</t>
  </si>
  <si>
    <t>MH13.9K22</t>
  </si>
  <si>
    <t>MĐ14.9K22</t>
  </si>
  <si>
    <t xml:space="preserve">Chế tạo phôi hàn </t>
  </si>
  <si>
    <t>MĐ15.9K22</t>
  </si>
  <si>
    <t xml:space="preserve">Hàn hồ quang tay cơ bản </t>
  </si>
  <si>
    <t>MĐ16.9K22</t>
  </si>
  <si>
    <t xml:space="preserve">Hàn hồ quang tay nâng cao </t>
  </si>
  <si>
    <t>MĐ17.9K22</t>
  </si>
  <si>
    <t xml:space="preserve">Hàn MIG/MAG cơ bản </t>
  </si>
  <si>
    <t>MĐ19.9K22</t>
  </si>
  <si>
    <t xml:space="preserve">Hàn TIG cơ bản </t>
  </si>
  <si>
    <t>Hàn khí</t>
  </si>
  <si>
    <t>MĐ23.9K22</t>
  </si>
  <si>
    <t>Kiểm tra chất lượng hàn</t>
  </si>
  <si>
    <t xml:space="preserve">Quy trình hàn </t>
  </si>
  <si>
    <t xml:space="preserve">Robot hàn </t>
  </si>
  <si>
    <t xml:space="preserve">Hàn dưới lớp thuốc </t>
  </si>
  <si>
    <t xml:space="preserve">Hàn điện tiếp xúc (hàn điện trở)    </t>
  </si>
  <si>
    <t>MĐ34.9K22</t>
  </si>
  <si>
    <t xml:space="preserve">Thực tập tốt nghiệp </t>
  </si>
  <si>
    <t>MH01.C9K22</t>
  </si>
  <si>
    <t>MH02.C9K22</t>
  </si>
  <si>
    <t>MH03.C9K22</t>
  </si>
  <si>
    <t>MH04.C9K22</t>
  </si>
  <si>
    <t>MH05.C9K22</t>
  </si>
  <si>
    <t>MH06.C9K22</t>
  </si>
  <si>
    <t>MH07.C9K22</t>
  </si>
  <si>
    <t>MH08.C9K22</t>
  </si>
  <si>
    <t>Vẽ kỹ thuật cơ khí</t>
  </si>
  <si>
    <t>MH09.C9K22</t>
  </si>
  <si>
    <t>MH10.C9K22</t>
  </si>
  <si>
    <t>MH11.C9K22</t>
  </si>
  <si>
    <t>MH12.C9K22</t>
  </si>
  <si>
    <t>MH13.C9K22</t>
  </si>
  <si>
    <t>MĐ14.C9K22</t>
  </si>
  <si>
    <t>MĐ15.C9K22</t>
  </si>
  <si>
    <t>MĐ16.C9K22</t>
  </si>
  <si>
    <t>MĐ17.C9K22</t>
  </si>
  <si>
    <t>MĐ18.C9K22</t>
  </si>
  <si>
    <t xml:space="preserve">Hàn MIG/MAG nâng cao </t>
  </si>
  <si>
    <t>MĐ19.C9K22</t>
  </si>
  <si>
    <t>MĐ20.C9K22</t>
  </si>
  <si>
    <t>Hàn TIG nâng cao</t>
  </si>
  <si>
    <t>MĐ21.C9K22</t>
  </si>
  <si>
    <t>MH22.C9K22</t>
  </si>
  <si>
    <t xml:space="preserve">Tính toán kết cấu hàn   </t>
  </si>
  <si>
    <t>MĐ23.C9K22</t>
  </si>
  <si>
    <t>MH24.C9K22</t>
  </si>
  <si>
    <t>MĐ25.C9K22</t>
  </si>
  <si>
    <t xml:space="preserve">Hàn ống </t>
  </si>
  <si>
    <t>MH26.C9K22</t>
  </si>
  <si>
    <t xml:space="preserve">Anh văn chuyên ngành </t>
  </si>
  <si>
    <t>MH27.C9K22</t>
  </si>
  <si>
    <t xml:space="preserve">Tổ chức quản lý sản xuất  </t>
  </si>
  <si>
    <t>MĐ28.C9K22</t>
  </si>
  <si>
    <t>Thực tập sản xuât</t>
  </si>
  <si>
    <t>MH29.C9K22</t>
  </si>
  <si>
    <t>Các phương pháp hàn tiên tiến</t>
  </si>
  <si>
    <t>MĐ30.C9K22</t>
  </si>
  <si>
    <t>MĐ31.C9K22</t>
  </si>
  <si>
    <t xml:space="preserve">Hàn vẩy </t>
  </si>
  <si>
    <t>MĐ32.C9K22</t>
  </si>
  <si>
    <t>MĐ33.C9K22</t>
  </si>
  <si>
    <t>MĐ34.C9K22</t>
  </si>
  <si>
    <t>MH01.10K22</t>
  </si>
  <si>
    <t>MH02.11K22</t>
  </si>
  <si>
    <t>MH03.12K22</t>
  </si>
  <si>
    <t>MH04.13K22</t>
  </si>
  <si>
    <t>MH05.14K22</t>
  </si>
  <si>
    <t>MH06.15K22</t>
  </si>
  <si>
    <t>MH07.16K22</t>
  </si>
  <si>
    <t>MH08.17K22</t>
  </si>
  <si>
    <t>Bảo hộ lao động</t>
  </si>
  <si>
    <t>MH09.18K22</t>
  </si>
  <si>
    <t>MH10.19K22</t>
  </si>
  <si>
    <t>Vật liệu xây dựng</t>
  </si>
  <si>
    <t>MH11.20K22</t>
  </si>
  <si>
    <t>Tổ chức quản lý</t>
  </si>
  <si>
    <t>MH12.21K22</t>
  </si>
  <si>
    <t>MĐ13.22K22</t>
  </si>
  <si>
    <t>Đào móng</t>
  </si>
  <si>
    <t>MĐ14.23K22</t>
  </si>
  <si>
    <t>Xây tường gạch</t>
  </si>
  <si>
    <t>MĐ15.24K22</t>
  </si>
  <si>
    <t>Xây các kết cấu phụ trợ công trình</t>
  </si>
  <si>
    <t>MĐ16.25K22</t>
  </si>
  <si>
    <t>Lắp đặt các cấu kiện loại nhỏ</t>
  </si>
  <si>
    <t>MĐ17.26K22</t>
  </si>
  <si>
    <t>Trát các bộ phận công trình</t>
  </si>
  <si>
    <t>MĐ18.27K22</t>
  </si>
  <si>
    <t>Trát chi tiết nhỏ, láng nền –sàn</t>
  </si>
  <si>
    <t>MĐ19.28K22</t>
  </si>
  <si>
    <t>Lát, ốp</t>
  </si>
  <si>
    <t>MĐ20.29K22</t>
  </si>
  <si>
    <t>Hàn hồ quang</t>
  </si>
  <si>
    <t>MĐ21.30K22</t>
  </si>
  <si>
    <t>Bạ mát tít, sơn vôi</t>
  </si>
  <si>
    <t>MĐ22.31K22</t>
  </si>
  <si>
    <t>Gia công, lắp dựng và tháo dỡ ván khuôn, giàn giáo</t>
  </si>
  <si>
    <t>MĐ23.32K22</t>
  </si>
  <si>
    <t>Gia công lắp đặt cốt thép</t>
  </si>
  <si>
    <t>MĐ24.33K22</t>
  </si>
  <si>
    <t>Trộn, đổ, đầm bê tông</t>
  </si>
  <si>
    <t>MĐ25.34K22</t>
  </si>
  <si>
    <t>Lắp đạt mạng điện sinh hoạt</t>
  </si>
  <si>
    <t>MĐ26.35K22</t>
  </si>
  <si>
    <t>Lắp đặt đường ống cấp, thoát nước trong nhà</t>
  </si>
  <si>
    <t>MĐ27.36K22</t>
  </si>
  <si>
    <t>Lắp đặt thiết bị vệ sinh</t>
  </si>
  <si>
    <t>MĐ28.37K22</t>
  </si>
  <si>
    <t>Thực tập nâng cao</t>
  </si>
  <si>
    <t>MH01.C10K22</t>
  </si>
  <si>
    <t>MH02.C10K22</t>
  </si>
  <si>
    <t>MH03.C10K22</t>
  </si>
  <si>
    <t>MH04.C10K22</t>
  </si>
  <si>
    <t>MH05.C10K22</t>
  </si>
  <si>
    <t>MH06.C10K22</t>
  </si>
  <si>
    <t>MH07.C10K22</t>
  </si>
  <si>
    <t>MH08.C10K22</t>
  </si>
  <si>
    <t>MH09.C10K22</t>
  </si>
  <si>
    <t>MH10.C10K22</t>
  </si>
  <si>
    <t>MH11.C10K22</t>
  </si>
  <si>
    <t>MH12.C10K22</t>
  </si>
  <si>
    <t>Dự toán</t>
  </si>
  <si>
    <t>MH13.C10K22</t>
  </si>
  <si>
    <t>Cơ xây dựng</t>
  </si>
  <si>
    <t>MH14.C10K22</t>
  </si>
  <si>
    <t>Kết cấu bê tông cốt thép</t>
  </si>
  <si>
    <t>MH15.C10K22</t>
  </si>
  <si>
    <t>Cấu tạo kiến trúc</t>
  </si>
  <si>
    <t>MH16.C10K22</t>
  </si>
  <si>
    <t>MĐ17.C10K22</t>
  </si>
  <si>
    <t>MĐ18.C10K22</t>
  </si>
  <si>
    <t>MĐ19.C10K22</t>
  </si>
  <si>
    <t>Xây các kết cấu công trình</t>
  </si>
  <si>
    <t>MĐ20.C10K22</t>
  </si>
  <si>
    <t xml:space="preserve">Xây các kết cấu phức tạp </t>
  </si>
  <si>
    <t>MĐ21.C10K22</t>
  </si>
  <si>
    <t>Lắp đặt cấu kiện loại nhỏ</t>
  </si>
  <si>
    <t>MĐ22.C10K22</t>
  </si>
  <si>
    <t>Trát tường, trần, dầm, trụ công trình</t>
  </si>
  <si>
    <t>MĐ23.C10K22</t>
  </si>
  <si>
    <t>Trát chi tiết các bộ phận công trình</t>
  </si>
  <si>
    <t>MĐ24.C10K22</t>
  </si>
  <si>
    <t>Trát, vẩy tổ mối và láng nền, sàn</t>
  </si>
  <si>
    <t>MĐ25.C10K22</t>
  </si>
  <si>
    <t>MĐ26.C10K22</t>
  </si>
  <si>
    <t>MĐ27.C10K22</t>
  </si>
  <si>
    <t>Làm hoạ tiết trang trí</t>
  </si>
  <si>
    <t>MĐ28.C10K22</t>
  </si>
  <si>
    <t>MĐ29.C10K22</t>
  </si>
  <si>
    <t>Gia công, lắp đặt cốt thép</t>
  </si>
  <si>
    <t>MĐ30.C10K22</t>
  </si>
  <si>
    <t>MĐ31.C10K22</t>
  </si>
  <si>
    <t>MĐ32.C10K22</t>
  </si>
  <si>
    <t>MĐ33.C10K22</t>
  </si>
  <si>
    <t>MĐ34.C10K22</t>
  </si>
  <si>
    <t xml:space="preserve">Họa viên kiến trúc </t>
  </si>
  <si>
    <t>MĐ35.C10K22</t>
  </si>
  <si>
    <t>Ứng dụng AUTOCAD</t>
  </si>
  <si>
    <t>MĐ36.C10K22</t>
  </si>
  <si>
    <t>MĐ37.C10K22</t>
  </si>
  <si>
    <t>Làm mái</t>
  </si>
  <si>
    <t>MĐ38.C10K22</t>
  </si>
  <si>
    <t xml:space="preserve">Trát vữa trộn đá </t>
  </si>
  <si>
    <t>MĐ39.C10K22</t>
  </si>
  <si>
    <t>MH01.11K22</t>
  </si>
  <si>
    <t>MH03.11K22</t>
  </si>
  <si>
    <t>MH04.11K22</t>
  </si>
  <si>
    <t>MH05.11K22</t>
  </si>
  <si>
    <t>MH06.11K22</t>
  </si>
  <si>
    <t>MH07.11K22</t>
  </si>
  <si>
    <t>MH08.11K22</t>
  </si>
  <si>
    <t>MH09.11K22</t>
  </si>
  <si>
    <t>MH10.11K22</t>
  </si>
  <si>
    <t>MH11.11K22</t>
  </si>
  <si>
    <t>MĐ12.11K22</t>
  </si>
  <si>
    <t>Chuẩn bị nguyên vật liệu</t>
  </si>
  <si>
    <t>MĐ13.11K22</t>
  </si>
  <si>
    <t>Pha phôi</t>
  </si>
  <si>
    <t>MĐ14.11K22</t>
  </si>
  <si>
    <t>Gia công mặt phẳng</t>
  </si>
  <si>
    <t>MĐ15.11K22</t>
  </si>
  <si>
    <t>Gia công mộng</t>
  </si>
  <si>
    <t>MĐ16.11K22</t>
  </si>
  <si>
    <t>Hoàn thiện bề mặt sản phẩm</t>
  </si>
  <si>
    <t>MĐ17.11K22</t>
  </si>
  <si>
    <t>Làm khuôn cửa, cánh cửa</t>
  </si>
  <si>
    <t>MĐ18.11K22</t>
  </si>
  <si>
    <t>Làm ván khuôn</t>
  </si>
  <si>
    <t>MĐ19.11K22</t>
  </si>
  <si>
    <t>Ốp lát dầm, sàn, trần, tường</t>
  </si>
  <si>
    <t>MĐ20.11K22</t>
  </si>
  <si>
    <t>Làm tủ bếp</t>
  </si>
  <si>
    <t>MĐ21.11K22</t>
  </si>
  <si>
    <t>Làm sườn mái dốc</t>
  </si>
  <si>
    <t>MĐ22.11K22</t>
  </si>
  <si>
    <t>Đóng đồ mộc dân dụng</t>
  </si>
  <si>
    <t>MH01.12K22</t>
  </si>
  <si>
    <t>MH02.12K22</t>
  </si>
  <si>
    <t>MH04.12K22</t>
  </si>
  <si>
    <t>MH05.12K22</t>
  </si>
  <si>
    <t>MH06.12K22</t>
  </si>
  <si>
    <t>MH07.12K22</t>
  </si>
  <si>
    <t>MH08.12K22</t>
  </si>
  <si>
    <t>Thủy lực cơ sở</t>
  </si>
  <si>
    <t>MH09.12K22</t>
  </si>
  <si>
    <t>Cấp thoát nước cơ bản</t>
  </si>
  <si>
    <t>MH10.12K22</t>
  </si>
  <si>
    <t>Kỹ thuật an toàn và bảo hộ lao động</t>
  </si>
  <si>
    <t>MH11.12K22</t>
  </si>
  <si>
    <t>MH12.12K22</t>
  </si>
  <si>
    <t>Vật liệu ngành điện nước</t>
  </si>
  <si>
    <t>MH13.12K22</t>
  </si>
  <si>
    <t>Kỹ thuật đo đạc( trắc địa)</t>
  </si>
  <si>
    <t>MH14.12K22</t>
  </si>
  <si>
    <t>MĐ15.12K22</t>
  </si>
  <si>
    <t>Sử dụng dụng cụ thiết bị nghề Điện nước</t>
  </si>
  <si>
    <t>MĐ16.12K22</t>
  </si>
  <si>
    <t>Hàn điện, hàn cắt khí cơ bản</t>
  </si>
  <si>
    <t>MĐ17.12K22</t>
  </si>
  <si>
    <t>Hàn, dán chất dẻo cơ bản</t>
  </si>
  <si>
    <t>MĐ18.12K22</t>
  </si>
  <si>
    <t>MĐ19.12K22</t>
  </si>
  <si>
    <t>Lắp mạch điện cơ bản</t>
  </si>
  <si>
    <t>MĐ20.12K22</t>
  </si>
  <si>
    <t>Lắp mạch điện trạm bơm</t>
  </si>
  <si>
    <t>MĐ21.12K22</t>
  </si>
  <si>
    <t>Khai triển, lựa chọn ống, phụ kiện, thiết bị</t>
  </si>
  <si>
    <t>MĐ22.12K22</t>
  </si>
  <si>
    <t>Lắp đặt máy bơm</t>
  </si>
  <si>
    <t>MĐ23.12K22</t>
  </si>
  <si>
    <t>Lắp đặt đường ống cấp, thoát nước</t>
  </si>
  <si>
    <t>MĐ24.12K22</t>
  </si>
  <si>
    <t>Lắp đặt thiết bị dùng nước</t>
  </si>
  <si>
    <t>MĐ25.12K22</t>
  </si>
  <si>
    <t>Vận hành công trình thu nước và trạm bơm</t>
  </si>
  <si>
    <t>MĐ26.12K22</t>
  </si>
  <si>
    <t>Khoan tạo nguồn</t>
  </si>
  <si>
    <t>MĐ27.12K22</t>
  </si>
  <si>
    <t>Thi công xây trát cơ bản</t>
  </si>
  <si>
    <t>MĐ28.12K22</t>
  </si>
  <si>
    <t>MH01.15K22</t>
  </si>
  <si>
    <t>MH02.15K22</t>
  </si>
  <si>
    <t>MH03.15K22</t>
  </si>
  <si>
    <t>MH04.15K22</t>
  </si>
  <si>
    <t>MH05.15K22</t>
  </si>
  <si>
    <t>MH07.15K22</t>
  </si>
  <si>
    <t>Kinh tế chính trị</t>
  </si>
  <si>
    <t>MH08.15K22</t>
  </si>
  <si>
    <t>Luật kinh tế</t>
  </si>
  <si>
    <t>MH09.15K22</t>
  </si>
  <si>
    <t>Kinh tế vi mô</t>
  </si>
  <si>
    <t>MH10.15K22</t>
  </si>
  <si>
    <t>Lý thuyết thống kê</t>
  </si>
  <si>
    <t>MH11.15K22</t>
  </si>
  <si>
    <t>Lý thuyết tài chính tiền tệ</t>
  </si>
  <si>
    <t>MH12.15K22</t>
  </si>
  <si>
    <t>Lý thuyết kế toán</t>
  </si>
  <si>
    <t>MH13.15K22</t>
  </si>
  <si>
    <t>MH14.15K22</t>
  </si>
  <si>
    <t>Marketing</t>
  </si>
  <si>
    <t>MH15.15K22</t>
  </si>
  <si>
    <t>Kinh tế quốc tế</t>
  </si>
  <si>
    <t>MH16.15K22</t>
  </si>
  <si>
    <t>Quản trị văn phòng</t>
  </si>
  <si>
    <t>MH17.15K22</t>
  </si>
  <si>
    <t>Soạn thảo văn bản</t>
  </si>
  <si>
    <t>MH18.15K22</t>
  </si>
  <si>
    <t>Thống kê doanh nghiệp</t>
  </si>
  <si>
    <t>MH19.15K22</t>
  </si>
  <si>
    <t>Thị trường chứng khoán</t>
  </si>
  <si>
    <t>MH20.15K22</t>
  </si>
  <si>
    <t>Quản trị doanh nghiệp</t>
  </si>
  <si>
    <t>MH21.15K22</t>
  </si>
  <si>
    <t>Thuế</t>
  </si>
  <si>
    <t>MH22.15K22</t>
  </si>
  <si>
    <t>Tài chính doanh nghiệp</t>
  </si>
  <si>
    <t>MĐ23.15K22</t>
  </si>
  <si>
    <t>Kế toán doanh nghiệp 1</t>
  </si>
  <si>
    <t>MĐ24.15K22</t>
  </si>
  <si>
    <t>Kế toán doanh nghiệp 2</t>
  </si>
  <si>
    <t>MĐ25.15K22</t>
  </si>
  <si>
    <t>Kế toán doanh nghiệp 3</t>
  </si>
  <si>
    <t>MĐ26.15K22</t>
  </si>
  <si>
    <t>Kế toán doanh nghiệp 4</t>
  </si>
  <si>
    <t>MĐ27.15K22</t>
  </si>
  <si>
    <t>Kế toán máy</t>
  </si>
  <si>
    <t>MĐ28.15K22</t>
  </si>
  <si>
    <t>Kế toán thuế</t>
  </si>
  <si>
    <t>MH29.15K22</t>
  </si>
  <si>
    <t>Kiểm toán</t>
  </si>
  <si>
    <t>MĐ30.15K22</t>
  </si>
  <si>
    <t>MH01.C15K22</t>
  </si>
  <si>
    <t>MH02.C15K22</t>
  </si>
  <si>
    <t>MH03.C15K22</t>
  </si>
  <si>
    <t>MH04.C15K22</t>
  </si>
  <si>
    <t>MH05.C15K22</t>
  </si>
  <si>
    <t>MH06.C15K22</t>
  </si>
  <si>
    <t>MH07.C15K22</t>
  </si>
  <si>
    <t>Anh văn chuyên ngành</t>
  </si>
  <si>
    <t>MH08.C15K22</t>
  </si>
  <si>
    <t>MH09.C15K22</t>
  </si>
  <si>
    <t>MH10.C15K22</t>
  </si>
  <si>
    <t>MH11.C15K22</t>
  </si>
  <si>
    <t>Kinh tế vĩ mô</t>
  </si>
  <si>
    <t>MH12.C15K22</t>
  </si>
  <si>
    <t>MH13.C15K22</t>
  </si>
  <si>
    <t>Lý thuyết tài chính,tiền tệ</t>
  </si>
  <si>
    <t>MH14.C15K22</t>
  </si>
  <si>
    <t>MH15.C15K22</t>
  </si>
  <si>
    <t>MH16.C15K22</t>
  </si>
  <si>
    <t>MH17.C15K22</t>
  </si>
  <si>
    <t>Kinh tế phát triển</t>
  </si>
  <si>
    <t>MH18.C15K22</t>
  </si>
  <si>
    <t>MH19.C15K22</t>
  </si>
  <si>
    <t>MH20.C15K22</t>
  </si>
  <si>
    <t>MH21.C15K22</t>
  </si>
  <si>
    <t>MH22.C15K22</t>
  </si>
  <si>
    <t>Quản trị học</t>
  </si>
  <si>
    <t>MH23.C15K22</t>
  </si>
  <si>
    <t>MH24.C15K22</t>
  </si>
  <si>
    <t>Lập và phân tích DA đầu tư</t>
  </si>
  <si>
    <t>MH25.C15K22</t>
  </si>
  <si>
    <t>MH26.C15K22</t>
  </si>
  <si>
    <t>MH27.C15K22</t>
  </si>
  <si>
    <t>MĐ28.C15K22</t>
  </si>
  <si>
    <t>MĐ29.C15K22</t>
  </si>
  <si>
    <t>MĐ30.C15K22</t>
  </si>
  <si>
    <t>MĐ31.C15K22</t>
  </si>
  <si>
    <t>MH32.C15K22</t>
  </si>
  <si>
    <t>Tài chính doanh nghiệp 1</t>
  </si>
  <si>
    <t>MH33.C15K22</t>
  </si>
  <si>
    <t>Tài chính doanh nghiệp 2</t>
  </si>
  <si>
    <t>MH34.C15K22</t>
  </si>
  <si>
    <t>Phân tích hoạt động KD</t>
  </si>
  <si>
    <t>MH35.C15K22</t>
  </si>
  <si>
    <t>Kế toán quản trị</t>
  </si>
  <si>
    <t>MH36.C15K22</t>
  </si>
  <si>
    <t>Kế toán HCSN</t>
  </si>
  <si>
    <t>MH37.C15K22</t>
  </si>
  <si>
    <t>MH38.C15K22</t>
  </si>
  <si>
    <t>Kế toán DN nhỏ và vừa</t>
  </si>
  <si>
    <t>MH39.C15K22</t>
  </si>
  <si>
    <t>Kế toán thương mại dịch vụ</t>
  </si>
  <si>
    <t>MH40.C15K22</t>
  </si>
  <si>
    <t>Kế toán DN xây lắp</t>
  </si>
  <si>
    <t>MĐ41.C15K22</t>
  </si>
  <si>
    <t>MĐ42.C15K22</t>
  </si>
  <si>
    <t>MĐ43.C15K22</t>
  </si>
  <si>
    <t>TT tốt nghiệp</t>
  </si>
  <si>
    <t>MH01.16K22</t>
  </si>
  <si>
    <t>MH02.16K22</t>
  </si>
  <si>
    <t>MH03.16K22</t>
  </si>
  <si>
    <t>MH04.16K22</t>
  </si>
  <si>
    <t>Tin học đại cương</t>
  </si>
  <si>
    <t>MH05.16K22</t>
  </si>
  <si>
    <t>MH06.16K22</t>
  </si>
  <si>
    <t>Giáo dục pháp luật</t>
  </si>
  <si>
    <t>MH08.16K22</t>
  </si>
  <si>
    <t>Vẽ Xây dựng</t>
  </si>
  <si>
    <t>MH09.16K22</t>
  </si>
  <si>
    <t>Cơ học Xây dựng</t>
  </si>
  <si>
    <t>MH10.16K22</t>
  </si>
  <si>
    <t>MH11.16K22</t>
  </si>
  <si>
    <t>MH12.16K22</t>
  </si>
  <si>
    <t>Kết cấu xây dựng</t>
  </si>
  <si>
    <t>MH13.16K22</t>
  </si>
  <si>
    <t>Nguyên lý Thiết kế kiến trúc</t>
  </si>
  <si>
    <t>MH14.16K22</t>
  </si>
  <si>
    <t>Dự toán xây dựng công trình</t>
  </si>
  <si>
    <t>MH15.16K22</t>
  </si>
  <si>
    <t>Công nghệ thi công</t>
  </si>
  <si>
    <t>MH16.16K22</t>
  </si>
  <si>
    <t>Tổ chức thi công</t>
  </si>
  <si>
    <t>MH17.16K22</t>
  </si>
  <si>
    <t>Quản lý  sản xuất</t>
  </si>
  <si>
    <t>MH18.16K22</t>
  </si>
  <si>
    <t>MH19.16K22</t>
  </si>
  <si>
    <t>Bảo vệ môi trường</t>
  </si>
  <si>
    <t>MH20.16K22</t>
  </si>
  <si>
    <t>MĐ21.16K22</t>
  </si>
  <si>
    <t>Trắc đạc</t>
  </si>
  <si>
    <t>MĐ22.16K22</t>
  </si>
  <si>
    <t>Lắp đặt hệ thống cấp thoát nước công trình</t>
  </si>
  <si>
    <t>MĐ23.16K22</t>
  </si>
  <si>
    <t>Ứng dụng Autocad</t>
  </si>
  <si>
    <t>MĐ24.16K22</t>
  </si>
  <si>
    <t>Thực tập thiết kế kiến trúc</t>
  </si>
  <si>
    <t>MĐ25.16K22</t>
  </si>
  <si>
    <t>MĐ26.16K22</t>
  </si>
  <si>
    <t>Trát, láng</t>
  </si>
  <si>
    <t>MĐ27.16K22</t>
  </si>
  <si>
    <t>MĐ28.16K22</t>
  </si>
  <si>
    <t>Bả ma tít, sơn vôi</t>
  </si>
  <si>
    <t>MĐ29.16K22</t>
  </si>
  <si>
    <t>Gia công lắp dựng tháo dỡ ván khuôn, giàn giáo</t>
  </si>
  <si>
    <t>MĐ30.16K22</t>
  </si>
  <si>
    <t>MĐ31.16K22</t>
  </si>
  <si>
    <t>Thực tập kỹ thuật viên</t>
  </si>
  <si>
    <t>MĐ32.16K22</t>
  </si>
  <si>
    <t>MH01.17K22</t>
  </si>
  <si>
    <t>MH02.17K22</t>
  </si>
  <si>
    <t>MH03.17K22</t>
  </si>
  <si>
    <t>MH04.17K22</t>
  </si>
  <si>
    <t>MH05.17K22</t>
  </si>
  <si>
    <t>MH06.17K22</t>
  </si>
  <si>
    <t>MH07.17K22</t>
  </si>
  <si>
    <t xml:space="preserve">Kỹ năng giao tiếp </t>
  </si>
  <si>
    <t>MĐ08.17K22</t>
  </si>
  <si>
    <t>Kỹ thuật sử dụng bàn phím</t>
  </si>
  <si>
    <t>MH09.17K22</t>
  </si>
  <si>
    <t>Văn bản pháp qui</t>
  </si>
  <si>
    <t>MĐ10.17K22</t>
  </si>
  <si>
    <t>Soạn thảo văn bản MicroSoft Word</t>
  </si>
  <si>
    <t>MH11.17K22</t>
  </si>
  <si>
    <t>Hệ điều hành windows</t>
  </si>
  <si>
    <t>MĐ12.17K22</t>
  </si>
  <si>
    <t>Thiết kế trình diễn trên máy tính</t>
  </si>
  <si>
    <t>MĐ13.17K22</t>
  </si>
  <si>
    <t>Bảng tính điện tử Excel</t>
  </si>
  <si>
    <t>MH14.17K22</t>
  </si>
  <si>
    <t>Cấu trúc máy tính</t>
  </si>
  <si>
    <t>MH15.17K22</t>
  </si>
  <si>
    <t>MĐ16.17K22</t>
  </si>
  <si>
    <t>Lắp ráp và cài đặt máy tính</t>
  </si>
  <si>
    <t>MĐ17.17K22</t>
  </si>
  <si>
    <t>Xử lý ảnh bằng Photoshop</t>
  </si>
  <si>
    <t>MĐ18.17K22</t>
  </si>
  <si>
    <t>Mạng máy tính và Internet</t>
  </si>
  <si>
    <t>MĐ19.17K22</t>
  </si>
  <si>
    <t>Vận hành và sử dụng các thiết bị văn phòng thông dụng</t>
  </si>
  <si>
    <t>MĐ20.17K22</t>
  </si>
  <si>
    <t>Cài đặt, thiết lập, quản lý và vận hành mạng LAN</t>
  </si>
  <si>
    <t>MĐ21.17K22</t>
  </si>
  <si>
    <t>Bảo trì hệ thống máy tính</t>
  </si>
  <si>
    <t>MĐ22.17K22</t>
  </si>
  <si>
    <t>Công nghệ đa phương tiện</t>
  </si>
  <si>
    <t>MĐ23.17K22</t>
  </si>
  <si>
    <t>Thiết kế Web</t>
  </si>
  <si>
    <t>MĐ24.17K22</t>
  </si>
  <si>
    <t>MH01.19K22</t>
  </si>
  <si>
    <t>MH02.19K22</t>
  </si>
  <si>
    <t>Pháp luật đại cương</t>
  </si>
  <si>
    <t>MH03.19K22</t>
  </si>
  <si>
    <t>MH04.19K22</t>
  </si>
  <si>
    <t>MH05.19K22</t>
  </si>
  <si>
    <t>Tin học cơ bản</t>
  </si>
  <si>
    <t>MH06.19K22</t>
  </si>
  <si>
    <t>MH07.19K22</t>
  </si>
  <si>
    <t>Luật hành chính</t>
  </si>
  <si>
    <t>MH08.19K22</t>
  </si>
  <si>
    <t>Quản lý nhà nước trong công tác văn thư</t>
  </si>
  <si>
    <t>MH09.19K22</t>
  </si>
  <si>
    <t xml:space="preserve">Tổ chức bộ máy các cơ quan </t>
  </si>
  <si>
    <t>MH11.19K22</t>
  </si>
  <si>
    <t>MĐ12.19K22</t>
  </si>
  <si>
    <t>Tin học văn phòng</t>
  </si>
  <si>
    <t>MĐ13.19K22</t>
  </si>
  <si>
    <t>Sử dụng trang thiết bị trong công tác văn thư</t>
  </si>
  <si>
    <t>MĐ14.19K22</t>
  </si>
  <si>
    <t xml:space="preserve">Kỹ thuật đánh máy vi tính </t>
  </si>
  <si>
    <t>MH15.19K22</t>
  </si>
  <si>
    <t>Nhập môn công tác văn thư</t>
  </si>
  <si>
    <t>MĐ16.19K22</t>
  </si>
  <si>
    <t>MH17.19K22</t>
  </si>
  <si>
    <t>Quản lý và sử dụng con dấu</t>
  </si>
  <si>
    <t>MĐ18.19K22</t>
  </si>
  <si>
    <t xml:space="preserve">Quản lý văn bản đến, văn bản đi </t>
  </si>
  <si>
    <t>MH19.19K22</t>
  </si>
  <si>
    <t>Tổ chức lao động khoa học trong công tác văn thư</t>
  </si>
  <si>
    <t>MH20.19K22</t>
  </si>
  <si>
    <t>Tiêu chuẩn hoá công tác văn thư</t>
  </si>
  <si>
    <t>MĐ21.19K22</t>
  </si>
  <si>
    <t>Quản lý văn bản trong môi trường mạng</t>
  </si>
  <si>
    <t>MĐ22.19K22</t>
  </si>
  <si>
    <t>Lập hồ sơ và nộp  hồ sơ vào lưu trữ cơ quan</t>
  </si>
  <si>
    <t>MH23.19K22</t>
  </si>
  <si>
    <t>MH24.19K22</t>
  </si>
  <si>
    <t>Công tác văn thư trong cơ quan quản lý hành chính</t>
  </si>
  <si>
    <t>MH25.19K22</t>
  </si>
  <si>
    <t>Công tác văn thư trong trường học</t>
  </si>
  <si>
    <t>MH26.19K22</t>
  </si>
  <si>
    <t xml:space="preserve">Công tác văn thư trong tổ chức Đảng, đoàn thể </t>
  </si>
  <si>
    <t>MH27.19K22</t>
  </si>
  <si>
    <t>Công tác văn thư trong doanh nghiệp</t>
  </si>
  <si>
    <t>MH28.19K22</t>
  </si>
  <si>
    <t>Nghiệp vụ lưu trữ</t>
  </si>
  <si>
    <t>MĐ29.19K22</t>
  </si>
  <si>
    <t>MH01.C19K22</t>
  </si>
  <si>
    <t>MH02.C19K22</t>
  </si>
  <si>
    <t>MH03.C19K22</t>
  </si>
  <si>
    <t>MH04.C19K22</t>
  </si>
  <si>
    <t>MH05.C19K22</t>
  </si>
  <si>
    <t>MH06.C19K22</t>
  </si>
  <si>
    <t>MH07.C19K22</t>
  </si>
  <si>
    <t>MH08.C19K22</t>
  </si>
  <si>
    <t>MH09.C19K22</t>
  </si>
  <si>
    <t xml:space="preserve">Tổ chức bộ máy các cơ quan  </t>
  </si>
  <si>
    <t>MH10.C19K22</t>
  </si>
  <si>
    <t>MH11.C19K22</t>
  </si>
  <si>
    <t>Tiếng Việt thực hành</t>
  </si>
  <si>
    <t>MH12.C19K22</t>
  </si>
  <si>
    <t>MĐ13.C19K22</t>
  </si>
  <si>
    <t xml:space="preserve">Tin học văn phòng </t>
  </si>
  <si>
    <t>MĐ14.C19K22</t>
  </si>
  <si>
    <t>Sử dụng trang thiết bị văn phòng</t>
  </si>
  <si>
    <t>MĐ15.C19K22</t>
  </si>
  <si>
    <t>MH16.C19K22</t>
  </si>
  <si>
    <t>MĐ17.C19K22</t>
  </si>
  <si>
    <t>Soạn thảo văn bản  1</t>
  </si>
  <si>
    <t>MĐ18.C19K22</t>
  </si>
  <si>
    <t>Soạn thảo văn bản  2</t>
  </si>
  <si>
    <t>MH19.C19K22</t>
  </si>
  <si>
    <t>MĐ20.C19K22</t>
  </si>
  <si>
    <t>Quản lý văn bản đến, đi</t>
  </si>
  <si>
    <t>MH21.C19K22</t>
  </si>
  <si>
    <t>MH22.C19K22</t>
  </si>
  <si>
    <t>MĐ23.C19K22</t>
  </si>
  <si>
    <t>MĐ24.C19K22</t>
  </si>
  <si>
    <t>Lập hồ sơ và nộp hồ sơ vào lưu trữ cơ quan</t>
  </si>
  <si>
    <t>MĐ25.C19K22</t>
  </si>
  <si>
    <t>Thực hành lập hồ sơ</t>
  </si>
  <si>
    <t>MH26.C19K22</t>
  </si>
  <si>
    <t>MH27.C19K22</t>
  </si>
  <si>
    <t>MH28.C19K22</t>
  </si>
  <si>
    <t>MH29.C19K22</t>
  </si>
  <si>
    <t>Công tác văn thư trong tổ chức Đảng, đoàn thể</t>
  </si>
  <si>
    <t>MH30.C19K22</t>
  </si>
  <si>
    <t>MH31.C19K22</t>
  </si>
  <si>
    <t>MĐ32.C19K22</t>
  </si>
  <si>
    <t>MH01.20K22</t>
  </si>
  <si>
    <t>MH02.20K22</t>
  </si>
  <si>
    <t>MH03.20K22</t>
  </si>
  <si>
    <t>MH04.20K22</t>
  </si>
  <si>
    <t xml:space="preserve">Giáo dục quốc phòng </t>
  </si>
  <si>
    <t>MH05.20K22</t>
  </si>
  <si>
    <t>Tin học đại c­ương</t>
  </si>
  <si>
    <t>MH06.20K22</t>
  </si>
  <si>
    <t>MH07.20K22</t>
  </si>
  <si>
    <t>MH08.20K22</t>
  </si>
  <si>
    <t>MH09.20K22</t>
  </si>
  <si>
    <t>Kiến trúc máy tính</t>
  </si>
  <si>
    <t>MĐ10.20K22</t>
  </si>
  <si>
    <t>An toàn và vệ sinh công nghiệp</t>
  </si>
  <si>
    <t>MĐ12.20K22</t>
  </si>
  <si>
    <t xml:space="preserve">Mỹ thuật cơ bản </t>
  </si>
  <si>
    <t>MĐ13.20K22</t>
  </si>
  <si>
    <t>Kỹ thuật quay camera và chụp ảnh</t>
  </si>
  <si>
    <t>MĐ14.20K22</t>
  </si>
  <si>
    <t>Xử lý ảnh</t>
  </si>
  <si>
    <t>MĐ15.20K22</t>
  </si>
  <si>
    <t>Nhập môn chế bản điện tử</t>
  </si>
  <si>
    <t>MĐ16.20K22</t>
  </si>
  <si>
    <t>Chế bản sách báo</t>
  </si>
  <si>
    <t>MĐ17.20K22</t>
  </si>
  <si>
    <t>Thiết kế các mẫu quảng cáo</t>
  </si>
  <si>
    <t>MĐ18.20K22</t>
  </si>
  <si>
    <t>Thiết kế các trang Web</t>
  </si>
  <si>
    <t>MĐ19.20K22</t>
  </si>
  <si>
    <t>Dựng video</t>
  </si>
  <si>
    <t>MĐ20.20K22</t>
  </si>
  <si>
    <t>Lắp ráp cài đặt máy tính</t>
  </si>
  <si>
    <t>MĐ21.20K22</t>
  </si>
  <si>
    <t>Thực tập Tốt nghiệp</t>
  </si>
  <si>
    <t>MH01.C20K22</t>
  </si>
  <si>
    <t>MH02.C20K22</t>
  </si>
  <si>
    <t>MH03.C20K22</t>
  </si>
  <si>
    <t>MH04.C20K22</t>
  </si>
  <si>
    <t>MH05.C20K22</t>
  </si>
  <si>
    <t>MH06.C20K22</t>
  </si>
  <si>
    <t>MH07.C20K22</t>
  </si>
  <si>
    <t>MH08.C20K22</t>
  </si>
  <si>
    <t>MH09.C20K22</t>
  </si>
  <si>
    <t>MĐ10.C20K22</t>
  </si>
  <si>
    <t>MH11.C20K22</t>
  </si>
  <si>
    <t>MĐ12.C20K22</t>
  </si>
  <si>
    <t>MĐ13.C20K22</t>
  </si>
  <si>
    <t>MĐ14.C20K22</t>
  </si>
  <si>
    <t>MĐ15.C20K22</t>
  </si>
  <si>
    <t>MĐ16.C20K22</t>
  </si>
  <si>
    <t>MĐ17.C20K22</t>
  </si>
  <si>
    <t>MĐ18.C20K22</t>
  </si>
  <si>
    <t>Thiết kế Website</t>
  </si>
  <si>
    <t>MĐ19.C20K22</t>
  </si>
  <si>
    <t>MĐ20.C20K22</t>
  </si>
  <si>
    <t>MĐ21.C20K22</t>
  </si>
  <si>
    <t>Thực tập kỹ năng nghề</t>
  </si>
  <si>
    <t>MĐ22.C20K22</t>
  </si>
  <si>
    <t>Chế bản điện tử nâng cao</t>
  </si>
  <si>
    <t>MĐ23.C20K22</t>
  </si>
  <si>
    <t>Xử lý ảnh nâng cao</t>
  </si>
  <si>
    <t>MĐ24.C20K22</t>
  </si>
  <si>
    <t>Tạo hình 2D và 3D</t>
  </si>
  <si>
    <t>MĐ25.C20K22</t>
  </si>
  <si>
    <t>Đồ hoạ hình động</t>
  </si>
  <si>
    <t>MĐ26.C20K22</t>
  </si>
  <si>
    <t>Thiết kế mẫu đặc thù</t>
  </si>
  <si>
    <t>MĐ27.C20K22</t>
  </si>
  <si>
    <t>MH01.C21K22</t>
  </si>
  <si>
    <t xml:space="preserve"> Chính trị</t>
  </si>
  <si>
    <t>MH02.C21K22</t>
  </si>
  <si>
    <t>MH03.C21K22</t>
  </si>
  <si>
    <t>MH04.C21K22</t>
  </si>
  <si>
    <t>Giáo dục quốc phòng và an ninh</t>
  </si>
  <si>
    <t>MH05.C21K22</t>
  </si>
  <si>
    <t>MH06.C21K22</t>
  </si>
  <si>
    <t>MH07.C21K22</t>
  </si>
  <si>
    <t xml:space="preserve"> Kỹ năng giao tiếp</t>
  </si>
  <si>
    <t>MH08.C21K22</t>
  </si>
  <si>
    <t>MĐ09.C21K22</t>
  </si>
  <si>
    <t>MĐ10.C21K22</t>
  </si>
  <si>
    <t>MH11.C21K22</t>
  </si>
  <si>
    <t>Kỹ thuật đo lường</t>
  </si>
  <si>
    <t>MĐ12.C21K22</t>
  </si>
  <si>
    <t>MH13.C21K22</t>
  </si>
  <si>
    <t>Nguyên lý hệ điều hành</t>
  </si>
  <si>
    <t>MĐ14.C21K22</t>
  </si>
  <si>
    <t>Kỹ thuật xung số</t>
  </si>
  <si>
    <t>MĐ15.C21K22</t>
  </si>
  <si>
    <t>MĐ16.C21K22</t>
  </si>
  <si>
    <t>Xử lý sự cố phần mềm</t>
  </si>
  <si>
    <t>MĐ17.C21K22</t>
  </si>
  <si>
    <t>MĐ18.C21K22</t>
  </si>
  <si>
    <t>Sửa chữa máy tính</t>
  </si>
  <si>
    <t>MĐ19.C21K22</t>
  </si>
  <si>
    <t>Sửa chữa bộ nguồn</t>
  </si>
  <si>
    <t>MĐ20.C21K22</t>
  </si>
  <si>
    <t>Kỹ thuật sửa chữa màn hình</t>
  </si>
  <si>
    <t>MĐ21.C21K22</t>
  </si>
  <si>
    <t>Sửa chữa máy in và thiết bị ngoại vi</t>
  </si>
  <si>
    <t>MĐ22.C21K22</t>
  </si>
  <si>
    <t>Thực tập kĩ năng nghề nghiệp</t>
  </si>
  <si>
    <t>MĐ23.C21K22</t>
  </si>
  <si>
    <t xml:space="preserve">Sửa chữa máy tính nâng cao </t>
  </si>
  <si>
    <t>MĐ24.C21K22</t>
  </si>
  <si>
    <t xml:space="preserve">Thiết kế, xây dựng mạng LAN </t>
  </si>
  <si>
    <t>MĐ25.C21K22</t>
  </si>
  <si>
    <t>Đồ họa ứng dụng</t>
  </si>
  <si>
    <t>MĐ26.C21K22</t>
  </si>
  <si>
    <t>MĐ27.C21K22</t>
  </si>
  <si>
    <t>Hệ quản trị cơ sở dữ liệu</t>
  </si>
  <si>
    <t>MĐ28.C21K22</t>
  </si>
  <si>
    <t>MH01.21K22</t>
  </si>
  <si>
    <t>MH02.21K22</t>
  </si>
  <si>
    <t>MH03.21K22</t>
  </si>
  <si>
    <t>MH04.21K22</t>
  </si>
  <si>
    <t>MH05.21K22</t>
  </si>
  <si>
    <t>MH06.21K22</t>
  </si>
  <si>
    <t>MH07.21K22</t>
  </si>
  <si>
    <t>MH08.21K22</t>
  </si>
  <si>
    <t>MĐ09.21K22</t>
  </si>
  <si>
    <t>MH10.21K22</t>
  </si>
  <si>
    <t>MH11.21K22</t>
  </si>
  <si>
    <t>MĐ12.21K22</t>
  </si>
  <si>
    <t>MH13.21K22</t>
  </si>
  <si>
    <t>MĐ14.21K22</t>
  </si>
  <si>
    <t>MĐ15.21K22</t>
  </si>
  <si>
    <t>MĐ16.21K22</t>
  </si>
  <si>
    <t>MĐ17.21K22</t>
  </si>
  <si>
    <t>MĐ18.21K22</t>
  </si>
  <si>
    <t>MĐ19.21K22</t>
  </si>
  <si>
    <t>MĐ20.21K22</t>
  </si>
  <si>
    <t>MĐ21.21K22</t>
  </si>
  <si>
    <t>MĐ22.21K22</t>
  </si>
  <si>
    <t>MĐ23.21K22</t>
  </si>
  <si>
    <t>MH01.22K22</t>
  </si>
  <si>
    <t>MH02.22K22</t>
  </si>
  <si>
    <t>MH03.22K22</t>
  </si>
  <si>
    <t>MH04.22K22</t>
  </si>
  <si>
    <t>MH05.22K22</t>
  </si>
  <si>
    <t>MH06.22K22</t>
  </si>
  <si>
    <t>MH07.22K22</t>
  </si>
  <si>
    <t>MĐ08.22K22</t>
  </si>
  <si>
    <t>MH09.22K22</t>
  </si>
  <si>
    <t>MH10.22K22</t>
  </si>
  <si>
    <t>MH11.22K22</t>
  </si>
  <si>
    <t>An toàn vệ sinh công nghiệp</t>
  </si>
  <si>
    <t>MĐ12.22K22</t>
  </si>
  <si>
    <t>MH13.22K22</t>
  </si>
  <si>
    <t>Lập trình căn bản</t>
  </si>
  <si>
    <t>MH14.22K22</t>
  </si>
  <si>
    <t>Cấu trúc dữ liệu và giải thuật</t>
  </si>
  <si>
    <t>MH15.22K22</t>
  </si>
  <si>
    <t>MĐ16.22K22</t>
  </si>
  <si>
    <t>MĐ17.22K22</t>
  </si>
  <si>
    <t>Quản trị mạng</t>
  </si>
  <si>
    <t>MĐ18.22K22</t>
  </si>
  <si>
    <t>Thiết kế, xây dựng mạng LAN</t>
  </si>
  <si>
    <t>MĐ19.22K22</t>
  </si>
  <si>
    <t>Quản trị hệ thống WebServer và MailServer</t>
  </si>
  <si>
    <t>MĐ20.22K22</t>
  </si>
  <si>
    <t>Công nghệ mạng không dây</t>
  </si>
  <si>
    <t>MĐ21.22K22</t>
  </si>
  <si>
    <t>MĐ22.22K22</t>
  </si>
  <si>
    <t>Hệ điều hành Linux</t>
  </si>
  <si>
    <t>MĐ23.22K22</t>
  </si>
  <si>
    <t>MH01.C22K22</t>
  </si>
  <si>
    <t>MH02.C22K22</t>
  </si>
  <si>
    <t>MH03.C22K22</t>
  </si>
  <si>
    <t>MH04.C22K22</t>
  </si>
  <si>
    <t>MH05.C22K22</t>
  </si>
  <si>
    <t>MH06.C22K22</t>
  </si>
  <si>
    <t>MH07.C22K22</t>
  </si>
  <si>
    <t>MĐ08.C22K22</t>
  </si>
  <si>
    <t>MH09.C22K22</t>
  </si>
  <si>
    <t>MH10.C22K22</t>
  </si>
  <si>
    <t>MH11.C22K22</t>
  </si>
  <si>
    <t>MĐ12.C22K22</t>
  </si>
  <si>
    <t>MH13.C22K22</t>
  </si>
  <si>
    <t>MH14.C22K22</t>
  </si>
  <si>
    <t>MH15.C22K22</t>
  </si>
  <si>
    <t>MĐ16.C22K22</t>
  </si>
  <si>
    <t>MĐ17.C22K22</t>
  </si>
  <si>
    <t>MĐ18.C22K22</t>
  </si>
  <si>
    <t>MĐ19.C22K22</t>
  </si>
  <si>
    <t>MĐ20.C22K22</t>
  </si>
  <si>
    <t>MĐ21.C22K22</t>
  </si>
  <si>
    <t>MĐ22.C22K22</t>
  </si>
  <si>
    <t>MĐ23.C22K22</t>
  </si>
  <si>
    <t>Thực tập kỹ năng nghề nghiệp</t>
  </si>
  <si>
    <t>MĐ24.C22K22</t>
  </si>
  <si>
    <t>An toàn và bảo mật thông tin</t>
  </si>
  <si>
    <t>MĐ25.C22K22</t>
  </si>
  <si>
    <t>Quản lý dự án Công nghệ thông tin</t>
  </si>
  <si>
    <t>MĐ26.C22K22</t>
  </si>
  <si>
    <t>Cấu hình và quản trị thiết bị mạng</t>
  </si>
  <si>
    <t>MĐ27.C22K22</t>
  </si>
  <si>
    <t>Quản trị mạng nâng cao</t>
  </si>
  <si>
    <t>MĐ28.C22K22</t>
  </si>
  <si>
    <t>Bảo trì hệ thống mạng</t>
  </si>
  <si>
    <t>MĐ29.C22K22</t>
  </si>
  <si>
    <t>Đồ hoạ ứng dụng</t>
  </si>
  <si>
    <t>MĐ30.C22K22</t>
  </si>
  <si>
    <t>MH01.24K22</t>
  </si>
  <si>
    <t>MH02.24K22</t>
  </si>
  <si>
    <t>MH03.24K22</t>
  </si>
  <si>
    <t>MH04.24K22</t>
  </si>
  <si>
    <t>MH05.24K22</t>
  </si>
  <si>
    <t>MH06.24K22</t>
  </si>
  <si>
    <t>MH07.24K22</t>
  </si>
  <si>
    <t>Kĩ năng giao tiếp</t>
  </si>
  <si>
    <t>MĐ08.24K22</t>
  </si>
  <si>
    <t>MĐ09.24K22</t>
  </si>
  <si>
    <t>MH10.24K22</t>
  </si>
  <si>
    <t>MĐ11.24K22</t>
  </si>
  <si>
    <t>Mạng máy tính và ineternet</t>
  </si>
  <si>
    <t>MH12.24K22</t>
  </si>
  <si>
    <t>Lập trình cơ bản (C)</t>
  </si>
  <si>
    <t>MH13.24K22</t>
  </si>
  <si>
    <t>MH14.24K22</t>
  </si>
  <si>
    <t>Cơ sở dữ liệu</t>
  </si>
  <si>
    <t>Lắp ráp và cài đặt MT</t>
  </si>
  <si>
    <t>MH16.24K22</t>
  </si>
  <si>
    <t>Kĩ năng làm việc nhóm</t>
  </si>
  <si>
    <t>MH17.24K22</t>
  </si>
  <si>
    <t>MĐ18.24K22</t>
  </si>
  <si>
    <t>Lập trình hướng đối tượng</t>
  </si>
  <si>
    <t>MĐ19.24K22</t>
  </si>
  <si>
    <t>Hệ quản trị CSDL với ACCESS</t>
  </si>
  <si>
    <t>MĐ20.24K22</t>
  </si>
  <si>
    <t>Hệ quản trị CSDL với SQL Server</t>
  </si>
  <si>
    <t>MĐ21.24K22</t>
  </si>
  <si>
    <t>Lập trình Window 1 (C#.net)</t>
  </si>
  <si>
    <t>MĐ22.24K22</t>
  </si>
  <si>
    <t>Thiết kế và quản trị Website</t>
  </si>
  <si>
    <t>MĐ23.24K22</t>
  </si>
  <si>
    <t>MĐ24.24K22</t>
  </si>
  <si>
    <t>Phân tích thiết kế HTTT</t>
  </si>
  <si>
    <t>MĐ25.24K22</t>
  </si>
  <si>
    <t>MH01.C24K22</t>
  </si>
  <si>
    <t>MH02.C24K22</t>
  </si>
  <si>
    <t>MH03.C24K22</t>
  </si>
  <si>
    <t>MH04.C24K22</t>
  </si>
  <si>
    <t>MH05.C24K22</t>
  </si>
  <si>
    <t>MH06.C24K22</t>
  </si>
  <si>
    <t>MH07.C24K22</t>
  </si>
  <si>
    <t>MĐ08.C24K22</t>
  </si>
  <si>
    <t>MĐ09.C24K22</t>
  </si>
  <si>
    <t>MH10.C24K22</t>
  </si>
  <si>
    <t>MĐ11.C24K22</t>
  </si>
  <si>
    <t>MH12.C24K22</t>
  </si>
  <si>
    <t>MH13.C24K22</t>
  </si>
  <si>
    <t>CTDL&amp;GT</t>
  </si>
  <si>
    <t>MH14.C24K22</t>
  </si>
  <si>
    <t>CSDL</t>
  </si>
  <si>
    <t>MĐ15.C24K22</t>
  </si>
  <si>
    <t>MH16.C24K22</t>
  </si>
  <si>
    <t>MH17.C24K22</t>
  </si>
  <si>
    <t>Quản lý dự án CNTT</t>
  </si>
  <si>
    <t>MH18.C24K22</t>
  </si>
  <si>
    <t>MĐ19.C24K22</t>
  </si>
  <si>
    <t>MĐ20.C24K22</t>
  </si>
  <si>
    <t>MĐ21.C24K22</t>
  </si>
  <si>
    <t>MĐ22.C24K22</t>
  </si>
  <si>
    <t>Lập trình Window 1 (VB.net)</t>
  </si>
  <si>
    <t>MĐ23.C24K22</t>
  </si>
  <si>
    <t>MĐ24.C24K22</t>
  </si>
  <si>
    <t>MĐ25.C24K22</t>
  </si>
  <si>
    <t>MĐ26.C24K22</t>
  </si>
  <si>
    <t>Lập trình Window 2 (C#.net)</t>
  </si>
  <si>
    <t>MH27.C24K22</t>
  </si>
  <si>
    <t>Phân tích và TK HTTT</t>
  </si>
  <si>
    <t>MĐ28.C24K22</t>
  </si>
  <si>
    <t>Thực tập TN</t>
  </si>
  <si>
    <t>MH01.25K22</t>
  </si>
  <si>
    <t>MH02.25K22</t>
  </si>
  <si>
    <t>MH03.25K22</t>
  </si>
  <si>
    <t>MH04.25K22</t>
  </si>
  <si>
    <t>MH05.25K22</t>
  </si>
  <si>
    <t>MH06.25K22</t>
  </si>
  <si>
    <t>MH07.25K22</t>
  </si>
  <si>
    <t>MH08.25K22</t>
  </si>
  <si>
    <t>MH09.25K22</t>
  </si>
  <si>
    <t>MH10.25K22</t>
  </si>
  <si>
    <t>MH11.25K22</t>
  </si>
  <si>
    <t>MH12.25K22</t>
  </si>
  <si>
    <t>MH13.25K22</t>
  </si>
  <si>
    <t>MH14.25K22</t>
  </si>
  <si>
    <t>MH15.25K22</t>
  </si>
  <si>
    <t>Kế toán tài chính 1</t>
  </si>
  <si>
    <t>MĐ17.25K22</t>
  </si>
  <si>
    <t>Kế toán tài chính 2</t>
  </si>
  <si>
    <t>MĐ18.25K22</t>
  </si>
  <si>
    <t>Kế toán tài chính 3</t>
  </si>
  <si>
    <t>MĐ19.25K22</t>
  </si>
  <si>
    <t>Kế toán tài chính 4</t>
  </si>
  <si>
    <t>MĐ20.25K22</t>
  </si>
  <si>
    <t>Tin học ứng dụng kế toán 1</t>
  </si>
  <si>
    <t>MĐ21.25K22</t>
  </si>
  <si>
    <t>Tin học ứng dụng kế toán 2</t>
  </si>
  <si>
    <t>MH22.25K22</t>
  </si>
  <si>
    <t>Mạng máy tính và ứng dụng</t>
  </si>
  <si>
    <t>MĐ23.25K22</t>
  </si>
  <si>
    <t>MH24.25K22</t>
  </si>
  <si>
    <t>MH25.25K22</t>
  </si>
  <si>
    <t>MH26.25K22</t>
  </si>
  <si>
    <t>Phân tích hoạt động kinh doanh</t>
  </si>
  <si>
    <t>MĐ27.25K22</t>
  </si>
  <si>
    <t>Kiến tập</t>
  </si>
  <si>
    <t>MĐ28.25K22</t>
  </si>
  <si>
    <t>MH01.1K23</t>
  </si>
  <si>
    <t>MH04.1K23</t>
  </si>
  <si>
    <t>MH05.1K23</t>
  </si>
  <si>
    <t>MH06.1K23</t>
  </si>
  <si>
    <t>MH07.1K23</t>
  </si>
  <si>
    <t>MH09.1K23</t>
  </si>
  <si>
    <t>MH11.1K23</t>
  </si>
  <si>
    <t>MĐ12.1K23</t>
  </si>
  <si>
    <t>MĐ13.1K23</t>
  </si>
  <si>
    <t>MH14.1K23</t>
  </si>
  <si>
    <t>MĐ18.1K23</t>
  </si>
  <si>
    <t>MĐ19.1K23</t>
  </si>
  <si>
    <t>MH01.5K23</t>
  </si>
  <si>
    <t>MH02.5K23</t>
  </si>
  <si>
    <t>MH03.5K23</t>
  </si>
  <si>
    <t>MH05.5K23</t>
  </si>
  <si>
    <t>MH06.5K23</t>
  </si>
  <si>
    <t>MH07.5K23</t>
  </si>
  <si>
    <t>MH08.5K23</t>
  </si>
  <si>
    <t>MH09.5K23</t>
  </si>
  <si>
    <t>MH10.5K23</t>
  </si>
  <si>
    <t>MH11.5K23</t>
  </si>
  <si>
    <t>MH12.5K23</t>
  </si>
  <si>
    <t>MĐ13.5K23</t>
  </si>
  <si>
    <t>MĐ14.5K23</t>
  </si>
  <si>
    <t>MH15.5K23</t>
  </si>
  <si>
    <t>MĐ16.5K23</t>
  </si>
  <si>
    <t>MĐ17.5K23</t>
  </si>
  <si>
    <t>MĐ18.5K23</t>
  </si>
  <si>
    <t>MĐ19.5K23</t>
  </si>
  <si>
    <t>MĐ20.5K23</t>
  </si>
  <si>
    <t>MĐ21.5K23</t>
  </si>
  <si>
    <t>MĐ22.5K23</t>
  </si>
  <si>
    <t>MĐ23.5K23</t>
  </si>
  <si>
    <t>MĐ24.5K23</t>
  </si>
  <si>
    <t>MĐ25.5K23</t>
  </si>
  <si>
    <t>MĐ26.5K23</t>
  </si>
  <si>
    <t>MĐ27.5K23</t>
  </si>
  <si>
    <t>MH01.6K23</t>
  </si>
  <si>
    <t>MH02.6K23</t>
  </si>
  <si>
    <t>MH03.6K23</t>
  </si>
  <si>
    <t>MH04.6K23</t>
  </si>
  <si>
    <t>MH05.6K23</t>
  </si>
  <si>
    <t>MH06.6K23</t>
  </si>
  <si>
    <t>MH07.6K23</t>
  </si>
  <si>
    <t>MH08.6K23</t>
  </si>
  <si>
    <t>MH09.6K23</t>
  </si>
  <si>
    <t>MH10.6K23</t>
  </si>
  <si>
    <t>MH11.6K23</t>
  </si>
  <si>
    <t>MH12.6K23</t>
  </si>
  <si>
    <t>MĐ13.6K23</t>
  </si>
  <si>
    <t>MĐ14.6K23</t>
  </si>
  <si>
    <t>MĐ15.6K23</t>
  </si>
  <si>
    <t>MĐ16.6K23</t>
  </si>
  <si>
    <t>MĐ17.6K23</t>
  </si>
  <si>
    <t>MĐ18.6K23</t>
  </si>
  <si>
    <t>MĐ19.6K23</t>
  </si>
  <si>
    <t>MĐ20.6K23</t>
  </si>
  <si>
    <t>MH21.6K23</t>
  </si>
  <si>
    <t>MH22.6K23</t>
  </si>
  <si>
    <t>MĐ23.6K23</t>
  </si>
  <si>
    <t>MH01.7K23</t>
  </si>
  <si>
    <t>MH02.7K23</t>
  </si>
  <si>
    <t>MH03.7K23</t>
  </si>
  <si>
    <t>MH04.7K23</t>
  </si>
  <si>
    <t>MH05.7K23</t>
  </si>
  <si>
    <t>MH06.7K23</t>
  </si>
  <si>
    <t>MH07.7K23</t>
  </si>
  <si>
    <t>MH08.7K23</t>
  </si>
  <si>
    <t>MH09.7K23</t>
  </si>
  <si>
    <t>MH10.7K23</t>
  </si>
  <si>
    <t>MH11.7K23</t>
  </si>
  <si>
    <t>MH12.7K23</t>
  </si>
  <si>
    <t>MĐ13.7K23</t>
  </si>
  <si>
    <t>MĐ14.7K23</t>
  </si>
  <si>
    <t>MĐ15.7K23</t>
  </si>
  <si>
    <t>MĐ16.7K23</t>
  </si>
  <si>
    <t>MĐ17.7K23</t>
  </si>
  <si>
    <t>MĐ18.7K23</t>
  </si>
  <si>
    <t>MH19.7K23</t>
  </si>
  <si>
    <t>MĐ20.7K23</t>
  </si>
  <si>
    <t>MĐ21.7K23</t>
  </si>
  <si>
    <t>MĐ22.7K23</t>
  </si>
  <si>
    <t>MĐ23.7K23</t>
  </si>
  <si>
    <t>MĐ24.7K23</t>
  </si>
  <si>
    <t>TBĐ gia dụng</t>
  </si>
  <si>
    <t>MĐ25.7K23</t>
  </si>
  <si>
    <t>MĐ26.7K23</t>
  </si>
  <si>
    <t>MH01.8K23</t>
  </si>
  <si>
    <t>MH02.8K23</t>
  </si>
  <si>
    <t>MH03.8K23</t>
  </si>
  <si>
    <t>MH04.8K23</t>
  </si>
  <si>
    <t>MH05.8K23</t>
  </si>
  <si>
    <t>MH06.8K23</t>
  </si>
  <si>
    <t>MH07.8K23</t>
  </si>
  <si>
    <t>MH08.8K23</t>
  </si>
  <si>
    <t>MH09.8K23</t>
  </si>
  <si>
    <t>MH10.8K23</t>
  </si>
  <si>
    <t>MH11.8K23</t>
  </si>
  <si>
    <t>MH12.8K23</t>
  </si>
  <si>
    <t>MH13.8K23</t>
  </si>
  <si>
    <t>MH14.8K23</t>
  </si>
  <si>
    <t>MĐ15.8K23</t>
  </si>
  <si>
    <t>MĐ16.8K23</t>
  </si>
  <si>
    <t>MĐ17.8K23</t>
  </si>
  <si>
    <t>MĐ18.8K23</t>
  </si>
  <si>
    <t>MĐ19.8K23</t>
  </si>
  <si>
    <t>MĐ20.8K23</t>
  </si>
  <si>
    <t>MĐ21.8K23</t>
  </si>
  <si>
    <t>MĐ22.8K23</t>
  </si>
  <si>
    <t>MĐ23.8K23</t>
  </si>
  <si>
    <t>MĐ24.8K23</t>
  </si>
  <si>
    <t>MĐ25.8K23</t>
  </si>
  <si>
    <t>MĐ26.8K23</t>
  </si>
  <si>
    <t>MĐ27.8K23</t>
  </si>
  <si>
    <t>MĐ28.8K23</t>
  </si>
  <si>
    <t>MĐ29.8K23</t>
  </si>
  <si>
    <t>MĐ30.8K23</t>
  </si>
  <si>
    <t>MĐ31.8K23</t>
  </si>
  <si>
    <t>MĐ32.8K23</t>
  </si>
  <si>
    <t>MH01.9K23</t>
  </si>
  <si>
    <t>MH02.9K23</t>
  </si>
  <si>
    <t>MH03.9K23</t>
  </si>
  <si>
    <t>MH04.9K23</t>
  </si>
  <si>
    <t>MH05.9K23</t>
  </si>
  <si>
    <t>MH06.9K23</t>
  </si>
  <si>
    <t>MH07.9K23</t>
  </si>
  <si>
    <t>MH08.9K23</t>
  </si>
  <si>
    <t>MH09.9K23</t>
  </si>
  <si>
    <t>MH10.9K23</t>
  </si>
  <si>
    <t>MH11.9K23</t>
  </si>
  <si>
    <t>MH12.9K23</t>
  </si>
  <si>
    <t>MH13.9K23</t>
  </si>
  <si>
    <t>MĐ14.9K23</t>
  </si>
  <si>
    <t>MĐ15.9K23</t>
  </si>
  <si>
    <t>MĐ16.9K23</t>
  </si>
  <si>
    <t>MĐ17.9K23</t>
  </si>
  <si>
    <t>MĐ18.9K23</t>
  </si>
  <si>
    <t>MĐ19.9K23</t>
  </si>
  <si>
    <t>MĐ20.9K23</t>
  </si>
  <si>
    <t>MĐ21.9K23</t>
  </si>
  <si>
    <t>MĐ22.9K23</t>
  </si>
  <si>
    <t>MĐ23.9K23</t>
  </si>
  <si>
    <t>MĐ24.9K23</t>
  </si>
  <si>
    <t>MĐ25.9K23</t>
  </si>
  <si>
    <t>MH01.10K23</t>
  </si>
  <si>
    <t>MH02.10K23</t>
  </si>
  <si>
    <t>MH03.10K23</t>
  </si>
  <si>
    <t>MH04.10K23</t>
  </si>
  <si>
    <t>MH05.10K23</t>
  </si>
  <si>
    <t>MH06.10K23</t>
  </si>
  <si>
    <t>MH07.10K23</t>
  </si>
  <si>
    <t>MH08.10K23</t>
  </si>
  <si>
    <t>MH09.10K23</t>
  </si>
  <si>
    <t>MH10.10K23</t>
  </si>
  <si>
    <t>MH11.10K23</t>
  </si>
  <si>
    <t>MH12.10K23</t>
  </si>
  <si>
    <t>MĐ13.10K23</t>
  </si>
  <si>
    <t>MĐ14.10K23</t>
  </si>
  <si>
    <t>MĐ15.10K23</t>
  </si>
  <si>
    <t>MĐ16.10K23</t>
  </si>
  <si>
    <t>MĐ17.10K23</t>
  </si>
  <si>
    <t>MĐ18.10K23</t>
  </si>
  <si>
    <t>MĐ19.10K23</t>
  </si>
  <si>
    <t>MĐ20.10K23</t>
  </si>
  <si>
    <t>MĐ21.10K23</t>
  </si>
  <si>
    <t>MĐ22.10K23</t>
  </si>
  <si>
    <t>MĐ23.10K23</t>
  </si>
  <si>
    <t>MĐ24.10K23</t>
  </si>
  <si>
    <t>MĐ25.10K23</t>
  </si>
  <si>
    <t>MĐ26.10K23</t>
  </si>
  <si>
    <t>MĐ27.10K23</t>
  </si>
  <si>
    <t>MH01.11K23</t>
  </si>
  <si>
    <t>MH02.11K23</t>
  </si>
  <si>
    <t>MH03.11K23</t>
  </si>
  <si>
    <t>MH04.11K23</t>
  </si>
  <si>
    <t>MH05.11K23</t>
  </si>
  <si>
    <t>MH06.11K23</t>
  </si>
  <si>
    <t>MH07.11K23</t>
  </si>
  <si>
    <t>MH08.11K23</t>
  </si>
  <si>
    <t>MH09.11K23</t>
  </si>
  <si>
    <t>MH10.11K23</t>
  </si>
  <si>
    <t>MH11.11K23</t>
  </si>
  <si>
    <t>II.2.11K23</t>
  </si>
  <si>
    <r>
      <t xml:space="preserve"> </t>
    </r>
    <r>
      <rPr>
        <i/>
        <sz val="14"/>
        <color indexed="8"/>
        <rFont val="Times New Roman"/>
        <family val="1"/>
      </rPr>
      <t>Môn học, mô đun chuyên môn nghành, nghề</t>
    </r>
  </si>
  <si>
    <t>MĐ12.11K23</t>
  </si>
  <si>
    <t>MĐ13.11K23</t>
  </si>
  <si>
    <t>MĐ14.11K23</t>
  </si>
  <si>
    <t>MĐ15.11K23</t>
  </si>
  <si>
    <t>MĐ16.11K23</t>
  </si>
  <si>
    <t>MĐ17.11K23</t>
  </si>
  <si>
    <t>MĐ18.11K23</t>
  </si>
  <si>
    <t>MĐ19.11K23</t>
  </si>
  <si>
    <t>MĐ20.11K23</t>
  </si>
  <si>
    <t>MĐ21.11K23</t>
  </si>
  <si>
    <t>MĐ22.11K23</t>
  </si>
  <si>
    <t>MH01.12K23</t>
  </si>
  <si>
    <t>MH02.12K23</t>
  </si>
  <si>
    <t>MH03.12K23</t>
  </si>
  <si>
    <t>MH04.12K23</t>
  </si>
  <si>
    <t>MH05.12K23</t>
  </si>
  <si>
    <t>MH06.12K23</t>
  </si>
  <si>
    <t>MH07.12K23</t>
  </si>
  <si>
    <t>MH08.12K23</t>
  </si>
  <si>
    <t>MH09.12K23</t>
  </si>
  <si>
    <t>MH10.12K23</t>
  </si>
  <si>
    <t>MH11.12K23</t>
  </si>
  <si>
    <t>MH12.12K23</t>
  </si>
  <si>
    <t>MH13.12K23</t>
  </si>
  <si>
    <t>MH14.12K23</t>
  </si>
  <si>
    <t>MĐ15.12K23</t>
  </si>
  <si>
    <t>MĐ16.12K23</t>
  </si>
  <si>
    <t>MĐ17.12K23</t>
  </si>
  <si>
    <t>MĐ18.12K23</t>
  </si>
  <si>
    <t>MĐ19.12K23</t>
  </si>
  <si>
    <t>MĐ20.12K23</t>
  </si>
  <si>
    <t>MĐ21.12K23</t>
  </si>
  <si>
    <t>MĐ22.12K23</t>
  </si>
  <si>
    <t>MĐ23.12K23</t>
  </si>
  <si>
    <t>MĐ24.12K23</t>
  </si>
  <si>
    <t>MĐ25.12K23</t>
  </si>
  <si>
    <t>MĐ26.12K23</t>
  </si>
  <si>
    <t>MĐ27.12K23</t>
  </si>
  <si>
    <t>MĐ28.12K23</t>
  </si>
  <si>
    <t>MH01.15K23</t>
  </si>
  <si>
    <t>MH02.15K23</t>
  </si>
  <si>
    <t>MH03.15K23</t>
  </si>
  <si>
    <t>MH04.15K23</t>
  </si>
  <si>
    <t>MH05.15K23</t>
  </si>
  <si>
    <t>MH06.15K23</t>
  </si>
  <si>
    <t>MH07.15K23</t>
  </si>
  <si>
    <t>MH08.15K23</t>
  </si>
  <si>
    <t>MH09.15K23</t>
  </si>
  <si>
    <t>MH10.15K23</t>
  </si>
  <si>
    <t>MH11.15K23</t>
  </si>
  <si>
    <t>MH12.15K23</t>
  </si>
  <si>
    <t>MH13.15K23</t>
  </si>
  <si>
    <t>MH14.15K23</t>
  </si>
  <si>
    <t>MH15.15K23</t>
  </si>
  <si>
    <t>MH16.15K23</t>
  </si>
  <si>
    <t>MH17.15K23</t>
  </si>
  <si>
    <t>MH18.15K23</t>
  </si>
  <si>
    <t>MH19.15K23</t>
  </si>
  <si>
    <t>MH20.15K23</t>
  </si>
  <si>
    <t>MH21.15K23</t>
  </si>
  <si>
    <t>MH22.15K23</t>
  </si>
  <si>
    <t>MĐ23.15K23</t>
  </si>
  <si>
    <t>MĐ24.15K23</t>
  </si>
  <si>
    <t>MĐ25.15K23</t>
  </si>
  <si>
    <t>MĐ26.15K23</t>
  </si>
  <si>
    <t>MĐ27.15K23</t>
  </si>
  <si>
    <t>MĐ28.15K23</t>
  </si>
  <si>
    <t>MH29.15K23</t>
  </si>
  <si>
    <t>MĐ30.15K23</t>
  </si>
  <si>
    <t>MH01.16K23</t>
  </si>
  <si>
    <t>MH02.16K23</t>
  </si>
  <si>
    <t>MH03.16K23</t>
  </si>
  <si>
    <t>MH04.16K23</t>
  </si>
  <si>
    <t>MH05.16K23</t>
  </si>
  <si>
    <t>MH06.16K23</t>
  </si>
  <si>
    <t>MH7.16K23</t>
  </si>
  <si>
    <t>MH8.16K23</t>
  </si>
  <si>
    <t>MH9.16K23</t>
  </si>
  <si>
    <t>MH10.16K23</t>
  </si>
  <si>
    <t>MH11.16K23</t>
  </si>
  <si>
    <t>MH12.16K23</t>
  </si>
  <si>
    <t>MH13.16K23</t>
  </si>
  <si>
    <t>MH14.16K23</t>
  </si>
  <si>
    <t>MH15.16K23</t>
  </si>
  <si>
    <t>MH16.16K23</t>
  </si>
  <si>
    <t>MH17.16K23</t>
  </si>
  <si>
    <t>MH18.16K23</t>
  </si>
  <si>
    <t>MH19.16K23</t>
  </si>
  <si>
    <t>MH20.16K23</t>
  </si>
  <si>
    <t>MĐ21.16K23</t>
  </si>
  <si>
    <t>MĐ22.16K23</t>
  </si>
  <si>
    <t>MĐ23.16K23</t>
  </si>
  <si>
    <t>MĐ24.16K23</t>
  </si>
  <si>
    <t>MĐ25.16K23</t>
  </si>
  <si>
    <t>MĐ26.16K23</t>
  </si>
  <si>
    <t>MĐ27.16K23</t>
  </si>
  <si>
    <t>MĐ28.16K23</t>
  </si>
  <si>
    <t>MĐ29.16K23</t>
  </si>
  <si>
    <t>MĐ30.16K23</t>
  </si>
  <si>
    <t>MĐ31.16K23</t>
  </si>
  <si>
    <t>MĐ32.16K23</t>
  </si>
  <si>
    <t>MH01.17K23</t>
  </si>
  <si>
    <t>MH02.17K23</t>
  </si>
  <si>
    <t>MH03.17K23</t>
  </si>
  <si>
    <t>MH04.17K23</t>
  </si>
  <si>
    <t>MH05.17K23</t>
  </si>
  <si>
    <t>MH06.17K23</t>
  </si>
  <si>
    <t>MH07.17K23</t>
  </si>
  <si>
    <t>MĐ08.17K23</t>
  </si>
  <si>
    <t>MH09.17K23</t>
  </si>
  <si>
    <t>MĐ10.17K23</t>
  </si>
  <si>
    <t>MH11.17K23</t>
  </si>
  <si>
    <t>MĐ12.17K23</t>
  </si>
  <si>
    <t>MĐ13.17K23</t>
  </si>
  <si>
    <t>MH14.17K23</t>
  </si>
  <si>
    <t>MH15.17K23</t>
  </si>
  <si>
    <t>MĐ16.17K23</t>
  </si>
  <si>
    <t>MĐ17.17K23</t>
  </si>
  <si>
    <t>MĐ18.17K23</t>
  </si>
  <si>
    <t>MĐ19.17K23</t>
  </si>
  <si>
    <t>MĐ20.17K23</t>
  </si>
  <si>
    <t>MĐ21.17K23</t>
  </si>
  <si>
    <t>MĐ22.17K23</t>
  </si>
  <si>
    <t>MĐ23.17K23</t>
  </si>
  <si>
    <t>MĐ24.17K23</t>
  </si>
  <si>
    <t>MH01.19K23</t>
  </si>
  <si>
    <t>MH02.19K23</t>
  </si>
  <si>
    <t>MH03.19K23</t>
  </si>
  <si>
    <t>MH04.19K23</t>
  </si>
  <si>
    <t>MH05.19K23</t>
  </si>
  <si>
    <t>MH06.19K23</t>
  </si>
  <si>
    <t>MH07.19K23</t>
  </si>
  <si>
    <t>MH08.19K23</t>
  </si>
  <si>
    <t>MH09.19K23</t>
  </si>
  <si>
    <t>MH10.19K23</t>
  </si>
  <si>
    <t>MH11.19K23</t>
  </si>
  <si>
    <t>MĐ12.19K23</t>
  </si>
  <si>
    <t>MĐ13.19K23</t>
  </si>
  <si>
    <t>MĐ14.19K23</t>
  </si>
  <si>
    <t>MH15.19K23</t>
  </si>
  <si>
    <t>MĐ16.19K23</t>
  </si>
  <si>
    <t>MH17.19K23</t>
  </si>
  <si>
    <t>MĐ18.19K23</t>
  </si>
  <si>
    <t>MH19.19K23</t>
  </si>
  <si>
    <t>MH20.19K23</t>
  </si>
  <si>
    <t>MĐ21.19K23</t>
  </si>
  <si>
    <t>MĐ22.19K23</t>
  </si>
  <si>
    <t>MH23.19K23</t>
  </si>
  <si>
    <t>MH24.19K23</t>
  </si>
  <si>
    <t>MH25.19K23</t>
  </si>
  <si>
    <t>MH26.19K23</t>
  </si>
  <si>
    <t>MH27.19K23</t>
  </si>
  <si>
    <t>MH28.19K23</t>
  </si>
  <si>
    <t>MĐ29.19K23</t>
  </si>
  <si>
    <t>MH01.20K23</t>
  </si>
  <si>
    <t>MH02.20K23</t>
  </si>
  <si>
    <t>MH03.20K23</t>
  </si>
  <si>
    <t>MH04.20K23</t>
  </si>
  <si>
    <t>MH05.20K23</t>
  </si>
  <si>
    <t>MH06.20K23</t>
  </si>
  <si>
    <t>MH07.20K23</t>
  </si>
  <si>
    <t>MH08.20K23</t>
  </si>
  <si>
    <t>MH09.20K23</t>
  </si>
  <si>
    <t>MĐ10.20K23</t>
  </si>
  <si>
    <t>MH11.20K23</t>
  </si>
  <si>
    <t>MĐ12.20K23</t>
  </si>
  <si>
    <t>MĐ13.20K23</t>
  </si>
  <si>
    <t>MĐ14.20K23</t>
  </si>
  <si>
    <t>MĐ15.20K23</t>
  </si>
  <si>
    <t>MĐ16.20K23</t>
  </si>
  <si>
    <t>MĐ17.20K23</t>
  </si>
  <si>
    <t>MĐ18.20K23</t>
  </si>
  <si>
    <t>MĐ19.20K23</t>
  </si>
  <si>
    <t>MĐ20.20K23</t>
  </si>
  <si>
    <t>MĐ21.20K23</t>
  </si>
  <si>
    <t>MH01.21K23</t>
  </si>
  <si>
    <t>MH02.21K23</t>
  </si>
  <si>
    <t>MH03.21K23</t>
  </si>
  <si>
    <t>MH04.21K23</t>
  </si>
  <si>
    <t>MH05.21K23</t>
  </si>
  <si>
    <t>MH06.21K23</t>
  </si>
  <si>
    <t>MH07.21K23</t>
  </si>
  <si>
    <t>MH08.21K23</t>
  </si>
  <si>
    <t>MĐ09.21K23</t>
  </si>
  <si>
    <t>MH10.21K23</t>
  </si>
  <si>
    <t>MH11.21K23</t>
  </si>
  <si>
    <t>MĐ12.21K23</t>
  </si>
  <si>
    <t>MH13.21K23</t>
  </si>
  <si>
    <t>MĐ14.21K23</t>
  </si>
  <si>
    <t>MĐ15.21K23</t>
  </si>
  <si>
    <t>MĐ16.21K23</t>
  </si>
  <si>
    <t>MĐ17.21K23</t>
  </si>
  <si>
    <t>MĐ18.21K23</t>
  </si>
  <si>
    <t>MĐ19.21K23</t>
  </si>
  <si>
    <t>MĐ20.21K23</t>
  </si>
  <si>
    <t>MĐ21.21K23</t>
  </si>
  <si>
    <t>MĐ22.21K23</t>
  </si>
  <si>
    <t>MĐ23.21K23</t>
  </si>
  <si>
    <t>MH01.22K23</t>
  </si>
  <si>
    <t>MH02.22K23</t>
  </si>
  <si>
    <t>MH03.22K23</t>
  </si>
  <si>
    <t>MH04.22K23</t>
  </si>
  <si>
    <t>MH05.22K23</t>
  </si>
  <si>
    <t>MH06.22K23</t>
  </si>
  <si>
    <t>MH07.22K23</t>
  </si>
  <si>
    <t>MĐ08.22K23</t>
  </si>
  <si>
    <t>MH09.22K23</t>
  </si>
  <si>
    <t>MH10.22K23</t>
  </si>
  <si>
    <t>MH11.22K23</t>
  </si>
  <si>
    <t>MĐ12.22K23</t>
  </si>
  <si>
    <t>MH13.22K23</t>
  </si>
  <si>
    <t>MH14.22K23</t>
  </si>
  <si>
    <t>MH15.22K23</t>
  </si>
  <si>
    <t>MĐ16.22K23</t>
  </si>
  <si>
    <t>MĐ17.22K23</t>
  </si>
  <si>
    <t>MĐ18.22K23</t>
  </si>
  <si>
    <t>MĐ19.22K23</t>
  </si>
  <si>
    <t>MĐ20.22K23</t>
  </si>
  <si>
    <t>MĐ21.22K23</t>
  </si>
  <si>
    <t>MĐ22.22K23</t>
  </si>
  <si>
    <t>MĐ23.22K23</t>
  </si>
  <si>
    <t>MH01.24K23</t>
  </si>
  <si>
    <t>MH02.24K23</t>
  </si>
  <si>
    <t>MH03.24K23</t>
  </si>
  <si>
    <t>MH04.24K23</t>
  </si>
  <si>
    <t>MH05.24K23</t>
  </si>
  <si>
    <t>MH06.24K23</t>
  </si>
  <si>
    <t>MH07.24K23</t>
  </si>
  <si>
    <t>MĐ08.24K23</t>
  </si>
  <si>
    <t>MĐ09.24K23</t>
  </si>
  <si>
    <t>MH10.24K23</t>
  </si>
  <si>
    <t>MĐ11.24K23</t>
  </si>
  <si>
    <t>MH12.24K23</t>
  </si>
  <si>
    <t>MH13.24K23</t>
  </si>
  <si>
    <t>MH14.24K23</t>
  </si>
  <si>
    <t>MĐ15.24K23</t>
  </si>
  <si>
    <t>MH16.24K23</t>
  </si>
  <si>
    <t>MH17.24K23</t>
  </si>
  <si>
    <t>MĐ18.24K23</t>
  </si>
  <si>
    <t>MĐ19.24K23</t>
  </si>
  <si>
    <t>MĐ20.24K23</t>
  </si>
  <si>
    <t>MĐ21.24K23</t>
  </si>
  <si>
    <t>MĐ22.24K23</t>
  </si>
  <si>
    <t>MĐ23.24K23</t>
  </si>
  <si>
    <t>MĐ24.24K23</t>
  </si>
  <si>
    <t>MĐ25.24K23</t>
  </si>
  <si>
    <t>MH01.25K23</t>
  </si>
  <si>
    <t>MH02.25K23</t>
  </si>
  <si>
    <t>MH03.25K23</t>
  </si>
  <si>
    <t>MH04.25K23</t>
  </si>
  <si>
    <t>MH05.25K23</t>
  </si>
  <si>
    <t>MH06.25K23</t>
  </si>
  <si>
    <t>MH07.25K23</t>
  </si>
  <si>
    <t>MH08.25K23</t>
  </si>
  <si>
    <t>MH09.25K23</t>
  </si>
  <si>
    <t>MH10.25K23</t>
  </si>
  <si>
    <t>MH11.25K23</t>
  </si>
  <si>
    <t>MH12.25K23</t>
  </si>
  <si>
    <t>MH13.25K23</t>
  </si>
  <si>
    <t>MH14.25K23</t>
  </si>
  <si>
    <t>MH15.25K23</t>
  </si>
  <si>
    <t>MĐ16.25K23</t>
  </si>
  <si>
    <t>MĐ17.25K23</t>
  </si>
  <si>
    <t>MĐ18.25K23</t>
  </si>
  <si>
    <t>MĐ19.25K23</t>
  </si>
  <si>
    <t>MĐ20.25K23</t>
  </si>
  <si>
    <t>MĐ21.25K23</t>
  </si>
  <si>
    <t>MH22.25K23</t>
  </si>
  <si>
    <t>MĐ23.25K23</t>
  </si>
  <si>
    <t>MH24.25K23</t>
  </si>
  <si>
    <t>MH25.25K23</t>
  </si>
  <si>
    <t>MH26.25K23</t>
  </si>
  <si>
    <t>MĐ27.25K23</t>
  </si>
  <si>
    <t>MĐ28.25K23</t>
  </si>
  <si>
    <t>MH04.C5K23</t>
  </si>
  <si>
    <t>MH05.C5K23</t>
  </si>
  <si>
    <t>MH07.C5K23</t>
  </si>
  <si>
    <t>MH08.C5K23</t>
  </si>
  <si>
    <t>MH09.C5K23</t>
  </si>
  <si>
    <t>MH10.C5K23</t>
  </si>
  <si>
    <t>MH12.C5K23</t>
  </si>
  <si>
    <t>MH13.C5K23</t>
  </si>
  <si>
    <t>MH14.C5K23</t>
  </si>
  <si>
    <t>MH16.C5K23</t>
  </si>
  <si>
    <t>MH17.C5K23</t>
  </si>
  <si>
    <t>MĐ18.C5K23</t>
  </si>
  <si>
    <t>MĐ19.C5K23</t>
  </si>
  <si>
    <t>MĐ20.C5K23</t>
  </si>
  <si>
    <t>MH21.C5K23</t>
  </si>
  <si>
    <t>MĐ22.C5K23</t>
  </si>
  <si>
    <t>MĐ23.C5K23</t>
  </si>
  <si>
    <t>MĐ24.C5K23</t>
  </si>
  <si>
    <t>MĐ25.C5K23</t>
  </si>
  <si>
    <t>MĐ26.C5K23</t>
  </si>
  <si>
    <t>MĐ27.C5K23</t>
  </si>
  <si>
    <t>MĐ28.C5K23</t>
  </si>
  <si>
    <t>MĐ29.C5K23</t>
  </si>
  <si>
    <t>MĐ30.C5K23</t>
  </si>
  <si>
    <t>MĐ31.C5K23</t>
  </si>
  <si>
    <t>MĐ32.C5K23</t>
  </si>
  <si>
    <t>MĐ33.C5K23</t>
  </si>
  <si>
    <t>MĐ34.C5K23</t>
  </si>
  <si>
    <t>MĐ35.C5K23</t>
  </si>
  <si>
    <t>MĐ36.C5K23</t>
  </si>
  <si>
    <t>MĐ37.C5K23</t>
  </si>
  <si>
    <t>MĐ38.C5K23</t>
  </si>
  <si>
    <t>MĐ39.C5K23</t>
  </si>
  <si>
    <t>MĐ40.C5K23</t>
  </si>
  <si>
    <t>MH01.C6K23</t>
  </si>
  <si>
    <t>MH02.C6K23</t>
  </si>
  <si>
    <t>MH03.C6K23</t>
  </si>
  <si>
    <t>MH04.C6K23</t>
  </si>
  <si>
    <t>MH05.C6K23</t>
  </si>
  <si>
    <t>MH06.C6K23</t>
  </si>
  <si>
    <t>MH07.C6K23</t>
  </si>
  <si>
    <t>MH08.C6K23</t>
  </si>
  <si>
    <t>MH09.C6K23</t>
  </si>
  <si>
    <t>MH10.C6K23</t>
  </si>
  <si>
    <t>MH11.C6K23</t>
  </si>
  <si>
    <t>MH12.C6K23</t>
  </si>
  <si>
    <t>MH13.C6K23</t>
  </si>
  <si>
    <t>MH14.C6K23</t>
  </si>
  <si>
    <t>MĐ15.C6K23</t>
  </si>
  <si>
    <t>MĐ16.C6K23</t>
  </si>
  <si>
    <t>MĐ17.C6K23</t>
  </si>
  <si>
    <t>MĐ18.C6K23</t>
  </si>
  <si>
    <t>MĐ19.C6K23</t>
  </si>
  <si>
    <t>MĐ20.C6K23</t>
  </si>
  <si>
    <t>MĐ21.C6K23</t>
  </si>
  <si>
    <t>MĐ22.C6K23</t>
  </si>
  <si>
    <t>MH23.C6K23</t>
  </si>
  <si>
    <t>MĐ24.C6K23</t>
  </si>
  <si>
    <t>MĐ25.C6K23</t>
  </si>
  <si>
    <t>MĐ26.C6K23</t>
  </si>
  <si>
    <t>MH27.C6K23</t>
  </si>
  <si>
    <t>MH28.C6K23</t>
  </si>
  <si>
    <t>MĐ29.C6K23</t>
  </si>
  <si>
    <t>MH30.C6K23</t>
  </si>
  <si>
    <t>MĐ31.C6K23</t>
  </si>
  <si>
    <t>MH01.C7K23</t>
  </si>
  <si>
    <t>MH02.C7K23</t>
  </si>
  <si>
    <t>MH03.C7K23</t>
  </si>
  <si>
    <t>MH04.C7K23</t>
  </si>
  <si>
    <t>MH05.C7K23</t>
  </si>
  <si>
    <t>MH06.C7K23</t>
  </si>
  <si>
    <t>MH07.C7K23</t>
  </si>
  <si>
    <t>MH08.C7K23</t>
  </si>
  <si>
    <t>MH09.C7K23</t>
  </si>
  <si>
    <t>MH10.C7K23</t>
  </si>
  <si>
    <t>MH11.C7K23</t>
  </si>
  <si>
    <t>MH12.C7K23</t>
  </si>
  <si>
    <t>MĐ13.C7K23</t>
  </si>
  <si>
    <t>MĐ14.C7K23</t>
  </si>
  <si>
    <t>MĐ15.C7K23</t>
  </si>
  <si>
    <t>MĐ16.C7K23</t>
  </si>
  <si>
    <t>MĐ17.C7K23</t>
  </si>
  <si>
    <t>MĐ18.C7K23</t>
  </si>
  <si>
    <t>MH19.C7K23</t>
  </si>
  <si>
    <t>MĐ20.C7K23</t>
  </si>
  <si>
    <t>MĐ21.C7K23</t>
  </si>
  <si>
    <t>MH22.C7K23</t>
  </si>
  <si>
    <t>MĐ23.C7K23</t>
  </si>
  <si>
    <t>MH24.C7K23</t>
  </si>
  <si>
    <t>MĐ25.C7K23</t>
  </si>
  <si>
    <t>MĐ26.C7K23</t>
  </si>
  <si>
    <t>MĐ27.C7K23</t>
  </si>
  <si>
    <t>MĐ28.C7K23</t>
  </si>
  <si>
    <t>MĐ29.C7K23</t>
  </si>
  <si>
    <t>MĐ30.C7K23</t>
  </si>
  <si>
    <t>MĐ31.C7K23</t>
  </si>
  <si>
    <t>MĐ32.C7K23</t>
  </si>
  <si>
    <t>MĐ33.C7K23</t>
  </si>
  <si>
    <t>MH34.C7K23</t>
  </si>
  <si>
    <t>MĐ35.C7K23</t>
  </si>
  <si>
    <t>MH01.C8K23</t>
  </si>
  <si>
    <t>MH02.C8K23</t>
  </si>
  <si>
    <t>MH03.C8K23</t>
  </si>
  <si>
    <t>MH04.C8K23</t>
  </si>
  <si>
    <t>MH05.C8K23</t>
  </si>
  <si>
    <t>MH06.C8K23</t>
  </si>
  <si>
    <t>MH07.C8K23</t>
  </si>
  <si>
    <t>MH08.C8K23</t>
  </si>
  <si>
    <t>MH09.C8K23</t>
  </si>
  <si>
    <t>MH10.C8K23</t>
  </si>
  <si>
    <t>MH11.C8K23</t>
  </si>
  <si>
    <t>MH12.C8K23</t>
  </si>
  <si>
    <t>MH13.C8K23</t>
  </si>
  <si>
    <t>MH14.C8K23</t>
  </si>
  <si>
    <t>MH15.C8K23</t>
  </si>
  <si>
    <t>MĐ16.C8K23</t>
  </si>
  <si>
    <t>MH17.C8K23</t>
  </si>
  <si>
    <t>MH18.C8K23</t>
  </si>
  <si>
    <t>MH19.C8K23</t>
  </si>
  <si>
    <t>MH20.C8K23</t>
  </si>
  <si>
    <t>MĐ21.C8K23</t>
  </si>
  <si>
    <t>MĐ22.C8K23</t>
  </si>
  <si>
    <t>MĐ23.C8K23</t>
  </si>
  <si>
    <t>MĐ24.C8K23</t>
  </si>
  <si>
    <t>MĐ25.C8K23</t>
  </si>
  <si>
    <t>MĐ26.C8K23</t>
  </si>
  <si>
    <t>MĐ27.C8K23</t>
  </si>
  <si>
    <t>MĐ28.C8K23</t>
  </si>
  <si>
    <t>MĐ29.C8K23</t>
  </si>
  <si>
    <t>MĐ30.C8K23</t>
  </si>
  <si>
    <t>MĐ31.C8K23</t>
  </si>
  <si>
    <t>MĐ32.C8K23</t>
  </si>
  <si>
    <t>MĐ33.C8K23</t>
  </si>
  <si>
    <t>MĐ34.C8K23</t>
  </si>
  <si>
    <t>MĐ35.C8K23</t>
  </si>
  <si>
    <t>MĐ36.C8K23</t>
  </si>
  <si>
    <t>MĐ37.C8K23</t>
  </si>
  <si>
    <t>MĐ38.C8K23</t>
  </si>
  <si>
    <t>MH01.C9K23</t>
  </si>
  <si>
    <t>MH02.C9K23</t>
  </si>
  <si>
    <t>MH03.C9K23</t>
  </si>
  <si>
    <t>MH04.C9K23</t>
  </si>
  <si>
    <t>MH05.C9K23</t>
  </si>
  <si>
    <t>MH06.C9K23</t>
  </si>
  <si>
    <t>MH07.C9K23</t>
  </si>
  <si>
    <t>MH08.C9K23</t>
  </si>
  <si>
    <t>MH09.C9K23</t>
  </si>
  <si>
    <t>MH10.C9K23</t>
  </si>
  <si>
    <t>MH11.C9K23</t>
  </si>
  <si>
    <t>MH12.C9K23</t>
  </si>
  <si>
    <t>MH13.C9K23</t>
  </si>
  <si>
    <t>MĐ14.C9K23</t>
  </si>
  <si>
    <t>MĐ15.C9K23</t>
  </si>
  <si>
    <t>MĐ16.C9K23</t>
  </si>
  <si>
    <t>MĐ17.C9K23</t>
  </si>
  <si>
    <t>MĐ18.C9K23</t>
  </si>
  <si>
    <t>MĐ19.C9K23</t>
  </si>
  <si>
    <t>MĐ20.C9K23</t>
  </si>
  <si>
    <t>MĐ21.C9K23</t>
  </si>
  <si>
    <t>MĐ22.C9K23</t>
  </si>
  <si>
    <t>MĐ23.C9K23</t>
  </si>
  <si>
    <t>MĐ24.C9K23</t>
  </si>
  <si>
    <t>MĐ25.C9K23</t>
  </si>
  <si>
    <t>MĐ26.C9K23</t>
  </si>
  <si>
    <t>MĐ27.C9K23</t>
  </si>
  <si>
    <t>MĐ28.C9K23</t>
  </si>
  <si>
    <t>MĐ29.C9K23</t>
  </si>
  <si>
    <t>MĐ30.C9K23</t>
  </si>
  <si>
    <t>MĐ31.C9K23</t>
  </si>
  <si>
    <t>MĐ32.C9K23</t>
  </si>
  <si>
    <t>MĐ33.C9K23</t>
  </si>
  <si>
    <t>MĐ34.C9K23</t>
  </si>
  <si>
    <t>MH01.C10K23</t>
  </si>
  <si>
    <t>MH02.C10K23</t>
  </si>
  <si>
    <t>MH03.C10K23</t>
  </si>
  <si>
    <t>MH04.C10K23</t>
  </si>
  <si>
    <t>MH05.C10K23</t>
  </si>
  <si>
    <t>MH06.C10K23</t>
  </si>
  <si>
    <t>MH07.C10K23</t>
  </si>
  <si>
    <t>MH08.C10K23</t>
  </si>
  <si>
    <t>MH09.C10K23</t>
  </si>
  <si>
    <t>MH10.C10K23</t>
  </si>
  <si>
    <t>MH11.C10K23</t>
  </si>
  <si>
    <t>MH12.C10K23</t>
  </si>
  <si>
    <t>MH13.C10K23</t>
  </si>
  <si>
    <t>MH14.C10K23</t>
  </si>
  <si>
    <t>MH15.C10K23</t>
  </si>
  <si>
    <t>MH16.C10K23</t>
  </si>
  <si>
    <t>MĐ17.C10K23</t>
  </si>
  <si>
    <t>MĐ18.C10K23</t>
  </si>
  <si>
    <t>MĐ19.C10K23</t>
  </si>
  <si>
    <t>MĐ20.C10K23</t>
  </si>
  <si>
    <t>MĐ21.C10K23</t>
  </si>
  <si>
    <t>MĐ22.C10K23</t>
  </si>
  <si>
    <t>MĐ23.C10K23</t>
  </si>
  <si>
    <t>MĐ24.C10K23</t>
  </si>
  <si>
    <t>MĐ25.C10K23</t>
  </si>
  <si>
    <t>MĐ26.C10K23</t>
  </si>
  <si>
    <t>MĐ27.C10K23</t>
  </si>
  <si>
    <t>MĐ28.C10K23</t>
  </si>
  <si>
    <t>MĐ29.C10K23</t>
  </si>
  <si>
    <t>MĐ30.C10K23</t>
  </si>
  <si>
    <t>MĐ31.C10K23</t>
  </si>
  <si>
    <t>MĐ32.C10K23</t>
  </si>
  <si>
    <t>MĐ33.C10K23</t>
  </si>
  <si>
    <t>MĐ34.C10K23</t>
  </si>
  <si>
    <t>MĐ35.C10K23</t>
  </si>
  <si>
    <t>MĐ36.C10K23</t>
  </si>
  <si>
    <t>MĐ37.C10K23</t>
  </si>
  <si>
    <t>MĐ38.C10K23</t>
  </si>
  <si>
    <t>MĐ39.C10K23</t>
  </si>
  <si>
    <t>MH01.C15K23</t>
  </si>
  <si>
    <t>MH02.C15K23</t>
  </si>
  <si>
    <t>MH03.C15K23</t>
  </si>
  <si>
    <t>MH04.C15K23</t>
  </si>
  <si>
    <t>MH05.C15K23</t>
  </si>
  <si>
    <t>MH06.C15K23</t>
  </si>
  <si>
    <t>MH07.C15K23</t>
  </si>
  <si>
    <t>MH08.C15K23</t>
  </si>
  <si>
    <t>MH09.C15K23</t>
  </si>
  <si>
    <t>MH10.C15K23</t>
  </si>
  <si>
    <t>MH11.C15K23</t>
  </si>
  <si>
    <t>MH12.C15K23</t>
  </si>
  <si>
    <t>MH13.C15K23</t>
  </si>
  <si>
    <t>MH14.C15K23</t>
  </si>
  <si>
    <t>MH15.C15K23</t>
  </si>
  <si>
    <t>MH16.C15K23</t>
  </si>
  <si>
    <t>MH17.C15K23</t>
  </si>
  <si>
    <t>MH18.C15K23</t>
  </si>
  <si>
    <t>MH19.C15K23</t>
  </si>
  <si>
    <t>MH20.C15K23</t>
  </si>
  <si>
    <t>MH21.C15K23</t>
  </si>
  <si>
    <t>MH22.C15K23</t>
  </si>
  <si>
    <t>MH23.C15K23</t>
  </si>
  <si>
    <t>MH24.C15K23</t>
  </si>
  <si>
    <t>MH25.C15K23</t>
  </si>
  <si>
    <t>MH26.C15K23</t>
  </si>
  <si>
    <t>MH27.C15K23</t>
  </si>
  <si>
    <t>MĐ28.C15K23</t>
  </si>
  <si>
    <t>MĐ29.C15K23</t>
  </si>
  <si>
    <t>MĐ30.C15K23</t>
  </si>
  <si>
    <t>MĐ31.C15K23</t>
  </si>
  <si>
    <t>MH32.C15K23</t>
  </si>
  <si>
    <t>MH33.C15K23</t>
  </si>
  <si>
    <t>MH34.C15K23</t>
  </si>
  <si>
    <t>MH35.C15K23</t>
  </si>
  <si>
    <t>MH36.C15K23</t>
  </si>
  <si>
    <t>MH37.C15K23</t>
  </si>
  <si>
    <t>MH38.C15K23</t>
  </si>
  <si>
    <t>MH39.C15K23</t>
  </si>
  <si>
    <t>MH40.C15K23</t>
  </si>
  <si>
    <t>MĐ41.C15K23</t>
  </si>
  <si>
    <t>MĐ42.C15K23</t>
  </si>
  <si>
    <t>MĐ43.C15K23</t>
  </si>
  <si>
    <t>MH01.C19K23</t>
  </si>
  <si>
    <t>MH02.C19K23</t>
  </si>
  <si>
    <t>MH03.C19K23</t>
  </si>
  <si>
    <t>MH04.C19K23</t>
  </si>
  <si>
    <t>MH05.C19K23</t>
  </si>
  <si>
    <t>MH06.C19K23</t>
  </si>
  <si>
    <t>MH07.C19K23</t>
  </si>
  <si>
    <t>MH08.C19K23</t>
  </si>
  <si>
    <t>MH09.C19K23</t>
  </si>
  <si>
    <t>MH10.C19K23</t>
  </si>
  <si>
    <t>MH11.C19K23</t>
  </si>
  <si>
    <t>MH12.C19K23</t>
  </si>
  <si>
    <t>MĐ13.C19K23</t>
  </si>
  <si>
    <t>MĐ14.C19K23</t>
  </si>
  <si>
    <t>MĐ15.C19K23</t>
  </si>
  <si>
    <t>MH16.C19K23</t>
  </si>
  <si>
    <t>MĐ17.C19K23</t>
  </si>
  <si>
    <t>MĐ18.C19K23</t>
  </si>
  <si>
    <t>MH19.C19K23</t>
  </si>
  <si>
    <t>MĐ20.C19K23</t>
  </si>
  <si>
    <t>MH21.C19K23</t>
  </si>
  <si>
    <t>MH22.C19K23</t>
  </si>
  <si>
    <t>MĐ23.C19K23</t>
  </si>
  <si>
    <t>MĐ24.C19K23</t>
  </si>
  <si>
    <t>MĐ25.C19K23</t>
  </si>
  <si>
    <t>MH26.C19K23</t>
  </si>
  <si>
    <t>MH27.C19K23</t>
  </si>
  <si>
    <t>MH28.C19K23</t>
  </si>
  <si>
    <t>MH29.C19K23</t>
  </si>
  <si>
    <t>MH30.C19K23</t>
  </si>
  <si>
    <t>MH31.C19K23</t>
  </si>
  <si>
    <t>MĐ32.C19K23</t>
  </si>
  <si>
    <t>MH01.C20K23</t>
  </si>
  <si>
    <t>MH02.C20K23</t>
  </si>
  <si>
    <t>MH03.C20K23</t>
  </si>
  <si>
    <t>MH04.C20K23</t>
  </si>
  <si>
    <t>MH05.C20K23</t>
  </si>
  <si>
    <t>MH06.C20K23</t>
  </si>
  <si>
    <t>MH07.C20K23</t>
  </si>
  <si>
    <t>MH08.C20K23</t>
  </si>
  <si>
    <t>MH09.C20K23</t>
  </si>
  <si>
    <t>MĐ10.C20K23</t>
  </si>
  <si>
    <t>MH11.C20K23</t>
  </si>
  <si>
    <t>MĐ12.C20K23</t>
  </si>
  <si>
    <t>MĐ13.C20K23</t>
  </si>
  <si>
    <t>MĐ14.C20K23</t>
  </si>
  <si>
    <t>MĐ15.C20K23</t>
  </si>
  <si>
    <t>MĐ16.C20K23</t>
  </si>
  <si>
    <t>MĐ17.C20K23</t>
  </si>
  <si>
    <t>MĐ18.C20K23</t>
  </si>
  <si>
    <t>MĐ19.C20K23</t>
  </si>
  <si>
    <t>MĐ20.C20K23</t>
  </si>
  <si>
    <t>MĐ21.C20K23</t>
  </si>
  <si>
    <t>MĐ22.C20K23</t>
  </si>
  <si>
    <t>MĐ23.C20K23</t>
  </si>
  <si>
    <t>MĐ24.C20K23</t>
  </si>
  <si>
    <t>MĐ25.C20K23</t>
  </si>
  <si>
    <t>MĐ26.C20K23</t>
  </si>
  <si>
    <t>MĐ27.C20K23</t>
  </si>
  <si>
    <t>MH01.C21K23</t>
  </si>
  <si>
    <t>MH02.C21K23</t>
  </si>
  <si>
    <t>MH03.C21K23</t>
  </si>
  <si>
    <t>MH04.C21K23</t>
  </si>
  <si>
    <t>MH05.C21K23</t>
  </si>
  <si>
    <t>MH06.C21K23</t>
  </si>
  <si>
    <t>MH07.C21K23</t>
  </si>
  <si>
    <t>MH08.C21K23</t>
  </si>
  <si>
    <t>MĐ09.C21K23</t>
  </si>
  <si>
    <t>MĐ10.C21K23</t>
  </si>
  <si>
    <t>MH11.C21K23</t>
  </si>
  <si>
    <t>MĐ12.C21K23</t>
  </si>
  <si>
    <t>MH13.C21K23</t>
  </si>
  <si>
    <t>MĐ14.C21K23</t>
  </si>
  <si>
    <t>MĐ15.C21K23</t>
  </si>
  <si>
    <t>MĐ16.C21K23</t>
  </si>
  <si>
    <t>MĐ17.C21K23</t>
  </si>
  <si>
    <t>MĐ18.C21K23</t>
  </si>
  <si>
    <t>MĐ19.C21K23</t>
  </si>
  <si>
    <t>MĐ20.C21K23</t>
  </si>
  <si>
    <t>MĐ21.C21K23</t>
  </si>
  <si>
    <t>MĐ22.C21K23</t>
  </si>
  <si>
    <t>MĐ23.C21K23</t>
  </si>
  <si>
    <t>MĐ24.C21K23</t>
  </si>
  <si>
    <t>MĐ25.C21K23</t>
  </si>
  <si>
    <t>MĐ26.C21K23</t>
  </si>
  <si>
    <t>MĐ27.C21K23</t>
  </si>
  <si>
    <t>MĐ28.C21K23</t>
  </si>
  <si>
    <t>MH01.C22K23</t>
  </si>
  <si>
    <t>MH02.C22K23</t>
  </si>
  <si>
    <t>MH03.C22K23</t>
  </si>
  <si>
    <t>MH04.C22K23</t>
  </si>
  <si>
    <t>MH05.C22K23</t>
  </si>
  <si>
    <t>MH06.C22K23</t>
  </si>
  <si>
    <t>MH07.C22K23</t>
  </si>
  <si>
    <t>MĐ08.C22K23</t>
  </si>
  <si>
    <t>MH09.C22K23</t>
  </si>
  <si>
    <t>MH10.C22K23</t>
  </si>
  <si>
    <t>MH11.C22K23</t>
  </si>
  <si>
    <t>MĐ12.C22K23</t>
  </si>
  <si>
    <t>MH13.C22K23</t>
  </si>
  <si>
    <t>MH14.C22K23</t>
  </si>
  <si>
    <t>MH15.C22K23</t>
  </si>
  <si>
    <t>MĐ16.C22K23</t>
  </si>
  <si>
    <t>MĐ17.C22K23</t>
  </si>
  <si>
    <t>MĐ18.C22K23</t>
  </si>
  <si>
    <t>MĐ19.C22K23</t>
  </si>
  <si>
    <t>MĐ20.C22K23</t>
  </si>
  <si>
    <t>MĐ21.C22K23</t>
  </si>
  <si>
    <t>MĐ22.C22K23</t>
  </si>
  <si>
    <t>MĐ23.C22K23</t>
  </si>
  <si>
    <t>MĐ24.C22K23</t>
  </si>
  <si>
    <t>MĐ26.C22K23</t>
  </si>
  <si>
    <t>MĐ27.C22K23</t>
  </si>
  <si>
    <t>MĐ28.C22K23</t>
  </si>
  <si>
    <t>MĐ29.C22K23</t>
  </si>
  <si>
    <t>MĐ30.C22K23</t>
  </si>
  <si>
    <t>MH01.C24K23</t>
  </si>
  <si>
    <t>MH02.C24K23</t>
  </si>
  <si>
    <t>MH03.C24K23</t>
  </si>
  <si>
    <t>MH04.C24K23</t>
  </si>
  <si>
    <t>MH05.C24K23</t>
  </si>
  <si>
    <t>MH06.C24K23</t>
  </si>
  <si>
    <t>MH07.C24K23</t>
  </si>
  <si>
    <t>MĐ08.C24K23</t>
  </si>
  <si>
    <t>MĐ09.C24K23</t>
  </si>
  <si>
    <t>MH10.C24K23</t>
  </si>
  <si>
    <t>MĐ11.C24K23</t>
  </si>
  <si>
    <t>MH12.C24K23</t>
  </si>
  <si>
    <t>MH13.C24K23</t>
  </si>
  <si>
    <t>MH14.C24K23</t>
  </si>
  <si>
    <t>MĐ15.C24K23</t>
  </si>
  <si>
    <t>MH16.C24K23</t>
  </si>
  <si>
    <t>MH17.C24K23</t>
  </si>
  <si>
    <t>MH18.C24K23</t>
  </si>
  <si>
    <t>MĐ19.C24K23</t>
  </si>
  <si>
    <t>MĐ20.C24K23</t>
  </si>
  <si>
    <t>MĐ21.C24K23</t>
  </si>
  <si>
    <t>MĐ22.C24K23</t>
  </si>
  <si>
    <t>MĐ23.C24K23</t>
  </si>
  <si>
    <t>MĐ24.C24K23</t>
  </si>
  <si>
    <t>MĐ25.C24K23</t>
  </si>
  <si>
    <t>MĐ26.C24K23</t>
  </si>
  <si>
    <t>MH27.C24K23</t>
  </si>
  <si>
    <t>MĐ28.C24K23</t>
  </si>
  <si>
    <t>Ghi chú:</t>
  </si>
  <si>
    <t>MĐ20.9K22</t>
  </si>
  <si>
    <t>MĐ18.9K22</t>
  </si>
  <si>
    <t>MH21.9K22</t>
  </si>
  <si>
    <t>MĐ22.9K22</t>
  </si>
  <si>
    <t>MĐ24.9K22</t>
  </si>
  <si>
    <t>P.01</t>
  </si>
  <si>
    <t>P.12</t>
  </si>
  <si>
    <t>P.02</t>
  </si>
  <si>
    <t>10C</t>
  </si>
  <si>
    <t>10D</t>
  </si>
  <si>
    <t>10E</t>
  </si>
  <si>
    <t>11E</t>
  </si>
  <si>
    <t>12B</t>
  </si>
  <si>
    <t>Lớp văn hóa thi THPT Quốc gia</t>
  </si>
  <si>
    <t>11D</t>
  </si>
  <si>
    <t>Đ52</t>
  </si>
  <si>
    <t>Th.H.Hiệp</t>
  </si>
  <si>
    <t>Copy tên TT vào đây=&gt;</t>
  </si>
  <si>
    <t>Thi hết môn</t>
  </si>
  <si>
    <t>L30</t>
  </si>
  <si>
    <t>Th. Tuấn</t>
  </si>
  <si>
    <t>L31</t>
  </si>
  <si>
    <t>Th. Linh</t>
  </si>
  <si>
    <t>7AK24</t>
  </si>
  <si>
    <t>P.13</t>
  </si>
  <si>
    <t>Toán Thi hết môn</t>
  </si>
  <si>
    <t>MH06</t>
  </si>
  <si>
    <t>C15AK24</t>
  </si>
  <si>
    <t>MH06.6K24</t>
  </si>
  <si>
    <t>MH04</t>
  </si>
  <si>
    <t>MH03</t>
  </si>
  <si>
    <t>12BK24</t>
  </si>
  <si>
    <t>C5CK23N1</t>
  </si>
  <si>
    <t>C5CK23N2</t>
  </si>
  <si>
    <t>19AK24</t>
  </si>
  <si>
    <t>20AK24</t>
  </si>
  <si>
    <t>20BK24</t>
  </si>
  <si>
    <t>MH07.5K24</t>
  </si>
  <si>
    <t>MH09.7K24</t>
  </si>
  <si>
    <t>MH09.6K24</t>
  </si>
  <si>
    <t>MH06.20K24</t>
  </si>
  <si>
    <t>MH09.15K24</t>
  </si>
  <si>
    <t>MH07.10K24</t>
  </si>
  <si>
    <t>MH07.12K24</t>
  </si>
  <si>
    <t>21AK24</t>
  </si>
  <si>
    <t>24AK24</t>
  </si>
  <si>
    <t>MH06.25K24</t>
  </si>
  <si>
    <t>MH11.25K24</t>
  </si>
  <si>
    <t>MH06.C15K24</t>
  </si>
  <si>
    <t>MH02</t>
  </si>
  <si>
    <t>MH01.5K24</t>
  </si>
  <si>
    <t>MH11.6K24</t>
  </si>
  <si>
    <t>MH09.9K24</t>
  </si>
  <si>
    <t>MH08.19K24</t>
  </si>
  <si>
    <t>MH08.10K24</t>
  </si>
  <si>
    <t>MH08.12K24</t>
  </si>
  <si>
    <t>24BK24</t>
  </si>
  <si>
    <t>MH01.21K24</t>
  </si>
  <si>
    <t>MH01.24K24</t>
  </si>
  <si>
    <t>5DK24</t>
  </si>
  <si>
    <t>5EK24</t>
  </si>
  <si>
    <t>7DK24</t>
  </si>
  <si>
    <t>6CK24</t>
  </si>
  <si>
    <t>MH01.1K24</t>
  </si>
  <si>
    <t>MH02.1K24</t>
  </si>
  <si>
    <t>MH03.1K24</t>
  </si>
  <si>
    <t>MH04.1K24</t>
  </si>
  <si>
    <t>MH05.1K24</t>
  </si>
  <si>
    <t>MH06.1K24</t>
  </si>
  <si>
    <t>MH07.1K24</t>
  </si>
  <si>
    <t>MH08.1K24</t>
  </si>
  <si>
    <t>MH09.1K24</t>
  </si>
  <si>
    <t>MH10.1K24</t>
  </si>
  <si>
    <t>MH11.1K24</t>
  </si>
  <si>
    <t>MĐ12.1K24</t>
  </si>
  <si>
    <t>MĐ13.1K24</t>
  </si>
  <si>
    <t>MH14.1K24</t>
  </si>
  <si>
    <t>MĐ15.1K24</t>
  </si>
  <si>
    <t>MĐ16.1K24</t>
  </si>
  <si>
    <t>MĐ18.1K24</t>
  </si>
  <si>
    <t>MĐ19.1K24</t>
  </si>
  <si>
    <t>MH02.5K24</t>
  </si>
  <si>
    <t>MH03.5K24</t>
  </si>
  <si>
    <t>MH04.5K24</t>
  </si>
  <si>
    <t>MH05.5K24</t>
  </si>
  <si>
    <t>MH06.5K24</t>
  </si>
  <si>
    <t>MH08.5K24</t>
  </si>
  <si>
    <t>MH09.5K24</t>
  </si>
  <si>
    <t>MH10.5K24</t>
  </si>
  <si>
    <t>MH11.5K24</t>
  </si>
  <si>
    <t>MH12.5K24</t>
  </si>
  <si>
    <t>MĐ13.5K24</t>
  </si>
  <si>
    <t>MĐ14.5K24</t>
  </si>
  <si>
    <t>MH15.5K24</t>
  </si>
  <si>
    <t>MĐ16.5K24</t>
  </si>
  <si>
    <t>MĐ17.5K24</t>
  </si>
  <si>
    <t>MĐ18.5K24</t>
  </si>
  <si>
    <t>MĐ19.5K24</t>
  </si>
  <si>
    <t>MĐ20.5K24</t>
  </si>
  <si>
    <t>MĐ21.5K24</t>
  </si>
  <si>
    <t>MĐ22.5K24</t>
  </si>
  <si>
    <t>MĐ23.5K24</t>
  </si>
  <si>
    <t>MĐ24.5K24</t>
  </si>
  <si>
    <t>MĐ25.5K24</t>
  </si>
  <si>
    <t>MĐ26.5K24</t>
  </si>
  <si>
    <t>MĐ27.5K24</t>
  </si>
  <si>
    <t>MH01.6K24</t>
  </si>
  <si>
    <t>MH02.6K24</t>
  </si>
  <si>
    <t>MH03.6K24</t>
  </si>
  <si>
    <t>MH04.6K24</t>
  </si>
  <si>
    <t>MH05.6K24</t>
  </si>
  <si>
    <t>MH07.6K24</t>
  </si>
  <si>
    <t>MH08.6K24</t>
  </si>
  <si>
    <t>MH10.6K24</t>
  </si>
  <si>
    <t>MH12.6K24</t>
  </si>
  <si>
    <t>MĐ13.6K24</t>
  </si>
  <si>
    <t>MĐ14.6K24</t>
  </si>
  <si>
    <t>MĐ15.6K24</t>
  </si>
  <si>
    <t>MĐ16.6K24</t>
  </si>
  <si>
    <t>MĐ17.6K24</t>
  </si>
  <si>
    <t>MĐ18.6K24</t>
  </si>
  <si>
    <t>MĐ19.6K24</t>
  </si>
  <si>
    <t>MĐ20.6K24</t>
  </si>
  <si>
    <t>MH21.6K24</t>
  </si>
  <si>
    <t>MH22.6K24</t>
  </si>
  <si>
    <t>MĐ23.6K24</t>
  </si>
  <si>
    <t>MH01.7K24</t>
  </si>
  <si>
    <t>MH02.7K24</t>
  </si>
  <si>
    <t>MH03.7K24</t>
  </si>
  <si>
    <t>MH04.7K24</t>
  </si>
  <si>
    <t>MH05.7K24</t>
  </si>
  <si>
    <t>MH06.7K24</t>
  </si>
  <si>
    <t>MH07.7K24</t>
  </si>
  <si>
    <t>MH08.7K24</t>
  </si>
  <si>
    <t>MH10.7K24</t>
  </si>
  <si>
    <t>MH11.7K24</t>
  </si>
  <si>
    <t>MH12.7K24</t>
  </si>
  <si>
    <t>MĐ13.7K24</t>
  </si>
  <si>
    <t>MĐ14.7K24</t>
  </si>
  <si>
    <t>MĐ15.7K24</t>
  </si>
  <si>
    <t>MĐ16.7K24</t>
  </si>
  <si>
    <t>MĐ17.7K24</t>
  </si>
  <si>
    <t>MĐ18.7K24</t>
  </si>
  <si>
    <t>MH19.7K24</t>
  </si>
  <si>
    <t>MĐ20.7K24</t>
  </si>
  <si>
    <t>MĐ21.7K24</t>
  </si>
  <si>
    <t>MĐ22.7K24</t>
  </si>
  <si>
    <t>MĐ23.7K24</t>
  </si>
  <si>
    <t>MĐ24.7K24</t>
  </si>
  <si>
    <t>MĐ25.7K24</t>
  </si>
  <si>
    <t>MĐ26.7K24</t>
  </si>
  <si>
    <t>MH01.8K24</t>
  </si>
  <si>
    <t>MH02.8K24</t>
  </si>
  <si>
    <t>MH03.8K24</t>
  </si>
  <si>
    <t>MH04.8K24</t>
  </si>
  <si>
    <t>MH05.8K24</t>
  </si>
  <si>
    <t>MH06.8K24</t>
  </si>
  <si>
    <t>MH07.8K24</t>
  </si>
  <si>
    <t>MH08.8K24</t>
  </si>
  <si>
    <t>MH09.8K24</t>
  </si>
  <si>
    <t>MH10.8K24</t>
  </si>
  <si>
    <t>MH11.8K24</t>
  </si>
  <si>
    <t>MH12.8K24</t>
  </si>
  <si>
    <t>MH13.8K24</t>
  </si>
  <si>
    <t>MH14.8K24</t>
  </si>
  <si>
    <t>MĐ15.8K24</t>
  </si>
  <si>
    <t>MĐ16.8K24</t>
  </si>
  <si>
    <t>MĐ17.8K24</t>
  </si>
  <si>
    <t>MĐ18.8K24</t>
  </si>
  <si>
    <t>MĐ19.8K24</t>
  </si>
  <si>
    <t>MĐ20.8K24</t>
  </si>
  <si>
    <t>MĐ21.8K24</t>
  </si>
  <si>
    <t>MĐ22.8K24</t>
  </si>
  <si>
    <t>MĐ23.8K24</t>
  </si>
  <si>
    <t>MĐ24.8K24</t>
  </si>
  <si>
    <t>MĐ25.8K24</t>
  </si>
  <si>
    <t>MĐ26.8K24</t>
  </si>
  <si>
    <t>MĐ27.8K24</t>
  </si>
  <si>
    <t>MĐ28.8K24</t>
  </si>
  <si>
    <t>MĐ29.8K24</t>
  </si>
  <si>
    <t>MĐ30.8K24</t>
  </si>
  <si>
    <t>MĐ31.8K24</t>
  </si>
  <si>
    <t>MĐ32.8K24</t>
  </si>
  <si>
    <t>MH01.9K24</t>
  </si>
  <si>
    <t>MH02.9K24</t>
  </si>
  <si>
    <t>MH03.9K24</t>
  </si>
  <si>
    <t>MH04.9K24</t>
  </si>
  <si>
    <t>MH05.9K24</t>
  </si>
  <si>
    <t>MH06.9K24</t>
  </si>
  <si>
    <t>MH07.9K24</t>
  </si>
  <si>
    <t>MH08.9K24</t>
  </si>
  <si>
    <t>MH10.9K24</t>
  </si>
  <si>
    <t>MH11.9K24</t>
  </si>
  <si>
    <t>MH12.9K24</t>
  </si>
  <si>
    <t>MH13.9K24</t>
  </si>
  <si>
    <t>MĐ14.9K24</t>
  </si>
  <si>
    <t>MĐ15.9K24</t>
  </si>
  <si>
    <t>MĐ16.9K24</t>
  </si>
  <si>
    <t>MĐ17.9K24</t>
  </si>
  <si>
    <t>MĐ18.9K24</t>
  </si>
  <si>
    <t>MĐ19.9K24</t>
  </si>
  <si>
    <t>MĐ20.9K24</t>
  </si>
  <si>
    <t>MĐ21.9K24</t>
  </si>
  <si>
    <t>MĐ22.9K24</t>
  </si>
  <si>
    <t>MĐ23.9K24</t>
  </si>
  <si>
    <t>MĐ24.9K24</t>
  </si>
  <si>
    <t>MĐ25.9K24</t>
  </si>
  <si>
    <t>MH01.10K24</t>
  </si>
  <si>
    <t>MH02.10K24</t>
  </si>
  <si>
    <t>MH03.10K24</t>
  </si>
  <si>
    <t>MH04.10K24</t>
  </si>
  <si>
    <t>MH05.10K24</t>
  </si>
  <si>
    <t>MH06.10K24</t>
  </si>
  <si>
    <t>MH09.10K24</t>
  </si>
  <si>
    <t>MH10.10K24</t>
  </si>
  <si>
    <t>MH11.10K24</t>
  </si>
  <si>
    <t>MH12.10K24</t>
  </si>
  <si>
    <t>MĐ13.10K24</t>
  </si>
  <si>
    <t>MĐ14.10K24</t>
  </si>
  <si>
    <t>MĐ15.10K24</t>
  </si>
  <si>
    <t>MĐ16.10K24</t>
  </si>
  <si>
    <t>MĐ17.10K24</t>
  </si>
  <si>
    <t>MĐ18.10K24</t>
  </si>
  <si>
    <t>MĐ19.10K24</t>
  </si>
  <si>
    <t>MĐ20.10K24</t>
  </si>
  <si>
    <t>MĐ21.10K24</t>
  </si>
  <si>
    <t>MĐ22.10K24</t>
  </si>
  <si>
    <t>MĐ23.10K24</t>
  </si>
  <si>
    <t>MĐ24.10K24</t>
  </si>
  <si>
    <t>MĐ25.10K24</t>
  </si>
  <si>
    <t>MĐ26.10K24</t>
  </si>
  <si>
    <t>MĐ27.10K24</t>
  </si>
  <si>
    <t>MH01.11K24</t>
  </si>
  <si>
    <t>MH02.11K24</t>
  </si>
  <si>
    <t>MH03.11K24</t>
  </si>
  <si>
    <t>MH04.11K24</t>
  </si>
  <si>
    <t>MH05.11K24</t>
  </si>
  <si>
    <t>MH06.11K24</t>
  </si>
  <si>
    <t>MH07.11K24</t>
  </si>
  <si>
    <t>MH08.11K24</t>
  </si>
  <si>
    <t>MH09.11K24</t>
  </si>
  <si>
    <t>MH10.11K24</t>
  </si>
  <si>
    <t>MH11.11K24</t>
  </si>
  <si>
    <t>II.2.11K24</t>
  </si>
  <si>
    <t>MĐ12.11K24</t>
  </si>
  <si>
    <t>MĐ13.11K24</t>
  </si>
  <si>
    <t>MĐ14.11K24</t>
  </si>
  <si>
    <t>MĐ15.11K24</t>
  </si>
  <si>
    <t>MĐ16.11K24</t>
  </si>
  <si>
    <t>MĐ17.11K24</t>
  </si>
  <si>
    <t>MĐ18.11K24</t>
  </si>
  <si>
    <t>MĐ19.11K24</t>
  </si>
  <si>
    <t>MĐ20.11K24</t>
  </si>
  <si>
    <t>MĐ21.11K24</t>
  </si>
  <si>
    <t>MĐ22.11K24</t>
  </si>
  <si>
    <t>MH01.12K24</t>
  </si>
  <si>
    <t>MH02.12K24</t>
  </si>
  <si>
    <t>MH03.12K24</t>
  </si>
  <si>
    <t>MH04.12K24</t>
  </si>
  <si>
    <t>MH05.12K24</t>
  </si>
  <si>
    <t>MH06.12K24</t>
  </si>
  <si>
    <t>MH09.12K24</t>
  </si>
  <si>
    <t>MH10.12K24</t>
  </si>
  <si>
    <t>MH11.12K24</t>
  </si>
  <si>
    <t>MH12.12K24</t>
  </si>
  <si>
    <t>MH13.12K24</t>
  </si>
  <si>
    <t>MH14.12K24</t>
  </si>
  <si>
    <t>MĐ15.12K24</t>
  </si>
  <si>
    <t>MĐ16.12K24</t>
  </si>
  <si>
    <t>MĐ17.12K24</t>
  </si>
  <si>
    <t>MĐ18.12K24</t>
  </si>
  <si>
    <t>MĐ19.12K24</t>
  </si>
  <si>
    <t>MĐ20.12K24</t>
  </si>
  <si>
    <t>MĐ21.12K24</t>
  </si>
  <si>
    <t>MĐ22.12K24</t>
  </si>
  <si>
    <t>MĐ23.12K24</t>
  </si>
  <si>
    <t>MĐ24.12K24</t>
  </si>
  <si>
    <t>MĐ25.12K24</t>
  </si>
  <si>
    <t>MĐ26.12K24</t>
  </si>
  <si>
    <t>MĐ27.12K24</t>
  </si>
  <si>
    <t>MĐ28.12K24</t>
  </si>
  <si>
    <t>MH01.15K24</t>
  </si>
  <si>
    <t>MH02.15K24</t>
  </si>
  <si>
    <t>MH03.15K24</t>
  </si>
  <si>
    <t>MH04.15K24</t>
  </si>
  <si>
    <t>MH05.15K24</t>
  </si>
  <si>
    <t>MH06.15K24</t>
  </si>
  <si>
    <t>MH07.15K24</t>
  </si>
  <si>
    <t>MH08.15K24</t>
  </si>
  <si>
    <t>MH10.15K24</t>
  </si>
  <si>
    <t>MH11.15K24</t>
  </si>
  <si>
    <t>MH12.15K24</t>
  </si>
  <si>
    <t>MH13.15K24</t>
  </si>
  <si>
    <t>MH14.15K24</t>
  </si>
  <si>
    <t>MH15.15K24</t>
  </si>
  <si>
    <t>MH16.15K24</t>
  </si>
  <si>
    <t>MH17.15K24</t>
  </si>
  <si>
    <t>MH18.15K24</t>
  </si>
  <si>
    <t>MH19.15K24</t>
  </si>
  <si>
    <t>MH20.15K24</t>
  </si>
  <si>
    <t>MH21.15K24</t>
  </si>
  <si>
    <t>MH22.15K24</t>
  </si>
  <si>
    <t>MĐ23.15K24</t>
  </si>
  <si>
    <t>MĐ24.15K24</t>
  </si>
  <si>
    <t>MĐ25.15K24</t>
  </si>
  <si>
    <t>MĐ26.15K24</t>
  </si>
  <si>
    <t>MĐ27.15K24</t>
  </si>
  <si>
    <t>MĐ28.15K24</t>
  </si>
  <si>
    <t>MH29.15K24</t>
  </si>
  <si>
    <t>MĐ30.15K24</t>
  </si>
  <si>
    <t>MH01.16K24</t>
  </si>
  <si>
    <t>MH02.16K24</t>
  </si>
  <si>
    <t>MH03.16K24</t>
  </si>
  <si>
    <t>MH04.16K24</t>
  </si>
  <si>
    <t>MH05.16K24</t>
  </si>
  <si>
    <t>MH06.16K24</t>
  </si>
  <si>
    <t>MH7.16K24</t>
  </si>
  <si>
    <t>MH8.16K24</t>
  </si>
  <si>
    <t>MH9.16K24</t>
  </si>
  <si>
    <t>MH10.16K24</t>
  </si>
  <si>
    <t>MH11.16K24</t>
  </si>
  <si>
    <t>MH12.16K24</t>
  </si>
  <si>
    <t>MH13.16K24</t>
  </si>
  <si>
    <t>MH14.16K24</t>
  </si>
  <si>
    <t>MH15.16K24</t>
  </si>
  <si>
    <t>MH16.16K24</t>
  </si>
  <si>
    <t>MH17.16K24</t>
  </si>
  <si>
    <t>MH18.16K24</t>
  </si>
  <si>
    <t>MH19.16K24</t>
  </si>
  <si>
    <t>MH20.16K24</t>
  </si>
  <si>
    <t>MĐ21.16K24</t>
  </si>
  <si>
    <t>MĐ22.16K24</t>
  </si>
  <si>
    <t>MĐ23.16K24</t>
  </si>
  <si>
    <t>MĐ24.16K24</t>
  </si>
  <si>
    <t>MĐ25.16K24</t>
  </si>
  <si>
    <t>MĐ26.16K24</t>
  </si>
  <si>
    <t>MĐ27.16K24</t>
  </si>
  <si>
    <t>MĐ28.16K24</t>
  </si>
  <si>
    <t>MĐ29.16K24</t>
  </si>
  <si>
    <t>MĐ30.16K24</t>
  </si>
  <si>
    <t>MĐ31.16K24</t>
  </si>
  <si>
    <t>MĐ32.16K24</t>
  </si>
  <si>
    <t>MH01.17K24</t>
  </si>
  <si>
    <t>MH02.17K24</t>
  </si>
  <si>
    <t>MH03.17K24</t>
  </si>
  <si>
    <t>MH04.17K24</t>
  </si>
  <si>
    <t>MH05.17K24</t>
  </si>
  <si>
    <t>MH06.17K24</t>
  </si>
  <si>
    <t>MH07.17K24</t>
  </si>
  <si>
    <t>MĐ08.17K24</t>
  </si>
  <si>
    <t>MH09.17K24</t>
  </si>
  <si>
    <t>MĐ10.17K24</t>
  </si>
  <si>
    <t>MH11.17K24</t>
  </si>
  <si>
    <t>MĐ12.17K24</t>
  </si>
  <si>
    <t>MĐ13.17K24</t>
  </si>
  <si>
    <t>MH14.17K24</t>
  </si>
  <si>
    <t>MH15.17K24</t>
  </si>
  <si>
    <t>MĐ16.17K24</t>
  </si>
  <si>
    <t>MĐ17.17K24</t>
  </si>
  <si>
    <t>MĐ18.17K24</t>
  </si>
  <si>
    <t>MĐ19.17K24</t>
  </si>
  <si>
    <t>MĐ20.17K24</t>
  </si>
  <si>
    <t>MĐ21.17K24</t>
  </si>
  <si>
    <t>MĐ22.17K24</t>
  </si>
  <si>
    <t>MĐ23.17K24</t>
  </si>
  <si>
    <t>MĐ24.17K24</t>
  </si>
  <si>
    <t>MH01.19K24</t>
  </si>
  <si>
    <t>MH02.19K24</t>
  </si>
  <si>
    <t>MH03.19K24</t>
  </si>
  <si>
    <t>MH04.19K24</t>
  </si>
  <si>
    <t>MH05.19K24</t>
  </si>
  <si>
    <t>MH06.19K24</t>
  </si>
  <si>
    <t>MH07.19K24</t>
  </si>
  <si>
    <t>MH09.19K24</t>
  </si>
  <si>
    <t>MH10.19K24</t>
  </si>
  <si>
    <t>MH11.19K24</t>
  </si>
  <si>
    <t>MĐ12.19K24</t>
  </si>
  <si>
    <t>MĐ13.19K24</t>
  </si>
  <si>
    <t>MĐ14.19K24</t>
  </si>
  <si>
    <t>MH15.19K24</t>
  </si>
  <si>
    <t>MĐ16.19K24</t>
  </si>
  <si>
    <t>MH17.19K24</t>
  </si>
  <si>
    <t>MĐ18.19K24</t>
  </si>
  <si>
    <t>MH19.19K24</t>
  </si>
  <si>
    <t>MH20.19K24</t>
  </si>
  <si>
    <t>MĐ21.19K24</t>
  </si>
  <si>
    <t>MĐ22.19K24</t>
  </si>
  <si>
    <t>MH23.19K24</t>
  </si>
  <si>
    <t>MH24.19K24</t>
  </si>
  <si>
    <t>MH25.19K24</t>
  </si>
  <si>
    <t>MH26.19K24</t>
  </si>
  <si>
    <t>MH27.19K24</t>
  </si>
  <si>
    <t>MH28.19K24</t>
  </si>
  <si>
    <t>MĐ29.19K24</t>
  </si>
  <si>
    <t>MH01.20K24</t>
  </si>
  <si>
    <t>MH02.20K24</t>
  </si>
  <si>
    <t>MH03.20K24</t>
  </si>
  <si>
    <t>MH04.20K24</t>
  </si>
  <si>
    <t>MH05.20K24</t>
  </si>
  <si>
    <t>MH07.20K24</t>
  </si>
  <si>
    <t>MH08.20K24</t>
  </si>
  <si>
    <t>MH09.20K24</t>
  </si>
  <si>
    <t>MĐ10.20K24</t>
  </si>
  <si>
    <t>MH11.20K24</t>
  </si>
  <si>
    <t>MĐ12.20K24</t>
  </si>
  <si>
    <t>MĐ13.20K24</t>
  </si>
  <si>
    <t>MĐ14.20K24</t>
  </si>
  <si>
    <t>MĐ15.20K24</t>
  </si>
  <si>
    <t>MĐ16.20K24</t>
  </si>
  <si>
    <t>MĐ17.20K24</t>
  </si>
  <si>
    <t>MĐ18.20K24</t>
  </si>
  <si>
    <t>MĐ19.20K24</t>
  </si>
  <si>
    <t>MĐ20.20K24</t>
  </si>
  <si>
    <t>MĐ21.20K24</t>
  </si>
  <si>
    <t>MH02.21K24</t>
  </si>
  <si>
    <t>MH03.21K24</t>
  </si>
  <si>
    <t>MH04.21K24</t>
  </si>
  <si>
    <t>MH05.21K24</t>
  </si>
  <si>
    <t>MH06.21K24</t>
  </si>
  <si>
    <t>MH07.21K24</t>
  </si>
  <si>
    <t>MH08.21K24</t>
  </si>
  <si>
    <t>MĐ09.21K24</t>
  </si>
  <si>
    <t>MH10.21K24</t>
  </si>
  <si>
    <t>MH11.21K24</t>
  </si>
  <si>
    <t>MĐ12.21K24</t>
  </si>
  <si>
    <t>MH13.21K24</t>
  </si>
  <si>
    <t>MĐ14.21K24</t>
  </si>
  <si>
    <t>MĐ15.21K24</t>
  </si>
  <si>
    <t>MĐ16.21K24</t>
  </si>
  <si>
    <t>MĐ17.21K24</t>
  </si>
  <si>
    <t>MĐ18.21K24</t>
  </si>
  <si>
    <t>MĐ19.21K24</t>
  </si>
  <si>
    <t>MĐ20.21K24</t>
  </si>
  <si>
    <t>MĐ21.21K24</t>
  </si>
  <si>
    <t>MĐ22.21K24</t>
  </si>
  <si>
    <t>MĐ23.21K24</t>
  </si>
  <si>
    <t>MH01.22K24</t>
  </si>
  <si>
    <t>MH02.22K24</t>
  </si>
  <si>
    <t>MH03.22K24</t>
  </si>
  <si>
    <t>MH04.22K24</t>
  </si>
  <si>
    <t>MH05.22K24</t>
  </si>
  <si>
    <t>MH06.22K24</t>
  </si>
  <si>
    <t>MH07.22K24</t>
  </si>
  <si>
    <t>MĐ08.22K24</t>
  </si>
  <si>
    <t>MH09.22K24</t>
  </si>
  <si>
    <t>MH10.22K24</t>
  </si>
  <si>
    <t>MH11.22K24</t>
  </si>
  <si>
    <t>MĐ12.22K24</t>
  </si>
  <si>
    <t>MH13.22K24</t>
  </si>
  <si>
    <t>MH14.22K24</t>
  </si>
  <si>
    <t>MH15.22K24</t>
  </si>
  <si>
    <t>MĐ16.22K24</t>
  </si>
  <si>
    <t>MĐ17.22K24</t>
  </si>
  <si>
    <t>MĐ18.22K24</t>
  </si>
  <si>
    <t>MĐ19.22K24</t>
  </si>
  <si>
    <t>MĐ20.22K24</t>
  </si>
  <si>
    <t>MĐ21.22K24</t>
  </si>
  <si>
    <t>MĐ22.22K24</t>
  </si>
  <si>
    <t>MĐ23.22K24</t>
  </si>
  <si>
    <t>MH02.24K24</t>
  </si>
  <si>
    <t>MH03.24K24</t>
  </si>
  <si>
    <t>MH04.24K24</t>
  </si>
  <si>
    <t>MH05.24K24</t>
  </si>
  <si>
    <t>MH06.24K24</t>
  </si>
  <si>
    <t>MH07.24K24</t>
  </si>
  <si>
    <t>MĐ08.24K24</t>
  </si>
  <si>
    <t>MĐ09.24K24</t>
  </si>
  <si>
    <t>MH10.24K24</t>
  </si>
  <si>
    <t>MĐ11.24K24</t>
  </si>
  <si>
    <t>MH12.24K24</t>
  </si>
  <si>
    <t>MH13.24K24</t>
  </si>
  <si>
    <t>MH14.24K24</t>
  </si>
  <si>
    <t>MĐ15.24K24</t>
  </si>
  <si>
    <t>MH16.24K24</t>
  </si>
  <si>
    <t>MH17.24K24</t>
  </si>
  <si>
    <t>MĐ18.24K24</t>
  </si>
  <si>
    <t>MĐ19.24K24</t>
  </si>
  <si>
    <t>MĐ20.24K24</t>
  </si>
  <si>
    <t>MĐ21.24K24</t>
  </si>
  <si>
    <t>MĐ22.24K24</t>
  </si>
  <si>
    <t>MĐ23.24K24</t>
  </si>
  <si>
    <t>MĐ24.24K24</t>
  </si>
  <si>
    <t>MĐ25.24K24</t>
  </si>
  <si>
    <t>MH01.25K24</t>
  </si>
  <si>
    <t>MH02.25K24</t>
  </si>
  <si>
    <t>MH03.25K24</t>
  </si>
  <si>
    <t>MH04.25K24</t>
  </si>
  <si>
    <t>MH05.25K24</t>
  </si>
  <si>
    <t>MH07.25K24</t>
  </si>
  <si>
    <t>MH08.25K24</t>
  </si>
  <si>
    <t>MH09.25K24</t>
  </si>
  <si>
    <t>MH10.25K24</t>
  </si>
  <si>
    <t>MH12.25K24</t>
  </si>
  <si>
    <t>MH13.25K24</t>
  </si>
  <si>
    <t>MH14.25K24</t>
  </si>
  <si>
    <t>MH15.25K24</t>
  </si>
  <si>
    <t>MĐ16.25K24</t>
  </si>
  <si>
    <t>MĐ17.25K24</t>
  </si>
  <si>
    <t>MĐ18.25K24</t>
  </si>
  <si>
    <t>MĐ19.25K24</t>
  </si>
  <si>
    <t>MĐ20.25K24</t>
  </si>
  <si>
    <t>MĐ21.25K24</t>
  </si>
  <si>
    <t>MH22.25K24</t>
  </si>
  <si>
    <t>MĐ23.25K24</t>
  </si>
  <si>
    <t>MH24.25K24</t>
  </si>
  <si>
    <t>MH25.25K24</t>
  </si>
  <si>
    <t>MH26.25K24</t>
  </si>
  <si>
    <t>MĐ27.25K24</t>
  </si>
  <si>
    <t>MĐ28.25K24</t>
  </si>
  <si>
    <t>MH01.C5K24</t>
  </si>
  <si>
    <t>MH02.C5K24</t>
  </si>
  <si>
    <t>MH03.C5K24</t>
  </si>
  <si>
    <t>MH04.C5K24</t>
  </si>
  <si>
    <t>MH05.C5K24</t>
  </si>
  <si>
    <t>MH06.C5K24</t>
  </si>
  <si>
    <t>MH07.C5K24</t>
  </si>
  <si>
    <t>MH08.C5K24</t>
  </si>
  <si>
    <t>MH09.C5K24</t>
  </si>
  <si>
    <t>MH10.C5K24</t>
  </si>
  <si>
    <t>MH11.C5K24</t>
  </si>
  <si>
    <t>MH12.C5K24</t>
  </si>
  <si>
    <t>MH13.C5K24</t>
  </si>
  <si>
    <t>MH14.C5K24</t>
  </si>
  <si>
    <t>MH15.C5K24</t>
  </si>
  <si>
    <t>MH16.C5K24</t>
  </si>
  <si>
    <t>MH17.C5K24</t>
  </si>
  <si>
    <t>MĐ18.C5K24</t>
  </si>
  <si>
    <t>MĐ19.C5K24</t>
  </si>
  <si>
    <t>MĐ20.C5K24</t>
  </si>
  <si>
    <t>MH21.C5K24</t>
  </si>
  <si>
    <t>MĐ22.C5K24</t>
  </si>
  <si>
    <t>MĐ23.C5K24</t>
  </si>
  <si>
    <t>MĐ24.C5K24</t>
  </si>
  <si>
    <t>MĐ25.C5K24</t>
  </si>
  <si>
    <t>MĐ26.C5K24</t>
  </si>
  <si>
    <t>MĐ27.C5K24</t>
  </si>
  <si>
    <t>MĐ28.C5K24</t>
  </si>
  <si>
    <t>MĐ29.C5K24</t>
  </si>
  <si>
    <t>MĐ30.C5K24</t>
  </si>
  <si>
    <t>MĐ31.C5K24</t>
  </si>
  <si>
    <t>MĐ32.C5K24</t>
  </si>
  <si>
    <t>MĐ33.C5K24</t>
  </si>
  <si>
    <t>MĐ34.C5K24</t>
  </si>
  <si>
    <t>MĐ35.C5K24</t>
  </si>
  <si>
    <t>MĐ36.C5K24</t>
  </si>
  <si>
    <t>MĐ37.C5K24</t>
  </si>
  <si>
    <t>MĐ38.C5K24</t>
  </si>
  <si>
    <t>MĐ39.C5K24</t>
  </si>
  <si>
    <t>MĐ40.C5K24</t>
  </si>
  <si>
    <t>MH01.C6K24</t>
  </si>
  <si>
    <t>MH02.C6K24</t>
  </si>
  <si>
    <t>MH03.C6K24</t>
  </si>
  <si>
    <t>MH04.C6K24</t>
  </si>
  <si>
    <t>MH05.C6K24</t>
  </si>
  <si>
    <t>MH06.C6K24</t>
  </si>
  <si>
    <t>MH07.C6K24</t>
  </si>
  <si>
    <t>MH08.C6K24</t>
  </si>
  <si>
    <t>MH09.C6K24</t>
  </si>
  <si>
    <t>MH10.C6K24</t>
  </si>
  <si>
    <t>MH11.C6K24</t>
  </si>
  <si>
    <t>MH12.C6K24</t>
  </si>
  <si>
    <t>MH13.C6K24</t>
  </si>
  <si>
    <t>MH14.C6K24</t>
  </si>
  <si>
    <t>MĐ15.C6K24</t>
  </si>
  <si>
    <t>MĐ16.C6K24</t>
  </si>
  <si>
    <t>MĐ17.C6K24</t>
  </si>
  <si>
    <t>MĐ18.C6K24</t>
  </si>
  <si>
    <t>MĐ19.C6K24</t>
  </si>
  <si>
    <t>MĐ20.C6K24</t>
  </si>
  <si>
    <t>MĐ21.C6K24</t>
  </si>
  <si>
    <t>MĐ22.C6K24</t>
  </si>
  <si>
    <t>MH23.C6K24</t>
  </si>
  <si>
    <t>MĐ24.C6K24</t>
  </si>
  <si>
    <t>MĐ25.C6K24</t>
  </si>
  <si>
    <t>MĐ26.C6K24</t>
  </si>
  <si>
    <t>MH27.C6K24</t>
  </si>
  <si>
    <t>MH28.C6K24</t>
  </si>
  <si>
    <t>MĐ29.C6K24</t>
  </si>
  <si>
    <t>MH30.C6K24</t>
  </si>
  <si>
    <t>MĐ31.C6K24</t>
  </si>
  <si>
    <t>MH01.C7K24</t>
  </si>
  <si>
    <t>MH02.C7K24</t>
  </si>
  <si>
    <t>MH03.C7K24</t>
  </si>
  <si>
    <t>MH04.C7K24</t>
  </si>
  <si>
    <t>MH05.C7K24</t>
  </si>
  <si>
    <t>MH06.C7K24</t>
  </si>
  <si>
    <t>MH07.C7K24</t>
  </si>
  <si>
    <t>MH08.C7K24</t>
  </si>
  <si>
    <t>MH09.C7K24</t>
  </si>
  <si>
    <t>MH10.C7K24</t>
  </si>
  <si>
    <t>MH11.C7K24</t>
  </si>
  <si>
    <t>MH12.C7K24</t>
  </si>
  <si>
    <t>MĐ13.C7K24</t>
  </si>
  <si>
    <t>MĐ14.C7K24</t>
  </si>
  <si>
    <t>MĐ15.C7K24</t>
  </si>
  <si>
    <t>MĐ16.C7K24</t>
  </si>
  <si>
    <t>MĐ17.C7K24</t>
  </si>
  <si>
    <t>MĐ18.C7K24</t>
  </si>
  <si>
    <t>MH19.C7K24</t>
  </si>
  <si>
    <t>MĐ20.C7K24</t>
  </si>
  <si>
    <t>MĐ21.C7K24</t>
  </si>
  <si>
    <t>MH22.C7K24</t>
  </si>
  <si>
    <t>MĐ23.C7K24</t>
  </si>
  <si>
    <t>MH24.C7K24</t>
  </si>
  <si>
    <t>MĐ25.C7K24</t>
  </si>
  <si>
    <t>MĐ26.C7K24</t>
  </si>
  <si>
    <t>MĐ27.C7K24</t>
  </si>
  <si>
    <t>MĐ28.C7K24</t>
  </si>
  <si>
    <t>MĐ29.C7K24</t>
  </si>
  <si>
    <t>MĐ30.C7K24</t>
  </si>
  <si>
    <t>MĐ31.C7K24</t>
  </si>
  <si>
    <t>MĐ32.C7K24</t>
  </si>
  <si>
    <t>MĐ33.C7K24</t>
  </si>
  <si>
    <t>MH34.C7K24</t>
  </si>
  <si>
    <t>MĐ35.C7K24</t>
  </si>
  <si>
    <t>MH01.C8K24</t>
  </si>
  <si>
    <t>MH02.C8K24</t>
  </si>
  <si>
    <t>MH03.C8K24</t>
  </si>
  <si>
    <t>MH04.C8K24</t>
  </si>
  <si>
    <t>MH05.C8K24</t>
  </si>
  <si>
    <t>MH06.C8K24</t>
  </si>
  <si>
    <t>MH07.C8K24</t>
  </si>
  <si>
    <t>MH08.C8K24</t>
  </si>
  <si>
    <t>MH09.C8K24</t>
  </si>
  <si>
    <t>MH10.C8K24</t>
  </si>
  <si>
    <t>MH11.C8K24</t>
  </si>
  <si>
    <t>MH12.C8K24</t>
  </si>
  <si>
    <t>MH13.C8K24</t>
  </si>
  <si>
    <t>MH14.C8K24</t>
  </si>
  <si>
    <t>MH15.C8K24</t>
  </si>
  <si>
    <t>MĐ16.C8K24</t>
  </si>
  <si>
    <t>MH17.C8K24</t>
  </si>
  <si>
    <t>MH18.C8K24</t>
  </si>
  <si>
    <t>MH19.C8K24</t>
  </si>
  <si>
    <t>MH20.C8K24</t>
  </si>
  <si>
    <t>MĐ21.C8K24</t>
  </si>
  <si>
    <t>MĐ22.C8K24</t>
  </si>
  <si>
    <t>MĐ23.C8K24</t>
  </si>
  <si>
    <t>MĐ24.C8K24</t>
  </si>
  <si>
    <t>MĐ25.C8K24</t>
  </si>
  <si>
    <t>MĐ26.C8K24</t>
  </si>
  <si>
    <t>MĐ27.C8K24</t>
  </si>
  <si>
    <t>MĐ28.C8K24</t>
  </si>
  <si>
    <t>MĐ29.C8K24</t>
  </si>
  <si>
    <t>MĐ30.C8K24</t>
  </si>
  <si>
    <t>MĐ31.C8K24</t>
  </si>
  <si>
    <t>MĐ32.C8K24</t>
  </si>
  <si>
    <t>MĐ33.C8K24</t>
  </si>
  <si>
    <t>MĐ34.C8K24</t>
  </si>
  <si>
    <t>MĐ35.C8K24</t>
  </si>
  <si>
    <t>MĐ36.C8K24</t>
  </si>
  <si>
    <t>MĐ37.C8K24</t>
  </si>
  <si>
    <t>MĐ38.C8K24</t>
  </si>
  <si>
    <t>MH01.C9K24</t>
  </si>
  <si>
    <t>MH02.C9K24</t>
  </si>
  <si>
    <t>MH03.C9K24</t>
  </si>
  <si>
    <t>MH04.C9K24</t>
  </si>
  <si>
    <t>MH05.C9K24</t>
  </si>
  <si>
    <t>MH06.C9K24</t>
  </si>
  <si>
    <t>MH07.C9K24</t>
  </si>
  <si>
    <t>MH08.C9K24</t>
  </si>
  <si>
    <t>MH09.C9K24</t>
  </si>
  <si>
    <t>MH10.C9K24</t>
  </si>
  <si>
    <t>MH11.C9K24</t>
  </si>
  <si>
    <t>MH12.C9K24</t>
  </si>
  <si>
    <t>MH13.C9K24</t>
  </si>
  <si>
    <t>MĐ14.C9K24</t>
  </si>
  <si>
    <t>MĐ15.C9K24</t>
  </si>
  <si>
    <t>MĐ16.C9K24</t>
  </si>
  <si>
    <t>MĐ17.C9K24</t>
  </si>
  <si>
    <t>MĐ18.C9K24</t>
  </si>
  <si>
    <t>MĐ19.C9K24</t>
  </si>
  <si>
    <t>MĐ20.C9K24</t>
  </si>
  <si>
    <t>MĐ21.C9K24</t>
  </si>
  <si>
    <t>MĐ22.C9K24</t>
  </si>
  <si>
    <t>MĐ23.C9K24</t>
  </si>
  <si>
    <t>MĐ24.C9K24</t>
  </si>
  <si>
    <t>MĐ25.C9K24</t>
  </si>
  <si>
    <t>MĐ26.C9K24</t>
  </si>
  <si>
    <t>MĐ27.C9K24</t>
  </si>
  <si>
    <t>MĐ28.C9K24</t>
  </si>
  <si>
    <t>MĐ29.C9K24</t>
  </si>
  <si>
    <t>MĐ30.C9K24</t>
  </si>
  <si>
    <t>MĐ31.C9K24</t>
  </si>
  <si>
    <t>MĐ32.C9K24</t>
  </si>
  <si>
    <t>MĐ33.C9K24</t>
  </si>
  <si>
    <t>MĐ34.C9K24</t>
  </si>
  <si>
    <t>MH01.C10K24</t>
  </si>
  <si>
    <t>MH02.C10K24</t>
  </si>
  <si>
    <t>MH03.C10K24</t>
  </si>
  <si>
    <t>MH04.C10K24</t>
  </si>
  <si>
    <t>MH05.C10K24</t>
  </si>
  <si>
    <t>MH06.C10K24</t>
  </si>
  <si>
    <t>MH07.C10K24</t>
  </si>
  <si>
    <t>MH08.C10K24</t>
  </si>
  <si>
    <t>MH09.C10K24</t>
  </si>
  <si>
    <t>MH10.C10K24</t>
  </si>
  <si>
    <t>MH11.C10K24</t>
  </si>
  <si>
    <t>MH12.C10K24</t>
  </si>
  <si>
    <t>MH13.C10K24</t>
  </si>
  <si>
    <t>MH14.C10K24</t>
  </si>
  <si>
    <t>MH15.C10K24</t>
  </si>
  <si>
    <t>MH16.C10K24</t>
  </si>
  <si>
    <t>MĐ17.C10K24</t>
  </si>
  <si>
    <t>MĐ18.C10K24</t>
  </si>
  <si>
    <t>MĐ19.C10K24</t>
  </si>
  <si>
    <t>MĐ20.C10K24</t>
  </si>
  <si>
    <t>MĐ21.C10K24</t>
  </si>
  <si>
    <t>MĐ22.C10K24</t>
  </si>
  <si>
    <t>MĐ23.C10K24</t>
  </si>
  <si>
    <t>MĐ24.C10K24</t>
  </si>
  <si>
    <t>MĐ25.C10K24</t>
  </si>
  <si>
    <t>MĐ26.C10K24</t>
  </si>
  <si>
    <t>MĐ27.C10K24</t>
  </si>
  <si>
    <t>MĐ28.C10K24</t>
  </si>
  <si>
    <t>MĐ29.C10K24</t>
  </si>
  <si>
    <t>MĐ30.C10K24</t>
  </si>
  <si>
    <t>MĐ31.C10K24</t>
  </si>
  <si>
    <t>MĐ32.C10K24</t>
  </si>
  <si>
    <t>MĐ33.C10K24</t>
  </si>
  <si>
    <t>MĐ34.C10K24</t>
  </si>
  <si>
    <t>MĐ35.C10K24</t>
  </si>
  <si>
    <t>MĐ36.C10K24</t>
  </si>
  <si>
    <t>MĐ37.C10K24</t>
  </si>
  <si>
    <t>MĐ38.C10K24</t>
  </si>
  <si>
    <t>MĐ39.C10K24</t>
  </si>
  <si>
    <t>MH01.C15K24</t>
  </si>
  <si>
    <t>MH02.C15K24</t>
  </si>
  <si>
    <t>MH03.C15K24</t>
  </si>
  <si>
    <t>MH04.C15K24</t>
  </si>
  <si>
    <t>MH05.C15K24</t>
  </si>
  <si>
    <t>MH07.C15K24</t>
  </si>
  <si>
    <t>MH08.C15K24</t>
  </si>
  <si>
    <t>MH09.C15K24</t>
  </si>
  <si>
    <t>MH10.C15K24</t>
  </si>
  <si>
    <t>MH11.C15K24</t>
  </si>
  <si>
    <t>MH12.C15K24</t>
  </si>
  <si>
    <t>MH13.C15K24</t>
  </si>
  <si>
    <t>MH14.C15K24</t>
  </si>
  <si>
    <t>MH15.C15K24</t>
  </si>
  <si>
    <t>MH16.C15K24</t>
  </si>
  <si>
    <t>MH17.C15K24</t>
  </si>
  <si>
    <t>MH18.C15K24</t>
  </si>
  <si>
    <t>MH19.C15K24</t>
  </si>
  <si>
    <t>MH20.C15K24</t>
  </si>
  <si>
    <t>MH21.C15K24</t>
  </si>
  <si>
    <t>MH22.C15K24</t>
  </si>
  <si>
    <t>MH23.C15K24</t>
  </si>
  <si>
    <t>MH24.C15K24</t>
  </si>
  <si>
    <t>MH25.C15K24</t>
  </si>
  <si>
    <t>MH26.C15K24</t>
  </si>
  <si>
    <t>MH27.C15K24</t>
  </si>
  <si>
    <t>MĐ28.C15K24</t>
  </si>
  <si>
    <t>MĐ29.C15K24</t>
  </si>
  <si>
    <t>MĐ30.C15K24</t>
  </si>
  <si>
    <t>MĐ31.C15K24</t>
  </si>
  <si>
    <t>MH32.C15K24</t>
  </si>
  <si>
    <t>MH33.C15K24</t>
  </si>
  <si>
    <t>MH34.C15K24</t>
  </si>
  <si>
    <t>MH35.C15K24</t>
  </si>
  <si>
    <t>MH36.C15K24</t>
  </si>
  <si>
    <t>MH37.C15K24</t>
  </si>
  <si>
    <t>MH38.C15K24</t>
  </si>
  <si>
    <t>MH39.C15K24</t>
  </si>
  <si>
    <t>MH40.C15K24</t>
  </si>
  <si>
    <t>MĐ41.C15K24</t>
  </si>
  <si>
    <t>MĐ42.C15K24</t>
  </si>
  <si>
    <t>MĐ43.C15K24</t>
  </si>
  <si>
    <t>MH01.C19K24</t>
  </si>
  <si>
    <t>MH02.C19K24</t>
  </si>
  <si>
    <t>MH03.C19K24</t>
  </si>
  <si>
    <t>MH04.C19K24</t>
  </si>
  <si>
    <t>MH05.C19K24</t>
  </si>
  <si>
    <t>MH06.C19K24</t>
  </si>
  <si>
    <t>MH07.C19K24</t>
  </si>
  <si>
    <t>MH08.C19K24</t>
  </si>
  <si>
    <t>MH09.C19K24</t>
  </si>
  <si>
    <t>MH10.C19K24</t>
  </si>
  <si>
    <t>MH11.C19K24</t>
  </si>
  <si>
    <t>MH12.C19K24</t>
  </si>
  <si>
    <t>MĐ13.C19K24</t>
  </si>
  <si>
    <t>MĐ14.C19K24</t>
  </si>
  <si>
    <t>MĐ15.C19K24</t>
  </si>
  <si>
    <t>MH16.C19K24</t>
  </si>
  <si>
    <t>MĐ17.C19K24</t>
  </si>
  <si>
    <t>MĐ18.C19K24</t>
  </si>
  <si>
    <t>MH19.C19K24</t>
  </si>
  <si>
    <t>MĐ20.C19K24</t>
  </si>
  <si>
    <t>MH21.C19K24</t>
  </si>
  <si>
    <t>MH22.C19K24</t>
  </si>
  <si>
    <t>MĐ23.C19K24</t>
  </si>
  <si>
    <t>MĐ24.C19K24</t>
  </si>
  <si>
    <t>MĐ25.C19K24</t>
  </si>
  <si>
    <t>MH26.C19K24</t>
  </si>
  <si>
    <t>MH27.C19K24</t>
  </si>
  <si>
    <t>MH28.C19K24</t>
  </si>
  <si>
    <t>MH29.C19K24</t>
  </si>
  <si>
    <t>MH30.C19K24</t>
  </si>
  <si>
    <t>MH31.C19K24</t>
  </si>
  <si>
    <t>MĐ32.C19K24</t>
  </si>
  <si>
    <t>MH01.C20K24</t>
  </si>
  <si>
    <t>MH02.C20K24</t>
  </si>
  <si>
    <t>MH03.C20K24</t>
  </si>
  <si>
    <t>MH04.C20K24</t>
  </si>
  <si>
    <t>MH05.C20K24</t>
  </si>
  <si>
    <t>MH06.C20K24</t>
  </si>
  <si>
    <t>MH07.C20K24</t>
  </si>
  <si>
    <t>MH08.C20K24</t>
  </si>
  <si>
    <t>MH09.C20K24</t>
  </si>
  <si>
    <t>MĐ10.C20K24</t>
  </si>
  <si>
    <t>MH11.C20K24</t>
  </si>
  <si>
    <t>MĐ12.C20K24</t>
  </si>
  <si>
    <t>MĐ13.C20K24</t>
  </si>
  <si>
    <t>MĐ14.C20K24</t>
  </si>
  <si>
    <t>MĐ15.C20K24</t>
  </si>
  <si>
    <t>MĐ16.C20K24</t>
  </si>
  <si>
    <t>MĐ17.C20K24</t>
  </si>
  <si>
    <t>MĐ18.C20K24</t>
  </si>
  <si>
    <t>MĐ19.C20K24</t>
  </si>
  <si>
    <t>MĐ20.C20K24</t>
  </si>
  <si>
    <t>MĐ21.C20K24</t>
  </si>
  <si>
    <t>MĐ22.C20K24</t>
  </si>
  <si>
    <t>MĐ23.C20K24</t>
  </si>
  <si>
    <t>MĐ24.C20K24</t>
  </si>
  <si>
    <t>MĐ25.C20K24</t>
  </si>
  <si>
    <t>MĐ26.C20K24</t>
  </si>
  <si>
    <t>MĐ27.C20K24</t>
  </si>
  <si>
    <t>MH01.C21K24</t>
  </si>
  <si>
    <t>MH02.C21K24</t>
  </si>
  <si>
    <t>MH03.C21K24</t>
  </si>
  <si>
    <t>MH04.C21K24</t>
  </si>
  <si>
    <t>MH05.C21K24</t>
  </si>
  <si>
    <t>MH06.C21K24</t>
  </si>
  <si>
    <t>MH07.C21K24</t>
  </si>
  <si>
    <t>MH08.C21K24</t>
  </si>
  <si>
    <t>MĐ09.C21K24</t>
  </si>
  <si>
    <t>MĐ10.C21K24</t>
  </si>
  <si>
    <t>MH11.C21K24</t>
  </si>
  <si>
    <t>MĐ12.C21K24</t>
  </si>
  <si>
    <t>MH13.C21K24</t>
  </si>
  <si>
    <t>MĐ14.C21K24</t>
  </si>
  <si>
    <t>MĐ15.C21K24</t>
  </si>
  <si>
    <t>MĐ16.C21K24</t>
  </si>
  <si>
    <t>MĐ17.C21K24</t>
  </si>
  <si>
    <t>MĐ18.C21K24</t>
  </si>
  <si>
    <t>MĐ19.C21K24</t>
  </si>
  <si>
    <t>MĐ20.C21K24</t>
  </si>
  <si>
    <t>MĐ21.C21K24</t>
  </si>
  <si>
    <t>MĐ22.C21K24</t>
  </si>
  <si>
    <t>MĐ23.C21K24</t>
  </si>
  <si>
    <t>MĐ24.C21K24</t>
  </si>
  <si>
    <t>MĐ25.C21K24</t>
  </si>
  <si>
    <t>MĐ26.C21K24</t>
  </si>
  <si>
    <t>MĐ27.C21K24</t>
  </si>
  <si>
    <t>MĐ28.C21K24</t>
  </si>
  <si>
    <t>MH01.C22K24</t>
  </si>
  <si>
    <t>MH02.C22K24</t>
  </si>
  <si>
    <t>MH03.C22K24</t>
  </si>
  <si>
    <t>MH04.C22K24</t>
  </si>
  <si>
    <t>MH05.C22K24</t>
  </si>
  <si>
    <t>MH06.C22K24</t>
  </si>
  <si>
    <t>MH07.C22K24</t>
  </si>
  <si>
    <t>MĐ08.C22K24</t>
  </si>
  <si>
    <t>MH09.C22K24</t>
  </si>
  <si>
    <t>MH10.C22K24</t>
  </si>
  <si>
    <t>MH11.C22K24</t>
  </si>
  <si>
    <t>MĐ12.C22K24</t>
  </si>
  <si>
    <t>MH13.C22K24</t>
  </si>
  <si>
    <t>MH14.C22K24</t>
  </si>
  <si>
    <t>MH15.C22K24</t>
  </si>
  <si>
    <t>MĐ16.C22K24</t>
  </si>
  <si>
    <t>MĐ17.C22K24</t>
  </si>
  <si>
    <t>MĐ18.C22K24</t>
  </si>
  <si>
    <t>MĐ19.C22K24</t>
  </si>
  <si>
    <t>MĐ20.C22K24</t>
  </si>
  <si>
    <t>MĐ21.C22K24</t>
  </si>
  <si>
    <t>MĐ22.C22K24</t>
  </si>
  <si>
    <t>MĐ23.C22K24</t>
  </si>
  <si>
    <t>MĐ24.C22K24</t>
  </si>
  <si>
    <t>MĐ25.C22K24</t>
  </si>
  <si>
    <t>MĐ26.C22K24</t>
  </si>
  <si>
    <t>MĐ27.C22K24</t>
  </si>
  <si>
    <t>MĐ28.C22K24</t>
  </si>
  <si>
    <t>MĐ29.C22K24</t>
  </si>
  <si>
    <t>MĐ30.C22K24</t>
  </si>
  <si>
    <t>MH01.C24K24</t>
  </si>
  <si>
    <t>MH02.C24K24</t>
  </si>
  <si>
    <t>MH03.C24K24</t>
  </si>
  <si>
    <t>MH04.C24K24</t>
  </si>
  <si>
    <t>MH05.C24K24</t>
  </si>
  <si>
    <t>MH06.C24K24</t>
  </si>
  <si>
    <t>MH07.C24K24</t>
  </si>
  <si>
    <t>MĐ08.C24K24</t>
  </si>
  <si>
    <t>MĐ09.C24K24</t>
  </si>
  <si>
    <t>MH10.C24K24</t>
  </si>
  <si>
    <t>MĐ11.C24K24</t>
  </si>
  <si>
    <t>MH12.C24K24</t>
  </si>
  <si>
    <t>MH13.C24K24</t>
  </si>
  <si>
    <t>MH14.C24K24</t>
  </si>
  <si>
    <t>MĐ15.C24K24</t>
  </si>
  <si>
    <t>MH16.C24K24</t>
  </si>
  <si>
    <t>MH17.C24K24</t>
  </si>
  <si>
    <t>MH18.C24K24</t>
  </si>
  <si>
    <t>MĐ19.C24K24</t>
  </si>
  <si>
    <t>MĐ20.C24K24</t>
  </si>
  <si>
    <t>MĐ21.C24K24</t>
  </si>
  <si>
    <t>MĐ22.C24K24</t>
  </si>
  <si>
    <t>MĐ23.C24K24</t>
  </si>
  <si>
    <t>MĐ24.C24K24</t>
  </si>
  <si>
    <t>MĐ25.C24K24</t>
  </si>
  <si>
    <t>MĐ26.C24K24</t>
  </si>
  <si>
    <t>MH27.C24K24</t>
  </si>
  <si>
    <t>MĐ28.C24K24</t>
  </si>
  <si>
    <t>9CK24</t>
  </si>
  <si>
    <t>17BK24</t>
  </si>
  <si>
    <t>21BK24</t>
  </si>
  <si>
    <t>15DK24</t>
  </si>
  <si>
    <t>MH25.C22K23</t>
  </si>
  <si>
    <t xml:space="preserve"> </t>
  </si>
  <si>
    <t>MH05</t>
  </si>
  <si>
    <t>MC16</t>
  </si>
  <si>
    <t>MC7</t>
  </si>
  <si>
    <t>MC4</t>
  </si>
  <si>
    <t>MC11</t>
  </si>
  <si>
    <t>MC3</t>
  </si>
  <si>
    <t>MC17</t>
  </si>
  <si>
    <t>MC2</t>
  </si>
  <si>
    <t>MC1</t>
  </si>
  <si>
    <t xml:space="preserve">Đặng Thị Khánh </t>
  </si>
  <si>
    <t>Chính trị, Pháp luật</t>
  </si>
  <si>
    <t>Võ Thị Thu</t>
  </si>
  <si>
    <t>Nguyễn Như</t>
  </si>
  <si>
    <t>C.Liểu</t>
  </si>
  <si>
    <t>Liểu</t>
  </si>
  <si>
    <t>MC5</t>
  </si>
  <si>
    <t>Th.Anh</t>
  </si>
  <si>
    <t>Phan</t>
  </si>
  <si>
    <t>MC6</t>
  </si>
  <si>
    <t>Th.Trúc</t>
  </si>
  <si>
    <t>Đặng Thanh</t>
  </si>
  <si>
    <t>Trúc</t>
  </si>
  <si>
    <t>GDTC, GDQP</t>
  </si>
  <si>
    <t>Th.Trung</t>
  </si>
  <si>
    <t xml:space="preserve">Đỗ Nguyễn </t>
  </si>
  <si>
    <t>MC8</t>
  </si>
  <si>
    <t>Th.Trường</t>
  </si>
  <si>
    <t xml:space="preserve">Dương Ngọc </t>
  </si>
  <si>
    <t>Trường</t>
  </si>
  <si>
    <t>MC9</t>
  </si>
  <si>
    <t>Th.Lợi</t>
  </si>
  <si>
    <t xml:space="preserve">Trương Văn </t>
  </si>
  <si>
    <t>Lợi</t>
  </si>
  <si>
    <t>MC10</t>
  </si>
  <si>
    <t>Th.Phúc</t>
  </si>
  <si>
    <t>Võ Thành</t>
  </si>
  <si>
    <t>Phúc</t>
  </si>
  <si>
    <t>GDTC</t>
  </si>
  <si>
    <t>Th.Trọng</t>
  </si>
  <si>
    <t xml:space="preserve">Nguyễn Bửu </t>
  </si>
  <si>
    <t>Trọng</t>
  </si>
  <si>
    <t>MC12</t>
  </si>
  <si>
    <t>Th.Tuấn</t>
  </si>
  <si>
    <t xml:space="preserve">Nguyễn Vũ Anh </t>
  </si>
  <si>
    <t>MC13</t>
  </si>
  <si>
    <t>Th.Trí</t>
  </si>
  <si>
    <t>Nguyễn Huệ</t>
  </si>
  <si>
    <t>Trí</t>
  </si>
  <si>
    <t>MC14</t>
  </si>
  <si>
    <t>Th.Thiên</t>
  </si>
  <si>
    <t>Trần Hoàng</t>
  </si>
  <si>
    <t>Thiên</t>
  </si>
  <si>
    <t>MC15</t>
  </si>
  <si>
    <t>C.Trân</t>
  </si>
  <si>
    <t xml:space="preserve">Lê Huyền </t>
  </si>
  <si>
    <t>Trân</t>
  </si>
  <si>
    <t>C.Dung</t>
  </si>
  <si>
    <t>Võ Thị Tuyết</t>
  </si>
  <si>
    <t>Dung</t>
  </si>
  <si>
    <t>C.Ân</t>
  </si>
  <si>
    <t xml:space="preserve">Nguyễn Thiên </t>
  </si>
  <si>
    <t>Ân</t>
  </si>
  <si>
    <t>Trịnh Ngọc</t>
  </si>
  <si>
    <t>C. Tr.Hằng</t>
  </si>
  <si>
    <t>C.H.Thu</t>
  </si>
  <si>
    <t>Th.Q.Việt</t>
  </si>
  <si>
    <t>B35</t>
  </si>
  <si>
    <t>B37</t>
  </si>
  <si>
    <t>B38</t>
  </si>
  <si>
    <t>B39</t>
  </si>
  <si>
    <t>Th.An</t>
  </si>
  <si>
    <t>IX. Giáo viên HĐ Môn chung Đồng Tháp</t>
  </si>
  <si>
    <t>Th.H.Chung</t>
  </si>
  <si>
    <t>Th. Chiến</t>
  </si>
  <si>
    <t>Th.Chiêu</t>
  </si>
  <si>
    <t>Th.Đản</t>
  </si>
  <si>
    <t>Th.Q.Dũng</t>
  </si>
  <si>
    <t>Th.Đ.Dũng</t>
  </si>
  <si>
    <t>Th.N.Dũng</t>
  </si>
  <si>
    <t>Th.Khánh</t>
  </si>
  <si>
    <t>Th.Mạnh</t>
  </si>
  <si>
    <t>Th.Tấn</t>
  </si>
  <si>
    <t>Th. Toản</t>
  </si>
  <si>
    <t>Th.Triều</t>
  </si>
  <si>
    <t>Th.Tùng</t>
  </si>
  <si>
    <t>Th.Tú</t>
  </si>
  <si>
    <t>Th.Thành</t>
  </si>
  <si>
    <t>Th.Lâm</t>
  </si>
  <si>
    <t>Th.Tiến</t>
  </si>
  <si>
    <t>Th.Đát</t>
  </si>
  <si>
    <t>Th.V.Anh</t>
  </si>
  <si>
    <t>Th.Bình</t>
  </si>
  <si>
    <t>Th.Cương</t>
  </si>
  <si>
    <t>Th.Dân</t>
  </si>
  <si>
    <t>Th. Th.Dũng</t>
  </si>
  <si>
    <t>Th.Hoàng</t>
  </si>
  <si>
    <t>Th.V.Hùng</t>
  </si>
  <si>
    <t>Th.Khuê</t>
  </si>
  <si>
    <t>Th.Nam</t>
  </si>
  <si>
    <t>Th.Nhơn</t>
  </si>
  <si>
    <t>Th.Đ.Phong</t>
  </si>
  <si>
    <t>Th.Ph.Quang</t>
  </si>
  <si>
    <t>Th.Tân</t>
  </si>
  <si>
    <t>Th.Thắng</t>
  </si>
  <si>
    <t>Th.X.Thủy</t>
  </si>
  <si>
    <t>Th.Toàn</t>
  </si>
  <si>
    <t>Th.Văn</t>
  </si>
  <si>
    <t>Th.Vượng</t>
  </si>
  <si>
    <t>Th.Khải</t>
  </si>
  <si>
    <t>Th.P.Khang</t>
  </si>
  <si>
    <t>Th.M.Khang</t>
  </si>
  <si>
    <t>Th.Kiên</t>
  </si>
  <si>
    <t>Th.Lưu</t>
  </si>
  <si>
    <t>Th.Luyện</t>
  </si>
  <si>
    <t>Th.Nghĩa</t>
  </si>
  <si>
    <t>Th.Thanh</t>
  </si>
  <si>
    <t>Th.Thể</t>
  </si>
  <si>
    <t>Th.Đức</t>
  </si>
  <si>
    <t>Th.Quân</t>
  </si>
  <si>
    <t>Th.Cảnh</t>
  </si>
  <si>
    <t>Th.Cao</t>
  </si>
  <si>
    <t>Th.Cường</t>
  </si>
  <si>
    <t>Th.Huấn</t>
  </si>
  <si>
    <t>Th.V.Thành</t>
  </si>
  <si>
    <t>Th.Thảo</t>
  </si>
  <si>
    <t>Th.M.Toàn</t>
  </si>
  <si>
    <t>Th.N.Tuấn</t>
  </si>
  <si>
    <t>Th.Hân</t>
  </si>
  <si>
    <t>Th.Phú</t>
  </si>
  <si>
    <t>Th.Sỹ</t>
  </si>
  <si>
    <t>Th.Huy</t>
  </si>
  <si>
    <t>Th. Đông</t>
  </si>
  <si>
    <t>Th.Giang</t>
  </si>
  <si>
    <t>Th.Minh</t>
  </si>
  <si>
    <t>Th.Nguyên</t>
  </si>
  <si>
    <t>G25</t>
  </si>
  <si>
    <t>16AK24</t>
  </si>
  <si>
    <t>Năm học:20162017</t>
  </si>
  <si>
    <t>II. Khoa Điện Điện TĐH</t>
  </si>
  <si>
    <t>T.NTuấn</t>
  </si>
  <si>
    <t>Vẽ thiết kế mạch điệnđiện tử.</t>
  </si>
  <si>
    <t>Vẽ thiết kế mạch điệnĐiện tử.</t>
  </si>
  <si>
    <t>An toàn lao động, điện lạnh và vệ sinh công nghiệp.</t>
  </si>
  <si>
    <t>Kỹ thuật xungsố.</t>
  </si>
  <si>
    <t>CADCAMCNC.</t>
  </si>
  <si>
    <t>Giáo dục quốc phòng  An ninh</t>
  </si>
  <si>
    <t>Vẽ thiết kế mạch điện điện tử</t>
  </si>
  <si>
    <t>Công nghệ khí nén  thuỷ lực ứng dụng</t>
  </si>
  <si>
    <t>ATLĐ điện  lạnh và VSCN</t>
  </si>
  <si>
    <t>Đo lường điện  lạnh</t>
  </si>
  <si>
    <t>An toàn lao động, điện lạnh và vệ sinh công nghiệp</t>
  </si>
  <si>
    <t>Đo lường Điện  Lạnh</t>
  </si>
  <si>
    <t>CADCAMCNC</t>
  </si>
  <si>
    <t xml:space="preserve">Giáo dục quốc phòng An ninh </t>
  </si>
  <si>
    <t>Giáo dục quốc phòng An ninh</t>
  </si>
  <si>
    <t>Mã phòng học lý thuyết và thực hành năm học 20162017</t>
  </si>
  <si>
    <t>Xưởng hàn 2 (X. hàn MIG MAG)</t>
  </si>
  <si>
    <t>SĨ SỐ NĂM HỌC 20182019</t>
  </si>
  <si>
    <t>C5AAFD1</t>
  </si>
  <si>
    <t>Khoa Điện  Điện tự động hóa</t>
  </si>
  <si>
    <t>C7AAFD1K20</t>
  </si>
  <si>
    <t>C7AAFD2K21</t>
  </si>
  <si>
    <t>C8AAFD1K20</t>
  </si>
  <si>
    <t>C8AAFD2K21</t>
  </si>
  <si>
    <t>Năm học:2020-2021</t>
  </si>
  <si>
    <t>10B</t>
  </si>
  <si>
    <t>11C</t>
  </si>
  <si>
    <t>12D</t>
  </si>
  <si>
    <t>12E</t>
  </si>
  <si>
    <t>T03</t>
  </si>
  <si>
    <t>C9AK23</t>
  </si>
  <si>
    <t>C5BK24</t>
  </si>
  <si>
    <t>C7BK24</t>
  </si>
  <si>
    <t>C6BK24</t>
  </si>
  <si>
    <t>C15BK24</t>
  </si>
  <si>
    <t>(Hồng Ngự)</t>
  </si>
  <si>
    <t>MH09.16K24</t>
  </si>
  <si>
    <t>25BK24</t>
  </si>
  <si>
    <t>(Thanh Bình)</t>
  </si>
  <si>
    <t>15AK25</t>
  </si>
  <si>
    <t>c5bk24</t>
  </si>
  <si>
    <t>L32</t>
  </si>
  <si>
    <t>Phạm Quang</t>
  </si>
  <si>
    <t>Nguyễn Đức</t>
  </si>
  <si>
    <t>MH01.1K25</t>
  </si>
  <si>
    <t>MH02.1K25</t>
  </si>
  <si>
    <t>MH03.1K25</t>
  </si>
  <si>
    <t>MH04.1K25</t>
  </si>
  <si>
    <t>MH05.1K25</t>
  </si>
  <si>
    <t>MH06.1K25</t>
  </si>
  <si>
    <t>MH07.1K25</t>
  </si>
  <si>
    <t>MH08.1K25</t>
  </si>
  <si>
    <t>MH09.1K25</t>
  </si>
  <si>
    <t>MH10.1K25</t>
  </si>
  <si>
    <t>MH11.1K25</t>
  </si>
  <si>
    <t>MĐ12.1K25</t>
  </si>
  <si>
    <t>MĐ13.1K25</t>
  </si>
  <si>
    <t>MH14.1K25</t>
  </si>
  <si>
    <t>MĐ15.1K25</t>
  </si>
  <si>
    <t>MĐ16.1K25</t>
  </si>
  <si>
    <t>MĐ18.1K25</t>
  </si>
  <si>
    <t>MĐ19.1K25</t>
  </si>
  <si>
    <t>MH01.5K25</t>
  </si>
  <si>
    <t>MH02.5K25</t>
  </si>
  <si>
    <t>MH03.5K25</t>
  </si>
  <si>
    <t>MH04.5K25</t>
  </si>
  <si>
    <t>MH05.5K25</t>
  </si>
  <si>
    <t>MH06.5K25</t>
  </si>
  <si>
    <t>MH07.5K25</t>
  </si>
  <si>
    <t>MH08.5K25</t>
  </si>
  <si>
    <t>MH09.5K25</t>
  </si>
  <si>
    <t>MH10.5K25</t>
  </si>
  <si>
    <t>MH11.5K25</t>
  </si>
  <si>
    <t>MH12.5K25</t>
  </si>
  <si>
    <t>MĐ13.5K25</t>
  </si>
  <si>
    <t>MĐ14.5K25</t>
  </si>
  <si>
    <t>MH15.5K25</t>
  </si>
  <si>
    <t>MĐ16.5K25</t>
  </si>
  <si>
    <t>MĐ17.5K25</t>
  </si>
  <si>
    <t>MĐ18.5K25</t>
  </si>
  <si>
    <t>MĐ19.5K25</t>
  </si>
  <si>
    <t>MĐ20.5K25</t>
  </si>
  <si>
    <t>MĐ21.5K25</t>
  </si>
  <si>
    <t>MĐ22.5K25</t>
  </si>
  <si>
    <t>MĐ23.5K25</t>
  </si>
  <si>
    <t>MĐ24.5K25</t>
  </si>
  <si>
    <t>MĐ25.5K25</t>
  </si>
  <si>
    <t>MĐ26.5K25</t>
  </si>
  <si>
    <t>MĐ27.5K25</t>
  </si>
  <si>
    <t>MH01.6K25</t>
  </si>
  <si>
    <t>MH02.6K25</t>
  </si>
  <si>
    <t>MH03.6K25</t>
  </si>
  <si>
    <t>MH04.6K25</t>
  </si>
  <si>
    <t>MH05.6K25</t>
  </si>
  <si>
    <t>MH06.6K25</t>
  </si>
  <si>
    <t>MH07.6K25</t>
  </si>
  <si>
    <t>MH08.6K25</t>
  </si>
  <si>
    <t>MH09.6K25</t>
  </si>
  <si>
    <t>MH10.6K25</t>
  </si>
  <si>
    <t>MH11.6K25</t>
  </si>
  <si>
    <t>MH12.6K25</t>
  </si>
  <si>
    <t>MĐ13.6K25</t>
  </si>
  <si>
    <t>MĐ14.6K25</t>
  </si>
  <si>
    <t>MĐ15.6K25</t>
  </si>
  <si>
    <t>MĐ16.6K25</t>
  </si>
  <si>
    <t>MĐ17.6K25</t>
  </si>
  <si>
    <t>MĐ18.6K25</t>
  </si>
  <si>
    <t>MĐ19.6K25</t>
  </si>
  <si>
    <t>MĐ20.6K25</t>
  </si>
  <si>
    <t>MH21.6K25</t>
  </si>
  <si>
    <t>MH22.6K25</t>
  </si>
  <si>
    <t>MĐ23.6K25</t>
  </si>
  <si>
    <t>MH01.7K25</t>
  </si>
  <si>
    <t>MH02.7K25</t>
  </si>
  <si>
    <t>MH03.7K25</t>
  </si>
  <si>
    <t>MH04.7K25</t>
  </si>
  <si>
    <t>MH05.7K25</t>
  </si>
  <si>
    <t>MH06.7K25</t>
  </si>
  <si>
    <t>MH07.7K25</t>
  </si>
  <si>
    <t>MH08.7K25</t>
  </si>
  <si>
    <t>MH09.7K25</t>
  </si>
  <si>
    <t>MH10.7K25</t>
  </si>
  <si>
    <t>MH11.7K25</t>
  </si>
  <si>
    <t>MH12.7K25</t>
  </si>
  <si>
    <t>MĐ13.7K25</t>
  </si>
  <si>
    <t>MĐ14.7K25</t>
  </si>
  <si>
    <t>MĐ15.7K25</t>
  </si>
  <si>
    <t>MĐ16.7K25</t>
  </si>
  <si>
    <t>MĐ17.7K25</t>
  </si>
  <si>
    <t>MĐ18.7K25</t>
  </si>
  <si>
    <t>MH19.7K25</t>
  </si>
  <si>
    <t>MĐ20.7K25</t>
  </si>
  <si>
    <t>MĐ21.7K25</t>
  </si>
  <si>
    <t>MĐ22.7K25</t>
  </si>
  <si>
    <t>MĐ23.7K25</t>
  </si>
  <si>
    <t>MĐ24.7K25</t>
  </si>
  <si>
    <t>MĐ25.7K25</t>
  </si>
  <si>
    <t>MĐ26.7K25</t>
  </si>
  <si>
    <t>MH01.8K25</t>
  </si>
  <si>
    <t>MH02.8K25</t>
  </si>
  <si>
    <t>MH03.8K25</t>
  </si>
  <si>
    <t>MH04.8K25</t>
  </si>
  <si>
    <t>MH05.8K25</t>
  </si>
  <si>
    <t>MH06.8K25</t>
  </si>
  <si>
    <t>MH07.8K25</t>
  </si>
  <si>
    <t>MH08.8K25</t>
  </si>
  <si>
    <t>MH09.8K25</t>
  </si>
  <si>
    <t>MH10.8K25</t>
  </si>
  <si>
    <t>MH11.8K25</t>
  </si>
  <si>
    <t>MH12.8K25</t>
  </si>
  <si>
    <t>MH13.8K25</t>
  </si>
  <si>
    <t>MH14.8K25</t>
  </si>
  <si>
    <t>MĐ15.8K25</t>
  </si>
  <si>
    <t>MĐ16.8K25</t>
  </si>
  <si>
    <t>MĐ17.8K25</t>
  </si>
  <si>
    <t>MĐ18.8K25</t>
  </si>
  <si>
    <t>MĐ19.8K25</t>
  </si>
  <si>
    <t>MĐ20.8K25</t>
  </si>
  <si>
    <t>MĐ21.8K25</t>
  </si>
  <si>
    <t>MĐ22.8K25</t>
  </si>
  <si>
    <t>MĐ23.8K25</t>
  </si>
  <si>
    <t>MĐ24.8K25</t>
  </si>
  <si>
    <t>MĐ25.8K25</t>
  </si>
  <si>
    <t>MĐ26.8K25</t>
  </si>
  <si>
    <t>MĐ27.8K25</t>
  </si>
  <si>
    <t>MĐ28.8K25</t>
  </si>
  <si>
    <t>MĐ29.8K25</t>
  </si>
  <si>
    <t>MĐ30.8K25</t>
  </si>
  <si>
    <t>MĐ31.8K25</t>
  </si>
  <si>
    <t>MĐ32.8K25</t>
  </si>
  <si>
    <t>MH01.9K25</t>
  </si>
  <si>
    <t>MH02.9K25</t>
  </si>
  <si>
    <t>MH03.9K25</t>
  </si>
  <si>
    <t>MH04.9K25</t>
  </si>
  <si>
    <t>MH05.9K25</t>
  </si>
  <si>
    <t>MH06.9K25</t>
  </si>
  <si>
    <t>MH07.9K25</t>
  </si>
  <si>
    <t>MH08.9K25</t>
  </si>
  <si>
    <t>MH09.9K25</t>
  </si>
  <si>
    <t>MH10.9K25</t>
  </si>
  <si>
    <t>MH11.9K25</t>
  </si>
  <si>
    <t>MH12.9K25</t>
  </si>
  <si>
    <t>MH13.9K25</t>
  </si>
  <si>
    <t>MĐ14.9K25</t>
  </si>
  <si>
    <t>MĐ15.9K25</t>
  </si>
  <si>
    <t>MĐ16.9K25</t>
  </si>
  <si>
    <t>MĐ17.9K25</t>
  </si>
  <si>
    <t>MĐ18.9K25</t>
  </si>
  <si>
    <t>MĐ19.9K25</t>
  </si>
  <si>
    <t>MĐ20.9K25</t>
  </si>
  <si>
    <t>MĐ21.9K25</t>
  </si>
  <si>
    <t>MĐ22.9K25</t>
  </si>
  <si>
    <t>MĐ23.9K25</t>
  </si>
  <si>
    <t>MĐ24.9K25</t>
  </si>
  <si>
    <t>MĐ25.9K25</t>
  </si>
  <si>
    <t>MH01.10K25</t>
  </si>
  <si>
    <t>MH02.10K25</t>
  </si>
  <si>
    <t>MH03.10K25</t>
  </si>
  <si>
    <t>MH04.10K25</t>
  </si>
  <si>
    <t>MH05.10K25</t>
  </si>
  <si>
    <t>MH06.10K25</t>
  </si>
  <si>
    <t>MH07.10K25</t>
  </si>
  <si>
    <t>MH08.10K25</t>
  </si>
  <si>
    <t>MH09.10K25</t>
  </si>
  <si>
    <t>MH10.10K25</t>
  </si>
  <si>
    <t>MH11.10K25</t>
  </si>
  <si>
    <t>MH12.10K25</t>
  </si>
  <si>
    <t>MĐ13.10K25</t>
  </si>
  <si>
    <t>MĐ14.10K25</t>
  </si>
  <si>
    <t>MĐ15.10K25</t>
  </si>
  <si>
    <t>MĐ16.10K25</t>
  </si>
  <si>
    <t>MĐ17.10K25</t>
  </si>
  <si>
    <t>MĐ18.10K25</t>
  </si>
  <si>
    <t>MĐ19.10K25</t>
  </si>
  <si>
    <t>MĐ20.10K25</t>
  </si>
  <si>
    <t>MĐ21.10K25</t>
  </si>
  <si>
    <t>MĐ22.10K25</t>
  </si>
  <si>
    <t>MĐ23.10K25</t>
  </si>
  <si>
    <t>MĐ24.10K25</t>
  </si>
  <si>
    <t>MĐ25.10K25</t>
  </si>
  <si>
    <t>MĐ26.10K25</t>
  </si>
  <si>
    <t>MĐ27.10K25</t>
  </si>
  <si>
    <t>MH01.11K25</t>
  </si>
  <si>
    <t>MH02.11K25</t>
  </si>
  <si>
    <t>MH03.11K25</t>
  </si>
  <si>
    <t>MH04.11K25</t>
  </si>
  <si>
    <t>MH05.11K25</t>
  </si>
  <si>
    <t>MH06.11K25</t>
  </si>
  <si>
    <t>MH07.11K25</t>
  </si>
  <si>
    <t>MH08.11K25</t>
  </si>
  <si>
    <t>MH09.11K25</t>
  </si>
  <si>
    <t>MH10.11K25</t>
  </si>
  <si>
    <t>MH11.11K25</t>
  </si>
  <si>
    <t>II.2.11K25</t>
  </si>
  <si>
    <t>MĐ12.11K25</t>
  </si>
  <si>
    <t>MĐ13.11K25</t>
  </si>
  <si>
    <t>MĐ14.11K25</t>
  </si>
  <si>
    <t>MĐ15.11K25</t>
  </si>
  <si>
    <t>MĐ16.11K25</t>
  </si>
  <si>
    <t>MĐ17.11K25</t>
  </si>
  <si>
    <t>MĐ18.11K25</t>
  </si>
  <si>
    <t>MĐ19.11K25</t>
  </si>
  <si>
    <t>MĐ20.11K25</t>
  </si>
  <si>
    <t>MĐ21.11K25</t>
  </si>
  <si>
    <t>MĐ22.11K25</t>
  </si>
  <si>
    <t>MH01.12K25</t>
  </si>
  <si>
    <t>MH02.12K25</t>
  </si>
  <si>
    <t>MH03.12K25</t>
  </si>
  <si>
    <t>MH04.12K25</t>
  </si>
  <si>
    <t>MH05.12K25</t>
  </si>
  <si>
    <t>MH06.12K25</t>
  </si>
  <si>
    <t>MH07.12K25</t>
  </si>
  <si>
    <t>MH08.12K25</t>
  </si>
  <si>
    <t>MH09.12K25</t>
  </si>
  <si>
    <t>MH10.12K25</t>
  </si>
  <si>
    <t>MH11.12K25</t>
  </si>
  <si>
    <t>MH12.12K25</t>
  </si>
  <si>
    <t>MH13.12K25</t>
  </si>
  <si>
    <t>MH14.12K25</t>
  </si>
  <si>
    <t>MĐ15.12K25</t>
  </si>
  <si>
    <t>MĐ16.12K25</t>
  </si>
  <si>
    <t>MĐ17.12K25</t>
  </si>
  <si>
    <t>MĐ18.12K25</t>
  </si>
  <si>
    <t>MĐ19.12K25</t>
  </si>
  <si>
    <t>MĐ20.12K25</t>
  </si>
  <si>
    <t>MĐ21.12K25</t>
  </si>
  <si>
    <t>MĐ22.12K25</t>
  </si>
  <si>
    <t>MĐ23.12K25</t>
  </si>
  <si>
    <t>MĐ24.12K25</t>
  </si>
  <si>
    <t>MĐ25.12K25</t>
  </si>
  <si>
    <t>MĐ26.12K25</t>
  </si>
  <si>
    <t>MĐ27.12K25</t>
  </si>
  <si>
    <t>MĐ28.12K25</t>
  </si>
  <si>
    <t>MH01.15K25</t>
  </si>
  <si>
    <t>MH02.15K25</t>
  </si>
  <si>
    <t>MH03.15K25</t>
  </si>
  <si>
    <t>MH04.15K25</t>
  </si>
  <si>
    <t>MH05.15K25</t>
  </si>
  <si>
    <t>MH06.15K25</t>
  </si>
  <si>
    <t>MH07.15K25</t>
  </si>
  <si>
    <t>MH08.15K25</t>
  </si>
  <si>
    <t>MH09.15K25</t>
  </si>
  <si>
    <t>MH10.15K25</t>
  </si>
  <si>
    <t>MH11.15K25</t>
  </si>
  <si>
    <t>MH12.15K25</t>
  </si>
  <si>
    <t>MH13.15K25</t>
  </si>
  <si>
    <t>MH14.15K25</t>
  </si>
  <si>
    <t>MH15.15K25</t>
  </si>
  <si>
    <t>MH16.15K25</t>
  </si>
  <si>
    <t>MH17.15K25</t>
  </si>
  <si>
    <t>MH18.15K25</t>
  </si>
  <si>
    <t>MH19.15K25</t>
  </si>
  <si>
    <t>MH20.15K25</t>
  </si>
  <si>
    <t>MH21.15K25</t>
  </si>
  <si>
    <t>MH22.15K25</t>
  </si>
  <si>
    <t>MĐ23.15K25</t>
  </si>
  <si>
    <t>MĐ24.15K25</t>
  </si>
  <si>
    <t>MĐ25.15K25</t>
  </si>
  <si>
    <t>MĐ26.15K25</t>
  </si>
  <si>
    <t>MĐ27.15K25</t>
  </si>
  <si>
    <t>MĐ28.15K25</t>
  </si>
  <si>
    <t>MH29.15K25</t>
  </si>
  <si>
    <t>MĐ30.15K25</t>
  </si>
  <si>
    <t>MH01.16K25</t>
  </si>
  <si>
    <t>MH02.16K25</t>
  </si>
  <si>
    <t>MH03.16K25</t>
  </si>
  <si>
    <t>MH04.16K25</t>
  </si>
  <si>
    <t>MH05.16K25</t>
  </si>
  <si>
    <t>MH06.16K25</t>
  </si>
  <si>
    <t>MH7.16K25</t>
  </si>
  <si>
    <t>MH8.16K25</t>
  </si>
  <si>
    <t>MH09.16K25</t>
  </si>
  <si>
    <t>MH10.16K25</t>
  </si>
  <si>
    <t>MH11.16K25</t>
  </si>
  <si>
    <t>MH12.16K25</t>
  </si>
  <si>
    <t>MH13.16K25</t>
  </si>
  <si>
    <t>MH14.16K25</t>
  </si>
  <si>
    <t>MH15.16K25</t>
  </si>
  <si>
    <t>MH16.16K25</t>
  </si>
  <si>
    <t>MH17.16K25</t>
  </si>
  <si>
    <t>MH18.16K25</t>
  </si>
  <si>
    <t>MH19.16K25</t>
  </si>
  <si>
    <t>MH20.16K25</t>
  </si>
  <si>
    <t>MĐ21.16K25</t>
  </si>
  <si>
    <t>MĐ22.16K25</t>
  </si>
  <si>
    <t>MĐ23.16K25</t>
  </si>
  <si>
    <t>MĐ24.16K25</t>
  </si>
  <si>
    <t>MĐ25.16K25</t>
  </si>
  <si>
    <t>MĐ26.16K25</t>
  </si>
  <si>
    <t>MĐ27.16K25</t>
  </si>
  <si>
    <t>MĐ28.16K25</t>
  </si>
  <si>
    <t>MĐ29.16K25</t>
  </si>
  <si>
    <t>MĐ30.16K25</t>
  </si>
  <si>
    <t>MĐ31.16K25</t>
  </si>
  <si>
    <t>MĐ32.16K25</t>
  </si>
  <si>
    <t>MH01.17K25</t>
  </si>
  <si>
    <t>MH02.17K25</t>
  </si>
  <si>
    <t>MH03.17K25</t>
  </si>
  <si>
    <t>MH04.17K25</t>
  </si>
  <si>
    <t>MH05.17K25</t>
  </si>
  <si>
    <t>MH06.17K25</t>
  </si>
  <si>
    <t>MH07.17K25</t>
  </si>
  <si>
    <t>MĐ08.17K25</t>
  </si>
  <si>
    <t>MH09.17K25</t>
  </si>
  <si>
    <t>MĐ10.17K25</t>
  </si>
  <si>
    <t>MH11.17K25</t>
  </si>
  <si>
    <t>MĐ12.17K25</t>
  </si>
  <si>
    <t>MĐ13.17K25</t>
  </si>
  <si>
    <t>MH14.17K25</t>
  </si>
  <si>
    <t>MH15.17K25</t>
  </si>
  <si>
    <t>MĐ16.17K25</t>
  </si>
  <si>
    <t>MĐ17.17K25</t>
  </si>
  <si>
    <t>MĐ18.17K25</t>
  </si>
  <si>
    <t>MĐ19.17K25</t>
  </si>
  <si>
    <t>MĐ20.17K25</t>
  </si>
  <si>
    <t>MĐ21.17K25</t>
  </si>
  <si>
    <t>MĐ22.17K25</t>
  </si>
  <si>
    <t>MĐ23.17K25</t>
  </si>
  <si>
    <t>MĐ24.17K25</t>
  </si>
  <si>
    <t>MH01.19K25</t>
  </si>
  <si>
    <t>MH02.19K25</t>
  </si>
  <si>
    <t>MH03.19K25</t>
  </si>
  <si>
    <t>MH04.19K25</t>
  </si>
  <si>
    <t>MH05.19K25</t>
  </si>
  <si>
    <t>MH06.19K25</t>
  </si>
  <si>
    <t>MH07.19K25</t>
  </si>
  <si>
    <t>MH08.19K25</t>
  </si>
  <si>
    <t>MH09.19K25</t>
  </si>
  <si>
    <t>MH10.19K25</t>
  </si>
  <si>
    <t>MH11.19K25</t>
  </si>
  <si>
    <t>MĐ12.19K25</t>
  </si>
  <si>
    <t>MĐ13.19K25</t>
  </si>
  <si>
    <t>MĐ14.19K25</t>
  </si>
  <si>
    <t>MH15.19K25</t>
  </si>
  <si>
    <t>MĐ16.19K25</t>
  </si>
  <si>
    <t>MH17.19K25</t>
  </si>
  <si>
    <t>MĐ18.19K25</t>
  </si>
  <si>
    <t>MH19.19K25</t>
  </si>
  <si>
    <t>MH20.19K25</t>
  </si>
  <si>
    <t>MĐ21.19K25</t>
  </si>
  <si>
    <t>MĐ22.19K25</t>
  </si>
  <si>
    <t>MH23.19K25</t>
  </si>
  <si>
    <t>MH24.19K25</t>
  </si>
  <si>
    <t>MH25.19K25</t>
  </si>
  <si>
    <t>MH26.19K25</t>
  </si>
  <si>
    <t>MH27.19K25</t>
  </si>
  <si>
    <t>MH28.19K25</t>
  </si>
  <si>
    <t>MĐ29.19K25</t>
  </si>
  <si>
    <t>MH01.20K25</t>
  </si>
  <si>
    <t>MH02.20K25</t>
  </si>
  <si>
    <t>MH03.20K25</t>
  </si>
  <si>
    <t>MH04.20K25</t>
  </si>
  <si>
    <t>MH05.20K25</t>
  </si>
  <si>
    <t>MH06.20K25</t>
  </si>
  <si>
    <t>MH07.20K25</t>
  </si>
  <si>
    <t>MH08.20K25</t>
  </si>
  <si>
    <t>MH09.20K25</t>
  </si>
  <si>
    <t>MĐ10.20K25</t>
  </si>
  <si>
    <t>MH11.20K25</t>
  </si>
  <si>
    <t>MĐ12.20K25</t>
  </si>
  <si>
    <t>MĐ13.20K25</t>
  </si>
  <si>
    <t>MĐ14.20K25</t>
  </si>
  <si>
    <t>MĐ15.20K25</t>
  </si>
  <si>
    <t>MĐ16.20K25</t>
  </si>
  <si>
    <t>MĐ17.20K25</t>
  </si>
  <si>
    <t>MĐ18.20K25</t>
  </si>
  <si>
    <t>MĐ19.20K25</t>
  </si>
  <si>
    <t>MĐ20.20K25</t>
  </si>
  <si>
    <t>MĐ21.20K25</t>
  </si>
  <si>
    <t>MH01.21K25</t>
  </si>
  <si>
    <t>MH02.21K25</t>
  </si>
  <si>
    <t>MH03.21K25</t>
  </si>
  <si>
    <t>MH04.21K25</t>
  </si>
  <si>
    <t>MH05.21K25</t>
  </si>
  <si>
    <t>MH06.21K25</t>
  </si>
  <si>
    <t>MH07.21K25</t>
  </si>
  <si>
    <t>MH08.21K25</t>
  </si>
  <si>
    <t>MĐ09.21K25</t>
  </si>
  <si>
    <t>MH10.21K25</t>
  </si>
  <si>
    <t>MH11.21K25</t>
  </si>
  <si>
    <t>MĐ12.21K25</t>
  </si>
  <si>
    <t>MH13.21K25</t>
  </si>
  <si>
    <t>MĐ14.21K25</t>
  </si>
  <si>
    <t>MĐ15.21K25</t>
  </si>
  <si>
    <t>MĐ16.21K25</t>
  </si>
  <si>
    <t>MĐ17.21K25</t>
  </si>
  <si>
    <t>MĐ18.21K25</t>
  </si>
  <si>
    <t>MĐ19.21K25</t>
  </si>
  <si>
    <t>MĐ20.21K25</t>
  </si>
  <si>
    <t>MĐ21.21K25</t>
  </si>
  <si>
    <t>MĐ22.21K25</t>
  </si>
  <si>
    <t>MĐ23.21K25</t>
  </si>
  <si>
    <t>MH01.22K25</t>
  </si>
  <si>
    <t>MH02.22K25</t>
  </si>
  <si>
    <t>MH03.22K25</t>
  </si>
  <si>
    <t>MH04.22K25</t>
  </si>
  <si>
    <t>MH05.22K25</t>
  </si>
  <si>
    <t>MH06.22K25</t>
  </si>
  <si>
    <t>MH07.22K25</t>
  </si>
  <si>
    <t>MĐ08.22K25</t>
  </si>
  <si>
    <t>MH09.22K25</t>
  </si>
  <si>
    <t>MH10.22K25</t>
  </si>
  <si>
    <t>MH11.22K25</t>
  </si>
  <si>
    <t>MĐ12.22K25</t>
  </si>
  <si>
    <t>MH13.22K25</t>
  </si>
  <si>
    <t>MH14.22K25</t>
  </si>
  <si>
    <t>MH15.22K25</t>
  </si>
  <si>
    <t>MĐ16.22K25</t>
  </si>
  <si>
    <t>MĐ17.22K25</t>
  </si>
  <si>
    <t>MĐ18.22K25</t>
  </si>
  <si>
    <t>MĐ19.22K25</t>
  </si>
  <si>
    <t>MĐ20.22K25</t>
  </si>
  <si>
    <t>MĐ21.22K25</t>
  </si>
  <si>
    <t>MĐ22.22K25</t>
  </si>
  <si>
    <t>MĐ23.22K25</t>
  </si>
  <si>
    <t>MH01.24K25</t>
  </si>
  <si>
    <t>MH02.24K25</t>
  </si>
  <si>
    <t>MH03.24K25</t>
  </si>
  <si>
    <t>MH04.24K25</t>
  </si>
  <si>
    <t>MH05.24K25</t>
  </si>
  <si>
    <t>MH06.24K25</t>
  </si>
  <si>
    <t>MH07.24K25</t>
  </si>
  <si>
    <t>MĐ08.24K25</t>
  </si>
  <si>
    <t>MĐ09.24K25</t>
  </si>
  <si>
    <t>MH10.24K25</t>
  </si>
  <si>
    <t>MĐ11.24K25</t>
  </si>
  <si>
    <t>MH12.24K25</t>
  </si>
  <si>
    <t>MH13.24K25</t>
  </si>
  <si>
    <t>MH14.24K25</t>
  </si>
  <si>
    <t>MĐ15.24K25</t>
  </si>
  <si>
    <t>MH16.24K25</t>
  </si>
  <si>
    <t>MH17.24K25</t>
  </si>
  <si>
    <t>MĐ18.24K25</t>
  </si>
  <si>
    <t>MĐ19.24K25</t>
  </si>
  <si>
    <t>MĐ20.24K25</t>
  </si>
  <si>
    <t>MĐ21.24K25</t>
  </si>
  <si>
    <t>MĐ22.24K25</t>
  </si>
  <si>
    <t>MĐ23.24K25</t>
  </si>
  <si>
    <t>MĐ24.24K25</t>
  </si>
  <si>
    <t>MĐ25.24K25</t>
  </si>
  <si>
    <t>MH01.25K25</t>
  </si>
  <si>
    <t>MH02.25K25</t>
  </si>
  <si>
    <t>MH03.25K25</t>
  </si>
  <si>
    <t>MH04.25K25</t>
  </si>
  <si>
    <t>MH05.25K25</t>
  </si>
  <si>
    <t>MH06.25K25</t>
  </si>
  <si>
    <t>MH07.25K25</t>
  </si>
  <si>
    <t>MH08.25K25</t>
  </si>
  <si>
    <t>MH09.25K25</t>
  </si>
  <si>
    <t>MH10.25K25</t>
  </si>
  <si>
    <t>MH11.25K25</t>
  </si>
  <si>
    <t>MH12.25K25</t>
  </si>
  <si>
    <t>MH13.25K25</t>
  </si>
  <si>
    <t>MH14.25K25</t>
  </si>
  <si>
    <t>MH15.25K25</t>
  </si>
  <si>
    <t>MĐ16.25K25</t>
  </si>
  <si>
    <t>MĐ17.25K25</t>
  </si>
  <si>
    <t>MĐ18.25K25</t>
  </si>
  <si>
    <t>MĐ19.25K25</t>
  </si>
  <si>
    <t>MĐ20.25K25</t>
  </si>
  <si>
    <t>MĐ21.25K25</t>
  </si>
  <si>
    <t>MH22.25K25</t>
  </si>
  <si>
    <t>MĐ23.25K25</t>
  </si>
  <si>
    <t>MH24.25K25</t>
  </si>
  <si>
    <t>MH25.25K25</t>
  </si>
  <si>
    <t>MH26.25K25</t>
  </si>
  <si>
    <t>MĐ27.25K25</t>
  </si>
  <si>
    <t>MĐ28.25K25</t>
  </si>
  <si>
    <t>MH01.C5K25</t>
  </si>
  <si>
    <t>MH02.C5K25</t>
  </si>
  <si>
    <t>MH03.C5K25</t>
  </si>
  <si>
    <t>MH04.C5K25</t>
  </si>
  <si>
    <t>MH05.C5K25</t>
  </si>
  <si>
    <t>MH06.C5K25</t>
  </si>
  <si>
    <t>MH07.C5K25</t>
  </si>
  <si>
    <t>MH08.C5K25</t>
  </si>
  <si>
    <t>MH09.C5K25</t>
  </si>
  <si>
    <t>MH10.C5K25</t>
  </si>
  <si>
    <t>MH11.C5K25</t>
  </si>
  <si>
    <t>MH12.C5K25</t>
  </si>
  <si>
    <t>MH13.C5K25</t>
  </si>
  <si>
    <t>MH14.C5K25</t>
  </si>
  <si>
    <t>MH15.C5K25</t>
  </si>
  <si>
    <t>MH16.C5K25</t>
  </si>
  <si>
    <t>MH17.C5K25</t>
  </si>
  <si>
    <t>MĐ18.C5K25</t>
  </si>
  <si>
    <t>MĐ19.C5K25</t>
  </si>
  <si>
    <t>MĐ20.C5K25</t>
  </si>
  <si>
    <t>MH21.C5K25</t>
  </si>
  <si>
    <t>MĐ22.C5K25</t>
  </si>
  <si>
    <t>MĐ23.C5K25</t>
  </si>
  <si>
    <t>MĐ24.C5K25</t>
  </si>
  <si>
    <t>MĐ25.C5K25</t>
  </si>
  <si>
    <t>MĐ26.C5K25</t>
  </si>
  <si>
    <t>MĐ27.C5K25</t>
  </si>
  <si>
    <t>MĐ28.C5K25</t>
  </si>
  <si>
    <t>MĐ29.C5K25</t>
  </si>
  <si>
    <t>MĐ30.C5K25</t>
  </si>
  <si>
    <t>MĐ31.C5K25</t>
  </si>
  <si>
    <t>MĐ32.C5K25</t>
  </si>
  <si>
    <t>MĐ33.C5K25</t>
  </si>
  <si>
    <t>MĐ34.C5K25</t>
  </si>
  <si>
    <t>MĐ35.C5K25</t>
  </si>
  <si>
    <t>MĐ36.C5K25</t>
  </si>
  <si>
    <t>MĐ37.C5K25</t>
  </si>
  <si>
    <t>MĐ38.C5K25</t>
  </si>
  <si>
    <t>MĐ39.C5K25</t>
  </si>
  <si>
    <t>MĐ40.C5K25</t>
  </si>
  <si>
    <t>MH01.C6K25</t>
  </si>
  <si>
    <t>MH02.C6K25</t>
  </si>
  <si>
    <t>MH03.C6K25</t>
  </si>
  <si>
    <t>MH04.C6K25</t>
  </si>
  <si>
    <t>MH05.C6K25</t>
  </si>
  <si>
    <t>MH06.C6K25</t>
  </si>
  <si>
    <t>MH07.C6K25</t>
  </si>
  <si>
    <t>MH08.C6K25</t>
  </si>
  <si>
    <t>MH09.C6K25</t>
  </si>
  <si>
    <t>MH10.C6K25</t>
  </si>
  <si>
    <t>MH11.C6K25</t>
  </si>
  <si>
    <t>MH12.C6K25</t>
  </si>
  <si>
    <t>MH13.C6K25</t>
  </si>
  <si>
    <t>MH14.C6K25</t>
  </si>
  <si>
    <t>MĐ15.C6K25</t>
  </si>
  <si>
    <t>MĐ16.C6K25</t>
  </si>
  <si>
    <t>MĐ17.C6K25</t>
  </si>
  <si>
    <t>MĐ18.C6K25</t>
  </si>
  <si>
    <t>MĐ19.C6K25</t>
  </si>
  <si>
    <t>MĐ20.C6K25</t>
  </si>
  <si>
    <t>MĐ21.C6K25</t>
  </si>
  <si>
    <t>MĐ22.C6K25</t>
  </si>
  <si>
    <t>MH23.C6K25</t>
  </si>
  <si>
    <t>MĐ24.C6K25</t>
  </si>
  <si>
    <t>MĐ25.C6K25</t>
  </si>
  <si>
    <t>MĐ26.C6K25</t>
  </si>
  <si>
    <t>MH27.C6K25</t>
  </si>
  <si>
    <t>MH28.C6K25</t>
  </si>
  <si>
    <t>MĐ29.C6K25</t>
  </si>
  <si>
    <t>MH30.C6K25</t>
  </si>
  <si>
    <t>MĐ31.C6K25</t>
  </si>
  <si>
    <t>MH01.C7K25</t>
  </si>
  <si>
    <t>MH02.C7K25</t>
  </si>
  <si>
    <t>MH03.C7K25</t>
  </si>
  <si>
    <t>MH04.C7K25</t>
  </si>
  <si>
    <t>MH05.C7K25</t>
  </si>
  <si>
    <t>MH06.C7K25</t>
  </si>
  <si>
    <t>MH07.C7K25</t>
  </si>
  <si>
    <t>MH08.C7K25</t>
  </si>
  <si>
    <t>MH09.C7K25</t>
  </si>
  <si>
    <t>MH10.C7K25</t>
  </si>
  <si>
    <t>MH11.C7K25</t>
  </si>
  <si>
    <t>MH12.C7K25</t>
  </si>
  <si>
    <t>MĐ13.C7K25</t>
  </si>
  <si>
    <t>MĐ14.C7K25</t>
  </si>
  <si>
    <t>MĐ15.C7K25</t>
  </si>
  <si>
    <t>MĐ16.C7K25</t>
  </si>
  <si>
    <t>MĐ17.C7K25</t>
  </si>
  <si>
    <t>MĐ18.C7K25</t>
  </si>
  <si>
    <t>MH19.C7K25</t>
  </si>
  <si>
    <t>MĐ20.C7K25</t>
  </si>
  <si>
    <t>MĐ21.C7K25</t>
  </si>
  <si>
    <t>MH22.C7K25</t>
  </si>
  <si>
    <t>MĐ23.C7K25</t>
  </si>
  <si>
    <t>MH24.C7K25</t>
  </si>
  <si>
    <t>MĐ25.C7K25</t>
  </si>
  <si>
    <t>MĐ26.C7K25</t>
  </si>
  <si>
    <t>MĐ27.C7K25</t>
  </si>
  <si>
    <t>MĐ28.C7K25</t>
  </si>
  <si>
    <t>MĐ29.C7K25</t>
  </si>
  <si>
    <t>MĐ30.C7K25</t>
  </si>
  <si>
    <t>MĐ31.C7K25</t>
  </si>
  <si>
    <t>MĐ32.C7K25</t>
  </si>
  <si>
    <t>MĐ33.C7K25</t>
  </si>
  <si>
    <t>MH34.C7K25</t>
  </si>
  <si>
    <t>MĐ35.C7K25</t>
  </si>
  <si>
    <t>MH01.C8K25</t>
  </si>
  <si>
    <t>MH02.C8K25</t>
  </si>
  <si>
    <t>MH03.C8K25</t>
  </si>
  <si>
    <t>MH04.C8K25</t>
  </si>
  <si>
    <t>MH05.C8K25</t>
  </si>
  <si>
    <t>MH06.C8K25</t>
  </si>
  <si>
    <t>MH07.C8K25</t>
  </si>
  <si>
    <t>MH08.C8K25</t>
  </si>
  <si>
    <t>MH09.C8K25</t>
  </si>
  <si>
    <t>MH10.C8K25</t>
  </si>
  <si>
    <t>MH11.C8K25</t>
  </si>
  <si>
    <t>MH12.C8K25</t>
  </si>
  <si>
    <t>MH13.C8K25</t>
  </si>
  <si>
    <t>MH14.C8K25</t>
  </si>
  <si>
    <t>MH15.C8K25</t>
  </si>
  <si>
    <t>MĐ16.C8K25</t>
  </si>
  <si>
    <t>MH17.C8K25</t>
  </si>
  <si>
    <t>MH18.C8K25</t>
  </si>
  <si>
    <t>MH19.C8K25</t>
  </si>
  <si>
    <t>MH20.C8K25</t>
  </si>
  <si>
    <t>MĐ21.C8K25</t>
  </si>
  <si>
    <t>MĐ22.C8K25</t>
  </si>
  <si>
    <t>MĐ23.C8K25</t>
  </si>
  <si>
    <t>MĐ24.C8K25</t>
  </si>
  <si>
    <t>MĐ25.C8K25</t>
  </si>
  <si>
    <t>MĐ26.C8K25</t>
  </si>
  <si>
    <t>MĐ27.C8K25</t>
  </si>
  <si>
    <t>MĐ28.C8K25</t>
  </si>
  <si>
    <t>MĐ29.C8K25</t>
  </si>
  <si>
    <t>MĐ30.C8K25</t>
  </si>
  <si>
    <t>MĐ31.C8K25</t>
  </si>
  <si>
    <t>MĐ32.C8K25</t>
  </si>
  <si>
    <t>MĐ33.C8K25</t>
  </si>
  <si>
    <t>MĐ34.C8K25</t>
  </si>
  <si>
    <t>MĐ35.C8K25</t>
  </si>
  <si>
    <t>MĐ36.C8K25</t>
  </si>
  <si>
    <t>MĐ37.C8K25</t>
  </si>
  <si>
    <t>MĐ38.C8K25</t>
  </si>
  <si>
    <t>MH01.C9K25</t>
  </si>
  <si>
    <t>MH02.C9K25</t>
  </si>
  <si>
    <t>MH03.C9K25</t>
  </si>
  <si>
    <t>MH04.C9K25</t>
  </si>
  <si>
    <t>MH05.C9K25</t>
  </si>
  <si>
    <t>MH06.C9K25</t>
  </si>
  <si>
    <t>MH07.C9K25</t>
  </si>
  <si>
    <t>MH08.C9K25</t>
  </si>
  <si>
    <t>MH09.C9K25</t>
  </si>
  <si>
    <t>MH10.C9K25</t>
  </si>
  <si>
    <t>MH11.C9K25</t>
  </si>
  <si>
    <t>MH12.C9K25</t>
  </si>
  <si>
    <t>MH13.C9K25</t>
  </si>
  <si>
    <t>MĐ14.C9K25</t>
  </si>
  <si>
    <t>MĐ15.C9K25</t>
  </si>
  <si>
    <t>MĐ16.C9K25</t>
  </si>
  <si>
    <t>MĐ17.C9K25</t>
  </si>
  <si>
    <t>MĐ18.C9K25</t>
  </si>
  <si>
    <t>MĐ19.C9K25</t>
  </si>
  <si>
    <t>MĐ20.C9K25</t>
  </si>
  <si>
    <t>MĐ21.C9K25</t>
  </si>
  <si>
    <t>MĐ22.C9K25</t>
  </si>
  <si>
    <t>MĐ23.C9K25</t>
  </si>
  <si>
    <t>MĐ24.C9K25</t>
  </si>
  <si>
    <t>MĐ25.C9K25</t>
  </si>
  <si>
    <t>MĐ26.C9K25</t>
  </si>
  <si>
    <t>MĐ27.C9K25</t>
  </si>
  <si>
    <t>MĐ28.C9K25</t>
  </si>
  <si>
    <t>MĐ29.C9K25</t>
  </si>
  <si>
    <t>MĐ30.C9K25</t>
  </si>
  <si>
    <t>MĐ31.C9K25</t>
  </si>
  <si>
    <t>MĐ32.C9K25</t>
  </si>
  <si>
    <t>MĐ33.C9K25</t>
  </si>
  <si>
    <t>MĐ34.C9K25</t>
  </si>
  <si>
    <t>MH01.C10K25</t>
  </si>
  <si>
    <t>MH02.C10K25</t>
  </si>
  <si>
    <t>MH03.C10K25</t>
  </si>
  <si>
    <t>MH04.C10K25</t>
  </si>
  <si>
    <t>MH05.C10K25</t>
  </si>
  <si>
    <t>MH06.C10K25</t>
  </si>
  <si>
    <t>MH07.C10K25</t>
  </si>
  <si>
    <t>MH08.C10K25</t>
  </si>
  <si>
    <t>MH09.C10K25</t>
  </si>
  <si>
    <t>MH10.C10K25</t>
  </si>
  <si>
    <t>MH11.C10K25</t>
  </si>
  <si>
    <t>MH12.C10K25</t>
  </si>
  <si>
    <t>MH13.C10K25</t>
  </si>
  <si>
    <t>MH14.C10K25</t>
  </si>
  <si>
    <t>MH15.C10K25</t>
  </si>
  <si>
    <t>MH16.C10K25</t>
  </si>
  <si>
    <t>MĐ17.C10K25</t>
  </si>
  <si>
    <t>MĐ18.C10K25</t>
  </si>
  <si>
    <t>MĐ19.C10K25</t>
  </si>
  <si>
    <t>MĐ20.C10K25</t>
  </si>
  <si>
    <t>MĐ21.C10K25</t>
  </si>
  <si>
    <t>MĐ22.C10K25</t>
  </si>
  <si>
    <t>MĐ23.C10K25</t>
  </si>
  <si>
    <t>MĐ24.C10K25</t>
  </si>
  <si>
    <t>MĐ25.C10K25</t>
  </si>
  <si>
    <t>MĐ26.C10K25</t>
  </si>
  <si>
    <t>MĐ27.C10K25</t>
  </si>
  <si>
    <t>MĐ28.C10K25</t>
  </si>
  <si>
    <t>MĐ29.C10K25</t>
  </si>
  <si>
    <t>MĐ30.C10K25</t>
  </si>
  <si>
    <t>MĐ31.C10K25</t>
  </si>
  <si>
    <t>MĐ32.C10K25</t>
  </si>
  <si>
    <t>MĐ33.C10K25</t>
  </si>
  <si>
    <t>MĐ34.C10K25</t>
  </si>
  <si>
    <t>MĐ35.C10K25</t>
  </si>
  <si>
    <t>MĐ36.C10K25</t>
  </si>
  <si>
    <t>MĐ37.C10K25</t>
  </si>
  <si>
    <t>MĐ38.C10K25</t>
  </si>
  <si>
    <t>MĐ39.C10K25</t>
  </si>
  <si>
    <t>MH01.C15K25</t>
  </si>
  <si>
    <t>MH02.C15K25</t>
  </si>
  <si>
    <t>MH03.C15K25</t>
  </si>
  <si>
    <t>MH04.C15K25</t>
  </si>
  <si>
    <t>MH05.C15K25</t>
  </si>
  <si>
    <t>MH06.C15K25</t>
  </si>
  <si>
    <t>MH07.C15K25</t>
  </si>
  <si>
    <t>MH08.C15K25</t>
  </si>
  <si>
    <t>MH09.C15K25</t>
  </si>
  <si>
    <t>MH10.C15K25</t>
  </si>
  <si>
    <t>MH11.C15K25</t>
  </si>
  <si>
    <t>MH12.C15K25</t>
  </si>
  <si>
    <t>MH13.C15K25</t>
  </si>
  <si>
    <t>MH14.C15K25</t>
  </si>
  <si>
    <t>MH15.C15K25</t>
  </si>
  <si>
    <t>MH16.C15K25</t>
  </si>
  <si>
    <t>MH17.C15K25</t>
  </si>
  <si>
    <t>MH18.C15K25</t>
  </si>
  <si>
    <t>MH19.C15K25</t>
  </si>
  <si>
    <t>MH20.C15K25</t>
  </si>
  <si>
    <t>MH21.C15K25</t>
  </si>
  <si>
    <t>MH22.C15K25</t>
  </si>
  <si>
    <t>MH23.C15K25</t>
  </si>
  <si>
    <t>MH24.C15K25</t>
  </si>
  <si>
    <t>MH25.C15K25</t>
  </si>
  <si>
    <t>MH26.C15K25</t>
  </si>
  <si>
    <t>MH27.C15K25</t>
  </si>
  <si>
    <t>MĐ28.C15K25</t>
  </si>
  <si>
    <t>MĐ29.C15K25</t>
  </si>
  <si>
    <t>MĐ30.C15K25</t>
  </si>
  <si>
    <t>MĐ31.C15K25</t>
  </si>
  <si>
    <t>MH32.C15K25</t>
  </si>
  <si>
    <t>MH33.C15K25</t>
  </si>
  <si>
    <t>MH34.C15K25</t>
  </si>
  <si>
    <t>MH35.C15K25</t>
  </si>
  <si>
    <t>MH36.C15K25</t>
  </si>
  <si>
    <t>MH37.C15K25</t>
  </si>
  <si>
    <t>MH38.C15K25</t>
  </si>
  <si>
    <t>MH39.C15K25</t>
  </si>
  <si>
    <t>MH40.C15K25</t>
  </si>
  <si>
    <t>MĐ41.C15K25</t>
  </si>
  <si>
    <t>MĐ42.C15K25</t>
  </si>
  <si>
    <t>MĐ43.C15K25</t>
  </si>
  <si>
    <t>MH01.C19K25</t>
  </si>
  <si>
    <t>MH02.C19K25</t>
  </si>
  <si>
    <t>MH03.C19K25</t>
  </si>
  <si>
    <t>MH04.C19K25</t>
  </si>
  <si>
    <t>MH05.C19K25</t>
  </si>
  <si>
    <t>MH06.C19K25</t>
  </si>
  <si>
    <t>MH07.C19K25</t>
  </si>
  <si>
    <t>MH08.C19K25</t>
  </si>
  <si>
    <t>MH09.C19K25</t>
  </si>
  <si>
    <t>MH10.C19K25</t>
  </si>
  <si>
    <t>MH11.C19K25</t>
  </si>
  <si>
    <t>MH12.C19K25</t>
  </si>
  <si>
    <t>MĐ13.C19K25</t>
  </si>
  <si>
    <t>MĐ14.C19K25</t>
  </si>
  <si>
    <t>MĐ15.C19K25</t>
  </si>
  <si>
    <t>MH16.C19K25</t>
  </si>
  <si>
    <t>MĐ17.C19K25</t>
  </si>
  <si>
    <t>MĐ18.C19K25</t>
  </si>
  <si>
    <t>MH19.C19K25</t>
  </si>
  <si>
    <t>MĐ20.C19K25</t>
  </si>
  <si>
    <t>MH21.C19K25</t>
  </si>
  <si>
    <t>MH22.C19K25</t>
  </si>
  <si>
    <t>MĐ23.C19K25</t>
  </si>
  <si>
    <t>MĐ24.C19K25</t>
  </si>
  <si>
    <t>MĐ25.C19K25</t>
  </si>
  <si>
    <t>MH26.C19K25</t>
  </si>
  <si>
    <t>MH27.C19K25</t>
  </si>
  <si>
    <t>MH28.C19K25</t>
  </si>
  <si>
    <t>MH29.C19K25</t>
  </si>
  <si>
    <t>MH30.C19K25</t>
  </si>
  <si>
    <t>MH31.C19K25</t>
  </si>
  <si>
    <t>MĐ32.C19K25</t>
  </si>
  <si>
    <t>MH01.C20K25</t>
  </si>
  <si>
    <t>MH02.C20K25</t>
  </si>
  <si>
    <t>MH03.C20K25</t>
  </si>
  <si>
    <t>MH04.C20K25</t>
  </si>
  <si>
    <t>MH05.C20K25</t>
  </si>
  <si>
    <t>MH06.C20K25</t>
  </si>
  <si>
    <t>MH07.C20K25</t>
  </si>
  <si>
    <t>MH08.C20K25</t>
  </si>
  <si>
    <t>MH09.C20K25</t>
  </si>
  <si>
    <t>MĐ10.C20K25</t>
  </si>
  <si>
    <t>MH11.C20K25</t>
  </si>
  <si>
    <t>MĐ12.C20K25</t>
  </si>
  <si>
    <t>MĐ13.C20K25</t>
  </si>
  <si>
    <t>MĐ14.C20K25</t>
  </si>
  <si>
    <t>MĐ15.C20K25</t>
  </si>
  <si>
    <t>MĐ16.C20K25</t>
  </si>
  <si>
    <t>MĐ17.C20K25</t>
  </si>
  <si>
    <t>MĐ18.C20K25</t>
  </si>
  <si>
    <t>MĐ19.C20K25</t>
  </si>
  <si>
    <t>MĐ20.C20K25</t>
  </si>
  <si>
    <t>MĐ21.C20K25</t>
  </si>
  <si>
    <t>MĐ22.C20K25</t>
  </si>
  <si>
    <t>MĐ23.C20K25</t>
  </si>
  <si>
    <t>MĐ24.C20K25</t>
  </si>
  <si>
    <t>MĐ25.C20K25</t>
  </si>
  <si>
    <t>MĐ26.C20K25</t>
  </si>
  <si>
    <t>MĐ27.C20K25</t>
  </si>
  <si>
    <t>MH01.C21K25</t>
  </si>
  <si>
    <t>MH02.C21K25</t>
  </si>
  <si>
    <t>MH03.C21K25</t>
  </si>
  <si>
    <t>MH04.C21K25</t>
  </si>
  <si>
    <t>MH05.C21K25</t>
  </si>
  <si>
    <t>MH06.C21K25</t>
  </si>
  <si>
    <t>MH07.C21K25</t>
  </si>
  <si>
    <t>MH08.C21K25</t>
  </si>
  <si>
    <t>MĐ09.C21K25</t>
  </si>
  <si>
    <t>MĐ10.C21K25</t>
  </si>
  <si>
    <t>MH11.C21K25</t>
  </si>
  <si>
    <t>MĐ12.C21K25</t>
  </si>
  <si>
    <t>MH13.C21K25</t>
  </si>
  <si>
    <t>MĐ14.C21K25</t>
  </si>
  <si>
    <t>MĐ15.C21K25</t>
  </si>
  <si>
    <t>MĐ16.C21K25</t>
  </si>
  <si>
    <t>MĐ17.C21K25</t>
  </si>
  <si>
    <t>MĐ18.C21K25</t>
  </si>
  <si>
    <t>MĐ19.C21K25</t>
  </si>
  <si>
    <t>MĐ20.C21K25</t>
  </si>
  <si>
    <t>MĐ21.C21K25</t>
  </si>
  <si>
    <t>MĐ22.C21K25</t>
  </si>
  <si>
    <t>MĐ23.C21K25</t>
  </si>
  <si>
    <t>MĐ24.C21K25</t>
  </si>
  <si>
    <t>MĐ25.C21K25</t>
  </si>
  <si>
    <t>MĐ26.C21K25</t>
  </si>
  <si>
    <t>MĐ27.C21K25</t>
  </si>
  <si>
    <t>MĐ28.C21K25</t>
  </si>
  <si>
    <t>MH01.C22K25</t>
  </si>
  <si>
    <t>MH02.C22K25</t>
  </si>
  <si>
    <t>MH03.C22K25</t>
  </si>
  <si>
    <t>MH04.C22K25</t>
  </si>
  <si>
    <t>MH05.C22K25</t>
  </si>
  <si>
    <t>MH06.C22K25</t>
  </si>
  <si>
    <t>MH07.C22K25</t>
  </si>
  <si>
    <t>MĐ08.C22K25</t>
  </si>
  <si>
    <t>MH09.C22K25</t>
  </si>
  <si>
    <t>MH10.C22K25</t>
  </si>
  <si>
    <t>MH11.C22K25</t>
  </si>
  <si>
    <t>MĐ12.C22K25</t>
  </si>
  <si>
    <t>MH13.C22K25</t>
  </si>
  <si>
    <t>MH14.C22K25</t>
  </si>
  <si>
    <t>MH15.C22K25</t>
  </si>
  <si>
    <t>MĐ16.C22K25</t>
  </si>
  <si>
    <t>MĐ17.C22K25</t>
  </si>
  <si>
    <t>MĐ18.C22K25</t>
  </si>
  <si>
    <t>MĐ19.C22K25</t>
  </si>
  <si>
    <t>MĐ20.C22K25</t>
  </si>
  <si>
    <t>MĐ21.C22K25</t>
  </si>
  <si>
    <t>MĐ22.C22K25</t>
  </si>
  <si>
    <t>MĐ23.C22K25</t>
  </si>
  <si>
    <t>MĐ24.C22K25</t>
  </si>
  <si>
    <t>MĐ25.C22K25</t>
  </si>
  <si>
    <t>MĐ26.C22K25</t>
  </si>
  <si>
    <t>MĐ27.C22K25</t>
  </si>
  <si>
    <t>MĐ28.C22K25</t>
  </si>
  <si>
    <t>MĐ29.C22K25</t>
  </si>
  <si>
    <t>MĐ30.C22K25</t>
  </si>
  <si>
    <t>MH01.C24K25</t>
  </si>
  <si>
    <t>MH02.C24K25</t>
  </si>
  <si>
    <t>MH03.C24K25</t>
  </si>
  <si>
    <t>MH04.C24K25</t>
  </si>
  <si>
    <t>MH05.C24K25</t>
  </si>
  <si>
    <t>MH06.C24K25</t>
  </si>
  <si>
    <t>MH07.C24K25</t>
  </si>
  <si>
    <t>MĐ08.C24K25</t>
  </si>
  <si>
    <t>MĐ09.C24K25</t>
  </si>
  <si>
    <t>MH10.C24K25</t>
  </si>
  <si>
    <t>MĐ11.C24K25</t>
  </si>
  <si>
    <t>MH12.C24K25</t>
  </si>
  <si>
    <t>MH13.C24K25</t>
  </si>
  <si>
    <t>MH14.C24K25</t>
  </si>
  <si>
    <t>MĐ15.C24K25</t>
  </si>
  <si>
    <t>MH16.C24K25</t>
  </si>
  <si>
    <t>MH17.C24K25</t>
  </si>
  <si>
    <t>MH18.C24K25</t>
  </si>
  <si>
    <t>MĐ19.C24K25</t>
  </si>
  <si>
    <t>MĐ20.C24K25</t>
  </si>
  <si>
    <t>MĐ21.C24K25</t>
  </si>
  <si>
    <t>MĐ22.C24K25</t>
  </si>
  <si>
    <t>MĐ23.C24K25</t>
  </si>
  <si>
    <t>MĐ24.C24K25</t>
  </si>
  <si>
    <t>MĐ25.C24K25</t>
  </si>
  <si>
    <t>MĐ26.C24K25</t>
  </si>
  <si>
    <t>MH27.C24K25</t>
  </si>
  <si>
    <t>MĐ28.C24K25</t>
  </si>
  <si>
    <t>MH01</t>
  </si>
  <si>
    <t>24AK25</t>
  </si>
  <si>
    <t>6EK25</t>
  </si>
  <si>
    <t>MH10</t>
  </si>
  <si>
    <t>MH07</t>
  </si>
  <si>
    <t>MH08</t>
  </si>
  <si>
    <t>MH12</t>
  </si>
  <si>
    <t xml:space="preserve">C9AK24 </t>
  </si>
  <si>
    <t>6BK25</t>
  </si>
  <si>
    <t>MH15</t>
  </si>
  <si>
    <t>6DK24</t>
  </si>
  <si>
    <t>10BK25</t>
  </si>
  <si>
    <t>MH09</t>
  </si>
  <si>
    <t>MH17</t>
  </si>
  <si>
    <t>15CK25</t>
  </si>
  <si>
    <t>MH13</t>
  </si>
  <si>
    <t>KT</t>
  </si>
  <si>
    <t>K4-HỒNG NGỰ -N1</t>
  </si>
  <si>
    <t>MH19</t>
  </si>
  <si>
    <t>MH22</t>
  </si>
  <si>
    <t>MĐ17</t>
  </si>
  <si>
    <t>C7AK24</t>
  </si>
  <si>
    <t>MH11</t>
  </si>
  <si>
    <t>MĐ18</t>
  </si>
  <si>
    <t>MĐ20</t>
  </si>
  <si>
    <t>25AK25</t>
  </si>
  <si>
    <t>MĐ22</t>
  </si>
  <si>
    <t>MĐ21</t>
  </si>
  <si>
    <t>C24AK24</t>
  </si>
  <si>
    <t>MH15.24K25</t>
  </si>
  <si>
    <t>MĐ23</t>
  </si>
  <si>
    <t>MĐ24</t>
  </si>
  <si>
    <t>MĐ14</t>
  </si>
  <si>
    <t>6CK24 (VH)</t>
  </si>
  <si>
    <t>MĐ15</t>
  </si>
  <si>
    <t>6AK25</t>
  </si>
  <si>
    <t>6CK25</t>
  </si>
  <si>
    <t>P_01</t>
  </si>
  <si>
    <t>P_02</t>
  </si>
  <si>
    <t>MH18</t>
  </si>
  <si>
    <t>MH18.17K24</t>
  </si>
  <si>
    <t>MH17.21K24</t>
  </si>
  <si>
    <t>MH16</t>
  </si>
  <si>
    <t>6BK24</t>
  </si>
  <si>
    <t>B102</t>
  </si>
  <si>
    <t>B41</t>
  </si>
  <si>
    <t>25BK25</t>
  </si>
  <si>
    <t>MH09.24K25</t>
  </si>
  <si>
    <t>C15BK25</t>
  </si>
  <si>
    <t>8AK25</t>
  </si>
  <si>
    <t>9CK25</t>
  </si>
  <si>
    <t>K4-HỒNG NGỰ -N2</t>
  </si>
  <si>
    <t>C15AK25</t>
  </si>
  <si>
    <t>P_03</t>
  </si>
  <si>
    <t>MĐ19</t>
  </si>
  <si>
    <t>15BK25</t>
  </si>
  <si>
    <t>P_04</t>
  </si>
  <si>
    <t>C22AK25</t>
  </si>
  <si>
    <t>12CK24</t>
  </si>
  <si>
    <t>12AK25</t>
  </si>
  <si>
    <t>B103</t>
  </si>
  <si>
    <t>5DK24N1</t>
  </si>
  <si>
    <t>5DK24N2</t>
  </si>
  <si>
    <t>5EK24N1</t>
  </si>
  <si>
    <t>5EK24N2</t>
  </si>
  <si>
    <t>5AK25</t>
  </si>
  <si>
    <t>MH12.21K25</t>
  </si>
  <si>
    <t>10EK24N1</t>
  </si>
  <si>
    <t>10AK25N1</t>
  </si>
  <si>
    <t>10EK24N2</t>
  </si>
  <si>
    <t>10AK25N2</t>
  </si>
  <si>
    <t>C6AK25</t>
  </si>
  <si>
    <t>LC7AK25</t>
  </si>
  <si>
    <t>T01MĐ12. Bảo dưỡng động cơ đốt trong</t>
  </si>
  <si>
    <t>T01MĐ13. Bảo dưỡng hệ thống điện</t>
  </si>
  <si>
    <t>T01MĐ14. Bảo dưỡng hệ thống thủy lực</t>
  </si>
  <si>
    <t>T01MĐ15. Bảo dưỡng gầm và thiết bị công tác máy thi công nền</t>
  </si>
  <si>
    <t>T01MH16. Kỹ thuật thi công</t>
  </si>
  <si>
    <t xml:space="preserve">T01MĐ17. Vận hành máy Xúc </t>
  </si>
  <si>
    <t>T01MĐ18. Vận hành máy Ủi</t>
  </si>
  <si>
    <t xml:space="preserve">T01MĐ19. Vận hành máy Lu </t>
  </si>
  <si>
    <t>T01MĐ20. Vận hành máy San</t>
  </si>
  <si>
    <t>T01MĐ21. Thực tập tốt nghiệp</t>
  </si>
  <si>
    <t>MH05.1K25 Tin học</t>
  </si>
  <si>
    <t>T01MH06.1K25  Ngoại ngữ (Anh văn)</t>
  </si>
  <si>
    <t>T01MH07.1K25  Điện kỹ thuật</t>
  </si>
  <si>
    <t>T01MH08.1K25  Vẽ kỹ thuật</t>
  </si>
  <si>
    <t>T01MH09.1K25  Vật liệu học</t>
  </si>
  <si>
    <t>T01MH10.1K25  Kỹ năng giao tiếp</t>
  </si>
  <si>
    <t xml:space="preserve">T01MH11.1K25  An toàn lao động </t>
  </si>
  <si>
    <t>MH06.1K25  Ngoại ngữ (Anh văn)</t>
  </si>
  <si>
    <t>MH07.1K25  Điện kỹ thuật</t>
  </si>
  <si>
    <t>MH08.1K25  Vẽ kỹ thuật</t>
  </si>
  <si>
    <t>MH09.1K25  Vật liệu học</t>
  </si>
  <si>
    <t>MH10.1K25  Kỹ năng giao tiếp</t>
  </si>
  <si>
    <t xml:space="preserve">MH11.1K25  An toàn lao động </t>
  </si>
  <si>
    <t>MĐ12.1K25Bảo dưỡng động cơ đốt trong</t>
  </si>
  <si>
    <t>MĐ13.1K25 Bảo dưỡng hệ thống điện</t>
  </si>
  <si>
    <t>MĐ14.1K25 Bảo dưỡng hệ thống thủy lực</t>
  </si>
  <si>
    <t>MĐ15.1K25 Bảo dưỡng gầm và thiết bị công tác máy thi công nền</t>
  </si>
  <si>
    <t>MH16.1K25 Kỹ thuật thi công</t>
  </si>
  <si>
    <t xml:space="preserve">MĐ17.1K25 Vận hành máy Xúc </t>
  </si>
  <si>
    <t>MĐ18.1K25 Vận hành máy Ủi</t>
  </si>
  <si>
    <t xml:space="preserve">MĐ19.1K25 Vận hành máy Lu </t>
  </si>
  <si>
    <t>MĐ20.1K25 Vận hành máy San</t>
  </si>
  <si>
    <t>MĐ21.1K25 Thực tập tốt nghiệp</t>
  </si>
  <si>
    <t>Bảo dưỡng động cơ đốt trong</t>
  </si>
  <si>
    <t xml:space="preserve"> Thực tập tốt nghiệp</t>
  </si>
  <si>
    <t xml:space="preserve"> Giáo dục chính trị</t>
  </si>
  <si>
    <t xml:space="preserve"> Pháp luật</t>
  </si>
  <si>
    <t xml:space="preserve"> Giáo dục thể chất</t>
  </si>
  <si>
    <t xml:space="preserve"> Giáo dục quốc phòng – An ninh</t>
  </si>
  <si>
    <t xml:space="preserve"> Tin học</t>
  </si>
  <si>
    <t xml:space="preserve"> Ngoại ngữ (Anh văn)</t>
  </si>
  <si>
    <t xml:space="preserve"> Cơ ứng dụng</t>
  </si>
  <si>
    <t xml:space="preserve"> Vật liệu học</t>
  </si>
  <si>
    <t xml:space="preserve"> Dung sai lắp ghép và đo lường kỹ thuật</t>
  </si>
  <si>
    <t xml:space="preserve"> Vẽ kỹ thuật</t>
  </si>
  <si>
    <t xml:space="preserve"> An toàn lao động</t>
  </si>
  <si>
    <t xml:space="preserve"> Thực hành Nguội, Gò cơ bản</t>
  </si>
  <si>
    <t xml:space="preserve"> Thực hành Hàn cơ bản </t>
  </si>
  <si>
    <t xml:space="preserve"> Kỹ thuật chung về ô tô và công nghệ sửa chữa</t>
  </si>
  <si>
    <t xml:space="preserve"> Kỹ thuật lái ô tô</t>
  </si>
  <si>
    <t xml:space="preserve"> Bảo dưỡng và sửa chữa động cơ đốt trong</t>
  </si>
  <si>
    <t xml:space="preserve"> Bảo dưỡng và sửa chữa hệ thống truyền lực.</t>
  </si>
  <si>
    <t xml:space="preserve"> Bảo dưỡng và sửa chữa hệ thống di chuyển và hệ thống lái</t>
  </si>
  <si>
    <t xml:space="preserve"> Bảo dưỡng và sửa chữa hệ thống phanh</t>
  </si>
  <si>
    <t xml:space="preserve"> Bảo dưỡng và sửa chữa khung-vỏ và chăm sóc làm đẹp xe ô tô</t>
  </si>
  <si>
    <t xml:space="preserve"> Bảo dưỡng và sửa chữa trang bị điện ô tô</t>
  </si>
  <si>
    <t xml:space="preserve"> Bảo dưỡng và sửa chữa hệ thống cung cấp nhiên liệu động cơ diesel</t>
  </si>
  <si>
    <t xml:space="preserve"> Kĩ năng giao tiếp</t>
  </si>
  <si>
    <t>MH08.24K25</t>
  </si>
  <si>
    <t xml:space="preserve"> An toàn vệ sinh môi trường</t>
  </si>
  <si>
    <t xml:space="preserve"> Kĩ năng làm việc nhóm</t>
  </si>
  <si>
    <t>MĐ10.24K25</t>
  </si>
  <si>
    <t xml:space="preserve"> Soạn thảo văn bản Word</t>
  </si>
  <si>
    <t xml:space="preserve"> Bảng tính điện tử Excel</t>
  </si>
  <si>
    <t xml:space="preserve"> Mạng máy tính và ineternet</t>
  </si>
  <si>
    <t xml:space="preserve"> Lập trình cơ bản (C)</t>
  </si>
  <si>
    <t xml:space="preserve"> Cấu trúc dữ liệu và giải thuật</t>
  </si>
  <si>
    <t xml:space="preserve"> Cơ sở dữ liệu</t>
  </si>
  <si>
    <t xml:space="preserve"> Phân tích thiết kế HTTT</t>
  </si>
  <si>
    <t xml:space="preserve"> Cấu trúc máy tính</t>
  </si>
  <si>
    <t xml:space="preserve"> Lắp ráp và cài đặt MT</t>
  </si>
  <si>
    <t>MH19.24K25</t>
  </si>
  <si>
    <t xml:space="preserve"> Tiếng Anh chuyên ngành</t>
  </si>
  <si>
    <t xml:space="preserve"> Thiết kế, xây dựng mạng LAN</t>
  </si>
  <si>
    <t xml:space="preserve"> Lập trình hướng đối tượng</t>
  </si>
  <si>
    <t xml:space="preserve"> Hệ quản trị CSDL với ACCESS</t>
  </si>
  <si>
    <t xml:space="preserve"> Hệ quản trị CSDL với SQL Server</t>
  </si>
  <si>
    <t xml:space="preserve"> Lập trình Window 1 (C#.net)</t>
  </si>
  <si>
    <t xml:space="preserve"> Thiết kế và quản trị Website</t>
  </si>
  <si>
    <t>MĐ26.24K25</t>
  </si>
  <si>
    <t xml:space="preserve"> Đồ họa ứng dụng</t>
  </si>
  <si>
    <t>MĐ27.24K25</t>
  </si>
  <si>
    <t xml:space="preserve"> Giáo dục quốc phòng và an ninh</t>
  </si>
  <si>
    <t xml:space="preserve"> Tiếng anh</t>
  </si>
  <si>
    <t xml:space="preserve"> Mạch điện</t>
  </si>
  <si>
    <t xml:space="preserve"> Vẽ điện</t>
  </si>
  <si>
    <t xml:space="preserve"> Vật liệu điện</t>
  </si>
  <si>
    <t xml:space="preserve"> Khí cụ điện</t>
  </si>
  <si>
    <t xml:space="preserve"> Điện tử cơ bản</t>
  </si>
  <si>
    <t xml:space="preserve"> Đo lường điện</t>
  </si>
  <si>
    <t xml:space="preserve"> Máy điện 1</t>
  </si>
  <si>
    <t xml:space="preserve"> Cung cấp điện</t>
  </si>
  <si>
    <t xml:space="preserve"> Trang bị điện 1</t>
  </si>
  <si>
    <t xml:space="preserve"> PLC cơ bản</t>
  </si>
  <si>
    <t xml:space="preserve"> Kỹ thuật lắp đặt điện</t>
  </si>
  <si>
    <t xml:space="preserve"> Kỹ thuật lạnh</t>
  </si>
  <si>
    <t xml:space="preserve"> Thiết bị điện gia dụng</t>
  </si>
  <si>
    <t xml:space="preserve"> Kỹ thuật cảm biến</t>
  </si>
  <si>
    <t xml:space="preserve"> Năng lượng mới và tái tạo</t>
  </si>
  <si>
    <t xml:space="preserve"> Vật liệu cơ khí </t>
  </si>
  <si>
    <t xml:space="preserve"> Cơ kỹ thuật</t>
  </si>
  <si>
    <t xml:space="preserve"> Kỹ thuật điện</t>
  </si>
  <si>
    <t xml:space="preserve"> Nguội cơ bản</t>
  </si>
  <si>
    <t xml:space="preserve"> Chế tạo phôi hàn </t>
  </si>
  <si>
    <t xml:space="preserve"> Gá lắp kết cấu hàn</t>
  </si>
  <si>
    <t xml:space="preserve"> Hàn hồ quang tay cơ bản (SMAW) </t>
  </si>
  <si>
    <t xml:space="preserve"> Hàn hồ quang tay nâng cao (SMAW) </t>
  </si>
  <si>
    <t xml:space="preserve"> Hàn MIG/MAG cơ bản </t>
  </si>
  <si>
    <t xml:space="preserve"> Hàn TIG cơ bản </t>
  </si>
  <si>
    <t xml:space="preserve"> Hàn khí</t>
  </si>
  <si>
    <t xml:space="preserve"> Kiểm tra chất lượng hàn</t>
  </si>
  <si>
    <t xml:space="preserve"> Hàn hồ quang dây lõi thuốc (FCAW) cơ bản </t>
  </si>
  <si>
    <t xml:space="preserve"> Hàn ống</t>
  </si>
  <si>
    <t xml:space="preserve"> Hàn Robot</t>
  </si>
  <si>
    <t xml:space="preserve"> Hàn vảy </t>
  </si>
  <si>
    <t xml:space="preserve"> Hàn dưới lớp thuốc </t>
  </si>
  <si>
    <t xml:space="preserve"> Quy trình hàn </t>
  </si>
  <si>
    <t xml:space="preserve"> Thực tập tốt nghiệp </t>
  </si>
  <si>
    <t xml:space="preserve"> Chính trị </t>
  </si>
  <si>
    <t xml:space="preserve"> Giáo dục thể chất </t>
  </si>
  <si>
    <t xml:space="preserve"> Giáo dục quốc phòng- An ninh </t>
  </si>
  <si>
    <t xml:space="preserve"> Ngoại ngữ ( Anh văn)</t>
  </si>
  <si>
    <t xml:space="preserve"> Vẽ kỹ thuật cơ khí </t>
  </si>
  <si>
    <t xml:space="preserve"> Giáo dục quốc phòng - an ninh</t>
  </si>
  <si>
    <t xml:space="preserve"> Soạn thảo văn bản</t>
  </si>
  <si>
    <t xml:space="preserve"> Kinh tế vi mô</t>
  </si>
  <si>
    <t xml:space="preserve"> Lý thuyết thống kê</t>
  </si>
  <si>
    <t xml:space="preserve"> Lý thuyết tài chính tiền tệ</t>
  </si>
  <si>
    <t xml:space="preserve"> Lý thuyết kế toán</t>
  </si>
  <si>
    <t xml:space="preserve"> Tâm lý học quản trị kinh doanh</t>
  </si>
  <si>
    <t xml:space="preserve"> Marketing</t>
  </si>
  <si>
    <t xml:space="preserve"> Kinh tế quốc tế</t>
  </si>
  <si>
    <t xml:space="preserve"> Quản trị văn phòng</t>
  </si>
  <si>
    <t xml:space="preserve"> Thống kê doanh nghiệp</t>
  </si>
  <si>
    <t xml:space="preserve"> Lập và phân tích dự án đầu tư</t>
  </si>
  <si>
    <t xml:space="preserve"> Thị trường chứng khoán</t>
  </si>
  <si>
    <t xml:space="preserve"> Quản trị doanh nghiệp</t>
  </si>
  <si>
    <t xml:space="preserve"> Thuế</t>
  </si>
  <si>
    <t xml:space="preserve"> Tài chính doanh nghiệp</t>
  </si>
  <si>
    <t xml:space="preserve"> Kế toán doanh nghiệp 1</t>
  </si>
  <si>
    <t xml:space="preserve"> Kế toán doanh nghiệp 2</t>
  </si>
  <si>
    <t xml:space="preserve"> Kế toán doanh nghiệp 3</t>
  </si>
  <si>
    <t xml:space="preserve"> Kế toán máy</t>
  </si>
  <si>
    <t xml:space="preserve"> Kế toán thuế</t>
  </si>
  <si>
    <t xml:space="preserve"> Phân tích hoạt động kinh doanh</t>
  </si>
  <si>
    <t xml:space="preserve"> Kiểm toán</t>
  </si>
  <si>
    <t>MĐ07.15K25</t>
  </si>
  <si>
    <t>MĐ22.15K25</t>
  </si>
  <si>
    <t>MH27.15K25</t>
  </si>
  <si>
    <t>MH28.15K25</t>
  </si>
  <si>
    <t>MĐ29.15K25</t>
  </si>
  <si>
    <t>MĐ11.7K25</t>
  </si>
  <si>
    <t>MH13.7K25</t>
  </si>
  <si>
    <t>MH17.7K25</t>
  </si>
  <si>
    <t>MĐ19.7K25</t>
  </si>
  <si>
    <t>MĐ26.9K25</t>
  </si>
  <si>
    <t>MĐ27.9K25</t>
  </si>
  <si>
    <t>MĐ28.9K25</t>
  </si>
  <si>
    <t>MH29.9K25</t>
  </si>
  <si>
    <t>MĐ30.9K25</t>
  </si>
  <si>
    <t xml:space="preserve"> Kinh tế chính trị</t>
  </si>
  <si>
    <t xml:space="preserve"> Luật kinh tế</t>
  </si>
  <si>
    <t>MH16.25K25</t>
  </si>
  <si>
    <t>MH17.25K25</t>
  </si>
  <si>
    <t xml:space="preserve"> Kế toán tài chính 1</t>
  </si>
  <si>
    <t>MH18.25K25</t>
  </si>
  <si>
    <t xml:space="preserve"> Kế toán tài chính 2</t>
  </si>
  <si>
    <t>MH19.25K25</t>
  </si>
  <si>
    <t xml:space="preserve"> Kế toán tài chính 3</t>
  </si>
  <si>
    <t>MH20.25K25</t>
  </si>
  <si>
    <t xml:space="preserve"> Kế toán HCSN</t>
  </si>
  <si>
    <t>MH21.25K25</t>
  </si>
  <si>
    <t xml:space="preserve"> Tin học ứng dụng kế toán 1</t>
  </si>
  <si>
    <t xml:space="preserve"> Tin học ứng dụng kế toán 2</t>
  </si>
  <si>
    <t>MH23.25K25</t>
  </si>
  <si>
    <t xml:space="preserve"> Kế toán thương mại dịch vụ</t>
  </si>
  <si>
    <t>MĐ26.25K25</t>
  </si>
  <si>
    <t>MH27.25K25</t>
  </si>
  <si>
    <t>MH28.25K25</t>
  </si>
  <si>
    <t>5B1K25N1</t>
  </si>
  <si>
    <t>5B1K25N2</t>
  </si>
  <si>
    <t xml:space="preserve">An toàn lao động </t>
  </si>
  <si>
    <t>Bảo dưỡng hệ thống điện</t>
  </si>
  <si>
    <t>Bảo dưỡng hệ thống thủy lực</t>
  </si>
  <si>
    <t>Bảo dưỡng gầm và thiết bị công tác máy thi công nền</t>
  </si>
  <si>
    <t xml:space="preserve">Vận hành máy Xúc </t>
  </si>
  <si>
    <t xml:space="preserve">Vận hành máy Lu </t>
  </si>
  <si>
    <t>Vận hành máy San</t>
  </si>
  <si>
    <t>Giáo dục quốc phòng - An ninh</t>
  </si>
  <si>
    <t>Công nghệ khí nén - thuỷ lực ứng dụng</t>
  </si>
  <si>
    <t>Tổ chức quản lý sản xuất và hậu mãi</t>
  </si>
  <si>
    <t>Bảo dưỡng và sửa chữa khung- thân vỏ và sơn xe ô tô</t>
  </si>
  <si>
    <t>Bảo dưỡng và sửa chữa hệ thống cung cấp nhiên liệu động cơ diesel</t>
  </si>
  <si>
    <t>Bảo dưỡng và sửa chữa hệ thống lái điều khiển điện tử EPS</t>
  </si>
  <si>
    <t>Giáo dục chính trị</t>
  </si>
  <si>
    <t>Bảo dưỡng và sửa chữa khung-vỏ và chăm sóc làm đẹp xe ô tô</t>
  </si>
  <si>
    <t>Tiếng anh</t>
  </si>
  <si>
    <t>Cơ sở kỹ thuật nhiệt – lạnh và điều hòa không khí</t>
  </si>
  <si>
    <t>Đo lường điện lạnh</t>
  </si>
  <si>
    <t>Sử dụng các phần mềm chuyên ngành</t>
  </si>
  <si>
    <t>Tính toán thiết kế hệ thống máy lạnh</t>
  </si>
  <si>
    <t>Tính toán thiết kế hệ thống điều hoà không khí</t>
  </si>
  <si>
    <t>Kỹ thuật xung- số</t>
  </si>
  <si>
    <t>Lập trình KNX</t>
  </si>
  <si>
    <t>Năng lượng mới và tái tạo</t>
  </si>
  <si>
    <t>Truyền thông công nghiệp</t>
  </si>
  <si>
    <t>Tiếng Anh</t>
  </si>
  <si>
    <t>Kỹ thuật an toàn lao động</t>
  </si>
  <si>
    <t>Tiếng Anh chuyên nghành</t>
  </si>
  <si>
    <t>Phay, bào – xọc rãnh</t>
  </si>
  <si>
    <t xml:space="preserve">Phay rãnh chữ T, rãnh đuôi én </t>
  </si>
  <si>
    <t xml:space="preserve">Tiện CNC cơ bản </t>
  </si>
  <si>
    <t xml:space="preserve">Phay CNC cơ bản </t>
  </si>
  <si>
    <t>Gia công trên máy doa</t>
  </si>
  <si>
    <t>Tiện CNC nâng cao</t>
  </si>
  <si>
    <t xml:space="preserve">Phay CNC nâng cao </t>
  </si>
  <si>
    <t>Thiết kế CAD - CAM</t>
  </si>
  <si>
    <t>Gia công trên máy xung điện</t>
  </si>
  <si>
    <t>Phay, bao –xọc rãnh</t>
  </si>
  <si>
    <t xml:space="preserve">Giáo dục quốc phòng- An ninh </t>
  </si>
  <si>
    <t>Gá lắp kết cấu hàn</t>
  </si>
  <si>
    <t xml:space="preserve">Hàn hồ quang tay cơ bản (SMAW) </t>
  </si>
  <si>
    <t xml:space="preserve">Hàn hồ quang tay nâng cao (SMAW) </t>
  </si>
  <si>
    <t xml:space="preserve">Hàn hồ quang dây lõi thuốc (FCAW) cơ bản </t>
  </si>
  <si>
    <t>Hàn ống</t>
  </si>
  <si>
    <t>Hàn Robot</t>
  </si>
  <si>
    <t xml:space="preserve">Hàn vảy </t>
  </si>
  <si>
    <t>Giáo dục quốc phòng- An ninh</t>
  </si>
  <si>
    <t>Các phương pháp hàn đặc biệt</t>
  </si>
  <si>
    <t>Hàn điện tiếp xúc</t>
  </si>
  <si>
    <t>Máy xây dựng</t>
  </si>
  <si>
    <t>An toàn vệ sinh môi trường</t>
  </si>
  <si>
    <t>Tiên lượng</t>
  </si>
  <si>
    <t>Xây các kết cấu cơ bản</t>
  </si>
  <si>
    <t>Lắp đặt cấu kiện</t>
  </si>
  <si>
    <t>Trát, láng cơ bản</t>
  </si>
  <si>
    <t>Lát, ốp gạch, đá</t>
  </si>
  <si>
    <t>Bả ma tít, sơn - trần, vách thạch cao</t>
  </si>
  <si>
    <t>Thi công cốp pha - giàn giáo</t>
  </si>
  <si>
    <t>Thi công cốt thép - bê tông</t>
  </si>
  <si>
    <t>Thực tập</t>
  </si>
  <si>
    <t xml:space="preserve">Cấu tạo kiến trúc </t>
  </si>
  <si>
    <t xml:space="preserve">Công nghệ thi công </t>
  </si>
  <si>
    <t xml:space="preserve">Dự toán </t>
  </si>
  <si>
    <t xml:space="preserve">Lắp đặt cấu kiện </t>
  </si>
  <si>
    <t>Trát các kết cấu cơ bản</t>
  </si>
  <si>
    <t>Trát các kết cấu phức tạp</t>
  </si>
  <si>
    <t>Chống thấm và láng nền, sàn</t>
  </si>
  <si>
    <r>
      <t>Lát, ốp gỗ -</t>
    </r>
    <r>
      <rPr>
        <sz val="14"/>
        <color indexed="8"/>
        <rFont val="Times New Roman"/>
        <family val="1"/>
      </rPr>
      <t xml:space="preserve"> vật liệu mới</t>
    </r>
  </si>
  <si>
    <t>Họa tiết trang trí - trần, vách thạch cao</t>
  </si>
  <si>
    <t xml:space="preserve">Bả ma tít, sơn </t>
  </si>
  <si>
    <r>
      <t xml:space="preserve">Thi công </t>
    </r>
    <r>
      <rPr>
        <sz val="14"/>
        <color indexed="8"/>
        <rFont val="Times New Roman"/>
        <family val="1"/>
      </rPr>
      <t>cốt thép</t>
    </r>
    <r>
      <rPr>
        <sz val="14"/>
        <color indexed="8"/>
        <rFont val="Times New Roman"/>
        <family val="1"/>
      </rPr>
      <t xml:space="preserve"> - bê tông</t>
    </r>
    <r>
      <rPr>
        <sz val="14"/>
        <color indexed="8"/>
        <rFont val="Times New Roman"/>
        <family val="1"/>
      </rPr>
      <t xml:space="preserve"> </t>
    </r>
  </si>
  <si>
    <t>Lợp mái</t>
  </si>
  <si>
    <t>Toán kinh tế</t>
  </si>
  <si>
    <t>Tâm lý học quản trị kinh doanh</t>
  </si>
  <si>
    <t>Lập và phân tích dự án đầu tư</t>
  </si>
  <si>
    <t>Kế toán hành chính sự nghiệp</t>
  </si>
  <si>
    <t>Kế toán doanh nghiệp nhỏ và vừa</t>
  </si>
  <si>
    <t>Kế toán doanh nghiệp xây lắp</t>
  </si>
  <si>
    <t>Phân tích tài chính doanh nghiệp</t>
  </si>
  <si>
    <t>Giáo dục quốc phòng - an ninh</t>
  </si>
  <si>
    <t>Thiết kế xây dựng mạng LAN</t>
  </si>
  <si>
    <t>Tổ chức bộ máy các cơ quan</t>
  </si>
  <si>
    <t>Văn hóa công sở</t>
  </si>
  <si>
    <t>Tâm lý học đại cương</t>
  </si>
  <si>
    <t>Kỹ thuật đánh máy vi tính</t>
  </si>
  <si>
    <t>Quản lý văn bản đến, văn bản đi</t>
  </si>
  <si>
    <t>Thủ thục hành chính</t>
  </si>
  <si>
    <t>Kỹ năng thuyết trình</t>
  </si>
  <si>
    <t>Công tác văn thư trong đơn vị sự nghiệp</t>
  </si>
  <si>
    <t>Công tác văn thư trong cơ quan Đảng và các tổ chức xã hội</t>
  </si>
  <si>
    <t>Nghiệp vụ thư ký</t>
  </si>
  <si>
    <t>Công tác lễ tân</t>
  </si>
  <si>
    <t xml:space="preserve">Cấu trúc máy tính </t>
  </si>
  <si>
    <t>Nguyên lý tạo hình</t>
  </si>
  <si>
    <t xml:space="preserve">Công nghệ Multimedia </t>
  </si>
  <si>
    <t xml:space="preserve">Xử lý ảnh </t>
  </si>
  <si>
    <t xml:space="preserve">Nhập môn chế bản điện tử </t>
  </si>
  <si>
    <t>Chế bản các mẫu đặc thù</t>
  </si>
  <si>
    <t>Thực hành kỹ năng nghề nghiệp</t>
  </si>
  <si>
    <t>Đồ họa hình động</t>
  </si>
  <si>
    <t xml:space="preserve">Anh văn </t>
  </si>
  <si>
    <t xml:space="preserve">Kỹ thuật quay camera và chụp ảnh </t>
  </si>
  <si>
    <t>Thiết kế các mẫu đặc thù</t>
  </si>
  <si>
    <t>Kỹ năng làm việc nhóm</t>
  </si>
  <si>
    <t>An toàn bảo mật thông tin</t>
  </si>
  <si>
    <t>Soạn thảo văn bản Word</t>
  </si>
  <si>
    <t>Cấu trúc dữ liệu vàgiải thuật</t>
  </si>
  <si>
    <t>Phân tích và thiết kế HTTT</t>
  </si>
  <si>
    <t>MĐ14.1K25</t>
  </si>
  <si>
    <t>MH16.1K25</t>
  </si>
  <si>
    <t>MĐ17.1K25</t>
  </si>
  <si>
    <t>MĐ20.1K25</t>
  </si>
  <si>
    <t>MĐ21.1K25</t>
  </si>
  <si>
    <t>MĐ14.C6K25</t>
  </si>
  <si>
    <t>MĐ23.C6K25</t>
  </si>
  <si>
    <t>MĐ27.C6K25</t>
  </si>
  <si>
    <t>MH29.C6K25</t>
  </si>
  <si>
    <t>MĐ21.6K25</t>
  </si>
  <si>
    <t>MĐ22.6K25</t>
  </si>
  <si>
    <t>MĐ24.6K25</t>
  </si>
  <si>
    <t>MH01.c7K25</t>
  </si>
  <si>
    <t>MH02.c7K25</t>
  </si>
  <si>
    <t>MH03.c7K25</t>
  </si>
  <si>
    <t>MH04.c7K25</t>
  </si>
  <si>
    <t>MH05.c7K25</t>
  </si>
  <si>
    <t>MH06.c7K25</t>
  </si>
  <si>
    <t>MH13.c7K25</t>
  </si>
  <si>
    <t>MH14.c7K25</t>
  </si>
  <si>
    <t>MĐ15.c7K25</t>
  </si>
  <si>
    <t>MĐ35.c7K25</t>
  </si>
  <si>
    <t>MĐ36.c7K25</t>
  </si>
  <si>
    <t>MH13.10K25</t>
  </si>
  <si>
    <t>MH14.10K25</t>
  </si>
  <si>
    <t>MH17.C10K25</t>
  </si>
  <si>
    <t>MH18.C10K25</t>
  </si>
  <si>
    <t>MH19.C10K25</t>
  </si>
  <si>
    <t>MH15.12K25</t>
  </si>
  <si>
    <t>MH08.17K25</t>
  </si>
  <si>
    <t>MĐ09.17K25</t>
  </si>
  <si>
    <t>MH10.17K25</t>
  </si>
  <si>
    <t>MH13.17K25</t>
  </si>
  <si>
    <t>MĐ14.17K25</t>
  </si>
  <si>
    <t>MĐ15.17K25</t>
  </si>
  <si>
    <t>MH16.17K25</t>
  </si>
  <si>
    <t>MH19.17K25</t>
  </si>
  <si>
    <t>MĐ25.17K25</t>
  </si>
  <si>
    <t>MH14.C19K25</t>
  </si>
  <si>
    <t>MH15.C19K25</t>
  </si>
  <si>
    <t>MH17.C19K25</t>
  </si>
  <si>
    <t>MĐ19.C19K25</t>
  </si>
  <si>
    <t>MĐ21.C19K25</t>
  </si>
  <si>
    <t>MH24.C19K25</t>
  </si>
  <si>
    <t>MH25.C19K25</t>
  </si>
  <si>
    <t>MĐ26.C19K25</t>
  </si>
  <si>
    <t>MĐ28.C19K25</t>
  </si>
  <si>
    <t>MH32.C19K25</t>
  </si>
  <si>
    <t>MH33.C19K25</t>
  </si>
  <si>
    <t>MH34.C19K25</t>
  </si>
  <si>
    <t>MĐ35.C19K25</t>
  </si>
  <si>
    <t>MĐ36.C19K25</t>
  </si>
  <si>
    <t>MĐ37.C19K25</t>
  </si>
  <si>
    <t>MH13.19K25</t>
  </si>
  <si>
    <t>MH14.19K25</t>
  </si>
  <si>
    <t>MĐ17.19K25</t>
  </si>
  <si>
    <t>MĐ20.19K25</t>
  </si>
  <si>
    <t>MH21.19K25</t>
  </si>
  <si>
    <t>MH22.19K25</t>
  </si>
  <si>
    <t>MĐ23.19K25</t>
  </si>
  <si>
    <t>MĐ24.19K25</t>
  </si>
  <si>
    <t>MH29.19K25</t>
  </si>
  <si>
    <t>MĐ30.19K25</t>
  </si>
  <si>
    <t>MĐ31.19K25</t>
  </si>
  <si>
    <t>MH32.19K25</t>
  </si>
  <si>
    <t>MĐ33.19K25</t>
  </si>
  <si>
    <t>MH10.C20K25</t>
  </si>
  <si>
    <t>MĐ11.C20K25</t>
  </si>
  <si>
    <t>MH12.C20K25</t>
  </si>
  <si>
    <t>MĐ28.C20K25</t>
  </si>
  <si>
    <t>MĐ29.C20K25</t>
  </si>
  <si>
    <t>MĐ30.C20K25</t>
  </si>
  <si>
    <t>MH10.20K25</t>
  </si>
  <si>
    <t>MĐ11.20K25</t>
  </si>
  <si>
    <t>MH12.20K25</t>
  </si>
  <si>
    <t>MĐ22.20K25</t>
  </si>
  <si>
    <t>MĐ23.20K25</t>
  </si>
  <si>
    <t>MĐ24.20K25</t>
  </si>
  <si>
    <t>MĐ25.20K25</t>
  </si>
  <si>
    <t>MĐ26.20K25</t>
  </si>
  <si>
    <t>MH09.21K25</t>
  </si>
  <si>
    <t>MĐ11.21K25</t>
  </si>
  <si>
    <t>MH14.21K25</t>
  </si>
  <si>
    <t>MĐ24.21K25</t>
  </si>
  <si>
    <t>MĐ25.21K25</t>
  </si>
  <si>
    <t>MĐ26.21K25</t>
  </si>
  <si>
    <t>MH09.C21K25</t>
  </si>
  <si>
    <t>MH10.C21K25</t>
  </si>
  <si>
    <t>MĐ11.C21K25</t>
  </si>
  <si>
    <t>MH12.C21K25</t>
  </si>
  <si>
    <t>MH14.C21K25</t>
  </si>
  <si>
    <t>MH16.C21K25</t>
  </si>
  <si>
    <t>MĐ29.C21K25</t>
  </si>
  <si>
    <t>MĐ30.C21K25</t>
  </si>
  <si>
    <t>MĐ31.C21K25</t>
  </si>
  <si>
    <t>MH08.C22K25</t>
  </si>
  <si>
    <t>MĐ10.C22K25</t>
  </si>
  <si>
    <t>MH12.C22K25</t>
  </si>
  <si>
    <t>MĐ14.C22K25</t>
  </si>
  <si>
    <t>MH08.22K25</t>
  </si>
  <si>
    <t>MĐ10.22K25</t>
  </si>
  <si>
    <t>MH12.22K25</t>
  </si>
  <si>
    <t>MĐ14.22K25</t>
  </si>
  <si>
    <t>MĐ24.22K25</t>
  </si>
  <si>
    <t>MH08.C24K25</t>
  </si>
  <si>
    <t>MH09.C24K25</t>
  </si>
  <si>
    <t>MĐ10.C24K25</t>
  </si>
  <si>
    <t>MH15.C24K25</t>
  </si>
  <si>
    <t>MĐ18.C24K25</t>
  </si>
  <si>
    <t>MH19.C24K25</t>
  </si>
  <si>
    <t>MH20.C24K25</t>
  </si>
  <si>
    <t>MĐ27.C24K25</t>
  </si>
  <si>
    <t>MĐ29.C24K25</t>
  </si>
  <si>
    <t>MĐ30.C24K25</t>
  </si>
  <si>
    <t>1AK25N1</t>
  </si>
  <si>
    <t>1AK25N2</t>
  </si>
  <si>
    <t>(Hết môn)</t>
  </si>
  <si>
    <t>MĐ16</t>
  </si>
  <si>
    <t>MĐ12</t>
  </si>
  <si>
    <t>Văn hóa</t>
  </si>
  <si>
    <t>20A-K25</t>
  </si>
  <si>
    <t>C8AK25</t>
  </si>
  <si>
    <t>Năm học:2021-2022</t>
  </si>
  <si>
    <t>MĐ13</t>
  </si>
  <si>
    <t>MĐ14.8K25</t>
  </si>
  <si>
    <t>Học văn hóa</t>
  </si>
  <si>
    <t>MH07.c7K25</t>
  </si>
  <si>
    <t>MH08.c7K25</t>
  </si>
  <si>
    <t>MH09.c7K25</t>
  </si>
  <si>
    <t>MH10.c7K25</t>
  </si>
  <si>
    <t>MH11.c7K25</t>
  </si>
  <si>
    <t>MĐ12.c7K25</t>
  </si>
  <si>
    <t>MĐ16.c7K25</t>
  </si>
  <si>
    <t>MĐ17.c7K25</t>
  </si>
  <si>
    <t>MH18.c7K25</t>
  </si>
  <si>
    <t>MĐ19.c7K25</t>
  </si>
  <si>
    <t>MH20.c7K25</t>
  </si>
  <si>
    <t>MĐ21.c7K25</t>
  </si>
  <si>
    <t>MĐ22.c7K25</t>
  </si>
  <si>
    <t>MH23.c7K25</t>
  </si>
  <si>
    <t>MĐ24.c7K25</t>
  </si>
  <si>
    <t>MĐ25.c7K25</t>
  </si>
  <si>
    <t>MĐ26.c7K25</t>
  </si>
  <si>
    <t>MĐ27.c7K25</t>
  </si>
  <si>
    <t>MĐ28.c7K25</t>
  </si>
  <si>
    <t>MĐ29.c7K25</t>
  </si>
  <si>
    <t>MĐ30.c7K25</t>
  </si>
  <si>
    <t>MĐ31.c7K25</t>
  </si>
  <si>
    <t>MĐ32.c7K25</t>
  </si>
  <si>
    <t>MĐ33.c7K25</t>
  </si>
  <si>
    <t>MH34.c7K25</t>
  </si>
  <si>
    <t>MĐ37.c7K25</t>
  </si>
  <si>
    <t>MH16.C8K25</t>
  </si>
  <si>
    <t>MĐ39.C8K25</t>
  </si>
  <si>
    <t>MĐ40.C8K25</t>
  </si>
  <si>
    <t>MH41.C8K25</t>
  </si>
  <si>
    <t>MĐ42.C8K25</t>
  </si>
  <si>
    <t>MH24.C9K25</t>
  </si>
  <si>
    <t>MH28.C9K25</t>
  </si>
  <si>
    <t>MH30.C9K25</t>
  </si>
  <si>
    <t>MH35.C9K25</t>
  </si>
  <si>
    <t>MH36.C9K25</t>
  </si>
  <si>
    <t>MĐ37.C9K25</t>
  </si>
  <si>
    <t>MĐ10.C15K25</t>
  </si>
  <si>
    <t>MH41.C15K25</t>
  </si>
  <si>
    <t>MĐ44.C15K25</t>
  </si>
  <si>
    <t>MH01.LC15K25</t>
  </si>
  <si>
    <t>MH02.LC15K25</t>
  </si>
  <si>
    <t>MH03.LC15K25</t>
  </si>
  <si>
    <t>MH04.LC15K25</t>
  </si>
  <si>
    <t>MH05.LC15K25</t>
  </si>
  <si>
    <t>MH06.LC15K25</t>
  </si>
  <si>
    <t>MH07.LC15K25</t>
  </si>
  <si>
    <t>MH08.LC15K25</t>
  </si>
  <si>
    <t>MH09.LC15K25</t>
  </si>
  <si>
    <t>MH10.LC15K25</t>
  </si>
  <si>
    <t>MH11.LC15K25</t>
  </si>
  <si>
    <t>MH12.LC15K25</t>
  </si>
  <si>
    <t>MH13.LC15K25</t>
  </si>
  <si>
    <t>MH14.LC15K25</t>
  </si>
  <si>
    <t>MH15.LC15K25</t>
  </si>
  <si>
    <t>MH16.LC15K25</t>
  </si>
  <si>
    <t>MH17.LC15K25</t>
  </si>
  <si>
    <t>MH18.LC15K25</t>
  </si>
  <si>
    <t>MH19.LC15K25</t>
  </si>
  <si>
    <t>MH20.LC15K25</t>
  </si>
  <si>
    <t>MĐ21.LC15K25</t>
  </si>
  <si>
    <t>MH22.LC15K25</t>
  </si>
  <si>
    <t>MĐ15.C22K25</t>
  </si>
  <si>
    <t>MH16.C22K25</t>
  </si>
  <si>
    <t>MH17.C22K25</t>
  </si>
  <si>
    <t>MĐ15.22K25</t>
  </si>
  <si>
    <t>MĐ22.25K25</t>
  </si>
  <si>
    <t>MĐ24.25K25</t>
  </si>
  <si>
    <t>C6BK25</t>
  </si>
  <si>
    <t>C7BK25</t>
  </si>
  <si>
    <t>MH 11</t>
  </si>
  <si>
    <t>MH 06</t>
  </si>
  <si>
    <t xml:space="preserve">C9AK25 </t>
  </si>
  <si>
    <t>MH 02</t>
  </si>
  <si>
    <t>MH 10</t>
  </si>
  <si>
    <t>MH14</t>
  </si>
  <si>
    <t>MH 03</t>
  </si>
  <si>
    <t>MH 04</t>
  </si>
  <si>
    <t>MH 05</t>
  </si>
  <si>
    <t>MH 07</t>
  </si>
  <si>
    <t>MH 08</t>
  </si>
  <si>
    <t>MH 09</t>
  </si>
  <si>
    <t>MH 12</t>
  </si>
  <si>
    <t>MH 13</t>
  </si>
  <si>
    <t>MH 14</t>
  </si>
  <si>
    <t>MH 15</t>
  </si>
  <si>
    <t>MH 16</t>
  </si>
  <si>
    <t>MH 17</t>
  </si>
  <si>
    <t>MH 18</t>
  </si>
  <si>
    <t>MH 19</t>
  </si>
  <si>
    <t>MH 20</t>
  </si>
  <si>
    <t>MĐ 21</t>
  </si>
  <si>
    <t>MH 22</t>
  </si>
  <si>
    <t>LC7K25</t>
  </si>
  <si>
    <t>.</t>
  </si>
  <si>
    <t>MH20</t>
  </si>
  <si>
    <t>MĐ10</t>
  </si>
  <si>
    <t>24BK25</t>
  </si>
  <si>
    <t>17AK25</t>
  </si>
  <si>
    <t>21AK25</t>
  </si>
  <si>
    <t>C5BK25</t>
  </si>
  <si>
    <t>MH01.LC7K25</t>
  </si>
  <si>
    <t>7EK24</t>
  </si>
  <si>
    <t>B112</t>
  </si>
  <si>
    <t>TTTN</t>
  </si>
  <si>
    <t>7AK25N1</t>
  </si>
  <si>
    <t>7AK25N2</t>
  </si>
  <si>
    <t>9AK24N1</t>
  </si>
  <si>
    <t>9AK24N2</t>
  </si>
  <si>
    <t>9BK24N1</t>
  </si>
  <si>
    <t>9BK24N2</t>
  </si>
  <si>
    <t>MH35</t>
  </si>
  <si>
    <t>C24AK25</t>
  </si>
  <si>
    <t>MH08.LC7K25</t>
  </si>
  <si>
    <t>MH02.LC7K25</t>
  </si>
  <si>
    <t>MH03.LC7K25</t>
  </si>
  <si>
    <t>MH04.LC7K25</t>
  </si>
  <si>
    <t>MH05.LC7K25</t>
  </si>
  <si>
    <t>MH06.LC7K25</t>
  </si>
  <si>
    <t>MH07.LC7K25</t>
  </si>
  <si>
    <t>MH11.LC7K25</t>
  </si>
  <si>
    <t>MH19.LC7K25</t>
  </si>
  <si>
    <t>MĐ27</t>
  </si>
  <si>
    <t>C5AK25N1</t>
  </si>
  <si>
    <t>C5AK25N2</t>
  </si>
  <si>
    <t>5B2K25N1</t>
  </si>
  <si>
    <t>5B2K25N2</t>
  </si>
  <si>
    <t>C7AK23N1</t>
  </si>
  <si>
    <t>C7AK23N2</t>
  </si>
  <si>
    <t>12BK25</t>
  </si>
  <si>
    <t>G1</t>
  </si>
  <si>
    <t>MĐ25</t>
  </si>
  <si>
    <t>MĐ26</t>
  </si>
  <si>
    <t>X1</t>
  </si>
  <si>
    <t>MĐ20.C8K25</t>
  </si>
  <si>
    <t>10DK25</t>
  </si>
  <si>
    <t>12CK25</t>
  </si>
  <si>
    <t>MĐ28</t>
  </si>
  <si>
    <t>MĐ37</t>
  </si>
  <si>
    <t>B113</t>
  </si>
  <si>
    <t>B108</t>
  </si>
  <si>
    <t>10CK25N1</t>
  </si>
  <si>
    <t>10CK25N2</t>
  </si>
  <si>
    <t>16AK25</t>
  </si>
  <si>
    <t>MĐ09.LC7K25</t>
  </si>
  <si>
    <t>MĐ10.LC7K25</t>
  </si>
  <si>
    <t>MĐ12.LC7K25</t>
  </si>
  <si>
    <t>MĐ13.LC7K25</t>
  </si>
  <si>
    <t xml:space="preserve">Trang bị điện </t>
  </si>
  <si>
    <t>MĐ14.LC7K25</t>
  </si>
  <si>
    <t>MĐ15.LC7K25</t>
  </si>
  <si>
    <t>MĐ16.LC7K25</t>
  </si>
  <si>
    <t>MĐ17.LC7K25</t>
  </si>
  <si>
    <t>MĐ18.LC7K25</t>
  </si>
  <si>
    <t>MĐ20.LC7K25</t>
  </si>
  <si>
    <t>P_05</t>
  </si>
  <si>
    <t>MĐ</t>
  </si>
  <si>
    <t xml:space="preserve">TRƯỜNG CAO ĐẲNG
CƠ ĐIỆN XÂY DỰNG VIỆT XÔ 
</t>
  </si>
  <si>
    <t>KHOA ĐIỆNĐIỆN TĐH</t>
  </si>
  <si>
    <t>Giáo dục quốc phòngAn ninh.</t>
  </si>
  <si>
    <t>Vậnmáy bơm cát.</t>
  </si>
  <si>
    <t>Kỹ năng giaotiếp</t>
  </si>
  <si>
    <t>Bảo dưỡng và sửa chữa cơ cấu trục khuỷuthanh truyền và bộ phận cố định của động cơ.</t>
  </si>
  <si>
    <t>Bảo dưỡng và sửa chữa hệ thống Điều hòa không khí trênô tô.</t>
  </si>
  <si>
    <t>An toàn lao động, điệnlạnh và vệ sinh công nghiệp.</t>
  </si>
  <si>
    <t>Đo lường ĐiệnLạnh.</t>
  </si>
  <si>
    <t>Phay, bàomặt phẳng.</t>
  </si>
  <si>
    <t>Phayrãnh chữ T, rãnh đuôi én.</t>
  </si>
  <si>
    <t>Giáo dục quốc phòngAn ninh;</t>
  </si>
  <si>
    <t>Quản lýsản xuất.</t>
  </si>
  <si>
    <t>Kỹnăng giao tiếp.</t>
  </si>
  <si>
    <t>Kỹ thuật đánhmáy vi tính .</t>
  </si>
  <si>
    <t>Lập hồ sơ và nộphồ sơ vào lưu trữ cơ quan.</t>
  </si>
  <si>
    <t>Kỹ thuật điệnđiện tử.</t>
  </si>
  <si>
    <t>Công nghệ khí nénthuỷ lực ứng dụng.</t>
  </si>
  <si>
    <t>Kỹ năng giaotiếp;</t>
  </si>
  <si>
    <t>Bảo dưỡng và sửa chữa cơ cấu trục khuỷuthanh truyền và bộ phận cố định của động cơ;</t>
  </si>
  <si>
    <t>Bảo dưỡng và sửa chữa hệ thống cung cấpđộng cơ diesel.</t>
  </si>
  <si>
    <t>Bảo dưỡng và sửa chữa hệ thống Điều hòa không khí trênô tô;</t>
  </si>
  <si>
    <t>Bảo dưỡng và sửa chữa hộp số tựđộng ô tô .</t>
  </si>
  <si>
    <t>Kỹ thuật XungSố.</t>
  </si>
  <si>
    <t>Đo lường ĐiệnLạnh;</t>
  </si>
  <si>
    <t>Thực tập Sảnxuất.</t>
  </si>
  <si>
    <t>Tính toán kết cấu hàn .</t>
  </si>
  <si>
    <t>Kỹ nănggiao tiếp.</t>
  </si>
  <si>
    <t>Soạn thảo văn bản1.</t>
  </si>
  <si>
    <t>Soạn thảo văn bản2.</t>
  </si>
  <si>
    <t>Công tác văn thư trongdoanh nghiệp.</t>
  </si>
  <si>
    <t>Giáo dục quốc phòngAn ninh</t>
  </si>
  <si>
    <t>Ngoại ngữ(Anh văn)</t>
  </si>
  <si>
    <t>Bảo dưỡng và sửa chữa hệ thống Điều hòa không khí trênô tô</t>
  </si>
  <si>
    <t>Công nghệ khí nénthuỷ lực ứng dụng</t>
  </si>
  <si>
    <t>Bảo dưỡng và sửa chữa hệ thống cung cấpđộng cơ diesel</t>
  </si>
  <si>
    <t xml:space="preserve">Bảo dưỡng và sửa chữa hộp số tựđộng ô tô </t>
  </si>
  <si>
    <t>ATLĐ điệnlạnh và VSCN</t>
  </si>
  <si>
    <t>Đo lường điệnlạnh</t>
  </si>
  <si>
    <t>Đo lường ĐiệnLạnh</t>
  </si>
  <si>
    <t>Phay, bàomặt phẳng</t>
  </si>
  <si>
    <t>Phayrãnh chữ T, rãnh đuôi én</t>
  </si>
  <si>
    <t>Hàn điện tiếp xúc (hàn điện trở)</t>
  </si>
  <si>
    <t xml:space="preserve">Tính toán kết cấu hàn </t>
  </si>
  <si>
    <t>Giáo dục quốc phòngAN</t>
  </si>
  <si>
    <t>Giáo dục quốcphòng</t>
  </si>
  <si>
    <t>Quản lýsản xuất</t>
  </si>
  <si>
    <t>Lập hồ sơ và nộphồ sơ vào lưu trữ cơ quan</t>
  </si>
  <si>
    <t>Soạn thảo văn bản1</t>
  </si>
  <si>
    <t>Soạn thảo văn bản2</t>
  </si>
  <si>
    <t>Giáo dục quốc phòng vàAn ninh</t>
  </si>
  <si>
    <t>Bảo dưỡng và sửa chữa hệ thống cung cấpnhiên liệu động cơ xăng</t>
  </si>
  <si>
    <t>Giáo dục quốc phòngan ninh</t>
  </si>
  <si>
    <t>Giáo dục quốc phòngvà an ninh</t>
  </si>
  <si>
    <t xml:space="preserve">Hàn điện tiếp xúc </t>
  </si>
  <si>
    <t>Công tác văn thư trong tổ chức Đảng, đoàn thể và các tổ chức xã hội</t>
  </si>
  <si>
    <t xml:space="preserve"> Bảo dưỡng và sửa chữa hệ thống cung cấpnhiên liệu động cơ xăng</t>
  </si>
  <si>
    <t xml:space="preserve"> Bảo dưỡng và sửa chữa hệ thống Điều hòa không khí trênô tô</t>
  </si>
  <si>
    <t xml:space="preserve"> Hàn điện tiếp xúc </t>
  </si>
  <si>
    <t>X2</t>
  </si>
  <si>
    <t>MĐ 17</t>
  </si>
  <si>
    <t>NHẬP HỌC</t>
  </si>
  <si>
    <t>MUỘN</t>
  </si>
  <si>
    <t>MĐ 18</t>
  </si>
  <si>
    <t>C7AK25N1</t>
  </si>
  <si>
    <t>C7AK25N2</t>
  </si>
  <si>
    <t>MĐ36</t>
  </si>
  <si>
    <t>Th.Truyền</t>
  </si>
  <si>
    <t>Trần Ngọc</t>
  </si>
  <si>
    <t>Truyền</t>
  </si>
  <si>
    <t>HĐ Thỉnh giảng</t>
  </si>
  <si>
    <t xml:space="preserve">TRƯỜNG CAO ĐẲNG
CƠ ĐIỆN XÂY DỰNG VIỆT XÔ </t>
  </si>
  <si>
    <t>Th.T.Việt</t>
  </si>
  <si>
    <t>MĐ33</t>
  </si>
  <si>
    <t>MĐ31</t>
  </si>
  <si>
    <t>MĐ11</t>
  </si>
  <si>
    <t>G2</t>
  </si>
  <si>
    <t>C15CK25</t>
  </si>
  <si>
    <t>15CK24</t>
  </si>
  <si>
    <t>15BK24</t>
  </si>
  <si>
    <t>Sinh hoat</t>
  </si>
  <si>
    <t>Sinh hoạt</t>
  </si>
  <si>
    <t>MĐ29(Học bù)</t>
  </si>
  <si>
    <t>MH26</t>
  </si>
  <si>
    <t>MĐ29</t>
  </si>
  <si>
    <t>15AK24</t>
  </si>
  <si>
    <t>Sáng Thứ 6</t>
  </si>
  <si>
    <t>C5AK25</t>
  </si>
  <si>
    <t>5B1K25</t>
  </si>
  <si>
    <t>5B2K25</t>
  </si>
  <si>
    <t>1AK25</t>
  </si>
  <si>
    <t>7AK25</t>
  </si>
  <si>
    <t>C7AK25</t>
  </si>
  <si>
    <t>B109</t>
  </si>
  <si>
    <t>XN2</t>
  </si>
  <si>
    <t>C5AK23N1</t>
  </si>
  <si>
    <t>MĐ35</t>
  </si>
  <si>
    <t>C5AK23N2</t>
  </si>
  <si>
    <t>C5AK24N1</t>
  </si>
  <si>
    <t>C5AK24N2</t>
  </si>
  <si>
    <t>5BK24N1</t>
  </si>
  <si>
    <t>5BK24N2</t>
  </si>
  <si>
    <t>5CK24N1</t>
  </si>
  <si>
    <t>5CK24N2</t>
  </si>
  <si>
    <t>5FK24N1</t>
  </si>
  <si>
    <t>5FK24N2</t>
  </si>
  <si>
    <t>K4OTO-LK1N1</t>
  </si>
  <si>
    <t>K4OTO-LK1N2</t>
  </si>
  <si>
    <t>5GK24N1</t>
  </si>
  <si>
    <t>5GK24N2</t>
  </si>
  <si>
    <t>LK04N1</t>
  </si>
  <si>
    <t>LK04N2</t>
  </si>
  <si>
    <t>5CK25N1</t>
  </si>
  <si>
    <t>5CK25N2</t>
  </si>
  <si>
    <t>5DK25N1</t>
  </si>
  <si>
    <t>5DK25N2</t>
  </si>
  <si>
    <t>5EK25N1</t>
  </si>
  <si>
    <t>5EK25N2</t>
  </si>
  <si>
    <t>5FK25N1</t>
  </si>
  <si>
    <t>5FK25N2</t>
  </si>
  <si>
    <t>MĐ16
Thi</t>
  </si>
  <si>
    <t>MĐ30</t>
  </si>
  <si>
    <t>C15AK23N1</t>
  </si>
  <si>
    <t>C15AK23N2</t>
  </si>
  <si>
    <t>MH28</t>
  </si>
  <si>
    <t>25AK24N1</t>
  </si>
  <si>
    <t>25AK24N2</t>
  </si>
  <si>
    <t>Chuẩn bị thi TN</t>
  </si>
  <si>
    <t>P305</t>
  </si>
  <si>
    <t>Liên hệ TT</t>
  </si>
  <si>
    <t>MĐ 31</t>
  </si>
  <si>
    <t>XH 1</t>
  </si>
  <si>
    <t>MĐ 16</t>
  </si>
  <si>
    <t>XH2</t>
  </si>
  <si>
    <t>TH</t>
  </si>
  <si>
    <t>9AK25N2</t>
  </si>
  <si>
    <t>C6AK23N1</t>
  </si>
  <si>
    <t>C6AK23N2</t>
  </si>
  <si>
    <t>6AK24N2</t>
  </si>
  <si>
    <t>6AK24N1</t>
  </si>
  <si>
    <t>7BK24N1</t>
  </si>
  <si>
    <t>7BK24N2</t>
  </si>
  <si>
    <t>7CK24N1</t>
  </si>
  <si>
    <t>7CK24N2</t>
  </si>
  <si>
    <t>C6AK24N1</t>
  </si>
  <si>
    <t>C6AK24N2</t>
  </si>
  <si>
    <t>7BK25N1</t>
  </si>
  <si>
    <t>7BK25N2</t>
  </si>
  <si>
    <t>7CK25N1</t>
  </si>
  <si>
    <t>7CK25N2</t>
  </si>
  <si>
    <t>6DK25N1</t>
  </si>
  <si>
    <t>6DK25N2</t>
  </si>
  <si>
    <t>6FK25N1</t>
  </si>
  <si>
    <t>6FK25N2</t>
  </si>
  <si>
    <t>6GK25N1</t>
  </si>
  <si>
    <t>6GK25N2</t>
  </si>
  <si>
    <t>9AK25N1</t>
  </si>
  <si>
    <t>9BK25N1</t>
  </si>
  <si>
    <t>9BK25N2</t>
  </si>
  <si>
    <t>10DK24N1</t>
  </si>
  <si>
    <t>10DK24N2</t>
  </si>
  <si>
    <t>sinh hoạt</t>
  </si>
  <si>
    <t>Học bù</t>
  </si>
  <si>
    <t>LT15AK25</t>
  </si>
  <si>
    <t>B104</t>
  </si>
  <si>
    <t>(Đồng tháp)</t>
  </si>
  <si>
    <t>LC10AK26</t>
  </si>
  <si>
    <t>LC5AK26</t>
  </si>
  <si>
    <t>6AK26</t>
  </si>
  <si>
    <t>7AK26</t>
  </si>
  <si>
    <t>1AK26</t>
  </si>
  <si>
    <t>5AK26</t>
  </si>
  <si>
    <t>LC24AK26</t>
  </si>
  <si>
    <t>10AK25</t>
  </si>
  <si>
    <t>MH05.5K26</t>
  </si>
  <si>
    <t>MH05.1K26</t>
  </si>
  <si>
    <t>MH05.6K26</t>
  </si>
  <si>
    <t>MH05.7K26</t>
  </si>
  <si>
    <t>10BK26N1</t>
  </si>
  <si>
    <t>10BK26N2</t>
  </si>
  <si>
    <t>P_12</t>
  </si>
  <si>
    <t>XT2</t>
  </si>
  <si>
    <t>10AK26N1</t>
  </si>
  <si>
    <t>10AK26N2</t>
  </si>
  <si>
    <t>B105</t>
  </si>
  <si>
    <t>MH03.5K26</t>
  </si>
  <si>
    <t>MH03.1K26</t>
  </si>
  <si>
    <t>MH03.7K26</t>
  </si>
  <si>
    <t>MH03.6K26</t>
  </si>
  <si>
    <t>MH07.5K26</t>
  </si>
  <si>
    <t>MH07.1K26</t>
  </si>
  <si>
    <t>MH01.1K26</t>
  </si>
  <si>
    <t>MH02.1K26</t>
  </si>
  <si>
    <t>MH04.1K26</t>
  </si>
  <si>
    <t>MH06.1K26</t>
  </si>
  <si>
    <t>MH08.1K26</t>
  </si>
  <si>
    <t>MH09.1K26</t>
  </si>
  <si>
    <t>MH10.1K26</t>
  </si>
  <si>
    <t>MH11.1K26</t>
  </si>
  <si>
    <t>MĐ12.1K26</t>
  </si>
  <si>
    <t>MĐ13.1K26</t>
  </si>
  <si>
    <t>MĐ14.1K26</t>
  </si>
  <si>
    <t>MĐ15.1K26</t>
  </si>
  <si>
    <t>MH16.1K26</t>
  </si>
  <si>
    <t>MĐ17.1K26</t>
  </si>
  <si>
    <t>MĐ18.1K26</t>
  </si>
  <si>
    <t>MĐ19.1K26</t>
  </si>
  <si>
    <t>MĐ20.1K26</t>
  </si>
  <si>
    <t>MĐ21.1K26</t>
  </si>
  <si>
    <t>MH01.C5K26</t>
  </si>
  <si>
    <t>MH02.C5K26</t>
  </si>
  <si>
    <t>MH03.C5K26</t>
  </si>
  <si>
    <t>MH04.C5K26</t>
  </si>
  <si>
    <t>MH05.C5K26</t>
  </si>
  <si>
    <t>MH06.C5K26</t>
  </si>
  <si>
    <t>MH07.C5K26</t>
  </si>
  <si>
    <t>MH08.C5K26</t>
  </si>
  <si>
    <t>MH09.C5K26</t>
  </si>
  <si>
    <t>MH10.C5K26</t>
  </si>
  <si>
    <t>MH11.C5K26</t>
  </si>
  <si>
    <t>MH12.C5K26</t>
  </si>
  <si>
    <t>MH13.C5K26</t>
  </si>
  <si>
    <t>MH14.C5K26</t>
  </si>
  <si>
    <t>MH15.C5K26</t>
  </si>
  <si>
    <t>MH16.C5K26</t>
  </si>
  <si>
    <t>MH17.C5K26</t>
  </si>
  <si>
    <t>MĐ18.C5K26</t>
  </si>
  <si>
    <t>MĐ19.C5K26</t>
  </si>
  <si>
    <t>MĐ20.C5K26</t>
  </si>
  <si>
    <t>MH21.C5K26</t>
  </si>
  <si>
    <t>MĐ22.C5K26</t>
  </si>
  <si>
    <t>MĐ23.C5K26</t>
  </si>
  <si>
    <t>MĐ24.C5K26</t>
  </si>
  <si>
    <t>MĐ25.C5K26</t>
  </si>
  <si>
    <t>MĐ26.C5K26</t>
  </si>
  <si>
    <t>MĐ27.C5K26</t>
  </si>
  <si>
    <t>MĐ28.C5K26</t>
  </si>
  <si>
    <t>MĐ29.C5K26</t>
  </si>
  <si>
    <t>MĐ30.C5K26</t>
  </si>
  <si>
    <t>MĐ31.C5K26</t>
  </si>
  <si>
    <t>MĐ32.C5K26</t>
  </si>
  <si>
    <t>MĐ33.C5K26</t>
  </si>
  <si>
    <t>MĐ34.C5K26</t>
  </si>
  <si>
    <t>MĐ35.C5K26</t>
  </si>
  <si>
    <t>MĐ36.C5K26</t>
  </si>
  <si>
    <t>MĐ37.C5K26</t>
  </si>
  <si>
    <t>MĐ38.C5K26</t>
  </si>
  <si>
    <t>MH01.5K26</t>
  </si>
  <si>
    <t>MH02.5K26</t>
  </si>
  <si>
    <t>MH04.5K26</t>
  </si>
  <si>
    <t>MH06.5K26</t>
  </si>
  <si>
    <t>MH08.5K26</t>
  </si>
  <si>
    <t>MH09.5K26</t>
  </si>
  <si>
    <t>MH10.5K26</t>
  </si>
  <si>
    <t>MH11.5K26</t>
  </si>
  <si>
    <t>MH12.5K26</t>
  </si>
  <si>
    <t>MĐ13.5K26</t>
  </si>
  <si>
    <t>MĐ14.5K26</t>
  </si>
  <si>
    <t>MH15.5K26</t>
  </si>
  <si>
    <t>MĐ16.5K26</t>
  </si>
  <si>
    <t>MĐ17.5K26</t>
  </si>
  <si>
    <t>MĐ18.5K26</t>
  </si>
  <si>
    <t>MĐ19.5K26</t>
  </si>
  <si>
    <t>MĐ20.5K26</t>
  </si>
  <si>
    <t>MĐ21.5K26</t>
  </si>
  <si>
    <t>MĐ22.5K26</t>
  </si>
  <si>
    <t>MĐ23.5K26</t>
  </si>
  <si>
    <t>MĐ24.5K26</t>
  </si>
  <si>
    <t>MĐ25.5K26</t>
  </si>
  <si>
    <t>MĐ26.5K26</t>
  </si>
  <si>
    <t>MĐ27.5K26</t>
  </si>
  <si>
    <t>MH01.C6K26</t>
  </si>
  <si>
    <t>MH02.C6K26</t>
  </si>
  <si>
    <t>MH03.C6K26</t>
  </si>
  <si>
    <t>MH04.C6K26</t>
  </si>
  <si>
    <t>MH05.C6K26</t>
  </si>
  <si>
    <t>MH06.C6K26</t>
  </si>
  <si>
    <t>MH07.C6K26</t>
  </si>
  <si>
    <t>MH08.C6K26</t>
  </si>
  <si>
    <t>MH09.C6K26</t>
  </si>
  <si>
    <t>MH10.C6K26</t>
  </si>
  <si>
    <t>MH11.C6K26</t>
  </si>
  <si>
    <t>MH12.C6K26</t>
  </si>
  <si>
    <t>MH13.C6K26</t>
  </si>
  <si>
    <t>MĐ14.C6K26</t>
  </si>
  <si>
    <t>MĐ15.C6K26</t>
  </si>
  <si>
    <t>MĐ16.C6K26</t>
  </si>
  <si>
    <t>MĐ17.C6K26</t>
  </si>
  <si>
    <t>MĐ18.C6K26</t>
  </si>
  <si>
    <t>MĐ19.C6K26</t>
  </si>
  <si>
    <t>MĐ20.C6K26</t>
  </si>
  <si>
    <t>MĐ21.C6K26</t>
  </si>
  <si>
    <t>MĐ22.C6K26</t>
  </si>
  <si>
    <t>MĐ23.C6K26</t>
  </si>
  <si>
    <t>MĐ24.C6K26</t>
  </si>
  <si>
    <t>MĐ25.C6K26</t>
  </si>
  <si>
    <t>MĐ26.C6K26</t>
  </si>
  <si>
    <t>MĐ27.C6K26</t>
  </si>
  <si>
    <t>MH28.C6K26</t>
  </si>
  <si>
    <t>MH29.C6K26</t>
  </si>
  <si>
    <t>MH30.C6K26</t>
  </si>
  <si>
    <t>MĐ31.C6K26</t>
  </si>
  <si>
    <t>MH01.6K26</t>
  </si>
  <si>
    <t>MH02.6K26</t>
  </si>
  <si>
    <t>MH04.6K26</t>
  </si>
  <si>
    <t>MH06.6K26</t>
  </si>
  <si>
    <t>MH07.6K26</t>
  </si>
  <si>
    <t>MH08.6K26</t>
  </si>
  <si>
    <t>MH09.6K26</t>
  </si>
  <si>
    <t>MH10.6K26</t>
  </si>
  <si>
    <t>MH11.6K26</t>
  </si>
  <si>
    <t>MH12.6K26</t>
  </si>
  <si>
    <t>MĐ13.6K26</t>
  </si>
  <si>
    <t>MĐ14.6K26</t>
  </si>
  <si>
    <t>MĐ15.6K26</t>
  </si>
  <si>
    <t>MĐ16.6K26</t>
  </si>
  <si>
    <t>MĐ17.6K26</t>
  </si>
  <si>
    <t>MĐ18.6K26</t>
  </si>
  <si>
    <t>MĐ19.6K26</t>
  </si>
  <si>
    <t>MĐ20.6K26</t>
  </si>
  <si>
    <t>MĐ21.6K26</t>
  </si>
  <si>
    <t>MĐ22.6K26</t>
  </si>
  <si>
    <t>MĐ23.6K26</t>
  </si>
  <si>
    <t>MĐ24.6K26</t>
  </si>
  <si>
    <t>MH01.c7K26</t>
  </si>
  <si>
    <t>MH02.c7K26</t>
  </si>
  <si>
    <t>MH03.c7K26</t>
  </si>
  <si>
    <t>MH04.c7K26</t>
  </si>
  <si>
    <t>MH05.c7K26</t>
  </si>
  <si>
    <t>MH06.c7K26</t>
  </si>
  <si>
    <t>MH07.c7K26</t>
  </si>
  <si>
    <t>MH08.c7K26</t>
  </si>
  <si>
    <t>MH09.c7K26</t>
  </si>
  <si>
    <t>MH10.c7K26</t>
  </si>
  <si>
    <t>MH11.c7K26</t>
  </si>
  <si>
    <t>MĐ12.c7K26</t>
  </si>
  <si>
    <t>MH13.c7K26</t>
  </si>
  <si>
    <t>MH14.c7K26</t>
  </si>
  <si>
    <t>MĐ15.c7K26</t>
  </si>
  <si>
    <t>MĐ16.c7K26</t>
  </si>
  <si>
    <t>MĐ17.c7K26</t>
  </si>
  <si>
    <t>MH18.c7K26</t>
  </si>
  <si>
    <t>MĐ19.c7K26</t>
  </si>
  <si>
    <t>MH20.c7K26</t>
  </si>
  <si>
    <t>MĐ21.c7K26</t>
  </si>
  <si>
    <t>MĐ22.c7K26</t>
  </si>
  <si>
    <t>MH23.c7K26</t>
  </si>
  <si>
    <t>MĐ24.c7K26</t>
  </si>
  <si>
    <t>MĐ25.c7K26</t>
  </si>
  <si>
    <t>MĐ26.c7K26</t>
  </si>
  <si>
    <t>MĐ27.c7K26</t>
  </si>
  <si>
    <t>MĐ28.c7K26</t>
  </si>
  <si>
    <t>MĐ29.c7K26</t>
  </si>
  <si>
    <t>MĐ30.c7K26</t>
  </si>
  <si>
    <t>MĐ31.c7K26</t>
  </si>
  <si>
    <t>MĐ32.c7K26</t>
  </si>
  <si>
    <t>MĐ33.c7K26</t>
  </si>
  <si>
    <t>MH34.c7K26</t>
  </si>
  <si>
    <t>MĐ35.c7K26</t>
  </si>
  <si>
    <t>MĐ36.c7K26</t>
  </si>
  <si>
    <t>MĐ37.c7K26</t>
  </si>
  <si>
    <t>MH01.7K26</t>
  </si>
  <si>
    <t>MH02.7K26</t>
  </si>
  <si>
    <t>MH04.7K26</t>
  </si>
  <si>
    <t>MH06.7K26</t>
  </si>
  <si>
    <t>MH07.7K26</t>
  </si>
  <si>
    <t>MH08.7K26</t>
  </si>
  <si>
    <t>MH09.7K26</t>
  </si>
  <si>
    <t>MH10.7K26</t>
  </si>
  <si>
    <t>MĐ11.7K26</t>
  </si>
  <si>
    <t>MH12.7K26</t>
  </si>
  <si>
    <t>MH13.7K26</t>
  </si>
  <si>
    <t>MĐ14.7K26</t>
  </si>
  <si>
    <t>MĐ15.7K26</t>
  </si>
  <si>
    <t>MĐ16.7K26</t>
  </si>
  <si>
    <t>MH17.7K26</t>
  </si>
  <si>
    <t>MĐ18.7K26</t>
  </si>
  <si>
    <t>MĐ19.7K26</t>
  </si>
  <si>
    <t>MĐ20.7K26</t>
  </si>
  <si>
    <t>MĐ21.7K26</t>
  </si>
  <si>
    <t>MĐ22.7K26</t>
  </si>
  <si>
    <t>MĐ23.7K26</t>
  </si>
  <si>
    <t>MĐ24.7K26</t>
  </si>
  <si>
    <t>MĐ25.7K26</t>
  </si>
  <si>
    <t>MH01.C8K26</t>
  </si>
  <si>
    <t>MH02.C8K26</t>
  </si>
  <si>
    <t>MH03.C8K26</t>
  </si>
  <si>
    <t>MH04.C8K26</t>
  </si>
  <si>
    <t>MH05.C8K26</t>
  </si>
  <si>
    <t>MH06.C8K26</t>
  </si>
  <si>
    <t>MH07.C8K26</t>
  </si>
  <si>
    <t>MH08.C8K26</t>
  </si>
  <si>
    <t>MH09.C8K26</t>
  </si>
  <si>
    <t>MH10.C8K26</t>
  </si>
  <si>
    <t>MH11.C8K26</t>
  </si>
  <si>
    <t>MH12.C8K26</t>
  </si>
  <si>
    <t>MH13.C8K26</t>
  </si>
  <si>
    <t>MH14.C8K26</t>
  </si>
  <si>
    <t>MH15.C8K26</t>
  </si>
  <si>
    <t>MH16.C8K26</t>
  </si>
  <si>
    <t>MH17.C8K26</t>
  </si>
  <si>
    <t>MH18.C8K26</t>
  </si>
  <si>
    <t>MH19.C8K26</t>
  </si>
  <si>
    <t>MĐ20.C8K26</t>
  </si>
  <si>
    <t>MĐ21.C8K26</t>
  </si>
  <si>
    <t>MĐ22.C8K26</t>
  </si>
  <si>
    <t>MĐ23.C8K26</t>
  </si>
  <si>
    <t>MĐ24.C8K26</t>
  </si>
  <si>
    <t>MĐ25.C8K26</t>
  </si>
  <si>
    <t>MĐ26.C8K26</t>
  </si>
  <si>
    <t>MĐ27.C8K26</t>
  </si>
  <si>
    <t>MĐ28.C8K26</t>
  </si>
  <si>
    <t>MĐ29.C8K26</t>
  </si>
  <si>
    <t>MĐ30.C8K26</t>
  </si>
  <si>
    <t>MĐ31.C8K26</t>
  </si>
  <si>
    <t>MĐ32.C8K26</t>
  </si>
  <si>
    <t>MĐ33.C8K26</t>
  </si>
  <si>
    <t>MĐ34.C8K26</t>
  </si>
  <si>
    <t>MĐ35.C8K26</t>
  </si>
  <si>
    <t>MĐ36.C8K26</t>
  </si>
  <si>
    <t>MĐ37.C8K26</t>
  </si>
  <si>
    <t>MĐ38.C8K26</t>
  </si>
  <si>
    <t>MĐ39.C8K26</t>
  </si>
  <si>
    <t>MĐ40.C8K26</t>
  </si>
  <si>
    <t>MH41.C8K26</t>
  </si>
  <si>
    <t>MĐ42.C8K26</t>
  </si>
  <si>
    <t>MH01.8K26</t>
  </si>
  <si>
    <t>MH02.8K26</t>
  </si>
  <si>
    <t>MH03.8K26</t>
  </si>
  <si>
    <t>MH04.8K26</t>
  </si>
  <si>
    <t>MH05.8K26</t>
  </si>
  <si>
    <t>MH06.8K26</t>
  </si>
  <si>
    <t>MH07.8K26</t>
  </si>
  <si>
    <t>MH08.8K26</t>
  </si>
  <si>
    <t>MH09.8K26</t>
  </si>
  <si>
    <t>MH10.8K26</t>
  </si>
  <si>
    <t>MH11.8K26</t>
  </si>
  <si>
    <t>MH12.8K26</t>
  </si>
  <si>
    <t>MH13.8K26</t>
  </si>
  <si>
    <t>MĐ14.8K26</t>
  </si>
  <si>
    <t>MĐ15.8K26</t>
  </si>
  <si>
    <t>MĐ16.8K26</t>
  </si>
  <si>
    <t>MĐ17.8K26</t>
  </si>
  <si>
    <t>MĐ18.8K26</t>
  </si>
  <si>
    <t>MĐ19.8K26</t>
  </si>
  <si>
    <t>MĐ20.8K26</t>
  </si>
  <si>
    <t>MĐ21.8K26</t>
  </si>
  <si>
    <t>MĐ22.8K26</t>
  </si>
  <si>
    <t>MĐ23.8K26</t>
  </si>
  <si>
    <t>MĐ24.8K26</t>
  </si>
  <si>
    <t>MĐ25.8K26</t>
  </si>
  <si>
    <t>MĐ26.8K26</t>
  </si>
  <si>
    <t>MĐ27.8K26</t>
  </si>
  <si>
    <t>MĐ28.8K26</t>
  </si>
  <si>
    <t>MĐ29.8K26</t>
  </si>
  <si>
    <t>MĐ30.8K26</t>
  </si>
  <si>
    <t>MH01.9K26</t>
  </si>
  <si>
    <t>MH02.9K26</t>
  </si>
  <si>
    <t>MH03.9K26</t>
  </si>
  <si>
    <t>MH04.9K26</t>
  </si>
  <si>
    <t>MH05.9K26</t>
  </si>
  <si>
    <t>MH06.9K26</t>
  </si>
  <si>
    <t>MH07.9K26</t>
  </si>
  <si>
    <t>MH08.9K26</t>
  </si>
  <si>
    <t>MH09.9K26</t>
  </si>
  <si>
    <t>MH10.9K26</t>
  </si>
  <si>
    <t>MH11.9K26</t>
  </si>
  <si>
    <t>MH12.9K26</t>
  </si>
  <si>
    <t>MH13.9K26</t>
  </si>
  <si>
    <t>MĐ14.9K26</t>
  </si>
  <si>
    <t>MĐ15.9K26</t>
  </si>
  <si>
    <t>MĐ16.9K26</t>
  </si>
  <si>
    <t>MĐ17.9K26</t>
  </si>
  <si>
    <t>MĐ18.9K26</t>
  </si>
  <si>
    <t>MĐ19.9K26</t>
  </si>
  <si>
    <t>MĐ20.9K26</t>
  </si>
  <si>
    <t>MĐ21.9K26</t>
  </si>
  <si>
    <t>MĐ22.9K26</t>
  </si>
  <si>
    <t>MĐ23.9K26</t>
  </si>
  <si>
    <t>MĐ24.9K26</t>
  </si>
  <si>
    <t>MĐ25.9K26</t>
  </si>
  <si>
    <t>MĐ26.9K26</t>
  </si>
  <si>
    <t>MĐ27.9K26</t>
  </si>
  <si>
    <t>MĐ28.9K26</t>
  </si>
  <si>
    <t>MH29.9K26</t>
  </si>
  <si>
    <t>MĐ30.9K26</t>
  </si>
  <si>
    <t>MH01.C9K26</t>
  </si>
  <si>
    <t>MH02.C9K26</t>
  </si>
  <si>
    <t>MH03.C9K26</t>
  </si>
  <si>
    <t>MH04.C9K26</t>
  </si>
  <si>
    <t>MH05.C9K26</t>
  </si>
  <si>
    <t>MH06.C9K26</t>
  </si>
  <si>
    <t>MH07.C9K26</t>
  </si>
  <si>
    <t>MH08.C9K26</t>
  </si>
  <si>
    <t>MH09.C9K26</t>
  </si>
  <si>
    <t>MH10.C9K26</t>
  </si>
  <si>
    <t>MH11.C9K26</t>
  </si>
  <si>
    <t>MH12.C9K26</t>
  </si>
  <si>
    <t>MH13.C9K26</t>
  </si>
  <si>
    <t>MĐ14.C9K26</t>
  </si>
  <si>
    <t>MĐ15.C9K26</t>
  </si>
  <si>
    <t>MĐ16.C9K26</t>
  </si>
  <si>
    <t>MĐ17.C9K26</t>
  </si>
  <si>
    <t>MĐ18.C9K26</t>
  </si>
  <si>
    <t>MĐ19.C9K26</t>
  </si>
  <si>
    <t>MĐ20.C9K26</t>
  </si>
  <si>
    <t>MĐ21.C9K26</t>
  </si>
  <si>
    <t>MĐ22.C9K26</t>
  </si>
  <si>
    <t>MĐ23.C9K26</t>
  </si>
  <si>
    <t>MH24.C9K26</t>
  </si>
  <si>
    <t>MĐ25.C9K26</t>
  </si>
  <si>
    <t>MĐ26.C9K26</t>
  </si>
  <si>
    <t>MĐ27.C9K26</t>
  </si>
  <si>
    <t>MH28.C9K26</t>
  </si>
  <si>
    <t>MĐ29.C9K26</t>
  </si>
  <si>
    <t>MH30.C9K26</t>
  </si>
  <si>
    <t>MĐ31.C9K26</t>
  </si>
  <si>
    <t>MĐ32.C9K26</t>
  </si>
  <si>
    <t>MĐ33.C9K26</t>
  </si>
  <si>
    <t>MĐ34.C9K26</t>
  </si>
  <si>
    <t>MH35.C9K26</t>
  </si>
  <si>
    <t>MH36.C9K26</t>
  </si>
  <si>
    <t>MĐ37.C9K26</t>
  </si>
  <si>
    <t>MH01.10K26</t>
  </si>
  <si>
    <t>MH02.10K26</t>
  </si>
  <si>
    <t>MH03.10K26</t>
  </si>
  <si>
    <t>MH04.10K26</t>
  </si>
  <si>
    <t>MH05.10K26</t>
  </si>
  <si>
    <t>MH06.10K26</t>
  </si>
  <si>
    <t>MH07.10K26</t>
  </si>
  <si>
    <t>MH08.10K26</t>
  </si>
  <si>
    <t>MH09.10K26</t>
  </si>
  <si>
    <t>MH10.10K26</t>
  </si>
  <si>
    <t>MH11.10K26</t>
  </si>
  <si>
    <t>MH12.10K26</t>
  </si>
  <si>
    <t>MH13.10K26</t>
  </si>
  <si>
    <t>MH14.10K26</t>
  </si>
  <si>
    <t>MĐ15.10K26</t>
  </si>
  <si>
    <t>MĐ16.10K26</t>
  </si>
  <si>
    <t>MĐ17.10K26</t>
  </si>
  <si>
    <t>MĐ18.10K26</t>
  </si>
  <si>
    <t>MĐ19.10K26</t>
  </si>
  <si>
    <t>MĐ20.10K26</t>
  </si>
  <si>
    <t>MĐ21.10K26</t>
  </si>
  <si>
    <t>MĐ22.10K26</t>
  </si>
  <si>
    <t>MĐ23.10K26</t>
  </si>
  <si>
    <t>MĐ24.10K26</t>
  </si>
  <si>
    <t>MĐ25.10K26</t>
  </si>
  <si>
    <t>MĐ26.10K26</t>
  </si>
  <si>
    <t>MH01.C10K26</t>
  </si>
  <si>
    <t>MH02.C10K26</t>
  </si>
  <si>
    <t>MH03.C10K26</t>
  </si>
  <si>
    <t>MH04.C10K26</t>
  </si>
  <si>
    <t>MH05.C10K26</t>
  </si>
  <si>
    <t>MH06.C10K26</t>
  </si>
  <si>
    <t>MH07.C10K26</t>
  </si>
  <si>
    <t>MH08.C10K26</t>
  </si>
  <si>
    <t>MH09.C10K26</t>
  </si>
  <si>
    <t>MH10.C10K26</t>
  </si>
  <si>
    <t>MH11.C10K26</t>
  </si>
  <si>
    <t>MH12.C10K26</t>
  </si>
  <si>
    <t>MH13.C10K26</t>
  </si>
  <si>
    <t>MH14.C10K26</t>
  </si>
  <si>
    <t>MH15.C10K26</t>
  </si>
  <si>
    <t>MH16.C10K26</t>
  </si>
  <si>
    <t>MH17.C10K26</t>
  </si>
  <si>
    <t>MH18.C10K26</t>
  </si>
  <si>
    <t>MH19.C10K26</t>
  </si>
  <si>
    <t>MĐ20.C10K26</t>
  </si>
  <si>
    <t>MĐ21.C10K26</t>
  </si>
  <si>
    <t>MĐ22.C10K26</t>
  </si>
  <si>
    <t>MĐ23.C10K26</t>
  </si>
  <si>
    <t>MĐ24.C10K26</t>
  </si>
  <si>
    <t>MĐ25.C10K26</t>
  </si>
  <si>
    <t>MĐ26.C10K26</t>
  </si>
  <si>
    <t>MĐ27.C10K26</t>
  </si>
  <si>
    <t>MĐ28.C10K26</t>
  </si>
  <si>
    <t>MĐ29.C10K26</t>
  </si>
  <si>
    <t>MĐ30.C10K26</t>
  </si>
  <si>
    <t>MĐ31.C10K26</t>
  </si>
  <si>
    <t>MĐ32.C10K26</t>
  </si>
  <si>
    <t>MĐ33.C10K26</t>
  </si>
  <si>
    <t>MĐ34.C10K26</t>
  </si>
  <si>
    <t>MĐ35.C10K26</t>
  </si>
  <si>
    <t>MĐ36.C10K26</t>
  </si>
  <si>
    <t>MH01.12K26</t>
  </si>
  <si>
    <t>MH02.12K26</t>
  </si>
  <si>
    <t>MH03.12K26</t>
  </si>
  <si>
    <t>MH04.12K26</t>
  </si>
  <si>
    <t>MH05.12K26</t>
  </si>
  <si>
    <t>MH06.12K26</t>
  </si>
  <si>
    <t>MH07.12K26</t>
  </si>
  <si>
    <t>MH08.12K26</t>
  </si>
  <si>
    <t>MH09.12K26</t>
  </si>
  <si>
    <t>MH10.12K26</t>
  </si>
  <si>
    <t>MH11.12K26</t>
  </si>
  <si>
    <t>MH12.12K26</t>
  </si>
  <si>
    <t>MH13.12K26</t>
  </si>
  <si>
    <t>MH14.12K26</t>
  </si>
  <si>
    <t>MH15.12K26</t>
  </si>
  <si>
    <t>MĐ16.12K26</t>
  </si>
  <si>
    <t>MĐ17.12K26</t>
  </si>
  <si>
    <t>MĐ18.12K26</t>
  </si>
  <si>
    <t>MĐ19.12K26</t>
  </si>
  <si>
    <t>MĐ20.12K26</t>
  </si>
  <si>
    <t>MĐ21.12K26</t>
  </si>
  <si>
    <t>MĐ22.12K26</t>
  </si>
  <si>
    <t>MĐ23.12K26</t>
  </si>
  <si>
    <t>MĐ24.12K26</t>
  </si>
  <si>
    <t>MĐ25.12K26</t>
  </si>
  <si>
    <t>MĐ26.12K26</t>
  </si>
  <si>
    <t>MĐ27.12K26</t>
  </si>
  <si>
    <t>MĐ28.12K26</t>
  </si>
  <si>
    <t>MH01.C15K26</t>
  </si>
  <si>
    <t>MH02.C15K26</t>
  </si>
  <si>
    <t>MH03.C15K26</t>
  </si>
  <si>
    <t>MH04.C15K26</t>
  </si>
  <si>
    <t>MH05.C15K26</t>
  </si>
  <si>
    <t>MH06.C15K26</t>
  </si>
  <si>
    <t>MH07.C15K26</t>
  </si>
  <si>
    <t>MH08.C15K26</t>
  </si>
  <si>
    <t>MH09.C15K26</t>
  </si>
  <si>
    <t>MĐ10.C15K26</t>
  </si>
  <si>
    <t>MH11.C15K26</t>
  </si>
  <si>
    <t>MH12.C15K26</t>
  </si>
  <si>
    <t>MH13.C15K26</t>
  </si>
  <si>
    <t>MH14.C15K26</t>
  </si>
  <si>
    <t>MH15.C15K26</t>
  </si>
  <si>
    <t>MH16.C15K26</t>
  </si>
  <si>
    <t>MH17.C15K26</t>
  </si>
  <si>
    <t>MH18.C15K26</t>
  </si>
  <si>
    <t>MH19.C15K26</t>
  </si>
  <si>
    <t>MH20.C15K26</t>
  </si>
  <si>
    <t>MH21.C15K26</t>
  </si>
  <si>
    <t>MH22.C15K26</t>
  </si>
  <si>
    <t>MH23.C15K26</t>
  </si>
  <si>
    <t>MH24.C15K26</t>
  </si>
  <si>
    <t>MH25.C15K26</t>
  </si>
  <si>
    <t>MH26.C15K26</t>
  </si>
  <si>
    <t>MH27.C15K26</t>
  </si>
  <si>
    <t>MĐ28.C15K26</t>
  </si>
  <si>
    <t>MĐ29.C15K26</t>
  </si>
  <si>
    <t>MĐ30.C15K26</t>
  </si>
  <si>
    <t>MĐ31.C15K26</t>
  </si>
  <si>
    <t>MH32.C15K26</t>
  </si>
  <si>
    <t>MH33.C15K26</t>
  </si>
  <si>
    <t>MH34.C15K26</t>
  </si>
  <si>
    <t>MH35.C15K26</t>
  </si>
  <si>
    <t>MH36.C15K26</t>
  </si>
  <si>
    <t>MH37.C15K26</t>
  </si>
  <si>
    <t>MH38.C15K26</t>
  </si>
  <si>
    <t>MH39.C15K26</t>
  </si>
  <si>
    <t>MH40.C15K26</t>
  </si>
  <si>
    <t>MH41.C15K26</t>
  </si>
  <si>
    <t>MĐ42.C15K26</t>
  </si>
  <si>
    <t>MĐ43.C15K26</t>
  </si>
  <si>
    <t>MĐ44.C15K26</t>
  </si>
  <si>
    <t>MH01.LC15K26</t>
  </si>
  <si>
    <t>MH02.LC15K26</t>
  </si>
  <si>
    <t>MH03.LC15K26</t>
  </si>
  <si>
    <t>MH04.LC15K26</t>
  </si>
  <si>
    <t>MH05.LC15K26</t>
  </si>
  <si>
    <t>MH06.LC15K26</t>
  </si>
  <si>
    <t>MH07.LC15K26</t>
  </si>
  <si>
    <t>MH08.LC15K26</t>
  </si>
  <si>
    <t>MH09.LC15K26</t>
  </si>
  <si>
    <t>MH10.LC15K26</t>
  </si>
  <si>
    <t>MH11.LC15K26</t>
  </si>
  <si>
    <t>MH12.LC15K26</t>
  </si>
  <si>
    <t>MH13.LC15K26</t>
  </si>
  <si>
    <t>MH14.LC15K26</t>
  </si>
  <si>
    <t>MH15.LC15K26</t>
  </si>
  <si>
    <t>MH16.LC15K26</t>
  </si>
  <si>
    <t>MH17.LC15K26</t>
  </si>
  <si>
    <t>MH18.LC15K26</t>
  </si>
  <si>
    <t>MH19.LC15K26</t>
  </si>
  <si>
    <t>MH20.LC15K26</t>
  </si>
  <si>
    <t>MĐ21.LC15K26</t>
  </si>
  <si>
    <t>MH22.LC15K26</t>
  </si>
  <si>
    <t>MH01.15K26</t>
  </si>
  <si>
    <t>MH02.15K26</t>
  </si>
  <si>
    <t>MH03.15K26</t>
  </si>
  <si>
    <t>MH04.15K26</t>
  </si>
  <si>
    <t>MH05.15K26</t>
  </si>
  <si>
    <t>MH06.15K26</t>
  </si>
  <si>
    <t>MĐ07.15K26</t>
  </si>
  <si>
    <t>MH08.15K26</t>
  </si>
  <si>
    <t>MH09.15K26</t>
  </si>
  <si>
    <t>MH10.15K26</t>
  </si>
  <si>
    <t>MH11.15K26</t>
  </si>
  <si>
    <t>MH12.15K26</t>
  </si>
  <si>
    <t>MH13.15K26</t>
  </si>
  <si>
    <t>MH14.15K26</t>
  </si>
  <si>
    <t>MH15.15K26</t>
  </si>
  <si>
    <t>MH16.15K26</t>
  </si>
  <si>
    <t>MH17.15K26</t>
  </si>
  <si>
    <t>MH18.15K26</t>
  </si>
  <si>
    <t>MH19.15K26</t>
  </si>
  <si>
    <t>MH20.15K26</t>
  </si>
  <si>
    <t>MH21.15K26</t>
  </si>
  <si>
    <t>MĐ22.15K26</t>
  </si>
  <si>
    <t>MĐ23.15K26</t>
  </si>
  <si>
    <t>MĐ24.15K26</t>
  </si>
  <si>
    <t>MĐ25.15K26</t>
  </si>
  <si>
    <t>MĐ26.15K26</t>
  </si>
  <si>
    <t>MH27.15K26</t>
  </si>
  <si>
    <t>MH28.15K26</t>
  </si>
  <si>
    <t>MĐ29.15K26</t>
  </si>
  <si>
    <t>MH01.17K26</t>
  </si>
  <si>
    <t>MH02.17K26</t>
  </si>
  <si>
    <t>MH03.17K26</t>
  </si>
  <si>
    <t>MH04.17K26</t>
  </si>
  <si>
    <t>MH05.17K26</t>
  </si>
  <si>
    <t>MH06.17K26</t>
  </si>
  <si>
    <t>MH07.17K26</t>
  </si>
  <si>
    <t>MH08.17K26</t>
  </si>
  <si>
    <t>MĐ09.17K26</t>
  </si>
  <si>
    <t>MH10.17K26</t>
  </si>
  <si>
    <t>MH11.17K26</t>
  </si>
  <si>
    <t>MĐ12.17K26</t>
  </si>
  <si>
    <t>MH13.17K26</t>
  </si>
  <si>
    <t>MĐ14.17K26</t>
  </si>
  <si>
    <t>MĐ15.17K26</t>
  </si>
  <si>
    <t>MH16.17K26</t>
  </si>
  <si>
    <t>MĐ17.17K26</t>
  </si>
  <si>
    <t>MĐ18.17K26</t>
  </si>
  <si>
    <t>MH19.17K26</t>
  </si>
  <si>
    <t>MĐ20.17K26</t>
  </si>
  <si>
    <t>MĐ21.17K26</t>
  </si>
  <si>
    <t>MĐ22.17K26</t>
  </si>
  <si>
    <t>MĐ23.17K26</t>
  </si>
  <si>
    <t>MĐ24.17K26</t>
  </si>
  <si>
    <t>MĐ25.17K26</t>
  </si>
  <si>
    <t>MH01.C19K26</t>
  </si>
  <si>
    <t>MH02.C19K26</t>
  </si>
  <si>
    <t>MH03.C19K26</t>
  </si>
  <si>
    <t>MH04.C19K26</t>
  </si>
  <si>
    <t>MH05.C19K26</t>
  </si>
  <si>
    <t>MH06.C19K26</t>
  </si>
  <si>
    <t>MH07.C19K26</t>
  </si>
  <si>
    <t>MH08.C19K26</t>
  </si>
  <si>
    <t>MH09.C19K26</t>
  </si>
  <si>
    <t>MH10.C19K26</t>
  </si>
  <si>
    <t>MH11.C19K26</t>
  </si>
  <si>
    <t>MH12.C19K26</t>
  </si>
  <si>
    <t>MĐ13.C19K26</t>
  </si>
  <si>
    <t>MH14.C19K26</t>
  </si>
  <si>
    <t>MH15.C19K26</t>
  </si>
  <si>
    <t>MH16.C19K26</t>
  </si>
  <si>
    <t>MH17.C19K26</t>
  </si>
  <si>
    <t>MĐ18.C19K26</t>
  </si>
  <si>
    <t>MĐ19.C19K26</t>
  </si>
  <si>
    <t>MĐ20.C19K26</t>
  </si>
  <si>
    <t>MĐ21.C19K26</t>
  </si>
  <si>
    <t>MH22.C19K26</t>
  </si>
  <si>
    <t>MĐ23.C19K26</t>
  </si>
  <si>
    <t>MH24.C19K26</t>
  </si>
  <si>
    <t>MH25.C19K26</t>
  </si>
  <si>
    <t>MĐ26.C19K26</t>
  </si>
  <si>
    <t>MH27.C19K26</t>
  </si>
  <si>
    <t>MĐ28.C19K26</t>
  </si>
  <si>
    <t>MH29.C19K26</t>
  </si>
  <si>
    <t>MH30.C19K26</t>
  </si>
  <si>
    <t>MH31.C19K26</t>
  </si>
  <si>
    <t>MH32.C19K26</t>
  </si>
  <si>
    <t>MH33.C19K26</t>
  </si>
  <si>
    <t>MH34.C19K26</t>
  </si>
  <si>
    <t>MĐ35.C19K26</t>
  </si>
  <si>
    <t>MĐ36.C19K26</t>
  </si>
  <si>
    <t>MĐ37.C19K26</t>
  </si>
  <si>
    <t>MH01.19K26</t>
  </si>
  <si>
    <t>MH02.19K26</t>
  </si>
  <si>
    <t>MH03.19K26</t>
  </si>
  <si>
    <t>MH04.19K26</t>
  </si>
  <si>
    <t>MH05.19K26</t>
  </si>
  <si>
    <t>MH06.19K26</t>
  </si>
  <si>
    <t>MH07.19K26</t>
  </si>
  <si>
    <t>MH08.19K26</t>
  </si>
  <si>
    <t>MH09.19K26</t>
  </si>
  <si>
    <t>MH10.19K26</t>
  </si>
  <si>
    <t>MH11.19K26</t>
  </si>
  <si>
    <t>MĐ12.19K26</t>
  </si>
  <si>
    <t>MH13.19K26</t>
  </si>
  <si>
    <t>MH14.19K26</t>
  </si>
  <si>
    <t>MH15.19K26</t>
  </si>
  <si>
    <t>MĐ16.19K26</t>
  </si>
  <si>
    <t>MĐ17.19K26</t>
  </si>
  <si>
    <t>MĐ18.19K26</t>
  </si>
  <si>
    <t>MH19.19K26</t>
  </si>
  <si>
    <t>MĐ20.19K26</t>
  </si>
  <si>
    <t>MH21.19K26</t>
  </si>
  <si>
    <t>MH22.19K26</t>
  </si>
  <si>
    <t>MĐ23.19K26</t>
  </si>
  <si>
    <t>MĐ24.19K26</t>
  </si>
  <si>
    <t>MH25.19K26</t>
  </si>
  <si>
    <t>MH26.19K26</t>
  </si>
  <si>
    <t>MH27.19K26</t>
  </si>
  <si>
    <t>MH28.19K26</t>
  </si>
  <si>
    <t>MH29.19K26</t>
  </si>
  <si>
    <t>MĐ30.19K26</t>
  </si>
  <si>
    <t>MĐ31.19K26</t>
  </si>
  <si>
    <t>MH32.19K26</t>
  </si>
  <si>
    <t>MĐ33.19K26</t>
  </si>
  <si>
    <t>MH01.C20K26</t>
  </si>
  <si>
    <t>MH02.C20K26</t>
  </si>
  <si>
    <t>MH03.C20K26</t>
  </si>
  <si>
    <t>MH04.C20K26</t>
  </si>
  <si>
    <t>MH05.C20K26</t>
  </si>
  <si>
    <t>MH06.C20K26</t>
  </si>
  <si>
    <t>MH07.C20K26</t>
  </si>
  <si>
    <t>MH08.C20K26</t>
  </si>
  <si>
    <t>MH09.C20K26</t>
  </si>
  <si>
    <t>MH10.C20K26</t>
  </si>
  <si>
    <t>MĐ11.C20K26</t>
  </si>
  <si>
    <t>MH12.C20K26</t>
  </si>
  <si>
    <t>MĐ13.C20K26</t>
  </si>
  <si>
    <t>MĐ14.C20K26</t>
  </si>
  <si>
    <t>MĐ15.C20K26</t>
  </si>
  <si>
    <t>MĐ16.C20K26</t>
  </si>
  <si>
    <t>MĐ17.C20K26</t>
  </si>
  <si>
    <t>MĐ18.C20K26</t>
  </si>
  <si>
    <t>MĐ19.C20K26</t>
  </si>
  <si>
    <t>MĐ20.C20K26</t>
  </si>
  <si>
    <t>MĐ21.C20K26</t>
  </si>
  <si>
    <t>MĐ22.C20K26</t>
  </si>
  <si>
    <t>MĐ23.C20K26</t>
  </si>
  <si>
    <t>MĐ24.C20K26</t>
  </si>
  <si>
    <t>MĐ25.C20K26</t>
  </si>
  <si>
    <t>MĐ26.C20K26</t>
  </si>
  <si>
    <t>MĐ27.C20K26</t>
  </si>
  <si>
    <t>MĐ28.C20K26</t>
  </si>
  <si>
    <t>MĐ29.C20K26</t>
  </si>
  <si>
    <t>MĐ30.C20K26</t>
  </si>
  <si>
    <t>MH01.20K26</t>
  </si>
  <si>
    <t>MH02.20K26</t>
  </si>
  <si>
    <t>MH03.20K26</t>
  </si>
  <si>
    <t>MH04.20K26</t>
  </si>
  <si>
    <t>MH05.20K26</t>
  </si>
  <si>
    <t>MH06.20K26</t>
  </si>
  <si>
    <t>MH07.20K26</t>
  </si>
  <si>
    <t>MH08.20K26</t>
  </si>
  <si>
    <t>MH09.20K26</t>
  </si>
  <si>
    <t>MH10.20K26</t>
  </si>
  <si>
    <t>MĐ11.20K26</t>
  </si>
  <si>
    <t>MH12.20K26</t>
  </si>
  <si>
    <t>MĐ13.20K26</t>
  </si>
  <si>
    <t>MĐ14.20K26</t>
  </si>
  <si>
    <t>MĐ15.20K26</t>
  </si>
  <si>
    <t>MĐ16.20K26</t>
  </si>
  <si>
    <t>MĐ17.20K26</t>
  </si>
  <si>
    <t>MĐ18.20K26</t>
  </si>
  <si>
    <t>MĐ19.20K26</t>
  </si>
  <si>
    <t>MĐ20.20K26</t>
  </si>
  <si>
    <t>MĐ21.20K26</t>
  </si>
  <si>
    <t>MĐ22.20K26</t>
  </si>
  <si>
    <t>MĐ23.20K26</t>
  </si>
  <si>
    <t>MĐ24.20K26</t>
  </si>
  <si>
    <t>MĐ25.20K26</t>
  </si>
  <si>
    <t>MĐ26.20K26</t>
  </si>
  <si>
    <t>MH01.21K26</t>
  </si>
  <si>
    <t>MH02.21K26</t>
  </si>
  <si>
    <t>MH03.21K26</t>
  </si>
  <si>
    <t>MH04.21K26</t>
  </si>
  <si>
    <t>MH05.21K26</t>
  </si>
  <si>
    <t>MH06.21K26</t>
  </si>
  <si>
    <t>MH07.21K26</t>
  </si>
  <si>
    <t>MH08.21K26</t>
  </si>
  <si>
    <t>MH09.21K26</t>
  </si>
  <si>
    <t>MH10.21K26</t>
  </si>
  <si>
    <t>MĐ11.21K26</t>
  </si>
  <si>
    <t>MH12.21K26</t>
  </si>
  <si>
    <t>MH13.21K26</t>
  </si>
  <si>
    <t>MH14.21K26</t>
  </si>
  <si>
    <t>MĐ15.21K26</t>
  </si>
  <si>
    <t>MĐ16.21K26</t>
  </si>
  <si>
    <t>MĐ17.21K26</t>
  </si>
  <si>
    <t>MĐ18.21K26</t>
  </si>
  <si>
    <t>MĐ19.21K26</t>
  </si>
  <si>
    <t>MĐ20.21K26</t>
  </si>
  <si>
    <t>MĐ21.21K26</t>
  </si>
  <si>
    <t>MĐ22.21K26</t>
  </si>
  <si>
    <t>MĐ23.21K26</t>
  </si>
  <si>
    <t>MĐ24.21K26</t>
  </si>
  <si>
    <t>MĐ25.21K26</t>
  </si>
  <si>
    <t>MĐ26.21K26</t>
  </si>
  <si>
    <t>MH01.C21K26</t>
  </si>
  <si>
    <t>MH02.C21K26</t>
  </si>
  <si>
    <t>MH03.C21K26</t>
  </si>
  <si>
    <t>MH04.C21K26</t>
  </si>
  <si>
    <t>MH05.C21K26</t>
  </si>
  <si>
    <t>MH06.C21K26</t>
  </si>
  <si>
    <t>MH07.C21K26</t>
  </si>
  <si>
    <t>MH08.C21K26</t>
  </si>
  <si>
    <t>MH09.C21K26</t>
  </si>
  <si>
    <t>MH10.C21K26</t>
  </si>
  <si>
    <t>MĐ11.C21K26</t>
  </si>
  <si>
    <t>MH12.C21K26</t>
  </si>
  <si>
    <t>MH13.C21K26</t>
  </si>
  <si>
    <t>MH14.C21K26</t>
  </si>
  <si>
    <t>MĐ15.C21K26</t>
  </si>
  <si>
    <t>MH16.C21K26</t>
  </si>
  <si>
    <t>MĐ17.C21K26</t>
  </si>
  <si>
    <t>MĐ18.C21K26</t>
  </si>
  <si>
    <t>MĐ19.C21K26</t>
  </si>
  <si>
    <t>MĐ20.C21K26</t>
  </si>
  <si>
    <t>MĐ21.C21K26</t>
  </si>
  <si>
    <t>MĐ22.C21K26</t>
  </si>
  <si>
    <t>MĐ23.C21K26</t>
  </si>
  <si>
    <t>MĐ24.C21K26</t>
  </si>
  <si>
    <t>MĐ25.C21K26</t>
  </si>
  <si>
    <t>MĐ26.C21K26</t>
  </si>
  <si>
    <t>MĐ27.C21K26</t>
  </si>
  <si>
    <t>MĐ28.C21K26</t>
  </si>
  <si>
    <t>MĐ29.C21K26</t>
  </si>
  <si>
    <t>MĐ30.C21K26</t>
  </si>
  <si>
    <t>MĐ31.C21K26</t>
  </si>
  <si>
    <t>MH01.C22K26</t>
  </si>
  <si>
    <t>MH02.C22K26</t>
  </si>
  <si>
    <t>MH03.C22K26</t>
  </si>
  <si>
    <t>MH04.C22K26</t>
  </si>
  <si>
    <t>MH05.C22K26</t>
  </si>
  <si>
    <t>MH06.C22K26</t>
  </si>
  <si>
    <t>MH07.C22K26</t>
  </si>
  <si>
    <t>MH08.C22K26</t>
  </si>
  <si>
    <t>MH09.C22K26</t>
  </si>
  <si>
    <t>MĐ10.C22K26</t>
  </si>
  <si>
    <t>MH11.C22K26</t>
  </si>
  <si>
    <t>MH12.C22K26</t>
  </si>
  <si>
    <t>MH13.C22K26</t>
  </si>
  <si>
    <t>MĐ14.C22K26</t>
  </si>
  <si>
    <t>MĐ15.C22K26</t>
  </si>
  <si>
    <t>MH16.C22K26</t>
  </si>
  <si>
    <t>MH17.C22K26</t>
  </si>
  <si>
    <t>MĐ18.C22K26</t>
  </si>
  <si>
    <t>MĐ19.C22K26</t>
  </si>
  <si>
    <t>MĐ20.C22K26</t>
  </si>
  <si>
    <t>MĐ21.C22K26</t>
  </si>
  <si>
    <t>MĐ22.C22K26</t>
  </si>
  <si>
    <t>MĐ23.C22K26</t>
  </si>
  <si>
    <t>MĐ24.C22K26</t>
  </si>
  <si>
    <t>MĐ25.C22K26</t>
  </si>
  <si>
    <t>MĐ26.C22K26</t>
  </si>
  <si>
    <t>MĐ27.C22K26</t>
  </si>
  <si>
    <t>MĐ28.C22K26</t>
  </si>
  <si>
    <t>MĐ29.C22K26</t>
  </si>
  <si>
    <t>MH01.22K26</t>
  </si>
  <si>
    <t>MH02.22K26</t>
  </si>
  <si>
    <t>MH03.22K26</t>
  </si>
  <si>
    <t>MH04.22K26</t>
  </si>
  <si>
    <t>MH05.22K26</t>
  </si>
  <si>
    <t>MH06.22K26</t>
  </si>
  <si>
    <t>MH07.22K26</t>
  </si>
  <si>
    <t>MH08.22K26</t>
  </si>
  <si>
    <t>MH09.22K26</t>
  </si>
  <si>
    <t>MĐ10.22K26</t>
  </si>
  <si>
    <t>MH11.22K26</t>
  </si>
  <si>
    <t>MH12.22K26</t>
  </si>
  <si>
    <t>MH13.22K26</t>
  </si>
  <si>
    <t>MĐ14.22K26</t>
  </si>
  <si>
    <t>MĐ15.22K26</t>
  </si>
  <si>
    <t>MĐ16.22K26</t>
  </si>
  <si>
    <t>MĐ17.22K26</t>
  </si>
  <si>
    <t>MĐ18.22K26</t>
  </si>
  <si>
    <t>MĐ19.22K26</t>
  </si>
  <si>
    <t>MĐ20.22K26</t>
  </si>
  <si>
    <t>MĐ21.22K26</t>
  </si>
  <si>
    <t>MĐ22.22K26</t>
  </si>
  <si>
    <t>MĐ23.22K26</t>
  </si>
  <si>
    <t>MĐ24.22K26</t>
  </si>
  <si>
    <t>MH01.25K26</t>
  </si>
  <si>
    <t>MH02.25K26</t>
  </si>
  <si>
    <t>MH03.25K26</t>
  </si>
  <si>
    <t>MH04.25K26</t>
  </si>
  <si>
    <t>MH05.25K26</t>
  </si>
  <si>
    <t>MH06.25K26</t>
  </si>
  <si>
    <t>MH07.25K26</t>
  </si>
  <si>
    <t>MH08.25K26</t>
  </si>
  <si>
    <t>MH09.25K26</t>
  </si>
  <si>
    <t>MH10.25K26</t>
  </si>
  <si>
    <t>MH11.25K26</t>
  </si>
  <si>
    <t>MH12.25K26</t>
  </si>
  <si>
    <t>MH13.25K26</t>
  </si>
  <si>
    <t>MH14.25K26</t>
  </si>
  <si>
    <t>MH15.25K26</t>
  </si>
  <si>
    <t>MH16.25K26</t>
  </si>
  <si>
    <t>MH17.25K26</t>
  </si>
  <si>
    <t>MH18.25K26</t>
  </si>
  <si>
    <t>MH19.25K26</t>
  </si>
  <si>
    <t>MH20.25K26</t>
  </si>
  <si>
    <t>MH21.25K26</t>
  </si>
  <si>
    <t>MH22.25K26</t>
  </si>
  <si>
    <t>MH23.25K26</t>
  </si>
  <si>
    <t>MH24.25K26</t>
  </si>
  <si>
    <t>MH25.25K26</t>
  </si>
  <si>
    <t>MĐ26.25K26</t>
  </si>
  <si>
    <t>MH27.25K26</t>
  </si>
  <si>
    <t>MH28.25K26</t>
  </si>
  <si>
    <t>MH01.C24K26</t>
  </si>
  <si>
    <t>MH02.C24K26</t>
  </si>
  <si>
    <t>MH03.C24K26</t>
  </si>
  <si>
    <t>MH04.C24K26</t>
  </si>
  <si>
    <t>MH05.C24K26</t>
  </si>
  <si>
    <t>MH06.C24K26</t>
  </si>
  <si>
    <t>MH07.C24K26</t>
  </si>
  <si>
    <t>MH08.C24K26</t>
  </si>
  <si>
    <t>MH09.C24K26</t>
  </si>
  <si>
    <t>MĐ10.C24K26</t>
  </si>
  <si>
    <t>MĐ11.C24K26</t>
  </si>
  <si>
    <t>MH12.C24K26</t>
  </si>
  <si>
    <t>MH13.C24K26</t>
  </si>
  <si>
    <t>MH14.C24K26</t>
  </si>
  <si>
    <t>MH15.C24K26</t>
  </si>
  <si>
    <t>MH16.C24K26</t>
  </si>
  <si>
    <t>MH17.C24K26</t>
  </si>
  <si>
    <t>MĐ18.C24K26</t>
  </si>
  <si>
    <t>MH19.C24K26</t>
  </si>
  <si>
    <t>MH20.C24K26</t>
  </si>
  <si>
    <t>MĐ21.C24K26</t>
  </si>
  <si>
    <t>MĐ22.C24K26</t>
  </si>
  <si>
    <t>MĐ23.C24K26</t>
  </si>
  <si>
    <t>MĐ24.C24K26</t>
  </si>
  <si>
    <t>MĐ25.C24K26</t>
  </si>
  <si>
    <t>MĐ26.C24K26</t>
  </si>
  <si>
    <t>MĐ27.C24K26</t>
  </si>
  <si>
    <t>MĐ28.C24K26</t>
  </si>
  <si>
    <t>MĐ29.C24K26</t>
  </si>
  <si>
    <t>MĐ30.C24K26</t>
  </si>
  <si>
    <t>MH01.24K26</t>
  </si>
  <si>
    <t>MH02.24K26</t>
  </si>
  <si>
    <t>MH03.24K26</t>
  </si>
  <si>
    <t>MH04.24K26</t>
  </si>
  <si>
    <t>MH05.24K26</t>
  </si>
  <si>
    <t>MH06.24K26</t>
  </si>
  <si>
    <t>MH07.24K26</t>
  </si>
  <si>
    <t>MH08.24K26</t>
  </si>
  <si>
    <t>MH09.24K26</t>
  </si>
  <si>
    <t>MĐ10.24K26</t>
  </si>
  <si>
    <t>MĐ11.24K26</t>
  </si>
  <si>
    <t>MH12.24K26</t>
  </si>
  <si>
    <t>MH13.24K26</t>
  </si>
  <si>
    <t>MH14.24K26</t>
  </si>
  <si>
    <t>MH15.24K26</t>
  </si>
  <si>
    <t>MH16.24K26</t>
  </si>
  <si>
    <t>MH17.24K26</t>
  </si>
  <si>
    <t>MĐ18.24K26</t>
  </si>
  <si>
    <t>MH19.24K26</t>
  </si>
  <si>
    <t>MĐ20.24K26</t>
  </si>
  <si>
    <t>MĐ21.24K26</t>
  </si>
  <si>
    <t>MĐ22.24K26</t>
  </si>
  <si>
    <t>MĐ23.24K26</t>
  </si>
  <si>
    <t>MĐ24.24K26</t>
  </si>
  <si>
    <t>MĐ25.24K26</t>
  </si>
  <si>
    <t>MĐ26.24K26</t>
  </si>
  <si>
    <t>MĐ27.24K26</t>
  </si>
  <si>
    <t>MĐ17.25K26</t>
  </si>
  <si>
    <t>MĐ18.25K26</t>
  </si>
  <si>
    <t>MĐ19.25K26</t>
  </si>
  <si>
    <t>MĐ21.25K26</t>
  </si>
  <si>
    <t>MĐ22.25K26</t>
  </si>
  <si>
    <t>MĐ24.25K26</t>
  </si>
  <si>
    <t>MH01.LC7K26</t>
  </si>
  <si>
    <t>MH02.LC7K26</t>
  </si>
  <si>
    <t>MH03.LC7K26</t>
  </si>
  <si>
    <t>MH04.LC7K26</t>
  </si>
  <si>
    <t>MH05.LC7K26</t>
  </si>
  <si>
    <t>MH06.LC7K26</t>
  </si>
  <si>
    <t>MH07.LC7K26</t>
  </si>
  <si>
    <t>MH08.LC7K26</t>
  </si>
  <si>
    <t>MĐ09.LC7K26</t>
  </si>
  <si>
    <t>MĐ10.LC7K26</t>
  </si>
  <si>
    <t>MH11.LC7K26</t>
  </si>
  <si>
    <t>MĐ12.LC7K26</t>
  </si>
  <si>
    <t>MĐ13.LC7K26</t>
  </si>
  <si>
    <t>MĐ14.LC7K26</t>
  </si>
  <si>
    <t>MĐ15.LC7K26</t>
  </si>
  <si>
    <t>MĐ16.LC7K26</t>
  </si>
  <si>
    <t>MĐ17.LC7K26</t>
  </si>
  <si>
    <t>MĐ18.LC7K26</t>
  </si>
  <si>
    <t>MH19.LC7K26</t>
  </si>
  <si>
    <t>MĐ20.LC7K26</t>
  </si>
  <si>
    <t>MH07.16K26</t>
  </si>
  <si>
    <t>MH08.16K26</t>
  </si>
  <si>
    <t>MH09.16K26</t>
  </si>
  <si>
    <t>MH10.16K26</t>
  </si>
  <si>
    <t>MH01.16K26</t>
  </si>
  <si>
    <t>MH02.16K26</t>
  </si>
  <si>
    <t>MH03.16K26</t>
  </si>
  <si>
    <t>MH04.16K26</t>
  </si>
  <si>
    <t>MH05.16K26</t>
  </si>
  <si>
    <t>MH06.16K26</t>
  </si>
  <si>
    <t>MH11.16K26</t>
  </si>
  <si>
    <t>MH12.16K26</t>
  </si>
  <si>
    <t>MH13.16K26</t>
  </si>
  <si>
    <t>MH14.16K26</t>
  </si>
  <si>
    <t>MH15.16K26</t>
  </si>
  <si>
    <t>MH16.16K26</t>
  </si>
  <si>
    <t>MH17.16K26</t>
  </si>
  <si>
    <t>MH18.16K26</t>
  </si>
  <si>
    <t>MH19.16K26</t>
  </si>
  <si>
    <t>MH20.16K26</t>
  </si>
  <si>
    <t>MĐ21.16K26</t>
  </si>
  <si>
    <t>MĐ22.16K26</t>
  </si>
  <si>
    <t>MĐ23.16K26</t>
  </si>
  <si>
    <t>MĐ24.16K26</t>
  </si>
  <si>
    <t>MĐ25.16K26</t>
  </si>
  <si>
    <t>MĐ26.16K26</t>
  </si>
  <si>
    <t>MĐ27.16K26</t>
  </si>
  <si>
    <t>MĐ28.16K26</t>
  </si>
  <si>
    <t>MĐ29.16K26</t>
  </si>
  <si>
    <t>MĐ30.16K26</t>
  </si>
  <si>
    <t>MĐ31.16K26</t>
  </si>
  <si>
    <t>MĐ32.16K26</t>
  </si>
  <si>
    <t>6BK26</t>
  </si>
  <si>
    <t>LC6AK26</t>
  </si>
  <si>
    <t>LC7AK26</t>
  </si>
  <si>
    <t xml:space="preserve">BùiVăn </t>
  </si>
  <si>
    <t>KHOA ĐIỆN-ĐIỆN TĐH</t>
  </si>
  <si>
    <t>17AK26</t>
  </si>
  <si>
    <t>21AK26</t>
  </si>
  <si>
    <t>6CK26</t>
  </si>
  <si>
    <t>6DK25.N1</t>
  </si>
  <si>
    <t>6DK25.N2</t>
  </si>
  <si>
    <t>10CK26</t>
  </si>
  <si>
    <t>7BK25</t>
  </si>
  <si>
    <t>7CK25</t>
  </si>
  <si>
    <t>5DK26N1</t>
  </si>
  <si>
    <t>5GK26N1</t>
  </si>
  <si>
    <t>5GK26N2</t>
  </si>
  <si>
    <t>Năm học:2022-2023</t>
  </si>
  <si>
    <t>5DK26N2</t>
  </si>
  <si>
    <t>20AK26</t>
  </si>
  <si>
    <t>24AK26</t>
  </si>
  <si>
    <t>15AK26</t>
  </si>
  <si>
    <t>25AK26</t>
  </si>
  <si>
    <t>15BK26</t>
  </si>
  <si>
    <t>25BK26</t>
  </si>
  <si>
    <t>25CK26</t>
  </si>
  <si>
    <t>8AK26</t>
  </si>
  <si>
    <t>9AK26</t>
  </si>
  <si>
    <t>16AK26</t>
  </si>
  <si>
    <t>C10</t>
  </si>
  <si>
    <t>T01</t>
  </si>
  <si>
    <t>B06</t>
  </si>
  <si>
    <t>B08</t>
  </si>
  <si>
    <t>b06</t>
  </si>
  <si>
    <t>Sinh hoat.5B1K25</t>
  </si>
  <si>
    <t>Sinh hoat.5B2K25</t>
  </si>
  <si>
    <t>Thi hết môn.5AK26</t>
  </si>
  <si>
    <t>Thi hết môn.7AK26</t>
  </si>
  <si>
    <t>Thi hết môn.16AK26</t>
  </si>
  <si>
    <t>Thi hết môn.20AK26</t>
  </si>
  <si>
    <t>B107</t>
  </si>
  <si>
    <t>C7AK26</t>
  </si>
  <si>
    <t>MC18</t>
  </si>
  <si>
    <t>Thúy</t>
  </si>
  <si>
    <t>Nguyễn Thị Diễm</t>
  </si>
  <si>
    <t>C.Thúy</t>
  </si>
  <si>
    <t>21BK26</t>
  </si>
  <si>
    <t>5HK26</t>
  </si>
  <si>
    <t>C8AK26</t>
  </si>
  <si>
    <t>24BK26</t>
  </si>
  <si>
    <t>C15BK26</t>
  </si>
  <si>
    <t>C6AK26</t>
  </si>
  <si>
    <t>5EK26N1</t>
  </si>
  <si>
    <t>5EK26N2</t>
  </si>
  <si>
    <t>5FK26N1</t>
  </si>
  <si>
    <t>5FK26N2</t>
  </si>
  <si>
    <t>X7</t>
  </si>
  <si>
    <t>7EK26</t>
  </si>
  <si>
    <t>C7BK26</t>
  </si>
  <si>
    <t>C6BK26</t>
  </si>
  <si>
    <t>9BK26N1</t>
  </si>
  <si>
    <t>9BK26N2</t>
  </si>
  <si>
    <t>9CK26N1</t>
  </si>
  <si>
    <t>9CK26N2</t>
  </si>
  <si>
    <t>C24AK26</t>
  </si>
  <si>
    <t>C9AK26</t>
  </si>
  <si>
    <t>B106</t>
  </si>
  <si>
    <t>C5BK26</t>
  </si>
  <si>
    <t>LC7BK26</t>
  </si>
  <si>
    <t>P303</t>
  </si>
  <si>
    <t>P4</t>
  </si>
  <si>
    <t>5CK26N1</t>
  </si>
  <si>
    <t>5CK26N2</t>
  </si>
  <si>
    <t>10CK25</t>
  </si>
  <si>
    <t>12AK26</t>
  </si>
  <si>
    <t>QUẢN LÝ PHÒNG HỌC</t>
  </si>
  <si>
    <t>Khu nhà</t>
  </si>
  <si>
    <t>PHÒNG</t>
  </si>
  <si>
    <t>XƯỞNG 
KHOA CƠ KHÍ CHẾ TẠO</t>
  </si>
  <si>
    <t>XƯỞNG 
KHOA CƠ KHÍ ĐỘNG LỰC</t>
  </si>
  <si>
    <t>B110</t>
  </si>
  <si>
    <t>B111</t>
  </si>
  <si>
    <t>G3</t>
  </si>
  <si>
    <t>G4</t>
  </si>
  <si>
    <t>XƯỞNG
ĐIỆN - ĐIỆN TỰ ĐỘNG HÓA</t>
  </si>
  <si>
    <t>P302</t>
  </si>
  <si>
    <t>P304</t>
  </si>
  <si>
    <t>P201</t>
  </si>
  <si>
    <t>X3</t>
  </si>
  <si>
    <t>Cơ sở</t>
  </si>
  <si>
    <t>Đơn vị quản lý</t>
  </si>
  <si>
    <t>Phòng Đào tạo</t>
  </si>
  <si>
    <t>Xưởng CK</t>
  </si>
  <si>
    <t>Dãy nhà nguội, gò  hàn cũ</t>
  </si>
  <si>
    <t>HT ĐIỆN ĐIỆN TỬ</t>
  </si>
  <si>
    <t>Xưởng ĐL</t>
  </si>
  <si>
    <t>Phân tích chức năng cơ cấu nguyên lý</t>
  </si>
  <si>
    <t>HT ĐIỆN ĐIỀU KHIỂN Điện tử</t>
  </si>
  <si>
    <t>LÝ THUYẾT</t>
  </si>
  <si>
    <t>CK động cơ 1</t>
  </si>
  <si>
    <t>Điện ĐC</t>
  </si>
  <si>
    <t>Truyền lực 1</t>
  </si>
  <si>
    <t>SC thân vỏ ca bin sơn</t>
  </si>
  <si>
    <t>Sửa chữa</t>
  </si>
  <si>
    <t>Nhiên liệu dđộng cơ xăng</t>
  </si>
  <si>
    <t>Nhiên liệu Diesel</t>
  </si>
  <si>
    <t>ĐIỆN Ô TÔ</t>
  </si>
  <si>
    <t>KHO Vật tư</t>
  </si>
  <si>
    <t>HT TREO LÁI</t>
  </si>
  <si>
    <t>Truyền lực 2</t>
  </si>
  <si>
    <t>CK động cơ 2</t>
  </si>
  <si>
    <t>TCN</t>
  </si>
  <si>
    <t>Vận hành</t>
  </si>
  <si>
    <t>Lắp đặt điện 2, Trang bị điện</t>
  </si>
  <si>
    <t>Khoa Điện</t>
  </si>
  <si>
    <t>Lắp đặt điện 1,Trang bị điện</t>
  </si>
  <si>
    <t>Thiết bị điện 2, trang bị điện</t>
  </si>
  <si>
    <t>Thí nghiệm, đo lường</t>
  </si>
  <si>
    <t>Tự động hóa</t>
  </si>
  <si>
    <t xml:space="preserve">Kỹ thuật điện tử </t>
  </si>
  <si>
    <t>Máy lạnh dân dụng 1</t>
  </si>
  <si>
    <t>Máy lạnh dân dụng 2</t>
  </si>
  <si>
    <t>Phòng mô phỏng ảo</t>
  </si>
  <si>
    <t>Tầng 2 trên VPK</t>
  </si>
  <si>
    <t>Máy điện 3</t>
  </si>
  <si>
    <t>Phòng máy tính</t>
  </si>
  <si>
    <t>Phòng sửa chữa máy tính</t>
  </si>
  <si>
    <t>Ngày 22 tháng 9 năm 2022</t>
  </si>
  <si>
    <t>5BK26N1</t>
  </si>
  <si>
    <t>5BK26N2</t>
  </si>
  <si>
    <t>5CK25</t>
  </si>
  <si>
    <t>7FK26</t>
  </si>
  <si>
    <t>12BK26</t>
  </si>
  <si>
    <t>C5AK26N2</t>
  </si>
  <si>
    <t>C5AK26N1</t>
  </si>
  <si>
    <t>c7ak25</t>
  </si>
  <si>
    <t>c7ak26</t>
  </si>
  <si>
    <t>6HK26</t>
  </si>
  <si>
    <t>1BK26N1</t>
  </si>
  <si>
    <t>1BK26N2</t>
  </si>
  <si>
    <t>Đồng Tháp</t>
  </si>
  <si>
    <t>5DK25</t>
  </si>
  <si>
    <t>10EK24</t>
  </si>
  <si>
    <t>C5AK24</t>
  </si>
  <si>
    <t>MH11.LC5K26</t>
  </si>
  <si>
    <t>5EK25</t>
  </si>
  <si>
    <t>LC5AK27</t>
  </si>
  <si>
    <t>MH04.LC5K27</t>
  </si>
  <si>
    <t>MH07.LC5K27</t>
  </si>
  <si>
    <t>Giáo dục Chính trị</t>
  </si>
  <si>
    <t>MH01.LC5K26</t>
  </si>
  <si>
    <t>MH02.LC5K26</t>
  </si>
  <si>
    <t>MH03.LC5K26</t>
  </si>
  <si>
    <t>MH04.LC5K26</t>
  </si>
  <si>
    <t>MH05.LC5K26</t>
  </si>
  <si>
    <t>MH06.LC5K26</t>
  </si>
  <si>
    <t>MH07.LC5K26</t>
  </si>
  <si>
    <t>MH08.LC5K26</t>
  </si>
  <si>
    <t>MH09.LC5K26</t>
  </si>
  <si>
    <t>MH10.LC5K26</t>
  </si>
  <si>
    <t>MĐ12.LC5K26</t>
  </si>
  <si>
    <t>MĐ13.LC5K26</t>
  </si>
  <si>
    <t>MĐ14.LC5K26</t>
  </si>
  <si>
    <t>MĐ15.LC5K26</t>
  </si>
  <si>
    <t>MĐ16.LC5K26</t>
  </si>
  <si>
    <t>MĐ17.LC5K26</t>
  </si>
  <si>
    <t>MĐ18.LC5K26</t>
  </si>
  <si>
    <t>MĐ19.LC5K26</t>
  </si>
  <si>
    <t>MH01.LC5K27</t>
  </si>
  <si>
    <t>MH02.LC5K27</t>
  </si>
  <si>
    <t>MH03.LC5K27</t>
  </si>
  <si>
    <t>MH05.LC5K27</t>
  </si>
  <si>
    <t>MH06.LC5K27</t>
  </si>
  <si>
    <t>MH08.LC5K27</t>
  </si>
  <si>
    <t>MH09.LC5K27</t>
  </si>
  <si>
    <t>MH10.LC5K27</t>
  </si>
  <si>
    <t>MH11.LC5K27</t>
  </si>
  <si>
    <t>MĐ12.LC5K27</t>
  </si>
  <si>
    <t>MĐ13.LC5K27</t>
  </si>
  <si>
    <t>MĐ14.LC5K27</t>
  </si>
  <si>
    <t>MĐ15.LC5K27</t>
  </si>
  <si>
    <t>MĐ16.LC5K27</t>
  </si>
  <si>
    <t>MĐ17.LC5K27</t>
  </si>
  <si>
    <t>MĐ18.LC5K27</t>
  </si>
  <si>
    <t>MĐ19.LC5K27</t>
  </si>
  <si>
    <t>10DK26N1</t>
  </si>
  <si>
    <t>10DK26N2</t>
  </si>
  <si>
    <t>7BK26N1</t>
  </si>
  <si>
    <t>7BK26N2</t>
  </si>
  <si>
    <t>26AK26</t>
  </si>
  <si>
    <t>HD1</t>
  </si>
  <si>
    <t xml:space="preserve">C15AK26
</t>
  </si>
  <si>
    <t xml:space="preserve">25DK26
</t>
  </si>
  <si>
    <t>(Nho quan)</t>
  </si>
  <si>
    <t xml:space="preserve">25EK26
</t>
  </si>
  <si>
    <t>7BK26.N1</t>
  </si>
  <si>
    <t>7BK26.N2</t>
  </si>
  <si>
    <t>Giáo dục Quốc phòng và An ninh</t>
  </si>
  <si>
    <t>Nhập môn</t>
  </si>
  <si>
    <t>Ngôn ngữ học tiếng Nhật</t>
  </si>
  <si>
    <t>Đất nước Nhật Bản</t>
  </si>
  <si>
    <t>Tiếng Nhật 1</t>
  </si>
  <si>
    <t>Tiếng Nhật 2</t>
  </si>
  <si>
    <t>Tiếng Nhật thương mại</t>
  </si>
  <si>
    <t>Tiếng Nhật du lịch</t>
  </si>
  <si>
    <t>Phiên dịch Tiếng Nhật</t>
  </si>
  <si>
    <t>Tiếng Nhật hành chính – văn phòng</t>
  </si>
  <si>
    <t>MH01.26K26</t>
  </si>
  <si>
    <t>MH02.26K26</t>
  </si>
  <si>
    <t>MH03.26K26</t>
  </si>
  <si>
    <t>MH04.26K26</t>
  </si>
  <si>
    <t>MH05.26K26</t>
  </si>
  <si>
    <t>MH06.26K26</t>
  </si>
  <si>
    <t>MH07.26K26</t>
  </si>
  <si>
    <t>MH08.26K26</t>
  </si>
  <si>
    <t>MH09.26K26</t>
  </si>
  <si>
    <t>MH10.26K26</t>
  </si>
  <si>
    <t>MĐ11.26K26</t>
  </si>
  <si>
    <t>MĐ12.26K26</t>
  </si>
  <si>
    <t>MĐ13.26K26</t>
  </si>
  <si>
    <t>MĐ14.26K26</t>
  </si>
  <si>
    <t>MĐ15.26K26</t>
  </si>
  <si>
    <t>MĐ16.26K26</t>
  </si>
  <si>
    <t>MĐ17.26K26</t>
  </si>
  <si>
    <t>C.Lưu</t>
  </si>
  <si>
    <t xml:space="preserve">Hoàng Thục </t>
  </si>
  <si>
    <t>Tiếng Nhật</t>
  </si>
  <si>
    <t>GV tiếng Nhật</t>
  </si>
  <si>
    <t>10AK27N1</t>
  </si>
  <si>
    <t>10BK27N1</t>
  </si>
  <si>
    <t>10AK27N2</t>
  </si>
  <si>
    <t>10BK27N2</t>
  </si>
  <si>
    <t>6FK26N1</t>
  </si>
  <si>
    <t>6FK26N2</t>
  </si>
  <si>
    <t>7CK26N1</t>
  </si>
  <si>
    <t>7CK26N2</t>
  </si>
  <si>
    <t>7DK26N1</t>
  </si>
  <si>
    <t>7DK26N2</t>
  </si>
  <si>
    <t>6EK26N1</t>
  </si>
  <si>
    <t>6EK26N2</t>
  </si>
  <si>
    <t>6DK26N1</t>
  </si>
  <si>
    <t>6DK26N2</t>
  </si>
  <si>
    <t>6GK26N1</t>
  </si>
  <si>
    <t>6GK26N2</t>
  </si>
  <si>
    <t>MH01.LC24K26</t>
  </si>
  <si>
    <t>MH02.LC24K26</t>
  </si>
  <si>
    <t>MH03.LC24K26</t>
  </si>
  <si>
    <t>MH04.LC24K26</t>
  </si>
  <si>
    <t>MH05.LC24K26</t>
  </si>
  <si>
    <t>MH06.LC24K26</t>
  </si>
  <si>
    <t>MĐ07.LC24K26</t>
  </si>
  <si>
    <t>Soạn thảo văn bản Word nâng cao.</t>
  </si>
  <si>
    <t>MĐ08.LC24K26</t>
  </si>
  <si>
    <t>Bảng tính điện tử Excel nâng cao.</t>
  </si>
  <si>
    <t>MH09.LC24K26</t>
  </si>
  <si>
    <t>Lập trình C++</t>
  </si>
  <si>
    <t>MĐ10.LC24K26</t>
  </si>
  <si>
    <t>MĐ11.LC24K26</t>
  </si>
  <si>
    <t>MĐ12.LC24K26</t>
  </si>
  <si>
    <t>Quản lý dự án ms project</t>
  </si>
  <si>
    <t>MĐ13.LC24K26</t>
  </si>
  <si>
    <t>Hệ quản trị CSDL với ACCESS nâng cao.</t>
  </si>
  <si>
    <t>MĐ14.LC24K26</t>
  </si>
  <si>
    <t>Lập trình VB.net</t>
  </si>
  <si>
    <t>MĐ15.LC24K26</t>
  </si>
  <si>
    <t>Lập trình PHP</t>
  </si>
  <si>
    <t>MĐ17.LC24K26</t>
  </si>
  <si>
    <t>MH01.LC10K26</t>
  </si>
  <si>
    <t>MH02.LC10K26</t>
  </si>
  <si>
    <t>MH03.LC10K26</t>
  </si>
  <si>
    <t>MH04.LC10K26</t>
  </si>
  <si>
    <t>MH05.LC10K26</t>
  </si>
  <si>
    <t>MH06.LC10K26</t>
  </si>
  <si>
    <t>MH07.LC10K26</t>
  </si>
  <si>
    <t>MH08.LC10K26</t>
  </si>
  <si>
    <t>MH09.LC10K26</t>
  </si>
  <si>
    <t>MH10.LC10K26</t>
  </si>
  <si>
    <t>MH11.LC10K26</t>
  </si>
  <si>
    <t>MH12.LC10K26</t>
  </si>
  <si>
    <t>MĐ13.LC10K26</t>
  </si>
  <si>
    <t>MĐ14.LC10K26</t>
  </si>
  <si>
    <t>MĐ15.LC10K26</t>
  </si>
  <si>
    <t>MĐ16.LC10K26</t>
  </si>
  <si>
    <t>MĐ17.LC10K26</t>
  </si>
  <si>
    <t xml:space="preserve">Họa tiết trang trí </t>
  </si>
  <si>
    <t>MĐ18.LC10K26</t>
  </si>
  <si>
    <t>MĐ19.LC10K26</t>
  </si>
  <si>
    <t>MĐ20.LC10K26</t>
  </si>
  <si>
    <t>MĐ21.LC10K26</t>
  </si>
  <si>
    <t>MH01.1K27</t>
  </si>
  <si>
    <t>MH02.1K27</t>
  </si>
  <si>
    <t>MH03.1K27</t>
  </si>
  <si>
    <t>MH04.1K27</t>
  </si>
  <si>
    <t>MH05.1K27</t>
  </si>
  <si>
    <t>MH06.1K27</t>
  </si>
  <si>
    <t>MH07.1K27</t>
  </si>
  <si>
    <t>MH08.1K27</t>
  </si>
  <si>
    <t>MH09.1K27</t>
  </si>
  <si>
    <t>MH10.1K27</t>
  </si>
  <si>
    <t>MH11.1K27</t>
  </si>
  <si>
    <t>MĐ12.1K27</t>
  </si>
  <si>
    <t>MĐ13.1K27</t>
  </si>
  <si>
    <t>MĐ14.1K27</t>
  </si>
  <si>
    <t>MĐ15.1K27</t>
  </si>
  <si>
    <t>MH16.1K27</t>
  </si>
  <si>
    <t>MĐ17.1K27</t>
  </si>
  <si>
    <t>MĐ18.1K27</t>
  </si>
  <si>
    <t>MĐ19.1K27</t>
  </si>
  <si>
    <t>MĐ20.1K27</t>
  </si>
  <si>
    <t>MĐ21.1K27</t>
  </si>
  <si>
    <t>MH01.C5K27</t>
  </si>
  <si>
    <t>MH02.C5K27</t>
  </si>
  <si>
    <t>MH03.C5K27</t>
  </si>
  <si>
    <t>MH04.C5K27</t>
  </si>
  <si>
    <t>MH05.C5K27</t>
  </si>
  <si>
    <t>MH06.C5K27</t>
  </si>
  <si>
    <t>MH07.C5K27</t>
  </si>
  <si>
    <t>MH08.C5K27</t>
  </si>
  <si>
    <t>MH09.C5K27</t>
  </si>
  <si>
    <t>MH10.C5K27</t>
  </si>
  <si>
    <t>MH11.C5K27</t>
  </si>
  <si>
    <t>MH12.C5K27</t>
  </si>
  <si>
    <t>MH13.C5K27</t>
  </si>
  <si>
    <t>MH14.C5K27</t>
  </si>
  <si>
    <t>MH15.C5K27</t>
  </si>
  <si>
    <t>MH16.C5K27</t>
  </si>
  <si>
    <t>MH17.C5K27</t>
  </si>
  <si>
    <t>MĐ18.C5K27</t>
  </si>
  <si>
    <t>MĐ19.C5K27</t>
  </si>
  <si>
    <t>MĐ20.C5K27</t>
  </si>
  <si>
    <t>MH21.C5K27</t>
  </si>
  <si>
    <t>MĐ22.C5K27</t>
  </si>
  <si>
    <t>MĐ23.C5K27</t>
  </si>
  <si>
    <t>MĐ24.C5K27</t>
  </si>
  <si>
    <t>MĐ25.C5K27</t>
  </si>
  <si>
    <t>MĐ26.C5K27</t>
  </si>
  <si>
    <t>MĐ27.C5K27</t>
  </si>
  <si>
    <t>MĐ28.C5K27</t>
  </si>
  <si>
    <t>MĐ29.C5K27</t>
  </si>
  <si>
    <t>MĐ30.C5K27</t>
  </si>
  <si>
    <t>MĐ31.C5K27</t>
  </si>
  <si>
    <t>MĐ32.C5K27</t>
  </si>
  <si>
    <t>MĐ33.C5K27</t>
  </si>
  <si>
    <t>MĐ34.C5K27</t>
  </si>
  <si>
    <t>MĐ35.C5K27</t>
  </si>
  <si>
    <t>MĐ36.C5K27</t>
  </si>
  <si>
    <t>MĐ37.C5K27</t>
  </si>
  <si>
    <t>MĐ38.C5K27</t>
  </si>
  <si>
    <t>MH01.5K27</t>
  </si>
  <si>
    <t>MH02.5K27</t>
  </si>
  <si>
    <t>MH03.5K27</t>
  </si>
  <si>
    <t>MH04.5K27</t>
  </si>
  <si>
    <t>MH05.5K27</t>
  </si>
  <si>
    <t>MH06.5K27</t>
  </si>
  <si>
    <t>MH07.5K27</t>
  </si>
  <si>
    <t>MH08.5K27</t>
  </si>
  <si>
    <t>MH09.5K27</t>
  </si>
  <si>
    <t>MH10.5K27</t>
  </si>
  <si>
    <t>MH11.5K27</t>
  </si>
  <si>
    <t>MH12.5K27</t>
  </si>
  <si>
    <t>MĐ13.5K27</t>
  </si>
  <si>
    <t>MĐ14.5K27</t>
  </si>
  <si>
    <t>MH15.5K27</t>
  </si>
  <si>
    <t>MĐ16.5K27</t>
  </si>
  <si>
    <t>MĐ17.5K27</t>
  </si>
  <si>
    <t>MĐ18.5K27</t>
  </si>
  <si>
    <t>MĐ19.5K27</t>
  </si>
  <si>
    <t>MĐ20.5K27</t>
  </si>
  <si>
    <t>MĐ21.5K27</t>
  </si>
  <si>
    <t>MĐ22.5K27</t>
  </si>
  <si>
    <t>MĐ23.5K27</t>
  </si>
  <si>
    <t>MĐ24.5K27</t>
  </si>
  <si>
    <t>MĐ25.5K27</t>
  </si>
  <si>
    <t>MĐ26.5K27</t>
  </si>
  <si>
    <t>MĐ27.5K27</t>
  </si>
  <si>
    <t>MH01.C6K27</t>
  </si>
  <si>
    <t>MH02.C6K27</t>
  </si>
  <si>
    <t>MH03.C6K27</t>
  </si>
  <si>
    <t>MH04.C6K27</t>
  </si>
  <si>
    <t>MH05.C6K27</t>
  </si>
  <si>
    <t>MH06.C6K27</t>
  </si>
  <si>
    <t>MH07.C6K27</t>
  </si>
  <si>
    <t>MH08.C6K27</t>
  </si>
  <si>
    <t>MH09.C6K27</t>
  </si>
  <si>
    <t>MH10.C6K27</t>
  </si>
  <si>
    <t>MH11.C6K27</t>
  </si>
  <si>
    <t>MH12.C6K27</t>
  </si>
  <si>
    <t>MH13.C6K27</t>
  </si>
  <si>
    <t>MĐ14.C6K27</t>
  </si>
  <si>
    <t>MĐ15.C6K27</t>
  </si>
  <si>
    <t>MĐ16.C6K27</t>
  </si>
  <si>
    <t>MĐ17.C6K27</t>
  </si>
  <si>
    <t>MĐ18.C6K27</t>
  </si>
  <si>
    <t>MĐ19.C6K27</t>
  </si>
  <si>
    <t>MĐ20.C6K27</t>
  </si>
  <si>
    <t>MĐ21.C6K27</t>
  </si>
  <si>
    <t>MĐ22.C6K27</t>
  </si>
  <si>
    <t>MĐ23.C6K27</t>
  </si>
  <si>
    <t>MĐ24.C6K27</t>
  </si>
  <si>
    <t>MĐ25.C6K27</t>
  </si>
  <si>
    <t>MĐ26.C6K27</t>
  </si>
  <si>
    <t>MĐ27.C6K27</t>
  </si>
  <si>
    <t>MH28.C6K27</t>
  </si>
  <si>
    <t>MH29.C6K27</t>
  </si>
  <si>
    <t>MH30.C6K27</t>
  </si>
  <si>
    <t>MĐ31.C6K27</t>
  </si>
  <si>
    <t>MH01.6K27</t>
  </si>
  <si>
    <t>MH02.6K27</t>
  </si>
  <si>
    <t>MH03.6K27</t>
  </si>
  <si>
    <t>MH04.6K27</t>
  </si>
  <si>
    <t>MH05.6K27</t>
  </si>
  <si>
    <t>MH06.6K27</t>
  </si>
  <si>
    <t>MH07.6K27</t>
  </si>
  <si>
    <t>MH08.6K27</t>
  </si>
  <si>
    <t>MH09.6K27</t>
  </si>
  <si>
    <t>MH10.6K27</t>
  </si>
  <si>
    <t>MH11.6K27</t>
  </si>
  <si>
    <t>MH12.6K27</t>
  </si>
  <si>
    <t>MĐ13.6K27</t>
  </si>
  <si>
    <t>MĐ14.6K27</t>
  </si>
  <si>
    <t>MĐ15.6K27</t>
  </si>
  <si>
    <t>MĐ16.6K27</t>
  </si>
  <si>
    <t>MĐ17.6K27</t>
  </si>
  <si>
    <t>MĐ18.6K27</t>
  </si>
  <si>
    <t>MĐ19.6K27</t>
  </si>
  <si>
    <t>MĐ20.6K27</t>
  </si>
  <si>
    <t>MĐ21.6K27</t>
  </si>
  <si>
    <t>MĐ22.6K27</t>
  </si>
  <si>
    <t>MĐ23.6K27</t>
  </si>
  <si>
    <t>MĐ24.6K27</t>
  </si>
  <si>
    <t>MH01.c7K27</t>
  </si>
  <si>
    <t>MH02.c7K27</t>
  </si>
  <si>
    <t>MH03.c7K27</t>
  </si>
  <si>
    <t>MH04.c7K27</t>
  </si>
  <si>
    <t>MH05.c7K27</t>
  </si>
  <si>
    <t>MH06.c7K27</t>
  </si>
  <si>
    <t>MH07.c7K27</t>
  </si>
  <si>
    <t>MH08.c7K27</t>
  </si>
  <si>
    <t>MH09.c7K27</t>
  </si>
  <si>
    <t>MH10.c7K27</t>
  </si>
  <si>
    <t>MH11.c7K27</t>
  </si>
  <si>
    <t>MĐ12.c7K27</t>
  </si>
  <si>
    <t>MH13.c7K27</t>
  </si>
  <si>
    <t>MH14.c7K27</t>
  </si>
  <si>
    <t>MĐ15.c7K27</t>
  </si>
  <si>
    <t>MĐ16.c7K27</t>
  </si>
  <si>
    <t>MĐ17.c7K27</t>
  </si>
  <si>
    <t>MH18.c7K27</t>
  </si>
  <si>
    <t>MĐ19.c7K27</t>
  </si>
  <si>
    <t>MH20.c7K27</t>
  </si>
  <si>
    <t>MĐ21.c7K27</t>
  </si>
  <si>
    <t>MĐ22.c7K27</t>
  </si>
  <si>
    <t>MH23.c7K27</t>
  </si>
  <si>
    <t>MĐ24.c7K27</t>
  </si>
  <si>
    <t>MĐ25.c7K27</t>
  </si>
  <si>
    <t>MĐ26.c7K27</t>
  </si>
  <si>
    <t>MĐ27.c7K27</t>
  </si>
  <si>
    <t>MĐ28.c7K27</t>
  </si>
  <si>
    <t>MĐ29.c7K27</t>
  </si>
  <si>
    <t>MĐ30.c7K27</t>
  </si>
  <si>
    <t>MĐ31.c7K27</t>
  </si>
  <si>
    <t>MĐ32.c7K27</t>
  </si>
  <si>
    <t>MĐ33.c7K27</t>
  </si>
  <si>
    <t>MH34.c7K27</t>
  </si>
  <si>
    <t>MĐ35.c7K27</t>
  </si>
  <si>
    <t>MĐ36.c7K27</t>
  </si>
  <si>
    <t>MĐ37.c7K27</t>
  </si>
  <si>
    <t>MH01.7K27</t>
  </si>
  <si>
    <t>MH02.7K27</t>
  </si>
  <si>
    <t>MH03.7K27</t>
  </si>
  <si>
    <t>MH04.7K27</t>
  </si>
  <si>
    <t>MH05.7K27</t>
  </si>
  <si>
    <t>MH06.7K27</t>
  </si>
  <si>
    <t>MH07.7K27</t>
  </si>
  <si>
    <t>MH08.7K27</t>
  </si>
  <si>
    <t>MH09.7K27</t>
  </si>
  <si>
    <t>MH10.7K27</t>
  </si>
  <si>
    <t>MĐ11.7K27</t>
  </si>
  <si>
    <t>MH12.7K27</t>
  </si>
  <si>
    <t>MH13.7K27</t>
  </si>
  <si>
    <t>MĐ14.7K27</t>
  </si>
  <si>
    <t>MĐ15.7K27</t>
  </si>
  <si>
    <t>MĐ16.7K27</t>
  </si>
  <si>
    <t>MH17.7K27</t>
  </si>
  <si>
    <t>MĐ18.7K27</t>
  </si>
  <si>
    <t>MĐ19.7K27</t>
  </si>
  <si>
    <t>MĐ20.7K27</t>
  </si>
  <si>
    <t>MĐ21.7K27</t>
  </si>
  <si>
    <t>MĐ22.7K27</t>
  </si>
  <si>
    <t>MĐ23.7K27</t>
  </si>
  <si>
    <t>MĐ24.7K27</t>
  </si>
  <si>
    <t>MĐ25.7K27</t>
  </si>
  <si>
    <t>MH01.C8K27</t>
  </si>
  <si>
    <t>MH02.C8K27</t>
  </si>
  <si>
    <t>MH03.C8K27</t>
  </si>
  <si>
    <t>MH04.C8K27</t>
  </si>
  <si>
    <t>MH05.C8K27</t>
  </si>
  <si>
    <t>MH06.C8K27</t>
  </si>
  <si>
    <t>MH07.C8K27</t>
  </si>
  <si>
    <t>MH08.C8K27</t>
  </si>
  <si>
    <t>MH09.C8K27</t>
  </si>
  <si>
    <t>MH10.C8K27</t>
  </si>
  <si>
    <t>MH11.C8K27</t>
  </si>
  <si>
    <t>MH12.C8K27</t>
  </si>
  <si>
    <t>MH13.C8K27</t>
  </si>
  <si>
    <t>MH14.C8K27</t>
  </si>
  <si>
    <t>MH15.C8K27</t>
  </si>
  <si>
    <t>MH16.C8K27</t>
  </si>
  <si>
    <t>MH17.C8K27</t>
  </si>
  <si>
    <t>MH18.C8K27</t>
  </si>
  <si>
    <t>MH19.C8K27</t>
  </si>
  <si>
    <t>MĐ20.C8K27</t>
  </si>
  <si>
    <t>MĐ21.C8K27</t>
  </si>
  <si>
    <t>MĐ22.C8K27</t>
  </si>
  <si>
    <t>MĐ23.C8K27</t>
  </si>
  <si>
    <t>MĐ24.C8K27</t>
  </si>
  <si>
    <t>MĐ25.C8K27</t>
  </si>
  <si>
    <t>MĐ26.C8K27</t>
  </si>
  <si>
    <t>MĐ27.C8K27</t>
  </si>
  <si>
    <t>MĐ28.C8K27</t>
  </si>
  <si>
    <t>MĐ29.C8K27</t>
  </si>
  <si>
    <t>MĐ30.C8K27</t>
  </si>
  <si>
    <t>MĐ31.C8K27</t>
  </si>
  <si>
    <t>MĐ32.C8K27</t>
  </si>
  <si>
    <t>MĐ33.C8K27</t>
  </si>
  <si>
    <t>MĐ34.C8K27</t>
  </si>
  <si>
    <t>MĐ35.C8K27</t>
  </si>
  <si>
    <t>MĐ36.C8K27</t>
  </si>
  <si>
    <t>MĐ37.C8K27</t>
  </si>
  <si>
    <t>MĐ38.C8K27</t>
  </si>
  <si>
    <t>MĐ39.C8K27</t>
  </si>
  <si>
    <t>MĐ40.C8K27</t>
  </si>
  <si>
    <t>MH41.C8K27</t>
  </si>
  <si>
    <t>MĐ42.C8K27</t>
  </si>
  <si>
    <t>MH01.8K27</t>
  </si>
  <si>
    <t>MH02.8K27</t>
  </si>
  <si>
    <t>MH03.8K27</t>
  </si>
  <si>
    <t>MH04.8K27</t>
  </si>
  <si>
    <t>MH05.8K27</t>
  </si>
  <si>
    <t>MH06.8K27</t>
  </si>
  <si>
    <t>MH07.8K27</t>
  </si>
  <si>
    <t>MH08.8K27</t>
  </si>
  <si>
    <t>MH09.8K27</t>
  </si>
  <si>
    <t>MH10.8K27</t>
  </si>
  <si>
    <t>MH11.8K27</t>
  </si>
  <si>
    <t>MH12.8K27</t>
  </si>
  <si>
    <t>MH13.8K27</t>
  </si>
  <si>
    <t>MĐ14.8K27</t>
  </si>
  <si>
    <t>MĐ15.8K27</t>
  </si>
  <si>
    <t>MĐ16.8K27</t>
  </si>
  <si>
    <t>MĐ17.8K27</t>
  </si>
  <si>
    <t>MĐ18.8K27</t>
  </si>
  <si>
    <t>MĐ19.8K27</t>
  </si>
  <si>
    <t>MĐ20.8K27</t>
  </si>
  <si>
    <t>MĐ21.8K27</t>
  </si>
  <si>
    <t>MĐ22.8K27</t>
  </si>
  <si>
    <t>MĐ23.8K27</t>
  </si>
  <si>
    <t>MĐ24.8K27</t>
  </si>
  <si>
    <t>MĐ25.8K27</t>
  </si>
  <si>
    <t>MĐ26.8K27</t>
  </si>
  <si>
    <t>MĐ27.8K27</t>
  </si>
  <si>
    <t>MĐ28.8K27</t>
  </si>
  <si>
    <t>MĐ29.8K27</t>
  </si>
  <si>
    <t>MĐ30.8K27</t>
  </si>
  <si>
    <t>MH01.9K27</t>
  </si>
  <si>
    <t>MH02.9K27</t>
  </si>
  <si>
    <t>MH03.9K27</t>
  </si>
  <si>
    <t>MH04.9K27</t>
  </si>
  <si>
    <t>MH05.9K27</t>
  </si>
  <si>
    <t>MH06.9K27</t>
  </si>
  <si>
    <t>MH07.9K27</t>
  </si>
  <si>
    <t>MH08.9K27</t>
  </si>
  <si>
    <t>MH09.9K27</t>
  </si>
  <si>
    <t>MH10.9K27</t>
  </si>
  <si>
    <t>MH11.9K27</t>
  </si>
  <si>
    <t>MH12.9K27</t>
  </si>
  <si>
    <t>MH13.9K27</t>
  </si>
  <si>
    <t>MĐ14.9K27</t>
  </si>
  <si>
    <t>MĐ15.9K27</t>
  </si>
  <si>
    <t>MĐ16.9K27</t>
  </si>
  <si>
    <t>MĐ17.9K27</t>
  </si>
  <si>
    <t>MĐ18.9K27</t>
  </si>
  <si>
    <t>MĐ19.9K27</t>
  </si>
  <si>
    <t>MĐ20.9K27</t>
  </si>
  <si>
    <t>MĐ21.9K27</t>
  </si>
  <si>
    <t>MĐ22.9K27</t>
  </si>
  <si>
    <t>MĐ23.9K27</t>
  </si>
  <si>
    <t>MĐ24.9K27</t>
  </si>
  <si>
    <t>MĐ25.9K27</t>
  </si>
  <si>
    <t>MĐ26.9K27</t>
  </si>
  <si>
    <t>MĐ27.9K27</t>
  </si>
  <si>
    <t>MĐ28.9K27</t>
  </si>
  <si>
    <t>MH29.9K27</t>
  </si>
  <si>
    <t>MĐ30.9K27</t>
  </si>
  <si>
    <t>MH01.C9K27</t>
  </si>
  <si>
    <t>MH02.C9K27</t>
  </si>
  <si>
    <t>MH03.C9K27</t>
  </si>
  <si>
    <t>MH04.C9K27</t>
  </si>
  <si>
    <t>MH05.C9K27</t>
  </si>
  <si>
    <t>MH06.C9K27</t>
  </si>
  <si>
    <t>MH07.C9K27</t>
  </si>
  <si>
    <t>MH08.C9K27</t>
  </si>
  <si>
    <t>MH09.C9K27</t>
  </si>
  <si>
    <t>MH10.C9K27</t>
  </si>
  <si>
    <t>MH11.C9K27</t>
  </si>
  <si>
    <t>MH12.C9K27</t>
  </si>
  <si>
    <t>MH13.C9K27</t>
  </si>
  <si>
    <t>MĐ14.C9K27</t>
  </si>
  <si>
    <t>MĐ15.C9K27</t>
  </si>
  <si>
    <t>MĐ16.C9K27</t>
  </si>
  <si>
    <t>MĐ17.C9K27</t>
  </si>
  <si>
    <t>MĐ18.C9K27</t>
  </si>
  <si>
    <t>MĐ19.C9K27</t>
  </si>
  <si>
    <t>MĐ20.C9K27</t>
  </si>
  <si>
    <t>MĐ21.C9K27</t>
  </si>
  <si>
    <t>MĐ22.C9K27</t>
  </si>
  <si>
    <t>MĐ23.C9K27</t>
  </si>
  <si>
    <t>MH24.C9K27</t>
  </si>
  <si>
    <t>MĐ25.C9K27</t>
  </si>
  <si>
    <t>MĐ26.C9K27</t>
  </si>
  <si>
    <t>MĐ27.C9K27</t>
  </si>
  <si>
    <t>MH28.C9K27</t>
  </si>
  <si>
    <t>MĐ29.C9K27</t>
  </si>
  <si>
    <t>MH30.C9K27</t>
  </si>
  <si>
    <t>MĐ31.C9K27</t>
  </si>
  <si>
    <t>MĐ32.C9K27</t>
  </si>
  <si>
    <t>MĐ33.C9K27</t>
  </si>
  <si>
    <t>MĐ34.C9K27</t>
  </si>
  <si>
    <t>MH35.C9K27</t>
  </si>
  <si>
    <t>MH36.C9K27</t>
  </si>
  <si>
    <t>MĐ37.C9K27</t>
  </si>
  <si>
    <t>MH01.10K27</t>
  </si>
  <si>
    <t>MH02.10K27</t>
  </si>
  <si>
    <t>MH03.10K27</t>
  </si>
  <si>
    <t>MH04.10K27</t>
  </si>
  <si>
    <t>MH05.10K27</t>
  </si>
  <si>
    <t>MH06.10K27</t>
  </si>
  <si>
    <t>MH07.10K27</t>
  </si>
  <si>
    <t>MH08.10K27</t>
  </si>
  <si>
    <t>MH09.10K27</t>
  </si>
  <si>
    <t>MH10.10K27</t>
  </si>
  <si>
    <t>MH11.10K27</t>
  </si>
  <si>
    <t>MH12.10K27</t>
  </si>
  <si>
    <t>MH13.10K27</t>
  </si>
  <si>
    <t>MH14.10K27</t>
  </si>
  <si>
    <t>MĐ15.10K27</t>
  </si>
  <si>
    <t>MĐ16.10K27</t>
  </si>
  <si>
    <t>MĐ17.10K27</t>
  </si>
  <si>
    <t>MĐ18.10K27</t>
  </si>
  <si>
    <t>MĐ19.10K27</t>
  </si>
  <si>
    <t>MĐ20.10K27</t>
  </si>
  <si>
    <t>MĐ21.10K27</t>
  </si>
  <si>
    <t>MĐ22.10K27</t>
  </si>
  <si>
    <t>MĐ23.10K27</t>
  </si>
  <si>
    <t>MĐ24.10K27</t>
  </si>
  <si>
    <t>MĐ25.10K27</t>
  </si>
  <si>
    <t>MĐ26.10K27</t>
  </si>
  <si>
    <t>MH01.C10K27</t>
  </si>
  <si>
    <t>MH02.C10K27</t>
  </si>
  <si>
    <t>MH03.C10K27</t>
  </si>
  <si>
    <t>MH04.C10K27</t>
  </si>
  <si>
    <t>MH05.C10K27</t>
  </si>
  <si>
    <t>MH06.C10K27</t>
  </si>
  <si>
    <t>MH07.C10K27</t>
  </si>
  <si>
    <t>MH08.C10K27</t>
  </si>
  <si>
    <t>MH09.C10K27</t>
  </si>
  <si>
    <t>MH10.C10K27</t>
  </si>
  <si>
    <t>MH11.C10K27</t>
  </si>
  <si>
    <t>MH12.C10K27</t>
  </si>
  <si>
    <t>MH13.C10K27</t>
  </si>
  <si>
    <t>MH14.C10K27</t>
  </si>
  <si>
    <t>MH15.C10K27</t>
  </si>
  <si>
    <t>MH16.C10K27</t>
  </si>
  <si>
    <t>MH17.C10K27</t>
  </si>
  <si>
    <t>MH18.C10K27</t>
  </si>
  <si>
    <t>MH19.C10K27</t>
  </si>
  <si>
    <t>MĐ20.C10K27</t>
  </si>
  <si>
    <t>MĐ21.C10K27</t>
  </si>
  <si>
    <t>MĐ22.C10K27</t>
  </si>
  <si>
    <t>MĐ23.C10K27</t>
  </si>
  <si>
    <t>MĐ24.C10K27</t>
  </si>
  <si>
    <t>MĐ25.C10K27</t>
  </si>
  <si>
    <t>MĐ26.C10K27</t>
  </si>
  <si>
    <t>MĐ27.C10K27</t>
  </si>
  <si>
    <t>MĐ28.C10K27</t>
  </si>
  <si>
    <t>MĐ29.C10K27</t>
  </si>
  <si>
    <t>MĐ30.C10K27</t>
  </si>
  <si>
    <t>MĐ31.C10K27</t>
  </si>
  <si>
    <t>MĐ32.C10K27</t>
  </si>
  <si>
    <t>MĐ33.C10K27</t>
  </si>
  <si>
    <t>MĐ34.C10K27</t>
  </si>
  <si>
    <t>MĐ35.C10K27</t>
  </si>
  <si>
    <t>MĐ36.C10K27</t>
  </si>
  <si>
    <t>MH01.12K27</t>
  </si>
  <si>
    <t>MH02.12K27</t>
  </si>
  <si>
    <t>MH03.12K27</t>
  </si>
  <si>
    <t>MH04.12K27</t>
  </si>
  <si>
    <t>MH05.12K27</t>
  </si>
  <si>
    <t>MH06.12K27</t>
  </si>
  <si>
    <t>MH07.12K27</t>
  </si>
  <si>
    <t>MH08.12K27</t>
  </si>
  <si>
    <t>MH09.12K27</t>
  </si>
  <si>
    <t>MH10.12K27</t>
  </si>
  <si>
    <t>MH11.12K27</t>
  </si>
  <si>
    <t>MH12.12K27</t>
  </si>
  <si>
    <t>MH13.12K27</t>
  </si>
  <si>
    <t>MH14.12K27</t>
  </si>
  <si>
    <t>MH15.12K27</t>
  </si>
  <si>
    <t>MĐ16.12K27</t>
  </si>
  <si>
    <t>MĐ17.12K27</t>
  </si>
  <si>
    <t>MĐ18.12K27</t>
  </si>
  <si>
    <t>MĐ19.12K27</t>
  </si>
  <si>
    <t>MĐ20.12K27</t>
  </si>
  <si>
    <t>MĐ21.12K27</t>
  </si>
  <si>
    <t>MĐ22.12K27</t>
  </si>
  <si>
    <t>MĐ23.12K27</t>
  </si>
  <si>
    <t>MĐ24.12K27</t>
  </si>
  <si>
    <t>MĐ25.12K27</t>
  </si>
  <si>
    <t>MĐ26.12K27</t>
  </si>
  <si>
    <t>MĐ27.12K27</t>
  </si>
  <si>
    <t>MĐ28.12K27</t>
  </si>
  <si>
    <t>MH01.C15K27</t>
  </si>
  <si>
    <t>MH02.C15K27</t>
  </si>
  <si>
    <t>MH03.C15K27</t>
  </si>
  <si>
    <t>MH04.C15K27</t>
  </si>
  <si>
    <t>MH05.C15K27</t>
  </si>
  <si>
    <t>MH06.C15K27</t>
  </si>
  <si>
    <t>MH07.C15K27</t>
  </si>
  <si>
    <t>MH08.C15K27</t>
  </si>
  <si>
    <t>MH09.C15K27</t>
  </si>
  <si>
    <t>MĐ10.C15K27</t>
  </si>
  <si>
    <t>MH11.C15K27</t>
  </si>
  <si>
    <t>MH12.C15K27</t>
  </si>
  <si>
    <t>MH13.C15K27</t>
  </si>
  <si>
    <t>MH14.C15K27</t>
  </si>
  <si>
    <t>MH15.C15K27</t>
  </si>
  <si>
    <t>MH16.C15K27</t>
  </si>
  <si>
    <t>MH17.C15K27</t>
  </si>
  <si>
    <t>MH18.C15K27</t>
  </si>
  <si>
    <t>MH19.C15K27</t>
  </si>
  <si>
    <t>MH20.C15K27</t>
  </si>
  <si>
    <t>MH21.C15K27</t>
  </si>
  <si>
    <t>MH22.C15K27</t>
  </si>
  <si>
    <t>MH23.C15K27</t>
  </si>
  <si>
    <t>MH24.C15K27</t>
  </si>
  <si>
    <t>MH25.C15K27</t>
  </si>
  <si>
    <t>MH26.C15K27</t>
  </si>
  <si>
    <t>MH27.C15K27</t>
  </si>
  <si>
    <t>MĐ28.C15K27</t>
  </si>
  <si>
    <t>MĐ29.C15K27</t>
  </si>
  <si>
    <t>MĐ30.C15K27</t>
  </si>
  <si>
    <t>MĐ31.C15K27</t>
  </si>
  <si>
    <t>MH32.C15K27</t>
  </si>
  <si>
    <t>MH33.C15K27</t>
  </si>
  <si>
    <t>MH34.C15K27</t>
  </si>
  <si>
    <t>MH35.C15K27</t>
  </si>
  <si>
    <t>MH36.C15K27</t>
  </si>
  <si>
    <t>MH37.C15K27</t>
  </si>
  <si>
    <t>MH38.C15K27</t>
  </si>
  <si>
    <t>MH39.C15K27</t>
  </si>
  <si>
    <t>MH40.C15K27</t>
  </si>
  <si>
    <t>MH41.C15K27</t>
  </si>
  <si>
    <t>MĐ42.C15K27</t>
  </si>
  <si>
    <t>MĐ43.C15K27</t>
  </si>
  <si>
    <t>MĐ44.C15K27</t>
  </si>
  <si>
    <t>MH01.LC15K27</t>
  </si>
  <si>
    <t>MH02.LC15K27</t>
  </si>
  <si>
    <t>MH03.LC15K27</t>
  </si>
  <si>
    <t>MH04.LC15K27</t>
  </si>
  <si>
    <t>MH05.LC15K27</t>
  </si>
  <si>
    <t>MH06.LC15K27</t>
  </si>
  <si>
    <t>MH07.LC15K27</t>
  </si>
  <si>
    <t>MH08.LC15K27</t>
  </si>
  <si>
    <t>MH09.LC15K27</t>
  </si>
  <si>
    <t>MH10.LC15K27</t>
  </si>
  <si>
    <t>MH11.LC15K27</t>
  </si>
  <si>
    <t>MH12.LC15K27</t>
  </si>
  <si>
    <t>MH13.LC15K27</t>
  </si>
  <si>
    <t>MH14.LC15K27</t>
  </si>
  <si>
    <t>MH15.LC15K27</t>
  </si>
  <si>
    <t>MH16.LC15K27</t>
  </si>
  <si>
    <t>MH17.LC15K27</t>
  </si>
  <si>
    <t>MH18.LC15K27</t>
  </si>
  <si>
    <t>MH19.LC15K27</t>
  </si>
  <si>
    <t>MH20.LC15K27</t>
  </si>
  <si>
    <t>MĐ21.LC15K27</t>
  </si>
  <si>
    <t>MH22.LC15K27</t>
  </si>
  <si>
    <t>MH01.15K27</t>
  </si>
  <si>
    <t>MH02.15K27</t>
  </si>
  <si>
    <t>MH03.15K27</t>
  </si>
  <si>
    <t>MH04.15K27</t>
  </si>
  <si>
    <t>MH05.15K27</t>
  </si>
  <si>
    <t>MH06.15K27</t>
  </si>
  <si>
    <t>MĐ07.15K27</t>
  </si>
  <si>
    <t>MH08.15K27</t>
  </si>
  <si>
    <t>MH09.15K27</t>
  </si>
  <si>
    <t>MH10.15K27</t>
  </si>
  <si>
    <t>MH11.15K27</t>
  </si>
  <si>
    <t>MH12.15K27</t>
  </si>
  <si>
    <t>MH13.15K27</t>
  </si>
  <si>
    <t>MH14.15K27</t>
  </si>
  <si>
    <t>MH15.15K27</t>
  </si>
  <si>
    <t>MH16.15K27</t>
  </si>
  <si>
    <t>MH17.15K27</t>
  </si>
  <si>
    <t>MH18.15K27</t>
  </si>
  <si>
    <t>MH19.15K27</t>
  </si>
  <si>
    <t>MH20.15K27</t>
  </si>
  <si>
    <t>MH21.15K27</t>
  </si>
  <si>
    <t>MĐ22.15K27</t>
  </si>
  <si>
    <t>MĐ23.15K27</t>
  </si>
  <si>
    <t>MĐ24.15K27</t>
  </si>
  <si>
    <t>MĐ25.15K27</t>
  </si>
  <si>
    <t>MĐ26.15K27</t>
  </si>
  <si>
    <t>MH27.15K27</t>
  </si>
  <si>
    <t>MH28.15K27</t>
  </si>
  <si>
    <t>MĐ29.15K27</t>
  </si>
  <si>
    <t>MH01.17K27</t>
  </si>
  <si>
    <t>MH02.17K27</t>
  </si>
  <si>
    <t>MH03.17K27</t>
  </si>
  <si>
    <t>MH04.17K27</t>
  </si>
  <si>
    <t>MH05.17K27</t>
  </si>
  <si>
    <t>MH06.17K27</t>
  </si>
  <si>
    <t>MH07.17K27</t>
  </si>
  <si>
    <t>MH08.17K27</t>
  </si>
  <si>
    <t>MĐ09.17K27</t>
  </si>
  <si>
    <t>MH10.17K27</t>
  </si>
  <si>
    <t>MH11.17K27</t>
  </si>
  <si>
    <t>MĐ12.17K27</t>
  </si>
  <si>
    <t>MH13.17K27</t>
  </si>
  <si>
    <t>MĐ14.17K27</t>
  </si>
  <si>
    <t>MĐ15.17K27</t>
  </si>
  <si>
    <t>MH16.17K27</t>
  </si>
  <si>
    <t>MĐ17.17K27</t>
  </si>
  <si>
    <t>MĐ18.17K27</t>
  </si>
  <si>
    <t>MH19.17K27</t>
  </si>
  <si>
    <t>MĐ20.17K27</t>
  </si>
  <si>
    <t>MĐ21.17K27</t>
  </si>
  <si>
    <t>MĐ22.17K27</t>
  </si>
  <si>
    <t>MĐ23.17K27</t>
  </si>
  <si>
    <t>MĐ24.17K27</t>
  </si>
  <si>
    <t>MĐ25.17K27</t>
  </si>
  <si>
    <t>MH01.C19K27</t>
  </si>
  <si>
    <t>MH02.C19K27</t>
  </si>
  <si>
    <t>MH03.C19K27</t>
  </si>
  <si>
    <t>MH04.C19K27</t>
  </si>
  <si>
    <t>MH05.C19K27</t>
  </si>
  <si>
    <t>MH06.C19K27</t>
  </si>
  <si>
    <t>MH07.C19K27</t>
  </si>
  <si>
    <t>MH08.C19K27</t>
  </si>
  <si>
    <t>MH09.C19K27</t>
  </si>
  <si>
    <t>MH10.C19K27</t>
  </si>
  <si>
    <t>MH11.C19K27</t>
  </si>
  <si>
    <t>MH12.C19K27</t>
  </si>
  <si>
    <t>MĐ13.C19K27</t>
  </si>
  <si>
    <t>MH14.C19K27</t>
  </si>
  <si>
    <t>MH15.C19K27</t>
  </si>
  <si>
    <t>MH16.C19K27</t>
  </si>
  <si>
    <t>MH17.C19K27</t>
  </si>
  <si>
    <t>MĐ18.C19K27</t>
  </si>
  <si>
    <t>MĐ19.C19K27</t>
  </si>
  <si>
    <t>MĐ20.C19K27</t>
  </si>
  <si>
    <t>MĐ21.C19K27</t>
  </si>
  <si>
    <t>MH22.C19K27</t>
  </si>
  <si>
    <t>MĐ23.C19K27</t>
  </si>
  <si>
    <t>MH24.C19K27</t>
  </si>
  <si>
    <t>MH25.C19K27</t>
  </si>
  <si>
    <t>MĐ26.C19K27</t>
  </si>
  <si>
    <t>MH27.C19K27</t>
  </si>
  <si>
    <t>MĐ28.C19K27</t>
  </si>
  <si>
    <t>MH29.C19K27</t>
  </si>
  <si>
    <t>MH30.C19K27</t>
  </si>
  <si>
    <t>MH31.C19K27</t>
  </si>
  <si>
    <t>MH32.C19K27</t>
  </si>
  <si>
    <t>MH33.C19K27</t>
  </si>
  <si>
    <t>MH34.C19K27</t>
  </si>
  <si>
    <t>MĐ35.C19K27</t>
  </si>
  <si>
    <t>MĐ36.C19K27</t>
  </si>
  <si>
    <t>MĐ37.C19K27</t>
  </si>
  <si>
    <t>MH01.19K27</t>
  </si>
  <si>
    <t>MH02.19K27</t>
  </si>
  <si>
    <t>MH03.19K27</t>
  </si>
  <si>
    <t>MH04.19K27</t>
  </si>
  <si>
    <t>MH05.19K27</t>
  </si>
  <si>
    <t>MH06.19K27</t>
  </si>
  <si>
    <t>MH07.19K27</t>
  </si>
  <si>
    <t>MH08.19K27</t>
  </si>
  <si>
    <t>MH09.19K27</t>
  </si>
  <si>
    <t>MH10.19K27</t>
  </si>
  <si>
    <t>MH11.19K27</t>
  </si>
  <si>
    <t>MĐ12.19K27</t>
  </si>
  <si>
    <t>MH13.19K27</t>
  </si>
  <si>
    <t>MH14.19K27</t>
  </si>
  <si>
    <t>MH15.19K27</t>
  </si>
  <si>
    <t>MĐ16.19K27</t>
  </si>
  <si>
    <t>MĐ17.19K27</t>
  </si>
  <si>
    <t>MĐ18.19K27</t>
  </si>
  <si>
    <t>MH19.19K27</t>
  </si>
  <si>
    <t>MĐ20.19K27</t>
  </si>
  <si>
    <t>MH21.19K27</t>
  </si>
  <si>
    <t>MH22.19K27</t>
  </si>
  <si>
    <t>MĐ23.19K27</t>
  </si>
  <si>
    <t>MĐ24.19K27</t>
  </si>
  <si>
    <t>MH25.19K27</t>
  </si>
  <si>
    <t>MH26.19K27</t>
  </si>
  <si>
    <t>MH27.19K27</t>
  </si>
  <si>
    <t>MH28.19K27</t>
  </si>
  <si>
    <t>MH29.19K27</t>
  </si>
  <si>
    <t>MĐ30.19K27</t>
  </si>
  <si>
    <t>MĐ31.19K27</t>
  </si>
  <si>
    <t>MH32.19K27</t>
  </si>
  <si>
    <t>MĐ33.19K27</t>
  </si>
  <si>
    <t>MH01.C20K27</t>
  </si>
  <si>
    <t>MH02.C20K27</t>
  </si>
  <si>
    <t>MH03.C20K27</t>
  </si>
  <si>
    <t>MH04.C20K27</t>
  </si>
  <si>
    <t>MH05.C20K27</t>
  </si>
  <si>
    <t>MH06.C20K27</t>
  </si>
  <si>
    <t>MH07.C20K27</t>
  </si>
  <si>
    <t>MH08.C20K27</t>
  </si>
  <si>
    <t>MH09.C20K27</t>
  </si>
  <si>
    <t>MH10.C20K27</t>
  </si>
  <si>
    <t>MĐ11.C20K27</t>
  </si>
  <si>
    <t>MH12.C20K27</t>
  </si>
  <si>
    <t>MĐ13.C20K27</t>
  </si>
  <si>
    <t>MĐ14.C20K27</t>
  </si>
  <si>
    <t>MĐ15.C20K27</t>
  </si>
  <si>
    <t>MĐ16.C20K27</t>
  </si>
  <si>
    <t>MĐ17.C20K27</t>
  </si>
  <si>
    <t>MĐ18.C20K27</t>
  </si>
  <si>
    <t>MĐ19.C20K27</t>
  </si>
  <si>
    <t>MĐ20.C20K27</t>
  </si>
  <si>
    <t>MĐ21.C20K27</t>
  </si>
  <si>
    <t>MĐ22.C20K27</t>
  </si>
  <si>
    <t>MĐ23.C20K27</t>
  </si>
  <si>
    <t>MĐ24.C20K27</t>
  </si>
  <si>
    <t>MĐ25.C20K27</t>
  </si>
  <si>
    <t>MĐ26.C20K27</t>
  </si>
  <si>
    <t>MĐ27.C20K27</t>
  </si>
  <si>
    <t>MĐ28.C20K27</t>
  </si>
  <si>
    <t>MĐ29.C20K27</t>
  </si>
  <si>
    <t>MĐ30.C20K27</t>
  </si>
  <si>
    <t>MH01.20K27</t>
  </si>
  <si>
    <t>MH02.20K27</t>
  </si>
  <si>
    <t>MH03.20K27</t>
  </si>
  <si>
    <t>MH04.20K27</t>
  </si>
  <si>
    <t>MH05.20K27</t>
  </si>
  <si>
    <t>MH06.20K27</t>
  </si>
  <si>
    <t>MH07.20K27</t>
  </si>
  <si>
    <t>MH08.20K27</t>
  </si>
  <si>
    <t>MH09.20K27</t>
  </si>
  <si>
    <t>MH10.20K27</t>
  </si>
  <si>
    <t>MĐ11.20K27</t>
  </si>
  <si>
    <t>MH12.20K27</t>
  </si>
  <si>
    <t>MĐ13.20K27</t>
  </si>
  <si>
    <t>MĐ14.20K27</t>
  </si>
  <si>
    <t>MĐ15.20K27</t>
  </si>
  <si>
    <t>MĐ16.20K27</t>
  </si>
  <si>
    <t>MĐ17.20K27</t>
  </si>
  <si>
    <t>MĐ18.20K27</t>
  </si>
  <si>
    <t>MĐ19.20K27</t>
  </si>
  <si>
    <t>MĐ20.20K27</t>
  </si>
  <si>
    <t>MĐ21.20K27</t>
  </si>
  <si>
    <t>MĐ22.20K27</t>
  </si>
  <si>
    <t>MĐ23.20K27</t>
  </si>
  <si>
    <t>MĐ24.20K27</t>
  </si>
  <si>
    <t>MĐ25.20K27</t>
  </si>
  <si>
    <t>MĐ26.20K27</t>
  </si>
  <si>
    <t>MH01.21K27</t>
  </si>
  <si>
    <t>MH02.21K27</t>
  </si>
  <si>
    <t>MH03.21K27</t>
  </si>
  <si>
    <t>MH04.21K27</t>
  </si>
  <si>
    <t>MH05.21K27</t>
  </si>
  <si>
    <t>MH06.21K27</t>
  </si>
  <si>
    <t>MH07.21K27</t>
  </si>
  <si>
    <t>MH08.21K27</t>
  </si>
  <si>
    <t>MH09.21K27</t>
  </si>
  <si>
    <t>MH10.21K27</t>
  </si>
  <si>
    <t>MĐ11.21K27</t>
  </si>
  <si>
    <t>MH12.21K27</t>
  </si>
  <si>
    <t>MH13.21K27</t>
  </si>
  <si>
    <t>MH14.21K27</t>
  </si>
  <si>
    <t>MĐ15.21K27</t>
  </si>
  <si>
    <t>MĐ16.21K27</t>
  </si>
  <si>
    <t>MĐ17.21K27</t>
  </si>
  <si>
    <t>MĐ18.21K27</t>
  </si>
  <si>
    <t>MĐ19.21K27</t>
  </si>
  <si>
    <t>MĐ20.21K27</t>
  </si>
  <si>
    <t>MĐ21.21K27</t>
  </si>
  <si>
    <t>MĐ22.21K27</t>
  </si>
  <si>
    <t>MĐ23.21K27</t>
  </si>
  <si>
    <t>MĐ24.21K27</t>
  </si>
  <si>
    <t>MĐ25.21K27</t>
  </si>
  <si>
    <t>MĐ26.21K27</t>
  </si>
  <si>
    <t>MH01.C21K27</t>
  </si>
  <si>
    <t>MH02.C21K27</t>
  </si>
  <si>
    <t>MH03.C21K27</t>
  </si>
  <si>
    <t>MH04.C21K27</t>
  </si>
  <si>
    <t>MH05.C21K27</t>
  </si>
  <si>
    <t>MH06.C21K27</t>
  </si>
  <si>
    <t>MH07.C21K27</t>
  </si>
  <si>
    <t>MH08.C21K27</t>
  </si>
  <si>
    <t>MH09.C21K27</t>
  </si>
  <si>
    <t>MH10.C21K27</t>
  </si>
  <si>
    <t>MĐ11.C21K27</t>
  </si>
  <si>
    <t>MH12.C21K27</t>
  </si>
  <si>
    <t>MH13.C21K27</t>
  </si>
  <si>
    <t>MH14.C21K27</t>
  </si>
  <si>
    <t>MĐ15.C21K27</t>
  </si>
  <si>
    <t>MH16.C21K27</t>
  </si>
  <si>
    <t>MĐ17.C21K27</t>
  </si>
  <si>
    <t>MĐ18.C21K27</t>
  </si>
  <si>
    <t>MĐ19.C21K27</t>
  </si>
  <si>
    <t>MĐ20.C21K27</t>
  </si>
  <si>
    <t>MĐ21.C21K27</t>
  </si>
  <si>
    <t>MĐ22.C21K27</t>
  </si>
  <si>
    <t>MĐ23.C21K27</t>
  </si>
  <si>
    <t>MĐ24.C21K27</t>
  </si>
  <si>
    <t>MĐ25.C21K27</t>
  </si>
  <si>
    <t>MĐ26.C21K27</t>
  </si>
  <si>
    <t>MĐ27.C21K27</t>
  </si>
  <si>
    <t>MĐ28.C21K27</t>
  </si>
  <si>
    <t>MĐ29.C21K27</t>
  </si>
  <si>
    <t>MĐ30.C21K27</t>
  </si>
  <si>
    <t>MĐ31.C21K27</t>
  </si>
  <si>
    <t>MH01.C22K27</t>
  </si>
  <si>
    <t>MH02.C22K27</t>
  </si>
  <si>
    <t>MH03.C22K27</t>
  </si>
  <si>
    <t>MH04.C22K27</t>
  </si>
  <si>
    <t>MH05.C22K27</t>
  </si>
  <si>
    <t>MH06.C22K27</t>
  </si>
  <si>
    <t>MH07.C22K27</t>
  </si>
  <si>
    <t>MH08.C22K27</t>
  </si>
  <si>
    <t>MH09.C22K27</t>
  </si>
  <si>
    <t>MĐ10.C22K27</t>
  </si>
  <si>
    <t>MH11.C22K27</t>
  </si>
  <si>
    <t>MH12.C22K27</t>
  </si>
  <si>
    <t>MH13.C22K27</t>
  </si>
  <si>
    <t>MĐ14.C22K27</t>
  </si>
  <si>
    <t>MĐ15.C22K27</t>
  </si>
  <si>
    <t>MH16.C22K27</t>
  </si>
  <si>
    <t>MH17.C22K27</t>
  </si>
  <si>
    <t>MĐ18.C22K27</t>
  </si>
  <si>
    <t>MĐ19.C22K27</t>
  </si>
  <si>
    <t>MĐ20.C22K27</t>
  </si>
  <si>
    <t>MĐ21.C22K27</t>
  </si>
  <si>
    <t>MĐ22.C22K27</t>
  </si>
  <si>
    <t>MĐ23.C22K27</t>
  </si>
  <si>
    <t>MĐ24.C22K27</t>
  </si>
  <si>
    <t>MĐ25.C22K27</t>
  </si>
  <si>
    <t>MĐ26.C22K27</t>
  </si>
  <si>
    <t>MĐ27.C22K27</t>
  </si>
  <si>
    <t>MĐ28.C22K27</t>
  </si>
  <si>
    <t>MĐ29.C22K27</t>
  </si>
  <si>
    <t>MH01.22K27</t>
  </si>
  <si>
    <t>MH02.22K27</t>
  </si>
  <si>
    <t>MH03.22K27</t>
  </si>
  <si>
    <t>MH04.22K27</t>
  </si>
  <si>
    <t>MH05.22K27</t>
  </si>
  <si>
    <t>MH06.22K27</t>
  </si>
  <si>
    <t>MH07.22K27</t>
  </si>
  <si>
    <t>MH08.22K27</t>
  </si>
  <si>
    <t>MH09.22K27</t>
  </si>
  <si>
    <t>MĐ10.22K27</t>
  </si>
  <si>
    <t>MH11.22K27</t>
  </si>
  <si>
    <t>MH12.22K27</t>
  </si>
  <si>
    <t>MH13.22K27</t>
  </si>
  <si>
    <t>MĐ14.22K27</t>
  </si>
  <si>
    <t>MĐ15.22K27</t>
  </si>
  <si>
    <t>MĐ16.22K27</t>
  </si>
  <si>
    <t>MĐ17.22K27</t>
  </si>
  <si>
    <t>MĐ18.22K27</t>
  </si>
  <si>
    <t>MĐ19.22K27</t>
  </si>
  <si>
    <t>MĐ20.22K27</t>
  </si>
  <si>
    <t>MĐ21.22K27</t>
  </si>
  <si>
    <t>MĐ22.22K27</t>
  </si>
  <si>
    <t>MĐ23.22K27</t>
  </si>
  <si>
    <t>MĐ24.22K27</t>
  </si>
  <si>
    <t>MH01.25K27</t>
  </si>
  <si>
    <t>MH02.25K27</t>
  </si>
  <si>
    <t>MH03.25K27</t>
  </si>
  <si>
    <t>MH04.25K27</t>
  </si>
  <si>
    <t>MH05.25K27</t>
  </si>
  <si>
    <t>MH06.25K27</t>
  </si>
  <si>
    <t>MH07.25K27</t>
  </si>
  <si>
    <t>MH08.25K27</t>
  </si>
  <si>
    <t>MH09.25K27</t>
  </si>
  <si>
    <t>MH10.25K27</t>
  </si>
  <si>
    <t>MH11.25K27</t>
  </si>
  <si>
    <t>MH12.25K27</t>
  </si>
  <si>
    <t>MH13.25K27</t>
  </si>
  <si>
    <t>MH14.25K27</t>
  </si>
  <si>
    <t>MH15.25K27</t>
  </si>
  <si>
    <t>MH16.25K27</t>
  </si>
  <si>
    <t>MH17.25K27</t>
  </si>
  <si>
    <t>MH18.25K27</t>
  </si>
  <si>
    <t>MH19.25K27</t>
  </si>
  <si>
    <t>MH20.25K27</t>
  </si>
  <si>
    <t>MH21.25K27</t>
  </si>
  <si>
    <t>MH22.25K27</t>
  </si>
  <si>
    <t>MH23.25K27</t>
  </si>
  <si>
    <t>MH24.25K27</t>
  </si>
  <si>
    <t>MH25.25K27</t>
  </si>
  <si>
    <t>MĐ26.25K27</t>
  </si>
  <si>
    <t>MH27.25K27</t>
  </si>
  <si>
    <t>MH28.25K27</t>
  </si>
  <si>
    <t>MH01.C24K27</t>
  </si>
  <si>
    <t>MH02.C24K27</t>
  </si>
  <si>
    <t>MH03.C24K27</t>
  </si>
  <si>
    <t>MH04.C24K27</t>
  </si>
  <si>
    <t>MH05.C24K27</t>
  </si>
  <si>
    <t>MH06.C24K27</t>
  </si>
  <si>
    <t>MH07.C24K27</t>
  </si>
  <si>
    <t>MH08.C24K27</t>
  </si>
  <si>
    <t>MH09.C24K27</t>
  </si>
  <si>
    <t>MĐ10.C24K27</t>
  </si>
  <si>
    <t>MĐ11.C24K27</t>
  </si>
  <si>
    <t>MH12.C24K27</t>
  </si>
  <si>
    <t>MH13.C24K27</t>
  </si>
  <si>
    <t>MH14.C24K27</t>
  </si>
  <si>
    <t>MH15.C24K27</t>
  </si>
  <si>
    <t>MH16.C24K27</t>
  </si>
  <si>
    <t>MH17.C24K27</t>
  </si>
  <si>
    <t>MĐ18.C24K27</t>
  </si>
  <si>
    <t>MH19.C24K27</t>
  </si>
  <si>
    <t>MH20.C24K27</t>
  </si>
  <si>
    <t>MĐ21.C24K27</t>
  </si>
  <si>
    <t>MĐ22.C24K27</t>
  </si>
  <si>
    <t>MĐ23.C24K27</t>
  </si>
  <si>
    <t>MĐ24.C24K27</t>
  </si>
  <si>
    <t>MĐ25.C24K27</t>
  </si>
  <si>
    <t>MĐ26.C24K27</t>
  </si>
  <si>
    <t>MĐ27.C24K27</t>
  </si>
  <si>
    <t>MĐ28.C24K27</t>
  </si>
  <si>
    <t>MĐ29.C24K27</t>
  </si>
  <si>
    <t>MĐ30.C24K27</t>
  </si>
  <si>
    <t>MH01.24K27</t>
  </si>
  <si>
    <t>MH02.24K27</t>
  </si>
  <si>
    <t>MH03.24K27</t>
  </si>
  <si>
    <t>MH04.24K27</t>
  </si>
  <si>
    <t>MH05.24K27</t>
  </si>
  <si>
    <t>MH06.24K27</t>
  </si>
  <si>
    <t>MH07.24K27</t>
  </si>
  <si>
    <t>MH08.24K27</t>
  </si>
  <si>
    <t>MH09.24K27</t>
  </si>
  <si>
    <t>MĐ10.24K27</t>
  </si>
  <si>
    <t>MĐ11.24K27</t>
  </si>
  <si>
    <t>MH12.24K27</t>
  </si>
  <si>
    <t>MH13.24K27</t>
  </si>
  <si>
    <t>MH14.24K27</t>
  </si>
  <si>
    <t>MH15.24K27</t>
  </si>
  <si>
    <t>MH16.24K27</t>
  </si>
  <si>
    <t>MH17.24K27</t>
  </si>
  <si>
    <t>MĐ18.24K27</t>
  </si>
  <si>
    <t>MH19.24K27</t>
  </si>
  <si>
    <t>MĐ20.24K27</t>
  </si>
  <si>
    <t>MĐ21.24K27</t>
  </si>
  <si>
    <t>MĐ22.24K27</t>
  </si>
  <si>
    <t>MĐ23.24K27</t>
  </si>
  <si>
    <t>MĐ24.24K27</t>
  </si>
  <si>
    <t>MĐ25.24K27</t>
  </si>
  <si>
    <t>MĐ26.24K27</t>
  </si>
  <si>
    <t>MĐ27.24K27</t>
  </si>
  <si>
    <t>MĐ17.25K27</t>
  </si>
  <si>
    <t>MĐ18.25K27</t>
  </si>
  <si>
    <t>MĐ19.25K27</t>
  </si>
  <si>
    <t>MĐ21.25K27</t>
  </si>
  <si>
    <t>MĐ22.25K27</t>
  </si>
  <si>
    <t>MĐ24.25K27</t>
  </si>
  <si>
    <t>MH01.LC7K27</t>
  </si>
  <si>
    <t>MH02.LC7K27</t>
  </si>
  <si>
    <t>MH03.LC7K27</t>
  </si>
  <si>
    <t>MH04.LC7K27</t>
  </si>
  <si>
    <t>MH05.LC7K27</t>
  </si>
  <si>
    <t>MH06.LC7K27</t>
  </si>
  <si>
    <t>MH07.LC7K27</t>
  </si>
  <si>
    <t>MH08.LC7K27</t>
  </si>
  <si>
    <t>MĐ09.LC7K27</t>
  </si>
  <si>
    <t>MĐ10.LC7K27</t>
  </si>
  <si>
    <t>MH11.LC7K27</t>
  </si>
  <si>
    <t>MĐ12.LC7K27</t>
  </si>
  <si>
    <t>MĐ13.LC7K27</t>
  </si>
  <si>
    <t>MĐ14.LC7K27</t>
  </si>
  <si>
    <t>MĐ15.LC7K27</t>
  </si>
  <si>
    <t>MĐ16.LC7K27</t>
  </si>
  <si>
    <t>MĐ17.LC7K27</t>
  </si>
  <si>
    <t>MĐ18.LC7K27</t>
  </si>
  <si>
    <t>MH19.LC7K27</t>
  </si>
  <si>
    <t>MĐ20.LC7K27</t>
  </si>
  <si>
    <t>MH07.16K27</t>
  </si>
  <si>
    <t>MH08.16K27</t>
  </si>
  <si>
    <t>MH09.16K27</t>
  </si>
  <si>
    <t>MH10.16K27</t>
  </si>
  <si>
    <t>MH01.16K27</t>
  </si>
  <si>
    <t>MH02.16K27</t>
  </si>
  <si>
    <t>MH03.16K27</t>
  </si>
  <si>
    <t>MH04.16K27</t>
  </si>
  <si>
    <t>MH05.16K27</t>
  </si>
  <si>
    <t>MH06.16K27</t>
  </si>
  <si>
    <t>MH11.16K27</t>
  </si>
  <si>
    <t>MH12.16K27</t>
  </si>
  <si>
    <t>MH13.16K27</t>
  </si>
  <si>
    <t>MH14.16K27</t>
  </si>
  <si>
    <t>MH15.16K27</t>
  </si>
  <si>
    <t>MH16.16K27</t>
  </si>
  <si>
    <t>MH17.16K27</t>
  </si>
  <si>
    <t>MH18.16K27</t>
  </si>
  <si>
    <t>MH19.16K27</t>
  </si>
  <si>
    <t>MH20.16K27</t>
  </si>
  <si>
    <t>MĐ21.16K27</t>
  </si>
  <si>
    <t>MĐ22.16K27</t>
  </si>
  <si>
    <t>MĐ23.16K27</t>
  </si>
  <si>
    <t>MĐ24.16K27</t>
  </si>
  <si>
    <t>MĐ25.16K27</t>
  </si>
  <si>
    <t>MĐ26.16K27</t>
  </si>
  <si>
    <t>MĐ27.16K27</t>
  </si>
  <si>
    <t>MĐ28.16K27</t>
  </si>
  <si>
    <t>MĐ29.16K27</t>
  </si>
  <si>
    <t>MĐ30.16K27</t>
  </si>
  <si>
    <t>MĐ31.16K27</t>
  </si>
  <si>
    <t>MĐ32.16K27</t>
  </si>
  <si>
    <t>MH01.26K27</t>
  </si>
  <si>
    <t>MH02.26K27</t>
  </si>
  <si>
    <t>MH03.26K27</t>
  </si>
  <si>
    <t>MH04.26K27</t>
  </si>
  <si>
    <t>MH05.26K27</t>
  </si>
  <si>
    <t>MH06.26K27</t>
  </si>
  <si>
    <t>MH07.26K27</t>
  </si>
  <si>
    <t>MH08.26K27</t>
  </si>
  <si>
    <t>MH09.26K27</t>
  </si>
  <si>
    <t>MH10.26K27</t>
  </si>
  <si>
    <t>MĐ11.26K27</t>
  </si>
  <si>
    <t>MĐ12.26K27</t>
  </si>
  <si>
    <t>MĐ13.26K27</t>
  </si>
  <si>
    <t>MĐ14.26K27</t>
  </si>
  <si>
    <t>MĐ15.26K27</t>
  </si>
  <si>
    <t>MĐ16.26K27</t>
  </si>
  <si>
    <t>MĐ17.26K27</t>
  </si>
  <si>
    <t>MH01.LC10K27</t>
  </si>
  <si>
    <t>MH02.LC10K27</t>
  </si>
  <si>
    <t>MH03.LC10K27</t>
  </si>
  <si>
    <t>MH04.LC10K27</t>
  </si>
  <si>
    <t>MH07.LC10K27</t>
  </si>
  <si>
    <t>MH08.LC10K27</t>
  </si>
  <si>
    <t>MH09.LC10K27</t>
  </si>
  <si>
    <t>MH10.LC10K27</t>
  </si>
  <si>
    <t>MH11.LC10K27</t>
  </si>
  <si>
    <t>MH12.LC10K27</t>
  </si>
  <si>
    <t>MĐ13.LC10K27</t>
  </si>
  <si>
    <t>MĐ14.LC10K27</t>
  </si>
  <si>
    <t>MĐ15.LC10K27</t>
  </si>
  <si>
    <t>MĐ16.LC10K27</t>
  </si>
  <si>
    <t>MĐ17.LC10K27</t>
  </si>
  <si>
    <t>MĐ18.LC10K27</t>
  </si>
  <si>
    <t>MĐ19.LC10K27</t>
  </si>
  <si>
    <t>MĐ20.LC10K27</t>
  </si>
  <si>
    <t>MĐ21.LC10K27</t>
  </si>
  <si>
    <t>MH01.LC24K27</t>
  </si>
  <si>
    <t>MH02.LC24K27</t>
  </si>
  <si>
    <t>MH03.LC24K27</t>
  </si>
  <si>
    <t>MH04.LC24K27</t>
  </si>
  <si>
    <t>MH05.LC24K27</t>
  </si>
  <si>
    <t>MH06.LC24K27</t>
  </si>
  <si>
    <t>MĐ07.LC24K27</t>
  </si>
  <si>
    <t>MĐ08.LC24K27</t>
  </si>
  <si>
    <t>MH09.LC24K27</t>
  </si>
  <si>
    <t>MĐ10.LC24K27</t>
  </si>
  <si>
    <t>MĐ11.LC24K27</t>
  </si>
  <si>
    <t>MĐ12.LC24K27</t>
  </si>
  <si>
    <t>MĐ13.LC24K27</t>
  </si>
  <si>
    <t>MĐ14.LC24K27</t>
  </si>
  <si>
    <t>MĐ15.LC24K27</t>
  </si>
  <si>
    <t>MĐ17.LC24K27</t>
  </si>
  <si>
    <t>TTTN.C5BK24</t>
  </si>
  <si>
    <t>Chào cờ.C5AK25N1</t>
  </si>
  <si>
    <t>MĐ36.C5AK25N1</t>
  </si>
  <si>
    <t>Chào cờ.C5AK25N2</t>
  </si>
  <si>
    <t>MĐ36.C5AK25N2</t>
  </si>
  <si>
    <t>Chào cờ.5B1K25</t>
  </si>
  <si>
    <t>Văn hóa.5B1K25</t>
  </si>
  <si>
    <t>MĐ23 (thi hết môn).5B1K25</t>
  </si>
  <si>
    <t>Chào cờ.5B2K25</t>
  </si>
  <si>
    <t>Văn hóa.5B2K25</t>
  </si>
  <si>
    <t>MĐ24.5B2K25</t>
  </si>
  <si>
    <t>Chào cờ.5AK26</t>
  </si>
  <si>
    <t>MĐ24.5AK26</t>
  </si>
  <si>
    <t>MĐ19.5AK26</t>
  </si>
  <si>
    <t>Chào cờ.5BK26N1</t>
  </si>
  <si>
    <t>Văn hóa.5BK26N1</t>
  </si>
  <si>
    <t>Chào cờ.5BK26N2</t>
  </si>
  <si>
    <t>Văn hóa.5BK26N2</t>
  </si>
  <si>
    <t>Chào cờ.5CK26N1</t>
  </si>
  <si>
    <t>Văn hóa.5CK26N1</t>
  </si>
  <si>
    <t>Chào cờ.5CK26N2</t>
  </si>
  <si>
    <t>Văn hóa.5CK26N2</t>
  </si>
  <si>
    <t>Chào cờ.5HK26</t>
  </si>
  <si>
    <t>Văn hóa.5HK26</t>
  </si>
  <si>
    <t>Chào cờ.1AK26</t>
  </si>
  <si>
    <t>Văn hóa.1AK26</t>
  </si>
  <si>
    <t>Chào cờ.1BK26N1</t>
  </si>
  <si>
    <t>MĐ20.1BK26N1</t>
  </si>
  <si>
    <t>Chào cờ.1BK26N2</t>
  </si>
  <si>
    <t>Văn hóa.1BK26N2</t>
  </si>
  <si>
    <t>Chào cờ.C5AK26N1</t>
  </si>
  <si>
    <t>MH06.C5AK26N1</t>
  </si>
  <si>
    <t>MH01.C5AK26N1</t>
  </si>
  <si>
    <t>Chào cờ.C5AK26N2</t>
  </si>
  <si>
    <t>MH06.C5AK26N2</t>
  </si>
  <si>
    <t>MH01.C5AK26N2</t>
  </si>
  <si>
    <t>Chào cờ.LC5AK27</t>
  </si>
  <si>
    <t>MH04 (Thi).LC5AK27</t>
  </si>
  <si>
    <t>MH01.LC5AK27</t>
  </si>
  <si>
    <t>TTTN.C5AK24</t>
  </si>
  <si>
    <t>MĐ37.C5BK25</t>
  </si>
  <si>
    <t>MĐ22.5DK25</t>
  </si>
  <si>
    <t>TTTN.5EK25</t>
  </si>
  <si>
    <t>MĐ23.5FK25N1</t>
  </si>
  <si>
    <t>MĐ23.5FK25N2</t>
  </si>
  <si>
    <t>MĐ21.5DK26N1</t>
  </si>
  <si>
    <t>MĐ21.5DK26N2</t>
  </si>
  <si>
    <t>MĐ18.5EK26N1</t>
  </si>
  <si>
    <t>MĐ18.5EK26N2</t>
  </si>
  <si>
    <t>MĐ24.5FK26N1</t>
  </si>
  <si>
    <t>LHTT.LC5AK26</t>
  </si>
  <si>
    <t>TTTN.C7BK24</t>
  </si>
  <si>
    <t>TTTN.6AK25</t>
  </si>
  <si>
    <t>Chào cờ.6CK25</t>
  </si>
  <si>
    <t>Văn hóa.6CK25</t>
  </si>
  <si>
    <t>Chào cờ.7AK25N1</t>
  </si>
  <si>
    <t>Văn hóa.7AK25N1</t>
  </si>
  <si>
    <t>MĐ24.7AK25N1</t>
  </si>
  <si>
    <t>Chào cờ.7AK25N2</t>
  </si>
  <si>
    <t>Văn hóa.7AK25N2</t>
  </si>
  <si>
    <t>MĐ24.7AK25N2</t>
  </si>
  <si>
    <t>Chào cờ.C7AK25N1</t>
  </si>
  <si>
    <t>MĐ25.C7AK25N1</t>
  </si>
  <si>
    <t>Chào cờ.C7AK25N2</t>
  </si>
  <si>
    <t>MĐ25.C7AK25N2</t>
  </si>
  <si>
    <t>Chào cờ.C6AK25</t>
  </si>
  <si>
    <t>MĐ25.C6AK25</t>
  </si>
  <si>
    <t>Chào cờ.6AK26</t>
  </si>
  <si>
    <t>MĐ15.6AK26</t>
  </si>
  <si>
    <t>Chào cờ.6CK26</t>
  </si>
  <si>
    <t>Văn hóa.6CK26</t>
  </si>
  <si>
    <t>Chào cờ.6HK26</t>
  </si>
  <si>
    <t>Văn hóa.6HK26</t>
  </si>
  <si>
    <t>Chào cờ.7BK26.N1</t>
  </si>
  <si>
    <t>Văn hóa.7BK26.N1</t>
  </si>
  <si>
    <t>Chào cờ.7BK26.N2</t>
  </si>
  <si>
    <t>Văn hóa.7BK26.N2</t>
  </si>
  <si>
    <t>Chào cờ.7AK26</t>
  </si>
  <si>
    <t>Văn hóa.7AK26</t>
  </si>
  <si>
    <t>Chào cờ.7EK26</t>
  </si>
  <si>
    <t>Văn hóa.7EK26</t>
  </si>
  <si>
    <t>Chào cờ.C6AK26</t>
  </si>
  <si>
    <t>MĐ15.C6AK26</t>
  </si>
  <si>
    <t>Chào cờ.C7AK26</t>
  </si>
  <si>
    <t>MĐ17.C7AK26</t>
  </si>
  <si>
    <t>MH14.C7AK26</t>
  </si>
  <si>
    <t>Chào cờ.LC7BK26</t>
  </si>
  <si>
    <t>MH03.LC7BK26</t>
  </si>
  <si>
    <t>MĐ18.LC7BK26</t>
  </si>
  <si>
    <t>MH02.7FK26</t>
  </si>
  <si>
    <t>MH27.C6AK24N1</t>
  </si>
  <si>
    <t>MH27.C6AK24N2</t>
  </si>
  <si>
    <t>TTTN.C7AK24</t>
  </si>
  <si>
    <t>MĐ17.6BK25</t>
  </si>
  <si>
    <t>TTTN.7BK25</t>
  </si>
  <si>
    <t>Môn chung.7CK25</t>
  </si>
  <si>
    <t>TTTN.6DK25.N1</t>
  </si>
  <si>
    <t>TTTN.6DK25.N2</t>
  </si>
  <si>
    <t>MĐ23.6EK25</t>
  </si>
  <si>
    <t>TTTN.6FK25N1</t>
  </si>
  <si>
    <t>TTTN.6FK25N2</t>
  </si>
  <si>
    <t>MĐ22.6GK25N1</t>
  </si>
  <si>
    <t>MĐ22.6GK25N2</t>
  </si>
  <si>
    <t>MĐ17.C6BK25</t>
  </si>
  <si>
    <t>MĐ29.C7BK25</t>
  </si>
  <si>
    <t>MĐ20.6BK26</t>
  </si>
  <si>
    <t>TTTN.LC6AK26</t>
  </si>
  <si>
    <t>MĐ15.6FK26N1</t>
  </si>
  <si>
    <t>MĐ15.6FK26N2</t>
  </si>
  <si>
    <t>MĐ20.7CK26N1</t>
  </si>
  <si>
    <t>MĐ20.7CK26N2</t>
  </si>
  <si>
    <t>MĐ23.7DK26N1</t>
  </si>
  <si>
    <t>MĐ23.7DK26N2</t>
  </si>
  <si>
    <t>MĐ19.6EK26N1</t>
  </si>
  <si>
    <t>MĐ19.6EK26N2</t>
  </si>
  <si>
    <t>MH11.6DK26N1</t>
  </si>
  <si>
    <t>Thi hết môn.6DK26N1</t>
  </si>
  <si>
    <t>MH11.6DK26N2</t>
  </si>
  <si>
    <t>Thi hết môn.6DK26N2</t>
  </si>
  <si>
    <t>MĐ15.6GK26N1</t>
  </si>
  <si>
    <t>MĐ15.6GK26N2</t>
  </si>
  <si>
    <t>MĐ25.C7BK26</t>
  </si>
  <si>
    <t>MĐ16.C6BK26</t>
  </si>
  <si>
    <t>Chào cờ.8AK25</t>
  </si>
  <si>
    <t>Văn hóa.8AK25</t>
  </si>
  <si>
    <t>MĐ29.8AK25</t>
  </si>
  <si>
    <t>TTTN.9CK25</t>
  </si>
  <si>
    <t>Chào cờ.C8AK25</t>
  </si>
  <si>
    <t>MĐ39.C8AK25</t>
  </si>
  <si>
    <t>Chào cờ.8AK26</t>
  </si>
  <si>
    <t>Văn hóa.8AK26</t>
  </si>
  <si>
    <t>Chào cờ.9AK26</t>
  </si>
  <si>
    <t>Văn hóa.9AK26</t>
  </si>
  <si>
    <t>Chào cờ.C8AK26</t>
  </si>
  <si>
    <t>MH16.C8AK26</t>
  </si>
  <si>
    <t>TTTN.9AK25N1</t>
  </si>
  <si>
    <t>TTTN.9AK25N2</t>
  </si>
  <si>
    <t>MĐ25.9BK25N1</t>
  </si>
  <si>
    <t>MĐ25.9BK25N2</t>
  </si>
  <si>
    <t>MĐ17.9BK26N1</t>
  </si>
  <si>
    <t>MĐ17.9BK26N2</t>
  </si>
  <si>
    <t>MĐ22.9CK26N1</t>
  </si>
  <si>
    <t>MĐ22.9CK26N2</t>
  </si>
  <si>
    <t xml:space="preserve">MĐ25.C9AK25 </t>
  </si>
  <si>
    <t xml:space="preserve">KT.C9AK25 </t>
  </si>
  <si>
    <t>MĐ25.C9AK26</t>
  </si>
  <si>
    <t>Chào cờ.17AK25</t>
  </si>
  <si>
    <t>Văn hóa.17AK25</t>
  </si>
  <si>
    <t>MH16.17AK25</t>
  </si>
  <si>
    <t>Chào cờ.21AK25</t>
  </si>
  <si>
    <t>Văn hóa.21AK25</t>
  </si>
  <si>
    <t>MH10.21AK25</t>
  </si>
  <si>
    <t>Chào cờ.C22AK25</t>
  </si>
  <si>
    <t>MĐ27.C22AK25</t>
  </si>
  <si>
    <t>Chào cờ.17AK26</t>
  </si>
  <si>
    <t>Văn hóa.17AK26</t>
  </si>
  <si>
    <t>Chào cờ.21AK26</t>
  </si>
  <si>
    <t>Văn hóa.21AK26</t>
  </si>
  <si>
    <t>Ôn TN.C24AK24</t>
  </si>
  <si>
    <t>MH09.C24AK25</t>
  </si>
  <si>
    <t>TTTN.20A-K25</t>
  </si>
  <si>
    <t>MĐ23.24AK25</t>
  </si>
  <si>
    <t>MĐ23.24BK25</t>
  </si>
  <si>
    <t>TTTN.LC24AK26</t>
  </si>
  <si>
    <t>MĐ25.24AK26</t>
  </si>
  <si>
    <t>Thi hết môn.24AK26</t>
  </si>
  <si>
    <t>MĐ22.24BK26</t>
  </si>
  <si>
    <t>MĐ18.21BK26</t>
  </si>
  <si>
    <t>MH09.C24AK26</t>
  </si>
  <si>
    <t>MĐ11.26AK26</t>
  </si>
  <si>
    <t>Chào cờ.C15AK25</t>
  </si>
  <si>
    <t>MĐ31.C15AK25</t>
  </si>
  <si>
    <t>Chào cờ.C15CK25</t>
  </si>
  <si>
    <t>MH06.C15CK25</t>
  </si>
  <si>
    <t>Chào cờ.15BK25</t>
  </si>
  <si>
    <t>Văn hóa.15BK25</t>
  </si>
  <si>
    <t>MH21.15BK25</t>
  </si>
  <si>
    <t>Chào cờ.15AK26</t>
  </si>
  <si>
    <t>Văn hóa.15AK26</t>
  </si>
  <si>
    <t>MĐ22.15AK26</t>
  </si>
  <si>
    <t>Chào cờ.25AK26</t>
  </si>
  <si>
    <t>Văn hóa.25AK26</t>
  </si>
  <si>
    <t>MĐ21.25AK26</t>
  </si>
  <si>
    <t>Chào cờ.C15BK26</t>
  </si>
  <si>
    <t>MH15.C15BK26</t>
  </si>
  <si>
    <t>MH18.C15BK26</t>
  </si>
  <si>
    <t>MH20.C15AK24</t>
  </si>
  <si>
    <t>MĐ29.C15BK25</t>
  </si>
  <si>
    <t>MĐ26.15CK25</t>
  </si>
  <si>
    <t>MH23.25AK25</t>
  </si>
  <si>
    <t>MĐ26.25BK25</t>
  </si>
  <si>
    <t>MH18.15BK26</t>
  </si>
  <si>
    <t>MĐ21.25BK26</t>
  </si>
  <si>
    <t>MĐ18.25CK26</t>
  </si>
  <si>
    <t xml:space="preserve">MĐ17.25DK26
</t>
  </si>
  <si>
    <t xml:space="preserve">MH12.25EK26
</t>
  </si>
  <si>
    <t xml:space="preserve">Hết môn.25EK26
</t>
  </si>
  <si>
    <t>Chào cờ.16AK25</t>
  </si>
  <si>
    <t>MĐ 24.16AK25</t>
  </si>
  <si>
    <t>Chào cờ.16AK26</t>
  </si>
  <si>
    <t>MH18.16AK26</t>
  </si>
  <si>
    <t>MH06.12CK25</t>
  </si>
  <si>
    <t>MĐ24.10CK26</t>
  </si>
  <si>
    <t>MH04.12AK26</t>
  </si>
  <si>
    <t>MĐ18.10AK27N1</t>
  </si>
  <si>
    <t>MĐ18.10AK27N2</t>
  </si>
  <si>
    <t>MĐ17.10BK27N1</t>
  </si>
  <si>
    <t>MĐ17.10BK27N2</t>
  </si>
  <si>
    <t>MĐ35.C5AK25N1</t>
  </si>
  <si>
    <t>MĐ35.C5AK25N2</t>
  </si>
  <si>
    <t>Ôn thi CT.5AK25</t>
  </si>
  <si>
    <t>MH08.C5AK26N1</t>
  </si>
  <si>
    <t>MH08.C5AK26N2</t>
  </si>
  <si>
    <t>MĐ24.5FK26N2</t>
  </si>
  <si>
    <t>MH01.C6AK26</t>
  </si>
  <si>
    <t>MH01.C7AK26</t>
  </si>
  <si>
    <t>MH06.C7AK26</t>
  </si>
  <si>
    <t>KT.6BK25</t>
  </si>
  <si>
    <t>MĐ19.6DK26N1</t>
  </si>
  <si>
    <t>MĐ19.6DK26N2</t>
  </si>
  <si>
    <t>MĐ37.C8AK25</t>
  </si>
  <si>
    <t>MH01.C8AK26</t>
  </si>
  <si>
    <t>MĐ20.C8AK26</t>
  </si>
  <si>
    <t xml:space="preserve">MĐ31.C9AK25 </t>
  </si>
  <si>
    <t>MĐ21.20AK26</t>
  </si>
  <si>
    <t>MĐ22.24AK26</t>
  </si>
  <si>
    <t>MH17.C15AK25</t>
  </si>
  <si>
    <t>Học văn hóa.15BK25</t>
  </si>
  <si>
    <t>Học văn hóa.15AK26</t>
  </si>
  <si>
    <t>MH09.15AK26</t>
  </si>
  <si>
    <t>Học văn hóa.25AK26</t>
  </si>
  <si>
    <t>MĐ17.25AK26</t>
  </si>
  <si>
    <t>MH01.C15BK26</t>
  </si>
  <si>
    <t>Hết môn.15CK25</t>
  </si>
  <si>
    <t xml:space="preserve">MĐ17.25EK26
</t>
  </si>
  <si>
    <t>MH15.5BK26N1</t>
  </si>
  <si>
    <t>MH15.5BK26N2</t>
  </si>
  <si>
    <t>MH04.5CK26N1</t>
  </si>
  <si>
    <t>MH04.5CK26N2</t>
  </si>
  <si>
    <t>MĐ16.5HK26</t>
  </si>
  <si>
    <t>Thi hết môn.5HK26</t>
  </si>
  <si>
    <t>MĐ17.1AK26</t>
  </si>
  <si>
    <t>MĐ12.1BK26N2</t>
  </si>
  <si>
    <t>MĐ24.C5AK26N1</t>
  </si>
  <si>
    <t>MĐ27.C5AK26N1</t>
  </si>
  <si>
    <t>MĐ27.C5AK26N2</t>
  </si>
  <si>
    <t>MĐ24.C5AK26N2</t>
  </si>
  <si>
    <t>MĐ28.C5BK26</t>
  </si>
  <si>
    <t>MĐ18.6HK26</t>
  </si>
  <si>
    <t>MH07.6BK25</t>
  </si>
  <si>
    <t>Thi hết môn.6GK25N1</t>
  </si>
  <si>
    <t>Thi hết môn.6GK25N2</t>
  </si>
  <si>
    <t>Thi hết môn.C6BK26</t>
  </si>
  <si>
    <t>MH03.8AK26</t>
  </si>
  <si>
    <t>MH03.9AK26</t>
  </si>
  <si>
    <t>MĐ12.17AK26</t>
  </si>
  <si>
    <t>MĐ16.21AK26</t>
  </si>
  <si>
    <t>Thi hết môn.C24AK25</t>
  </si>
  <si>
    <t>Thi hết môn.24AK25</t>
  </si>
  <si>
    <t>Thi hết môn.24BK25</t>
  </si>
  <si>
    <t>Thi hết môn.21BK26</t>
  </si>
  <si>
    <t>MH28.15CK25</t>
  </si>
  <si>
    <t>MH09.16AK26</t>
  </si>
  <si>
    <t>MĐ26.5B1K25</t>
  </si>
  <si>
    <t>MH06.5BK26N1</t>
  </si>
  <si>
    <t>MH06.5BK26N2</t>
  </si>
  <si>
    <t>MH06.5HK26</t>
  </si>
  <si>
    <t>MĐ23.5CK25</t>
  </si>
  <si>
    <t>MĐ26.5DK25</t>
  </si>
  <si>
    <t>MĐ24.5FK25N1</t>
  </si>
  <si>
    <t>MĐ24.5FK25N2</t>
  </si>
  <si>
    <t>MĐ18.5GK26N1</t>
  </si>
  <si>
    <t>MĐ18.5GK26N2</t>
  </si>
  <si>
    <t>MĐ21.6CK25</t>
  </si>
  <si>
    <t>MH03.6CK26</t>
  </si>
  <si>
    <t>MH06.C6AK26</t>
  </si>
  <si>
    <t>Thi hết môn.C6AK26</t>
  </si>
  <si>
    <t>MĐ18.C6BK26</t>
  </si>
  <si>
    <t>MĐ15.8AK26</t>
  </si>
  <si>
    <t>MĐ16.9AK26</t>
  </si>
  <si>
    <t>MH06.C8AK26</t>
  </si>
  <si>
    <t>KT.C8AK26</t>
  </si>
  <si>
    <t>MĐ18.17AK25</t>
  </si>
  <si>
    <t>MĐ22.21AK25</t>
  </si>
  <si>
    <t>MĐ20.21BK26</t>
  </si>
  <si>
    <t>MH35.C15AK25</t>
  </si>
  <si>
    <t>Hết môn.15AK26</t>
  </si>
  <si>
    <t>MH06.C15BK26</t>
  </si>
  <si>
    <t>thi hết môn.C15BK26</t>
  </si>
  <si>
    <t>MĐ33.C5AK25N1</t>
  </si>
  <si>
    <t>Thi hết môn.C5AK25N1</t>
  </si>
  <si>
    <t>MĐ33.C5AK25N2</t>
  </si>
  <si>
    <t>Thi hết môn.C5AK25N2</t>
  </si>
  <si>
    <t>MH08.5BK26N1</t>
  </si>
  <si>
    <t>MH08.5BK26N2</t>
  </si>
  <si>
    <t>MH05.5CK26N1</t>
  </si>
  <si>
    <t>MH05.5CK26N2</t>
  </si>
  <si>
    <t>MĐ12.1AK26</t>
  </si>
  <si>
    <t>MH10.1BK26N1</t>
  </si>
  <si>
    <t>MH10.1BK26N2</t>
  </si>
  <si>
    <t>Thi hết môn.C5AK26N1</t>
  </si>
  <si>
    <t>Thi hết môn.C5AK26N2</t>
  </si>
  <si>
    <t>MĐ15.6CK26</t>
  </si>
  <si>
    <t>MĐ16.7BK26.N1</t>
  </si>
  <si>
    <t>MĐ16.7BK26.N2</t>
  </si>
  <si>
    <t>Thi hết môn.7EK26</t>
  </si>
  <si>
    <t>MĐ14.7FK26</t>
  </si>
  <si>
    <t>Thi hết môn.C6AK24N1</t>
  </si>
  <si>
    <t>Thi hết môn.C6AK24N2</t>
  </si>
  <si>
    <t>Thi hết môn.6EK25</t>
  </si>
  <si>
    <t>Thi hết môn.6FK26N1</t>
  </si>
  <si>
    <t>Thi hết môn.6FK26N2</t>
  </si>
  <si>
    <t>KT.9AK26</t>
  </si>
  <si>
    <t>Thi hết môn.21AK25</t>
  </si>
  <si>
    <t>MH03.17AK26</t>
  </si>
  <si>
    <t>MĐ24.15BK25</t>
  </si>
  <si>
    <t>MH06.15AK26</t>
  </si>
  <si>
    <t>MH06.25AK26</t>
  </si>
  <si>
    <t>MĐ22.25AK25</t>
  </si>
  <si>
    <t>Hết môn.25AK25</t>
  </si>
  <si>
    <t>MH06.16AK26</t>
  </si>
  <si>
    <t>MĐ15.10DK25</t>
  </si>
  <si>
    <t>MĐ16.12BK25</t>
  </si>
  <si>
    <t>MĐ16.10DK26N1</t>
  </si>
  <si>
    <t>MĐ16.10DK26N2</t>
  </si>
  <si>
    <t>MĐ19.12AK26</t>
  </si>
  <si>
    <t>MH12.12BK26</t>
  </si>
  <si>
    <t>MĐ13.5B1K25</t>
  </si>
  <si>
    <t>MĐ18.5BK26N1</t>
  </si>
  <si>
    <t>MĐ18.5BK26N2</t>
  </si>
  <si>
    <t>MH08.5CK26N1</t>
  </si>
  <si>
    <t>Thi hết môn.5CK26N1</t>
  </si>
  <si>
    <t>MH08.5CK26N2</t>
  </si>
  <si>
    <t>Thi hết môn.5CK26N2</t>
  </si>
  <si>
    <t>MĐ21.5HK26</t>
  </si>
  <si>
    <t>MĐ18.LC7AK26</t>
  </si>
  <si>
    <t>Thi hết môn.17AK25</t>
  </si>
  <si>
    <t>MĐ25.21AK25</t>
  </si>
  <si>
    <t>MH26.C15CK25</t>
  </si>
  <si>
    <t>MĐ25.15BK25</t>
  </si>
  <si>
    <t>MH40.C15AK24</t>
  </si>
  <si>
    <t>MH20(Hết môn).C15AK24</t>
  </si>
  <si>
    <t>MH20.C15BK25</t>
  </si>
  <si>
    <t xml:space="preserve">MH22.C15AK26
</t>
  </si>
  <si>
    <t>MĐ 27.16AK25</t>
  </si>
  <si>
    <t>Thi TN.10EK24</t>
  </si>
  <si>
    <t>Thi TN.12CK24</t>
  </si>
  <si>
    <t>Thi hết môn.10DK25</t>
  </si>
  <si>
    <t>Thi TN.12AK25</t>
  </si>
  <si>
    <t>Thi hết môn.12CK25</t>
  </si>
  <si>
    <t>MĐ19.LC10AK26</t>
  </si>
  <si>
    <t>Thi hết môn.LC10AK26</t>
  </si>
  <si>
    <t>MĐ20.1AK26</t>
  </si>
  <si>
    <t>Hết môn.C15AK24</t>
  </si>
  <si>
    <t>Hết môn.C15BK25</t>
  </si>
  <si>
    <t>MH06.7BK26.</t>
  </si>
  <si>
    <t>MH02.7BK26.</t>
  </si>
  <si>
    <t>MĐ14.7AK</t>
  </si>
  <si>
    <t>C15AK27</t>
  </si>
  <si>
    <t>5AK27</t>
  </si>
  <si>
    <t>7AK27</t>
  </si>
  <si>
    <t>8AK27</t>
  </si>
  <si>
    <t>9AK27</t>
  </si>
  <si>
    <t>17AK27</t>
  </si>
  <si>
    <t>15AK27</t>
  </si>
  <si>
    <t>24AK27</t>
  </si>
  <si>
    <t>24BK27</t>
  </si>
  <si>
    <t>20AK27</t>
  </si>
  <si>
    <t>21AK27</t>
  </si>
  <si>
    <t>MC19</t>
  </si>
  <si>
    <t>Th.NgDũng</t>
  </si>
  <si>
    <t>Nguyễn Việt</t>
  </si>
  <si>
    <t>GDQP</t>
  </si>
  <si>
    <t>26AK27</t>
  </si>
  <si>
    <t>LC15AK27</t>
  </si>
  <si>
    <t>Năm học:2023-2024</t>
  </si>
  <si>
    <t>20BK27</t>
  </si>
  <si>
    <t>Năm học 2023-2024</t>
  </si>
  <si>
    <t>MÃ GIÁO VIÊN NĂM HỌC 2023-2024</t>
  </si>
  <si>
    <t>(Dùng cho thời khóa biểu và nhập điểm trên UniSoftMain)</t>
  </si>
  <si>
    <t>5IK27</t>
  </si>
  <si>
    <t>P-02</t>
  </si>
  <si>
    <t>C7AK27</t>
  </si>
  <si>
    <t>C6AK27</t>
  </si>
  <si>
    <t>C8AK27</t>
  </si>
  <si>
    <t>TTTN.5K26</t>
  </si>
  <si>
    <t>10AK26</t>
  </si>
  <si>
    <t>10BK26</t>
  </si>
  <si>
    <t>12AK27</t>
  </si>
  <si>
    <t>(Đồng Tháp)</t>
  </si>
  <si>
    <t>5HK27N1</t>
  </si>
  <si>
    <t>5HK27N2</t>
  </si>
  <si>
    <t>TTTN.C6K25</t>
  </si>
  <si>
    <t>6GK26N1,6GK26N2</t>
  </si>
  <si>
    <t>C5AK27</t>
  </si>
  <si>
    <t>HD2</t>
  </si>
  <si>
    <t>Chuyên ngành CNTT</t>
  </si>
  <si>
    <t>GV dạy khoa tin</t>
  </si>
  <si>
    <t>C.Uyên Minh</t>
  </si>
  <si>
    <t>Huỳnh Lê Uyên</t>
  </si>
  <si>
    <t>C5BK27</t>
  </si>
  <si>
    <t>C7BK27</t>
  </si>
  <si>
    <t>C6BK27</t>
  </si>
  <si>
    <t>TTTN.6K26</t>
  </si>
  <si>
    <t>5CK27N1</t>
  </si>
  <si>
    <t>5CK27N2</t>
  </si>
  <si>
    <t>MH23</t>
  </si>
  <si>
    <t>21BK27</t>
  </si>
  <si>
    <t>21CK27</t>
  </si>
  <si>
    <t>26BK27</t>
  </si>
  <si>
    <t>C24AK27</t>
  </si>
  <si>
    <t>Học bù thi lại</t>
  </si>
  <si>
    <t>1AK27N1</t>
  </si>
  <si>
    <t>1AK27N2</t>
  </si>
  <si>
    <t>1BK27N1</t>
  </si>
  <si>
    <t>1BK27N2</t>
  </si>
  <si>
    <t>1BK27N3</t>
  </si>
  <si>
    <t>Thi hết môn</t>
  </si>
  <si>
    <t>Văn hoá</t>
  </si>
  <si>
    <t>MH06.17N3</t>
  </si>
  <si>
    <t>9CK26N1,C9AK26</t>
  </si>
  <si>
    <t>17A,21AK27</t>
  </si>
  <si>
    <t>5CK27N1,5CK27N2</t>
  </si>
  <si>
    <t>5CK26</t>
  </si>
  <si>
    <t>C15BK27</t>
  </si>
  <si>
    <t>TTTN.C22K25</t>
  </si>
  <si>
    <t>7A,7EK26</t>
  </si>
  <si>
    <t>Nên</t>
  </si>
  <si>
    <t>Chánh</t>
  </si>
  <si>
    <t>5DK27N1</t>
  </si>
  <si>
    <t>5DK27N2</t>
  </si>
  <si>
    <t>5EK27N1</t>
  </si>
  <si>
    <t>5EK27N2</t>
  </si>
  <si>
    <t>5FK27</t>
  </si>
  <si>
    <t>5GK27</t>
  </si>
  <si>
    <t>HD3</t>
  </si>
  <si>
    <t>Th.Chánh</t>
  </si>
  <si>
    <t>GV dạy khoa điện</t>
  </si>
  <si>
    <t>HD4</t>
  </si>
  <si>
    <t>C.Nên</t>
  </si>
  <si>
    <t>Th.Sơn</t>
  </si>
  <si>
    <t>HD5</t>
  </si>
  <si>
    <t>Sơn</t>
  </si>
  <si>
    <t>6BK27N1</t>
  </si>
  <si>
    <t>6BK27N2</t>
  </si>
  <si>
    <t>6CK27N1</t>
  </si>
  <si>
    <t>6CK27N2</t>
  </si>
  <si>
    <t>6DK27N1</t>
  </si>
  <si>
    <t>6DK27N2</t>
  </si>
  <si>
    <t>6EK27N1</t>
  </si>
  <si>
    <t>6EK27N2</t>
  </si>
  <si>
    <t>5BK27N1</t>
  </si>
  <si>
    <t>5BK27N2</t>
  </si>
  <si>
    <t>24CK27</t>
  </si>
  <si>
    <t>TTTN.7K26</t>
  </si>
  <si>
    <t>5BK27N1,5BK27N2</t>
  </si>
  <si>
    <t>24B,24CK27</t>
  </si>
  <si>
    <t>5AK27,5BK27N1,5BK27N2</t>
  </si>
  <si>
    <t>T.Linh</t>
  </si>
  <si>
    <t>1AK27N1,1AK27N2,1BK27N1,1BK27N2,1BK27N3</t>
  </si>
  <si>
    <t>Hết môn</t>
  </si>
  <si>
    <t>MH05.C7K27</t>
  </si>
  <si>
    <t>TTTN.C8K25</t>
  </si>
  <si>
    <t>C7A,C6AK27</t>
  </si>
  <si>
    <t>17A,21AK26</t>
  </si>
  <si>
    <t>7DK27N1</t>
  </si>
  <si>
    <t>7DK27N2</t>
  </si>
  <si>
    <t>MĐ43</t>
  </si>
  <si>
    <t>5DK26</t>
  </si>
  <si>
    <t>TTSX</t>
  </si>
  <si>
    <t>6AK27N1</t>
  </si>
  <si>
    <t>6AK27N2</t>
  </si>
  <si>
    <t>7BK27N1</t>
  </si>
  <si>
    <t>7BK27N2</t>
  </si>
  <si>
    <t>MH25</t>
  </si>
  <si>
    <t>9BK27N1</t>
  </si>
  <si>
    <t>9CK27N1</t>
  </si>
  <si>
    <t>9BK27N2</t>
  </si>
  <si>
    <t>9CK27N2</t>
  </si>
  <si>
    <t xml:space="preserve">TTSX.C925 </t>
  </si>
  <si>
    <t>10CK27</t>
  </si>
  <si>
    <t>HD6</t>
  </si>
  <si>
    <t>C.Vy</t>
  </si>
  <si>
    <t>Lê Thảo</t>
  </si>
  <si>
    <t>Vy</t>
  </si>
  <si>
    <t>GV dạy khoa CKĐL</t>
  </si>
  <si>
    <t>KT môn</t>
  </si>
  <si>
    <t>12BK27</t>
  </si>
  <si>
    <t>MH04.C7K27</t>
  </si>
  <si>
    <t>P-01</t>
  </si>
  <si>
    <t>C15AK26</t>
  </si>
  <si>
    <t>15BK27</t>
  </si>
  <si>
    <t>25BK27</t>
  </si>
  <si>
    <t>25DK26</t>
  </si>
  <si>
    <t>25EK26</t>
  </si>
  <si>
    <t>1BK27N1,1BK27N2,1BK27N3</t>
  </si>
  <si>
    <t>8A,9A,17A,21AK27</t>
  </si>
  <si>
    <t>LC9AK27</t>
  </si>
  <si>
    <t>LC7AK27</t>
  </si>
  <si>
    <t>(Nga Sơn)</t>
  </si>
  <si>
    <t>21B,21CK27</t>
  </si>
  <si>
    <t>Thực tập KTV</t>
  </si>
  <si>
    <t>Sinh hoạt</t>
  </si>
  <si>
    <t>6FK27N1</t>
  </si>
  <si>
    <t>6FK27N2</t>
  </si>
  <si>
    <t>MH04.17N3</t>
  </si>
  <si>
    <t>MĐ24.C7K26</t>
  </si>
  <si>
    <t>MH09.C7K27</t>
  </si>
  <si>
    <t>6AK27N1,6AK27N2</t>
  </si>
  <si>
    <t>6FK27N1,6FK27N2</t>
  </si>
  <si>
    <t>7DK27N1,7DK27N2</t>
  </si>
  <si>
    <t>5IK27,6FK27N1,6FK27N2</t>
  </si>
  <si>
    <t>6FK26N1,6FK26N2</t>
  </si>
  <si>
    <t>MH16,MH10</t>
  </si>
  <si>
    <r>
      <t xml:space="preserve"> </t>
    </r>
    <r>
      <rPr>
        <i/>
        <sz val="12"/>
        <color indexed="8"/>
        <rFont val="Times New Roman"/>
        <family val="1"/>
      </rPr>
      <t>Môn học, mô đun chuyên môn nghành, nghề</t>
    </r>
  </si>
  <si>
    <r>
      <t>Lát, ốp gỗ -</t>
    </r>
    <r>
      <rPr>
        <sz val="12"/>
        <color indexed="8"/>
        <rFont val="Times New Roman"/>
        <family val="1"/>
      </rPr>
      <t xml:space="preserve"> vật liệu mới</t>
    </r>
  </si>
  <si>
    <r>
      <t xml:space="preserve">Thi công </t>
    </r>
    <r>
      <rPr>
        <sz val="12"/>
        <color indexed="8"/>
        <rFont val="Times New Roman"/>
        <family val="1"/>
      </rPr>
      <t xml:space="preserve">cốt thép - bê tông </t>
    </r>
  </si>
  <si>
    <r>
      <t>Lát, ốp gỗ -</t>
    </r>
    <r>
      <rPr>
        <sz val="12"/>
        <color theme="1"/>
        <rFont val="Times New Roman"/>
        <family val="1"/>
      </rPr>
      <t xml:space="preserve"> vật liệu mới</t>
    </r>
  </si>
  <si>
    <r>
      <t xml:space="preserve">Thi công </t>
    </r>
    <r>
      <rPr>
        <sz val="12"/>
        <color rgb="FF000000"/>
        <rFont val="Times New Roman"/>
        <family val="1"/>
      </rPr>
      <t>cốt thép</t>
    </r>
    <r>
      <rPr>
        <sz val="12"/>
        <color theme="1"/>
        <rFont val="Times New Roman"/>
        <family val="1"/>
      </rPr>
      <t xml:space="preserve"> - bê tông</t>
    </r>
    <r>
      <rPr>
        <sz val="12"/>
        <color rgb="FF000000"/>
        <rFont val="Times New Roman"/>
        <family val="1"/>
      </rPr>
      <t xml:space="preserve"> </t>
    </r>
  </si>
  <si>
    <t>MH08.C7K26</t>
  </si>
  <si>
    <t>MH01.C7K27</t>
  </si>
  <si>
    <t>MH21</t>
  </si>
  <si>
    <t>Tuần 18 (từ ngày 04/12/2023 đến ngày 10/12/2023)</t>
  </si>
  <si>
    <t>LC24AK27</t>
  </si>
  <si>
    <t>MH29</t>
  </si>
  <si>
    <t>9BK26</t>
  </si>
  <si>
    <t>MH34</t>
  </si>
  <si>
    <t>LC6AK27</t>
  </si>
  <si>
    <t>LC7BK27</t>
  </si>
  <si>
    <t>7CK27N1</t>
  </si>
  <si>
    <t>7CK27N2</t>
  </si>
  <si>
    <t>MĐ08</t>
  </si>
  <si>
    <t>C5AK27N1</t>
  </si>
  <si>
    <t>C5AK27N2</t>
  </si>
  <si>
    <t>LC5BK27</t>
  </si>
  <si>
    <t>MĐ22.C7K26</t>
  </si>
  <si>
    <t>MH13.C7K27</t>
  </si>
  <si>
    <t>MH09.LC7K27</t>
  </si>
  <si>
    <t>MĐ08.LC6K27</t>
  </si>
  <si>
    <t>TTTN.C15K25</t>
  </si>
  <si>
    <t>MĐ23.25K26</t>
  </si>
  <si>
    <t>Th.Đ. Anh</t>
  </si>
  <si>
    <t>Th.Mười</t>
  </si>
  <si>
    <t>HD7</t>
  </si>
  <si>
    <t>Mười</t>
  </si>
  <si>
    <t>CK</t>
  </si>
  <si>
    <t>GV dạy khoa Cơ khí CT</t>
  </si>
  <si>
    <t>C5AK27N1,C5AK27N2</t>
  </si>
  <si>
    <t>C5AK27N1,C5AK27N2,C7A,C6A,C8AK27</t>
  </si>
  <si>
    <t>7BK26N1,7BK26N2</t>
  </si>
  <si>
    <t>C7AK25N1,C7AK25N2</t>
  </si>
  <si>
    <t>9A,C8AK27</t>
  </si>
  <si>
    <t>MĐ21,MĐ23</t>
  </si>
  <si>
    <t>15A,12BK27</t>
  </si>
  <si>
    <t>LC7B,LC9AK27</t>
  </si>
  <si>
    <t>MH03.LC9K27</t>
  </si>
  <si>
    <t>MH04.LC9K27</t>
  </si>
  <si>
    <t>LC7B,LC9AK27,16AK25</t>
  </si>
  <si>
    <t>MH09.17N3</t>
  </si>
  <si>
    <t>Chào cờ</t>
  </si>
  <si>
    <t>MH05.C7K26</t>
  </si>
  <si>
    <t>MH05.LC6K27</t>
  </si>
  <si>
    <t>5FK26N1,5FK26N2</t>
  </si>
  <si>
    <t>9BK27N1,9BK27N2</t>
  </si>
  <si>
    <t>LC7A,LC6AK27</t>
  </si>
  <si>
    <t>LC5B,LC24AK27</t>
  </si>
  <si>
    <t>HD8</t>
  </si>
  <si>
    <t>Th.Đặng</t>
  </si>
  <si>
    <t>Đặng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</si>
</sst>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14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4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b/>
      <sz val="14"/>
      <name val="Times New Roman"/>
      <family val="1"/>
    </font>
    <font>
      <i/>
      <sz val="8"/>
      <name val="Times New Roman"/>
      <family val="1"/>
    </font>
    <font>
      <i/>
      <sz val="12"/>
      <name val="Times New Roman"/>
      <family val="1"/>
    </font>
    <font>
      <sz val="8"/>
      <name val="Times New Roman"/>
      <family val="1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Times New Roman"/>
      <family val="1"/>
    </font>
    <font>
      <b/>
      <sz val="8"/>
      <color indexed="18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  <font>
      <sz val="10"/>
      <color indexed="8"/>
      <name val="Times New Roman"/>
      <family val="1"/>
    </font>
    <font>
      <sz val="10"/>
      <color indexed="10"/>
      <name val="Times New Roman"/>
      <family val="1"/>
    </font>
    <font>
      <b/>
      <sz val="8"/>
      <name val="Times New Roman"/>
      <family val="1"/>
    </font>
    <font>
      <b/>
      <sz val="19"/>
      <name val="Times New Roman"/>
      <family val="1"/>
    </font>
    <font>
      <b/>
      <sz val="11"/>
      <name val="Times New Roman"/>
      <family val="1"/>
    </font>
    <font>
      <b/>
      <sz val="10"/>
      <name val="Symbol"/>
      <family val="1"/>
      <charset val="2"/>
    </font>
    <font>
      <b/>
      <sz val="19"/>
      <color indexed="18"/>
      <name val="Times New Roman"/>
      <family val="1"/>
    </font>
    <font>
      <i/>
      <sz val="12"/>
      <color indexed="18"/>
      <name val="Times New Roman"/>
      <family val="1"/>
    </font>
    <font>
      <b/>
      <sz val="16"/>
      <name val="Times New Roman"/>
      <family val="1"/>
    </font>
    <font>
      <sz val="6"/>
      <name val="Times New Roman"/>
      <family val="1"/>
    </font>
    <font>
      <i/>
      <sz val="6"/>
      <name val="Times New Roman"/>
      <family val="1"/>
    </font>
    <font>
      <sz val="14"/>
      <color indexed="18"/>
      <name val="Times New Roman"/>
      <family val="1"/>
    </font>
    <font>
      <b/>
      <sz val="12"/>
      <color indexed="18"/>
      <name val="Times New Roman"/>
      <family val="1"/>
    </font>
    <font>
      <sz val="9"/>
      <color indexed="18"/>
      <name val="Times New Roman"/>
      <family val="1"/>
    </font>
    <font>
      <sz val="12"/>
      <color indexed="18"/>
      <name val="Times New Roman"/>
      <family val="1"/>
    </font>
    <font>
      <sz val="8"/>
      <color indexed="18"/>
      <name val="Times New Roman"/>
      <family val="1"/>
    </font>
    <font>
      <i/>
      <sz val="10"/>
      <color indexed="18"/>
      <name val="Times New Roman"/>
      <family val="1"/>
    </font>
    <font>
      <b/>
      <sz val="10"/>
      <color indexed="10"/>
      <name val="Times New Roman"/>
      <family val="1"/>
    </font>
    <font>
      <b/>
      <sz val="11"/>
      <color indexed="18"/>
      <name val="Times New Roman"/>
      <family val="1"/>
    </font>
    <font>
      <b/>
      <sz val="14"/>
      <name val="Arial"/>
      <family val="2"/>
    </font>
    <font>
      <sz val="9"/>
      <name val="Times New Roman"/>
      <family val="1"/>
    </font>
    <font>
      <sz val="12"/>
      <name val=".VnTime"/>
      <family val="2"/>
    </font>
    <font>
      <sz val="11"/>
      <color indexed="8"/>
      <name val="Calibri"/>
      <family val="2"/>
      <charset val="163"/>
    </font>
    <font>
      <sz val="11"/>
      <color indexed="9"/>
      <name val="Calibri"/>
      <family val="2"/>
      <charset val="163"/>
    </font>
    <font>
      <sz val="11"/>
      <color indexed="20"/>
      <name val="Calibri"/>
      <family val="2"/>
      <charset val="163"/>
    </font>
    <font>
      <b/>
      <sz val="11"/>
      <color indexed="52"/>
      <name val="Calibri"/>
      <family val="2"/>
      <charset val="163"/>
    </font>
    <font>
      <b/>
      <sz val="11"/>
      <color indexed="9"/>
      <name val="Calibri"/>
      <family val="2"/>
      <charset val="163"/>
    </font>
    <font>
      <i/>
      <sz val="11"/>
      <color indexed="23"/>
      <name val="Calibri"/>
      <family val="2"/>
      <charset val="163"/>
    </font>
    <font>
      <sz val="11"/>
      <color indexed="17"/>
      <name val="Calibri"/>
      <family val="2"/>
      <charset val="163"/>
    </font>
    <font>
      <b/>
      <sz val="15"/>
      <color indexed="56"/>
      <name val="Calibri"/>
      <family val="2"/>
      <charset val="163"/>
    </font>
    <font>
      <b/>
      <sz val="13"/>
      <color indexed="56"/>
      <name val="Calibri"/>
      <family val="2"/>
      <charset val="163"/>
    </font>
    <font>
      <b/>
      <sz val="11"/>
      <color indexed="56"/>
      <name val="Calibri"/>
      <family val="2"/>
      <charset val="163"/>
    </font>
    <font>
      <sz val="11"/>
      <color indexed="62"/>
      <name val="Calibri"/>
      <family val="2"/>
      <charset val="163"/>
    </font>
    <font>
      <sz val="11"/>
      <color indexed="52"/>
      <name val="Calibri"/>
      <family val="2"/>
      <charset val="163"/>
    </font>
    <font>
      <sz val="11"/>
      <color indexed="60"/>
      <name val="Calibri"/>
      <family val="2"/>
      <charset val="163"/>
    </font>
    <font>
      <sz val="11"/>
      <color indexed="8"/>
      <name val="Calibri"/>
      <family val="2"/>
    </font>
    <font>
      <b/>
      <sz val="11"/>
      <color indexed="63"/>
      <name val="Calibri"/>
      <family val="2"/>
      <charset val="163"/>
    </font>
    <font>
      <b/>
      <sz val="18"/>
      <color indexed="56"/>
      <name val="Cambria"/>
      <family val="2"/>
      <charset val="163"/>
    </font>
    <font>
      <b/>
      <sz val="11"/>
      <color indexed="8"/>
      <name val="Calibri"/>
      <family val="2"/>
      <charset val="163"/>
    </font>
    <font>
      <sz val="11"/>
      <color indexed="10"/>
      <name val="Calibri"/>
      <family val="2"/>
      <charset val="163"/>
    </font>
    <font>
      <sz val="11"/>
      <name val="Times New Roman"/>
      <family val="1"/>
    </font>
    <font>
      <sz val="6"/>
      <name val="Arial"/>
      <family val="2"/>
    </font>
    <font>
      <sz val="9"/>
      <name val="Arial"/>
      <family val="2"/>
    </font>
    <font>
      <i/>
      <sz val="14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9"/>
      <color indexed="8"/>
      <name val="Times New Roman"/>
      <family val="1"/>
    </font>
    <font>
      <sz val="14"/>
      <color indexed="18"/>
      <name val="Times New Roman"/>
      <family val="1"/>
    </font>
    <font>
      <b/>
      <sz val="12"/>
      <color indexed="18"/>
      <name val="Times New Roman"/>
      <family val="1"/>
    </font>
    <font>
      <b/>
      <sz val="8"/>
      <color indexed="18"/>
      <name val="Times New Roman"/>
      <family val="1"/>
    </font>
    <font>
      <sz val="9"/>
      <color indexed="18"/>
      <name val="Times New Roman"/>
      <family val="1"/>
    </font>
    <font>
      <sz val="12"/>
      <color indexed="18"/>
      <name val="Times New Roman"/>
      <family val="1"/>
    </font>
    <font>
      <sz val="8"/>
      <color indexed="18"/>
      <name val="Times New Roman"/>
      <family val="1"/>
    </font>
    <font>
      <b/>
      <sz val="19"/>
      <color indexed="18"/>
      <name val="Times New Roman"/>
      <family val="1"/>
    </font>
    <font>
      <b/>
      <sz val="11"/>
      <color indexed="18"/>
      <name val="Times New Roman"/>
      <family val="1"/>
    </font>
    <font>
      <i/>
      <sz val="12"/>
      <color indexed="18"/>
      <name val="Times New Roman"/>
      <family val="1"/>
    </font>
    <font>
      <sz val="14"/>
      <color indexed="8"/>
      <name val="Times New Roman"/>
      <family val="1"/>
    </font>
    <font>
      <sz val="8"/>
      <color indexed="8"/>
      <name val="Times New Roman"/>
      <family val="1"/>
    </font>
    <font>
      <sz val="6"/>
      <color indexed="8"/>
      <name val="Times New Roman"/>
      <family val="1"/>
    </font>
    <font>
      <sz val="16"/>
      <color indexed="8"/>
      <name val="Times New Roman"/>
      <family val="1"/>
    </font>
    <font>
      <sz val="12"/>
      <color indexed="8"/>
      <name val="Times New Roman"/>
      <family val="1"/>
    </font>
    <font>
      <b/>
      <sz val="10"/>
      <color indexed="10"/>
      <name val="Times New Roman"/>
      <family val="1"/>
    </font>
    <font>
      <sz val="10"/>
      <color indexed="10"/>
      <name val="Times New Roman"/>
      <family val="1"/>
    </font>
    <font>
      <b/>
      <sz val="15"/>
      <color indexed="8"/>
      <name val="Times New Roman"/>
      <family val="1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sz val="13"/>
      <name val="Cambria"/>
      <family val="1"/>
    </font>
    <font>
      <b/>
      <sz val="13"/>
      <name val="Cambria"/>
      <family val="1"/>
    </font>
    <font>
      <b/>
      <sz val="10"/>
      <color indexed="9"/>
      <name val="Times New Roman"/>
      <family val="1"/>
    </font>
    <font>
      <sz val="10"/>
      <color indexed="9"/>
      <name val="Times New Roman"/>
      <family val="1"/>
    </font>
    <font>
      <b/>
      <sz val="13"/>
      <name val="Calibri"/>
      <family val="2"/>
    </font>
    <font>
      <sz val="10"/>
      <name val="Arial"/>
      <family val="2"/>
    </font>
    <font>
      <sz val="6"/>
      <color indexed="10"/>
      <name val="Times New Roman"/>
      <family val="1"/>
    </font>
    <font>
      <i/>
      <sz val="8"/>
      <color indexed="18"/>
      <name val="Times New Roman"/>
      <family val="1"/>
    </font>
    <font>
      <b/>
      <sz val="8"/>
      <color indexed="10"/>
      <name val="Times New Roman"/>
      <family val="1"/>
    </font>
    <font>
      <b/>
      <sz val="13"/>
      <color indexed="18"/>
      <name val="Times New Roman"/>
      <family val="1"/>
    </font>
    <font>
      <b/>
      <i/>
      <u/>
      <sz val="10"/>
      <name val="Times New Roman"/>
      <family val="1"/>
    </font>
    <font>
      <b/>
      <sz val="10"/>
      <color indexed="18"/>
      <name val="Times New Roman"/>
      <family val="1"/>
    </font>
    <font>
      <b/>
      <i/>
      <sz val="10"/>
      <name val="Times New Roman"/>
      <family val="1"/>
    </font>
    <font>
      <i/>
      <sz val="14"/>
      <color indexed="8"/>
      <name val="Times New Roman"/>
      <family val="1"/>
    </font>
    <font>
      <i/>
      <sz val="7"/>
      <name val="Times New Roman"/>
      <family val="1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18"/>
      <name val="Times New Roman"/>
      <family val="1"/>
    </font>
    <font>
      <u/>
      <sz val="4"/>
      <color theme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4"/>
      <color theme="1"/>
      <name val=".VnTime"/>
      <family val="2"/>
    </font>
    <font>
      <sz val="11"/>
      <color theme="1"/>
      <name val="Times New Roman"/>
      <family val="1"/>
    </font>
    <font>
      <sz val="8"/>
      <color theme="1"/>
      <name val="Times New Roman"/>
      <family val="1"/>
    </font>
    <font>
      <sz val="13"/>
      <color theme="1"/>
      <name val="Calibri"/>
      <family val="2"/>
      <scheme val="minor"/>
    </font>
    <font>
      <sz val="12"/>
      <color theme="1"/>
      <name val="Times New Roman"/>
      <family val="1"/>
    </font>
    <font>
      <sz val="14"/>
      <color theme="1"/>
      <name val="Times New Roman"/>
      <family val="1"/>
    </font>
    <font>
      <sz val="14"/>
      <color theme="1"/>
      <name val="Cambria"/>
      <family val="1"/>
      <charset val="163"/>
      <scheme val="major"/>
    </font>
    <font>
      <sz val="14"/>
      <color rgb="FF000000"/>
      <name val="Times New Roman"/>
      <family val="1"/>
    </font>
    <font>
      <b/>
      <sz val="14"/>
      <color theme="1"/>
      <name val="Times New Roman"/>
      <family val="1"/>
    </font>
    <font>
      <sz val="14"/>
      <color rgb="FF000000"/>
      <name val="Cambria"/>
      <family val="1"/>
      <charset val="163"/>
      <scheme val="major"/>
    </font>
    <font>
      <sz val="10"/>
      <color rgb="FFFF0000"/>
      <name val="Times New Roman"/>
      <family val="1"/>
    </font>
    <font>
      <sz val="10"/>
      <color rgb="FF00B050"/>
      <name val="Times New Roman"/>
      <family val="1"/>
    </font>
    <font>
      <sz val="10"/>
      <color rgb="FF7030A0"/>
      <name val="Times New Roman"/>
      <family val="1"/>
    </font>
    <font>
      <u/>
      <sz val="8"/>
      <color rgb="FFFF0000"/>
      <name val="Times New Roman"/>
      <family val="1"/>
    </font>
    <font>
      <sz val="12"/>
      <color rgb="FF000000"/>
      <name val="Times New Roman"/>
      <family val="1"/>
    </font>
    <font>
      <sz val="12"/>
      <color rgb="FFFF0000"/>
      <name val="Times New Roman"/>
      <family val="1"/>
    </font>
    <font>
      <sz val="13"/>
      <color theme="1"/>
      <name val="Times New Roman"/>
      <family val="1"/>
    </font>
    <font>
      <sz val="13"/>
      <color rgb="FF000000"/>
      <name val="Times New Roman"/>
      <family val="1"/>
    </font>
    <font>
      <sz val="13"/>
      <color theme="1"/>
      <name val="Cambria"/>
      <family val="1"/>
    </font>
    <font>
      <sz val="10"/>
      <color theme="1"/>
      <name val="Times New Roman"/>
      <family val="1"/>
    </font>
    <font>
      <i/>
      <sz val="10"/>
      <color theme="1"/>
      <name val="Times New Roman"/>
      <family val="1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9"/>
      <color theme="3" tint="-0.249977111117893"/>
      <name val="Times New Roman"/>
      <family val="1"/>
    </font>
    <font>
      <i/>
      <sz val="12"/>
      <color theme="3" tint="-0.249977111117893"/>
      <name val="Times New Roman"/>
      <family val="1"/>
    </font>
    <font>
      <sz val="10"/>
      <color rgb="FF000000"/>
      <name val="Arial"/>
      <family val="2"/>
    </font>
    <font>
      <sz val="8"/>
      <color indexed="10"/>
      <name val="Times New Roman"/>
      <family val="1"/>
    </font>
    <font>
      <i/>
      <sz val="8"/>
      <color indexed="8"/>
      <name val="Times New Roman"/>
      <family val="1"/>
    </font>
    <font>
      <sz val="11"/>
      <color rgb="FFFF0000"/>
      <name val="Times New Roman"/>
      <family val="1"/>
    </font>
    <font>
      <b/>
      <sz val="12"/>
      <color theme="1"/>
      <name val="Times New Roman"/>
      <family val="1"/>
    </font>
    <font>
      <i/>
      <sz val="12"/>
      <color indexed="8"/>
      <name val="Times New Roman"/>
      <family val="1"/>
    </font>
  </fonts>
  <fills count="3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rgb="FFDBE5F1"/>
      </patternFill>
    </fill>
    <fill>
      <patternFill patternType="solid">
        <fgColor theme="4" tint="0.59999389629810485"/>
        <bgColor indexed="64"/>
      </patternFill>
    </fill>
  </fills>
  <borders count="9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22"/>
      </right>
      <top style="thin">
        <color indexed="64"/>
      </top>
      <bottom style="thin">
        <color indexed="64"/>
      </bottom>
      <diagonal/>
    </border>
    <border>
      <left/>
      <right style="thin">
        <color indexed="22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22"/>
      </right>
      <top style="thin">
        <color indexed="64"/>
      </top>
      <bottom/>
      <diagonal/>
    </border>
    <border>
      <left/>
      <right style="thin">
        <color indexed="22"/>
      </right>
      <top/>
      <bottom/>
      <diagonal/>
    </border>
    <border>
      <left/>
      <right style="thin">
        <color indexed="22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22"/>
      </right>
      <top style="thin">
        <color indexed="64"/>
      </top>
      <bottom/>
      <diagonal/>
    </border>
    <border>
      <left style="thin">
        <color indexed="64"/>
      </left>
      <right style="thin">
        <color indexed="22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22"/>
      </right>
      <top/>
      <bottom/>
      <diagonal/>
    </border>
    <border>
      <left style="thin">
        <color indexed="55"/>
      </left>
      <right style="thin">
        <color indexed="64"/>
      </right>
      <top/>
      <bottom style="thin">
        <color indexed="64"/>
      </bottom>
      <diagonal/>
    </border>
    <border>
      <left style="thin">
        <color indexed="55"/>
      </left>
      <right style="thin">
        <color indexed="64"/>
      </right>
      <top/>
      <bottom/>
      <diagonal/>
    </border>
    <border>
      <left style="thin">
        <color indexed="55"/>
      </left>
      <right style="thin">
        <color indexed="64"/>
      </right>
      <top/>
      <bottom style="hair">
        <color indexed="64"/>
      </bottom>
      <diagonal/>
    </border>
    <border>
      <left style="thin">
        <color indexed="55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22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55"/>
      </left>
      <right style="double">
        <color indexed="64"/>
      </right>
      <top style="thin">
        <color indexed="64"/>
      </top>
      <bottom/>
      <diagonal/>
    </border>
    <border>
      <left style="thin">
        <color indexed="55"/>
      </left>
      <right style="double">
        <color indexed="64"/>
      </right>
      <top/>
      <bottom style="hair">
        <color indexed="64"/>
      </bottom>
      <diagonal/>
    </border>
    <border>
      <left style="thin">
        <color indexed="55"/>
      </left>
      <right style="double">
        <color indexed="64"/>
      </right>
      <top/>
      <bottom/>
      <diagonal/>
    </border>
    <border>
      <left style="thin">
        <color indexed="55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22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55"/>
      </left>
      <right style="thin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55"/>
      </left>
      <right/>
      <top style="thin">
        <color indexed="64"/>
      </top>
      <bottom/>
      <diagonal/>
    </border>
    <border>
      <left style="thin">
        <color indexed="55"/>
      </left>
      <right/>
      <top/>
      <bottom style="hair">
        <color indexed="64"/>
      </bottom>
      <diagonal/>
    </border>
    <border>
      <left style="thin">
        <color indexed="55"/>
      </left>
      <right/>
      <top/>
      <bottom/>
      <diagonal/>
    </border>
    <border>
      <left style="thin">
        <color indexed="55"/>
      </left>
      <right/>
      <top/>
      <bottom style="thin">
        <color indexed="64"/>
      </bottom>
      <diagonal/>
    </border>
    <border>
      <left style="thin">
        <color indexed="22"/>
      </left>
      <right style="thin">
        <color indexed="64"/>
      </right>
      <top/>
      <bottom style="hair">
        <color indexed="64"/>
      </bottom>
      <diagonal/>
    </border>
    <border>
      <left style="thin">
        <color indexed="22"/>
      </left>
      <right style="thin">
        <color indexed="64"/>
      </right>
      <top/>
      <bottom style="double">
        <color indexed="64"/>
      </bottom>
      <diagonal/>
    </border>
    <border>
      <left style="thin">
        <color indexed="22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theme="0" tint="-0.1499679555650502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/>
      <diagonal/>
    </border>
    <border>
      <left style="thin">
        <color theme="0" tint="-0.24994659260841701"/>
      </left>
      <right style="thin">
        <color indexed="64"/>
      </right>
      <top/>
      <bottom style="hair">
        <color indexed="64"/>
      </bottom>
      <diagonal/>
    </border>
    <border>
      <left style="thin">
        <color theme="0" tint="-0.24994659260841701"/>
      </left>
      <right style="thin">
        <color indexed="64"/>
      </right>
      <top/>
      <bottom/>
      <diagonal/>
    </border>
    <border>
      <left style="thin">
        <color theme="0" tint="-0.24994659260841701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14996795556505021"/>
      </left>
      <right style="thin">
        <color indexed="64"/>
      </right>
      <top style="hair">
        <color indexed="64"/>
      </top>
      <bottom/>
      <diagonal/>
    </border>
    <border>
      <left style="thin">
        <color theme="0" tint="-0.14996795556505021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64"/>
      </right>
      <top style="hair">
        <color indexed="64"/>
      </top>
      <bottom/>
      <diagonal/>
    </border>
    <border>
      <left style="thin">
        <color indexed="22"/>
      </left>
      <right style="thin">
        <color indexed="64"/>
      </right>
      <top/>
      <bottom/>
      <diagonal/>
    </border>
    <border>
      <left/>
      <right/>
      <top style="thin">
        <color auto="1"/>
      </top>
      <bottom/>
      <diagonal/>
    </border>
  </borders>
  <cellStyleXfs count="533">
    <xf numFmtId="0" fontId="0" fillId="0" borderId="0"/>
    <xf numFmtId="0" fontId="41" fillId="3" borderId="0" applyNumberFormat="0" applyBorder="0" applyAlignment="0" applyProtection="0"/>
    <xf numFmtId="0" fontId="41" fillId="4" borderId="0" applyNumberFormat="0" applyBorder="0" applyAlignment="0" applyProtection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4" borderId="0" applyNumberFormat="0" applyBorder="0" applyAlignment="0" applyProtection="0"/>
    <xf numFmtId="0" fontId="41" fillId="7" borderId="0" applyNumberFormat="0" applyBorder="0" applyAlignment="0" applyProtection="0"/>
    <xf numFmtId="0" fontId="41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0" fontId="42" fillId="17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8" borderId="0" applyNumberFormat="0" applyBorder="0" applyAlignment="0" applyProtection="0"/>
    <xf numFmtId="0" fontId="43" fillId="2" borderId="0" applyNumberFormat="0" applyBorder="0" applyAlignment="0" applyProtection="0"/>
    <xf numFmtId="0" fontId="44" fillId="19" borderId="1" applyNumberFormat="0" applyAlignment="0" applyProtection="0"/>
    <xf numFmtId="0" fontId="44" fillId="19" borderId="1" applyNumberFormat="0" applyAlignment="0" applyProtection="0"/>
    <xf numFmtId="0" fontId="44" fillId="19" borderId="1" applyNumberFormat="0" applyAlignment="0" applyProtection="0"/>
    <xf numFmtId="0" fontId="45" fillId="20" borderId="2" applyNumberFormat="0" applyAlignment="0" applyProtection="0"/>
    <xf numFmtId="43" fontId="5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0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0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46" fillId="0" borderId="0" applyNumberFormat="0" applyFill="0" applyBorder="0" applyAlignment="0" applyProtection="0"/>
    <xf numFmtId="0" fontId="47" fillId="3" borderId="0" applyNumberFormat="0" applyBorder="0" applyAlignment="0" applyProtection="0"/>
    <xf numFmtId="0" fontId="48" fillId="0" borderId="3" applyNumberFormat="0" applyFill="0" applyAlignment="0" applyProtection="0"/>
    <xf numFmtId="0" fontId="49" fillId="0" borderId="4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0" applyNumberForma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51" fillId="6" borderId="1" applyNumberFormat="0" applyAlignment="0" applyProtection="0"/>
    <xf numFmtId="0" fontId="51" fillId="6" borderId="1" applyNumberFormat="0" applyAlignment="0" applyProtection="0"/>
    <xf numFmtId="0" fontId="51" fillId="6" borderId="1" applyNumberFormat="0" applyAlignment="0" applyProtection="0"/>
    <xf numFmtId="0" fontId="52" fillId="0" borderId="6" applyNumberFormat="0" applyFill="0" applyAlignment="0" applyProtection="0"/>
    <xf numFmtId="0" fontId="53" fillId="21" borderId="0" applyNumberFormat="0" applyBorder="0" applyAlignment="0" applyProtection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09" fillId="0" borderId="0"/>
    <xf numFmtId="0" fontId="109" fillId="0" borderId="0"/>
    <xf numFmtId="0" fontId="13" fillId="0" borderId="0"/>
    <xf numFmtId="0" fontId="13" fillId="0" borderId="0"/>
    <xf numFmtId="0" fontId="13" fillId="0" borderId="0"/>
    <xf numFmtId="0" fontId="109" fillId="0" borderId="0"/>
    <xf numFmtId="0" fontId="13" fillId="0" borderId="0"/>
    <xf numFmtId="0" fontId="109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54" fillId="0" borderId="0"/>
    <xf numFmtId="0" fontId="110" fillId="0" borderId="0"/>
    <xf numFmtId="0" fontId="109" fillId="0" borderId="0"/>
    <xf numFmtId="0" fontId="109" fillId="0" borderId="0"/>
    <xf numFmtId="0" fontId="109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5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54" fillId="0" borderId="0"/>
    <xf numFmtId="0" fontId="5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1" fillId="0" borderId="0"/>
    <xf numFmtId="0" fontId="109" fillId="0" borderId="0"/>
    <xf numFmtId="0" fontId="109" fillId="0" borderId="0"/>
    <xf numFmtId="0" fontId="10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0" fillId="22" borderId="7" applyNumberFormat="0" applyFont="0" applyAlignment="0" applyProtection="0"/>
    <xf numFmtId="0" fontId="40" fillId="22" borderId="7" applyNumberFormat="0" applyFont="0" applyAlignment="0" applyProtection="0"/>
    <xf numFmtId="0" fontId="40" fillId="22" borderId="7" applyNumberFormat="0" applyFont="0" applyAlignment="0" applyProtection="0"/>
    <xf numFmtId="0" fontId="55" fillId="19" borderId="8" applyNumberFormat="0" applyAlignment="0" applyProtection="0"/>
    <xf numFmtId="0" fontId="55" fillId="19" borderId="8" applyNumberFormat="0" applyAlignment="0" applyProtection="0"/>
    <xf numFmtId="0" fontId="55" fillId="19" borderId="8" applyNumberFormat="0" applyAlignment="0" applyProtection="0"/>
    <xf numFmtId="0" fontId="56" fillId="0" borderId="0" applyNumberFormat="0" applyFill="0" applyBorder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8" fillId="0" borderId="0" applyNumberForma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4" fillId="0" borderId="0"/>
    <xf numFmtId="0" fontId="5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43" fontId="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119">
    <xf numFmtId="0" fontId="0" fillId="0" borderId="0" xfId="0"/>
    <xf numFmtId="0" fontId="6" fillId="0" borderId="0" xfId="0" applyFont="1" applyProtection="1">
      <protection locked="0"/>
    </xf>
    <xf numFmtId="0" fontId="9" fillId="0" borderId="0" xfId="0" applyFont="1" applyProtection="1">
      <protection locked="0"/>
    </xf>
    <xf numFmtId="0" fontId="7" fillId="0" borderId="0" xfId="0" applyFont="1" applyProtection="1">
      <protection locked="0"/>
    </xf>
    <xf numFmtId="0" fontId="12" fillId="0" borderId="0" xfId="0" applyFont="1" applyProtection="1">
      <protection locked="0"/>
    </xf>
    <xf numFmtId="0" fontId="66" fillId="0" borderId="0" xfId="0" applyFont="1"/>
    <xf numFmtId="0" fontId="67" fillId="0" borderId="0" xfId="0" applyFont="1"/>
    <xf numFmtId="0" fontId="68" fillId="0" borderId="0" xfId="0" applyFont="1"/>
    <xf numFmtId="0" fontId="69" fillId="0" borderId="0" xfId="0" applyFont="1"/>
    <xf numFmtId="0" fontId="70" fillId="0" borderId="0" xfId="0" applyFont="1"/>
    <xf numFmtId="0" fontId="71" fillId="0" borderId="0" xfId="0" applyFont="1"/>
    <xf numFmtId="0" fontId="17" fillId="0" borderId="0" xfId="0" applyFont="1" applyProtection="1">
      <protection locked="0"/>
    </xf>
    <xf numFmtId="0" fontId="71" fillId="0" borderId="0" xfId="0" applyFont="1" applyAlignment="1">
      <alignment vertical="center" wrapText="1"/>
    </xf>
    <xf numFmtId="0" fontId="72" fillId="0" borderId="0" xfId="0" applyFont="1"/>
    <xf numFmtId="0" fontId="67" fillId="0" borderId="10" xfId="0" applyFont="1" applyBorder="1"/>
    <xf numFmtId="0" fontId="17" fillId="0" borderId="11" xfId="0" applyFont="1" applyBorder="1" applyAlignment="1" applyProtection="1">
      <alignment vertical="center"/>
      <protection locked="0"/>
    </xf>
    <xf numFmtId="0" fontId="17" fillId="0" borderId="12" xfId="0" applyFont="1" applyBorder="1" applyAlignment="1" applyProtection="1">
      <alignment horizontal="right" vertical="center"/>
      <protection locked="0"/>
    </xf>
    <xf numFmtId="0" fontId="17" fillId="0" borderId="12" xfId="0" applyFont="1" applyBorder="1" applyAlignment="1" applyProtection="1">
      <alignment horizontal="left" vertical="center"/>
      <protection locked="0"/>
    </xf>
    <xf numFmtId="0" fontId="17" fillId="0" borderId="12" xfId="0" applyFont="1" applyBorder="1" applyAlignment="1" applyProtection="1">
      <alignment vertical="center"/>
      <protection locked="0"/>
    </xf>
    <xf numFmtId="0" fontId="17" fillId="0" borderId="13" xfId="0" applyFont="1" applyBorder="1" applyAlignment="1" applyProtection="1">
      <alignment vertical="center"/>
      <protection locked="0"/>
    </xf>
    <xf numFmtId="0" fontId="17" fillId="0" borderId="14" xfId="0" applyFont="1" applyBorder="1" applyAlignment="1" applyProtection="1">
      <alignment vertical="center"/>
      <protection locked="0"/>
    </xf>
    <xf numFmtId="0" fontId="17" fillId="0" borderId="15" xfId="0" applyFont="1" applyBorder="1" applyAlignment="1" applyProtection="1">
      <alignment horizontal="right" vertical="center"/>
      <protection locked="0"/>
    </xf>
    <xf numFmtId="0" fontId="17" fillId="0" borderId="15" xfId="0" applyFont="1" applyBorder="1" applyAlignment="1" applyProtection="1">
      <alignment vertical="center"/>
      <protection locked="0"/>
    </xf>
    <xf numFmtId="0" fontId="17" fillId="0" borderId="16" xfId="0" applyFont="1" applyBorder="1" applyAlignment="1" applyProtection="1">
      <alignment vertical="center"/>
      <protection locked="0"/>
    </xf>
    <xf numFmtId="0" fontId="17" fillId="0" borderId="15" xfId="0" applyFont="1" applyBorder="1" applyAlignment="1" applyProtection="1">
      <alignment horizontal="left" vertical="center"/>
      <protection locked="0"/>
    </xf>
    <xf numFmtId="0" fontId="17" fillId="0" borderId="17" xfId="0" applyFont="1" applyBorder="1" applyAlignment="1" applyProtection="1">
      <alignment vertical="center"/>
      <protection locked="0"/>
    </xf>
    <xf numFmtId="0" fontId="17" fillId="0" borderId="0" xfId="0" applyFont="1" applyAlignment="1" applyProtection="1">
      <alignment horizontal="right" vertical="center"/>
      <protection locked="0"/>
    </xf>
    <xf numFmtId="0" fontId="17" fillId="0" borderId="0" xfId="0" applyFont="1" applyAlignment="1" applyProtection="1">
      <alignment horizontal="left" vertical="center"/>
      <protection locked="0"/>
    </xf>
    <xf numFmtId="0" fontId="17" fillId="0" borderId="0" xfId="0" applyFont="1" applyAlignment="1" applyProtection="1">
      <alignment vertical="center"/>
      <protection locked="0"/>
    </xf>
    <xf numFmtId="0" fontId="17" fillId="0" borderId="18" xfId="0" applyFont="1" applyBorder="1" applyAlignment="1" applyProtection="1">
      <alignment vertical="center"/>
      <protection locked="0"/>
    </xf>
    <xf numFmtId="0" fontId="19" fillId="0" borderId="17" xfId="0" applyFont="1" applyBorder="1" applyAlignment="1" applyProtection="1">
      <alignment vertical="center"/>
      <protection locked="0"/>
    </xf>
    <xf numFmtId="0" fontId="19" fillId="0" borderId="0" xfId="0" applyFont="1" applyAlignment="1" applyProtection="1">
      <alignment horizontal="left" vertical="center"/>
      <protection locked="0"/>
    </xf>
    <xf numFmtId="0" fontId="20" fillId="0" borderId="0" xfId="0" applyFont="1" applyAlignment="1" applyProtection="1">
      <alignment horizontal="left" vertical="center"/>
      <protection locked="0"/>
    </xf>
    <xf numFmtId="0" fontId="18" fillId="0" borderId="0" xfId="0" applyFont="1" applyAlignment="1" applyProtection="1">
      <alignment vertical="center"/>
      <protection locked="0"/>
    </xf>
    <xf numFmtId="0" fontId="19" fillId="0" borderId="11" xfId="0" applyFont="1" applyBorder="1" applyAlignment="1" applyProtection="1">
      <alignment vertical="center"/>
      <protection locked="0"/>
    </xf>
    <xf numFmtId="0" fontId="19" fillId="0" borderId="12" xfId="0" applyFont="1" applyBorder="1" applyAlignment="1" applyProtection="1">
      <alignment horizontal="left" vertical="center"/>
      <protection locked="0"/>
    </xf>
    <xf numFmtId="0" fontId="20" fillId="0" borderId="12" xfId="0" applyFont="1" applyBorder="1" applyAlignment="1" applyProtection="1">
      <alignment vertical="center"/>
      <protection locked="0"/>
    </xf>
    <xf numFmtId="0" fontId="19" fillId="0" borderId="14" xfId="0" applyFont="1" applyBorder="1" applyAlignment="1" applyProtection="1">
      <alignment vertical="center"/>
      <protection locked="0"/>
    </xf>
    <xf numFmtId="0" fontId="19" fillId="0" borderId="15" xfId="0" applyFont="1" applyBorder="1" applyAlignment="1" applyProtection="1">
      <alignment horizontal="left" vertical="center"/>
      <protection locked="0"/>
    </xf>
    <xf numFmtId="0" fontId="20" fillId="0" borderId="15" xfId="0" applyFont="1" applyBorder="1" applyAlignment="1" applyProtection="1">
      <alignment horizontal="left" vertical="center"/>
      <protection locked="0"/>
    </xf>
    <xf numFmtId="0" fontId="17" fillId="0" borderId="19" xfId="0" applyFont="1" applyBorder="1" applyAlignment="1" applyProtection="1">
      <alignment vertical="center"/>
      <protection locked="0"/>
    </xf>
    <xf numFmtId="0" fontId="17" fillId="0" borderId="10" xfId="0" applyFont="1" applyBorder="1" applyAlignment="1" applyProtection="1">
      <alignment horizontal="left" vertical="center"/>
      <protection locked="0"/>
    </xf>
    <xf numFmtId="0" fontId="17" fillId="0" borderId="10" xfId="0" applyFont="1" applyBorder="1" applyAlignment="1" applyProtection="1">
      <alignment vertical="center"/>
      <protection locked="0"/>
    </xf>
    <xf numFmtId="0" fontId="18" fillId="0" borderId="10" xfId="0" applyFont="1" applyBorder="1" applyAlignment="1" applyProtection="1">
      <alignment vertical="center"/>
      <protection locked="0"/>
    </xf>
    <xf numFmtId="0" fontId="12" fillId="0" borderId="0" xfId="0" applyFont="1" applyAlignment="1" applyProtection="1">
      <alignment vertical="center"/>
      <protection locked="0"/>
    </xf>
    <xf numFmtId="0" fontId="15" fillId="23" borderId="20" xfId="0" applyFont="1" applyFill="1" applyBorder="1" applyProtection="1">
      <protection locked="0"/>
    </xf>
    <xf numFmtId="0" fontId="8" fillId="23" borderId="21" xfId="0" applyFont="1" applyFill="1" applyBorder="1" applyAlignment="1">
      <alignment horizontal="center" vertical="center"/>
    </xf>
    <xf numFmtId="0" fontId="8" fillId="23" borderId="22" xfId="0" applyFont="1" applyFill="1" applyBorder="1"/>
    <xf numFmtId="0" fontId="73" fillId="0" borderId="10" xfId="0" applyFont="1" applyBorder="1"/>
    <xf numFmtId="0" fontId="15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0" fontId="15" fillId="0" borderId="23" xfId="0" applyFont="1" applyBorder="1" applyAlignment="1" applyProtection="1">
      <alignment vertical="center"/>
      <protection locked="0"/>
    </xf>
    <xf numFmtId="0" fontId="15" fillId="0" borderId="24" xfId="0" applyFont="1" applyBorder="1" applyAlignment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0" fontId="15" fillId="0" borderId="25" xfId="0" applyFont="1" applyBorder="1" applyAlignment="1" applyProtection="1">
      <alignment vertical="center"/>
      <protection locked="0"/>
    </xf>
    <xf numFmtId="0" fontId="12" fillId="0" borderId="0" xfId="0" applyFont="1" applyAlignment="1">
      <alignment vertical="center" wrapText="1"/>
    </xf>
    <xf numFmtId="0" fontId="26" fillId="0" borderId="0" xfId="0" applyFont="1" applyProtection="1">
      <protection locked="0"/>
    </xf>
    <xf numFmtId="0" fontId="74" fillId="0" borderId="0" xfId="0" applyFont="1" applyProtection="1">
      <protection locked="0"/>
    </xf>
    <xf numFmtId="0" fontId="18" fillId="0" borderId="0" xfId="0" applyFont="1" applyAlignment="1">
      <alignment vertical="center"/>
    </xf>
    <xf numFmtId="0" fontId="6" fillId="0" borderId="0" xfId="0" applyFont="1" applyAlignment="1" applyProtection="1">
      <alignment vertical="center"/>
      <protection locked="0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0" fontId="12" fillId="0" borderId="0" xfId="0" applyFont="1" applyAlignment="1">
      <alignment vertical="center"/>
    </xf>
    <xf numFmtId="0" fontId="11" fillId="0" borderId="0" xfId="0" applyFont="1" applyAlignment="1" applyProtection="1">
      <alignment vertical="center"/>
      <protection locked="0"/>
    </xf>
    <xf numFmtId="0" fontId="11" fillId="0" borderId="0" xfId="0" applyFont="1" applyAlignment="1" applyProtection="1">
      <alignment horizontal="right" vertical="center"/>
      <protection locked="0"/>
    </xf>
    <xf numFmtId="0" fontId="7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9" fillId="0" borderId="0" xfId="0" applyFont="1" applyAlignment="1" applyProtection="1">
      <alignment vertical="center"/>
      <protection locked="0"/>
    </xf>
    <xf numFmtId="0" fontId="7" fillId="0" borderId="0" xfId="0" applyFont="1" applyAlignment="1" applyProtection="1">
      <alignment vertical="center"/>
      <protection locked="0"/>
    </xf>
    <xf numFmtId="0" fontId="12" fillId="0" borderId="0" xfId="0" applyFont="1" applyAlignment="1" applyProtection="1">
      <alignment horizontal="right" vertical="center"/>
      <protection locked="0"/>
    </xf>
    <xf numFmtId="0" fontId="6" fillId="0" borderId="0" xfId="0" applyFont="1" applyAlignment="1" applyProtection="1">
      <alignment horizontal="right" vertical="center"/>
      <protection locked="0"/>
    </xf>
    <xf numFmtId="0" fontId="75" fillId="0" borderId="26" xfId="0" applyFont="1" applyBorder="1" applyAlignment="1">
      <alignment horizontal="center" vertical="top" wrapText="1"/>
    </xf>
    <xf numFmtId="0" fontId="75" fillId="0" borderId="27" xfId="0" applyFont="1" applyBorder="1" applyAlignment="1">
      <alignment horizontal="center" vertical="top" wrapText="1"/>
    </xf>
    <xf numFmtId="0" fontId="75" fillId="0" borderId="28" xfId="0" applyFont="1" applyBorder="1" applyAlignment="1">
      <alignment horizontal="center" vertical="top" wrapText="1"/>
    </xf>
    <xf numFmtId="0" fontId="7" fillId="0" borderId="0" xfId="0" applyFont="1" applyAlignment="1">
      <alignment horizontal="right" vertical="center"/>
    </xf>
    <xf numFmtId="0" fontId="12" fillId="0" borderId="0" xfId="0" applyFont="1" applyAlignment="1">
      <alignment horizontal="right" vertical="center"/>
    </xf>
    <xf numFmtId="0" fontId="15" fillId="0" borderId="0" xfId="0" applyFont="1" applyAlignment="1" applyProtection="1">
      <alignment vertical="center"/>
      <protection locked="0"/>
    </xf>
    <xf numFmtId="0" fontId="10" fillId="0" borderId="15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8" fillId="0" borderId="0" xfId="0" applyFont="1" applyAlignment="1">
      <alignment horizontal="right" vertical="center"/>
    </xf>
    <xf numFmtId="0" fontId="34" fillId="0" borderId="0" xfId="0" applyFont="1" applyAlignment="1" applyProtection="1">
      <alignment vertical="center" wrapText="1"/>
      <protection locked="0"/>
    </xf>
    <xf numFmtId="0" fontId="25" fillId="0" borderId="0" xfId="0" applyFont="1" applyProtection="1">
      <protection locked="0"/>
    </xf>
    <xf numFmtId="0" fontId="35" fillId="0" borderId="0" xfId="0" applyFont="1" applyAlignment="1" applyProtection="1">
      <alignment vertical="top"/>
      <protection locked="0"/>
    </xf>
    <xf numFmtId="0" fontId="31" fillId="0" borderId="0" xfId="0" applyFont="1" applyProtection="1">
      <protection locked="0"/>
    </xf>
    <xf numFmtId="0" fontId="16" fillId="0" borderId="0" xfId="0" applyFont="1" applyProtection="1">
      <protection locked="0"/>
    </xf>
    <xf numFmtId="0" fontId="32" fillId="0" borderId="0" xfId="0" applyFont="1" applyProtection="1">
      <protection locked="0"/>
    </xf>
    <xf numFmtId="0" fontId="33" fillId="0" borderId="0" xfId="0" applyFont="1" applyProtection="1">
      <protection locked="0"/>
    </xf>
    <xf numFmtId="0" fontId="30" fillId="0" borderId="0" xfId="0" applyFont="1" applyProtection="1">
      <protection locked="0"/>
    </xf>
    <xf numFmtId="0" fontId="31" fillId="0" borderId="10" xfId="0" applyFont="1" applyBorder="1" applyProtection="1">
      <protection locked="0"/>
    </xf>
    <xf numFmtId="0" fontId="34" fillId="0" borderId="0" xfId="0" applyFont="1" applyProtection="1">
      <protection locked="0"/>
    </xf>
    <xf numFmtId="0" fontId="15" fillId="23" borderId="20" xfId="0" applyFont="1" applyFill="1" applyBorder="1"/>
    <xf numFmtId="0" fontId="71" fillId="0" borderId="0" xfId="0" applyFont="1" applyAlignment="1" applyProtection="1">
      <alignment vertical="center" wrapText="1"/>
      <protection locked="0"/>
    </xf>
    <xf numFmtId="0" fontId="72" fillId="0" borderId="0" xfId="0" applyFont="1" applyProtection="1">
      <protection locked="0"/>
    </xf>
    <xf numFmtId="0" fontId="67" fillId="0" borderId="0" xfId="0" applyFont="1" applyProtection="1">
      <protection locked="0"/>
    </xf>
    <xf numFmtId="0" fontId="68" fillId="0" borderId="0" xfId="0" applyFont="1" applyProtection="1">
      <protection locked="0"/>
    </xf>
    <xf numFmtId="0" fontId="69" fillId="0" borderId="0" xfId="0" applyFont="1" applyProtection="1">
      <protection locked="0"/>
    </xf>
    <xf numFmtId="0" fontId="70" fillId="0" borderId="0" xfId="0" applyFont="1" applyProtection="1">
      <protection locked="0"/>
    </xf>
    <xf numFmtId="0" fontId="66" fillId="0" borderId="0" xfId="0" applyFont="1" applyProtection="1">
      <protection locked="0"/>
    </xf>
    <xf numFmtId="0" fontId="67" fillId="0" borderId="10" xfId="0" applyFont="1" applyBorder="1" applyProtection="1">
      <protection locked="0"/>
    </xf>
    <xf numFmtId="0" fontId="71" fillId="0" borderId="0" xfId="0" applyFont="1" applyProtection="1">
      <protection locked="0"/>
    </xf>
    <xf numFmtId="0" fontId="15" fillId="0" borderId="23" xfId="0" applyFont="1" applyBorder="1" applyAlignment="1">
      <alignment vertical="center"/>
    </xf>
    <xf numFmtId="0" fontId="15" fillId="0" borderId="24" xfId="0" applyFont="1" applyBorder="1" applyAlignment="1">
      <alignment vertical="center"/>
    </xf>
    <xf numFmtId="0" fontId="15" fillId="0" borderId="25" xfId="0" applyFont="1" applyBorder="1" applyAlignment="1">
      <alignment vertical="center"/>
    </xf>
    <xf numFmtId="0" fontId="24" fillId="0" borderId="24" xfId="0" applyFont="1" applyBorder="1" applyAlignment="1">
      <alignment horizontal="right" vertical="center"/>
    </xf>
    <xf numFmtId="0" fontId="17" fillId="0" borderId="29" xfId="0" applyFont="1" applyBorder="1" applyAlignment="1" applyProtection="1">
      <alignment vertical="center"/>
      <protection locked="0"/>
    </xf>
    <xf numFmtId="0" fontId="17" fillId="0" borderId="30" xfId="0" applyFont="1" applyBorder="1" applyAlignment="1" applyProtection="1">
      <alignment vertical="center"/>
      <protection locked="0"/>
    </xf>
    <xf numFmtId="0" fontId="17" fillId="0" borderId="32" xfId="0" applyFont="1" applyBorder="1" applyAlignment="1" applyProtection="1">
      <alignment vertical="center"/>
      <protection locked="0"/>
    </xf>
    <xf numFmtId="0" fontId="17" fillId="0" borderId="33" xfId="0" applyFont="1" applyBorder="1" applyAlignment="1" applyProtection="1">
      <alignment vertical="center"/>
      <protection locked="0"/>
    </xf>
    <xf numFmtId="0" fontId="18" fillId="0" borderId="33" xfId="0" applyFont="1" applyBorder="1" applyAlignment="1" applyProtection="1">
      <alignment vertical="center"/>
      <protection locked="0"/>
    </xf>
    <xf numFmtId="0" fontId="17" fillId="0" borderId="34" xfId="0" applyFont="1" applyBorder="1" applyAlignment="1" applyProtection="1">
      <alignment vertical="center"/>
      <protection locked="0"/>
    </xf>
    <xf numFmtId="0" fontId="17" fillId="0" borderId="34" xfId="0" applyFont="1" applyBorder="1" applyAlignment="1" applyProtection="1">
      <alignment horizontal="right" vertical="center"/>
      <protection locked="0"/>
    </xf>
    <xf numFmtId="0" fontId="17" fillId="0" borderId="35" xfId="0" applyFont="1" applyBorder="1" applyAlignment="1" applyProtection="1">
      <alignment vertical="center"/>
      <protection locked="0"/>
    </xf>
    <xf numFmtId="0" fontId="17" fillId="0" borderId="35" xfId="0" applyFont="1" applyBorder="1" applyAlignment="1" applyProtection="1">
      <alignment horizontal="right" vertical="center"/>
      <protection locked="0"/>
    </xf>
    <xf numFmtId="0" fontId="17" fillId="0" borderId="36" xfId="0" applyFont="1" applyBorder="1" applyAlignment="1" applyProtection="1">
      <alignment vertical="center"/>
      <protection locked="0"/>
    </xf>
    <xf numFmtId="0" fontId="17" fillId="0" borderId="36" xfId="0" applyFont="1" applyBorder="1" applyAlignment="1" applyProtection="1">
      <alignment horizontal="right" vertical="center"/>
      <protection locked="0"/>
    </xf>
    <xf numFmtId="0" fontId="18" fillId="0" borderId="34" xfId="0" applyFont="1" applyBorder="1" applyAlignment="1" applyProtection="1">
      <alignment vertical="center"/>
      <protection locked="0"/>
    </xf>
    <xf numFmtId="0" fontId="8" fillId="0" borderId="21" xfId="0" applyFont="1" applyBorder="1" applyAlignment="1">
      <alignment horizontal="center" vertical="center"/>
    </xf>
    <xf numFmtId="0" fontId="6" fillId="0" borderId="0" xfId="0" applyFont="1" applyAlignment="1" applyProtection="1">
      <alignment horizontal="center"/>
      <protection locked="0"/>
    </xf>
    <xf numFmtId="0" fontId="12" fillId="0" borderId="0" xfId="0" applyFont="1" applyAlignment="1" applyProtection="1">
      <alignment vertical="center" wrapText="1"/>
      <protection locked="0"/>
    </xf>
    <xf numFmtId="0" fontId="22" fillId="0" borderId="0" xfId="0" applyFont="1" applyProtection="1">
      <protection locked="0"/>
    </xf>
    <xf numFmtId="0" fontId="8" fillId="0" borderId="0" xfId="0" applyFont="1" applyProtection="1">
      <protection locked="0"/>
    </xf>
    <xf numFmtId="0" fontId="21" fillId="0" borderId="0" xfId="0" applyFont="1" applyProtection="1">
      <protection locked="0"/>
    </xf>
    <xf numFmtId="0" fontId="39" fillId="0" borderId="0" xfId="0" applyFont="1" applyProtection="1">
      <protection locked="0"/>
    </xf>
    <xf numFmtId="0" fontId="11" fillId="0" borderId="0" xfId="0" applyFont="1" applyProtection="1">
      <protection locked="0"/>
    </xf>
    <xf numFmtId="0" fontId="8" fillId="0" borderId="10" xfId="0" applyFont="1" applyBorder="1" applyProtection="1">
      <protection locked="0"/>
    </xf>
    <xf numFmtId="0" fontId="34" fillId="0" borderId="0" xfId="0" applyFont="1" applyAlignment="1" applyProtection="1">
      <alignment horizontal="center" vertical="center" wrapText="1"/>
      <protection locked="0"/>
    </xf>
    <xf numFmtId="0" fontId="16" fillId="0" borderId="0" xfId="0" applyFont="1" applyAlignment="1" applyProtection="1">
      <alignment horizontal="center"/>
      <protection locked="0"/>
    </xf>
    <xf numFmtId="0" fontId="78" fillId="0" borderId="0" xfId="0" applyFont="1"/>
    <xf numFmtId="0" fontId="77" fillId="0" borderId="0" xfId="0" applyFont="1"/>
    <xf numFmtId="0" fontId="15" fillId="0" borderId="24" xfId="0" applyFont="1" applyBorder="1" applyAlignment="1">
      <alignment horizontal="center" vertical="center"/>
    </xf>
    <xf numFmtId="0" fontId="11" fillId="0" borderId="18" xfId="0" applyFont="1" applyBorder="1" applyAlignment="1">
      <alignment horizontal="center" vertical="center"/>
    </xf>
    <xf numFmtId="0" fontId="80" fillId="0" borderId="0" xfId="0" applyFont="1" applyAlignment="1" applyProtection="1">
      <alignment horizontal="center"/>
      <protection locked="0"/>
    </xf>
    <xf numFmtId="0" fontId="80" fillId="0" borderId="18" xfId="0" applyFont="1" applyBorder="1" applyAlignment="1" applyProtection="1">
      <alignment horizontal="center" vertical="center"/>
      <protection locked="0"/>
    </xf>
    <xf numFmtId="0" fontId="76" fillId="0" borderId="0" xfId="0" applyFont="1"/>
    <xf numFmtId="0" fontId="76" fillId="0" borderId="0" xfId="0" applyFont="1" applyAlignment="1">
      <alignment horizontal="center"/>
    </xf>
    <xf numFmtId="0" fontId="76" fillId="0" borderId="0" xfId="0" applyFont="1" applyAlignment="1">
      <alignment horizontal="left"/>
    </xf>
    <xf numFmtId="0" fontId="83" fillId="0" borderId="39" xfId="0" applyFont="1" applyBorder="1" applyAlignment="1">
      <alignment horizontal="center" vertical="center"/>
    </xf>
    <xf numFmtId="0" fontId="84" fillId="0" borderId="37" xfId="0" applyFont="1" applyBorder="1"/>
    <xf numFmtId="0" fontId="84" fillId="0" borderId="37" xfId="0" applyFont="1" applyBorder="1" applyAlignment="1" applyProtection="1">
      <alignment horizontal="center" vertical="center"/>
      <protection hidden="1"/>
    </xf>
    <xf numFmtId="0" fontId="84" fillId="0" borderId="37" xfId="0" applyFont="1" applyBorder="1" applyAlignment="1" applyProtection="1">
      <alignment vertical="center"/>
      <protection hidden="1"/>
    </xf>
    <xf numFmtId="0" fontId="84" fillId="0" borderId="40" xfId="0" applyFont="1" applyBorder="1" applyAlignment="1">
      <alignment horizontal="left"/>
    </xf>
    <xf numFmtId="0" fontId="84" fillId="0" borderId="41" xfId="0" applyFont="1" applyBorder="1" applyAlignment="1">
      <alignment horizontal="left"/>
    </xf>
    <xf numFmtId="0" fontId="84" fillId="0" borderId="37" xfId="0" applyFont="1" applyBorder="1" applyAlignment="1">
      <alignment horizontal="center"/>
    </xf>
    <xf numFmtId="0" fontId="84" fillId="0" borderId="31" xfId="0" applyFont="1" applyBorder="1"/>
    <xf numFmtId="0" fontId="84" fillId="0" borderId="31" xfId="0" applyFont="1" applyBorder="1" applyAlignment="1" applyProtection="1">
      <alignment horizontal="center" vertical="center"/>
      <protection hidden="1"/>
    </xf>
    <xf numFmtId="0" fontId="84" fillId="0" borderId="31" xfId="0" applyFont="1" applyBorder="1" applyAlignment="1" applyProtection="1">
      <alignment vertical="center"/>
      <protection hidden="1"/>
    </xf>
    <xf numFmtId="0" fontId="84" fillId="0" borderId="42" xfId="0" applyFont="1" applyBorder="1" applyAlignment="1">
      <alignment horizontal="left"/>
    </xf>
    <xf numFmtId="0" fontId="84" fillId="0" borderId="43" xfId="0" applyFont="1" applyBorder="1" applyAlignment="1">
      <alignment horizontal="left"/>
    </xf>
    <xf numFmtId="0" fontId="84" fillId="0" borderId="31" xfId="0" applyFont="1" applyBorder="1" applyAlignment="1">
      <alignment horizontal="center"/>
    </xf>
    <xf numFmtId="0" fontId="84" fillId="0" borderId="42" xfId="0" applyFont="1" applyBorder="1"/>
    <xf numFmtId="0" fontId="84" fillId="0" borderId="43" xfId="0" applyFont="1" applyBorder="1"/>
    <xf numFmtId="0" fontId="84" fillId="23" borderId="31" xfId="0" applyFont="1" applyFill="1" applyBorder="1" applyAlignment="1" applyProtection="1">
      <alignment vertical="center"/>
      <protection hidden="1"/>
    </xf>
    <xf numFmtId="0" fontId="84" fillId="23" borderId="42" xfId="0" applyFont="1" applyFill="1" applyBorder="1" applyAlignment="1">
      <alignment horizontal="left"/>
    </xf>
    <xf numFmtId="0" fontId="84" fillId="23" borderId="43" xfId="0" applyFont="1" applyFill="1" applyBorder="1" applyAlignment="1">
      <alignment horizontal="left"/>
    </xf>
    <xf numFmtId="0" fontId="84" fillId="0" borderId="38" xfId="0" applyFont="1" applyBorder="1"/>
    <xf numFmtId="0" fontId="84" fillId="23" borderId="38" xfId="0" applyFont="1" applyFill="1" applyBorder="1" applyAlignment="1" applyProtection="1">
      <alignment vertical="center"/>
      <protection hidden="1"/>
    </xf>
    <xf numFmtId="0" fontId="84" fillId="23" borderId="38" xfId="0" applyFont="1" applyFill="1" applyBorder="1" applyAlignment="1">
      <alignment horizontal="center"/>
    </xf>
    <xf numFmtId="0" fontId="84" fillId="0" borderId="27" xfId="0" applyFont="1" applyBorder="1"/>
    <xf numFmtId="0" fontId="84" fillId="0" borderId="27" xfId="0" applyFont="1" applyBorder="1" applyAlignment="1">
      <alignment horizontal="center" vertical="center"/>
    </xf>
    <xf numFmtId="0" fontId="84" fillId="0" borderId="27" xfId="0" applyFont="1" applyBorder="1" applyAlignment="1">
      <alignment horizontal="left" vertical="center"/>
    </xf>
    <xf numFmtId="0" fontId="84" fillId="0" borderId="14" xfId="0" applyFont="1" applyBorder="1"/>
    <xf numFmtId="0" fontId="84" fillId="0" borderId="16" xfId="0" applyFont="1" applyBorder="1"/>
    <xf numFmtId="0" fontId="84" fillId="0" borderId="27" xfId="0" applyFont="1" applyBorder="1" applyAlignment="1">
      <alignment horizontal="center"/>
    </xf>
    <xf numFmtId="0" fontId="59" fillId="0" borderId="42" xfId="0" applyFont="1" applyBorder="1"/>
    <xf numFmtId="0" fontId="84" fillId="0" borderId="31" xfId="0" applyFont="1" applyBorder="1" applyAlignment="1">
      <alignment horizontal="center" vertical="center"/>
    </xf>
    <xf numFmtId="0" fontId="84" fillId="0" borderId="31" xfId="0" applyFont="1" applyBorder="1" applyAlignment="1">
      <alignment horizontal="left" vertical="center"/>
    </xf>
    <xf numFmtId="0" fontId="59" fillId="0" borderId="42" xfId="0" applyFont="1" applyBorder="1" applyAlignment="1">
      <alignment horizontal="left"/>
    </xf>
    <xf numFmtId="0" fontId="59" fillId="0" borderId="43" xfId="0" applyFont="1" applyBorder="1" applyAlignment="1">
      <alignment horizontal="left"/>
    </xf>
    <xf numFmtId="0" fontId="84" fillId="0" borderId="42" xfId="0" applyFont="1" applyBorder="1" applyAlignment="1">
      <alignment horizontal="left" vertical="center"/>
    </xf>
    <xf numFmtId="0" fontId="84" fillId="0" borderId="44" xfId="0" applyFont="1" applyBorder="1"/>
    <xf numFmtId="0" fontId="84" fillId="0" borderId="38" xfId="0" applyFont="1" applyBorder="1" applyAlignment="1">
      <alignment horizontal="center"/>
    </xf>
    <xf numFmtId="0" fontId="84" fillId="0" borderId="45" xfId="0" applyFont="1" applyBorder="1"/>
    <xf numFmtId="0" fontId="84" fillId="0" borderId="46" xfId="0" applyFont="1" applyBorder="1"/>
    <xf numFmtId="0" fontId="84" fillId="0" borderId="37" xfId="0" applyFont="1" applyBorder="1" applyAlignment="1">
      <alignment horizontal="left"/>
    </xf>
    <xf numFmtId="0" fontId="84" fillId="0" borderId="40" xfId="0" applyFont="1" applyBorder="1"/>
    <xf numFmtId="0" fontId="84" fillId="0" borderId="31" xfId="0" applyFont="1" applyBorder="1" applyAlignment="1">
      <alignment horizontal="left"/>
    </xf>
    <xf numFmtId="0" fontId="84" fillId="0" borderId="14" xfId="0" applyFont="1" applyBorder="1" applyAlignment="1">
      <alignment horizontal="left"/>
    </xf>
    <xf numFmtId="0" fontId="84" fillId="0" borderId="16" xfId="0" applyFont="1" applyBorder="1" applyAlignment="1">
      <alignment horizontal="left"/>
    </xf>
    <xf numFmtId="0" fontId="84" fillId="0" borderId="38" xfId="0" applyFont="1" applyBorder="1" applyAlignment="1">
      <alignment horizontal="center" vertical="center"/>
    </xf>
    <xf numFmtId="0" fontId="84" fillId="0" borderId="38" xfId="0" applyFont="1" applyBorder="1" applyAlignment="1">
      <alignment vertical="center"/>
    </xf>
    <xf numFmtId="0" fontId="84" fillId="0" borderId="46" xfId="0" applyFont="1" applyBorder="1" applyAlignment="1">
      <alignment horizontal="left"/>
    </xf>
    <xf numFmtId="0" fontId="84" fillId="0" borderId="45" xfId="0" applyFont="1" applyBorder="1" applyAlignment="1">
      <alignment horizontal="left"/>
    </xf>
    <xf numFmtId="0" fontId="59" fillId="0" borderId="43" xfId="0" applyFont="1" applyBorder="1"/>
    <xf numFmtId="0" fontId="84" fillId="0" borderId="31" xfId="0" applyFont="1" applyBorder="1" applyAlignment="1">
      <alignment horizontal="left" vertical="center" wrapText="1"/>
    </xf>
    <xf numFmtId="0" fontId="59" fillId="0" borderId="45" xfId="0" applyFont="1" applyBorder="1" applyAlignment="1">
      <alignment horizontal="left"/>
    </xf>
    <xf numFmtId="0" fontId="59" fillId="0" borderId="46" xfId="0" applyFont="1" applyBorder="1" applyAlignment="1">
      <alignment horizontal="left"/>
    </xf>
    <xf numFmtId="0" fontId="21" fillId="0" borderId="0" xfId="0" applyFont="1" applyAlignment="1" applyProtection="1">
      <alignment vertical="center"/>
      <protection locked="0"/>
    </xf>
    <xf numFmtId="0" fontId="62" fillId="0" borderId="0" xfId="0" applyFont="1" applyAlignment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vertical="center"/>
      <protection hidden="1"/>
    </xf>
    <xf numFmtId="0" fontId="15" fillId="0" borderId="20" xfId="0" applyFont="1" applyBorder="1"/>
    <xf numFmtId="0" fontId="8" fillId="0" borderId="22" xfId="0" applyFont="1" applyBorder="1"/>
    <xf numFmtId="0" fontId="85" fillId="0" borderId="0" xfId="0" applyFont="1"/>
    <xf numFmtId="0" fontId="85" fillId="0" borderId="0" xfId="0" applyFont="1" applyAlignment="1">
      <alignment horizontal="right"/>
    </xf>
    <xf numFmtId="0" fontId="85" fillId="0" borderId="0" xfId="0" applyFont="1" applyAlignment="1">
      <alignment horizontal="center"/>
    </xf>
    <xf numFmtId="1" fontId="86" fillId="0" borderId="39" xfId="0" quotePrefix="1" applyNumberFormat="1" applyFont="1" applyBorder="1" applyAlignment="1">
      <alignment horizontal="center" vertical="center"/>
    </xf>
    <xf numFmtId="0" fontId="86" fillId="0" borderId="39" xfId="0" applyFont="1" applyBorder="1" applyAlignment="1">
      <alignment horizontal="center" vertical="center"/>
    </xf>
    <xf numFmtId="0" fontId="86" fillId="0" borderId="39" xfId="0" quotePrefix="1" applyFont="1" applyBorder="1" applyAlignment="1">
      <alignment horizontal="center" vertical="center"/>
    </xf>
    <xf numFmtId="0" fontId="63" fillId="0" borderId="0" xfId="99" applyFont="1" applyAlignment="1">
      <alignment horizontal="center"/>
    </xf>
    <xf numFmtId="0" fontId="86" fillId="0" borderId="0" xfId="0" applyFont="1"/>
    <xf numFmtId="0" fontId="63" fillId="0" borderId="0" xfId="99" applyFont="1"/>
    <xf numFmtId="0" fontId="63" fillId="0" borderId="10" xfId="99" applyFont="1" applyBorder="1" applyAlignment="1">
      <alignment horizontal="center"/>
    </xf>
    <xf numFmtId="0" fontId="63" fillId="0" borderId="10" xfId="99" applyFont="1" applyBorder="1"/>
    <xf numFmtId="0" fontId="64" fillId="0" borderId="0" xfId="99" applyFont="1"/>
    <xf numFmtId="0" fontId="64" fillId="0" borderId="0" xfId="99" applyFont="1" applyAlignment="1">
      <alignment vertical="center"/>
    </xf>
    <xf numFmtId="0" fontId="85" fillId="0" borderId="37" xfId="0" applyFont="1" applyBorder="1"/>
    <xf numFmtId="0" fontId="85" fillId="0" borderId="31" xfId="0" applyFont="1" applyBorder="1"/>
    <xf numFmtId="0" fontId="63" fillId="0" borderId="38" xfId="99" applyFont="1" applyBorder="1" applyAlignment="1">
      <alignment horizontal="right"/>
    </xf>
    <xf numFmtId="0" fontId="63" fillId="0" borderId="38" xfId="99" applyFont="1" applyBorder="1" applyAlignment="1">
      <alignment horizontal="left"/>
    </xf>
    <xf numFmtId="0" fontId="63" fillId="0" borderId="38" xfId="99" applyFont="1" applyBorder="1" applyAlignment="1">
      <alignment horizontal="center"/>
    </xf>
    <xf numFmtId="0" fontId="85" fillId="0" borderId="38" xfId="0" applyFont="1" applyBorder="1"/>
    <xf numFmtId="0" fontId="84" fillId="0" borderId="38" xfId="0" applyFont="1" applyBorder="1" applyAlignment="1" applyProtection="1">
      <alignment horizontal="center" vertical="center"/>
      <protection hidden="1"/>
    </xf>
    <xf numFmtId="0" fontId="39" fillId="24" borderId="31" xfId="99" applyFont="1" applyFill="1" applyBorder="1" applyAlignment="1">
      <alignment horizontal="center"/>
    </xf>
    <xf numFmtId="0" fontId="39" fillId="24" borderId="42" xfId="99" applyFont="1" applyFill="1" applyBorder="1" applyAlignment="1">
      <alignment horizontal="center"/>
    </xf>
    <xf numFmtId="0" fontId="17" fillId="23" borderId="31" xfId="99" applyFont="1" applyFill="1" applyBorder="1" applyAlignment="1">
      <alignment horizontal="left"/>
    </xf>
    <xf numFmtId="1" fontId="39" fillId="24" borderId="31" xfId="99" applyNumberFormat="1" applyFont="1" applyFill="1" applyBorder="1" applyAlignment="1">
      <alignment horizontal="center"/>
    </xf>
    <xf numFmtId="1" fontId="39" fillId="0" borderId="31" xfId="99" applyNumberFormat="1" applyFont="1" applyBorder="1" applyAlignment="1">
      <alignment horizontal="center"/>
    </xf>
    <xf numFmtId="0" fontId="17" fillId="23" borderId="28" xfId="99" applyFont="1" applyFill="1" applyBorder="1" applyAlignment="1">
      <alignment horizontal="left"/>
    </xf>
    <xf numFmtId="1" fontId="39" fillId="0" borderId="28" xfId="99" applyNumberFormat="1" applyFont="1" applyBorder="1" applyAlignment="1">
      <alignment horizontal="center"/>
    </xf>
    <xf numFmtId="1" fontId="39" fillId="24" borderId="28" xfId="99" applyNumberFormat="1" applyFont="1" applyFill="1" applyBorder="1" applyAlignment="1">
      <alignment horizontal="center"/>
    </xf>
    <xf numFmtId="0" fontId="39" fillId="0" borderId="31" xfId="99" applyFont="1" applyBorder="1" applyAlignment="1">
      <alignment horizontal="center"/>
    </xf>
    <xf numFmtId="0" fontId="39" fillId="23" borderId="31" xfId="99" applyFont="1" applyFill="1" applyBorder="1" applyAlignment="1">
      <alignment horizontal="left"/>
    </xf>
    <xf numFmtId="0" fontId="65" fillId="0" borderId="31" xfId="99" applyFont="1" applyBorder="1" applyAlignment="1">
      <alignment horizontal="center"/>
    </xf>
    <xf numFmtId="0" fontId="65" fillId="24" borderId="31" xfId="99" applyFont="1" applyFill="1" applyBorder="1" applyAlignment="1">
      <alignment horizontal="center"/>
    </xf>
    <xf numFmtId="0" fontId="65" fillId="23" borderId="31" xfId="99" applyFont="1" applyFill="1" applyBorder="1" applyAlignment="1">
      <alignment horizontal="left"/>
    </xf>
    <xf numFmtId="0" fontId="17" fillId="24" borderId="31" xfId="99" applyFont="1" applyFill="1" applyBorder="1" applyAlignment="1">
      <alignment horizontal="left"/>
    </xf>
    <xf numFmtId="1" fontId="39" fillId="24" borderId="42" xfId="99" applyNumberFormat="1" applyFont="1" applyFill="1" applyBorder="1" applyAlignment="1">
      <alignment horizontal="center" vertical="top"/>
    </xf>
    <xf numFmtId="0" fontId="39" fillId="24" borderId="31" xfId="99" applyFont="1" applyFill="1" applyBorder="1" applyAlignment="1">
      <alignment horizontal="left"/>
    </xf>
    <xf numFmtId="0" fontId="65" fillId="23" borderId="31" xfId="99" applyFont="1" applyFill="1" applyBorder="1" applyAlignment="1">
      <alignment horizontal="center"/>
    </xf>
    <xf numFmtId="0" fontId="39" fillId="24" borderId="14" xfId="99" applyFont="1" applyFill="1" applyBorder="1" applyAlignment="1">
      <alignment horizontal="center"/>
    </xf>
    <xf numFmtId="0" fontId="17" fillId="24" borderId="27" xfId="99" applyFont="1" applyFill="1" applyBorder="1" applyAlignment="1">
      <alignment horizontal="left"/>
    </xf>
    <xf numFmtId="1" fontId="39" fillId="24" borderId="14" xfId="99" applyNumberFormat="1" applyFont="1" applyFill="1" applyBorder="1" applyAlignment="1">
      <alignment horizontal="center" vertical="top"/>
    </xf>
    <xf numFmtId="0" fontId="85" fillId="0" borderId="27" xfId="0" applyFont="1" applyBorder="1"/>
    <xf numFmtId="0" fontId="39" fillId="24" borderId="45" xfId="99" applyFont="1" applyFill="1" applyBorder="1" applyAlignment="1">
      <alignment horizontal="center"/>
    </xf>
    <xf numFmtId="0" fontId="65" fillId="23" borderId="38" xfId="99" applyFont="1" applyFill="1" applyBorder="1" applyAlignment="1">
      <alignment horizontal="left"/>
    </xf>
    <xf numFmtId="0" fontId="65" fillId="24" borderId="38" xfId="99" applyFont="1" applyFill="1" applyBorder="1" applyAlignment="1">
      <alignment horizontal="center"/>
    </xf>
    <xf numFmtId="0" fontId="87" fillId="0" borderId="0" xfId="0" applyFont="1" applyAlignment="1" applyProtection="1">
      <alignment horizontal="center"/>
      <protection locked="0"/>
    </xf>
    <xf numFmtId="0" fontId="88" fillId="0" borderId="0" xfId="0" applyFont="1" applyProtection="1">
      <protection locked="0"/>
    </xf>
    <xf numFmtId="0" fontId="20" fillId="0" borderId="0" xfId="0" applyFont="1" applyAlignment="1" applyProtection="1">
      <alignment vertical="center"/>
      <protection locked="0"/>
    </xf>
    <xf numFmtId="0" fontId="112" fillId="0" borderId="47" xfId="0" applyFont="1" applyBorder="1" applyAlignment="1" applyProtection="1">
      <alignment horizontal="center" vertical="center"/>
      <protection hidden="1"/>
    </xf>
    <xf numFmtId="0" fontId="113" fillId="0" borderId="0" xfId="0" applyFont="1"/>
    <xf numFmtId="0" fontId="13" fillId="0" borderId="0" xfId="114"/>
    <xf numFmtId="0" fontId="13" fillId="0" borderId="0" xfId="114" applyAlignment="1">
      <alignment horizontal="center"/>
    </xf>
    <xf numFmtId="0" fontId="38" fillId="0" borderId="0" xfId="114" applyFont="1" applyAlignment="1">
      <alignment horizontal="center"/>
    </xf>
    <xf numFmtId="0" fontId="13" fillId="25" borderId="0" xfId="114" applyFill="1" applyAlignment="1">
      <alignment horizontal="center"/>
    </xf>
    <xf numFmtId="0" fontId="13" fillId="0" borderId="48" xfId="114" applyBorder="1" applyAlignment="1">
      <alignment horizontal="center"/>
    </xf>
    <xf numFmtId="0" fontId="13" fillId="0" borderId="48" xfId="114" applyBorder="1"/>
    <xf numFmtId="0" fontId="13" fillId="25" borderId="48" xfId="114" applyFill="1" applyBorder="1"/>
    <xf numFmtId="0" fontId="13" fillId="25" borderId="0" xfId="114" applyFill="1"/>
    <xf numFmtId="0" fontId="70" fillId="0" borderId="0" xfId="0" applyFont="1" applyAlignment="1" applyProtection="1">
      <alignment horizontal="center"/>
      <protection locked="0"/>
    </xf>
    <xf numFmtId="0" fontId="71" fillId="0" borderId="0" xfId="0" applyFont="1" applyAlignment="1" applyProtection="1">
      <alignment horizontal="center"/>
      <protection locked="0"/>
    </xf>
    <xf numFmtId="0" fontId="8" fillId="23" borderId="22" xfId="0" applyFont="1" applyFill="1" applyBorder="1" applyAlignment="1">
      <alignment horizontal="center"/>
    </xf>
    <xf numFmtId="0" fontId="68" fillId="0" borderId="0" xfId="0" applyFont="1" applyAlignment="1" applyProtection="1">
      <alignment horizontal="center"/>
      <protection locked="0"/>
    </xf>
    <xf numFmtId="0" fontId="8" fillId="0" borderId="22" xfId="0" applyFont="1" applyBorder="1" applyAlignment="1">
      <alignment horizontal="center"/>
    </xf>
    <xf numFmtId="0" fontId="34" fillId="0" borderId="0" xfId="0" applyFont="1" applyAlignment="1">
      <alignment vertical="center" wrapText="1"/>
    </xf>
    <xf numFmtId="0" fontId="16" fillId="0" borderId="0" xfId="0" applyFont="1"/>
    <xf numFmtId="0" fontId="34" fillId="0" borderId="0" xfId="0" applyFont="1"/>
    <xf numFmtId="0" fontId="92" fillId="0" borderId="0" xfId="0" applyFont="1" applyProtection="1">
      <protection locked="0"/>
    </xf>
    <xf numFmtId="0" fontId="15" fillId="0" borderId="49" xfId="0" applyFont="1" applyBorder="1" applyAlignment="1">
      <alignment horizontal="center" vertical="center"/>
    </xf>
    <xf numFmtId="0" fontId="15" fillId="0" borderId="50" xfId="0" applyFont="1" applyBorder="1" applyAlignment="1">
      <alignment vertical="center"/>
    </xf>
    <xf numFmtId="0" fontId="15" fillId="0" borderId="51" xfId="0" applyFont="1" applyBorder="1" applyAlignment="1">
      <alignment vertical="center"/>
    </xf>
    <xf numFmtId="0" fontId="96" fillId="0" borderId="0" xfId="0" applyFont="1" applyProtection="1">
      <protection locked="0"/>
    </xf>
    <xf numFmtId="0" fontId="21" fillId="0" borderId="0" xfId="0" applyFont="1"/>
    <xf numFmtId="0" fontId="18" fillId="0" borderId="0" xfId="0" applyFont="1" applyProtection="1">
      <protection locked="0"/>
    </xf>
    <xf numFmtId="0" fontId="97" fillId="0" borderId="0" xfId="0" applyFont="1" applyProtection="1">
      <protection locked="0"/>
    </xf>
    <xf numFmtId="0" fontId="10" fillId="0" borderId="0" xfId="0" applyFont="1" applyProtection="1">
      <protection locked="0"/>
    </xf>
    <xf numFmtId="0" fontId="115" fillId="25" borderId="0" xfId="0" applyFont="1" applyFill="1"/>
    <xf numFmtId="0" fontId="116" fillId="0" borderId="39" xfId="0" applyFont="1" applyBorder="1" applyAlignment="1">
      <alignment vertical="center" wrapText="1"/>
    </xf>
    <xf numFmtId="0" fontId="116" fillId="0" borderId="39" xfId="0" applyFont="1" applyBorder="1" applyAlignment="1">
      <alignment horizontal="center" vertical="center" wrapText="1"/>
    </xf>
    <xf numFmtId="0" fontId="116" fillId="25" borderId="39" xfId="0" applyFont="1" applyFill="1" applyBorder="1" applyAlignment="1">
      <alignment horizontal="center" vertical="center" wrapText="1"/>
    </xf>
    <xf numFmtId="0" fontId="117" fillId="0" borderId="39" xfId="0" applyFont="1" applyBorder="1" applyAlignment="1">
      <alignment horizontal="justify" vertical="center" wrapText="1"/>
    </xf>
    <xf numFmtId="0" fontId="117" fillId="0" borderId="39" xfId="0" applyFont="1" applyBorder="1" applyAlignment="1">
      <alignment horizontal="center" vertical="center" wrapText="1"/>
    </xf>
    <xf numFmtId="0" fontId="117" fillId="0" borderId="52" xfId="0" applyFont="1" applyBorder="1" applyAlignment="1">
      <alignment vertical="center"/>
    </xf>
    <xf numFmtId="0" fontId="117" fillId="0" borderId="52" xfId="0" applyFont="1" applyBorder="1" applyAlignment="1">
      <alignment horizontal="center" vertical="center"/>
    </xf>
    <xf numFmtId="0" fontId="117" fillId="25" borderId="39" xfId="0" applyFont="1" applyFill="1" applyBorder="1" applyAlignment="1">
      <alignment horizontal="center" vertical="center" wrapText="1"/>
    </xf>
    <xf numFmtId="0" fontId="117" fillId="0" borderId="39" xfId="0" applyFont="1" applyBorder="1" applyAlignment="1">
      <alignment vertical="center" wrapText="1"/>
    </xf>
    <xf numFmtId="0" fontId="116" fillId="0" borderId="53" xfId="0" applyFont="1" applyBorder="1" applyAlignment="1">
      <alignment vertical="center" wrapText="1"/>
    </xf>
    <xf numFmtId="0" fontId="116" fillId="0" borderId="53" xfId="0" applyFont="1" applyBorder="1" applyAlignment="1">
      <alignment horizontal="center" vertical="center" wrapText="1"/>
    </xf>
    <xf numFmtId="0" fontId="115" fillId="0" borderId="39" xfId="0" applyFont="1" applyBorder="1" applyAlignment="1">
      <alignment horizontal="justify" vertical="center" wrapText="1"/>
    </xf>
    <xf numFmtId="0" fontId="115" fillId="0" borderId="39" xfId="0" applyFont="1" applyBorder="1" applyAlignment="1">
      <alignment horizontal="center" vertical="center" wrapText="1"/>
    </xf>
    <xf numFmtId="0" fontId="115" fillId="0" borderId="39" xfId="0" applyFont="1" applyBorder="1" applyAlignment="1">
      <alignment horizontal="center" vertical="center"/>
    </xf>
    <xf numFmtId="0" fontId="118" fillId="0" borderId="39" xfId="0" applyFont="1" applyBorder="1" applyAlignment="1">
      <alignment vertical="center"/>
    </xf>
    <xf numFmtId="0" fontId="118" fillId="0" borderId="39" xfId="0" applyFont="1" applyBorder="1" applyAlignment="1">
      <alignment horizontal="center" vertical="center"/>
    </xf>
    <xf numFmtId="0" fontId="118" fillId="0" borderId="39" xfId="0" applyFont="1" applyBorder="1" applyAlignment="1">
      <alignment vertical="center" wrapText="1"/>
    </xf>
    <xf numFmtId="0" fontId="116" fillId="0" borderId="39" xfId="0" applyFont="1" applyBorder="1" applyAlignment="1">
      <alignment horizontal="justify" vertical="center" wrapText="1"/>
    </xf>
    <xf numFmtId="0" fontId="118" fillId="0" borderId="39" xfId="0" applyFont="1" applyBorder="1" applyAlignment="1">
      <alignment horizontal="center" vertical="center" wrapText="1"/>
    </xf>
    <xf numFmtId="0" fontId="118" fillId="25" borderId="39" xfId="0" applyFont="1" applyFill="1" applyBorder="1" applyAlignment="1">
      <alignment horizontal="center" vertical="center" wrapText="1"/>
    </xf>
    <xf numFmtId="0" fontId="119" fillId="0" borderId="39" xfId="0" applyFont="1" applyBorder="1" applyAlignment="1">
      <alignment horizontal="center" vertical="center" wrapText="1"/>
    </xf>
    <xf numFmtId="0" fontId="116" fillId="0" borderId="39" xfId="0" applyFont="1" applyBorder="1" applyAlignment="1">
      <alignment horizontal="left" vertical="center" wrapText="1"/>
    </xf>
    <xf numFmtId="0" fontId="118" fillId="0" borderId="39" xfId="0" applyFont="1" applyBorder="1" applyAlignment="1">
      <alignment horizontal="justify" vertical="center" wrapText="1"/>
    </xf>
    <xf numFmtId="0" fontId="116" fillId="0" borderId="39" xfId="0" applyFont="1" applyBorder="1" applyAlignment="1">
      <alignment vertical="center"/>
    </xf>
    <xf numFmtId="0" fontId="116" fillId="0" borderId="39" xfId="0" applyFont="1" applyBorder="1" applyAlignment="1">
      <alignment horizontal="center" vertical="center"/>
    </xf>
    <xf numFmtId="0" fontId="116" fillId="25" borderId="39" xfId="0" applyFont="1" applyFill="1" applyBorder="1" applyAlignment="1">
      <alignment horizontal="center" vertical="center"/>
    </xf>
    <xf numFmtId="0" fontId="120" fillId="0" borderId="39" xfId="0" applyFont="1" applyBorder="1" applyAlignment="1">
      <alignment vertical="center" wrapText="1"/>
    </xf>
    <xf numFmtId="0" fontId="120" fillId="0" borderId="39" xfId="0" applyFont="1" applyBorder="1" applyAlignment="1">
      <alignment horizontal="center" vertical="center" wrapText="1"/>
    </xf>
    <xf numFmtId="0" fontId="116" fillId="26" borderId="39" xfId="0" applyFont="1" applyFill="1" applyBorder="1" applyAlignment="1">
      <alignment vertical="center"/>
    </xf>
    <xf numFmtId="0" fontId="116" fillId="26" borderId="39" xfId="0" applyFont="1" applyFill="1" applyBorder="1" applyAlignment="1">
      <alignment horizontal="center" vertical="center"/>
    </xf>
    <xf numFmtId="0" fontId="118" fillId="26" borderId="39" xfId="0" applyFont="1" applyFill="1" applyBorder="1" applyAlignment="1">
      <alignment vertical="center" wrapText="1"/>
    </xf>
    <xf numFmtId="0" fontId="118" fillId="26" borderId="39" xfId="0" applyFont="1" applyFill="1" applyBorder="1" applyAlignment="1">
      <alignment horizontal="center" vertical="center" wrapText="1"/>
    </xf>
    <xf numFmtId="0" fontId="114" fillId="0" borderId="0" xfId="0" applyFont="1" applyAlignment="1">
      <alignment horizontal="left"/>
    </xf>
    <xf numFmtId="0" fontId="99" fillId="0" borderId="0" xfId="0" applyFont="1" applyAlignment="1" applyProtection="1">
      <alignment horizontal="right"/>
      <protection locked="0"/>
    </xf>
    <xf numFmtId="0" fontId="99" fillId="0" borderId="0" xfId="0" applyFont="1" applyAlignment="1" applyProtection="1">
      <alignment horizontal="center"/>
      <protection locked="0"/>
    </xf>
    <xf numFmtId="0" fontId="99" fillId="0" borderId="0" xfId="0" applyFont="1" applyProtection="1">
      <protection locked="0"/>
    </xf>
    <xf numFmtId="0" fontId="99" fillId="0" borderId="52" xfId="0" applyFont="1" applyBorder="1" applyProtection="1">
      <protection locked="0"/>
    </xf>
    <xf numFmtId="0" fontId="99" fillId="0" borderId="47" xfId="0" applyFont="1" applyBorder="1" applyProtection="1">
      <protection locked="0"/>
    </xf>
    <xf numFmtId="0" fontId="99" fillId="0" borderId="54" xfId="0" applyFont="1" applyBorder="1" applyProtection="1">
      <protection locked="0"/>
    </xf>
    <xf numFmtId="0" fontId="99" fillId="0" borderId="13" xfId="0" applyFont="1" applyBorder="1" applyAlignment="1" applyProtection="1">
      <alignment horizontal="right"/>
      <protection locked="0"/>
    </xf>
    <xf numFmtId="0" fontId="99" fillId="0" borderId="18" xfId="0" applyFont="1" applyBorder="1" applyAlignment="1" applyProtection="1">
      <alignment horizontal="right"/>
      <protection locked="0"/>
    </xf>
    <xf numFmtId="0" fontId="99" fillId="0" borderId="55" xfId="0" applyFont="1" applyBorder="1" applyAlignment="1" applyProtection="1">
      <alignment horizontal="right"/>
      <protection locked="0"/>
    </xf>
    <xf numFmtId="0" fontId="17" fillId="0" borderId="56" xfId="0" applyFont="1" applyBorder="1" applyAlignment="1" applyProtection="1">
      <alignment vertical="center"/>
      <protection locked="0"/>
    </xf>
    <xf numFmtId="0" fontId="17" fillId="0" borderId="57" xfId="0" applyFont="1" applyBorder="1" applyAlignment="1" applyProtection="1">
      <alignment vertical="center"/>
      <protection locked="0"/>
    </xf>
    <xf numFmtId="0" fontId="17" fillId="0" borderId="58" xfId="0" applyFont="1" applyBorder="1" applyAlignment="1" applyProtection="1">
      <alignment vertical="center"/>
      <protection locked="0"/>
    </xf>
    <xf numFmtId="0" fontId="17" fillId="0" borderId="59" xfId="0" applyFont="1" applyBorder="1" applyAlignment="1" applyProtection="1">
      <alignment vertical="center"/>
      <protection locked="0"/>
    </xf>
    <xf numFmtId="0" fontId="18" fillId="0" borderId="58" xfId="0" applyFont="1" applyBorder="1" applyAlignment="1" applyProtection="1">
      <alignment vertical="center"/>
      <protection locked="0"/>
    </xf>
    <xf numFmtId="0" fontId="71" fillId="0" borderId="0" xfId="0" applyFont="1" applyAlignment="1" applyProtection="1">
      <alignment horizontal="center" vertical="center" wrapText="1"/>
      <protection locked="0"/>
    </xf>
    <xf numFmtId="0" fontId="67" fillId="0" borderId="0" xfId="0" applyFont="1" applyAlignment="1" applyProtection="1">
      <alignment horizontal="center"/>
      <protection locked="0"/>
    </xf>
    <xf numFmtId="0" fontId="7" fillId="0" borderId="0" xfId="0" applyFont="1" applyAlignment="1" applyProtection="1">
      <alignment horizontal="center"/>
      <protection locked="0"/>
    </xf>
    <xf numFmtId="0" fontId="71" fillId="0" borderId="0" xfId="0" applyFont="1" applyAlignment="1">
      <alignment horizontal="center" vertical="top" wrapText="1"/>
    </xf>
    <xf numFmtId="0" fontId="75" fillId="0" borderId="27" xfId="0" applyFont="1" applyBorder="1" applyAlignment="1">
      <alignment horizontal="center" vertical="top"/>
    </xf>
    <xf numFmtId="0" fontId="75" fillId="0" borderId="60" xfId="0" applyFont="1" applyBorder="1" applyAlignment="1">
      <alignment horizontal="center" vertical="top"/>
    </xf>
    <xf numFmtId="0" fontId="76" fillId="0" borderId="26" xfId="0" applyFont="1" applyBorder="1" applyAlignment="1">
      <alignment horizontal="center" vertical="top" wrapText="1"/>
    </xf>
    <xf numFmtId="0" fontId="76" fillId="0" borderId="28" xfId="0" applyFont="1" applyBorder="1" applyAlignment="1">
      <alignment horizontal="center" vertical="top" wrapText="1"/>
    </xf>
    <xf numFmtId="0" fontId="76" fillId="0" borderId="0" xfId="0" applyFont="1" applyAlignment="1">
      <alignment vertical="top"/>
    </xf>
    <xf numFmtId="0" fontId="78" fillId="0" borderId="0" xfId="0" applyFont="1" applyAlignment="1">
      <alignment vertical="top"/>
    </xf>
    <xf numFmtId="0" fontId="75" fillId="0" borderId="26" xfId="0" applyFont="1" applyBorder="1" applyAlignment="1">
      <alignment horizontal="center" vertical="top" shrinkToFit="1"/>
    </xf>
    <xf numFmtId="0" fontId="75" fillId="0" borderId="27" xfId="0" applyFont="1" applyBorder="1" applyAlignment="1">
      <alignment horizontal="center" vertical="top" shrinkToFit="1"/>
    </xf>
    <xf numFmtId="0" fontId="75" fillId="0" borderId="28" xfId="0" applyFont="1" applyBorder="1" applyAlignment="1">
      <alignment horizontal="center" vertical="top" shrinkToFit="1"/>
    </xf>
    <xf numFmtId="0" fontId="75" fillId="0" borderId="60" xfId="0" applyFont="1" applyBorder="1" applyAlignment="1">
      <alignment horizontal="center" vertical="top" shrinkToFit="1"/>
    </xf>
    <xf numFmtId="43" fontId="76" fillId="0" borderId="26" xfId="28" applyFont="1" applyFill="1" applyBorder="1" applyAlignment="1">
      <alignment horizontal="center" vertical="top"/>
    </xf>
    <xf numFmtId="43" fontId="76" fillId="0" borderId="27" xfId="28" applyFont="1" applyFill="1" applyBorder="1" applyAlignment="1">
      <alignment horizontal="center" vertical="top"/>
    </xf>
    <xf numFmtId="43" fontId="76" fillId="0" borderId="28" xfId="28" applyFont="1" applyFill="1" applyBorder="1" applyAlignment="1">
      <alignment horizontal="center" vertical="top"/>
    </xf>
    <xf numFmtId="0" fontId="76" fillId="0" borderId="60" xfId="0" applyFont="1" applyBorder="1" applyAlignment="1">
      <alignment horizontal="center" vertical="top"/>
    </xf>
    <xf numFmtId="43" fontId="76" fillId="0" borderId="60" xfId="28" applyFont="1" applyFill="1" applyBorder="1" applyAlignment="1">
      <alignment horizontal="center" vertical="top"/>
    </xf>
    <xf numFmtId="0" fontId="19" fillId="0" borderId="0" xfId="0" applyFont="1" applyAlignment="1" applyProtection="1">
      <alignment vertical="center"/>
      <protection locked="0"/>
    </xf>
    <xf numFmtId="0" fontId="79" fillId="27" borderId="52" xfId="0" applyFont="1" applyFill="1" applyBorder="1" applyAlignment="1">
      <alignment horizontal="center" vertical="center"/>
    </xf>
    <xf numFmtId="0" fontId="75" fillId="27" borderId="52" xfId="0" applyFont="1" applyFill="1" applyBorder="1" applyAlignment="1">
      <alignment horizontal="center" vertical="center"/>
    </xf>
    <xf numFmtId="0" fontId="75" fillId="27" borderId="11" xfId="0" applyFont="1" applyFill="1" applyBorder="1" applyAlignment="1">
      <alignment horizontal="center" vertical="center"/>
    </xf>
    <xf numFmtId="0" fontId="17" fillId="0" borderId="0" xfId="0" applyFont="1" applyAlignment="1" applyProtection="1">
      <alignment horizontal="center"/>
      <protection locked="0"/>
    </xf>
    <xf numFmtId="0" fontId="88" fillId="0" borderId="0" xfId="0" applyFont="1" applyAlignment="1" applyProtection="1">
      <alignment horizontal="center"/>
      <protection locked="0"/>
    </xf>
    <xf numFmtId="0" fontId="17" fillId="0" borderId="39" xfId="0" applyFont="1" applyBorder="1" applyAlignment="1" applyProtection="1">
      <alignment horizontal="center"/>
      <protection locked="0"/>
    </xf>
    <xf numFmtId="0" fontId="8" fillId="0" borderId="13" xfId="0" applyFont="1" applyBorder="1"/>
    <xf numFmtId="0" fontId="15" fillId="0" borderId="21" xfId="0" applyFont="1" applyBorder="1" applyAlignment="1">
      <alignment horizontal="center" vertical="center"/>
    </xf>
    <xf numFmtId="0" fontId="112" fillId="0" borderId="17" xfId="0" applyFont="1" applyBorder="1" applyAlignment="1">
      <alignment horizontal="left"/>
    </xf>
    <xf numFmtId="0" fontId="112" fillId="0" borderId="18" xfId="0" applyFont="1" applyBorder="1" applyAlignment="1">
      <alignment horizontal="left"/>
    </xf>
    <xf numFmtId="0" fontId="84" fillId="0" borderId="39" xfId="0" applyFont="1" applyBorder="1" applyAlignment="1" applyProtection="1">
      <alignment horizontal="center" vertical="center"/>
      <protection hidden="1"/>
    </xf>
    <xf numFmtId="0" fontId="17" fillId="28" borderId="13" xfId="0" applyFont="1" applyFill="1" applyBorder="1" applyAlignment="1" applyProtection="1">
      <alignment vertical="center"/>
      <protection locked="0"/>
    </xf>
    <xf numFmtId="0" fontId="17" fillId="28" borderId="16" xfId="0" applyFont="1" applyFill="1" applyBorder="1" applyAlignment="1" applyProtection="1">
      <alignment vertical="center"/>
      <protection locked="0"/>
    </xf>
    <xf numFmtId="0" fontId="17" fillId="28" borderId="18" xfId="0" applyFont="1" applyFill="1" applyBorder="1" applyAlignment="1" applyProtection="1">
      <alignment vertical="center"/>
      <protection locked="0"/>
    </xf>
    <xf numFmtId="0" fontId="17" fillId="0" borderId="55" xfId="0" applyFont="1" applyBorder="1" applyAlignment="1" applyProtection="1">
      <alignment vertical="center"/>
      <protection locked="0"/>
    </xf>
    <xf numFmtId="0" fontId="17" fillId="0" borderId="10" xfId="0" applyFont="1" applyBorder="1" applyAlignment="1" applyProtection="1">
      <alignment horizontal="right" vertical="center"/>
      <protection locked="0"/>
    </xf>
    <xf numFmtId="0" fontId="112" fillId="0" borderId="47" xfId="0" applyFont="1" applyBorder="1" applyAlignment="1" applyProtection="1">
      <alignment vertical="center"/>
      <protection hidden="1"/>
    </xf>
    <xf numFmtId="0" fontId="112" fillId="0" borderId="38" xfId="0" applyFont="1" applyBorder="1" applyAlignment="1">
      <alignment horizontal="center"/>
    </xf>
    <xf numFmtId="0" fontId="84" fillId="25" borderId="45" xfId="0" applyFont="1" applyFill="1" applyBorder="1" applyAlignment="1">
      <alignment horizontal="left"/>
    </xf>
    <xf numFmtId="0" fontId="84" fillId="25" borderId="46" xfId="0" applyFont="1" applyFill="1" applyBorder="1" applyAlignment="1">
      <alignment horizontal="left"/>
    </xf>
    <xf numFmtId="0" fontId="84" fillId="25" borderId="31" xfId="0" applyFont="1" applyFill="1" applyBorder="1" applyAlignment="1" applyProtection="1">
      <alignment vertical="center"/>
      <protection hidden="1"/>
    </xf>
    <xf numFmtId="0" fontId="84" fillId="25" borderId="42" xfId="0" applyFont="1" applyFill="1" applyBorder="1" applyAlignment="1">
      <alignment horizontal="left"/>
    </xf>
    <xf numFmtId="0" fontId="84" fillId="25" borderId="43" xfId="0" applyFont="1" applyFill="1" applyBorder="1" applyAlignment="1">
      <alignment horizontal="left"/>
    </xf>
    <xf numFmtId="0" fontId="84" fillId="0" borderId="15" xfId="0" applyFont="1" applyBorder="1"/>
    <xf numFmtId="0" fontId="84" fillId="27" borderId="40" xfId="0" applyFont="1" applyFill="1" applyBorder="1" applyAlignment="1">
      <alignment horizontal="left"/>
    </xf>
    <xf numFmtId="0" fontId="84" fillId="27" borderId="41" xfId="0" applyFont="1" applyFill="1" applyBorder="1" applyAlignment="1">
      <alignment horizontal="left"/>
    </xf>
    <xf numFmtId="0" fontId="84" fillId="27" borderId="42" xfId="0" applyFont="1" applyFill="1" applyBorder="1" applyAlignment="1">
      <alignment horizontal="left"/>
    </xf>
    <xf numFmtId="0" fontId="84" fillId="27" borderId="43" xfId="0" applyFont="1" applyFill="1" applyBorder="1" applyAlignment="1">
      <alignment horizontal="left"/>
    </xf>
    <xf numFmtId="0" fontId="84" fillId="27" borderId="42" xfId="0" applyFont="1" applyFill="1" applyBorder="1"/>
    <xf numFmtId="0" fontId="84" fillId="27" borderId="43" xfId="0" applyFont="1" applyFill="1" applyBorder="1"/>
    <xf numFmtId="0" fontId="84" fillId="0" borderId="61" xfId="0" applyFont="1" applyBorder="1"/>
    <xf numFmtId="0" fontId="21" fillId="0" borderId="63" xfId="0" applyFont="1" applyBorder="1" applyAlignment="1" applyProtection="1">
      <alignment vertical="center"/>
      <protection locked="0"/>
    </xf>
    <xf numFmtId="0" fontId="12" fillId="0" borderId="32" xfId="0" applyFont="1" applyBorder="1" applyAlignment="1" applyProtection="1">
      <alignment vertical="center"/>
      <protection locked="0"/>
    </xf>
    <xf numFmtId="0" fontId="12" fillId="0" borderId="29" xfId="0" applyFont="1" applyBorder="1" applyAlignment="1" applyProtection="1">
      <alignment vertical="center"/>
      <protection locked="0"/>
    </xf>
    <xf numFmtId="0" fontId="12" fillId="0" borderId="30" xfId="0" applyFont="1" applyBorder="1" applyAlignment="1" applyProtection="1">
      <alignment vertical="center"/>
      <protection locked="0"/>
    </xf>
    <xf numFmtId="0" fontId="21" fillId="0" borderId="32" xfId="0" applyFont="1" applyBorder="1" applyAlignment="1" applyProtection="1">
      <alignment vertical="center"/>
      <protection locked="0"/>
    </xf>
    <xf numFmtId="0" fontId="12" fillId="0" borderId="10" xfId="0" applyFont="1" applyBorder="1" applyAlignment="1" applyProtection="1">
      <alignment vertical="center"/>
      <protection locked="0"/>
    </xf>
    <xf numFmtId="0" fontId="12" fillId="0" borderId="12" xfId="0" applyFont="1" applyBorder="1" applyAlignment="1" applyProtection="1">
      <alignment vertical="center"/>
      <protection locked="0"/>
    </xf>
    <xf numFmtId="0" fontId="15" fillId="0" borderId="18" xfId="0" applyFont="1" applyBorder="1" applyAlignment="1">
      <alignment vertical="center"/>
    </xf>
    <xf numFmtId="0" fontId="124" fillId="0" borderId="0" xfId="0" applyFont="1" applyProtection="1">
      <protection locked="0"/>
    </xf>
    <xf numFmtId="0" fontId="35" fillId="0" borderId="0" xfId="0" applyFont="1" applyAlignment="1">
      <alignment vertical="top"/>
    </xf>
    <xf numFmtId="0" fontId="17" fillId="0" borderId="33" xfId="0" applyFont="1" applyBorder="1" applyAlignment="1" applyProtection="1">
      <alignment horizontal="right" vertical="center"/>
      <protection locked="0"/>
    </xf>
    <xf numFmtId="0" fontId="19" fillId="0" borderId="19" xfId="0" applyFont="1" applyBorder="1" applyAlignment="1" applyProtection="1">
      <alignment vertical="center"/>
      <protection locked="0"/>
    </xf>
    <xf numFmtId="0" fontId="19" fillId="0" borderId="10" xfId="0" applyFont="1" applyBorder="1" applyAlignment="1" applyProtection="1">
      <alignment horizontal="left" vertical="center"/>
      <protection locked="0"/>
    </xf>
    <xf numFmtId="0" fontId="20" fillId="0" borderId="10" xfId="0" applyFont="1" applyBorder="1" applyAlignment="1" applyProtection="1">
      <alignment horizontal="left" vertical="center"/>
      <protection locked="0"/>
    </xf>
    <xf numFmtId="0" fontId="84" fillId="0" borderId="28" xfId="0" applyFont="1" applyBorder="1"/>
    <xf numFmtId="0" fontId="84" fillId="0" borderId="28" xfId="0" applyFont="1" applyBorder="1" applyAlignment="1">
      <alignment horizontal="center"/>
    </xf>
    <xf numFmtId="0" fontId="84" fillId="0" borderId="64" xfId="0" applyFont="1" applyBorder="1"/>
    <xf numFmtId="0" fontId="84" fillId="0" borderId="65" xfId="0" applyFont="1" applyBorder="1" applyAlignment="1">
      <alignment horizontal="left"/>
    </xf>
    <xf numFmtId="0" fontId="84" fillId="0" borderId="27" xfId="0" applyFont="1" applyBorder="1" applyAlignment="1" applyProtection="1">
      <alignment horizontal="center" vertical="center"/>
      <protection hidden="1"/>
    </xf>
    <xf numFmtId="0" fontId="6" fillId="25" borderId="0" xfId="0" applyFont="1" applyFill="1" applyProtection="1">
      <protection locked="0"/>
    </xf>
    <xf numFmtId="0" fontId="31" fillId="0" borderId="0" xfId="0" applyFont="1" applyAlignment="1" applyProtection="1">
      <alignment horizontal="center"/>
      <protection locked="0"/>
    </xf>
    <xf numFmtId="0" fontId="32" fillId="0" borderId="0" xfId="0" applyFont="1" applyAlignment="1" applyProtection="1">
      <alignment horizontal="center"/>
      <protection locked="0"/>
    </xf>
    <xf numFmtId="0" fontId="10" fillId="28" borderId="0" xfId="0" applyFont="1" applyFill="1" applyProtection="1">
      <protection locked="0"/>
    </xf>
    <xf numFmtId="0" fontId="18" fillId="28" borderId="0" xfId="0" applyFont="1" applyFill="1" applyProtection="1">
      <protection locked="0"/>
    </xf>
    <xf numFmtId="0" fontId="6" fillId="28" borderId="0" xfId="0" applyFont="1" applyFill="1" applyProtection="1">
      <protection locked="0"/>
    </xf>
    <xf numFmtId="0" fontId="15" fillId="23" borderId="20" xfId="0" applyFont="1" applyFill="1" applyBorder="1" applyAlignment="1">
      <alignment horizontal="center"/>
    </xf>
    <xf numFmtId="0" fontId="15" fillId="0" borderId="20" xfId="0" applyFont="1" applyBorder="1" applyAlignment="1">
      <alignment horizontal="center"/>
    </xf>
    <xf numFmtId="0" fontId="13" fillId="0" borderId="0" xfId="0" applyFont="1"/>
    <xf numFmtId="0" fontId="109" fillId="0" borderId="0" xfId="99"/>
    <xf numFmtId="0" fontId="115" fillId="25" borderId="39" xfId="0" applyFont="1" applyFill="1" applyBorder="1"/>
    <xf numFmtId="0" fontId="115" fillId="0" borderId="39" xfId="0" applyFont="1" applyBorder="1" applyAlignment="1">
      <alignment horizontal="left" vertical="center" wrapText="1"/>
    </xf>
    <xf numFmtId="0" fontId="115" fillId="0" borderId="39" xfId="0" applyFont="1" applyBorder="1" applyAlignment="1">
      <alignment horizontal="left" vertical="center"/>
    </xf>
    <xf numFmtId="0" fontId="115" fillId="25" borderId="39" xfId="0" applyFont="1" applyFill="1" applyBorder="1" applyAlignment="1">
      <alignment horizontal="left" vertical="center" wrapText="1"/>
    </xf>
    <xf numFmtId="0" fontId="115" fillId="0" borderId="39" xfId="0" applyFont="1" applyBorder="1" applyAlignment="1">
      <alignment horizontal="left"/>
    </xf>
    <xf numFmtId="0" fontId="125" fillId="0" borderId="39" xfId="0" applyFont="1" applyBorder="1" applyAlignment="1">
      <alignment horizontal="center" vertical="center" wrapText="1"/>
    </xf>
    <xf numFmtId="0" fontId="125" fillId="0" borderId="39" xfId="0" applyFont="1" applyBorder="1" applyAlignment="1">
      <alignment horizontal="left" vertical="center" wrapText="1"/>
    </xf>
    <xf numFmtId="0" fontId="126" fillId="0" borderId="39" xfId="0" applyFont="1" applyBorder="1" applyAlignment="1">
      <alignment horizontal="left" vertical="center"/>
    </xf>
    <xf numFmtId="0" fontId="126" fillId="0" borderId="39" xfId="0" applyFont="1" applyBorder="1" applyAlignment="1">
      <alignment horizontal="center" vertical="center"/>
    </xf>
    <xf numFmtId="0" fontId="115" fillId="0" borderId="39" xfId="0" applyFont="1" applyBorder="1" applyAlignment="1">
      <alignment horizontal="center"/>
    </xf>
    <xf numFmtId="0" fontId="127" fillId="0" borderId="39" xfId="0" applyFont="1" applyBorder="1" applyAlignment="1">
      <alignment vertical="center" wrapText="1"/>
    </xf>
    <xf numFmtId="0" fontId="112" fillId="0" borderId="39" xfId="99" applyFont="1" applyBorder="1"/>
    <xf numFmtId="0" fontId="127" fillId="0" borderId="39" xfId="0" applyFont="1" applyBorder="1" applyAlignment="1">
      <alignment horizontal="center"/>
    </xf>
    <xf numFmtId="0" fontId="127" fillId="0" borderId="39" xfId="0" applyFont="1" applyBorder="1" applyAlignment="1">
      <alignment horizontal="left"/>
    </xf>
    <xf numFmtId="0" fontId="127" fillId="25" borderId="39" xfId="0" applyFont="1" applyFill="1" applyBorder="1"/>
    <xf numFmtId="0" fontId="118" fillId="0" borderId="0" xfId="0" applyFont="1" applyAlignment="1">
      <alignment vertical="center" wrapText="1"/>
    </xf>
    <xf numFmtId="0" fontId="116" fillId="0" borderId="0" xfId="0" applyFont="1" applyAlignment="1">
      <alignment horizontal="justify" vertical="center" wrapText="1"/>
    </xf>
    <xf numFmtId="0" fontId="116" fillId="0" borderId="0" xfId="0" applyFont="1" applyAlignment="1">
      <alignment vertical="center" wrapText="1"/>
    </xf>
    <xf numFmtId="0" fontId="116" fillId="0" borderId="0" xfId="0" applyFont="1" applyAlignment="1">
      <alignment vertical="center"/>
    </xf>
    <xf numFmtId="0" fontId="118" fillId="26" borderId="0" xfId="0" applyFont="1" applyFill="1" applyAlignment="1">
      <alignment horizontal="justify" vertical="center" wrapText="1"/>
    </xf>
    <xf numFmtId="0" fontId="118" fillId="26" borderId="0" xfId="0" applyFont="1" applyFill="1" applyAlignment="1">
      <alignment vertical="center" wrapText="1"/>
    </xf>
    <xf numFmtId="0" fontId="116" fillId="26" borderId="0" xfId="0" applyFont="1" applyFill="1" applyAlignment="1">
      <alignment vertical="center" wrapText="1"/>
    </xf>
    <xf numFmtId="0" fontId="118" fillId="0" borderId="0" xfId="0" applyFont="1" applyAlignment="1">
      <alignment horizontal="justify" vertical="center" wrapText="1"/>
    </xf>
    <xf numFmtId="0" fontId="118" fillId="26" borderId="0" xfId="0" applyFont="1" applyFill="1" applyAlignment="1">
      <alignment vertical="center"/>
    </xf>
    <xf numFmtId="0" fontId="118" fillId="0" borderId="0" xfId="0" applyFont="1" applyAlignment="1">
      <alignment vertical="center"/>
    </xf>
    <xf numFmtId="0" fontId="127" fillId="0" borderId="0" xfId="0" applyFont="1" applyAlignment="1">
      <alignment horizontal="justify" vertical="center" wrapText="1"/>
    </xf>
    <xf numFmtId="0" fontId="127" fillId="0" borderId="0" xfId="0" applyFont="1" applyAlignment="1">
      <alignment vertical="center" wrapText="1"/>
    </xf>
    <xf numFmtId="0" fontId="115" fillId="0" borderId="0" xfId="0" applyFont="1" applyAlignment="1">
      <alignment vertical="center" wrapText="1"/>
    </xf>
    <xf numFmtId="0" fontId="118" fillId="0" borderId="0" xfId="0" applyFont="1" applyAlignment="1">
      <alignment horizontal="center" vertical="center" wrapText="1"/>
    </xf>
    <xf numFmtId="0" fontId="116" fillId="0" borderId="0" xfId="0" applyFont="1" applyAlignment="1">
      <alignment horizontal="center" vertical="center" wrapText="1"/>
    </xf>
    <xf numFmtId="0" fontId="116" fillId="0" borderId="0" xfId="0" applyFont="1" applyAlignment="1">
      <alignment horizontal="center" vertical="center"/>
    </xf>
    <xf numFmtId="0" fontId="118" fillId="26" borderId="0" xfId="0" applyFont="1" applyFill="1" applyAlignment="1">
      <alignment horizontal="center" vertical="center" wrapText="1"/>
    </xf>
    <xf numFmtId="0" fontId="116" fillId="26" borderId="0" xfId="0" applyFont="1" applyFill="1" applyAlignment="1">
      <alignment horizontal="center" vertical="center" wrapText="1"/>
    </xf>
    <xf numFmtId="0" fontId="118" fillId="0" borderId="0" xfId="0" applyFont="1" applyAlignment="1">
      <alignment horizontal="center" vertical="center"/>
    </xf>
    <xf numFmtId="0" fontId="116" fillId="25" borderId="0" xfId="0" applyFont="1" applyFill="1" applyAlignment="1">
      <alignment horizontal="center" vertical="center" wrapText="1"/>
    </xf>
    <xf numFmtId="0" fontId="118" fillId="26" borderId="0" xfId="0" applyFont="1" applyFill="1" applyAlignment="1">
      <alignment horizontal="center" vertical="center"/>
    </xf>
    <xf numFmtId="0" fontId="118" fillId="25" borderId="0" xfId="0" applyFont="1" applyFill="1" applyAlignment="1">
      <alignment horizontal="center" vertical="center" wrapText="1"/>
    </xf>
    <xf numFmtId="0" fontId="127" fillId="0" borderId="0" xfId="0" applyFont="1" applyAlignment="1">
      <alignment horizontal="center" vertical="center" wrapText="1"/>
    </xf>
    <xf numFmtId="0" fontId="129" fillId="0" borderId="0" xfId="0" applyFont="1" applyAlignment="1">
      <alignment horizontal="center" vertical="center" wrapText="1"/>
    </xf>
    <xf numFmtId="0" fontId="115" fillId="0" borderId="0" xfId="0" applyFont="1" applyAlignment="1">
      <alignment horizontal="center" vertical="center" wrapText="1"/>
    </xf>
    <xf numFmtId="0" fontId="7" fillId="0" borderId="66" xfId="0" applyFont="1" applyBorder="1" applyAlignment="1">
      <alignment horizontal="center" vertical="center" wrapText="1"/>
    </xf>
    <xf numFmtId="0" fontId="7" fillId="0" borderId="53" xfId="0" applyFont="1" applyBorder="1" applyAlignment="1">
      <alignment vertical="center" wrapText="1"/>
    </xf>
    <xf numFmtId="0" fontId="7" fillId="0" borderId="53" xfId="0" applyFont="1" applyBorder="1" applyAlignment="1">
      <alignment horizontal="center" vertical="center" wrapText="1"/>
    </xf>
    <xf numFmtId="0" fontId="17" fillId="28" borderId="12" xfId="0" applyFont="1" applyFill="1" applyBorder="1" applyAlignment="1" applyProtection="1">
      <alignment horizontal="right" vertical="center"/>
      <protection locked="0"/>
    </xf>
    <xf numFmtId="0" fontId="130" fillId="28" borderId="12" xfId="0" applyFont="1" applyFill="1" applyBorder="1" applyAlignment="1" applyProtection="1">
      <alignment horizontal="right" vertical="center"/>
      <protection locked="0"/>
    </xf>
    <xf numFmtId="0" fontId="130" fillId="28" borderId="83" xfId="0" applyFont="1" applyFill="1" applyBorder="1" applyAlignment="1" applyProtection="1">
      <alignment horizontal="right" vertical="center"/>
      <protection locked="0"/>
    </xf>
    <xf numFmtId="0" fontId="130" fillId="28" borderId="15" xfId="0" applyFont="1" applyFill="1" applyBorder="1" applyAlignment="1" applyProtection="1">
      <alignment horizontal="right" vertical="center"/>
      <protection locked="0"/>
    </xf>
    <xf numFmtId="0" fontId="130" fillId="28" borderId="84" xfId="0" applyFont="1" applyFill="1" applyBorder="1" applyAlignment="1" applyProtection="1">
      <alignment horizontal="right" vertical="center"/>
      <protection locked="0"/>
    </xf>
    <xf numFmtId="0" fontId="130" fillId="28" borderId="0" xfId="0" applyFont="1" applyFill="1" applyAlignment="1" applyProtection="1">
      <alignment vertical="center"/>
      <protection locked="0"/>
    </xf>
    <xf numFmtId="0" fontId="130" fillId="28" borderId="85" xfId="0" applyFont="1" applyFill="1" applyBorder="1" applyAlignment="1" applyProtection="1">
      <alignment vertical="center"/>
      <protection locked="0"/>
    </xf>
    <xf numFmtId="0" fontId="130" fillId="28" borderId="10" xfId="0" applyFont="1" applyFill="1" applyBorder="1" applyAlignment="1" applyProtection="1">
      <alignment vertical="center"/>
      <protection locked="0"/>
    </xf>
    <xf numFmtId="0" fontId="130" fillId="28" borderId="86" xfId="0" applyFont="1" applyFill="1" applyBorder="1" applyAlignment="1" applyProtection="1">
      <alignment vertical="center"/>
      <protection locked="0"/>
    </xf>
    <xf numFmtId="0" fontId="130" fillId="28" borderId="67" xfId="218" applyFont="1" applyFill="1" applyBorder="1" applyAlignment="1" applyProtection="1">
      <alignment horizontal="left" vertical="center"/>
      <protection locked="0"/>
    </xf>
    <xf numFmtId="0" fontId="130" fillId="28" borderId="67" xfId="218" applyFont="1" applyFill="1" applyBorder="1" applyAlignment="1" applyProtection="1">
      <alignment vertical="center"/>
      <protection locked="0"/>
    </xf>
    <xf numFmtId="0" fontId="130" fillId="28" borderId="10" xfId="0" applyFont="1" applyFill="1" applyBorder="1" applyAlignment="1" applyProtection="1">
      <alignment horizontal="center" vertical="center"/>
      <protection locked="0"/>
    </xf>
    <xf numFmtId="0" fontId="130" fillId="28" borderId="10" xfId="0" applyFont="1" applyFill="1" applyBorder="1" applyAlignment="1" applyProtection="1">
      <alignment horizontal="right" vertical="center"/>
      <protection locked="0"/>
    </xf>
    <xf numFmtId="0" fontId="130" fillId="28" borderId="33" xfId="0" applyFont="1" applyFill="1" applyBorder="1" applyAlignment="1" applyProtection="1">
      <alignment horizontal="right" vertical="center"/>
      <protection locked="0"/>
    </xf>
    <xf numFmtId="0" fontId="130" fillId="28" borderId="0" xfId="0" applyFont="1" applyFill="1" applyAlignment="1" applyProtection="1">
      <alignment horizontal="right" vertical="center"/>
      <protection locked="0"/>
    </xf>
    <xf numFmtId="0" fontId="130" fillId="28" borderId="85" xfId="0" applyFont="1" applyFill="1" applyBorder="1" applyAlignment="1" applyProtection="1">
      <alignment horizontal="right" vertical="center"/>
      <protection locked="0"/>
    </xf>
    <xf numFmtId="0" fontId="130" fillId="28" borderId="12" xfId="0" applyFont="1" applyFill="1" applyBorder="1" applyAlignment="1" applyProtection="1">
      <alignment vertical="center"/>
      <protection locked="0"/>
    </xf>
    <xf numFmtId="0" fontId="130" fillId="28" borderId="36" xfId="0" applyFont="1" applyFill="1" applyBorder="1" applyAlignment="1" applyProtection="1">
      <alignment vertical="center"/>
      <protection locked="0"/>
    </xf>
    <xf numFmtId="0" fontId="130" fillId="28" borderId="12" xfId="0" applyFont="1" applyFill="1" applyBorder="1" applyAlignment="1">
      <alignment horizontal="center"/>
    </xf>
    <xf numFmtId="0" fontId="130" fillId="28" borderId="15" xfId="115" applyFont="1" applyFill="1" applyBorder="1" applyAlignment="1" applyProtection="1">
      <alignment horizontal="right" vertical="center"/>
      <protection locked="0"/>
    </xf>
    <xf numFmtId="0" fontId="130" fillId="28" borderId="35" xfId="115" applyFont="1" applyFill="1" applyBorder="1" applyAlignment="1" applyProtection="1">
      <alignment horizontal="right" vertical="center"/>
      <protection locked="0"/>
    </xf>
    <xf numFmtId="0" fontId="130" fillId="28" borderId="86" xfId="0" applyFont="1" applyFill="1" applyBorder="1" applyAlignment="1" applyProtection="1">
      <alignment horizontal="right" vertical="center"/>
      <protection locked="0"/>
    </xf>
    <xf numFmtId="0" fontId="130" fillId="28" borderId="67" xfId="0" applyFont="1" applyFill="1" applyBorder="1" applyProtection="1">
      <protection locked="0"/>
    </xf>
    <xf numFmtId="0" fontId="130" fillId="28" borderId="65" xfId="0" applyFont="1" applyFill="1" applyBorder="1" applyProtection="1">
      <protection locked="0"/>
    </xf>
    <xf numFmtId="0" fontId="130" fillId="28" borderId="10" xfId="218" applyFont="1" applyFill="1" applyBorder="1" applyAlignment="1" applyProtection="1">
      <alignment horizontal="left" vertical="center"/>
      <protection locked="0"/>
    </xf>
    <xf numFmtId="0" fontId="130" fillId="28" borderId="10" xfId="218" applyFont="1" applyFill="1" applyBorder="1" applyAlignment="1" applyProtection="1">
      <alignment vertical="center"/>
      <protection locked="0"/>
    </xf>
    <xf numFmtId="0" fontId="130" fillId="28" borderId="33" xfId="218" applyFont="1" applyFill="1" applyBorder="1" applyAlignment="1" applyProtection="1">
      <alignment vertical="center"/>
      <protection locked="0"/>
    </xf>
    <xf numFmtId="0" fontId="17" fillId="28" borderId="12" xfId="218" applyFont="1" applyFill="1" applyBorder="1" applyAlignment="1" applyProtection="1">
      <alignment vertical="center"/>
      <protection locked="0"/>
    </xf>
    <xf numFmtId="0" fontId="17" fillId="28" borderId="12" xfId="218" applyFont="1" applyFill="1" applyBorder="1" applyAlignment="1" applyProtection="1">
      <alignment horizontal="center" vertical="center"/>
      <protection locked="0"/>
    </xf>
    <xf numFmtId="0" fontId="17" fillId="0" borderId="13" xfId="218" applyFont="1" applyBorder="1" applyAlignment="1" applyProtection="1">
      <alignment vertical="center"/>
      <protection locked="0"/>
    </xf>
    <xf numFmtId="0" fontId="17" fillId="28" borderId="0" xfId="218" applyFont="1" applyFill="1" applyAlignment="1" applyProtection="1">
      <alignment horizontal="center" vertical="center"/>
      <protection locked="0"/>
    </xf>
    <xf numFmtId="0" fontId="17" fillId="28" borderId="0" xfId="218" applyFont="1" applyFill="1" applyAlignment="1" applyProtection="1">
      <alignment vertical="center"/>
      <protection locked="0"/>
    </xf>
    <xf numFmtId="0" fontId="17" fillId="0" borderId="18" xfId="218" applyFont="1" applyBorder="1" applyAlignment="1" applyProtection="1">
      <alignment vertical="center"/>
      <protection locked="0"/>
    </xf>
    <xf numFmtId="0" fontId="17" fillId="28" borderId="67" xfId="218" applyFont="1" applyFill="1" applyBorder="1" applyAlignment="1" applyProtection="1">
      <alignment horizontal="center" vertical="center"/>
      <protection locked="0"/>
    </xf>
    <xf numFmtId="0" fontId="17" fillId="28" borderId="67" xfId="218" applyFont="1" applyFill="1" applyBorder="1" applyAlignment="1" applyProtection="1">
      <alignment vertical="center"/>
      <protection locked="0"/>
    </xf>
    <xf numFmtId="0" fontId="17" fillId="0" borderId="65" xfId="218" applyFont="1" applyBorder="1" applyAlignment="1" applyProtection="1">
      <alignment vertical="center"/>
      <protection locked="0"/>
    </xf>
    <xf numFmtId="0" fontId="18" fillId="28" borderId="0" xfId="218" applyFont="1" applyFill="1" applyAlignment="1" applyProtection="1">
      <alignment horizontal="center" vertical="center"/>
      <protection locked="0"/>
    </xf>
    <xf numFmtId="0" fontId="18" fillId="28" borderId="0" xfId="218" applyFont="1" applyFill="1" applyAlignment="1" applyProtection="1">
      <alignment vertical="center"/>
      <protection locked="0"/>
    </xf>
    <xf numFmtId="0" fontId="17" fillId="0" borderId="18" xfId="218" applyFont="1" applyBorder="1" applyAlignment="1" applyProtection="1">
      <alignment horizontal="center" vertical="center"/>
      <protection locked="0"/>
    </xf>
    <xf numFmtId="0" fontId="17" fillId="0" borderId="12" xfId="218" applyFont="1" applyBorder="1" applyAlignment="1" applyProtection="1">
      <alignment vertical="center"/>
      <protection locked="0"/>
    </xf>
    <xf numFmtId="0" fontId="130" fillId="28" borderId="12" xfId="218" applyFont="1" applyFill="1" applyBorder="1" applyAlignment="1" applyProtection="1">
      <alignment horizontal="left" vertical="center"/>
      <protection locked="0"/>
    </xf>
    <xf numFmtId="0" fontId="130" fillId="28" borderId="12" xfId="218" applyFont="1" applyFill="1" applyBorder="1" applyAlignment="1" applyProtection="1">
      <alignment vertical="center"/>
      <protection locked="0"/>
    </xf>
    <xf numFmtId="0" fontId="130" fillId="28" borderId="0" xfId="218" applyFont="1" applyFill="1" applyAlignment="1" applyProtection="1">
      <alignment vertical="center"/>
      <protection locked="0"/>
    </xf>
    <xf numFmtId="0" fontId="17" fillId="0" borderId="0" xfId="218" applyFont="1" applyAlignment="1" applyProtection="1">
      <alignment horizontal="center" vertical="center"/>
      <protection locked="0"/>
    </xf>
    <xf numFmtId="0" fontId="17" fillId="0" borderId="67" xfId="218" applyFont="1" applyBorder="1" applyAlignment="1" applyProtection="1">
      <alignment vertical="center"/>
      <protection locked="0"/>
    </xf>
    <xf numFmtId="0" fontId="17" fillId="28" borderId="10" xfId="218" applyFont="1" applyFill="1" applyBorder="1" applyAlignment="1" applyProtection="1">
      <alignment horizontal="center" vertical="center"/>
      <protection locked="0"/>
    </xf>
    <xf numFmtId="0" fontId="17" fillId="28" borderId="10" xfId="218" applyFont="1" applyFill="1" applyBorder="1" applyAlignment="1" applyProtection="1">
      <alignment vertical="center"/>
      <protection locked="0"/>
    </xf>
    <xf numFmtId="0" fontId="17" fillId="0" borderId="10" xfId="218" applyFont="1" applyBorder="1" applyAlignment="1" applyProtection="1">
      <alignment vertical="center"/>
      <protection locked="0"/>
    </xf>
    <xf numFmtId="0" fontId="17" fillId="0" borderId="0" xfId="218" applyFont="1" applyAlignment="1" applyProtection="1">
      <alignment vertical="center"/>
      <protection locked="0"/>
    </xf>
    <xf numFmtId="0" fontId="130" fillId="28" borderId="67" xfId="115" applyFont="1" applyFill="1" applyBorder="1" applyAlignment="1" applyProtection="1">
      <alignment horizontal="right" vertical="center"/>
      <protection locked="0"/>
    </xf>
    <xf numFmtId="0" fontId="130" fillId="0" borderId="68" xfId="115" applyFont="1" applyBorder="1" applyAlignment="1" applyProtection="1">
      <alignment horizontal="right" vertical="center"/>
      <protection locked="0"/>
    </xf>
    <xf numFmtId="0" fontId="131" fillId="28" borderId="10" xfId="115" applyFont="1" applyFill="1" applyBorder="1" applyAlignment="1" applyProtection="1">
      <alignment vertical="center"/>
      <protection locked="0"/>
    </xf>
    <xf numFmtId="0" fontId="131" fillId="0" borderId="33" xfId="115" applyFont="1" applyBorder="1" applyAlignment="1" applyProtection="1">
      <alignment vertical="center"/>
      <protection locked="0"/>
    </xf>
    <xf numFmtId="0" fontId="130" fillId="28" borderId="65" xfId="218" applyFont="1" applyFill="1" applyBorder="1" applyAlignment="1" applyProtection="1">
      <alignment vertical="center"/>
      <protection locked="0"/>
    </xf>
    <xf numFmtId="0" fontId="130" fillId="28" borderId="55" xfId="218" applyFont="1" applyFill="1" applyBorder="1" applyAlignment="1" applyProtection="1">
      <alignment vertical="center"/>
      <protection locked="0"/>
    </xf>
    <xf numFmtId="0" fontId="19" fillId="27" borderId="52" xfId="0" applyFont="1" applyFill="1" applyBorder="1" applyAlignment="1">
      <alignment horizontal="center" vertical="center"/>
    </xf>
    <xf numFmtId="0" fontId="19" fillId="0" borderId="0" xfId="0" applyFont="1"/>
    <xf numFmtId="0" fontId="128" fillId="0" borderId="53" xfId="0" applyFont="1" applyBorder="1" applyAlignment="1">
      <alignment horizontal="justify" vertical="center" wrapText="1"/>
    </xf>
    <xf numFmtId="0" fontId="128" fillId="0" borderId="53" xfId="0" applyFont="1" applyBorder="1" applyAlignment="1">
      <alignment horizontal="center" vertical="center" wrapText="1"/>
    </xf>
    <xf numFmtId="0" fontId="128" fillId="0" borderId="53" xfId="0" applyFont="1" applyBorder="1" applyAlignment="1">
      <alignment vertical="center" wrapText="1"/>
    </xf>
    <xf numFmtId="0" fontId="128" fillId="0" borderId="69" xfId="0" applyFont="1" applyBorder="1" applyAlignment="1">
      <alignment horizontal="justify" vertical="center" wrapText="1"/>
    </xf>
    <xf numFmtId="0" fontId="128" fillId="0" borderId="69" xfId="0" applyFont="1" applyBorder="1" applyAlignment="1">
      <alignment horizontal="center" vertical="center" wrapText="1"/>
    </xf>
    <xf numFmtId="0" fontId="128" fillId="0" borderId="53" xfId="0" applyFont="1" applyBorder="1" applyAlignment="1">
      <alignment vertical="center"/>
    </xf>
    <xf numFmtId="0" fontId="128" fillId="0" borderId="53" xfId="0" applyFont="1" applyBorder="1" applyAlignment="1">
      <alignment horizontal="center" vertical="center"/>
    </xf>
    <xf numFmtId="0" fontId="121" fillId="0" borderId="36" xfId="0" applyFont="1" applyBorder="1" applyAlignment="1" applyProtection="1">
      <alignment vertical="center"/>
      <protection locked="0"/>
    </xf>
    <xf numFmtId="0" fontId="121" fillId="0" borderId="35" xfId="0" applyFont="1" applyBorder="1" applyAlignment="1" applyProtection="1">
      <alignment vertical="center"/>
      <protection locked="0"/>
    </xf>
    <xf numFmtId="0" fontId="122" fillId="0" borderId="36" xfId="0" applyFont="1" applyBorder="1" applyAlignment="1" applyProtection="1">
      <alignment vertical="center"/>
      <protection locked="0"/>
    </xf>
    <xf numFmtId="0" fontId="123" fillId="0" borderId="36" xfId="0" applyFont="1" applyBorder="1" applyAlignment="1" applyProtection="1">
      <alignment vertical="center"/>
      <protection locked="0"/>
    </xf>
    <xf numFmtId="0" fontId="123" fillId="0" borderId="35" xfId="0" applyFont="1" applyBorder="1" applyAlignment="1" applyProtection="1">
      <alignment vertical="center"/>
      <protection locked="0"/>
    </xf>
    <xf numFmtId="0" fontId="20" fillId="25" borderId="12" xfId="0" applyFont="1" applyFill="1" applyBorder="1" applyAlignment="1" applyProtection="1">
      <alignment vertical="center"/>
      <protection locked="0"/>
    </xf>
    <xf numFmtId="0" fontId="17" fillId="25" borderId="0" xfId="0" applyFont="1" applyFill="1" applyAlignment="1" applyProtection="1">
      <alignment vertical="center"/>
      <protection locked="0"/>
    </xf>
    <xf numFmtId="0" fontId="17" fillId="25" borderId="12" xfId="0" applyFont="1" applyFill="1" applyBorder="1" applyAlignment="1" applyProtection="1">
      <alignment vertical="center"/>
      <protection locked="0"/>
    </xf>
    <xf numFmtId="0" fontId="20" fillId="25" borderId="0" xfId="0" applyFont="1" applyFill="1" applyAlignment="1" applyProtection="1">
      <alignment horizontal="left" vertical="center"/>
      <protection locked="0"/>
    </xf>
    <xf numFmtId="0" fontId="21" fillId="0" borderId="30" xfId="0" applyFont="1" applyBorder="1" applyAlignment="1" applyProtection="1">
      <alignment vertical="center"/>
      <protection locked="0"/>
    </xf>
    <xf numFmtId="0" fontId="15" fillId="0" borderId="25" xfId="0" applyFont="1" applyBorder="1" applyAlignment="1">
      <alignment horizontal="center" vertical="center"/>
    </xf>
    <xf numFmtId="0" fontId="15" fillId="0" borderId="55" xfId="0" applyFont="1" applyBorder="1" applyAlignment="1">
      <alignment vertical="center"/>
    </xf>
    <xf numFmtId="0" fontId="15" fillId="0" borderId="10" xfId="0" applyFont="1" applyBorder="1" applyAlignment="1">
      <alignment vertical="center"/>
    </xf>
    <xf numFmtId="0" fontId="84" fillId="0" borderId="38" xfId="0" applyFont="1" applyBorder="1" applyAlignment="1" applyProtection="1">
      <alignment vertical="center"/>
      <protection hidden="1"/>
    </xf>
    <xf numFmtId="0" fontId="84" fillId="0" borderId="39" xfId="0" applyFont="1" applyBorder="1" applyAlignment="1" applyProtection="1">
      <alignment vertical="center"/>
      <protection hidden="1"/>
    </xf>
    <xf numFmtId="0" fontId="84" fillId="0" borderId="62" xfId="0" applyFont="1" applyBorder="1" applyAlignment="1">
      <alignment horizontal="left"/>
    </xf>
    <xf numFmtId="0" fontId="84" fillId="0" borderId="22" xfId="0" applyFont="1" applyBorder="1" applyAlignment="1">
      <alignment horizontal="left"/>
    </xf>
    <xf numFmtId="0" fontId="84" fillId="0" borderId="27" xfId="0" applyFont="1" applyBorder="1" applyAlignment="1" applyProtection="1">
      <alignment vertical="center"/>
      <protection hidden="1"/>
    </xf>
    <xf numFmtId="0" fontId="83" fillId="0" borderId="52" xfId="0" applyFont="1" applyBorder="1" applyAlignment="1">
      <alignment horizontal="center"/>
    </xf>
    <xf numFmtId="0" fontId="84" fillId="0" borderId="47" xfId="0" applyFont="1" applyBorder="1" applyAlignment="1">
      <alignment horizontal="center"/>
    </xf>
    <xf numFmtId="0" fontId="112" fillId="0" borderId="47" xfId="0" applyFont="1" applyBorder="1" applyAlignment="1">
      <alignment horizontal="center"/>
    </xf>
    <xf numFmtId="0" fontId="84" fillId="0" borderId="54" xfId="0" applyFont="1" applyBorder="1" applyAlignment="1">
      <alignment horizontal="center"/>
    </xf>
    <xf numFmtId="0" fontId="83" fillId="0" borderId="47" xfId="0" applyFont="1" applyBorder="1" applyAlignment="1">
      <alignment horizontal="center"/>
    </xf>
    <xf numFmtId="0" fontId="83" fillId="0" borderId="27" xfId="0" applyFont="1" applyBorder="1" applyAlignment="1">
      <alignment horizontal="center"/>
    </xf>
    <xf numFmtId="0" fontId="84" fillId="25" borderId="31" xfId="0" applyFont="1" applyFill="1" applyBorder="1"/>
    <xf numFmtId="0" fontId="59" fillId="25" borderId="42" xfId="0" applyFont="1" applyFill="1" applyBorder="1" applyAlignment="1">
      <alignment horizontal="left"/>
    </xf>
    <xf numFmtId="0" fontId="59" fillId="25" borderId="43" xfId="0" applyFont="1" applyFill="1" applyBorder="1" applyAlignment="1">
      <alignment horizontal="left"/>
    </xf>
    <xf numFmtId="0" fontId="84" fillId="25" borderId="31" xfId="0" applyFont="1" applyFill="1" applyBorder="1" applyAlignment="1">
      <alignment horizontal="center"/>
    </xf>
    <xf numFmtId="0" fontId="17" fillId="0" borderId="0" xfId="0" applyFont="1" applyAlignment="1">
      <alignment horizontal="left" vertical="center"/>
    </xf>
    <xf numFmtId="0" fontId="84" fillId="25" borderId="38" xfId="0" applyFont="1" applyFill="1" applyBorder="1" applyAlignment="1" applyProtection="1">
      <alignment horizontal="center" vertical="center"/>
      <protection hidden="1"/>
    </xf>
    <xf numFmtId="0" fontId="84" fillId="25" borderId="31" xfId="0" applyFont="1" applyFill="1" applyBorder="1" applyAlignment="1" applyProtection="1">
      <alignment horizontal="center" vertical="center"/>
      <protection hidden="1"/>
    </xf>
    <xf numFmtId="0" fontId="17" fillId="0" borderId="70" xfId="0" applyFont="1" applyBorder="1" applyAlignment="1" applyProtection="1">
      <alignment vertical="center"/>
      <protection locked="0"/>
    </xf>
    <xf numFmtId="0" fontId="17" fillId="0" borderId="71" xfId="0" applyFont="1" applyBorder="1" applyAlignment="1" applyProtection="1">
      <alignment vertical="center"/>
      <protection locked="0"/>
    </xf>
    <xf numFmtId="0" fontId="17" fillId="0" borderId="72" xfId="0" applyFont="1" applyBorder="1" applyAlignment="1" applyProtection="1">
      <alignment vertical="center"/>
      <protection locked="0"/>
    </xf>
    <xf numFmtId="0" fontId="17" fillId="0" borderId="73" xfId="0" applyFont="1" applyBorder="1" applyAlignment="1" applyProtection="1">
      <alignment vertical="center"/>
      <protection locked="0"/>
    </xf>
    <xf numFmtId="0" fontId="17" fillId="25" borderId="0" xfId="0" applyFont="1" applyFill="1" applyAlignment="1" applyProtection="1">
      <alignment horizontal="right" vertical="center"/>
      <protection locked="0"/>
    </xf>
    <xf numFmtId="0" fontId="17" fillId="25" borderId="12" xfId="0" applyFont="1" applyFill="1" applyBorder="1" applyAlignment="1" applyProtection="1">
      <alignment horizontal="right" vertical="center"/>
      <protection locked="0"/>
    </xf>
    <xf numFmtId="43" fontId="19" fillId="0" borderId="60" xfId="28" applyFont="1" applyFill="1" applyBorder="1" applyAlignment="1">
      <alignment horizontal="center" vertical="top"/>
    </xf>
    <xf numFmtId="0" fontId="132" fillId="0" borderId="0" xfId="0" applyFont="1" applyAlignment="1" applyProtection="1">
      <alignment horizontal="left" vertical="center"/>
      <protection locked="0"/>
    </xf>
    <xf numFmtId="0" fontId="133" fillId="0" borderId="0" xfId="0" applyFont="1" applyAlignment="1" applyProtection="1">
      <alignment horizontal="left" vertical="center"/>
      <protection locked="0"/>
    </xf>
    <xf numFmtId="0" fontId="132" fillId="0" borderId="0" xfId="0" applyFont="1" applyAlignment="1" applyProtection="1">
      <alignment horizontal="left"/>
      <protection locked="0"/>
    </xf>
    <xf numFmtId="0" fontId="107" fillId="0" borderId="0" xfId="0" applyFont="1"/>
    <xf numFmtId="0" fontId="7" fillId="0" borderId="0" xfId="0" applyFont="1" applyAlignment="1" applyProtection="1">
      <alignment horizontal="right"/>
      <protection locked="0"/>
    </xf>
    <xf numFmtId="0" fontId="28" fillId="25" borderId="15" xfId="0" applyFont="1" applyFill="1" applyBorder="1" applyAlignment="1" applyProtection="1">
      <alignment horizontal="right" vertical="center"/>
      <protection locked="0"/>
    </xf>
    <xf numFmtId="0" fontId="84" fillId="0" borderId="54" xfId="0" applyFont="1" applyBorder="1"/>
    <xf numFmtId="0" fontId="84" fillId="0" borderId="54" xfId="0" applyFont="1" applyBorder="1" applyAlignment="1" applyProtection="1">
      <alignment horizontal="center" vertical="center"/>
      <protection hidden="1"/>
    </xf>
    <xf numFmtId="0" fontId="84" fillId="0" borderId="10" xfId="0" applyFont="1" applyBorder="1"/>
    <xf numFmtId="0" fontId="84" fillId="0" borderId="19" xfId="0" applyFont="1" applyBorder="1" applyAlignment="1">
      <alignment horizontal="left"/>
    </xf>
    <xf numFmtId="0" fontId="84" fillId="0" borderId="55" xfId="0" applyFont="1" applyBorder="1" applyAlignment="1">
      <alignment horizontal="left"/>
    </xf>
    <xf numFmtId="0" fontId="134" fillId="0" borderId="0" xfId="0" applyFont="1" applyAlignment="1" applyProtection="1">
      <alignment horizontal="left" vertical="center"/>
      <protection locked="0"/>
    </xf>
    <xf numFmtId="0" fontId="34" fillId="0" borderId="0" xfId="235" applyFont="1" applyAlignment="1" applyProtection="1">
      <alignment horizontal="center" vertical="center" wrapText="1"/>
      <protection locked="0"/>
    </xf>
    <xf numFmtId="0" fontId="34" fillId="0" borderId="0" xfId="235" applyFont="1" applyAlignment="1" applyProtection="1">
      <alignment vertical="center" wrapText="1"/>
      <protection locked="0"/>
    </xf>
    <xf numFmtId="0" fontId="25" fillId="0" borderId="0" xfId="235" applyFont="1" applyProtection="1">
      <protection locked="0"/>
    </xf>
    <xf numFmtId="0" fontId="35" fillId="0" borderId="0" xfId="235" applyFont="1" applyAlignment="1" applyProtection="1">
      <alignment vertical="top"/>
      <protection locked="0"/>
    </xf>
    <xf numFmtId="0" fontId="6" fillId="0" borderId="0" xfId="235" applyFont="1" applyProtection="1">
      <protection locked="0"/>
    </xf>
    <xf numFmtId="0" fontId="31" fillId="0" borderId="0" xfId="235" applyFont="1" applyAlignment="1" applyProtection="1">
      <alignment horizontal="center"/>
      <protection locked="0"/>
    </xf>
    <xf numFmtId="0" fontId="16" fillId="0" borderId="0" xfId="235" applyFont="1" applyProtection="1">
      <protection locked="0"/>
    </xf>
    <xf numFmtId="0" fontId="32" fillId="0" borderId="0" xfId="235" applyFont="1" applyProtection="1">
      <protection locked="0"/>
    </xf>
    <xf numFmtId="0" fontId="26" fillId="0" borderId="0" xfId="235" applyFont="1" applyProtection="1">
      <protection locked="0"/>
    </xf>
    <xf numFmtId="0" fontId="33" fillId="0" borderId="0" xfId="235" applyFont="1" applyProtection="1">
      <protection locked="0"/>
    </xf>
    <xf numFmtId="0" fontId="30" fillId="0" borderId="0" xfId="235" applyFont="1" applyProtection="1">
      <protection locked="0"/>
    </xf>
    <xf numFmtId="0" fontId="17" fillId="0" borderId="0" xfId="235" applyFont="1" applyAlignment="1" applyProtection="1">
      <alignment horizontal="center"/>
      <protection locked="0"/>
    </xf>
    <xf numFmtId="0" fontId="31" fillId="0" borderId="0" xfId="235" applyFont="1" applyProtection="1">
      <protection locked="0"/>
    </xf>
    <xf numFmtId="0" fontId="31" fillId="0" borderId="10" xfId="235" applyFont="1" applyBorder="1" applyProtection="1">
      <protection locked="0"/>
    </xf>
    <xf numFmtId="0" fontId="34" fillId="0" borderId="0" xfId="235" applyFont="1" applyProtection="1">
      <protection locked="0"/>
    </xf>
    <xf numFmtId="0" fontId="8" fillId="23" borderId="22" xfId="235" applyFont="1" applyFill="1" applyBorder="1"/>
    <xf numFmtId="0" fontId="9" fillId="0" borderId="0" xfId="235" applyFont="1" applyProtection="1">
      <protection locked="0"/>
    </xf>
    <xf numFmtId="0" fontId="15" fillId="0" borderId="23" xfId="235" applyFont="1" applyBorder="1" applyAlignment="1" applyProtection="1">
      <alignment vertical="center"/>
      <protection locked="0"/>
    </xf>
    <xf numFmtId="0" fontId="15" fillId="0" borderId="24" xfId="235" applyFont="1" applyBorder="1" applyAlignment="1" applyProtection="1">
      <alignment vertical="center"/>
      <protection locked="0"/>
    </xf>
    <xf numFmtId="0" fontId="15" fillId="0" borderId="25" xfId="235" applyFont="1" applyBorder="1" applyAlignment="1" applyProtection="1">
      <alignment vertical="center"/>
      <protection locked="0"/>
    </xf>
    <xf numFmtId="0" fontId="17" fillId="0" borderId="29" xfId="235" applyFont="1" applyBorder="1" applyAlignment="1" applyProtection="1">
      <alignment vertical="center"/>
      <protection locked="0"/>
    </xf>
    <xf numFmtId="0" fontId="17" fillId="0" borderId="32" xfId="235" applyFont="1" applyBorder="1" applyAlignment="1" applyProtection="1">
      <alignment vertical="center"/>
      <protection locked="0"/>
    </xf>
    <xf numFmtId="0" fontId="7" fillId="0" borderId="0" xfId="235" applyFont="1" applyProtection="1">
      <protection locked="0"/>
    </xf>
    <xf numFmtId="0" fontId="7" fillId="0" borderId="0" xfId="235" applyFont="1" applyAlignment="1" applyProtection="1">
      <alignment horizontal="center"/>
      <protection locked="0"/>
    </xf>
    <xf numFmtId="0" fontId="6" fillId="0" borderId="0" xfId="235" applyFont="1" applyAlignment="1" applyProtection="1">
      <alignment horizontal="center"/>
      <protection locked="0"/>
    </xf>
    <xf numFmtId="0" fontId="6" fillId="0" borderId="0" xfId="235" applyFont="1"/>
    <xf numFmtId="0" fontId="7" fillId="0" borderId="0" xfId="235" applyFont="1"/>
    <xf numFmtId="0" fontId="7" fillId="0" borderId="0" xfId="235" applyFont="1" applyAlignment="1">
      <alignment horizontal="center"/>
    </xf>
    <xf numFmtId="0" fontId="8" fillId="0" borderId="37" xfId="235" applyFont="1" applyBorder="1" applyAlignment="1">
      <alignment horizontal="center"/>
    </xf>
    <xf numFmtId="0" fontId="8" fillId="25" borderId="37" xfId="235" applyFont="1" applyFill="1" applyBorder="1" applyAlignment="1">
      <alignment horizontal="center"/>
    </xf>
    <xf numFmtId="0" fontId="7" fillId="0" borderId="31" xfId="235" applyFont="1" applyBorder="1"/>
    <xf numFmtId="0" fontId="7" fillId="0" borderId="31" xfId="235" applyFont="1" applyBorder="1" applyAlignment="1">
      <alignment horizontal="center"/>
    </xf>
    <xf numFmtId="0" fontId="115" fillId="32" borderId="90" xfId="235" applyFont="1" applyFill="1" applyBorder="1"/>
    <xf numFmtId="0" fontId="115" fillId="32" borderId="90" xfId="235" applyFont="1" applyFill="1" applyBorder="1" applyAlignment="1">
      <alignment horizontal="center"/>
    </xf>
    <xf numFmtId="0" fontId="115" fillId="33" borderId="0" xfId="235" applyFont="1" applyFill="1"/>
    <xf numFmtId="0" fontId="115" fillId="0" borderId="90" xfId="235" applyFont="1" applyBorder="1"/>
    <xf numFmtId="0" fontId="115" fillId="0" borderId="90" xfId="235" applyFont="1" applyBorder="1" applyAlignment="1">
      <alignment horizontal="center"/>
    </xf>
    <xf numFmtId="0" fontId="115" fillId="33" borderId="90" xfId="235" applyFont="1" applyFill="1" applyBorder="1"/>
    <xf numFmtId="0" fontId="115" fillId="33" borderId="90" xfId="235" applyFont="1" applyFill="1" applyBorder="1" applyAlignment="1">
      <alignment horizontal="center"/>
    </xf>
    <xf numFmtId="0" fontId="5" fillId="33" borderId="90" xfId="235" applyFill="1" applyBorder="1" applyAlignment="1">
      <alignment horizontal="center"/>
    </xf>
    <xf numFmtId="0" fontId="115" fillId="33" borderId="0" xfId="235" applyFont="1" applyFill="1" applyAlignment="1">
      <alignment horizontal="center"/>
    </xf>
    <xf numFmtId="0" fontId="7" fillId="0" borderId="10" xfId="235" applyFont="1" applyBorder="1"/>
    <xf numFmtId="0" fontId="7" fillId="0" borderId="38" xfId="235" applyFont="1" applyBorder="1"/>
    <xf numFmtId="0" fontId="7" fillId="0" borderId="38" xfId="235" applyFont="1" applyBorder="1" applyAlignment="1">
      <alignment horizontal="center"/>
    </xf>
    <xf numFmtId="0" fontId="7" fillId="29" borderId="0" xfId="235" applyFont="1" applyFill="1"/>
    <xf numFmtId="0" fontId="7" fillId="29" borderId="31" xfId="235" applyFont="1" applyFill="1" applyBorder="1"/>
    <xf numFmtId="0" fontId="7" fillId="29" borderId="27" xfId="235" applyFont="1" applyFill="1" applyBorder="1"/>
    <xf numFmtId="0" fontId="7" fillId="29" borderId="27" xfId="235" applyFont="1" applyFill="1" applyBorder="1" applyAlignment="1">
      <alignment horizontal="center"/>
    </xf>
    <xf numFmtId="0" fontId="7" fillId="29" borderId="31" xfId="235" applyFont="1" applyFill="1" applyBorder="1" applyAlignment="1">
      <alignment horizontal="center"/>
    </xf>
    <xf numFmtId="0" fontId="7" fillId="29" borderId="38" xfId="235" applyFont="1" applyFill="1" applyBorder="1"/>
    <xf numFmtId="0" fontId="7" fillId="29" borderId="38" xfId="235" applyFont="1" applyFill="1" applyBorder="1" applyAlignment="1">
      <alignment horizontal="center"/>
    </xf>
    <xf numFmtId="0" fontId="15" fillId="23" borderId="20" xfId="235" applyFont="1" applyFill="1" applyBorder="1" applyAlignment="1">
      <alignment horizontal="center" wrapText="1"/>
    </xf>
    <xf numFmtId="0" fontId="8" fillId="23" borderId="21" xfId="235" applyFont="1" applyFill="1" applyBorder="1" applyAlignment="1">
      <alignment horizontal="left" vertical="center"/>
    </xf>
    <xf numFmtId="0" fontId="12" fillId="0" borderId="11" xfId="235" applyFont="1" applyBorder="1" applyAlignment="1" applyProtection="1">
      <alignment vertical="center"/>
      <protection locked="0"/>
    </xf>
    <xf numFmtId="0" fontId="12" fillId="0" borderId="12" xfId="235" applyFont="1" applyBorder="1" applyAlignment="1" applyProtection="1">
      <alignment horizontal="right" vertical="center"/>
      <protection locked="0"/>
    </xf>
    <xf numFmtId="0" fontId="12" fillId="0" borderId="36" xfId="235" applyFont="1" applyBorder="1" applyAlignment="1" applyProtection="1">
      <alignment horizontal="right" vertical="center"/>
      <protection locked="0"/>
    </xf>
    <xf numFmtId="0" fontId="12" fillId="0" borderId="12" xfId="235" applyFont="1" applyBorder="1" applyAlignment="1" applyProtection="1">
      <alignment horizontal="left" vertical="center"/>
      <protection locked="0"/>
    </xf>
    <xf numFmtId="0" fontId="12" fillId="0" borderId="12" xfId="235" applyFont="1" applyBorder="1" applyAlignment="1" applyProtection="1">
      <alignment vertical="center"/>
      <protection locked="0"/>
    </xf>
    <xf numFmtId="0" fontId="12" fillId="0" borderId="36" xfId="235" applyFont="1" applyBorder="1" applyAlignment="1" applyProtection="1">
      <alignment vertical="center"/>
      <protection locked="0"/>
    </xf>
    <xf numFmtId="0" fontId="12" fillId="0" borderId="56" xfId="235" applyFont="1" applyBorder="1" applyAlignment="1" applyProtection="1">
      <alignment vertical="center"/>
      <protection locked="0"/>
    </xf>
    <xf numFmtId="0" fontId="12" fillId="0" borderId="14" xfId="235" applyFont="1" applyBorder="1" applyAlignment="1" applyProtection="1">
      <alignment vertical="center"/>
      <protection locked="0"/>
    </xf>
    <xf numFmtId="0" fontId="12" fillId="0" borderId="15" xfId="235" applyFont="1" applyBorder="1" applyAlignment="1" applyProtection="1">
      <alignment horizontal="right" vertical="center"/>
      <protection locked="0"/>
    </xf>
    <xf numFmtId="0" fontId="12" fillId="0" borderId="35" xfId="235" applyFont="1" applyBorder="1" applyAlignment="1" applyProtection="1">
      <alignment horizontal="right" vertical="center"/>
      <protection locked="0"/>
    </xf>
    <xf numFmtId="0" fontId="12" fillId="0" borderId="15" xfId="235" applyFont="1" applyBorder="1" applyAlignment="1" applyProtection="1">
      <alignment vertical="center"/>
      <protection locked="0"/>
    </xf>
    <xf numFmtId="0" fontId="12" fillId="0" borderId="35" xfId="235" applyFont="1" applyBorder="1" applyAlignment="1" applyProtection="1">
      <alignment vertical="center"/>
      <protection locked="0"/>
    </xf>
    <xf numFmtId="0" fontId="12" fillId="0" borderId="15" xfId="235" applyFont="1" applyBorder="1" applyAlignment="1" applyProtection="1">
      <alignment horizontal="left" vertical="center"/>
      <protection locked="0"/>
    </xf>
    <xf numFmtId="0" fontId="12" fillId="0" borderId="57" xfId="235" applyFont="1" applyBorder="1" applyAlignment="1" applyProtection="1">
      <alignment vertical="center"/>
      <protection locked="0"/>
    </xf>
    <xf numFmtId="0" fontId="12" fillId="0" borderId="17" xfId="235" applyFont="1" applyBorder="1" applyAlignment="1" applyProtection="1">
      <alignment vertical="center"/>
      <protection locked="0"/>
    </xf>
    <xf numFmtId="0" fontId="12" fillId="0" borderId="0" xfId="235" applyFont="1" applyAlignment="1" applyProtection="1">
      <alignment horizontal="right" vertical="center"/>
      <protection locked="0"/>
    </xf>
    <xf numFmtId="0" fontId="12" fillId="0" borderId="34" xfId="235" applyFont="1" applyBorder="1" applyAlignment="1" applyProtection="1">
      <alignment horizontal="right" vertical="center"/>
      <protection locked="0"/>
    </xf>
    <xf numFmtId="0" fontId="12" fillId="0" borderId="0" xfId="235" applyFont="1" applyAlignment="1" applyProtection="1">
      <alignment horizontal="left" vertical="center"/>
      <protection locked="0"/>
    </xf>
    <xf numFmtId="0" fontId="12" fillId="0" borderId="0" xfId="235" applyFont="1" applyAlignment="1" applyProtection="1">
      <alignment vertical="center"/>
      <protection locked="0"/>
    </xf>
    <xf numFmtId="0" fontId="12" fillId="0" borderId="34" xfId="235" applyFont="1" applyBorder="1" applyAlignment="1" applyProtection="1">
      <alignment vertical="center"/>
      <protection locked="0"/>
    </xf>
    <xf numFmtId="0" fontId="12" fillId="0" borderId="58" xfId="235" applyFont="1" applyBorder="1" applyAlignment="1" applyProtection="1">
      <alignment vertical="center"/>
      <protection locked="0"/>
    </xf>
    <xf numFmtId="0" fontId="12" fillId="0" borderId="19" xfId="235" applyFont="1" applyBorder="1" applyAlignment="1" applyProtection="1">
      <alignment vertical="center"/>
      <protection locked="0"/>
    </xf>
    <xf numFmtId="0" fontId="12" fillId="0" borderId="10" xfId="235" applyFont="1" applyBorder="1" applyAlignment="1" applyProtection="1">
      <alignment horizontal="left" vertical="center"/>
      <protection locked="0"/>
    </xf>
    <xf numFmtId="0" fontId="12" fillId="0" borderId="10" xfId="235" applyFont="1" applyBorder="1" applyAlignment="1" applyProtection="1">
      <alignment vertical="center"/>
      <protection locked="0"/>
    </xf>
    <xf numFmtId="0" fontId="12" fillId="0" borderId="33" xfId="235" applyFont="1" applyBorder="1" applyAlignment="1" applyProtection="1">
      <alignment vertical="center"/>
      <protection locked="0"/>
    </xf>
    <xf numFmtId="0" fontId="10" fillId="0" borderId="10" xfId="235" applyFont="1" applyBorder="1" applyAlignment="1" applyProtection="1">
      <alignment vertical="center"/>
      <protection locked="0"/>
    </xf>
    <xf numFmtId="0" fontId="10" fillId="0" borderId="33" xfId="235" applyFont="1" applyBorder="1" applyAlignment="1" applyProtection="1">
      <alignment vertical="center"/>
      <protection locked="0"/>
    </xf>
    <xf numFmtId="0" fontId="12" fillId="0" borderId="59" xfId="235" applyFont="1" applyBorder="1" applyAlignment="1" applyProtection="1">
      <alignment vertical="center"/>
      <protection locked="0"/>
    </xf>
    <xf numFmtId="0" fontId="76" fillId="0" borderId="11" xfId="235" applyFont="1" applyBorder="1" applyAlignment="1" applyProtection="1">
      <alignment vertical="center"/>
      <protection locked="0"/>
    </xf>
    <xf numFmtId="0" fontId="76" fillId="0" borderId="12" xfId="235" applyFont="1" applyBorder="1" applyAlignment="1" applyProtection="1">
      <alignment horizontal="left" vertical="center"/>
      <protection locked="0"/>
    </xf>
    <xf numFmtId="0" fontId="138" fillId="0" borderId="12" xfId="235" applyFont="1" applyBorder="1" applyAlignment="1" applyProtection="1">
      <alignment vertical="center"/>
      <protection locked="0"/>
    </xf>
    <xf numFmtId="0" fontId="76" fillId="0" borderId="14" xfId="235" applyFont="1" applyBorder="1" applyAlignment="1" applyProtection="1">
      <alignment vertical="center"/>
      <protection locked="0"/>
    </xf>
    <xf numFmtId="0" fontId="76" fillId="0" borderId="15" xfId="235" applyFont="1" applyBorder="1" applyAlignment="1" applyProtection="1">
      <alignment horizontal="left" vertical="center"/>
      <protection locked="0"/>
    </xf>
    <xf numFmtId="0" fontId="138" fillId="0" borderId="15" xfId="235" applyFont="1" applyBorder="1" applyAlignment="1" applyProtection="1">
      <alignment horizontal="left" vertical="center"/>
      <protection locked="0"/>
    </xf>
    <xf numFmtId="0" fontId="76" fillId="0" borderId="17" xfId="235" applyFont="1" applyBorder="1" applyAlignment="1" applyProtection="1">
      <alignment vertical="center"/>
      <protection locked="0"/>
    </xf>
    <xf numFmtId="0" fontId="76" fillId="0" borderId="0" xfId="235" applyFont="1" applyAlignment="1" applyProtection="1">
      <alignment horizontal="left" vertical="center"/>
      <protection locked="0"/>
    </xf>
    <xf numFmtId="0" fontId="138" fillId="0" borderId="0" xfId="235" applyFont="1" applyAlignment="1" applyProtection="1">
      <alignment horizontal="left" vertical="center"/>
      <protection locked="0"/>
    </xf>
    <xf numFmtId="0" fontId="10" fillId="0" borderId="0" xfId="235" applyFont="1" applyAlignment="1" applyProtection="1">
      <alignment vertical="center"/>
      <protection locked="0"/>
    </xf>
    <xf numFmtId="0" fontId="10" fillId="0" borderId="34" xfId="235" applyFont="1" applyBorder="1" applyAlignment="1" applyProtection="1">
      <alignment vertical="center"/>
      <protection locked="0"/>
    </xf>
    <xf numFmtId="0" fontId="10" fillId="0" borderId="58" xfId="235" applyFont="1" applyBorder="1" applyAlignment="1" applyProtection="1">
      <alignment vertical="center"/>
      <protection locked="0"/>
    </xf>
    <xf numFmtId="0" fontId="34" fillId="0" borderId="0" xfId="236" applyFont="1" applyAlignment="1" applyProtection="1">
      <alignment vertical="center" wrapText="1"/>
      <protection locked="0"/>
    </xf>
    <xf numFmtId="0" fontId="25" fillId="0" borderId="0" xfId="236" applyFont="1" applyProtection="1">
      <protection locked="0"/>
    </xf>
    <xf numFmtId="0" fontId="35" fillId="0" borderId="0" xfId="236" applyFont="1" applyAlignment="1" applyProtection="1">
      <alignment vertical="top"/>
      <protection locked="0"/>
    </xf>
    <xf numFmtId="0" fontId="6" fillId="0" borderId="0" xfId="236" applyFont="1" applyProtection="1">
      <protection locked="0"/>
    </xf>
    <xf numFmtId="0" fontId="6" fillId="0" borderId="0" xfId="236" applyFont="1" applyAlignment="1" applyProtection="1">
      <alignment horizontal="center"/>
      <protection locked="0"/>
    </xf>
    <xf numFmtId="0" fontId="31" fillId="0" borderId="0" xfId="236" applyFont="1" applyProtection="1">
      <protection locked="0"/>
    </xf>
    <xf numFmtId="0" fontId="16" fillId="0" borderId="0" xfId="236" applyFont="1" applyProtection="1">
      <protection locked="0"/>
    </xf>
    <xf numFmtId="0" fontId="32" fillId="0" borderId="0" xfId="236" applyFont="1" applyProtection="1">
      <protection locked="0"/>
    </xf>
    <xf numFmtId="0" fontId="26" fillId="0" borderId="0" xfId="236" applyFont="1" applyProtection="1">
      <protection locked="0"/>
    </xf>
    <xf numFmtId="0" fontId="33" fillId="0" borderId="0" xfId="236" applyFont="1" applyProtection="1">
      <protection locked="0"/>
    </xf>
    <xf numFmtId="0" fontId="30" fillId="0" borderId="0" xfId="236" applyFont="1" applyProtection="1">
      <protection locked="0"/>
    </xf>
    <xf numFmtId="0" fontId="17" fillId="0" borderId="0" xfId="236" applyFont="1" applyProtection="1">
      <protection locked="0"/>
    </xf>
    <xf numFmtId="0" fontId="31" fillId="0" borderId="10" xfId="236" applyFont="1" applyBorder="1" applyProtection="1">
      <protection locked="0"/>
    </xf>
    <xf numFmtId="0" fontId="34" fillId="0" borderId="0" xfId="236" applyFont="1" applyProtection="1">
      <protection locked="0"/>
    </xf>
    <xf numFmtId="0" fontId="15" fillId="23" borderId="20" xfId="236" applyFont="1" applyFill="1" applyBorder="1"/>
    <xf numFmtId="0" fontId="8" fillId="25" borderId="82" xfId="236" applyFont="1" applyFill="1" applyBorder="1" applyAlignment="1">
      <alignment horizontal="center" vertical="center"/>
    </xf>
    <xf numFmtId="0" fontId="8" fillId="25" borderId="22" xfId="236" applyFont="1" applyFill="1" applyBorder="1"/>
    <xf numFmtId="0" fontId="12" fillId="0" borderId="0" xfId="236" applyFont="1" applyAlignment="1" applyProtection="1">
      <alignment horizontal="center"/>
      <protection locked="0"/>
    </xf>
    <xf numFmtId="0" fontId="12" fillId="0" borderId="0" xfId="236" applyFont="1" applyProtection="1">
      <protection locked="0"/>
    </xf>
    <xf numFmtId="0" fontId="9" fillId="0" borderId="0" xfId="236" applyFont="1" applyProtection="1">
      <protection locked="0"/>
    </xf>
    <xf numFmtId="0" fontId="17" fillId="0" borderId="29" xfId="236" applyFont="1" applyBorder="1" applyAlignment="1" applyProtection="1">
      <alignment vertical="center"/>
      <protection locked="0"/>
    </xf>
    <xf numFmtId="0" fontId="15" fillId="0" borderId="23" xfId="236" applyFont="1" applyBorder="1" applyAlignment="1" applyProtection="1">
      <alignment vertical="center"/>
      <protection locked="0"/>
    </xf>
    <xf numFmtId="0" fontId="17" fillId="0" borderId="11" xfId="236" applyFont="1" applyBorder="1" applyAlignment="1" applyProtection="1">
      <alignment vertical="center"/>
      <protection locked="0"/>
    </xf>
    <xf numFmtId="0" fontId="17" fillId="0" borderId="12" xfId="236" applyFont="1" applyBorder="1" applyAlignment="1" applyProtection="1">
      <alignment horizontal="right" vertical="center"/>
      <protection locked="0"/>
    </xf>
    <xf numFmtId="0" fontId="17" fillId="0" borderId="36" xfId="236" applyFont="1" applyBorder="1" applyAlignment="1" applyProtection="1">
      <alignment horizontal="right" vertical="center"/>
      <protection locked="0"/>
    </xf>
    <xf numFmtId="0" fontId="17" fillId="0" borderId="12" xfId="236" applyFont="1" applyBorder="1" applyAlignment="1" applyProtection="1">
      <alignment horizontal="left" vertical="center"/>
      <protection locked="0"/>
    </xf>
    <xf numFmtId="0" fontId="17" fillId="0" borderId="12" xfId="236" applyFont="1" applyBorder="1" applyAlignment="1" applyProtection="1">
      <alignment vertical="center"/>
      <protection locked="0"/>
    </xf>
    <xf numFmtId="0" fontId="17" fillId="0" borderId="36" xfId="236" applyFont="1" applyBorder="1" applyAlignment="1" applyProtection="1">
      <alignment vertical="center"/>
      <protection locked="0"/>
    </xf>
    <xf numFmtId="0" fontId="19" fillId="0" borderId="11" xfId="236" applyFont="1" applyBorder="1" applyAlignment="1" applyProtection="1">
      <alignment vertical="center"/>
      <protection locked="0"/>
    </xf>
    <xf numFmtId="0" fontId="19" fillId="0" borderId="12" xfId="236" applyFont="1" applyBorder="1" applyAlignment="1" applyProtection="1">
      <alignment horizontal="left" vertical="center"/>
      <protection locked="0"/>
    </xf>
    <xf numFmtId="0" fontId="17" fillId="0" borderId="70" xfId="236" applyFont="1" applyBorder="1" applyAlignment="1" applyProtection="1">
      <alignment vertical="center"/>
      <protection locked="0"/>
    </xf>
    <xf numFmtId="0" fontId="99" fillId="0" borderId="0" xfId="236" applyFont="1" applyAlignment="1" applyProtection="1">
      <alignment horizontal="right"/>
      <protection locked="0"/>
    </xf>
    <xf numFmtId="0" fontId="99" fillId="0" borderId="0" xfId="236" applyFont="1" applyProtection="1">
      <protection locked="0"/>
    </xf>
    <xf numFmtId="0" fontId="17" fillId="0" borderId="32" xfId="236" applyFont="1" applyBorder="1" applyAlignment="1" applyProtection="1">
      <alignment vertical="center"/>
      <protection locked="0"/>
    </xf>
    <xf numFmtId="0" fontId="15" fillId="0" borderId="24" xfId="236" applyFont="1" applyBorder="1" applyAlignment="1" applyProtection="1">
      <alignment vertical="center"/>
      <protection locked="0"/>
    </xf>
    <xf numFmtId="0" fontId="17" fillId="0" borderId="14" xfId="236" applyFont="1" applyBorder="1" applyAlignment="1" applyProtection="1">
      <alignment vertical="center"/>
      <protection locked="0"/>
    </xf>
    <xf numFmtId="0" fontId="17" fillId="0" borderId="15" xfId="236" applyFont="1" applyBorder="1" applyAlignment="1" applyProtection="1">
      <alignment horizontal="right" vertical="center"/>
      <protection locked="0"/>
    </xf>
    <xf numFmtId="0" fontId="17" fillId="0" borderId="35" xfId="236" applyFont="1" applyBorder="1" applyAlignment="1" applyProtection="1">
      <alignment horizontal="right" vertical="center"/>
      <protection locked="0"/>
    </xf>
    <xf numFmtId="0" fontId="17" fillId="0" borderId="15" xfId="236" applyFont="1" applyBorder="1" applyAlignment="1" applyProtection="1">
      <alignment vertical="center"/>
      <protection locked="0"/>
    </xf>
    <xf numFmtId="0" fontId="17" fillId="0" borderId="35" xfId="236" applyFont="1" applyBorder="1" applyAlignment="1" applyProtection="1">
      <alignment vertical="center"/>
      <protection locked="0"/>
    </xf>
    <xf numFmtId="0" fontId="19" fillId="0" borderId="14" xfId="236" applyFont="1" applyBorder="1" applyAlignment="1" applyProtection="1">
      <alignment vertical="center"/>
      <protection locked="0"/>
    </xf>
    <xf numFmtId="0" fontId="19" fillId="0" borderId="15" xfId="236" applyFont="1" applyBorder="1" applyAlignment="1" applyProtection="1">
      <alignment horizontal="left" vertical="center"/>
      <protection locked="0"/>
    </xf>
    <xf numFmtId="0" fontId="17" fillId="0" borderId="15" xfId="236" applyFont="1" applyBorder="1" applyAlignment="1" applyProtection="1">
      <alignment horizontal="left" vertical="center"/>
      <protection locked="0"/>
    </xf>
    <xf numFmtId="0" fontId="17" fillId="0" borderId="71" xfId="236" applyFont="1" applyBorder="1" applyAlignment="1" applyProtection="1">
      <alignment vertical="center"/>
      <protection locked="0"/>
    </xf>
    <xf numFmtId="0" fontId="17" fillId="0" borderId="17" xfId="236" applyFont="1" applyBorder="1" applyAlignment="1" applyProtection="1">
      <alignment vertical="center"/>
      <protection locked="0"/>
    </xf>
    <xf numFmtId="0" fontId="17" fillId="0" borderId="0" xfId="236" applyFont="1" applyAlignment="1" applyProtection="1">
      <alignment horizontal="right" vertical="center"/>
      <protection locked="0"/>
    </xf>
    <xf numFmtId="0" fontId="17" fillId="0" borderId="34" xfId="236" applyFont="1" applyBorder="1" applyAlignment="1" applyProtection="1">
      <alignment horizontal="right" vertical="center"/>
      <protection locked="0"/>
    </xf>
    <xf numFmtId="0" fontId="17" fillId="0" borderId="0" xfId="236" applyFont="1" applyAlignment="1" applyProtection="1">
      <alignment horizontal="left" vertical="center"/>
      <protection locked="0"/>
    </xf>
    <xf numFmtId="0" fontId="17" fillId="0" borderId="0" xfId="236" applyFont="1" applyAlignment="1" applyProtection="1">
      <alignment vertical="center"/>
      <protection locked="0"/>
    </xf>
    <xf numFmtId="0" fontId="17" fillId="0" borderId="34" xfId="236" applyFont="1" applyBorder="1" applyAlignment="1" applyProtection="1">
      <alignment vertical="center"/>
      <protection locked="0"/>
    </xf>
    <xf numFmtId="0" fontId="17" fillId="0" borderId="72" xfId="236" applyFont="1" applyBorder="1" applyAlignment="1" applyProtection="1">
      <alignment vertical="center"/>
      <protection locked="0"/>
    </xf>
    <xf numFmtId="0" fontId="17" fillId="0" borderId="19" xfId="236" applyFont="1" applyBorder="1" applyAlignment="1" applyProtection="1">
      <alignment vertical="center"/>
      <protection locked="0"/>
    </xf>
    <xf numFmtId="0" fontId="17" fillId="0" borderId="10" xfId="236" applyFont="1" applyBorder="1" applyAlignment="1" applyProtection="1">
      <alignment horizontal="left" vertical="center"/>
      <protection locked="0"/>
    </xf>
    <xf numFmtId="0" fontId="17" fillId="0" borderId="10" xfId="236" applyFont="1" applyBorder="1" applyAlignment="1" applyProtection="1">
      <alignment vertical="center"/>
      <protection locked="0"/>
    </xf>
    <xf numFmtId="0" fontId="17" fillId="0" borderId="33" xfId="236" applyFont="1" applyBorder="1" applyAlignment="1" applyProtection="1">
      <alignment vertical="center"/>
      <protection locked="0"/>
    </xf>
    <xf numFmtId="0" fontId="18" fillId="0" borderId="10" xfId="236" applyFont="1" applyBorder="1" applyAlignment="1" applyProtection="1">
      <alignment vertical="center"/>
      <protection locked="0"/>
    </xf>
    <xf numFmtId="0" fontId="18" fillId="0" borderId="33" xfId="236" applyFont="1" applyBorder="1" applyAlignment="1" applyProtection="1">
      <alignment vertical="center"/>
      <protection locked="0"/>
    </xf>
    <xf numFmtId="0" fontId="17" fillId="0" borderId="73" xfId="236" applyFont="1" applyBorder="1" applyAlignment="1" applyProtection="1">
      <alignment vertical="center"/>
      <protection locked="0"/>
    </xf>
    <xf numFmtId="0" fontId="20" fillId="0" borderId="15" xfId="236" applyFont="1" applyBorder="1" applyAlignment="1" applyProtection="1">
      <alignment horizontal="left" vertical="center"/>
      <protection locked="0"/>
    </xf>
    <xf numFmtId="0" fontId="20" fillId="0" borderId="10" xfId="236" applyFont="1" applyBorder="1" applyAlignment="1" applyProtection="1">
      <alignment horizontal="left" vertical="center"/>
      <protection locked="0"/>
    </xf>
    <xf numFmtId="0" fontId="19" fillId="0" borderId="17" xfId="236" applyFont="1" applyBorder="1" applyAlignment="1" applyProtection="1">
      <alignment vertical="center"/>
      <protection locked="0"/>
    </xf>
    <xf numFmtId="0" fontId="19" fillId="0" borderId="0" xfId="236" applyFont="1" applyAlignment="1" applyProtection="1">
      <alignment horizontal="left" vertical="center"/>
      <protection locked="0"/>
    </xf>
    <xf numFmtId="0" fontId="20" fillId="0" borderId="0" xfId="236" applyFont="1" applyAlignment="1" applyProtection="1">
      <alignment horizontal="left" vertical="center"/>
      <protection locked="0"/>
    </xf>
    <xf numFmtId="0" fontId="18" fillId="0" borderId="0" xfId="236" applyFont="1" applyAlignment="1" applyProtection="1">
      <alignment vertical="center"/>
      <protection locked="0"/>
    </xf>
    <xf numFmtId="0" fontId="18" fillId="0" borderId="34" xfId="236" applyFont="1" applyBorder="1" applyAlignment="1" applyProtection="1">
      <alignment vertical="center"/>
      <protection locked="0"/>
    </xf>
    <xf numFmtId="0" fontId="121" fillId="0" borderId="36" xfId="236" applyFont="1" applyBorder="1" applyAlignment="1" applyProtection="1">
      <alignment vertical="center"/>
      <protection locked="0"/>
    </xf>
    <xf numFmtId="0" fontId="123" fillId="0" borderId="35" xfId="236" applyFont="1" applyBorder="1" applyAlignment="1" applyProtection="1">
      <alignment vertical="center"/>
      <protection locked="0"/>
    </xf>
    <xf numFmtId="0" fontId="122" fillId="0" borderId="36" xfId="236" applyFont="1" applyBorder="1" applyAlignment="1" applyProtection="1">
      <alignment vertical="center"/>
      <protection locked="0"/>
    </xf>
    <xf numFmtId="0" fontId="123" fillId="0" borderId="36" xfId="236" applyFont="1" applyBorder="1" applyAlignment="1" applyProtection="1">
      <alignment vertical="center"/>
      <protection locked="0"/>
    </xf>
    <xf numFmtId="0" fontId="121" fillId="0" borderId="35" xfId="236" applyFont="1" applyBorder="1" applyAlignment="1" applyProtection="1">
      <alignment vertical="center"/>
      <protection locked="0"/>
    </xf>
    <xf numFmtId="0" fontId="17" fillId="0" borderId="30" xfId="236" applyFont="1" applyBorder="1" applyAlignment="1" applyProtection="1">
      <alignment vertical="center"/>
      <protection locked="0"/>
    </xf>
    <xf numFmtId="0" fontId="15" fillId="0" borderId="25" xfId="236" applyFont="1" applyBorder="1" applyAlignment="1" applyProtection="1">
      <alignment vertical="center"/>
      <protection locked="0"/>
    </xf>
    <xf numFmtId="0" fontId="17" fillId="0" borderId="10" xfId="236" applyFont="1" applyBorder="1" applyAlignment="1" applyProtection="1">
      <alignment horizontal="right" vertical="center"/>
      <protection locked="0"/>
    </xf>
    <xf numFmtId="0" fontId="17" fillId="0" borderId="33" xfId="236" applyFont="1" applyBorder="1" applyAlignment="1" applyProtection="1">
      <alignment horizontal="right" vertical="center"/>
      <protection locked="0"/>
    </xf>
    <xf numFmtId="0" fontId="19" fillId="0" borderId="19" xfId="236" applyFont="1" applyBorder="1" applyAlignment="1" applyProtection="1">
      <alignment vertical="center"/>
      <protection locked="0"/>
    </xf>
    <xf numFmtId="0" fontId="19" fillId="0" borderId="10" xfId="236" applyFont="1" applyBorder="1" applyAlignment="1" applyProtection="1">
      <alignment horizontal="left" vertical="center"/>
      <protection locked="0"/>
    </xf>
    <xf numFmtId="0" fontId="7" fillId="0" borderId="0" xfId="236" applyFont="1" applyProtection="1">
      <protection locked="0"/>
    </xf>
    <xf numFmtId="0" fontId="17" fillId="0" borderId="56" xfId="236" applyFont="1" applyBorder="1" applyAlignment="1" applyProtection="1">
      <alignment vertical="center"/>
      <protection locked="0"/>
    </xf>
    <xf numFmtId="0" fontId="99" fillId="0" borderId="13" xfId="236" applyFont="1" applyBorder="1" applyAlignment="1" applyProtection="1">
      <alignment horizontal="right"/>
      <protection locked="0"/>
    </xf>
    <xf numFmtId="0" fontId="99" fillId="0" borderId="52" xfId="236" applyFont="1" applyBorder="1" applyProtection="1">
      <protection locked="0"/>
    </xf>
    <xf numFmtId="0" fontId="17" fillId="0" borderId="57" xfId="236" applyFont="1" applyBorder="1" applyAlignment="1" applyProtection="1">
      <alignment vertical="center"/>
      <protection locked="0"/>
    </xf>
    <xf numFmtId="0" fontId="99" fillId="0" borderId="18" xfId="236" applyFont="1" applyBorder="1" applyAlignment="1" applyProtection="1">
      <alignment horizontal="right"/>
      <protection locked="0"/>
    </xf>
    <xf numFmtId="0" fontId="99" fillId="0" borderId="47" xfId="236" applyFont="1" applyBorder="1" applyProtection="1">
      <protection locked="0"/>
    </xf>
    <xf numFmtId="0" fontId="17" fillId="0" borderId="58" xfId="236" applyFont="1" applyBorder="1" applyAlignment="1" applyProtection="1">
      <alignment vertical="center"/>
      <protection locked="0"/>
    </xf>
    <xf numFmtId="0" fontId="17" fillId="0" borderId="59" xfId="236" applyFont="1" applyBorder="1" applyAlignment="1" applyProtection="1">
      <alignment vertical="center"/>
      <protection locked="0"/>
    </xf>
    <xf numFmtId="0" fontId="99" fillId="0" borderId="55" xfId="236" applyFont="1" applyBorder="1" applyAlignment="1" applyProtection="1">
      <alignment horizontal="right"/>
      <protection locked="0"/>
    </xf>
    <xf numFmtId="0" fontId="99" fillId="0" borderId="54" xfId="236" applyFont="1" applyBorder="1" applyProtection="1">
      <protection locked="0"/>
    </xf>
    <xf numFmtId="0" fontId="11" fillId="0" borderId="13" xfId="236" applyFont="1" applyBorder="1" applyAlignment="1">
      <alignment horizontal="center" vertical="center"/>
    </xf>
    <xf numFmtId="0" fontId="17" fillId="0" borderId="17" xfId="0" applyFont="1" applyBorder="1" applyAlignment="1" applyProtection="1">
      <alignment vertical="center" wrapText="1"/>
      <protection locked="0"/>
    </xf>
    <xf numFmtId="0" fontId="17" fillId="0" borderId="11" xfId="0" applyFont="1" applyBorder="1" applyAlignment="1" applyProtection="1">
      <alignment vertical="center" wrapText="1"/>
      <protection locked="0"/>
    </xf>
    <xf numFmtId="0" fontId="5" fillId="0" borderId="48" xfId="114" applyFont="1" applyBorder="1"/>
    <xf numFmtId="43" fontId="76" fillId="0" borderId="27" xfId="28" applyFont="1" applyFill="1" applyBorder="1" applyAlignment="1">
      <alignment horizontal="center" vertical="center"/>
    </xf>
    <xf numFmtId="43" fontId="77" fillId="0" borderId="26" xfId="28" applyFont="1" applyFill="1" applyBorder="1" applyAlignment="1">
      <alignment horizontal="center" vertical="top"/>
    </xf>
    <xf numFmtId="43" fontId="77" fillId="0" borderId="26" xfId="28" applyFont="1" applyFill="1" applyBorder="1" applyAlignment="1">
      <alignment horizontal="center"/>
    </xf>
    <xf numFmtId="43" fontId="76" fillId="0" borderId="27" xfId="28" applyFont="1" applyFill="1" applyBorder="1" applyAlignment="1">
      <alignment horizontal="center"/>
    </xf>
    <xf numFmtId="43" fontId="77" fillId="0" borderId="28" xfId="28" applyFont="1" applyFill="1" applyBorder="1" applyAlignment="1">
      <alignment horizontal="center" vertical="top"/>
    </xf>
    <xf numFmtId="43" fontId="77" fillId="0" borderId="28" xfId="28" applyFont="1" applyFill="1" applyBorder="1" applyAlignment="1">
      <alignment horizontal="center" vertical="center"/>
    </xf>
    <xf numFmtId="43" fontId="77" fillId="0" borderId="28" xfId="28" applyFont="1" applyFill="1" applyBorder="1" applyAlignment="1">
      <alignment horizontal="center"/>
    </xf>
    <xf numFmtId="43" fontId="77" fillId="0" borderId="26" xfId="28" applyFont="1" applyFill="1" applyBorder="1" applyAlignment="1">
      <alignment horizontal="center" vertical="center"/>
    </xf>
    <xf numFmtId="0" fontId="17" fillId="25" borderId="10" xfId="0" applyFont="1" applyFill="1" applyBorder="1" applyAlignment="1" applyProtection="1">
      <alignment vertical="center"/>
      <protection locked="0"/>
    </xf>
    <xf numFmtId="0" fontId="133" fillId="0" borderId="24" xfId="0" applyFont="1" applyBorder="1" applyAlignment="1" applyProtection="1">
      <alignment horizontal="left" vertical="center"/>
      <protection locked="0"/>
    </xf>
    <xf numFmtId="0" fontId="132" fillId="0" borderId="17" xfId="0" applyFont="1" applyBorder="1" applyAlignment="1" applyProtection="1">
      <alignment horizontal="left" vertical="center"/>
      <protection locked="0"/>
    </xf>
    <xf numFmtId="0" fontId="132" fillId="0" borderId="58" xfId="0" applyFont="1" applyBorder="1" applyAlignment="1" applyProtection="1">
      <alignment horizontal="left" vertical="center"/>
      <protection locked="0"/>
    </xf>
    <xf numFmtId="0" fontId="5" fillId="0" borderId="0" xfId="0" applyFont="1"/>
    <xf numFmtId="0" fontId="17" fillId="25" borderId="15" xfId="0" applyFont="1" applyFill="1" applyBorder="1" applyAlignment="1" applyProtection="1">
      <alignment horizontal="right" vertical="center"/>
      <protection locked="0"/>
    </xf>
    <xf numFmtId="0" fontId="17" fillId="0" borderId="19" xfId="0" applyFont="1" applyBorder="1" applyAlignment="1" applyProtection="1">
      <alignment vertical="center" wrapText="1"/>
      <protection locked="0"/>
    </xf>
    <xf numFmtId="0" fontId="132" fillId="0" borderId="32" xfId="0" applyFont="1" applyBorder="1" applyAlignment="1" applyProtection="1">
      <alignment horizontal="left" vertical="center"/>
      <protection locked="0"/>
    </xf>
    <xf numFmtId="0" fontId="116" fillId="0" borderId="0" xfId="0" applyFont="1" applyProtection="1">
      <protection locked="0"/>
    </xf>
    <xf numFmtId="0" fontId="17" fillId="0" borderId="64" xfId="0" applyFont="1" applyBorder="1" applyAlignment="1" applyProtection="1">
      <alignment vertical="center"/>
      <protection locked="0"/>
    </xf>
    <xf numFmtId="0" fontId="17" fillId="0" borderId="67" xfId="0" applyFont="1" applyBorder="1" applyAlignment="1" applyProtection="1">
      <alignment vertical="center"/>
      <protection locked="0"/>
    </xf>
    <xf numFmtId="0" fontId="17" fillId="0" borderId="67" xfId="0" applyFont="1" applyBorder="1" applyAlignment="1" applyProtection="1">
      <alignment horizontal="left" vertical="center"/>
      <protection locked="0"/>
    </xf>
    <xf numFmtId="0" fontId="18" fillId="0" borderId="15" xfId="0" applyFont="1" applyBorder="1" applyAlignment="1" applyProtection="1">
      <alignment vertical="center"/>
      <protection locked="0"/>
    </xf>
    <xf numFmtId="0" fontId="17" fillId="0" borderId="67" xfId="0" applyFont="1" applyBorder="1" applyAlignment="1" applyProtection="1">
      <alignment horizontal="right" vertical="center"/>
      <protection locked="0"/>
    </xf>
    <xf numFmtId="0" fontId="17" fillId="0" borderId="65" xfId="0" applyFont="1" applyBorder="1" applyAlignment="1" applyProtection="1">
      <alignment vertical="center"/>
      <protection locked="0"/>
    </xf>
    <xf numFmtId="0" fontId="28" fillId="0" borderId="10" xfId="0" applyFont="1" applyBorder="1" applyAlignment="1" applyProtection="1">
      <alignment horizontal="right" vertical="center"/>
      <protection locked="0"/>
    </xf>
    <xf numFmtId="0" fontId="15" fillId="0" borderId="17" xfId="0" applyFont="1" applyBorder="1" applyAlignment="1" applyProtection="1">
      <alignment horizontal="center" vertical="center"/>
      <protection locked="0"/>
    </xf>
    <xf numFmtId="0" fontId="15" fillId="0" borderId="0" xfId="0" applyFont="1" applyAlignment="1" applyProtection="1">
      <alignment horizontal="center" vertical="center"/>
      <protection locked="0"/>
    </xf>
    <xf numFmtId="0" fontId="15" fillId="0" borderId="18" xfId="0" applyFont="1" applyBorder="1" applyAlignment="1" applyProtection="1">
      <alignment horizontal="center" vertical="center"/>
      <protection locked="0"/>
    </xf>
    <xf numFmtId="0" fontId="80" fillId="0" borderId="17" xfId="0" applyFont="1" applyBorder="1" applyAlignment="1" applyProtection="1">
      <alignment horizontal="center" vertical="center"/>
      <protection locked="0"/>
    </xf>
    <xf numFmtId="0" fontId="80" fillId="0" borderId="0" xfId="0" applyFont="1" applyAlignment="1" applyProtection="1">
      <alignment horizontal="center" vertical="center"/>
      <protection locked="0"/>
    </xf>
    <xf numFmtId="0" fontId="15" fillId="0" borderId="19" xfId="0" applyFont="1" applyBorder="1" applyAlignment="1" applyProtection="1">
      <alignment horizontal="center" vertical="center"/>
      <protection locked="0"/>
    </xf>
    <xf numFmtId="0" fontId="15" fillId="0" borderId="10" xfId="0" applyFont="1" applyBorder="1" applyAlignment="1" applyProtection="1">
      <alignment horizontal="center" vertical="center"/>
      <protection locked="0"/>
    </xf>
    <xf numFmtId="0" fontId="15" fillId="0" borderId="55" xfId="0" applyFont="1" applyBorder="1" applyAlignment="1" applyProtection="1">
      <alignment horizontal="center" vertical="center"/>
      <protection locked="0"/>
    </xf>
    <xf numFmtId="0" fontId="80" fillId="0" borderId="19" xfId="0" applyFont="1" applyBorder="1" applyAlignment="1" applyProtection="1">
      <alignment horizontal="center" vertical="center"/>
      <protection locked="0"/>
    </xf>
    <xf numFmtId="0" fontId="80" fillId="0" borderId="10" xfId="0" applyFont="1" applyBorder="1" applyAlignment="1" applyProtection="1">
      <alignment horizontal="center" vertical="center"/>
      <protection locked="0"/>
    </xf>
    <xf numFmtId="0" fontId="17" fillId="0" borderId="18" xfId="0" applyFont="1" applyBorder="1" applyAlignment="1" applyProtection="1">
      <alignment horizontal="right" vertical="center"/>
      <protection locked="0"/>
    </xf>
    <xf numFmtId="0" fontId="17" fillId="0" borderId="14" xfId="0" applyFont="1" applyBorder="1" applyAlignment="1" applyProtection="1">
      <alignment horizontal="left" vertical="center"/>
      <protection locked="0"/>
    </xf>
    <xf numFmtId="0" fontId="28" fillId="0" borderId="15" xfId="0" applyFont="1" applyBorder="1" applyAlignment="1" applyProtection="1">
      <alignment horizontal="right" vertical="center"/>
      <protection locked="0"/>
    </xf>
    <xf numFmtId="0" fontId="28" fillId="0" borderId="16" xfId="0" applyFont="1" applyBorder="1" applyAlignment="1" applyProtection="1">
      <alignment horizontal="right" vertical="center"/>
      <protection locked="0"/>
    </xf>
    <xf numFmtId="0" fontId="17" fillId="0" borderId="65" xfId="0" applyFont="1" applyBorder="1" applyAlignment="1" applyProtection="1">
      <alignment horizontal="right" vertical="center"/>
      <protection locked="0"/>
    </xf>
    <xf numFmtId="0" fontId="17" fillId="0" borderId="16" xfId="0" applyFont="1" applyBorder="1" applyAlignment="1" applyProtection="1">
      <alignment horizontal="right" vertical="center"/>
      <protection locked="0"/>
    </xf>
    <xf numFmtId="0" fontId="29" fillId="0" borderId="15" xfId="0" applyFont="1" applyBorder="1" applyAlignment="1" applyProtection="1">
      <alignment horizontal="right" vertical="center"/>
      <protection locked="0"/>
    </xf>
    <xf numFmtId="0" fontId="18" fillId="0" borderId="16" xfId="0" applyFont="1" applyBorder="1" applyAlignment="1" applyProtection="1">
      <alignment vertical="center"/>
      <protection locked="0"/>
    </xf>
    <xf numFmtId="0" fontId="18" fillId="0" borderId="0" xfId="0" applyFont="1" applyAlignment="1" applyProtection="1">
      <alignment horizontal="right" vertical="center"/>
      <protection locked="0"/>
    </xf>
    <xf numFmtId="0" fontId="18" fillId="0" borderId="18" xfId="0" applyFont="1" applyBorder="1" applyAlignment="1" applyProtection="1">
      <alignment vertical="center"/>
      <protection locked="0"/>
    </xf>
    <xf numFmtId="0" fontId="17" fillId="0" borderId="13" xfId="0" applyFont="1" applyBorder="1" applyAlignment="1" applyProtection="1">
      <alignment horizontal="right" vertical="center"/>
      <protection locked="0"/>
    </xf>
    <xf numFmtId="0" fontId="28" fillId="0" borderId="65" xfId="0" applyFont="1" applyBorder="1" applyAlignment="1" applyProtection="1">
      <alignment horizontal="right" vertical="center"/>
      <protection locked="0"/>
    </xf>
    <xf numFmtId="0" fontId="28" fillId="0" borderId="67" xfId="0" applyFont="1" applyBorder="1" applyAlignment="1" applyProtection="1">
      <alignment horizontal="right" vertical="center"/>
      <protection locked="0"/>
    </xf>
    <xf numFmtId="0" fontId="28" fillId="0" borderId="0" xfId="0" applyFont="1" applyAlignment="1" applyProtection="1">
      <alignment horizontal="right" vertical="center"/>
      <protection locked="0"/>
    </xf>
    <xf numFmtId="0" fontId="28" fillId="0" borderId="18" xfId="0" applyFont="1" applyBorder="1" applyAlignment="1" applyProtection="1">
      <alignment horizontal="right" vertical="center"/>
      <protection locked="0"/>
    </xf>
    <xf numFmtId="0" fontId="17" fillId="0" borderId="55" xfId="0" applyFont="1" applyBorder="1" applyAlignment="1" applyProtection="1">
      <alignment horizontal="right" vertical="center"/>
      <protection locked="0"/>
    </xf>
    <xf numFmtId="0" fontId="28" fillId="0" borderId="55" xfId="0" applyFont="1" applyBorder="1" applyAlignment="1" applyProtection="1">
      <alignment horizontal="right" vertical="center"/>
      <protection locked="0"/>
    </xf>
    <xf numFmtId="0" fontId="18" fillId="0" borderId="10" xfId="0" applyFont="1" applyBorder="1" applyAlignment="1" applyProtection="1">
      <alignment horizontal="right" vertical="center"/>
      <protection locked="0"/>
    </xf>
    <xf numFmtId="0" fontId="18" fillId="0" borderId="55" xfId="0" applyFont="1" applyBorder="1" applyAlignment="1" applyProtection="1">
      <alignment vertical="center"/>
      <protection locked="0"/>
    </xf>
    <xf numFmtId="0" fontId="17" fillId="0" borderId="64" xfId="0" applyFont="1" applyBorder="1" applyAlignment="1" applyProtection="1">
      <alignment vertical="center" wrapText="1"/>
      <protection locked="0"/>
    </xf>
    <xf numFmtId="0" fontId="29" fillId="0" borderId="10" xfId="0" applyFont="1" applyBorder="1" applyAlignment="1" applyProtection="1">
      <alignment horizontal="right" vertical="center"/>
      <protection locked="0"/>
    </xf>
    <xf numFmtId="0" fontId="28" fillId="0" borderId="13" xfId="0" applyFont="1" applyBorder="1" applyAlignment="1" applyProtection="1">
      <alignment horizontal="right" vertical="center"/>
      <protection locked="0"/>
    </xf>
    <xf numFmtId="0" fontId="28" fillId="0" borderId="12" xfId="0" applyFont="1" applyBorder="1" applyAlignment="1" applyProtection="1">
      <alignment horizontal="right" vertical="center"/>
      <protection locked="0"/>
    </xf>
    <xf numFmtId="0" fontId="29" fillId="0" borderId="0" xfId="0" applyFont="1" applyAlignment="1" applyProtection="1">
      <alignment horizontal="right" vertical="center"/>
      <protection locked="0"/>
    </xf>
    <xf numFmtId="0" fontId="28" fillId="0" borderId="0" xfId="0" applyFont="1" applyAlignment="1" applyProtection="1">
      <alignment horizontal="right" vertical="center" wrapText="1"/>
      <protection locked="0"/>
    </xf>
    <xf numFmtId="0" fontId="17" fillId="0" borderId="17" xfId="0" applyFont="1" applyBorder="1" applyAlignment="1" applyProtection="1">
      <alignment horizontal="center" vertical="center"/>
      <protection locked="0"/>
    </xf>
    <xf numFmtId="0" fontId="17" fillId="0" borderId="18" xfId="0" applyFont="1" applyBorder="1" applyAlignment="1" applyProtection="1">
      <alignment horizontal="center" vertical="center"/>
      <protection locked="0"/>
    </xf>
    <xf numFmtId="0" fontId="81" fillId="0" borderId="17" xfId="0" applyFont="1" applyBorder="1" applyAlignment="1" applyProtection="1">
      <alignment horizontal="center" vertical="center"/>
      <protection locked="0"/>
    </xf>
    <xf numFmtId="0" fontId="81" fillId="0" borderId="0" xfId="0" applyFont="1" applyAlignment="1" applyProtection="1">
      <alignment horizontal="center" vertical="center"/>
      <protection locked="0"/>
    </xf>
    <xf numFmtId="0" fontId="28" fillId="0" borderId="0" xfId="0" applyFont="1" applyAlignment="1" applyProtection="1">
      <alignment horizontal="center" vertical="center"/>
      <protection locked="0"/>
    </xf>
    <xf numFmtId="0" fontId="91" fillId="0" borderId="0" xfId="0" applyFont="1" applyAlignment="1" applyProtection="1">
      <alignment horizontal="center" vertical="center"/>
      <protection locked="0"/>
    </xf>
    <xf numFmtId="0" fontId="28" fillId="0" borderId="15" xfId="0" applyFont="1" applyBorder="1" applyAlignment="1" applyProtection="1">
      <alignment horizontal="right" vertical="center" wrapText="1"/>
      <protection locked="0"/>
    </xf>
    <xf numFmtId="0" fontId="12" fillId="0" borderId="12" xfId="0" applyFont="1" applyBorder="1" applyAlignment="1" applyProtection="1">
      <alignment horizontal="right" vertical="center"/>
      <protection locked="0"/>
    </xf>
    <xf numFmtId="0" fontId="12" fillId="0" borderId="13" xfId="0" applyFont="1" applyBorder="1" applyAlignment="1" applyProtection="1">
      <alignment horizontal="right" vertical="center"/>
      <protection locked="0"/>
    </xf>
    <xf numFmtId="0" fontId="12" fillId="0" borderId="67" xfId="0" applyFont="1" applyBorder="1" applyAlignment="1" applyProtection="1">
      <alignment horizontal="right" vertical="center"/>
      <protection locked="0"/>
    </xf>
    <xf numFmtId="0" fontId="12" fillId="0" borderId="65" xfId="0" applyFont="1" applyBorder="1" applyAlignment="1" applyProtection="1">
      <alignment horizontal="right" vertical="center"/>
      <protection locked="0"/>
    </xf>
    <xf numFmtId="0" fontId="29" fillId="0" borderId="15" xfId="0" applyFont="1" applyBorder="1" applyAlignment="1" applyProtection="1">
      <alignment horizontal="right" vertical="center" wrapText="1"/>
      <protection locked="0"/>
    </xf>
    <xf numFmtId="0" fontId="60" fillId="0" borderId="0" xfId="0" applyFont="1"/>
    <xf numFmtId="0" fontId="28" fillId="0" borderId="14" xfId="0" applyFont="1" applyBorder="1" applyAlignment="1" applyProtection="1">
      <alignment vertical="center"/>
      <protection locked="0"/>
    </xf>
    <xf numFmtId="0" fontId="28" fillId="0" borderId="15" xfId="0" applyFont="1" applyBorder="1" applyAlignment="1" applyProtection="1">
      <alignment vertical="center"/>
      <protection locked="0"/>
    </xf>
    <xf numFmtId="0" fontId="28" fillId="0" borderId="16" xfId="0" applyFont="1" applyBorder="1" applyAlignment="1" applyProtection="1">
      <alignment vertical="center"/>
      <protection locked="0"/>
    </xf>
    <xf numFmtId="0" fontId="28" fillId="0" borderId="15" xfId="0" applyFont="1" applyBorder="1" applyAlignment="1" applyProtection="1">
      <alignment horizontal="left" vertical="center"/>
      <protection locked="0"/>
    </xf>
    <xf numFmtId="0" fontId="61" fillId="0" borderId="0" xfId="0" applyFont="1"/>
    <xf numFmtId="0" fontId="28" fillId="0" borderId="18" xfId="0" applyFont="1" applyBorder="1" applyAlignment="1" applyProtection="1">
      <alignment horizontal="right" vertical="center" wrapText="1"/>
      <protection locked="0"/>
    </xf>
    <xf numFmtId="0" fontId="0" fillId="0" borderId="0" xfId="0" applyAlignment="1">
      <alignment wrapText="1"/>
    </xf>
    <xf numFmtId="0" fontId="60" fillId="0" borderId="0" xfId="0" applyFont="1" applyAlignment="1">
      <alignment wrapText="1"/>
    </xf>
    <xf numFmtId="0" fontId="28" fillId="0" borderId="16" xfId="0" applyFont="1" applyBorder="1" applyAlignment="1" applyProtection="1">
      <alignment horizontal="right" vertical="center" wrapText="1"/>
      <protection locked="0"/>
    </xf>
    <xf numFmtId="0" fontId="18" fillId="0" borderId="0" xfId="0" applyFont="1" applyAlignment="1" applyProtection="1">
      <alignment horizontal="left" vertical="center"/>
      <protection locked="0"/>
    </xf>
    <xf numFmtId="0" fontId="28" fillId="0" borderId="67" xfId="0" applyFont="1" applyBorder="1" applyAlignment="1" applyProtection="1">
      <alignment horizontal="right" vertical="center" wrapText="1"/>
      <protection locked="0"/>
    </xf>
    <xf numFmtId="0" fontId="28" fillId="0" borderId="10" xfId="0" applyFont="1" applyBorder="1" applyAlignment="1" applyProtection="1">
      <alignment horizontal="right" vertical="center" wrapText="1"/>
      <protection locked="0"/>
    </xf>
    <xf numFmtId="0" fontId="12" fillId="0" borderId="14" xfId="0" applyFont="1" applyBorder="1" applyAlignment="1" applyProtection="1">
      <alignment horizontal="left" vertical="center"/>
      <protection locked="0"/>
    </xf>
    <xf numFmtId="0" fontId="12" fillId="0" borderId="15" xfId="0" applyFont="1" applyBorder="1" applyAlignment="1" applyProtection="1">
      <alignment vertical="center"/>
      <protection locked="0"/>
    </xf>
    <xf numFmtId="0" fontId="12" fillId="0" borderId="16" xfId="0" applyFont="1" applyBorder="1" applyAlignment="1" applyProtection="1">
      <alignment vertical="center"/>
      <protection locked="0"/>
    </xf>
    <xf numFmtId="0" fontId="12" fillId="0" borderId="14" xfId="0" applyFont="1" applyBorder="1" applyAlignment="1" applyProtection="1">
      <alignment vertical="center"/>
      <protection locked="0"/>
    </xf>
    <xf numFmtId="0" fontId="12" fillId="0" borderId="15" xfId="0" applyFont="1" applyBorder="1" applyAlignment="1" applyProtection="1">
      <alignment horizontal="left" vertical="center"/>
      <protection locked="0"/>
    </xf>
    <xf numFmtId="0" fontId="29" fillId="0" borderId="0" xfId="0" applyFont="1" applyAlignment="1" applyProtection="1">
      <alignment horizontal="right" vertical="center" wrapText="1"/>
      <protection locked="0"/>
    </xf>
    <xf numFmtId="0" fontId="17" fillId="0" borderId="12" xfId="0" applyFont="1" applyBorder="1" applyAlignment="1" applyProtection="1">
      <alignment horizontal="right" vertical="center" wrapText="1"/>
      <protection locked="0"/>
    </xf>
    <xf numFmtId="0" fontId="18" fillId="0" borderId="15" xfId="0" applyFont="1" applyBorder="1" applyAlignment="1" applyProtection="1">
      <alignment horizontal="right" vertical="center"/>
      <protection locked="0"/>
    </xf>
    <xf numFmtId="0" fontId="77" fillId="0" borderId="26" xfId="0" applyFont="1" applyBorder="1" applyAlignment="1">
      <alignment horizontal="center" vertical="top"/>
    </xf>
    <xf numFmtId="0" fontId="19" fillId="0" borderId="27" xfId="0" applyFont="1" applyBorder="1" applyAlignment="1">
      <alignment horizontal="center" vertical="top"/>
    </xf>
    <xf numFmtId="0" fontId="76" fillId="0" borderId="27" xfId="0" applyFont="1" applyBorder="1" applyAlignment="1">
      <alignment horizontal="center" vertical="top"/>
    </xf>
    <xf numFmtId="0" fontId="77" fillId="0" borderId="28" xfId="0" applyFont="1" applyBorder="1" applyAlignment="1">
      <alignment horizontal="center" vertical="top"/>
    </xf>
    <xf numFmtId="0" fontId="19" fillId="0" borderId="60" xfId="0" applyFont="1" applyBorder="1" applyAlignment="1">
      <alignment horizontal="center" vertical="top"/>
    </xf>
    <xf numFmtId="0" fontId="76" fillId="0" borderId="28" xfId="0" applyFont="1" applyBorder="1" applyAlignment="1">
      <alignment horizontal="center" vertical="top"/>
    </xf>
    <xf numFmtId="0" fontId="19" fillId="0" borderId="26" xfId="0" applyFont="1" applyBorder="1" applyAlignment="1">
      <alignment horizontal="center" vertical="top"/>
    </xf>
    <xf numFmtId="0" fontId="19" fillId="0" borderId="28" xfId="0" applyFont="1" applyBorder="1" applyAlignment="1">
      <alignment horizontal="center" vertical="top"/>
    </xf>
    <xf numFmtId="0" fontId="76" fillId="0" borderId="26" xfId="0" applyFont="1" applyBorder="1" applyAlignment="1">
      <alignment horizontal="center" vertical="top"/>
    </xf>
    <xf numFmtId="0" fontId="10" fillId="25" borderId="0" xfId="0" applyFont="1" applyFill="1" applyProtection="1">
      <protection locked="0"/>
    </xf>
    <xf numFmtId="0" fontId="18" fillId="25" borderId="0" xfId="0" applyFont="1" applyFill="1" applyProtection="1">
      <protection locked="0"/>
    </xf>
    <xf numFmtId="0" fontId="18" fillId="25" borderId="0" xfId="0" applyFont="1" applyFill="1" applyAlignment="1" applyProtection="1">
      <alignment vertical="center"/>
      <protection locked="0"/>
    </xf>
    <xf numFmtId="0" fontId="132" fillId="0" borderId="57" xfId="0" applyFont="1" applyBorder="1" applyAlignment="1" applyProtection="1">
      <alignment horizontal="left" vertical="center"/>
      <protection locked="0"/>
    </xf>
    <xf numFmtId="0" fontId="132" fillId="0" borderId="15" xfId="0" applyFont="1" applyBorder="1" applyAlignment="1" applyProtection="1">
      <alignment horizontal="left" vertical="center"/>
      <protection locked="0"/>
    </xf>
    <xf numFmtId="0" fontId="132" fillId="0" borderId="14" xfId="0" applyFont="1" applyBorder="1" applyAlignment="1" applyProtection="1">
      <alignment horizontal="left" vertical="center"/>
      <protection locked="0"/>
    </xf>
    <xf numFmtId="0" fontId="132" fillId="0" borderId="56" xfId="0" applyFont="1" applyBorder="1" applyAlignment="1" applyProtection="1">
      <alignment horizontal="left" vertical="center"/>
      <protection locked="0"/>
    </xf>
    <xf numFmtId="0" fontId="132" fillId="0" borderId="12" xfId="0" applyFont="1" applyBorder="1" applyAlignment="1" applyProtection="1">
      <alignment horizontal="left" vertical="center"/>
      <protection locked="0"/>
    </xf>
    <xf numFmtId="0" fontId="132" fillId="0" borderId="11" xfId="0" applyFont="1" applyBorder="1" applyAlignment="1" applyProtection="1">
      <alignment horizontal="left" vertical="center"/>
      <protection locked="0"/>
    </xf>
    <xf numFmtId="0" fontId="133" fillId="0" borderId="23" xfId="0" applyFont="1" applyBorder="1" applyAlignment="1" applyProtection="1">
      <alignment horizontal="left" vertical="center"/>
      <protection locked="0"/>
    </xf>
    <xf numFmtId="0" fontId="132" fillId="0" borderId="29" xfId="0" applyFont="1" applyBorder="1" applyAlignment="1" applyProtection="1">
      <alignment horizontal="left" vertical="center"/>
      <protection locked="0"/>
    </xf>
    <xf numFmtId="43" fontId="77" fillId="25" borderId="28" xfId="28" applyFont="1" applyFill="1" applyBorder="1" applyAlignment="1">
      <alignment horizontal="center" vertical="top"/>
    </xf>
    <xf numFmtId="0" fontId="28" fillId="25" borderId="16" xfId="0" applyFont="1" applyFill="1" applyBorder="1" applyAlignment="1" applyProtection="1">
      <alignment horizontal="right" vertical="center"/>
      <protection locked="0"/>
    </xf>
    <xf numFmtId="0" fontId="77" fillId="25" borderId="28" xfId="0" applyFont="1" applyFill="1" applyBorder="1" applyAlignment="1">
      <alignment horizontal="center" vertical="top"/>
    </xf>
    <xf numFmtId="43" fontId="77" fillId="25" borderId="26" xfId="28" applyFont="1" applyFill="1" applyBorder="1" applyAlignment="1">
      <alignment horizontal="center" vertical="top"/>
    </xf>
    <xf numFmtId="0" fontId="29" fillId="0" borderId="10" xfId="0" applyFont="1" applyBorder="1" applyAlignment="1" applyProtection="1">
      <alignment horizontal="right" vertical="center" wrapText="1"/>
      <protection locked="0"/>
    </xf>
    <xf numFmtId="0" fontId="139" fillId="0" borderId="92" xfId="304" applyFont="1" applyBorder="1" applyAlignment="1" applyProtection="1">
      <alignment vertical="center"/>
      <protection hidden="1"/>
    </xf>
    <xf numFmtId="0" fontId="139" fillId="0" borderId="93" xfId="304" applyFont="1" applyBorder="1" applyAlignment="1" applyProtection="1">
      <alignment horizontal="center" vertical="center"/>
      <protection hidden="1"/>
    </xf>
    <xf numFmtId="0" fontId="12" fillId="0" borderId="93" xfId="304" applyFont="1" applyBorder="1" applyAlignment="1" applyProtection="1">
      <alignment horizontal="left"/>
      <protection hidden="1"/>
    </xf>
    <xf numFmtId="0" fontId="15" fillId="0" borderId="0" xfId="0" applyFont="1" applyAlignment="1" applyProtection="1">
      <alignment vertical="center"/>
      <protection hidden="1"/>
    </xf>
    <xf numFmtId="0" fontId="132" fillId="28" borderId="91" xfId="304" applyFont="1" applyFill="1" applyBorder="1" applyAlignment="1" applyProtection="1">
      <alignment horizontal="left"/>
      <protection hidden="1"/>
    </xf>
    <xf numFmtId="0" fontId="134" fillId="28" borderId="91" xfId="304" applyFont="1" applyFill="1" applyBorder="1" applyAlignment="1" applyProtection="1">
      <alignment horizontal="left" vertical="center"/>
      <protection hidden="1"/>
    </xf>
    <xf numFmtId="0" fontId="132" fillId="0" borderId="91" xfId="304" applyFont="1" applyBorder="1" applyAlignment="1" applyProtection="1">
      <alignment horizontal="left"/>
      <protection hidden="1"/>
    </xf>
    <xf numFmtId="0" fontId="132" fillId="28" borderId="48" xfId="304" applyFont="1" applyFill="1" applyBorder="1" applyAlignment="1" applyProtection="1">
      <alignment horizontal="left"/>
      <protection hidden="1"/>
    </xf>
    <xf numFmtId="0" fontId="134" fillId="28" borderId="48" xfId="304" applyFont="1" applyFill="1" applyBorder="1" applyAlignment="1" applyProtection="1">
      <alignment horizontal="left" vertical="center"/>
      <protection hidden="1"/>
    </xf>
    <xf numFmtId="0" fontId="132" fillId="0" borderId="48" xfId="304" applyFont="1" applyBorder="1" applyAlignment="1" applyProtection="1">
      <alignment horizontal="left"/>
      <protection hidden="1"/>
    </xf>
    <xf numFmtId="0" fontId="134" fillId="28" borderId="94" xfId="304" applyFont="1" applyFill="1" applyBorder="1" applyAlignment="1" applyProtection="1">
      <alignment horizontal="left" vertical="center"/>
      <protection hidden="1"/>
    </xf>
    <xf numFmtId="0" fontId="134" fillId="0" borderId="91" xfId="304" applyFont="1" applyBorder="1" applyAlignment="1" applyProtection="1">
      <alignment horizontal="left" vertical="center"/>
      <protection hidden="1"/>
    </xf>
    <xf numFmtId="0" fontId="134" fillId="28" borderId="95" xfId="304" applyFont="1" applyFill="1" applyBorder="1" applyAlignment="1" applyProtection="1">
      <alignment horizontal="left" vertical="center"/>
      <protection hidden="1"/>
    </xf>
    <xf numFmtId="0" fontId="134" fillId="0" borderId="48" xfId="304" applyFont="1" applyBorder="1" applyAlignment="1" applyProtection="1">
      <alignment horizontal="left" vertical="center"/>
      <protection hidden="1"/>
    </xf>
    <xf numFmtId="0" fontId="134" fillId="0" borderId="48" xfId="304" applyFont="1" applyBorder="1" applyAlignment="1">
      <alignment horizontal="left"/>
    </xf>
    <xf numFmtId="0" fontId="134" fillId="28" borderId="48" xfId="304" applyFont="1" applyFill="1" applyBorder="1" applyAlignment="1">
      <alignment horizontal="left"/>
    </xf>
    <xf numFmtId="0" fontId="28" fillId="0" borderId="55" xfId="0" applyFont="1" applyBorder="1" applyAlignment="1" applyProtection="1">
      <alignment horizontal="right" vertical="center" wrapText="1"/>
      <protection locked="0"/>
    </xf>
    <xf numFmtId="0" fontId="60" fillId="25" borderId="0" xfId="0" applyFont="1" applyFill="1"/>
    <xf numFmtId="0" fontId="17" fillId="25" borderId="0" xfId="0" applyFont="1" applyFill="1" applyAlignment="1" applyProtection="1">
      <alignment horizontal="left" vertical="center"/>
      <protection locked="0"/>
    </xf>
    <xf numFmtId="0" fontId="132" fillId="0" borderId="10" xfId="0" applyFont="1" applyBorder="1" applyAlignment="1" applyProtection="1">
      <alignment horizontal="left"/>
      <protection locked="0"/>
    </xf>
    <xf numFmtId="0" fontId="140" fillId="0" borderId="27" xfId="0" applyFont="1" applyBorder="1" applyAlignment="1">
      <alignment horizontal="center"/>
    </xf>
    <xf numFmtId="0" fontId="140" fillId="0" borderId="31" xfId="0" applyFont="1" applyBorder="1" applyAlignment="1">
      <alignment horizontal="center"/>
    </xf>
    <xf numFmtId="0" fontId="140" fillId="0" borderId="31" xfId="0" applyFont="1" applyBorder="1" applyAlignment="1">
      <alignment horizontal="center" vertical="center"/>
    </xf>
    <xf numFmtId="0" fontId="140" fillId="0" borderId="31" xfId="0" applyFont="1" applyBorder="1" applyAlignment="1" applyProtection="1">
      <alignment horizontal="center" vertical="center"/>
      <protection hidden="1"/>
    </xf>
    <xf numFmtId="0" fontId="140" fillId="0" borderId="38" xfId="0" applyFont="1" applyBorder="1" applyAlignment="1">
      <alignment horizontal="center"/>
    </xf>
    <xf numFmtId="0" fontId="140" fillId="0" borderId="47" xfId="0" applyFont="1" applyBorder="1"/>
    <xf numFmtId="0" fontId="59" fillId="0" borderId="0" xfId="0" applyFont="1" applyAlignment="1">
      <alignment vertical="top"/>
    </xf>
    <xf numFmtId="0" fontId="6" fillId="0" borderId="0" xfId="0" applyFont="1" applyAlignment="1" applyProtection="1">
      <alignment vertical="top"/>
      <protection locked="0"/>
    </xf>
    <xf numFmtId="0" fontId="77" fillId="25" borderId="26" xfId="0" applyFont="1" applyFill="1" applyBorder="1" applyAlignment="1">
      <alignment horizontal="center" vertical="top"/>
    </xf>
    <xf numFmtId="0" fontId="133" fillId="0" borderId="0" xfId="0" applyFont="1" applyAlignment="1" applyProtection="1">
      <alignment horizontal="left" vertical="top"/>
      <protection locked="0"/>
    </xf>
    <xf numFmtId="0" fontId="96" fillId="0" borderId="0" xfId="0" applyFont="1" applyAlignment="1" applyProtection="1">
      <alignment vertical="top"/>
      <protection locked="0"/>
    </xf>
    <xf numFmtId="0" fontId="15" fillId="0" borderId="21" xfId="0" applyFont="1" applyBorder="1" applyAlignment="1">
      <alignment vertical="top"/>
    </xf>
    <xf numFmtId="0" fontId="15" fillId="0" borderId="0" xfId="0" applyFont="1" applyAlignment="1" applyProtection="1">
      <alignment vertical="top"/>
      <protection locked="0"/>
    </xf>
    <xf numFmtId="0" fontId="6" fillId="0" borderId="10" xfId="0" applyFont="1" applyBorder="1" applyProtection="1">
      <protection locked="0"/>
    </xf>
    <xf numFmtId="0" fontId="29" fillId="25" borderId="15" xfId="0" applyFont="1" applyFill="1" applyBorder="1" applyAlignment="1" applyProtection="1">
      <alignment horizontal="right" vertical="center"/>
      <protection locked="0"/>
    </xf>
    <xf numFmtId="0" fontId="25" fillId="0" borderId="0" xfId="0" applyFont="1" applyAlignment="1" applyProtection="1">
      <alignment horizontal="left"/>
      <protection locked="0"/>
    </xf>
    <xf numFmtId="0" fontId="6" fillId="0" borderId="0" xfId="0" applyFont="1" applyAlignment="1" applyProtection="1">
      <alignment horizontal="left"/>
      <protection locked="0"/>
    </xf>
    <xf numFmtId="0" fontId="26" fillId="0" borderId="0" xfId="0" applyFont="1" applyAlignment="1" applyProtection="1">
      <alignment horizontal="left"/>
      <protection locked="0"/>
    </xf>
    <xf numFmtId="0" fontId="33" fillId="0" borderId="0" xfId="0" applyFont="1" applyAlignment="1" applyProtection="1">
      <alignment horizontal="left"/>
      <protection locked="0"/>
    </xf>
    <xf numFmtId="0" fontId="30" fillId="0" borderId="0" xfId="0" applyFont="1" applyAlignment="1" applyProtection="1">
      <alignment horizontal="left"/>
      <protection locked="0"/>
    </xf>
    <xf numFmtId="0" fontId="31" fillId="0" borderId="10" xfId="0" applyFont="1" applyBorder="1" applyAlignment="1" applyProtection="1">
      <alignment horizontal="left"/>
      <protection locked="0"/>
    </xf>
    <xf numFmtId="0" fontId="34" fillId="0" borderId="0" xfId="0" applyFont="1" applyAlignment="1" applyProtection="1">
      <alignment horizontal="left"/>
      <protection locked="0"/>
    </xf>
    <xf numFmtId="0" fontId="139" fillId="0" borderId="93" xfId="304" applyFont="1" applyBorder="1" applyAlignment="1" applyProtection="1">
      <alignment horizontal="left" vertical="center"/>
      <protection hidden="1"/>
    </xf>
    <xf numFmtId="0" fontId="139" fillId="0" borderId="93" xfId="304" applyFont="1" applyBorder="1" applyAlignment="1">
      <alignment horizontal="left"/>
    </xf>
    <xf numFmtId="0" fontId="6" fillId="0" borderId="93" xfId="304" applyFont="1" applyBorder="1" applyAlignment="1" applyProtection="1">
      <alignment horizontal="left"/>
      <protection hidden="1"/>
    </xf>
    <xf numFmtId="43" fontId="77" fillId="0" borderId="26" xfId="28" applyFont="1" applyFill="1" applyBorder="1" applyAlignment="1">
      <alignment horizontal="center" wrapText="1"/>
    </xf>
    <xf numFmtId="0" fontId="141" fillId="0" borderId="0" xfId="0" applyFont="1" applyAlignment="1">
      <alignment horizontal="left"/>
    </xf>
    <xf numFmtId="0" fontId="141" fillId="0" borderId="0" xfId="0" applyFont="1" applyAlignment="1">
      <alignment horizontal="center"/>
    </xf>
    <xf numFmtId="0" fontId="115" fillId="0" borderId="39" xfId="0" applyFont="1" applyBorder="1" applyAlignment="1">
      <alignment vertical="center" wrapText="1"/>
    </xf>
    <xf numFmtId="0" fontId="125" fillId="0" borderId="39" xfId="0" applyFont="1" applyBorder="1" applyAlignment="1">
      <alignment vertical="center" wrapText="1"/>
    </xf>
    <xf numFmtId="0" fontId="125" fillId="0" borderId="39" xfId="0" applyFont="1" applyBorder="1" applyAlignment="1">
      <alignment horizontal="justify" vertical="center" wrapText="1"/>
    </xf>
    <xf numFmtId="0" fontId="125" fillId="0" borderId="39" xfId="0" applyFont="1" applyBorder="1" applyAlignment="1">
      <alignment vertical="center"/>
    </xf>
    <xf numFmtId="0" fontId="125" fillId="0" borderId="39" xfId="0" applyFont="1" applyBorder="1" applyAlignment="1">
      <alignment horizontal="center" vertical="center"/>
    </xf>
    <xf numFmtId="0" fontId="115" fillId="0" borderId="39" xfId="0" applyFont="1" applyBorder="1" applyAlignment="1">
      <alignment vertical="center"/>
    </xf>
    <xf numFmtId="0" fontId="125" fillId="25" borderId="39" xfId="0" applyFont="1" applyFill="1" applyBorder="1" applyAlignment="1">
      <alignment vertical="center" wrapText="1"/>
    </xf>
    <xf numFmtId="0" fontId="125" fillId="25" borderId="39" xfId="0" applyFont="1" applyFill="1" applyBorder="1" applyAlignment="1">
      <alignment horizontal="center" vertical="center"/>
    </xf>
    <xf numFmtId="0" fontId="115" fillId="25" borderId="39" xfId="0" applyFont="1" applyFill="1" applyBorder="1" applyAlignment="1">
      <alignment horizontal="center" vertical="center" wrapText="1"/>
    </xf>
    <xf numFmtId="0" fontId="125" fillId="25" borderId="39" xfId="0" applyFont="1" applyFill="1" applyBorder="1" applyAlignment="1">
      <alignment horizontal="center" vertical="center" wrapText="1"/>
    </xf>
    <xf numFmtId="0" fontId="141" fillId="0" borderId="39" xfId="0" applyFont="1" applyBorder="1" applyAlignment="1">
      <alignment horizontal="center" vertical="center" wrapText="1"/>
    </xf>
    <xf numFmtId="0" fontId="115" fillId="25" borderId="39" xfId="0" applyFont="1" applyFill="1" applyBorder="1" applyAlignment="1">
      <alignment horizontal="center" vertical="center"/>
    </xf>
    <xf numFmtId="0" fontId="115" fillId="26" borderId="39" xfId="0" applyFont="1" applyFill="1" applyBorder="1" applyAlignment="1">
      <alignment vertical="center"/>
    </xf>
    <xf numFmtId="0" fontId="115" fillId="26" borderId="39" xfId="0" applyFont="1" applyFill="1" applyBorder="1" applyAlignment="1">
      <alignment horizontal="center" vertical="center"/>
    </xf>
    <xf numFmtId="0" fontId="125" fillId="26" borderId="39" xfId="0" applyFont="1" applyFill="1" applyBorder="1" applyAlignment="1">
      <alignment vertical="center" wrapText="1"/>
    </xf>
    <xf numFmtId="0" fontId="125" fillId="26" borderId="39" xfId="0" applyFont="1" applyFill="1" applyBorder="1" applyAlignment="1">
      <alignment horizontal="center" vertical="center" wrapText="1"/>
    </xf>
    <xf numFmtId="0" fontId="7" fillId="0" borderId="0" xfId="0" applyFont="1"/>
    <xf numFmtId="0" fontId="125" fillId="0" borderId="0" xfId="0" applyFont="1" applyAlignment="1">
      <alignment vertical="center" wrapText="1"/>
    </xf>
    <xf numFmtId="0" fontId="125" fillId="0" borderId="0" xfId="0" applyFont="1" applyAlignment="1">
      <alignment horizontal="center" vertical="center" wrapText="1"/>
    </xf>
    <xf numFmtId="0" fontId="115" fillId="0" borderId="0" xfId="0" applyFont="1" applyAlignment="1">
      <alignment horizontal="justify" vertical="center" wrapText="1"/>
    </xf>
    <xf numFmtId="0" fontId="115" fillId="0" borderId="0" xfId="0" applyFont="1" applyAlignment="1">
      <alignment vertical="center"/>
    </xf>
    <xf numFmtId="0" fontId="115" fillId="0" borderId="0" xfId="0" applyFont="1" applyAlignment="1">
      <alignment horizontal="center" vertical="center"/>
    </xf>
    <xf numFmtId="0" fontId="125" fillId="26" borderId="0" xfId="0" applyFont="1" applyFill="1" applyAlignment="1">
      <alignment horizontal="justify" vertical="center" wrapText="1"/>
    </xf>
    <xf numFmtId="0" fontId="125" fillId="26" borderId="0" xfId="0" applyFont="1" applyFill="1" applyAlignment="1">
      <alignment horizontal="center" vertical="center" wrapText="1"/>
    </xf>
    <xf numFmtId="0" fontId="115" fillId="26" borderId="0" xfId="0" applyFont="1" applyFill="1" applyAlignment="1">
      <alignment horizontal="center" vertical="center" wrapText="1"/>
    </xf>
    <xf numFmtId="0" fontId="125" fillId="26" borderId="0" xfId="0" applyFont="1" applyFill="1" applyAlignment="1">
      <alignment vertical="center" wrapText="1"/>
    </xf>
    <xf numFmtId="0" fontId="115" fillId="26" borderId="0" xfId="0" applyFont="1" applyFill="1" applyAlignment="1">
      <alignment vertical="center" wrapText="1"/>
    </xf>
    <xf numFmtId="0" fontId="125" fillId="0" borderId="0" xfId="0" applyFont="1" applyAlignment="1">
      <alignment horizontal="justify" vertical="center" wrapText="1"/>
    </xf>
    <xf numFmtId="0" fontId="125" fillId="0" borderId="0" xfId="0" applyFont="1" applyAlignment="1">
      <alignment horizontal="center" vertical="center"/>
    </xf>
    <xf numFmtId="0" fontId="115" fillId="25" borderId="0" xfId="0" applyFont="1" applyFill="1" applyAlignment="1">
      <alignment horizontal="center" vertical="center" wrapText="1"/>
    </xf>
    <xf numFmtId="0" fontId="125" fillId="26" borderId="0" xfId="0" applyFont="1" applyFill="1" applyAlignment="1">
      <alignment vertical="center"/>
    </xf>
    <xf numFmtId="0" fontId="125" fillId="26" borderId="0" xfId="0" applyFont="1" applyFill="1" applyAlignment="1">
      <alignment horizontal="center" vertical="center"/>
    </xf>
    <xf numFmtId="0" fontId="125" fillId="0" borderId="0" xfId="0" applyFont="1" applyAlignment="1">
      <alignment vertical="center"/>
    </xf>
    <xf numFmtId="0" fontId="125" fillId="25" borderId="0" xfId="0" applyFont="1" applyFill="1" applyAlignment="1">
      <alignment horizontal="center" vertical="center" wrapText="1"/>
    </xf>
    <xf numFmtId="0" fontId="115" fillId="0" borderId="39" xfId="99" applyFont="1" applyBorder="1"/>
    <xf numFmtId="0" fontId="125" fillId="0" borderId="53" xfId="0" applyFont="1" applyBorder="1" applyAlignment="1">
      <alignment horizontal="justify" vertical="center" wrapText="1"/>
    </xf>
    <xf numFmtId="0" fontId="125" fillId="0" borderId="53" xfId="0" applyFont="1" applyBorder="1" applyAlignment="1">
      <alignment horizontal="center" vertical="center" wrapText="1"/>
    </xf>
    <xf numFmtId="0" fontId="125" fillId="0" borderId="53" xfId="0" applyFont="1" applyBorder="1" applyAlignment="1">
      <alignment vertical="center" wrapText="1"/>
    </xf>
    <xf numFmtId="0" fontId="125" fillId="0" borderId="69" xfId="0" applyFont="1" applyBorder="1" applyAlignment="1">
      <alignment horizontal="justify" vertical="center" wrapText="1"/>
    </xf>
    <xf numFmtId="0" fontId="125" fillId="0" borderId="69" xfId="0" applyFont="1" applyBorder="1" applyAlignment="1">
      <alignment horizontal="center" vertical="center" wrapText="1"/>
    </xf>
    <xf numFmtId="0" fontId="125" fillId="0" borderId="53" xfId="0" applyFont="1" applyBorder="1" applyAlignment="1">
      <alignment vertical="center"/>
    </xf>
    <xf numFmtId="0" fontId="125" fillId="0" borderId="53" xfId="0" applyFont="1" applyBorder="1" applyAlignment="1">
      <alignment horizontal="center" vertical="center"/>
    </xf>
    <xf numFmtId="0" fontId="115" fillId="0" borderId="0" xfId="99" applyFont="1"/>
    <xf numFmtId="0" fontId="125" fillId="0" borderId="66" xfId="461" applyFont="1" applyBorder="1" applyAlignment="1">
      <alignment vertical="center" wrapText="1"/>
    </xf>
    <xf numFmtId="0" fontId="125" fillId="0" borderId="53" xfId="461" applyFont="1" applyBorder="1" applyAlignment="1">
      <alignment vertical="center" wrapText="1"/>
    </xf>
    <xf numFmtId="0" fontId="125" fillId="0" borderId="53" xfId="461" applyFont="1" applyBorder="1" applyAlignment="1">
      <alignment horizontal="center" vertical="center" wrapText="1"/>
    </xf>
    <xf numFmtId="0" fontId="115" fillId="0" borderId="66" xfId="461" applyFont="1" applyBorder="1" applyAlignment="1">
      <alignment vertical="center"/>
    </xf>
    <xf numFmtId="0" fontId="115" fillId="0" borderId="53" xfId="461" applyFont="1" applyBorder="1" applyAlignment="1">
      <alignment vertical="center"/>
    </xf>
    <xf numFmtId="0" fontId="125" fillId="0" borderId="53" xfId="461" applyFont="1" applyBorder="1" applyAlignment="1">
      <alignment horizontal="center" vertical="center"/>
    </xf>
    <xf numFmtId="0" fontId="115" fillId="0" borderId="66" xfId="461" applyFont="1" applyBorder="1" applyAlignment="1">
      <alignment horizontal="center" vertical="center"/>
    </xf>
    <xf numFmtId="0" fontId="115" fillId="0" borderId="53" xfId="461" applyFont="1" applyBorder="1" applyAlignment="1">
      <alignment horizontal="center" vertical="center"/>
    </xf>
    <xf numFmtId="0" fontId="125" fillId="0" borderId="0" xfId="0" applyFont="1"/>
    <xf numFmtId="0" fontId="125" fillId="0" borderId="66" xfId="461" applyFont="1" applyBorder="1" applyAlignment="1">
      <alignment horizontal="justify" vertical="center" wrapText="1"/>
    </xf>
    <xf numFmtId="0" fontId="115" fillId="0" borderId="66" xfId="461" applyFont="1" applyBorder="1" applyAlignment="1">
      <alignment horizontal="center" vertical="center" wrapText="1"/>
    </xf>
    <xf numFmtId="0" fontId="115" fillId="0" borderId="53" xfId="461" applyFont="1" applyBorder="1" applyAlignment="1">
      <alignment horizontal="justify" vertical="center" wrapText="1"/>
    </xf>
    <xf numFmtId="0" fontId="115" fillId="0" borderId="53" xfId="461" applyFont="1" applyBorder="1" applyAlignment="1">
      <alignment horizontal="center" vertical="center" wrapText="1"/>
    </xf>
    <xf numFmtId="0" fontId="125" fillId="0" borderId="53" xfId="461" applyFont="1" applyBorder="1" applyAlignment="1">
      <alignment horizontal="justify" vertical="center" wrapText="1"/>
    </xf>
    <xf numFmtId="0" fontId="125" fillId="0" borderId="66" xfId="461" applyFont="1" applyBorder="1" applyAlignment="1">
      <alignment horizontal="center" vertical="center" wrapText="1"/>
    </xf>
    <xf numFmtId="0" fontId="115" fillId="0" borderId="53" xfId="461" applyFont="1" applyBorder="1" applyAlignment="1">
      <alignment vertical="center" wrapText="1"/>
    </xf>
    <xf numFmtId="0" fontId="115" fillId="0" borderId="0" xfId="0" applyFont="1" applyAlignment="1">
      <alignment horizontal="left"/>
    </xf>
    <xf numFmtId="0" fontId="115" fillId="0" borderId="0" xfId="0" applyFont="1" applyAlignment="1">
      <alignment horizontal="center"/>
    </xf>
    <xf numFmtId="0" fontId="84" fillId="25" borderId="47" xfId="0" applyFont="1" applyFill="1" applyBorder="1" applyAlignment="1">
      <alignment horizontal="center"/>
    </xf>
    <xf numFmtId="0" fontId="140" fillId="0" borderId="43" xfId="0" applyFont="1" applyBorder="1" applyAlignment="1">
      <alignment horizontal="left"/>
    </xf>
    <xf numFmtId="0" fontId="140" fillId="0" borderId="43" xfId="0" applyFont="1" applyBorder="1"/>
    <xf numFmtId="0" fontId="140" fillId="0" borderId="43" xfId="0" applyFont="1" applyBorder="1" applyAlignment="1">
      <alignment horizontal="left" vertical="center"/>
    </xf>
    <xf numFmtId="0" fontId="76" fillId="25" borderId="0" xfId="0" applyFont="1" applyFill="1" applyAlignment="1">
      <alignment horizontal="center"/>
    </xf>
    <xf numFmtId="0" fontId="140" fillId="0" borderId="46" xfId="0" applyFont="1" applyBorder="1" applyAlignment="1">
      <alignment horizontal="left"/>
    </xf>
    <xf numFmtId="0" fontId="140" fillId="0" borderId="41" xfId="0" applyFont="1" applyBorder="1"/>
    <xf numFmtId="0" fontId="83" fillId="25" borderId="47" xfId="0" applyFont="1" applyFill="1" applyBorder="1" applyAlignment="1">
      <alignment horizontal="center"/>
    </xf>
    <xf numFmtId="0" fontId="140" fillId="0" borderId="16" xfId="0" applyFont="1" applyBorder="1"/>
    <xf numFmtId="0" fontId="132" fillId="0" borderId="98" xfId="0" applyFont="1" applyBorder="1" applyAlignment="1" applyProtection="1">
      <alignment horizontal="left" vertical="center"/>
      <protection locked="0"/>
    </xf>
    <xf numFmtId="0" fontId="132" fillId="0" borderId="13" xfId="0" applyFont="1" applyBorder="1" applyAlignment="1" applyProtection="1">
      <alignment horizontal="left" vertical="center"/>
      <protection locked="0"/>
    </xf>
    <xf numFmtId="0" fontId="6" fillId="0" borderId="53" xfId="0" applyFont="1" applyBorder="1" applyAlignment="1">
      <alignment horizontal="center" vertical="center" wrapText="1"/>
    </xf>
    <xf numFmtId="0" fontId="118" fillId="0" borderId="53" xfId="0" applyFont="1" applyBorder="1" applyAlignment="1">
      <alignment horizontal="center" vertical="center" wrapText="1"/>
    </xf>
    <xf numFmtId="0" fontId="134" fillId="0" borderId="0" xfId="0" applyFont="1" applyAlignment="1">
      <alignment horizontal="left" vertical="center"/>
    </xf>
    <xf numFmtId="0" fontId="11" fillId="0" borderId="18" xfId="236" applyFont="1" applyBorder="1" applyAlignment="1">
      <alignment horizontal="center" vertical="center"/>
    </xf>
    <xf numFmtId="0" fontId="11" fillId="0" borderId="55" xfId="236" applyFont="1" applyBorder="1" applyAlignment="1">
      <alignment horizontal="center" vertical="center"/>
    </xf>
    <xf numFmtId="0" fontId="11" fillId="0" borderId="13" xfId="236" applyFont="1" applyBorder="1" applyAlignment="1">
      <alignment horizontal="center" vertical="center"/>
    </xf>
    <xf numFmtId="0" fontId="11" fillId="0" borderId="16" xfId="236" applyFont="1" applyBorder="1" applyAlignment="1">
      <alignment horizontal="center" vertical="center"/>
    </xf>
    <xf numFmtId="0" fontId="36" fillId="23" borderId="62" xfId="236" applyFont="1" applyFill="1" applyBorder="1" applyAlignment="1">
      <alignment horizontal="center"/>
    </xf>
    <xf numFmtId="0" fontId="36" fillId="23" borderId="78" xfId="236" applyFont="1" applyFill="1" applyBorder="1" applyAlignment="1">
      <alignment horizontal="center"/>
    </xf>
    <xf numFmtId="0" fontId="36" fillId="23" borderId="22" xfId="236" applyFont="1" applyFill="1" applyBorder="1" applyAlignment="1">
      <alignment horizontal="center"/>
    </xf>
    <xf numFmtId="0" fontId="34" fillId="0" borderId="0" xfId="236" applyFont="1" applyAlignment="1" applyProtection="1">
      <alignment horizontal="center" vertical="top" wrapText="1"/>
      <protection locked="0"/>
    </xf>
    <xf numFmtId="0" fontId="135" fillId="0" borderId="0" xfId="236" applyFont="1" applyAlignment="1" applyProtection="1">
      <alignment horizontal="center"/>
      <protection locked="0"/>
    </xf>
    <xf numFmtId="0" fontId="136" fillId="0" borderId="0" xfId="236" applyFont="1" applyAlignment="1" applyProtection="1">
      <alignment horizontal="center"/>
      <protection locked="0"/>
    </xf>
    <xf numFmtId="0" fontId="37" fillId="0" borderId="10" xfId="236" applyFont="1" applyBorder="1" applyAlignment="1" applyProtection="1">
      <alignment horizontal="center"/>
      <protection locked="0"/>
    </xf>
    <xf numFmtId="0" fontId="15" fillId="23" borderId="62" xfId="236" applyFont="1" applyFill="1" applyBorder="1" applyAlignment="1">
      <alignment horizontal="center"/>
    </xf>
    <xf numFmtId="0" fontId="15" fillId="23" borderId="78" xfId="236" applyFont="1" applyFill="1" applyBorder="1" applyAlignment="1">
      <alignment horizontal="center"/>
    </xf>
    <xf numFmtId="0" fontId="15" fillId="23" borderId="22" xfId="236" applyFont="1" applyFill="1" applyBorder="1" applyAlignment="1">
      <alignment horizontal="center"/>
    </xf>
    <xf numFmtId="0" fontId="11" fillId="0" borderId="87" xfId="0" applyFont="1" applyBorder="1" applyAlignment="1">
      <alignment horizontal="center" vertical="center"/>
    </xf>
    <xf numFmtId="0" fontId="11" fillId="0" borderId="74" xfId="0" applyFont="1" applyBorder="1" applyAlignment="1">
      <alignment horizontal="center" vertical="center"/>
    </xf>
    <xf numFmtId="0" fontId="11" fillId="0" borderId="13" xfId="0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0" fontId="11" fillId="0" borderId="18" xfId="0" applyFont="1" applyBorder="1" applyAlignment="1">
      <alignment horizontal="center" vertical="center"/>
    </xf>
    <xf numFmtId="0" fontId="11" fillId="0" borderId="55" xfId="0" applyFont="1" applyBorder="1" applyAlignment="1">
      <alignment horizontal="center" vertical="center"/>
    </xf>
    <xf numFmtId="0" fontId="80" fillId="0" borderId="77" xfId="0" applyFont="1" applyBorder="1" applyAlignment="1" applyProtection="1">
      <alignment horizontal="center" vertical="center"/>
      <protection locked="0"/>
    </xf>
    <xf numFmtId="0" fontId="80" fillId="0" borderId="51" xfId="0" applyFont="1" applyBorder="1" applyAlignment="1" applyProtection="1">
      <alignment horizontal="center" vertical="center"/>
      <protection locked="0"/>
    </xf>
    <xf numFmtId="0" fontId="80" fillId="0" borderId="50" xfId="0" applyFont="1" applyBorder="1" applyAlignment="1" applyProtection="1">
      <alignment horizontal="center" vertical="center"/>
      <protection locked="0"/>
    </xf>
    <xf numFmtId="0" fontId="15" fillId="0" borderId="77" xfId="0" applyFont="1" applyBorder="1" applyAlignment="1" applyProtection="1">
      <alignment horizontal="center" vertical="center"/>
      <protection locked="0"/>
    </xf>
    <xf numFmtId="0" fontId="15" fillId="0" borderId="51" xfId="0" applyFont="1" applyBorder="1" applyAlignment="1" applyProtection="1">
      <alignment horizontal="center" vertical="center"/>
      <protection locked="0"/>
    </xf>
    <xf numFmtId="0" fontId="15" fillId="0" borderId="50" xfId="0" applyFont="1" applyBorder="1" applyAlignment="1" applyProtection="1">
      <alignment horizontal="center" vertical="center"/>
      <protection locked="0"/>
    </xf>
    <xf numFmtId="0" fontId="11" fillId="0" borderId="88" xfId="0" applyFont="1" applyBorder="1" applyAlignment="1">
      <alignment horizontal="center" vertical="center"/>
    </xf>
    <xf numFmtId="0" fontId="11" fillId="0" borderId="76" xfId="0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11" fillId="0" borderId="89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26" fillId="0" borderId="0" xfId="0" applyFont="1" applyAlignment="1" applyProtection="1">
      <alignment horizontal="center"/>
      <protection locked="0"/>
    </xf>
    <xf numFmtId="0" fontId="25" fillId="0" borderId="0" xfId="0" applyFont="1" applyAlignment="1" applyProtection="1">
      <alignment horizontal="center" vertical="center"/>
      <protection locked="0"/>
    </xf>
    <xf numFmtId="0" fontId="11" fillId="0" borderId="75" xfId="0" applyFont="1" applyBorder="1" applyAlignment="1">
      <alignment horizontal="center" vertical="center"/>
    </xf>
    <xf numFmtId="0" fontId="83" fillId="0" borderId="62" xfId="0" applyFont="1" applyBorder="1" applyAlignment="1">
      <alignment horizontal="center" vertical="center"/>
    </xf>
    <xf numFmtId="0" fontId="83" fillId="0" borderId="22" xfId="0" applyFont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82" fillId="27" borderId="0" xfId="0" applyFont="1" applyFill="1" applyAlignment="1">
      <alignment horizontal="center"/>
    </xf>
    <xf numFmtId="0" fontId="34" fillId="0" borderId="0" xfId="0" applyFont="1" applyAlignment="1" applyProtection="1">
      <alignment horizontal="center" vertical="top" wrapText="1" shrinkToFit="1"/>
      <protection locked="0"/>
    </xf>
    <xf numFmtId="0" fontId="15" fillId="0" borderId="62" xfId="0" applyFont="1" applyBorder="1" applyAlignment="1">
      <alignment horizontal="center"/>
    </xf>
    <xf numFmtId="0" fontId="15" fillId="0" borderId="78" xfId="0" applyFont="1" applyBorder="1" applyAlignment="1">
      <alignment horizontal="center"/>
    </xf>
    <xf numFmtId="0" fontId="15" fillId="0" borderId="22" xfId="0" applyFont="1" applyBorder="1" applyAlignment="1">
      <alignment horizontal="center"/>
    </xf>
    <xf numFmtId="0" fontId="25" fillId="0" borderId="0" xfId="0" applyFont="1" applyAlignment="1" applyProtection="1">
      <alignment horizontal="center"/>
      <protection locked="0"/>
    </xf>
    <xf numFmtId="0" fontId="37" fillId="0" borderId="10" xfId="0" applyFont="1" applyBorder="1" applyAlignment="1" applyProtection="1">
      <alignment horizontal="center"/>
      <protection locked="0"/>
    </xf>
    <xf numFmtId="0" fontId="95" fillId="0" borderId="78" xfId="0" applyFont="1" applyBorder="1" applyAlignment="1" applyProtection="1">
      <alignment horizontal="left"/>
      <protection locked="0"/>
    </xf>
    <xf numFmtId="0" fontId="95" fillId="0" borderId="22" xfId="0" applyFont="1" applyBorder="1" applyAlignment="1" applyProtection="1">
      <alignment horizontal="left"/>
      <protection locked="0"/>
    </xf>
    <xf numFmtId="0" fontId="36" fillId="0" borderId="62" xfId="0" applyFont="1" applyBorder="1" applyAlignment="1">
      <alignment horizontal="center"/>
    </xf>
    <xf numFmtId="0" fontId="36" fillId="0" borderId="78" xfId="0" applyFont="1" applyBorder="1" applyAlignment="1">
      <alignment horizontal="center"/>
    </xf>
    <xf numFmtId="0" fontId="36" fillId="0" borderId="79" xfId="0" applyFont="1" applyBorder="1" applyAlignment="1">
      <alignment horizontal="center"/>
    </xf>
    <xf numFmtId="0" fontId="15" fillId="0" borderId="62" xfId="0" applyFont="1" applyBorder="1" applyAlignment="1">
      <alignment horizontal="left"/>
    </xf>
    <xf numFmtId="0" fontId="15" fillId="0" borderId="78" xfId="0" applyFont="1" applyBorder="1" applyAlignment="1">
      <alignment horizontal="left"/>
    </xf>
    <xf numFmtId="0" fontId="15" fillId="0" borderId="22" xfId="0" applyFont="1" applyBorder="1" applyAlignment="1">
      <alignment horizontal="left"/>
    </xf>
    <xf numFmtId="0" fontId="134" fillId="0" borderId="96" xfId="0" applyFont="1" applyBorder="1" applyAlignment="1">
      <alignment horizontal="left" vertical="center"/>
    </xf>
    <xf numFmtId="0" fontId="134" fillId="0" borderId="97" xfId="0" applyFont="1" applyBorder="1" applyAlignment="1">
      <alignment horizontal="left" vertical="center"/>
    </xf>
    <xf numFmtId="0" fontId="134" fillId="0" borderId="76" xfId="0" applyFont="1" applyBorder="1" applyAlignment="1">
      <alignment horizontal="left" vertical="center"/>
    </xf>
    <xf numFmtId="0" fontId="134" fillId="0" borderId="74" xfId="0" applyFont="1" applyBorder="1" applyAlignment="1">
      <alignment horizontal="left" vertical="center"/>
    </xf>
    <xf numFmtId="0" fontId="36" fillId="0" borderId="22" xfId="0" applyFont="1" applyBorder="1" applyAlignment="1">
      <alignment horizontal="center"/>
    </xf>
    <xf numFmtId="0" fontId="34" fillId="0" borderId="0" xfId="0" applyFont="1" applyAlignment="1" applyProtection="1">
      <alignment horizontal="center" vertical="top" wrapText="1"/>
      <protection locked="0"/>
    </xf>
    <xf numFmtId="0" fontId="74" fillId="0" borderId="0" xfId="0" applyFont="1" applyAlignment="1" applyProtection="1">
      <alignment horizontal="center"/>
      <protection locked="0"/>
    </xf>
    <xf numFmtId="0" fontId="73" fillId="0" borderId="10" xfId="0" applyFont="1" applyBorder="1" applyAlignment="1" applyProtection="1">
      <alignment horizontal="center"/>
      <protection locked="0"/>
    </xf>
    <xf numFmtId="0" fontId="72" fillId="0" borderId="0" xfId="0" applyFont="1" applyAlignment="1" applyProtection="1">
      <alignment horizontal="center"/>
      <protection locked="0"/>
    </xf>
    <xf numFmtId="0" fontId="15" fillId="25" borderId="62" xfId="0" applyFont="1" applyFill="1" applyBorder="1" applyAlignment="1">
      <alignment horizontal="center"/>
    </xf>
    <xf numFmtId="0" fontId="15" fillId="25" borderId="78" xfId="0" applyFont="1" applyFill="1" applyBorder="1" applyAlignment="1">
      <alignment horizontal="center"/>
    </xf>
    <xf numFmtId="0" fontId="15" fillId="25" borderId="22" xfId="0" applyFont="1" applyFill="1" applyBorder="1" applyAlignment="1">
      <alignment horizontal="center"/>
    </xf>
    <xf numFmtId="0" fontId="80" fillId="25" borderId="62" xfId="0" applyFont="1" applyFill="1" applyBorder="1" applyAlignment="1">
      <alignment horizontal="center"/>
    </xf>
    <xf numFmtId="0" fontId="80" fillId="25" borderId="78" xfId="0" applyFont="1" applyFill="1" applyBorder="1" applyAlignment="1">
      <alignment horizontal="center"/>
    </xf>
    <xf numFmtId="0" fontId="80" fillId="25" borderId="22" xfId="0" applyFont="1" applyFill="1" applyBorder="1" applyAlignment="1">
      <alignment horizontal="center"/>
    </xf>
    <xf numFmtId="0" fontId="23" fillId="0" borderId="10" xfId="0" applyFont="1" applyBorder="1" applyAlignment="1" applyProtection="1">
      <alignment horizontal="center"/>
      <protection locked="0"/>
    </xf>
    <xf numFmtId="0" fontId="22" fillId="0" borderId="0" xfId="0" applyFont="1" applyAlignment="1" applyProtection="1">
      <alignment horizontal="center"/>
      <protection locked="0"/>
    </xf>
    <xf numFmtId="0" fontId="80" fillId="0" borderId="62" xfId="0" applyFont="1" applyBorder="1" applyAlignment="1">
      <alignment horizontal="center"/>
    </xf>
    <xf numFmtId="0" fontId="80" fillId="0" borderId="78" xfId="0" applyFont="1" applyBorder="1" applyAlignment="1">
      <alignment horizontal="center"/>
    </xf>
    <xf numFmtId="0" fontId="80" fillId="0" borderId="22" xfId="0" applyFont="1" applyBorder="1" applyAlignment="1">
      <alignment horizontal="center"/>
    </xf>
    <xf numFmtId="0" fontId="11" fillId="0" borderId="0" xfId="0" applyFont="1" applyAlignment="1">
      <alignment horizontal="center" vertical="center"/>
    </xf>
    <xf numFmtId="0" fontId="134" fillId="0" borderId="0" xfId="0" applyFont="1" applyAlignment="1">
      <alignment horizontal="left" vertical="center"/>
    </xf>
    <xf numFmtId="0" fontId="71" fillId="0" borderId="0" xfId="0" applyFont="1" applyAlignment="1" applyProtection="1">
      <alignment horizontal="center" vertical="top" wrapText="1"/>
      <protection locked="0"/>
    </xf>
    <xf numFmtId="0" fontId="15" fillId="23" borderId="62" xfId="0" applyFont="1" applyFill="1" applyBorder="1" applyAlignment="1" applyProtection="1">
      <alignment horizontal="center"/>
      <protection locked="0"/>
    </xf>
    <xf numFmtId="0" fontId="15" fillId="23" borderId="78" xfId="0" applyFont="1" applyFill="1" applyBorder="1" applyAlignment="1" applyProtection="1">
      <alignment horizontal="center"/>
      <protection locked="0"/>
    </xf>
    <xf numFmtId="0" fontId="15" fillId="23" borderId="22" xfId="0" applyFont="1" applyFill="1" applyBorder="1" applyAlignment="1" applyProtection="1">
      <alignment horizontal="center"/>
      <protection locked="0"/>
    </xf>
    <xf numFmtId="0" fontId="71" fillId="0" borderId="0" xfId="0" applyFont="1" applyAlignment="1">
      <alignment horizontal="center" vertical="top" wrapText="1"/>
    </xf>
    <xf numFmtId="0" fontId="80" fillId="23" borderId="62" xfId="0" applyFont="1" applyFill="1" applyBorder="1" applyAlignment="1" applyProtection="1">
      <alignment horizontal="center"/>
      <protection locked="0"/>
    </xf>
    <xf numFmtId="0" fontId="80" fillId="23" borderId="78" xfId="0" applyFont="1" applyFill="1" applyBorder="1" applyAlignment="1" applyProtection="1">
      <alignment horizontal="center"/>
      <protection locked="0"/>
    </xf>
    <xf numFmtId="0" fontId="80" fillId="23" borderId="22" xfId="0" applyFont="1" applyFill="1" applyBorder="1" applyAlignment="1" applyProtection="1">
      <alignment horizontal="center"/>
      <protection locked="0"/>
    </xf>
    <xf numFmtId="0" fontId="126" fillId="0" borderId="26" xfId="0" applyFont="1" applyBorder="1" applyAlignment="1">
      <alignment horizontal="center" vertical="center"/>
    </xf>
    <xf numFmtId="0" fontId="126" fillId="0" borderId="47" xfId="0" applyFont="1" applyBorder="1" applyAlignment="1">
      <alignment horizontal="center" vertical="center"/>
    </xf>
    <xf numFmtId="0" fontId="126" fillId="0" borderId="60" xfId="0" applyFont="1" applyBorder="1" applyAlignment="1">
      <alignment horizontal="center" vertical="center"/>
    </xf>
    <xf numFmtId="0" fontId="75" fillId="0" borderId="26" xfId="0" applyFont="1" applyBorder="1" applyAlignment="1">
      <alignment horizontal="center" vertical="top"/>
    </xf>
    <xf numFmtId="0" fontId="75" fillId="0" borderId="27" xfId="0" applyFont="1" applyBorder="1" applyAlignment="1">
      <alignment horizontal="center" vertical="top"/>
    </xf>
    <xf numFmtId="0" fontId="75" fillId="0" borderId="28" xfId="0" applyFont="1" applyBorder="1" applyAlignment="1">
      <alignment horizontal="center" vertical="top"/>
    </xf>
    <xf numFmtId="0" fontId="75" fillId="0" borderId="60" xfId="0" applyFont="1" applyBorder="1" applyAlignment="1">
      <alignment horizontal="center" vertical="top"/>
    </xf>
    <xf numFmtId="0" fontId="72" fillId="0" borderId="0" xfId="0" applyFont="1" applyAlignment="1">
      <alignment horizontal="center"/>
    </xf>
    <xf numFmtId="0" fontId="26" fillId="0" borderId="10" xfId="0" applyFont="1" applyBorder="1" applyAlignment="1" applyProtection="1">
      <alignment horizontal="center"/>
      <protection locked="0"/>
    </xf>
    <xf numFmtId="0" fontId="79" fillId="27" borderId="80" xfId="0" applyFont="1" applyFill="1" applyBorder="1" applyAlignment="1">
      <alignment horizontal="center" vertical="center"/>
    </xf>
    <xf numFmtId="0" fontId="79" fillId="27" borderId="81" xfId="0" applyFont="1" applyFill="1" applyBorder="1" applyAlignment="1">
      <alignment horizontal="center" vertical="center"/>
    </xf>
    <xf numFmtId="0" fontId="78" fillId="0" borderId="26" xfId="0" applyFont="1" applyBorder="1" applyAlignment="1">
      <alignment horizontal="center" vertical="center"/>
    </xf>
    <xf numFmtId="0" fontId="78" fillId="0" borderId="47" xfId="0" applyFont="1" applyBorder="1" applyAlignment="1">
      <alignment horizontal="center" vertical="center"/>
    </xf>
    <xf numFmtId="0" fontId="78" fillId="0" borderId="60" xfId="0" applyFont="1" applyBorder="1" applyAlignment="1">
      <alignment horizontal="center" vertical="center"/>
    </xf>
    <xf numFmtId="0" fontId="75" fillId="0" borderId="26" xfId="0" applyFont="1" applyBorder="1" applyAlignment="1">
      <alignment horizontal="center" vertical="center" wrapText="1"/>
    </xf>
    <xf numFmtId="0" fontId="75" fillId="0" borderId="47" xfId="0" applyFont="1" applyBorder="1" applyAlignment="1">
      <alignment horizontal="center" vertical="center" wrapText="1"/>
    </xf>
    <xf numFmtId="0" fontId="75" fillId="0" borderId="60" xfId="0" applyFont="1" applyBorder="1" applyAlignment="1">
      <alignment horizontal="center" vertical="center" wrapText="1"/>
    </xf>
    <xf numFmtId="0" fontId="0" fillId="0" borderId="47" xfId="0" applyBorder="1" applyAlignment="1">
      <alignment horizontal="center" vertical="center" wrapText="1"/>
    </xf>
    <xf numFmtId="0" fontId="0" fillId="0" borderId="60" xfId="0" applyBorder="1" applyAlignment="1">
      <alignment horizontal="center" vertical="center" wrapText="1"/>
    </xf>
    <xf numFmtId="0" fontId="11" fillId="0" borderId="18" xfId="235" applyFont="1" applyBorder="1" applyAlignment="1">
      <alignment horizontal="center" vertical="center"/>
    </xf>
    <xf numFmtId="0" fontId="11" fillId="0" borderId="55" xfId="235" applyFont="1" applyBorder="1" applyAlignment="1">
      <alignment horizontal="center" vertical="center"/>
    </xf>
    <xf numFmtId="0" fontId="11" fillId="0" borderId="13" xfId="235" applyFont="1" applyBorder="1" applyAlignment="1">
      <alignment horizontal="center" vertical="center"/>
    </xf>
    <xf numFmtId="0" fontId="11" fillId="0" borderId="16" xfId="235" applyFont="1" applyBorder="1" applyAlignment="1">
      <alignment horizontal="center" vertical="center"/>
    </xf>
    <xf numFmtId="0" fontId="15" fillId="31" borderId="29" xfId="235" applyFont="1" applyFill="1" applyBorder="1" applyAlignment="1" applyProtection="1">
      <alignment horizontal="center" vertical="center" textRotation="90" wrapText="1"/>
      <protection locked="0"/>
    </xf>
    <xf numFmtId="0" fontId="15" fillId="31" borderId="32" xfId="235" applyFont="1" applyFill="1" applyBorder="1" applyAlignment="1" applyProtection="1">
      <alignment horizontal="center" vertical="center" textRotation="90"/>
      <protection locked="0"/>
    </xf>
    <xf numFmtId="0" fontId="15" fillId="31" borderId="30" xfId="235" applyFont="1" applyFill="1" applyBorder="1" applyAlignment="1" applyProtection="1">
      <alignment horizontal="center" vertical="center" textRotation="90"/>
      <protection locked="0"/>
    </xf>
    <xf numFmtId="0" fontId="15" fillId="31" borderId="32" xfId="235" applyFont="1" applyFill="1" applyBorder="1" applyAlignment="1" applyProtection="1">
      <alignment horizontal="center" vertical="center" textRotation="90" wrapText="1"/>
      <protection locked="0"/>
    </xf>
    <xf numFmtId="0" fontId="15" fillId="31" borderId="30" xfId="235" applyFont="1" applyFill="1" applyBorder="1" applyAlignment="1" applyProtection="1">
      <alignment horizontal="center" vertical="center" textRotation="90" wrapText="1"/>
      <protection locked="0"/>
    </xf>
    <xf numFmtId="0" fontId="15" fillId="30" borderId="29" xfId="235" applyFont="1" applyFill="1" applyBorder="1" applyAlignment="1" applyProtection="1">
      <alignment horizontal="center" vertical="center" textRotation="90" wrapText="1"/>
      <protection locked="0"/>
    </xf>
    <xf numFmtId="0" fontId="15" fillId="30" borderId="32" xfId="235" applyFont="1" applyFill="1" applyBorder="1" applyAlignment="1" applyProtection="1">
      <alignment horizontal="center" vertical="center" textRotation="90"/>
      <protection locked="0"/>
    </xf>
    <xf numFmtId="0" fontId="15" fillId="30" borderId="30" xfId="235" applyFont="1" applyFill="1" applyBorder="1" applyAlignment="1" applyProtection="1">
      <alignment horizontal="center" vertical="center" textRotation="90"/>
      <protection locked="0"/>
    </xf>
    <xf numFmtId="0" fontId="36" fillId="25" borderId="62" xfId="235" applyFont="1" applyFill="1" applyBorder="1" applyAlignment="1">
      <alignment horizontal="center"/>
    </xf>
    <xf numFmtId="0" fontId="36" fillId="25" borderId="78" xfId="235" applyFont="1" applyFill="1" applyBorder="1" applyAlignment="1">
      <alignment horizontal="center"/>
    </xf>
    <xf numFmtId="0" fontId="36" fillId="25" borderId="22" xfId="235" applyFont="1" applyFill="1" applyBorder="1" applyAlignment="1">
      <alignment horizontal="center"/>
    </xf>
    <xf numFmtId="0" fontId="15" fillId="29" borderId="29" xfId="235" applyFont="1" applyFill="1" applyBorder="1" applyAlignment="1" applyProtection="1">
      <alignment horizontal="center" vertical="center" textRotation="90"/>
      <protection locked="0"/>
    </xf>
    <xf numFmtId="0" fontId="15" fillId="29" borderId="32" xfId="235" applyFont="1" applyFill="1" applyBorder="1" applyAlignment="1" applyProtection="1">
      <alignment horizontal="center" vertical="center" textRotation="90"/>
      <protection locked="0"/>
    </xf>
    <xf numFmtId="0" fontId="15" fillId="29" borderId="30" xfId="235" applyFont="1" applyFill="1" applyBorder="1" applyAlignment="1" applyProtection="1">
      <alignment horizontal="center" vertical="center" textRotation="90"/>
      <protection locked="0"/>
    </xf>
    <xf numFmtId="0" fontId="34" fillId="0" borderId="0" xfId="235" applyFont="1" applyAlignment="1" applyProtection="1">
      <alignment horizontal="center" vertical="top" wrapText="1"/>
      <protection locked="0"/>
    </xf>
    <xf numFmtId="0" fontId="25" fillId="0" borderId="0" xfId="235" applyFont="1" applyAlignment="1" applyProtection="1">
      <alignment horizontal="center"/>
      <protection locked="0"/>
    </xf>
    <xf numFmtId="0" fontId="26" fillId="0" borderId="0" xfId="235" applyFont="1" applyAlignment="1" applyProtection="1">
      <alignment horizontal="center"/>
      <protection locked="0"/>
    </xf>
    <xf numFmtId="0" fontId="37" fillId="0" borderId="10" xfId="235" applyFont="1" applyBorder="1" applyAlignment="1" applyProtection="1">
      <alignment horizontal="center"/>
      <protection locked="0"/>
    </xf>
    <xf numFmtId="0" fontId="15" fillId="25" borderId="62" xfId="235" applyFont="1" applyFill="1" applyBorder="1" applyAlignment="1">
      <alignment horizontal="center"/>
    </xf>
    <xf numFmtId="0" fontId="15" fillId="25" borderId="78" xfId="235" applyFont="1" applyFill="1" applyBorder="1" applyAlignment="1">
      <alignment horizontal="center"/>
    </xf>
    <xf numFmtId="0" fontId="15" fillId="25" borderId="22" xfId="235" applyFont="1" applyFill="1" applyBorder="1" applyAlignment="1">
      <alignment horizontal="center"/>
    </xf>
    <xf numFmtId="0" fontId="9" fillId="0" borderId="62" xfId="0" applyFont="1" applyBorder="1" applyAlignment="1" applyProtection="1">
      <alignment horizontal="center"/>
      <protection locked="0"/>
    </xf>
    <xf numFmtId="0" fontId="9" fillId="0" borderId="78" xfId="0" applyFont="1" applyBorder="1" applyAlignment="1" applyProtection="1">
      <alignment horizontal="center"/>
      <protection locked="0"/>
    </xf>
    <xf numFmtId="0" fontId="9" fillId="0" borderId="22" xfId="0" applyFont="1" applyBorder="1" applyAlignment="1" applyProtection="1">
      <alignment horizontal="center"/>
      <protection locked="0"/>
    </xf>
    <xf numFmtId="0" fontId="86" fillId="0" borderId="39" xfId="0" applyFont="1" applyBorder="1" applyAlignment="1">
      <alignment horizontal="center"/>
    </xf>
    <xf numFmtId="0" fontId="86" fillId="0" borderId="39" xfId="0" applyFont="1" applyBorder="1" applyAlignment="1">
      <alignment horizontal="center" vertical="center"/>
    </xf>
    <xf numFmtId="0" fontId="89" fillId="0" borderId="39" xfId="0" applyFont="1" applyBorder="1" applyAlignment="1">
      <alignment horizontal="center" vertical="center"/>
    </xf>
    <xf numFmtId="0" fontId="89" fillId="0" borderId="52" xfId="0" applyFont="1" applyBorder="1" applyAlignment="1">
      <alignment horizontal="center" vertical="center"/>
    </xf>
    <xf numFmtId="0" fontId="89" fillId="0" borderId="54" xfId="0" applyFont="1" applyBorder="1" applyAlignment="1">
      <alignment horizontal="center" vertical="center"/>
    </xf>
    <xf numFmtId="0" fontId="93" fillId="23" borderId="62" xfId="0" applyFont="1" applyFill="1" applyBorder="1" applyAlignment="1" applyProtection="1">
      <alignment horizontal="center"/>
      <protection locked="0"/>
    </xf>
    <xf numFmtId="0" fontId="93" fillId="23" borderId="78" xfId="0" applyFont="1" applyFill="1" applyBorder="1" applyAlignment="1" applyProtection="1">
      <alignment horizontal="center"/>
      <protection locked="0"/>
    </xf>
    <xf numFmtId="0" fontId="93" fillId="23" borderId="22" xfId="0" applyFont="1" applyFill="1" applyBorder="1" applyAlignment="1" applyProtection="1">
      <alignment horizontal="center"/>
      <protection locked="0"/>
    </xf>
    <xf numFmtId="0" fontId="21" fillId="23" borderId="62" xfId="0" applyFont="1" applyFill="1" applyBorder="1" applyAlignment="1" applyProtection="1">
      <alignment horizontal="center"/>
      <protection locked="0"/>
    </xf>
    <xf numFmtId="0" fontId="21" fillId="23" borderId="78" xfId="0" applyFont="1" applyFill="1" applyBorder="1" applyAlignment="1" applyProtection="1">
      <alignment horizontal="center"/>
      <protection locked="0"/>
    </xf>
    <xf numFmtId="0" fontId="21" fillId="23" borderId="22" xfId="0" applyFont="1" applyFill="1" applyBorder="1" applyAlignment="1" applyProtection="1">
      <alignment horizontal="center"/>
      <protection locked="0"/>
    </xf>
    <xf numFmtId="0" fontId="94" fillId="0" borderId="0" xfId="0" applyFont="1" applyAlignment="1" applyProtection="1">
      <alignment horizontal="center"/>
      <protection locked="0"/>
    </xf>
    <xf numFmtId="0" fontId="92" fillId="0" borderId="0" xfId="0" applyFont="1" applyAlignment="1" applyProtection="1">
      <alignment horizontal="center"/>
      <protection locked="0"/>
    </xf>
    <xf numFmtId="0" fontId="27" fillId="0" borderId="0" xfId="235" applyFont="1" applyAlignment="1">
      <alignment horizontal="center"/>
    </xf>
  </cellXfs>
  <cellStyles count="533">
    <cellStyle name="20% - Accent3 2" xfId="1" xr:uid="{00000000-0005-0000-0000-000000000000}"/>
    <cellStyle name="20% - Accent4 2" xfId="2" xr:uid="{00000000-0005-0000-0000-000001000000}"/>
    <cellStyle name="20% - Accent5 2" xfId="3" xr:uid="{00000000-0005-0000-0000-000002000000}"/>
    <cellStyle name="20% - Accent6 2" xfId="4" xr:uid="{00000000-0005-0000-0000-000003000000}"/>
    <cellStyle name="40% - Accent1 2" xfId="5" xr:uid="{00000000-0005-0000-0000-000004000000}"/>
    <cellStyle name="40% - Accent2 2" xfId="6" xr:uid="{00000000-0005-0000-0000-000005000000}"/>
    <cellStyle name="40% - Accent3 2" xfId="7" xr:uid="{00000000-0005-0000-0000-000006000000}"/>
    <cellStyle name="40% - Accent4 2" xfId="8" xr:uid="{00000000-0005-0000-0000-000007000000}"/>
    <cellStyle name="40% - Accent5 2" xfId="9" xr:uid="{00000000-0005-0000-0000-000008000000}"/>
    <cellStyle name="40% - Accent6 2" xfId="10" xr:uid="{00000000-0005-0000-0000-000009000000}"/>
    <cellStyle name="60% - Accent1 2" xfId="11" xr:uid="{00000000-0005-0000-0000-00000A000000}"/>
    <cellStyle name="60% - Accent2 2" xfId="12" xr:uid="{00000000-0005-0000-0000-00000B000000}"/>
    <cellStyle name="60% - Accent3 2" xfId="13" xr:uid="{00000000-0005-0000-0000-00000C000000}"/>
    <cellStyle name="60% - Accent4 2" xfId="14" xr:uid="{00000000-0005-0000-0000-00000D000000}"/>
    <cellStyle name="60% - Accent5 2" xfId="15" xr:uid="{00000000-0005-0000-0000-00000E000000}"/>
    <cellStyle name="60% - Accent6 2" xfId="16" xr:uid="{00000000-0005-0000-0000-00000F000000}"/>
    <cellStyle name="Accent1 2" xfId="17" xr:uid="{00000000-0005-0000-0000-000010000000}"/>
    <cellStyle name="Accent2 2" xfId="18" xr:uid="{00000000-0005-0000-0000-000011000000}"/>
    <cellStyle name="Accent3 2" xfId="19" xr:uid="{00000000-0005-0000-0000-000012000000}"/>
    <cellStyle name="Accent4 2" xfId="20" xr:uid="{00000000-0005-0000-0000-000013000000}"/>
    <cellStyle name="Accent5 2" xfId="21" xr:uid="{00000000-0005-0000-0000-000014000000}"/>
    <cellStyle name="Accent6 2" xfId="22" xr:uid="{00000000-0005-0000-0000-000015000000}"/>
    <cellStyle name="Bad 2" xfId="23" xr:uid="{00000000-0005-0000-0000-000016000000}"/>
    <cellStyle name="Calculation 2" xfId="24" xr:uid="{00000000-0005-0000-0000-000017000000}"/>
    <cellStyle name="Calculation 2 2" xfId="25" xr:uid="{00000000-0005-0000-0000-000018000000}"/>
    <cellStyle name="Calculation 2_CKDL_LK" xfId="26" xr:uid="{00000000-0005-0000-0000-000019000000}"/>
    <cellStyle name="Check Cell 2" xfId="27" xr:uid="{00000000-0005-0000-0000-00001A000000}"/>
    <cellStyle name="Comma" xfId="28" builtinId="3"/>
    <cellStyle name="Comma 10" xfId="29" xr:uid="{00000000-0005-0000-0000-00001C000000}"/>
    <cellStyle name="Comma 10 2" xfId="30" xr:uid="{00000000-0005-0000-0000-00001D000000}"/>
    <cellStyle name="Comma 10 2 2" xfId="239" xr:uid="{00000000-0005-0000-0000-00001E000000}"/>
    <cellStyle name="Comma 10 2 3" xfId="238" xr:uid="{00000000-0005-0000-0000-00001F000000}"/>
    <cellStyle name="Comma 10 3" xfId="31" xr:uid="{00000000-0005-0000-0000-000020000000}"/>
    <cellStyle name="Comma 10 3 2" xfId="241" xr:uid="{00000000-0005-0000-0000-000021000000}"/>
    <cellStyle name="Comma 10 3 3" xfId="240" xr:uid="{00000000-0005-0000-0000-000022000000}"/>
    <cellStyle name="Comma 10 4" xfId="242" xr:uid="{00000000-0005-0000-0000-000023000000}"/>
    <cellStyle name="Comma 10 5" xfId="237" xr:uid="{00000000-0005-0000-0000-000024000000}"/>
    <cellStyle name="Comma 11" xfId="32" xr:uid="{00000000-0005-0000-0000-000025000000}"/>
    <cellStyle name="Comma 11 2" xfId="33" xr:uid="{00000000-0005-0000-0000-000026000000}"/>
    <cellStyle name="Comma 11 2 2" xfId="244" xr:uid="{00000000-0005-0000-0000-000027000000}"/>
    <cellStyle name="Comma 11 3" xfId="245" xr:uid="{00000000-0005-0000-0000-000028000000}"/>
    <cellStyle name="Comma 11 4" xfId="243" xr:uid="{00000000-0005-0000-0000-000029000000}"/>
    <cellStyle name="Comma 12" xfId="34" xr:uid="{00000000-0005-0000-0000-00002A000000}"/>
    <cellStyle name="Comma 12 2" xfId="35" xr:uid="{00000000-0005-0000-0000-00002B000000}"/>
    <cellStyle name="Comma 12 2 2" xfId="247" xr:uid="{00000000-0005-0000-0000-00002C000000}"/>
    <cellStyle name="Comma 12 3" xfId="36" xr:uid="{00000000-0005-0000-0000-00002D000000}"/>
    <cellStyle name="Comma 12 3 2" xfId="248" xr:uid="{00000000-0005-0000-0000-00002E000000}"/>
    <cellStyle name="Comma 12 4" xfId="249" xr:uid="{00000000-0005-0000-0000-00002F000000}"/>
    <cellStyle name="Comma 12 5" xfId="246" xr:uid="{00000000-0005-0000-0000-000030000000}"/>
    <cellStyle name="Comma 13" xfId="37" xr:uid="{00000000-0005-0000-0000-000031000000}"/>
    <cellStyle name="Comma 13 2" xfId="38" xr:uid="{00000000-0005-0000-0000-000032000000}"/>
    <cellStyle name="Comma 13 2 2" xfId="462" xr:uid="{00000000-0005-0000-0000-000033000000}"/>
    <cellStyle name="Comma 13 3" xfId="250" xr:uid="{00000000-0005-0000-0000-000034000000}"/>
    <cellStyle name="Comma 14" xfId="39" xr:uid="{00000000-0005-0000-0000-000035000000}"/>
    <cellStyle name="Comma 14 2" xfId="40" xr:uid="{00000000-0005-0000-0000-000036000000}"/>
    <cellStyle name="Comma 14 3" xfId="251" xr:uid="{00000000-0005-0000-0000-000037000000}"/>
    <cellStyle name="Comma 15" xfId="41" xr:uid="{00000000-0005-0000-0000-000038000000}"/>
    <cellStyle name="Comma 2" xfId="42" xr:uid="{00000000-0005-0000-0000-000039000000}"/>
    <cellStyle name="Comma 3" xfId="43" xr:uid="{00000000-0005-0000-0000-00003A000000}"/>
    <cellStyle name="Comma 3 2" xfId="44" xr:uid="{00000000-0005-0000-0000-00003B000000}"/>
    <cellStyle name="Comma 3 2 2" xfId="254" xr:uid="{00000000-0005-0000-0000-00003C000000}"/>
    <cellStyle name="Comma 3 2 3" xfId="253" xr:uid="{00000000-0005-0000-0000-00003D000000}"/>
    <cellStyle name="Comma 3 3" xfId="45" xr:uid="{00000000-0005-0000-0000-00003E000000}"/>
    <cellStyle name="Comma 3 3 2" xfId="256" xr:uid="{00000000-0005-0000-0000-00003F000000}"/>
    <cellStyle name="Comma 3 3 3" xfId="255" xr:uid="{00000000-0005-0000-0000-000040000000}"/>
    <cellStyle name="Comma 3 4" xfId="257" xr:uid="{00000000-0005-0000-0000-000041000000}"/>
    <cellStyle name="Comma 3 5" xfId="252" xr:uid="{00000000-0005-0000-0000-000042000000}"/>
    <cellStyle name="Comma 4" xfId="46" xr:uid="{00000000-0005-0000-0000-000043000000}"/>
    <cellStyle name="Comma 4 2" xfId="259" xr:uid="{00000000-0005-0000-0000-000044000000}"/>
    <cellStyle name="Comma 4 3" xfId="258" xr:uid="{00000000-0005-0000-0000-000045000000}"/>
    <cellStyle name="Comma 5" xfId="47" xr:uid="{00000000-0005-0000-0000-000046000000}"/>
    <cellStyle name="Comma 5 2" xfId="48" xr:uid="{00000000-0005-0000-0000-000047000000}"/>
    <cellStyle name="Comma 5 2 2" xfId="262" xr:uid="{00000000-0005-0000-0000-000048000000}"/>
    <cellStyle name="Comma 5 2 3" xfId="261" xr:uid="{00000000-0005-0000-0000-000049000000}"/>
    <cellStyle name="Comma 5 3" xfId="263" xr:uid="{00000000-0005-0000-0000-00004A000000}"/>
    <cellStyle name="Comma 5 4" xfId="260" xr:uid="{00000000-0005-0000-0000-00004B000000}"/>
    <cellStyle name="Comma 6" xfId="49" xr:uid="{00000000-0005-0000-0000-00004C000000}"/>
    <cellStyle name="Comma 6 2" xfId="50" xr:uid="{00000000-0005-0000-0000-00004D000000}"/>
    <cellStyle name="Comma 6 2 2" xfId="51" xr:uid="{00000000-0005-0000-0000-00004E000000}"/>
    <cellStyle name="Comma 6 2 2 2" xfId="267" xr:uid="{00000000-0005-0000-0000-00004F000000}"/>
    <cellStyle name="Comma 6 2 2 3" xfId="266" xr:uid="{00000000-0005-0000-0000-000050000000}"/>
    <cellStyle name="Comma 6 2 3" xfId="52" xr:uid="{00000000-0005-0000-0000-000051000000}"/>
    <cellStyle name="Comma 6 2 3 2" xfId="269" xr:uid="{00000000-0005-0000-0000-000052000000}"/>
    <cellStyle name="Comma 6 2 3 3" xfId="268" xr:uid="{00000000-0005-0000-0000-000053000000}"/>
    <cellStyle name="Comma 6 2 4" xfId="270" xr:uid="{00000000-0005-0000-0000-000054000000}"/>
    <cellStyle name="Comma 6 2 5" xfId="265" xr:uid="{00000000-0005-0000-0000-000055000000}"/>
    <cellStyle name="Comma 6 3" xfId="53" xr:uid="{00000000-0005-0000-0000-000056000000}"/>
    <cellStyle name="Comma 6 3 2" xfId="272" xr:uid="{00000000-0005-0000-0000-000057000000}"/>
    <cellStyle name="Comma 6 3 3" xfId="271" xr:uid="{00000000-0005-0000-0000-000058000000}"/>
    <cellStyle name="Comma 6 4" xfId="273" xr:uid="{00000000-0005-0000-0000-000059000000}"/>
    <cellStyle name="Comma 6 5" xfId="264" xr:uid="{00000000-0005-0000-0000-00005A000000}"/>
    <cellStyle name="Comma 7" xfId="54" xr:uid="{00000000-0005-0000-0000-00005B000000}"/>
    <cellStyle name="Comma 7 2" xfId="55" xr:uid="{00000000-0005-0000-0000-00005C000000}"/>
    <cellStyle name="Comma 7 2 2" xfId="276" xr:uid="{00000000-0005-0000-0000-00005D000000}"/>
    <cellStyle name="Comma 7 2 3" xfId="275" xr:uid="{00000000-0005-0000-0000-00005E000000}"/>
    <cellStyle name="Comma 7 3" xfId="277" xr:uid="{00000000-0005-0000-0000-00005F000000}"/>
    <cellStyle name="Comma 7 4" xfId="274" xr:uid="{00000000-0005-0000-0000-000060000000}"/>
    <cellStyle name="Comma 8" xfId="56" xr:uid="{00000000-0005-0000-0000-000061000000}"/>
    <cellStyle name="Comma 8 2" xfId="57" xr:uid="{00000000-0005-0000-0000-000062000000}"/>
    <cellStyle name="Comma 8 2 2" xfId="280" xr:uid="{00000000-0005-0000-0000-000063000000}"/>
    <cellStyle name="Comma 8 2 3" xfId="279" xr:uid="{00000000-0005-0000-0000-000064000000}"/>
    <cellStyle name="Comma 8 3" xfId="281" xr:uid="{00000000-0005-0000-0000-000065000000}"/>
    <cellStyle name="Comma 8 4" xfId="278" xr:uid="{00000000-0005-0000-0000-000066000000}"/>
    <cellStyle name="Comma 9" xfId="58" xr:uid="{00000000-0005-0000-0000-000067000000}"/>
    <cellStyle name="Comma 9 2" xfId="59" xr:uid="{00000000-0005-0000-0000-000068000000}"/>
    <cellStyle name="Comma 9 2 2" xfId="284" xr:uid="{00000000-0005-0000-0000-000069000000}"/>
    <cellStyle name="Comma 9 2 3" xfId="283" xr:uid="{00000000-0005-0000-0000-00006A000000}"/>
    <cellStyle name="Comma 9 3" xfId="60" xr:uid="{00000000-0005-0000-0000-00006B000000}"/>
    <cellStyle name="Comma 9 3 2" xfId="286" xr:uid="{00000000-0005-0000-0000-00006C000000}"/>
    <cellStyle name="Comma 9 3 3" xfId="285" xr:uid="{00000000-0005-0000-0000-00006D000000}"/>
    <cellStyle name="Comma 9 4" xfId="287" xr:uid="{00000000-0005-0000-0000-00006E000000}"/>
    <cellStyle name="Comma 9 5" xfId="282" xr:uid="{00000000-0005-0000-0000-00006F000000}"/>
    <cellStyle name="Explanatory Text 2" xfId="61" xr:uid="{00000000-0005-0000-0000-000070000000}"/>
    <cellStyle name="Good 2" xfId="62" xr:uid="{00000000-0005-0000-0000-000071000000}"/>
    <cellStyle name="Heading 1 2" xfId="63" xr:uid="{00000000-0005-0000-0000-000072000000}"/>
    <cellStyle name="Heading 2 2" xfId="64" xr:uid="{00000000-0005-0000-0000-000073000000}"/>
    <cellStyle name="Heading 3 2" xfId="65" xr:uid="{00000000-0005-0000-0000-000074000000}"/>
    <cellStyle name="Heading 3 2 2" xfId="66" xr:uid="{00000000-0005-0000-0000-000075000000}"/>
    <cellStyle name="Heading 3 2 2 2" xfId="67" xr:uid="{00000000-0005-0000-0000-000076000000}"/>
    <cellStyle name="Heading 3 2 2_CKDL_LK" xfId="68" xr:uid="{00000000-0005-0000-0000-000077000000}"/>
    <cellStyle name="Heading 3 2 3" xfId="69" xr:uid="{00000000-0005-0000-0000-000078000000}"/>
    <cellStyle name="Heading 3 2 3 2" xfId="70" xr:uid="{00000000-0005-0000-0000-000079000000}"/>
    <cellStyle name="Heading 3 2 3_CKDL_LK" xfId="71" xr:uid="{00000000-0005-0000-0000-00007A000000}"/>
    <cellStyle name="Heading 3 2 4" xfId="72" xr:uid="{00000000-0005-0000-0000-00007B000000}"/>
    <cellStyle name="Heading 3 2 4 2" xfId="73" xr:uid="{00000000-0005-0000-0000-00007C000000}"/>
    <cellStyle name="Heading 3 2 4_CKDL_LK" xfId="74" xr:uid="{00000000-0005-0000-0000-00007D000000}"/>
    <cellStyle name="Heading 3 2 5" xfId="75" xr:uid="{00000000-0005-0000-0000-00007E000000}"/>
    <cellStyle name="Heading 3 2 5 2" xfId="76" xr:uid="{00000000-0005-0000-0000-00007F000000}"/>
    <cellStyle name="Heading 3 2 5_CKDL_LK" xfId="77" xr:uid="{00000000-0005-0000-0000-000080000000}"/>
    <cellStyle name="Heading 3 2 6" xfId="78" xr:uid="{00000000-0005-0000-0000-000081000000}"/>
    <cellStyle name="Heading 3 2 7" xfId="79" xr:uid="{00000000-0005-0000-0000-000082000000}"/>
    <cellStyle name="Heading 3 2_CKDL_LK" xfId="80" xr:uid="{00000000-0005-0000-0000-000083000000}"/>
    <cellStyle name="Heading 4 2" xfId="81" xr:uid="{00000000-0005-0000-0000-000084000000}"/>
    <cellStyle name="Hyperlink 2" xfId="82" xr:uid="{00000000-0005-0000-0000-000085000000}"/>
    <cellStyle name="Hyperlink 2 10" xfId="83" xr:uid="{00000000-0005-0000-0000-000086000000}"/>
    <cellStyle name="Hyperlink 2 2" xfId="84" xr:uid="{00000000-0005-0000-0000-000087000000}"/>
    <cellStyle name="Hyperlink 2 3" xfId="85" xr:uid="{00000000-0005-0000-0000-000088000000}"/>
    <cellStyle name="Hyperlink 2 4" xfId="86" xr:uid="{00000000-0005-0000-0000-000089000000}"/>
    <cellStyle name="Hyperlink 2 5" xfId="87" xr:uid="{00000000-0005-0000-0000-00008A000000}"/>
    <cellStyle name="Hyperlink 2 6" xfId="88" xr:uid="{00000000-0005-0000-0000-00008B000000}"/>
    <cellStyle name="Hyperlink 2 7" xfId="89" xr:uid="{00000000-0005-0000-0000-00008C000000}"/>
    <cellStyle name="Hyperlink 2 8" xfId="90" xr:uid="{00000000-0005-0000-0000-00008D000000}"/>
    <cellStyle name="Hyperlink 2 9" xfId="91" xr:uid="{00000000-0005-0000-0000-00008E000000}"/>
    <cellStyle name="Hyperlink 3" xfId="92" xr:uid="{00000000-0005-0000-0000-00008F000000}"/>
    <cellStyle name="Hyperlink 4" xfId="93" xr:uid="{00000000-0005-0000-0000-000090000000}"/>
    <cellStyle name="Input 2" xfId="94" xr:uid="{00000000-0005-0000-0000-000091000000}"/>
    <cellStyle name="Input 2 2" xfId="95" xr:uid="{00000000-0005-0000-0000-000092000000}"/>
    <cellStyle name="Input 2_CKDL_LK" xfId="96" xr:uid="{00000000-0005-0000-0000-000093000000}"/>
    <cellStyle name="Linked Cell 2" xfId="97" xr:uid="{00000000-0005-0000-0000-000094000000}"/>
    <cellStyle name="Neutral 2" xfId="98" xr:uid="{00000000-0005-0000-0000-000095000000}"/>
    <cellStyle name="Normal" xfId="0" builtinId="0"/>
    <cellStyle name="Normal 10" xfId="99" xr:uid="{00000000-0005-0000-0000-000097000000}"/>
    <cellStyle name="Normal 10 2" xfId="100" xr:uid="{00000000-0005-0000-0000-000098000000}"/>
    <cellStyle name="Normal 10 2 2" xfId="289" xr:uid="{00000000-0005-0000-0000-000099000000}"/>
    <cellStyle name="Normal 10 2 3" xfId="463" xr:uid="{00000000-0005-0000-0000-00009A000000}"/>
    <cellStyle name="Normal 10 2 4" xfId="498" xr:uid="{00000000-0005-0000-0000-00009B000000}"/>
    <cellStyle name="Normal 10 3" xfId="101" xr:uid="{00000000-0005-0000-0000-00009C000000}"/>
    <cellStyle name="Normal 10 3 2" xfId="290" xr:uid="{00000000-0005-0000-0000-00009D000000}"/>
    <cellStyle name="Normal 10 3 3" xfId="464" xr:uid="{00000000-0005-0000-0000-00009E000000}"/>
    <cellStyle name="Normal 10 3 4" xfId="499" xr:uid="{00000000-0005-0000-0000-00009F000000}"/>
    <cellStyle name="Normal 10 4" xfId="288" xr:uid="{00000000-0005-0000-0000-0000A0000000}"/>
    <cellStyle name="Normal 11" xfId="102" xr:uid="{00000000-0005-0000-0000-0000A1000000}"/>
    <cellStyle name="Normal 11 2" xfId="103" xr:uid="{00000000-0005-0000-0000-0000A2000000}"/>
    <cellStyle name="Normal 11 2 2" xfId="292" xr:uid="{00000000-0005-0000-0000-0000A3000000}"/>
    <cellStyle name="Normal 11 2 3" xfId="465" xr:uid="{00000000-0005-0000-0000-0000A4000000}"/>
    <cellStyle name="Normal 11 2 4" xfId="500" xr:uid="{00000000-0005-0000-0000-0000A5000000}"/>
    <cellStyle name="Normal 11 3" xfId="104" xr:uid="{00000000-0005-0000-0000-0000A6000000}"/>
    <cellStyle name="Normal 11 3 2" xfId="293" xr:uid="{00000000-0005-0000-0000-0000A7000000}"/>
    <cellStyle name="Normal 11 3 3" xfId="466" xr:uid="{00000000-0005-0000-0000-0000A8000000}"/>
    <cellStyle name="Normal 11 3 4" xfId="501" xr:uid="{00000000-0005-0000-0000-0000A9000000}"/>
    <cellStyle name="Normal 11 4" xfId="291" xr:uid="{00000000-0005-0000-0000-0000AA000000}"/>
    <cellStyle name="Normal 12" xfId="105" xr:uid="{00000000-0005-0000-0000-0000AB000000}"/>
    <cellStyle name="Normal 12 2" xfId="106" xr:uid="{00000000-0005-0000-0000-0000AC000000}"/>
    <cellStyle name="Normal 12 2 2" xfId="295" xr:uid="{00000000-0005-0000-0000-0000AD000000}"/>
    <cellStyle name="Normal 12 2 3" xfId="467" xr:uid="{00000000-0005-0000-0000-0000AE000000}"/>
    <cellStyle name="Normal 12 2 4" xfId="502" xr:uid="{00000000-0005-0000-0000-0000AF000000}"/>
    <cellStyle name="Normal 12 3" xfId="107" xr:uid="{00000000-0005-0000-0000-0000B0000000}"/>
    <cellStyle name="Normal 12 3 2" xfId="296" xr:uid="{00000000-0005-0000-0000-0000B1000000}"/>
    <cellStyle name="Normal 12 3 3" xfId="468" xr:uid="{00000000-0005-0000-0000-0000B2000000}"/>
    <cellStyle name="Normal 12 3 4" xfId="503" xr:uid="{00000000-0005-0000-0000-0000B3000000}"/>
    <cellStyle name="Normal 12 4" xfId="294" xr:uid="{00000000-0005-0000-0000-0000B4000000}"/>
    <cellStyle name="Normal 13" xfId="108" xr:uid="{00000000-0005-0000-0000-0000B5000000}"/>
    <cellStyle name="Normal 13 2" xfId="109" xr:uid="{00000000-0005-0000-0000-0000B6000000}"/>
    <cellStyle name="Normal 13 2 2" xfId="298" xr:uid="{00000000-0005-0000-0000-0000B7000000}"/>
    <cellStyle name="Normal 13 2 3" xfId="469" xr:uid="{00000000-0005-0000-0000-0000B8000000}"/>
    <cellStyle name="Normal 13 2 4" xfId="504" xr:uid="{00000000-0005-0000-0000-0000B9000000}"/>
    <cellStyle name="Normal 13 3" xfId="110" xr:uid="{00000000-0005-0000-0000-0000BA000000}"/>
    <cellStyle name="Normal 13 3 2" xfId="299" xr:uid="{00000000-0005-0000-0000-0000BB000000}"/>
    <cellStyle name="Normal 13 3 3" xfId="470" xr:uid="{00000000-0005-0000-0000-0000BC000000}"/>
    <cellStyle name="Normal 13 3 4" xfId="505" xr:uid="{00000000-0005-0000-0000-0000BD000000}"/>
    <cellStyle name="Normal 13 4" xfId="297" xr:uid="{00000000-0005-0000-0000-0000BE000000}"/>
    <cellStyle name="Normal 14" xfId="111" xr:uid="{00000000-0005-0000-0000-0000BF000000}"/>
    <cellStyle name="Normal 14 2" xfId="112" xr:uid="{00000000-0005-0000-0000-0000C0000000}"/>
    <cellStyle name="Normal 14 2 2" xfId="301" xr:uid="{00000000-0005-0000-0000-0000C1000000}"/>
    <cellStyle name="Normal 14 2 3" xfId="471" xr:uid="{00000000-0005-0000-0000-0000C2000000}"/>
    <cellStyle name="Normal 14 2 4" xfId="506" xr:uid="{00000000-0005-0000-0000-0000C3000000}"/>
    <cellStyle name="Normal 14 3" xfId="113" xr:uid="{00000000-0005-0000-0000-0000C4000000}"/>
    <cellStyle name="Normal 14 3 2" xfId="302" xr:uid="{00000000-0005-0000-0000-0000C5000000}"/>
    <cellStyle name="Normal 14 3 3" xfId="472" xr:uid="{00000000-0005-0000-0000-0000C6000000}"/>
    <cellStyle name="Normal 14 3 4" xfId="507" xr:uid="{00000000-0005-0000-0000-0000C7000000}"/>
    <cellStyle name="Normal 14 4" xfId="300" xr:uid="{00000000-0005-0000-0000-0000C8000000}"/>
    <cellStyle name="Normal 15" xfId="114" xr:uid="{00000000-0005-0000-0000-0000C9000000}"/>
    <cellStyle name="Normal 15 10" xfId="115" xr:uid="{00000000-0005-0000-0000-0000CA000000}"/>
    <cellStyle name="Normal 15 10 2" xfId="304" xr:uid="{00000000-0005-0000-0000-0000CB000000}"/>
    <cellStyle name="Normal 15 10 3" xfId="303" xr:uid="{00000000-0005-0000-0000-0000CC000000}"/>
    <cellStyle name="Normal 15 11" xfId="116" xr:uid="{00000000-0005-0000-0000-0000CD000000}"/>
    <cellStyle name="Normal 15 11 2" xfId="306" xr:uid="{00000000-0005-0000-0000-0000CE000000}"/>
    <cellStyle name="Normal 15 11 3" xfId="305" xr:uid="{00000000-0005-0000-0000-0000CF000000}"/>
    <cellStyle name="Normal 15 12" xfId="117" xr:uid="{00000000-0005-0000-0000-0000D0000000}"/>
    <cellStyle name="Normal 15 12 2" xfId="308" xr:uid="{00000000-0005-0000-0000-0000D1000000}"/>
    <cellStyle name="Normal 15 12 3" xfId="307" xr:uid="{00000000-0005-0000-0000-0000D2000000}"/>
    <cellStyle name="Normal 15 13" xfId="118" xr:uid="{00000000-0005-0000-0000-0000D3000000}"/>
    <cellStyle name="Normal 15 13 2" xfId="310" xr:uid="{00000000-0005-0000-0000-0000D4000000}"/>
    <cellStyle name="Normal 15 13 3" xfId="309" xr:uid="{00000000-0005-0000-0000-0000D5000000}"/>
    <cellStyle name="Normal 15 14" xfId="236" xr:uid="{00000000-0005-0000-0000-0000D6000000}"/>
    <cellStyle name="Normal 15 2" xfId="119" xr:uid="{00000000-0005-0000-0000-0000D7000000}"/>
    <cellStyle name="Normal 15 2 2" xfId="120" xr:uid="{00000000-0005-0000-0000-0000D8000000}"/>
    <cellStyle name="Normal 15 2 2 2" xfId="313" xr:uid="{00000000-0005-0000-0000-0000D9000000}"/>
    <cellStyle name="Normal 15 2 2 3" xfId="312" xr:uid="{00000000-0005-0000-0000-0000DA000000}"/>
    <cellStyle name="Normal 15 2 3" xfId="314" xr:uid="{00000000-0005-0000-0000-0000DB000000}"/>
    <cellStyle name="Normal 15 2 4" xfId="311" xr:uid="{00000000-0005-0000-0000-0000DC000000}"/>
    <cellStyle name="Normal 15 3" xfId="121" xr:uid="{00000000-0005-0000-0000-0000DD000000}"/>
    <cellStyle name="Normal 15 3 2" xfId="122" xr:uid="{00000000-0005-0000-0000-0000DE000000}"/>
    <cellStyle name="Normal 15 3 2 2" xfId="317" xr:uid="{00000000-0005-0000-0000-0000DF000000}"/>
    <cellStyle name="Normal 15 3 2 3" xfId="316" xr:uid="{00000000-0005-0000-0000-0000E0000000}"/>
    <cellStyle name="Normal 15 3 3" xfId="318" xr:uid="{00000000-0005-0000-0000-0000E1000000}"/>
    <cellStyle name="Normal 15 3 4" xfId="315" xr:uid="{00000000-0005-0000-0000-0000E2000000}"/>
    <cellStyle name="Normal 15 4" xfId="123" xr:uid="{00000000-0005-0000-0000-0000E3000000}"/>
    <cellStyle name="Normal 15 4 2" xfId="320" xr:uid="{00000000-0005-0000-0000-0000E4000000}"/>
    <cellStyle name="Normal 15 4 3" xfId="319" xr:uid="{00000000-0005-0000-0000-0000E5000000}"/>
    <cellStyle name="Normal 15 5" xfId="124" xr:uid="{00000000-0005-0000-0000-0000E6000000}"/>
    <cellStyle name="Normal 15 5 2" xfId="322" xr:uid="{00000000-0005-0000-0000-0000E7000000}"/>
    <cellStyle name="Normal 15 5 3" xfId="321" xr:uid="{00000000-0005-0000-0000-0000E8000000}"/>
    <cellStyle name="Normal 15 6" xfId="125" xr:uid="{00000000-0005-0000-0000-0000E9000000}"/>
    <cellStyle name="Normal 15 6 2" xfId="324" xr:uid="{00000000-0005-0000-0000-0000EA000000}"/>
    <cellStyle name="Normal 15 6 3" xfId="323" xr:uid="{00000000-0005-0000-0000-0000EB000000}"/>
    <cellStyle name="Normal 15 7" xfId="126" xr:uid="{00000000-0005-0000-0000-0000EC000000}"/>
    <cellStyle name="Normal 15 7 2" xfId="326" xr:uid="{00000000-0005-0000-0000-0000ED000000}"/>
    <cellStyle name="Normal 15 7 3" xfId="325" xr:uid="{00000000-0005-0000-0000-0000EE000000}"/>
    <cellStyle name="Normal 15 8" xfId="127" xr:uid="{00000000-0005-0000-0000-0000EF000000}"/>
    <cellStyle name="Normal 15 8 2" xfId="328" xr:uid="{00000000-0005-0000-0000-0000F0000000}"/>
    <cellStyle name="Normal 15 8 3" xfId="327" xr:uid="{00000000-0005-0000-0000-0000F1000000}"/>
    <cellStyle name="Normal 15 9" xfId="128" xr:uid="{00000000-0005-0000-0000-0000F2000000}"/>
    <cellStyle name="Normal 15 9 2" xfId="330" xr:uid="{00000000-0005-0000-0000-0000F3000000}"/>
    <cellStyle name="Normal 15 9 3" xfId="329" xr:uid="{00000000-0005-0000-0000-0000F4000000}"/>
    <cellStyle name="Normal 16" xfId="235" xr:uid="{00000000-0005-0000-0000-0000F5000000}"/>
    <cellStyle name="Normal 16 2" xfId="129" xr:uid="{00000000-0005-0000-0000-0000F6000000}"/>
    <cellStyle name="Normal 16 2 2" xfId="331" xr:uid="{00000000-0005-0000-0000-0000F7000000}"/>
    <cellStyle name="Normal 16 2 3" xfId="473" xr:uid="{00000000-0005-0000-0000-0000F8000000}"/>
    <cellStyle name="Normal 16 2 4" xfId="508" xr:uid="{00000000-0005-0000-0000-0000F9000000}"/>
    <cellStyle name="Normal 16 3" xfId="130" xr:uid="{00000000-0005-0000-0000-0000FA000000}"/>
    <cellStyle name="Normal 16 3 2" xfId="332" xr:uid="{00000000-0005-0000-0000-0000FB000000}"/>
    <cellStyle name="Normal 16 3 3" xfId="474" xr:uid="{00000000-0005-0000-0000-0000FC000000}"/>
    <cellStyle name="Normal 16 3 4" xfId="509" xr:uid="{00000000-0005-0000-0000-0000FD000000}"/>
    <cellStyle name="Normal 17" xfId="131" xr:uid="{00000000-0005-0000-0000-0000FE000000}"/>
    <cellStyle name="Normal 17 2" xfId="132" xr:uid="{00000000-0005-0000-0000-0000FF000000}"/>
    <cellStyle name="Normal 17 2 2" xfId="335" xr:uid="{00000000-0005-0000-0000-000000010000}"/>
    <cellStyle name="Normal 17 2 3" xfId="334" xr:uid="{00000000-0005-0000-0000-000001010000}"/>
    <cellStyle name="Normal 17 3" xfId="133" xr:uid="{00000000-0005-0000-0000-000002010000}"/>
    <cellStyle name="Normal 17 3 2" xfId="337" xr:uid="{00000000-0005-0000-0000-000003010000}"/>
    <cellStyle name="Normal 17 3 3" xfId="336" xr:uid="{00000000-0005-0000-0000-000004010000}"/>
    <cellStyle name="Normal 17 4" xfId="338" xr:uid="{00000000-0005-0000-0000-000005010000}"/>
    <cellStyle name="Normal 17 5" xfId="333" xr:uid="{00000000-0005-0000-0000-000006010000}"/>
    <cellStyle name="Normal 18" xfId="461" xr:uid="{00000000-0005-0000-0000-000007010000}"/>
    <cellStyle name="Normal 18 2" xfId="134" xr:uid="{00000000-0005-0000-0000-000008010000}"/>
    <cellStyle name="Normal 18 2 2" xfId="339" xr:uid="{00000000-0005-0000-0000-000009010000}"/>
    <cellStyle name="Normal 18 2 3" xfId="475" xr:uid="{00000000-0005-0000-0000-00000A010000}"/>
    <cellStyle name="Normal 18 2 4" xfId="510" xr:uid="{00000000-0005-0000-0000-00000B010000}"/>
    <cellStyle name="Normal 18 3" xfId="135" xr:uid="{00000000-0005-0000-0000-00000C010000}"/>
    <cellStyle name="Normal 18 3 2" xfId="341" xr:uid="{00000000-0005-0000-0000-00000D010000}"/>
    <cellStyle name="Normal 18 3 3" xfId="340" xr:uid="{00000000-0005-0000-0000-00000E010000}"/>
    <cellStyle name="Normal 19 2" xfId="136" xr:uid="{00000000-0005-0000-0000-00000F010000}"/>
    <cellStyle name="Normal 19 2 2" xfId="342" xr:uid="{00000000-0005-0000-0000-000010010000}"/>
    <cellStyle name="Normal 19 2 3" xfId="476" xr:uid="{00000000-0005-0000-0000-000011010000}"/>
    <cellStyle name="Normal 19 2 4" xfId="511" xr:uid="{00000000-0005-0000-0000-000012010000}"/>
    <cellStyle name="Normal 2" xfId="137" xr:uid="{00000000-0005-0000-0000-000013010000}"/>
    <cellStyle name="Normal 2 2" xfId="138" xr:uid="{00000000-0005-0000-0000-000014010000}"/>
    <cellStyle name="Normal 2 2 10" xfId="139" xr:uid="{00000000-0005-0000-0000-000015010000}"/>
    <cellStyle name="Normal 2 2 10 2" xfId="345" xr:uid="{00000000-0005-0000-0000-000016010000}"/>
    <cellStyle name="Normal 2 2 10 3" xfId="344" xr:uid="{00000000-0005-0000-0000-000017010000}"/>
    <cellStyle name="Normal 2 2 11" xfId="346" xr:uid="{00000000-0005-0000-0000-000018010000}"/>
    <cellStyle name="Normal 2 2 12" xfId="343" xr:uid="{00000000-0005-0000-0000-000019010000}"/>
    <cellStyle name="Normal 2 2 2" xfId="140" xr:uid="{00000000-0005-0000-0000-00001A010000}"/>
    <cellStyle name="Normal 2 2 2 2" xfId="141" xr:uid="{00000000-0005-0000-0000-00001B010000}"/>
    <cellStyle name="Normal 2 2 2 2 2" xfId="142" xr:uid="{00000000-0005-0000-0000-00001C010000}"/>
    <cellStyle name="Normal 2 2 2 2 2 2" xfId="349" xr:uid="{00000000-0005-0000-0000-00001D010000}"/>
    <cellStyle name="Normal 2 2 2 2 2 3" xfId="348" xr:uid="{00000000-0005-0000-0000-00001E010000}"/>
    <cellStyle name="Normal 2 2 2 2 3" xfId="143" xr:uid="{00000000-0005-0000-0000-00001F010000}"/>
    <cellStyle name="Normal 2 2 2 2 4" xfId="350" xr:uid="{00000000-0005-0000-0000-000020010000}"/>
    <cellStyle name="Normal 2 2 2 2 5" xfId="347" xr:uid="{00000000-0005-0000-0000-000021010000}"/>
    <cellStyle name="Normal 2 2 3" xfId="144" xr:uid="{00000000-0005-0000-0000-000022010000}"/>
    <cellStyle name="Normal 2 2 3 2" xfId="352" xr:uid="{00000000-0005-0000-0000-000023010000}"/>
    <cellStyle name="Normal 2 2 3 3" xfId="351" xr:uid="{00000000-0005-0000-0000-000024010000}"/>
    <cellStyle name="Normal 2 2 4" xfId="145" xr:uid="{00000000-0005-0000-0000-000025010000}"/>
    <cellStyle name="Normal 2 2 4 2" xfId="354" xr:uid="{00000000-0005-0000-0000-000026010000}"/>
    <cellStyle name="Normal 2 2 4 3" xfId="353" xr:uid="{00000000-0005-0000-0000-000027010000}"/>
    <cellStyle name="Normal 2 2 5" xfId="146" xr:uid="{00000000-0005-0000-0000-000028010000}"/>
    <cellStyle name="Normal 2 2 5 2" xfId="356" xr:uid="{00000000-0005-0000-0000-000029010000}"/>
    <cellStyle name="Normal 2 2 5 3" xfId="355" xr:uid="{00000000-0005-0000-0000-00002A010000}"/>
    <cellStyle name="Normal 2 2 6" xfId="147" xr:uid="{00000000-0005-0000-0000-00002B010000}"/>
    <cellStyle name="Normal 2 2 6 2" xfId="358" xr:uid="{00000000-0005-0000-0000-00002C010000}"/>
    <cellStyle name="Normal 2 2 6 3" xfId="357" xr:uid="{00000000-0005-0000-0000-00002D010000}"/>
    <cellStyle name="Normal 2 2 7" xfId="148" xr:uid="{00000000-0005-0000-0000-00002E010000}"/>
    <cellStyle name="Normal 2 2 7 2" xfId="360" xr:uid="{00000000-0005-0000-0000-00002F010000}"/>
    <cellStyle name="Normal 2 2 7 3" xfId="359" xr:uid="{00000000-0005-0000-0000-000030010000}"/>
    <cellStyle name="Normal 2 2 8" xfId="149" xr:uid="{00000000-0005-0000-0000-000031010000}"/>
    <cellStyle name="Normal 2 2 8 2" xfId="362" xr:uid="{00000000-0005-0000-0000-000032010000}"/>
    <cellStyle name="Normal 2 2 8 3" xfId="361" xr:uid="{00000000-0005-0000-0000-000033010000}"/>
    <cellStyle name="Normal 2 2 9" xfId="150" xr:uid="{00000000-0005-0000-0000-000034010000}"/>
    <cellStyle name="Normal 2 2 9 2" xfId="364" xr:uid="{00000000-0005-0000-0000-000035010000}"/>
    <cellStyle name="Normal 2 2 9 3" xfId="363" xr:uid="{00000000-0005-0000-0000-000036010000}"/>
    <cellStyle name="Normal 20" xfId="151" xr:uid="{00000000-0005-0000-0000-000037010000}"/>
    <cellStyle name="Normal 20 2" xfId="152" xr:uid="{00000000-0005-0000-0000-000038010000}"/>
    <cellStyle name="Normal 20 2 2" xfId="366" xr:uid="{00000000-0005-0000-0000-000039010000}"/>
    <cellStyle name="Normal 20 2 3" xfId="477" xr:uid="{00000000-0005-0000-0000-00003A010000}"/>
    <cellStyle name="Normal 20 2 4" xfId="512" xr:uid="{00000000-0005-0000-0000-00003B010000}"/>
    <cellStyle name="Normal 20 3" xfId="365" xr:uid="{00000000-0005-0000-0000-00003C010000}"/>
    <cellStyle name="Normal 21" xfId="153" xr:uid="{00000000-0005-0000-0000-00003D010000}"/>
    <cellStyle name="Normal 21 2" xfId="154" xr:uid="{00000000-0005-0000-0000-00003E010000}"/>
    <cellStyle name="Normal 21 2 2" xfId="368" xr:uid="{00000000-0005-0000-0000-00003F010000}"/>
    <cellStyle name="Normal 21 2 3" xfId="478" xr:uid="{00000000-0005-0000-0000-000040010000}"/>
    <cellStyle name="Normal 21 2 4" xfId="513" xr:uid="{00000000-0005-0000-0000-000041010000}"/>
    <cellStyle name="Normal 21 3" xfId="367" xr:uid="{00000000-0005-0000-0000-000042010000}"/>
    <cellStyle name="Normal 22" xfId="155" xr:uid="{00000000-0005-0000-0000-000043010000}"/>
    <cellStyle name="Normal 22 2" xfId="156" xr:uid="{00000000-0005-0000-0000-000044010000}"/>
    <cellStyle name="Normal 22 2 2" xfId="370" xr:uid="{00000000-0005-0000-0000-000045010000}"/>
    <cellStyle name="Normal 22 2 3" xfId="479" xr:uid="{00000000-0005-0000-0000-000046010000}"/>
    <cellStyle name="Normal 22 2 4" xfId="514" xr:uid="{00000000-0005-0000-0000-000047010000}"/>
    <cellStyle name="Normal 22 3" xfId="369" xr:uid="{00000000-0005-0000-0000-000048010000}"/>
    <cellStyle name="Normal 23 2" xfId="157" xr:uid="{00000000-0005-0000-0000-000049010000}"/>
    <cellStyle name="Normal 23 2 2" xfId="371" xr:uid="{00000000-0005-0000-0000-00004A010000}"/>
    <cellStyle name="Normal 23 2 3" xfId="480" xr:uid="{00000000-0005-0000-0000-00004B010000}"/>
    <cellStyle name="Normal 23 2 4" xfId="515" xr:uid="{00000000-0005-0000-0000-00004C010000}"/>
    <cellStyle name="Normal 24 2" xfId="158" xr:uid="{00000000-0005-0000-0000-00004D010000}"/>
    <cellStyle name="Normal 24 2 2" xfId="372" xr:uid="{00000000-0005-0000-0000-00004E010000}"/>
    <cellStyle name="Normal 24 2 3" xfId="481" xr:uid="{00000000-0005-0000-0000-00004F010000}"/>
    <cellStyle name="Normal 24 2 4" xfId="516" xr:uid="{00000000-0005-0000-0000-000050010000}"/>
    <cellStyle name="Normal 26 2" xfId="159" xr:uid="{00000000-0005-0000-0000-000051010000}"/>
    <cellStyle name="Normal 26 2 2" xfId="373" xr:uid="{00000000-0005-0000-0000-000052010000}"/>
    <cellStyle name="Normal 26 2 3" xfId="482" xr:uid="{00000000-0005-0000-0000-000053010000}"/>
    <cellStyle name="Normal 26 2 4" xfId="517" xr:uid="{00000000-0005-0000-0000-000054010000}"/>
    <cellStyle name="Normal 27 2" xfId="160" xr:uid="{00000000-0005-0000-0000-000055010000}"/>
    <cellStyle name="Normal 27 2 2" xfId="374" xr:uid="{00000000-0005-0000-0000-000056010000}"/>
    <cellStyle name="Normal 27 2 3" xfId="483" xr:uid="{00000000-0005-0000-0000-000057010000}"/>
    <cellStyle name="Normal 27 2 4" xfId="518" xr:uid="{00000000-0005-0000-0000-000058010000}"/>
    <cellStyle name="Normal 28 2" xfId="161" xr:uid="{00000000-0005-0000-0000-000059010000}"/>
    <cellStyle name="Normal 28 2 2" xfId="375" xr:uid="{00000000-0005-0000-0000-00005A010000}"/>
    <cellStyle name="Normal 28 2 3" xfId="484" xr:uid="{00000000-0005-0000-0000-00005B010000}"/>
    <cellStyle name="Normal 28 2 4" xfId="519" xr:uid="{00000000-0005-0000-0000-00005C010000}"/>
    <cellStyle name="Normal 3" xfId="162" xr:uid="{00000000-0005-0000-0000-00005D010000}"/>
    <cellStyle name="Normal 3 10" xfId="163" xr:uid="{00000000-0005-0000-0000-00005E010000}"/>
    <cellStyle name="Normal 3 10 2" xfId="377" xr:uid="{00000000-0005-0000-0000-00005F010000}"/>
    <cellStyle name="Normal 3 10 3" xfId="485" xr:uid="{00000000-0005-0000-0000-000060010000}"/>
    <cellStyle name="Normal 3 10 4" xfId="520" xr:uid="{00000000-0005-0000-0000-000061010000}"/>
    <cellStyle name="Normal 3 11" xfId="164" xr:uid="{00000000-0005-0000-0000-000062010000}"/>
    <cellStyle name="Normal 3 11 2" xfId="378" xr:uid="{00000000-0005-0000-0000-000063010000}"/>
    <cellStyle name="Normal 3 11 3" xfId="486" xr:uid="{00000000-0005-0000-0000-000064010000}"/>
    <cellStyle name="Normal 3 11 4" xfId="521" xr:uid="{00000000-0005-0000-0000-000065010000}"/>
    <cellStyle name="Normal 3 12" xfId="376" xr:uid="{00000000-0005-0000-0000-000066010000}"/>
    <cellStyle name="Normal 3 2" xfId="165" xr:uid="{00000000-0005-0000-0000-000067010000}"/>
    <cellStyle name="Normal 3 2 2" xfId="379" xr:uid="{00000000-0005-0000-0000-000068010000}"/>
    <cellStyle name="Normal 3 3" xfId="166" xr:uid="{00000000-0005-0000-0000-000069010000}"/>
    <cellStyle name="Normal 3 3 2" xfId="167" xr:uid="{00000000-0005-0000-0000-00006A010000}"/>
    <cellStyle name="Normal 3 3 2 2" xfId="168" xr:uid="{00000000-0005-0000-0000-00006B010000}"/>
    <cellStyle name="Normal 3 3 2 2 2" xfId="381" xr:uid="{00000000-0005-0000-0000-00006C010000}"/>
    <cellStyle name="Normal 3 3 2 2 3" xfId="488" xr:uid="{00000000-0005-0000-0000-00006D010000}"/>
    <cellStyle name="Normal 3 3 2 2 4" xfId="523" xr:uid="{00000000-0005-0000-0000-00006E010000}"/>
    <cellStyle name="Normal 3 3 2 3" xfId="169" xr:uid="{00000000-0005-0000-0000-00006F010000}"/>
    <cellStyle name="Normal 3 3 2 3 2" xfId="382" xr:uid="{00000000-0005-0000-0000-000070010000}"/>
    <cellStyle name="Normal 3 3 2 3 3" xfId="489" xr:uid="{00000000-0005-0000-0000-000071010000}"/>
    <cellStyle name="Normal 3 3 2 3 4" xfId="524" xr:uid="{00000000-0005-0000-0000-000072010000}"/>
    <cellStyle name="Normal 3 3 2 4" xfId="170" xr:uid="{00000000-0005-0000-0000-000073010000}"/>
    <cellStyle name="Normal 3 3 2 5" xfId="380" xr:uid="{00000000-0005-0000-0000-000074010000}"/>
    <cellStyle name="Normal 3 3 3" xfId="171" xr:uid="{00000000-0005-0000-0000-000075010000}"/>
    <cellStyle name="Normal 3 3 4" xfId="172" xr:uid="{00000000-0005-0000-0000-000076010000}"/>
    <cellStyle name="Normal 3 3 5" xfId="173" xr:uid="{00000000-0005-0000-0000-000077010000}"/>
    <cellStyle name="Normal 3 3 6" xfId="487" xr:uid="{00000000-0005-0000-0000-000078010000}"/>
    <cellStyle name="Normal 3 3 7" xfId="522" xr:uid="{00000000-0005-0000-0000-000079010000}"/>
    <cellStyle name="Normal 3 4" xfId="174" xr:uid="{00000000-0005-0000-0000-00007A010000}"/>
    <cellStyle name="Normal 3 4 2" xfId="383" xr:uid="{00000000-0005-0000-0000-00007B010000}"/>
    <cellStyle name="Normal 3 4 3" xfId="490" xr:uid="{00000000-0005-0000-0000-00007C010000}"/>
    <cellStyle name="Normal 3 4 4" xfId="525" xr:uid="{00000000-0005-0000-0000-00007D010000}"/>
    <cellStyle name="Normal 3 5" xfId="175" xr:uid="{00000000-0005-0000-0000-00007E010000}"/>
    <cellStyle name="Normal 3 5 2" xfId="384" xr:uid="{00000000-0005-0000-0000-00007F010000}"/>
    <cellStyle name="Normal 3 5 3" xfId="491" xr:uid="{00000000-0005-0000-0000-000080010000}"/>
    <cellStyle name="Normal 3 5 4" xfId="526" xr:uid="{00000000-0005-0000-0000-000081010000}"/>
    <cellStyle name="Normal 3 6" xfId="176" xr:uid="{00000000-0005-0000-0000-000082010000}"/>
    <cellStyle name="Normal 3 6 2" xfId="385" xr:uid="{00000000-0005-0000-0000-000083010000}"/>
    <cellStyle name="Normal 3 6 3" xfId="492" xr:uid="{00000000-0005-0000-0000-000084010000}"/>
    <cellStyle name="Normal 3 6 4" xfId="527" xr:uid="{00000000-0005-0000-0000-000085010000}"/>
    <cellStyle name="Normal 3 7" xfId="177" xr:uid="{00000000-0005-0000-0000-000086010000}"/>
    <cellStyle name="Normal 3 7 2" xfId="386" xr:uid="{00000000-0005-0000-0000-000087010000}"/>
    <cellStyle name="Normal 3 7 3" xfId="493" xr:uid="{00000000-0005-0000-0000-000088010000}"/>
    <cellStyle name="Normal 3 7 4" xfId="528" xr:uid="{00000000-0005-0000-0000-000089010000}"/>
    <cellStyle name="Normal 3 8" xfId="178" xr:uid="{00000000-0005-0000-0000-00008A010000}"/>
    <cellStyle name="Normal 3 8 2" xfId="387" xr:uid="{00000000-0005-0000-0000-00008B010000}"/>
    <cellStyle name="Normal 3 8 3" xfId="494" xr:uid="{00000000-0005-0000-0000-00008C010000}"/>
    <cellStyle name="Normal 3 8 4" xfId="529" xr:uid="{00000000-0005-0000-0000-00008D010000}"/>
    <cellStyle name="Normal 3 9" xfId="179" xr:uid="{00000000-0005-0000-0000-00008E010000}"/>
    <cellStyle name="Normal 3 9 2" xfId="388" xr:uid="{00000000-0005-0000-0000-00008F010000}"/>
    <cellStyle name="Normal 3 9 3" xfId="495" xr:uid="{00000000-0005-0000-0000-000090010000}"/>
    <cellStyle name="Normal 3 9 4" xfId="530" xr:uid="{00000000-0005-0000-0000-000091010000}"/>
    <cellStyle name="Normal 3_CKDL_LK" xfId="180" xr:uid="{00000000-0005-0000-0000-000092010000}"/>
    <cellStyle name="Normal 4" xfId="181" xr:uid="{00000000-0005-0000-0000-000093010000}"/>
    <cellStyle name="Normal 4 10" xfId="182" xr:uid="{00000000-0005-0000-0000-000094010000}"/>
    <cellStyle name="Normal 4 10 2" xfId="391" xr:uid="{00000000-0005-0000-0000-000095010000}"/>
    <cellStyle name="Normal 4 10 3" xfId="390" xr:uid="{00000000-0005-0000-0000-000096010000}"/>
    <cellStyle name="Normal 4 11" xfId="392" xr:uid="{00000000-0005-0000-0000-000097010000}"/>
    <cellStyle name="Normal 4 12" xfId="389" xr:uid="{00000000-0005-0000-0000-000098010000}"/>
    <cellStyle name="Normal 4 2" xfId="183" xr:uid="{00000000-0005-0000-0000-000099010000}"/>
    <cellStyle name="Normal 4 2 2" xfId="394" xr:uid="{00000000-0005-0000-0000-00009A010000}"/>
    <cellStyle name="Normal 4 2 3" xfId="393" xr:uid="{00000000-0005-0000-0000-00009B010000}"/>
    <cellStyle name="Normal 4 3" xfId="184" xr:uid="{00000000-0005-0000-0000-00009C010000}"/>
    <cellStyle name="Normal 4 3 2" xfId="396" xr:uid="{00000000-0005-0000-0000-00009D010000}"/>
    <cellStyle name="Normal 4 3 3" xfId="395" xr:uid="{00000000-0005-0000-0000-00009E010000}"/>
    <cellStyle name="Normal 4 4" xfId="185" xr:uid="{00000000-0005-0000-0000-00009F010000}"/>
    <cellStyle name="Normal 4 4 2" xfId="398" xr:uid="{00000000-0005-0000-0000-0000A0010000}"/>
    <cellStyle name="Normal 4 4 3" xfId="397" xr:uid="{00000000-0005-0000-0000-0000A1010000}"/>
    <cellStyle name="Normal 4 5" xfId="186" xr:uid="{00000000-0005-0000-0000-0000A2010000}"/>
    <cellStyle name="Normal 4 5 2" xfId="400" xr:uid="{00000000-0005-0000-0000-0000A3010000}"/>
    <cellStyle name="Normal 4 5 3" xfId="399" xr:uid="{00000000-0005-0000-0000-0000A4010000}"/>
    <cellStyle name="Normal 4 6" xfId="187" xr:uid="{00000000-0005-0000-0000-0000A5010000}"/>
    <cellStyle name="Normal 4 6 2" xfId="402" xr:uid="{00000000-0005-0000-0000-0000A6010000}"/>
    <cellStyle name="Normal 4 6 3" xfId="401" xr:uid="{00000000-0005-0000-0000-0000A7010000}"/>
    <cellStyle name="Normal 4 7" xfId="188" xr:uid="{00000000-0005-0000-0000-0000A8010000}"/>
    <cellStyle name="Normal 4 7 2" xfId="404" xr:uid="{00000000-0005-0000-0000-0000A9010000}"/>
    <cellStyle name="Normal 4 7 3" xfId="403" xr:uid="{00000000-0005-0000-0000-0000AA010000}"/>
    <cellStyle name="Normal 4 8" xfId="189" xr:uid="{00000000-0005-0000-0000-0000AB010000}"/>
    <cellStyle name="Normal 4 8 2" xfId="406" xr:uid="{00000000-0005-0000-0000-0000AC010000}"/>
    <cellStyle name="Normal 4 8 3" xfId="405" xr:uid="{00000000-0005-0000-0000-0000AD010000}"/>
    <cellStyle name="Normal 4 9" xfId="190" xr:uid="{00000000-0005-0000-0000-0000AE010000}"/>
    <cellStyle name="Normal 4 9 2" xfId="408" xr:uid="{00000000-0005-0000-0000-0000AF010000}"/>
    <cellStyle name="Normal 4 9 3" xfId="407" xr:uid="{00000000-0005-0000-0000-0000B0010000}"/>
    <cellStyle name="Normal 5" xfId="191" xr:uid="{00000000-0005-0000-0000-0000B1010000}"/>
    <cellStyle name="Normal 5 2" xfId="409" xr:uid="{00000000-0005-0000-0000-0000B2010000}"/>
    <cellStyle name="Normal 6" xfId="192" xr:uid="{00000000-0005-0000-0000-0000B3010000}"/>
    <cellStyle name="Normal 6 2" xfId="410" xr:uid="{00000000-0005-0000-0000-0000B4010000}"/>
    <cellStyle name="Normal 7" xfId="193" xr:uid="{00000000-0005-0000-0000-0000B5010000}"/>
    <cellStyle name="Normal 7 10" xfId="194" xr:uid="{00000000-0005-0000-0000-0000B6010000}"/>
    <cellStyle name="Normal 7 10 2" xfId="195" xr:uid="{00000000-0005-0000-0000-0000B7010000}"/>
    <cellStyle name="Normal 7 10 2 2" xfId="413" xr:uid="{00000000-0005-0000-0000-0000B8010000}"/>
    <cellStyle name="Normal 7 10 3" xfId="412" xr:uid="{00000000-0005-0000-0000-0000B9010000}"/>
    <cellStyle name="Normal 7 11" xfId="196" xr:uid="{00000000-0005-0000-0000-0000BA010000}"/>
    <cellStyle name="Normal 7 11 2" xfId="415" xr:uid="{00000000-0005-0000-0000-0000BB010000}"/>
    <cellStyle name="Normal 7 11 3" xfId="414" xr:uid="{00000000-0005-0000-0000-0000BC010000}"/>
    <cellStyle name="Normal 7 12" xfId="197" xr:uid="{00000000-0005-0000-0000-0000BD010000}"/>
    <cellStyle name="Normal 7 12 2" xfId="417" xr:uid="{00000000-0005-0000-0000-0000BE010000}"/>
    <cellStyle name="Normal 7 12 3" xfId="416" xr:uid="{00000000-0005-0000-0000-0000BF010000}"/>
    <cellStyle name="Normal 7 13" xfId="198" xr:uid="{00000000-0005-0000-0000-0000C0010000}"/>
    <cellStyle name="Normal 7 13 2" xfId="419" xr:uid="{00000000-0005-0000-0000-0000C1010000}"/>
    <cellStyle name="Normal 7 13 3" xfId="418" xr:uid="{00000000-0005-0000-0000-0000C2010000}"/>
    <cellStyle name="Normal 7 14" xfId="199" xr:uid="{00000000-0005-0000-0000-0000C3010000}"/>
    <cellStyle name="Normal 7 14 2" xfId="421" xr:uid="{00000000-0005-0000-0000-0000C4010000}"/>
    <cellStyle name="Normal 7 14 3" xfId="420" xr:uid="{00000000-0005-0000-0000-0000C5010000}"/>
    <cellStyle name="Normal 7 15" xfId="200" xr:uid="{00000000-0005-0000-0000-0000C6010000}"/>
    <cellStyle name="Normal 7 15 2" xfId="423" xr:uid="{00000000-0005-0000-0000-0000C7010000}"/>
    <cellStyle name="Normal 7 15 3" xfId="422" xr:uid="{00000000-0005-0000-0000-0000C8010000}"/>
    <cellStyle name="Normal 7 16" xfId="201" xr:uid="{00000000-0005-0000-0000-0000C9010000}"/>
    <cellStyle name="Normal 7 16 2" xfId="424" xr:uid="{00000000-0005-0000-0000-0000CA010000}"/>
    <cellStyle name="Normal 7 17" xfId="411" xr:uid="{00000000-0005-0000-0000-0000CB010000}"/>
    <cellStyle name="Normal 7 2" xfId="202" xr:uid="{00000000-0005-0000-0000-0000CC010000}"/>
    <cellStyle name="Normal 7 2 2" xfId="203" xr:uid="{00000000-0005-0000-0000-0000CD010000}"/>
    <cellStyle name="Normal 7 2 2 2" xfId="427" xr:uid="{00000000-0005-0000-0000-0000CE010000}"/>
    <cellStyle name="Normal 7 2 2 3" xfId="426" xr:uid="{00000000-0005-0000-0000-0000CF010000}"/>
    <cellStyle name="Normal 7 2 3" xfId="204" xr:uid="{00000000-0005-0000-0000-0000D0010000}"/>
    <cellStyle name="Normal 7 2 3 2" xfId="429" xr:uid="{00000000-0005-0000-0000-0000D1010000}"/>
    <cellStyle name="Normal 7 2 3 3" xfId="428" xr:uid="{00000000-0005-0000-0000-0000D2010000}"/>
    <cellStyle name="Normal 7 2 4" xfId="430" xr:uid="{00000000-0005-0000-0000-0000D3010000}"/>
    <cellStyle name="Normal 7 2 5" xfId="425" xr:uid="{00000000-0005-0000-0000-0000D4010000}"/>
    <cellStyle name="Normal 7 3" xfId="205" xr:uid="{00000000-0005-0000-0000-0000D5010000}"/>
    <cellStyle name="Normal 7 3 2" xfId="432" xr:uid="{00000000-0005-0000-0000-0000D6010000}"/>
    <cellStyle name="Normal 7 3 3" xfId="431" xr:uid="{00000000-0005-0000-0000-0000D7010000}"/>
    <cellStyle name="Normal 7 4" xfId="206" xr:uid="{00000000-0005-0000-0000-0000D8010000}"/>
    <cellStyle name="Normal 7 4 2" xfId="207" xr:uid="{00000000-0005-0000-0000-0000D9010000}"/>
    <cellStyle name="Normal 7 4 2 2" xfId="435" xr:uid="{00000000-0005-0000-0000-0000DA010000}"/>
    <cellStyle name="Normal 7 4 2 3" xfId="434" xr:uid="{00000000-0005-0000-0000-0000DB010000}"/>
    <cellStyle name="Normal 7 4 3" xfId="436" xr:uid="{00000000-0005-0000-0000-0000DC010000}"/>
    <cellStyle name="Normal 7 4 4" xfId="433" xr:uid="{00000000-0005-0000-0000-0000DD010000}"/>
    <cellStyle name="Normal 7 5" xfId="208" xr:uid="{00000000-0005-0000-0000-0000DE010000}"/>
    <cellStyle name="Normal 7 5 2" xfId="209" xr:uid="{00000000-0005-0000-0000-0000DF010000}"/>
    <cellStyle name="Normal 7 5 2 2" xfId="439" xr:uid="{00000000-0005-0000-0000-0000E0010000}"/>
    <cellStyle name="Normal 7 5 2 3" xfId="438" xr:uid="{00000000-0005-0000-0000-0000E1010000}"/>
    <cellStyle name="Normal 7 5 3" xfId="440" xr:uid="{00000000-0005-0000-0000-0000E2010000}"/>
    <cellStyle name="Normal 7 5 4" xfId="437" xr:uid="{00000000-0005-0000-0000-0000E3010000}"/>
    <cellStyle name="Normal 7 6" xfId="210" xr:uid="{00000000-0005-0000-0000-0000E4010000}"/>
    <cellStyle name="Normal 7 6 2" xfId="442" xr:uid="{00000000-0005-0000-0000-0000E5010000}"/>
    <cellStyle name="Normal 7 6 3" xfId="441" xr:uid="{00000000-0005-0000-0000-0000E6010000}"/>
    <cellStyle name="Normal 7 7" xfId="211" xr:uid="{00000000-0005-0000-0000-0000E7010000}"/>
    <cellStyle name="Normal 7 7 2" xfId="444" xr:uid="{00000000-0005-0000-0000-0000E8010000}"/>
    <cellStyle name="Normal 7 7 3" xfId="443" xr:uid="{00000000-0005-0000-0000-0000E9010000}"/>
    <cellStyle name="Normal 7 8" xfId="212" xr:uid="{00000000-0005-0000-0000-0000EA010000}"/>
    <cellStyle name="Normal 7 8 2" xfId="446" xr:uid="{00000000-0005-0000-0000-0000EB010000}"/>
    <cellStyle name="Normal 7 8 3" xfId="445" xr:uid="{00000000-0005-0000-0000-0000EC010000}"/>
    <cellStyle name="Normal 7 9" xfId="213" xr:uid="{00000000-0005-0000-0000-0000ED010000}"/>
    <cellStyle name="Normal 7 9 2" xfId="448" xr:uid="{00000000-0005-0000-0000-0000EE010000}"/>
    <cellStyle name="Normal 7 9 3" xfId="447" xr:uid="{00000000-0005-0000-0000-0000EF010000}"/>
    <cellStyle name="Normal 8" xfId="214" xr:uid="{00000000-0005-0000-0000-0000F0010000}"/>
    <cellStyle name="Normal 9" xfId="215" xr:uid="{00000000-0005-0000-0000-0000F1010000}"/>
    <cellStyle name="Normal 9 2" xfId="216" xr:uid="{00000000-0005-0000-0000-0000F2010000}"/>
    <cellStyle name="Normal 9 2 2" xfId="450" xr:uid="{00000000-0005-0000-0000-0000F3010000}"/>
    <cellStyle name="Normal 9 2 3" xfId="496" xr:uid="{00000000-0005-0000-0000-0000F4010000}"/>
    <cellStyle name="Normal 9 2 4" xfId="531" xr:uid="{00000000-0005-0000-0000-0000F5010000}"/>
    <cellStyle name="Normal 9 3" xfId="217" xr:uid="{00000000-0005-0000-0000-0000F6010000}"/>
    <cellStyle name="Normal 9 3 2" xfId="451" xr:uid="{00000000-0005-0000-0000-0000F7010000}"/>
    <cellStyle name="Normal 9 3 3" xfId="497" xr:uid="{00000000-0005-0000-0000-0000F8010000}"/>
    <cellStyle name="Normal 9 3 4" xfId="532" xr:uid="{00000000-0005-0000-0000-0000F9010000}"/>
    <cellStyle name="Normal 9 4" xfId="218" xr:uid="{00000000-0005-0000-0000-0000FA010000}"/>
    <cellStyle name="Normal 9 4 2" xfId="219" xr:uid="{00000000-0005-0000-0000-0000FB010000}"/>
    <cellStyle name="Normal 9 4 2 2" xfId="453" xr:uid="{00000000-0005-0000-0000-0000FC010000}"/>
    <cellStyle name="Normal 9 4 3" xfId="452" xr:uid="{00000000-0005-0000-0000-0000FD010000}"/>
    <cellStyle name="Normal 9 5" xfId="220" xr:uid="{00000000-0005-0000-0000-0000FE010000}"/>
    <cellStyle name="Normal 9 5 2" xfId="221" xr:uid="{00000000-0005-0000-0000-0000FF010000}"/>
    <cellStyle name="Normal 9 5 2 2" xfId="456" xr:uid="{00000000-0005-0000-0000-000000020000}"/>
    <cellStyle name="Normal 9 5 2 3" xfId="455" xr:uid="{00000000-0005-0000-0000-000001020000}"/>
    <cellStyle name="Normal 9 5 3" xfId="457" xr:uid="{00000000-0005-0000-0000-000002020000}"/>
    <cellStyle name="Normal 9 5 4" xfId="454" xr:uid="{00000000-0005-0000-0000-000003020000}"/>
    <cellStyle name="Normal 9 6" xfId="222" xr:uid="{00000000-0005-0000-0000-000004020000}"/>
    <cellStyle name="Normal 9 6 2" xfId="459" xr:uid="{00000000-0005-0000-0000-000005020000}"/>
    <cellStyle name="Normal 9 6 3" xfId="458" xr:uid="{00000000-0005-0000-0000-000006020000}"/>
    <cellStyle name="Normal 9 7" xfId="223" xr:uid="{00000000-0005-0000-0000-000007020000}"/>
    <cellStyle name="Normal 9 7 2" xfId="460" xr:uid="{00000000-0005-0000-0000-000008020000}"/>
    <cellStyle name="Normal 9 8" xfId="449" xr:uid="{00000000-0005-0000-0000-000009020000}"/>
    <cellStyle name="Note 2" xfId="224" xr:uid="{00000000-0005-0000-0000-00000A020000}"/>
    <cellStyle name="Note 2 2" xfId="225" xr:uid="{00000000-0005-0000-0000-00000B020000}"/>
    <cellStyle name="Note 2_CKDL_LK" xfId="226" xr:uid="{00000000-0005-0000-0000-00000C020000}"/>
    <cellStyle name="Output 2" xfId="227" xr:uid="{00000000-0005-0000-0000-00000D020000}"/>
    <cellStyle name="Output 2 2" xfId="228" xr:uid="{00000000-0005-0000-0000-00000E020000}"/>
    <cellStyle name="Output 2_CKDL_LK" xfId="229" xr:uid="{00000000-0005-0000-0000-00000F020000}"/>
    <cellStyle name="Title 2" xfId="230" xr:uid="{00000000-0005-0000-0000-000010020000}"/>
    <cellStyle name="Total 2" xfId="231" xr:uid="{00000000-0005-0000-0000-000011020000}"/>
    <cellStyle name="Total 2 2" xfId="232" xr:uid="{00000000-0005-0000-0000-000012020000}"/>
    <cellStyle name="Total 2_CKDL_LK" xfId="233" xr:uid="{00000000-0005-0000-0000-000013020000}"/>
    <cellStyle name="Warning Text 2" xfId="234" xr:uid="{00000000-0005-0000-0000-000014020000}"/>
  </cellStyles>
  <dxfs count="331"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196078</xdr:colOff>
      <xdr:row>1</xdr:row>
      <xdr:rowOff>37028</xdr:rowOff>
    </xdr:from>
    <xdr:to>
      <xdr:col>3</xdr:col>
      <xdr:colOff>105701</xdr:colOff>
      <xdr:row>1</xdr:row>
      <xdr:rowOff>37028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CxnSpPr/>
      </xdr:nvCxnSpPr>
      <xdr:spPr>
        <a:xfrm>
          <a:off x="396103" y="322778"/>
          <a:ext cx="643048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304552</xdr:colOff>
      <xdr:row>1</xdr:row>
      <xdr:rowOff>149088</xdr:rowOff>
    </xdr:from>
    <xdr:to>
      <xdr:col>3</xdr:col>
      <xdr:colOff>206427</xdr:colOff>
      <xdr:row>1</xdr:row>
      <xdr:rowOff>149088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CxnSpPr/>
      </xdr:nvCxnSpPr>
      <xdr:spPr>
        <a:xfrm>
          <a:off x="504577" y="434838"/>
          <a:ext cx="6353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304552</xdr:colOff>
      <xdr:row>1</xdr:row>
      <xdr:rowOff>149088</xdr:rowOff>
    </xdr:from>
    <xdr:to>
      <xdr:col>3</xdr:col>
      <xdr:colOff>206427</xdr:colOff>
      <xdr:row>1</xdr:row>
      <xdr:rowOff>149088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CxnSpPr/>
      </xdr:nvCxnSpPr>
      <xdr:spPr>
        <a:xfrm>
          <a:off x="504577" y="434838"/>
          <a:ext cx="6353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</xdr:colOff>
      <xdr:row>142</xdr:row>
      <xdr:rowOff>57149</xdr:rowOff>
    </xdr:from>
    <xdr:to>
      <xdr:col>30</xdr:col>
      <xdr:colOff>255270</xdr:colOff>
      <xdr:row>147</xdr:row>
      <xdr:rowOff>114381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47625" y="22640924"/>
          <a:ext cx="8772525" cy="82867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ĐIỆN- ĐIỆN TĐH</a:t>
          </a: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340</xdr:row>
      <xdr:rowOff>28574</xdr:rowOff>
    </xdr:from>
    <xdr:to>
      <xdr:col>32</xdr:col>
      <xdr:colOff>0</xdr:colOff>
      <xdr:row>345</xdr:row>
      <xdr:rowOff>104774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0" y="55340249"/>
          <a:ext cx="8839200" cy="8858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C</a:t>
          </a:r>
          <a:r>
            <a:rPr lang="vi-VN" sz="1400" b="1" baseline="0">
              <a:latin typeface="Times New Roman" pitchFamily="18" charset="0"/>
              <a:cs typeface="Times New Roman" pitchFamily="18" charset="0"/>
            </a:rPr>
            <a:t>Ơ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 KHÍ CHẾ TẠO</a:t>
          </a: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424</xdr:row>
      <xdr:rowOff>9525</xdr:rowOff>
    </xdr:from>
    <xdr:to>
      <xdr:col>32</xdr:col>
      <xdr:colOff>0</xdr:colOff>
      <xdr:row>429</xdr:row>
      <xdr:rowOff>123902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0" y="69484875"/>
          <a:ext cx="8839200" cy="8858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CÔNG NGHỆ THÔNG TIN VÀ NGOẠI NGỮ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502</xdr:row>
      <xdr:rowOff>0</xdr:rowOff>
    </xdr:from>
    <xdr:to>
      <xdr:col>32</xdr:col>
      <xdr:colOff>0</xdr:colOff>
      <xdr:row>508</xdr:row>
      <xdr:rowOff>1880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0" y="80524351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XÂY DỰNG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598</xdr:row>
      <xdr:rowOff>19050</xdr:rowOff>
    </xdr:from>
    <xdr:to>
      <xdr:col>32</xdr:col>
      <xdr:colOff>0</xdr:colOff>
      <xdr:row>603</xdr:row>
      <xdr:rowOff>17113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0" y="95069025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KINH TẾ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694</xdr:row>
      <xdr:rowOff>0</xdr:rowOff>
    </xdr:from>
    <xdr:to>
      <xdr:col>32</xdr:col>
      <xdr:colOff>0</xdr:colOff>
      <xdr:row>699</xdr:row>
      <xdr:rowOff>93329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/>
      </xdr:nvSpPr>
      <xdr:spPr>
        <a:xfrm>
          <a:off x="0" y="110089950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KHOA HỌC C</a:t>
          </a:r>
          <a:r>
            <a:rPr lang="vi-VN" sz="1400" b="1" baseline="0">
              <a:latin typeface="Times New Roman" pitchFamily="18" charset="0"/>
              <a:cs typeface="Times New Roman" pitchFamily="18" charset="0"/>
            </a:rPr>
            <a:t>Ơ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 BẢN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760</xdr:row>
      <xdr:rowOff>0</xdr:rowOff>
    </xdr:from>
    <xdr:to>
      <xdr:col>32</xdr:col>
      <xdr:colOff>0</xdr:colOff>
      <xdr:row>764</xdr:row>
      <xdr:rowOff>87672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0" y="118338600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GIÁO VIÊN KIÊM NHIỆM</a:t>
          </a:r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4</xdr:row>
      <xdr:rowOff>0</xdr:rowOff>
    </xdr:from>
    <xdr:to>
      <xdr:col>30</xdr:col>
      <xdr:colOff>274313</xdr:colOff>
      <xdr:row>10</xdr:row>
      <xdr:rowOff>1274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0" y="944217"/>
          <a:ext cx="9320834" cy="869674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C</a:t>
          </a:r>
          <a:r>
            <a:rPr lang="vi-VN" sz="1400" b="1" baseline="0">
              <a:latin typeface="Times New Roman" pitchFamily="18" charset="0"/>
              <a:cs typeface="Times New Roman" pitchFamily="18" charset="0"/>
            </a:rPr>
            <a:t>Ơ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 KHÍ ĐỘNG LỰC</a:t>
          </a: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30</xdr:col>
          <xdr:colOff>209550</xdr:colOff>
          <xdr:row>1</xdr:row>
          <xdr:rowOff>0</xdr:rowOff>
        </xdr:from>
        <xdr:to>
          <xdr:col>32</xdr:col>
          <xdr:colOff>304800</xdr:colOff>
          <xdr:row>1</xdr:row>
          <xdr:rowOff>190500</xdr:rowOff>
        </xdr:to>
        <xdr:sp macro="" textlink="">
          <xdr:nvSpPr>
            <xdr:cNvPr id="531457" name="Button 1" hidden="1">
              <a:extLst>
                <a:ext uri="{63B3BB69-23CF-44E3-9099-C40C66FF867C}">
                  <a14:compatExt spid="_x0000_s531457"/>
                </a:ext>
                <a:ext uri="{FF2B5EF4-FFF2-40B4-BE49-F238E27FC236}">
                  <a16:creationId xmlns:a16="http://schemas.microsoft.com/office/drawing/2014/main" id="{00000000-0008-0000-1000-0000011C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Cập nhật</a:t>
              </a:r>
            </a:p>
          </xdr:txBody>
        </xdr:sp>
        <xdr:clientData fPrint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260350</xdr:colOff>
          <xdr:row>0</xdr:row>
          <xdr:rowOff>285750</xdr:rowOff>
        </xdr:from>
        <xdr:to>
          <xdr:col>30</xdr:col>
          <xdr:colOff>228600</xdr:colOff>
          <xdr:row>2</xdr:row>
          <xdr:rowOff>0</xdr:rowOff>
        </xdr:to>
        <xdr:sp macro="" textlink="">
          <xdr:nvSpPr>
            <xdr:cNvPr id="991233" name="Button 1" hidden="1">
              <a:extLst>
                <a:ext uri="{63B3BB69-23CF-44E3-9099-C40C66FF867C}">
                  <a14:compatExt spid="_x0000_s991233"/>
                </a:ext>
                <a:ext uri="{FF2B5EF4-FFF2-40B4-BE49-F238E27FC236}">
                  <a16:creationId xmlns:a16="http://schemas.microsoft.com/office/drawing/2014/main" id="{00000000-0008-0000-1400-000001200F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Cập nhật phòng</a:t>
              </a:r>
            </a:p>
          </xdr:txBody>
        </xdr:sp>
        <xdr:clientData fPrintsWithSheet="0"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30</xdr:col>
          <xdr:colOff>209550</xdr:colOff>
          <xdr:row>1</xdr:row>
          <xdr:rowOff>0</xdr:rowOff>
        </xdr:from>
        <xdr:to>
          <xdr:col>32</xdr:col>
          <xdr:colOff>304800</xdr:colOff>
          <xdr:row>1</xdr:row>
          <xdr:rowOff>190500</xdr:rowOff>
        </xdr:to>
        <xdr:sp macro="" textlink="">
          <xdr:nvSpPr>
            <xdr:cNvPr id="961537" name="Button 1" hidden="1">
              <a:extLst>
                <a:ext uri="{63B3BB69-23CF-44E3-9099-C40C66FF867C}">
                  <a14:compatExt spid="_x0000_s961537"/>
                </a:ext>
                <a:ext uri="{FF2B5EF4-FFF2-40B4-BE49-F238E27FC236}">
                  <a16:creationId xmlns:a16="http://schemas.microsoft.com/office/drawing/2014/main" id="{00000000-0008-0000-1500-000001AC0E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Cập nhật</a:t>
              </a:r>
            </a:p>
          </xdr:txBody>
        </xdr:sp>
        <xdr:clientData fPrintsWithSheet="0"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304552</xdr:colOff>
      <xdr:row>1</xdr:row>
      <xdr:rowOff>149088</xdr:rowOff>
    </xdr:from>
    <xdr:to>
      <xdr:col>3</xdr:col>
      <xdr:colOff>196878</xdr:colOff>
      <xdr:row>1</xdr:row>
      <xdr:rowOff>149088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CxnSpPr/>
      </xdr:nvCxnSpPr>
      <xdr:spPr>
        <a:xfrm>
          <a:off x="506482" y="434838"/>
          <a:ext cx="663851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127000</xdr:colOff>
          <xdr:row>1</xdr:row>
          <xdr:rowOff>0</xdr:rowOff>
        </xdr:from>
        <xdr:to>
          <xdr:col>30</xdr:col>
          <xdr:colOff>184150</xdr:colOff>
          <xdr:row>2</xdr:row>
          <xdr:rowOff>0</xdr:rowOff>
        </xdr:to>
        <xdr:sp macro="" textlink="">
          <xdr:nvSpPr>
            <xdr:cNvPr id="660533" name="Button 53" hidden="1">
              <a:extLst>
                <a:ext uri="{63B3BB69-23CF-44E3-9099-C40C66FF867C}">
                  <a14:compatExt spid="_x0000_s660533"/>
                </a:ext>
                <a:ext uri="{FF2B5EF4-FFF2-40B4-BE49-F238E27FC236}">
                  <a16:creationId xmlns:a16="http://schemas.microsoft.com/office/drawing/2014/main" id="{00000000-0008-0000-1A00-00003514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Chuẩn hóa</a:t>
              </a:r>
            </a:p>
          </xdr:txBody>
        </xdr:sp>
        <xdr:clientData fPrintsWithSheet="0"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304552</xdr:colOff>
      <xdr:row>1</xdr:row>
      <xdr:rowOff>149088</xdr:rowOff>
    </xdr:from>
    <xdr:to>
      <xdr:col>3</xdr:col>
      <xdr:colOff>206488</xdr:colOff>
      <xdr:row>1</xdr:row>
      <xdr:rowOff>149088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CxnSpPr/>
      </xdr:nvCxnSpPr>
      <xdr:spPr>
        <a:xfrm>
          <a:off x="506482" y="434838"/>
          <a:ext cx="749576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31</xdr:col>
          <xdr:colOff>12700</xdr:colOff>
          <xdr:row>1</xdr:row>
          <xdr:rowOff>12700</xdr:rowOff>
        </xdr:from>
        <xdr:to>
          <xdr:col>34</xdr:col>
          <xdr:colOff>19050</xdr:colOff>
          <xdr:row>2</xdr:row>
          <xdr:rowOff>0</xdr:rowOff>
        </xdr:to>
        <xdr:sp macro="" textlink="">
          <xdr:nvSpPr>
            <xdr:cNvPr id="570371" name="Button 3" hidden="1">
              <a:extLst>
                <a:ext uri="{63B3BB69-23CF-44E3-9099-C40C66FF867C}">
                  <a14:compatExt spid="_x0000_s570371"/>
                </a:ext>
                <a:ext uri="{FF2B5EF4-FFF2-40B4-BE49-F238E27FC236}">
                  <a16:creationId xmlns:a16="http://schemas.microsoft.com/office/drawing/2014/main" id="{00000000-0008-0000-1C00-000003B4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Lọc Trung tâm</a:t>
              </a:r>
            </a:p>
          </xdr:txBody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ropbox/TKB/2223Tuan08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ownloads/16.%20KHOA%20KINH%20T&#7870;%20G&#7916;I%20P&#272;T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ersonal/Downloads/TKB%20Khoa%20&#272;i&#7879;n%20tu&#7847;n%2004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ropbox/7.%20Si%20so/2021/BC%20T1-12.%202021%20(1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ropbox/TKB/2223Tuan06-%20C&#243;%20QL%20Ph&#242;ng%20TH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V"/>
      <sheetName val="MAGV"/>
      <sheetName val="DL1"/>
      <sheetName val="DL2"/>
      <sheetName val="DIEN1"/>
      <sheetName val="DIEN2"/>
      <sheetName val="CK1"/>
      <sheetName val="CK2"/>
      <sheetName val="CNTT1"/>
      <sheetName val="CNTT2"/>
      <sheetName val="KT1"/>
      <sheetName val="KT2"/>
      <sheetName val="XD1"/>
      <sheetName val="XD2"/>
      <sheetName val="CB1"/>
      <sheetName val="CB2"/>
      <sheetName val="HS"/>
      <sheetName val="HS2"/>
      <sheetName val="Sheet3"/>
      <sheetName val="Ldong"/>
      <sheetName val="QLP"/>
      <sheetName val="maphong"/>
      <sheetName val="Phong"/>
      <sheetName val="All"/>
      <sheetName val="mon"/>
      <sheetName val="Sheet7"/>
      <sheetName val="KHUNG"/>
      <sheetName val="siso"/>
      <sheetName val="TT"/>
      <sheetName val="Sheet9"/>
      <sheetName val="Sheet1"/>
      <sheetName val="Sheet2"/>
      <sheetName val="Sheet4"/>
      <sheetName val="Sheet5"/>
      <sheetName val="Sheet6"/>
    </sheetNames>
    <sheetDataSet>
      <sheetData sheetId="0" refreshError="1"/>
      <sheetData sheetId="1" refreshError="1"/>
      <sheetData sheetId="2">
        <row r="2">
          <cell r="H2" t="str">
            <v>Tuần 08 (từ ngày 26/09/2022 đến ngày 02/10/2022)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B1"/>
      <sheetName val="CB2"/>
      <sheetName val="GV"/>
      <sheetName val="MAGV"/>
      <sheetName val="DL1"/>
      <sheetName val="DL2"/>
      <sheetName val="DIEN1"/>
      <sheetName val="DIEN2"/>
      <sheetName val="CK1"/>
      <sheetName val="CK2"/>
      <sheetName val="CNTT1"/>
      <sheetName val="CNTT2"/>
      <sheetName val="KT1"/>
      <sheetName val="KT2"/>
      <sheetName val="XD1"/>
      <sheetName val="XD2"/>
      <sheetName val="HS"/>
      <sheetName val="Sheet3"/>
      <sheetName val="Ldong"/>
      <sheetName val="Phong"/>
      <sheetName val="QLP"/>
      <sheetName val="All"/>
      <sheetName val="mon"/>
      <sheetName val="Sheet7"/>
      <sheetName val="KHUNG"/>
      <sheetName val="siso"/>
      <sheetName val="HS2"/>
      <sheetName val="maphong"/>
      <sheetName val="TT"/>
      <sheetName val="Sheet9"/>
      <sheetName val="Sheet1"/>
      <sheetName val="Sheet2"/>
      <sheetName val="Sheet4"/>
      <sheetName val="Sheet5"/>
      <sheetName val="Sheet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1">
          <cell r="A1" t="str">
            <v>ma</v>
          </cell>
          <cell r="B1" t="str">
            <v>Ten mon</v>
          </cell>
          <cell r="C1" t="str">
            <v>Số tiết</v>
          </cell>
        </row>
        <row r="2">
          <cell r="A2" t="str">
            <v>MH01.1K21</v>
          </cell>
          <cell r="B2" t="str">
            <v>Chính trị.</v>
          </cell>
          <cell r="C2">
            <v>30</v>
          </cell>
        </row>
        <row r="3">
          <cell r="A3" t="str">
            <v>MH02.1K21</v>
          </cell>
          <cell r="B3" t="str">
            <v>Pháp luật.</v>
          </cell>
          <cell r="C3">
            <v>15</v>
          </cell>
        </row>
        <row r="4">
          <cell r="A4" t="str">
            <v>MH03.1K21</v>
          </cell>
          <cell r="B4" t="str">
            <v>Giáo dục thể chất.</v>
          </cell>
          <cell r="C4">
            <v>30</v>
          </cell>
        </row>
        <row r="5">
          <cell r="A5" t="str">
            <v>MH04.1K21</v>
          </cell>
          <cell r="B5" t="str">
            <v>Giáo dục quốc phòngAn ninh.</v>
          </cell>
          <cell r="C5">
            <v>45</v>
          </cell>
        </row>
        <row r="6">
          <cell r="A6" t="str">
            <v>MH05.1K21</v>
          </cell>
          <cell r="B6" t="str">
            <v>Tin học.</v>
          </cell>
          <cell r="C6">
            <v>30</v>
          </cell>
        </row>
        <row r="7">
          <cell r="A7" t="str">
            <v>MH06.1K21</v>
          </cell>
          <cell r="B7" t="str">
            <v>Anh văn;</v>
          </cell>
          <cell r="C7">
            <v>60</v>
          </cell>
        </row>
        <row r="8">
          <cell r="A8" t="str">
            <v>MH07.1K21</v>
          </cell>
          <cell r="B8" t="str">
            <v>Điện kỹ thuật.</v>
          </cell>
          <cell r="C8">
            <v>30</v>
          </cell>
        </row>
        <row r="9">
          <cell r="A9" t="str">
            <v>MH08.1K21</v>
          </cell>
          <cell r="B9" t="str">
            <v>Vẽ kỹ thuật .</v>
          </cell>
          <cell r="C9">
            <v>30</v>
          </cell>
        </row>
        <row r="10">
          <cell r="A10" t="str">
            <v>MH09.1K21</v>
          </cell>
          <cell r="B10" t="str">
            <v>Vật liệu học .</v>
          </cell>
          <cell r="C10">
            <v>30</v>
          </cell>
        </row>
        <row r="11">
          <cell r="A11" t="str">
            <v>MH10.1K21</v>
          </cell>
          <cell r="B11" t="str">
            <v>Kỹ năng giao tiếp;</v>
          </cell>
          <cell r="C11">
            <v>30</v>
          </cell>
        </row>
        <row r="12">
          <cell r="A12" t="str">
            <v>MH11.1K21</v>
          </cell>
          <cell r="B12" t="str">
            <v>An toàn lao động và vệ sinh công nghiệp.</v>
          </cell>
          <cell r="C12">
            <v>30</v>
          </cell>
        </row>
        <row r="13">
          <cell r="A13" t="str">
            <v>MĐ12.1K21</v>
          </cell>
          <cell r="B13" t="str">
            <v>Bảo dưỡng động cơ đốt trong.</v>
          </cell>
          <cell r="C13">
            <v>60</v>
          </cell>
        </row>
        <row r="14">
          <cell r="A14" t="str">
            <v>MĐ13.1K21</v>
          </cell>
          <cell r="B14" t="str">
            <v>Bảo dưỡng Trang bị điện và hệ thống thủy lực trên máy thi công nền.</v>
          </cell>
          <cell r="C14">
            <v>60</v>
          </cell>
        </row>
        <row r="15">
          <cell r="A15" t="str">
            <v>MĐ14.1K21</v>
          </cell>
          <cell r="B15" t="str">
            <v>Bảo dưỡng Gầm và thiết bị công tác máy thi công nền.</v>
          </cell>
          <cell r="C15">
            <v>60</v>
          </cell>
        </row>
        <row r="16">
          <cell r="A16" t="str">
            <v>MH15.1K21</v>
          </cell>
          <cell r="B16" t="str">
            <v>Kỹ thuật thi công.</v>
          </cell>
          <cell r="C16">
            <v>45</v>
          </cell>
        </row>
        <row r="17">
          <cell r="A17" t="str">
            <v>MĐ16.1K21</v>
          </cell>
          <cell r="B17" t="str">
            <v>Vận hành máy xúc .</v>
          </cell>
          <cell r="C17">
            <v>270</v>
          </cell>
        </row>
        <row r="18">
          <cell r="A18" t="str">
            <v>MĐ17.1K21</v>
          </cell>
          <cell r="B18" t="str">
            <v>Vận hành máy Ủi.</v>
          </cell>
          <cell r="C18">
            <v>150</v>
          </cell>
        </row>
        <row r="19">
          <cell r="A19" t="str">
            <v>MĐ18.1K21</v>
          </cell>
          <cell r="B19" t="str">
            <v>Vận hành máy Lu.</v>
          </cell>
          <cell r="C19">
            <v>90</v>
          </cell>
        </row>
        <row r="20">
          <cell r="A20" t="str">
            <v>MĐ19.1K21</v>
          </cell>
          <cell r="B20" t="str">
            <v>Vậnmáy bơm cát.</v>
          </cell>
          <cell r="C20">
            <v>60</v>
          </cell>
        </row>
        <row r="21">
          <cell r="A21" t="str">
            <v>TTTN.1K21</v>
          </cell>
          <cell r="B21" t="str">
            <v>Thực tập tốt nghiệp.</v>
          </cell>
          <cell r="C21">
            <v>180</v>
          </cell>
        </row>
        <row r="22">
          <cell r="A22" t="str">
            <v>MH01.3K21</v>
          </cell>
          <cell r="B22" t="str">
            <v>Chính trị.</v>
          </cell>
          <cell r="C22">
            <v>30</v>
          </cell>
        </row>
        <row r="23">
          <cell r="A23" t="str">
            <v>MH02.3K21</v>
          </cell>
          <cell r="B23" t="str">
            <v>Pháp luật.</v>
          </cell>
          <cell r="C23">
            <v>15</v>
          </cell>
        </row>
        <row r="24">
          <cell r="A24" t="str">
            <v>MH03.3K21</v>
          </cell>
          <cell r="B24" t="str">
            <v>Giáo dục thể chất.</v>
          </cell>
          <cell r="C24">
            <v>30</v>
          </cell>
        </row>
        <row r="25">
          <cell r="A25" t="str">
            <v>MH04.3K21</v>
          </cell>
          <cell r="B25" t="str">
            <v>Giáo dục quốc phòngAn ninh.</v>
          </cell>
          <cell r="C25">
            <v>45</v>
          </cell>
        </row>
        <row r="26">
          <cell r="A26" t="str">
            <v>MH05.3K21</v>
          </cell>
          <cell r="B26" t="str">
            <v>Tin học.</v>
          </cell>
          <cell r="C26">
            <v>30</v>
          </cell>
        </row>
        <row r="27">
          <cell r="A27" t="str">
            <v>MH06.3K21</v>
          </cell>
          <cell r="B27" t="str">
            <v>Anh văn;</v>
          </cell>
          <cell r="C27">
            <v>60</v>
          </cell>
        </row>
        <row r="28">
          <cell r="A28" t="str">
            <v>MH07.3K21</v>
          </cell>
          <cell r="B28" t="str">
            <v>Kỹ năng giao tiếp.</v>
          </cell>
          <cell r="C28">
            <v>30</v>
          </cell>
        </row>
        <row r="29">
          <cell r="A29" t="str">
            <v>MH08.3K21</v>
          </cell>
          <cell r="B29" t="str">
            <v>An toàn điện.</v>
          </cell>
          <cell r="C29">
            <v>30</v>
          </cell>
        </row>
        <row r="30">
          <cell r="A30" t="str">
            <v>MH09.3K21</v>
          </cell>
          <cell r="B30" t="str">
            <v>Mạch điện;</v>
          </cell>
          <cell r="C30">
            <v>75</v>
          </cell>
        </row>
        <row r="31">
          <cell r="A31" t="str">
            <v>MH10.3K21</v>
          </cell>
          <cell r="B31" t="str">
            <v>Vẽ kỹ thuật;</v>
          </cell>
          <cell r="C31">
            <v>30</v>
          </cell>
        </row>
        <row r="32">
          <cell r="A32" t="str">
            <v>MH11.3K21</v>
          </cell>
          <cell r="B32" t="str">
            <v>Vẽ điện.</v>
          </cell>
          <cell r="C32">
            <v>30</v>
          </cell>
        </row>
        <row r="33">
          <cell r="A33" t="str">
            <v>MH12.3K21</v>
          </cell>
          <cell r="B33" t="str">
            <v>Vật liệu điện.</v>
          </cell>
          <cell r="C33">
            <v>30</v>
          </cell>
        </row>
        <row r="34">
          <cell r="A34" t="str">
            <v>MH13.3K21</v>
          </cell>
          <cell r="B34" t="str">
            <v>Khí cụ điện hạ thế.</v>
          </cell>
          <cell r="C34">
            <v>45</v>
          </cell>
        </row>
        <row r="35">
          <cell r="A35" t="str">
            <v>MĐ14.3K21</v>
          </cell>
          <cell r="B35" t="str">
            <v>Điện tử cơ bản.</v>
          </cell>
          <cell r="C35">
            <v>90</v>
          </cell>
        </row>
        <row r="36">
          <cell r="A36" t="str">
            <v>MĐ15.3K21</v>
          </cell>
          <cell r="B36" t="str">
            <v>Đo lường điện.</v>
          </cell>
          <cell r="C36">
            <v>60</v>
          </cell>
        </row>
        <row r="37">
          <cell r="A37" t="str">
            <v>MĐ16.3K21</v>
          </cell>
          <cell r="B37" t="str">
            <v>Máy biến áp.</v>
          </cell>
          <cell r="C37">
            <v>60</v>
          </cell>
        </row>
        <row r="38">
          <cell r="A38" t="str">
            <v>MĐ17.3K21</v>
          </cell>
          <cell r="B38" t="str">
            <v>Động cơ điện một pha.</v>
          </cell>
          <cell r="C38">
            <v>90</v>
          </cell>
        </row>
        <row r="39">
          <cell r="A39" t="str">
            <v>MĐ18.3K21</v>
          </cell>
          <cell r="B39" t="str">
            <v>Động cơ KĐB ba pha.</v>
          </cell>
          <cell r="C39">
            <v>120</v>
          </cell>
        </row>
        <row r="40">
          <cell r="A40" t="str">
            <v>MH19.3K21</v>
          </cell>
          <cell r="B40" t="str">
            <v>Máy phát điện đồng bộ.</v>
          </cell>
          <cell r="C40">
            <v>45</v>
          </cell>
        </row>
        <row r="41">
          <cell r="A41" t="str">
            <v>MĐ20.3K21</v>
          </cell>
          <cell r="B41" t="str">
            <v>Trang bị điện ;</v>
          </cell>
          <cell r="C41">
            <v>60</v>
          </cell>
        </row>
        <row r="42">
          <cell r="A42" t="str">
            <v>MĐ21.3K21</v>
          </cell>
          <cell r="B42" t="str">
            <v>Thiết bị nhiệt gia dụng.</v>
          </cell>
          <cell r="C42">
            <v>60</v>
          </cell>
        </row>
        <row r="43">
          <cell r="A43" t="str">
            <v>MĐ22.3K21</v>
          </cell>
          <cell r="B43" t="str">
            <v>Thiết bị lạnh gia dụng.</v>
          </cell>
          <cell r="C43">
            <v>60</v>
          </cell>
        </row>
        <row r="44">
          <cell r="A44" t="str">
            <v>MĐ23.3K21</v>
          </cell>
          <cell r="B44" t="str">
            <v>Thiết kế mạch bằng máy tính.</v>
          </cell>
          <cell r="C44">
            <v>60</v>
          </cell>
        </row>
        <row r="45">
          <cell r="A45" t="str">
            <v>MĐ24.3K21</v>
          </cell>
          <cell r="B45" t="str">
            <v>Điện tử công suất và ứng dụng.</v>
          </cell>
          <cell r="C45">
            <v>60</v>
          </cell>
        </row>
        <row r="46">
          <cell r="A46" t="str">
            <v>MĐ25.3K21</v>
          </cell>
          <cell r="B46" t="str">
            <v>Lập trình cỡ nhỏ.</v>
          </cell>
          <cell r="C46">
            <v>60</v>
          </cell>
        </row>
        <row r="47">
          <cell r="A47" t="str">
            <v>MĐ26.3K21</v>
          </cell>
          <cell r="B47" t="str">
            <v>Kỹ thuật lắp đặt điện dân dụng..</v>
          </cell>
          <cell r="C47">
            <v>120</v>
          </cell>
        </row>
        <row r="48">
          <cell r="A48" t="str">
            <v>MĐ27.3K21</v>
          </cell>
          <cell r="B48" t="str">
            <v>Thiết bị tự động điều khiển dân dụng.</v>
          </cell>
          <cell r="C48">
            <v>60</v>
          </cell>
        </row>
        <row r="49">
          <cell r="A49" t="str">
            <v>TTTN.3K21</v>
          </cell>
          <cell r="B49" t="str">
            <v>Thực tập tốt nghiệp.</v>
          </cell>
          <cell r="C49">
            <v>450</v>
          </cell>
        </row>
        <row r="50">
          <cell r="A50" t="str">
            <v>MH01.4K21</v>
          </cell>
          <cell r="B50" t="str">
            <v>Chính trị.</v>
          </cell>
          <cell r="C50">
            <v>30</v>
          </cell>
        </row>
        <row r="51">
          <cell r="A51" t="str">
            <v>MH02.4K21</v>
          </cell>
          <cell r="B51" t="str">
            <v>Pháp luật.</v>
          </cell>
          <cell r="C51">
            <v>15</v>
          </cell>
        </row>
        <row r="52">
          <cell r="A52" t="str">
            <v>MH03.4K21</v>
          </cell>
          <cell r="B52" t="str">
            <v>Giáo dục thể chât.</v>
          </cell>
          <cell r="C52">
            <v>30</v>
          </cell>
        </row>
        <row r="53">
          <cell r="A53" t="str">
            <v>MH04.4K21</v>
          </cell>
          <cell r="B53" t="str">
            <v>Giáo dục quốc phòngAn ninh.</v>
          </cell>
          <cell r="C53">
            <v>45</v>
          </cell>
        </row>
        <row r="54">
          <cell r="A54" t="str">
            <v>MH05.4K21</v>
          </cell>
          <cell r="B54" t="str">
            <v>Tin học.</v>
          </cell>
          <cell r="C54">
            <v>30</v>
          </cell>
        </row>
        <row r="55">
          <cell r="A55" t="str">
            <v>MH06.4K21</v>
          </cell>
          <cell r="B55" t="str">
            <v>Anh văn;</v>
          </cell>
          <cell r="C55">
            <v>60</v>
          </cell>
        </row>
        <row r="56">
          <cell r="A56" t="str">
            <v>MH07.4K21</v>
          </cell>
          <cell r="B56" t="str">
            <v>Kỹ năng giao tiếp.</v>
          </cell>
          <cell r="C56">
            <v>30</v>
          </cell>
        </row>
        <row r="57">
          <cell r="A57" t="str">
            <v>MH08.4K21</v>
          </cell>
          <cell r="B57" t="str">
            <v>Mạch điện.</v>
          </cell>
          <cell r="C57">
            <v>90</v>
          </cell>
        </row>
        <row r="58">
          <cell r="A58" t="str">
            <v>MH09.4K21</v>
          </cell>
          <cell r="B58" t="str">
            <v>An toàn lao động.</v>
          </cell>
          <cell r="C58">
            <v>30</v>
          </cell>
        </row>
        <row r="59">
          <cell r="A59" t="str">
            <v>MH10.4K21</v>
          </cell>
          <cell r="B59" t="str">
            <v>Đo lường điện tử.</v>
          </cell>
          <cell r="C59">
            <v>30</v>
          </cell>
        </row>
        <row r="60">
          <cell r="A60" t="str">
            <v>MĐ11.4K21</v>
          </cell>
          <cell r="B60" t="str">
            <v>Máy điện.</v>
          </cell>
          <cell r="C60">
            <v>180</v>
          </cell>
        </row>
        <row r="61">
          <cell r="A61" t="str">
            <v>MĐ12.4K21</v>
          </cell>
          <cell r="B61" t="str">
            <v>Vật liệu, linh kiện điện tử.</v>
          </cell>
          <cell r="C61">
            <v>60</v>
          </cell>
        </row>
        <row r="62">
          <cell r="A62" t="str">
            <v>MĐ13.4K21</v>
          </cell>
          <cell r="B62" t="str">
            <v>Kỹ thuật mạch điện tử;</v>
          </cell>
          <cell r="C62">
            <v>180</v>
          </cell>
        </row>
        <row r="63">
          <cell r="A63" t="str">
            <v>MĐ14.4K21</v>
          </cell>
          <cell r="B63" t="str">
            <v>Kỹ thuật cảm biến.</v>
          </cell>
          <cell r="C63">
            <v>60</v>
          </cell>
        </row>
        <row r="64">
          <cell r="A64" t="str">
            <v>MĐ15.4K21</v>
          </cell>
          <cell r="B64" t="str">
            <v>Kỹ thuật số.</v>
          </cell>
          <cell r="C64">
            <v>90</v>
          </cell>
        </row>
        <row r="65">
          <cell r="A65" t="str">
            <v>MĐ16.4K21</v>
          </cell>
          <cell r="B65" t="str">
            <v>Vẽ thiết kế mạch điệnđiện tử.</v>
          </cell>
          <cell r="C65">
            <v>90</v>
          </cell>
        </row>
        <row r="66">
          <cell r="A66" t="str">
            <v>MĐ17.4K21</v>
          </cell>
          <cell r="B66" t="str">
            <v>Trang bị điện;</v>
          </cell>
          <cell r="C66">
            <v>150</v>
          </cell>
        </row>
        <row r="67">
          <cell r="A67" t="str">
            <v>MĐ18.4K21</v>
          </cell>
          <cell r="B67" t="str">
            <v>Điện tử công suất.</v>
          </cell>
          <cell r="C67">
            <v>90</v>
          </cell>
        </row>
        <row r="68">
          <cell r="A68" t="str">
            <v>MĐ19.4K21</v>
          </cell>
          <cell r="B68" t="str">
            <v>Vi điều khiển.</v>
          </cell>
          <cell r="C68">
            <v>60</v>
          </cell>
        </row>
        <row r="69">
          <cell r="A69" t="str">
            <v>MĐ20.4K21</v>
          </cell>
          <cell r="B69" t="str">
            <v>Điều khiển lập trình cỡ nhỏ.</v>
          </cell>
          <cell r="C69">
            <v>90</v>
          </cell>
        </row>
        <row r="70">
          <cell r="A70" t="str">
            <v>MĐ21.4K21</v>
          </cell>
          <cell r="B70" t="str">
            <v>PLC cơ bản.</v>
          </cell>
          <cell r="C70">
            <v>150</v>
          </cell>
        </row>
        <row r="71">
          <cell r="A71" t="str">
            <v>MĐ22.4K21</v>
          </cell>
          <cell r="B71" t="str">
            <v>Điều khiển điện khí nén.</v>
          </cell>
          <cell r="C71">
            <v>150</v>
          </cell>
        </row>
        <row r="72">
          <cell r="A72" t="str">
            <v>MĐ23.4K21</v>
          </cell>
          <cell r="B72" t="str">
            <v>Điện tử ứng dụng.</v>
          </cell>
          <cell r="C72">
            <v>150</v>
          </cell>
        </row>
        <row r="73">
          <cell r="A73" t="str">
            <v>MĐ24.4K21</v>
          </cell>
          <cell r="B73" t="str">
            <v>Hệ thống Camera giám sát.</v>
          </cell>
          <cell r="C73">
            <v>60</v>
          </cell>
        </row>
        <row r="74">
          <cell r="A74" t="str">
            <v>MĐ25.4K21</v>
          </cell>
          <cell r="B74" t="str">
            <v>Hệ thống âm thanh.</v>
          </cell>
          <cell r="C74">
            <v>60</v>
          </cell>
        </row>
        <row r="75">
          <cell r="A75" t="str">
            <v>MĐ26.4K21</v>
          </cell>
          <cell r="B75" t="str">
            <v>Máy thu hình.</v>
          </cell>
          <cell r="C75">
            <v>120</v>
          </cell>
        </row>
        <row r="76">
          <cell r="A76" t="str">
            <v>MĐ27.4K21</v>
          </cell>
          <cell r="B76" t="str">
            <v>Thực tập sản xuất;</v>
          </cell>
          <cell r="C76">
            <v>270</v>
          </cell>
        </row>
        <row r="77">
          <cell r="A77" t="str">
            <v>TTTN.4K21</v>
          </cell>
          <cell r="B77" t="str">
            <v>Thực tập tốt nghiệp.</v>
          </cell>
          <cell r="C77">
            <v>270</v>
          </cell>
        </row>
        <row r="78">
          <cell r="A78" t="str">
            <v>MH01.5K21</v>
          </cell>
          <cell r="B78" t="str">
            <v>Chính trị.</v>
          </cell>
          <cell r="C78">
            <v>30</v>
          </cell>
        </row>
        <row r="79">
          <cell r="A79" t="str">
            <v>MH02.5K21</v>
          </cell>
          <cell r="B79" t="str">
            <v>Pháp luật.</v>
          </cell>
          <cell r="C79">
            <v>30</v>
          </cell>
        </row>
        <row r="80">
          <cell r="A80" t="str">
            <v>MH03.5K21</v>
          </cell>
          <cell r="B80" t="str">
            <v>Giáo dục thể chất.</v>
          </cell>
          <cell r="C80">
            <v>30</v>
          </cell>
        </row>
        <row r="81">
          <cell r="A81" t="str">
            <v>MH04.5K21</v>
          </cell>
          <cell r="B81" t="str">
            <v>Giáo dục quốc phòngAn ninh.</v>
          </cell>
          <cell r="C81">
            <v>45</v>
          </cell>
        </row>
        <row r="82">
          <cell r="A82" t="str">
            <v>MH05.5K21</v>
          </cell>
          <cell r="B82" t="str">
            <v>Tin học.</v>
          </cell>
          <cell r="C82">
            <v>30</v>
          </cell>
        </row>
        <row r="83">
          <cell r="A83" t="str">
            <v>MH06.5K21</v>
          </cell>
          <cell r="B83" t="str">
            <v>Anh văn;</v>
          </cell>
          <cell r="C83">
            <v>60</v>
          </cell>
        </row>
        <row r="84">
          <cell r="A84" t="str">
            <v>MH07.5K21</v>
          </cell>
          <cell r="B84" t="str">
            <v>Điện kỹ thuật.</v>
          </cell>
          <cell r="C84">
            <v>30</v>
          </cell>
        </row>
        <row r="85">
          <cell r="A85" t="str">
            <v>MH08.5K21</v>
          </cell>
          <cell r="B85" t="str">
            <v>Vật liệu học.</v>
          </cell>
          <cell r="C85">
            <v>30</v>
          </cell>
        </row>
        <row r="86">
          <cell r="A86" t="str">
            <v>MH09.5K21</v>
          </cell>
          <cell r="B86" t="str">
            <v>Cơ ứng dụng.</v>
          </cell>
          <cell r="C86">
            <v>45</v>
          </cell>
        </row>
        <row r="87">
          <cell r="A87" t="str">
            <v>MH10.5K21</v>
          </cell>
          <cell r="B87" t="str">
            <v>Dung sai lắp ghép và đo lường kỹ thuật;</v>
          </cell>
          <cell r="C87">
            <v>30</v>
          </cell>
        </row>
        <row r="88">
          <cell r="A88" t="str">
            <v>MH11.5K21</v>
          </cell>
          <cell r="B88" t="str">
            <v>Vẽ Kỹ thuật;</v>
          </cell>
          <cell r="C88">
            <v>30</v>
          </cell>
        </row>
        <row r="89">
          <cell r="A89" t="str">
            <v>MH12.5K21</v>
          </cell>
          <cell r="B89" t="str">
            <v>An toàn lao động .</v>
          </cell>
          <cell r="C89">
            <v>30</v>
          </cell>
        </row>
        <row r="90">
          <cell r="A90" t="str">
            <v>MĐ13.5K21</v>
          </cell>
          <cell r="B90" t="str">
            <v>Thực hành Nguội, Gò cơ bản.</v>
          </cell>
          <cell r="C90">
            <v>90</v>
          </cell>
        </row>
        <row r="91">
          <cell r="A91" t="str">
            <v>MĐ14.5K21</v>
          </cell>
          <cell r="B91" t="str">
            <v>Thực hành Hàn cơ bản.</v>
          </cell>
          <cell r="C91">
            <v>60</v>
          </cell>
        </row>
        <row r="92">
          <cell r="A92" t="str">
            <v>MH15.5K21</v>
          </cell>
          <cell r="B92" t="str">
            <v>Kỹ năng giaotiếp</v>
          </cell>
          <cell r="C92">
            <v>30</v>
          </cell>
        </row>
        <row r="93">
          <cell r="A93" t="str">
            <v>MĐ16.5K21</v>
          </cell>
          <cell r="B93" t="str">
            <v>Kỹ thuật chung về ô tô và công nghệ sửa chữa.</v>
          </cell>
          <cell r="C93">
            <v>60</v>
          </cell>
        </row>
        <row r="94">
          <cell r="A94" t="str">
            <v>MĐ17.5K21</v>
          </cell>
          <cell r="B94" t="str">
            <v>Bảo dưỡng và sửa chữa cơ cấu trục khuỷuthanh truyền và bộ phận cố định của động cơ.</v>
          </cell>
          <cell r="C94">
            <v>120</v>
          </cell>
        </row>
        <row r="95">
          <cell r="A95" t="str">
            <v>MĐ18.5K21</v>
          </cell>
          <cell r="B95" t="str">
            <v>Bảo dưỡng và sửa chữa cơ cấu phân phối khí.</v>
          </cell>
          <cell r="C95">
            <v>60</v>
          </cell>
        </row>
        <row r="96">
          <cell r="A96" t="str">
            <v>MĐ19.5K21</v>
          </cell>
          <cell r="B96" t="str">
            <v>Bảo dưỡng và sửa chữa hệ thống bôi trơn và hệ thống làm mát;</v>
          </cell>
          <cell r="C96">
            <v>60</v>
          </cell>
        </row>
        <row r="97">
          <cell r="A97" t="str">
            <v>MĐ20.5K21</v>
          </cell>
          <cell r="B97" t="str">
            <v>Bảo dưỡng và sửa chữa hệ thống cung cấp động cơ xăng dùng bộ chế hòa khí.</v>
          </cell>
          <cell r="C97">
            <v>60</v>
          </cell>
        </row>
        <row r="98">
          <cell r="A98" t="str">
            <v>MĐ21.5K21</v>
          </cell>
          <cell r="B98" t="str">
            <v>Bảo dưỡng và sửa chữa hệ thống cung cấp động cơ diesel;</v>
          </cell>
          <cell r="C98">
            <v>60</v>
          </cell>
        </row>
        <row r="99">
          <cell r="A99" t="str">
            <v>MĐ22.5K21</v>
          </cell>
          <cell r="B99" t="str">
            <v>Bảo dưỡng và sửa chữa hệ thống truyền lực.</v>
          </cell>
          <cell r="C99">
            <v>120</v>
          </cell>
        </row>
        <row r="100">
          <cell r="A100" t="str">
            <v>MĐ23.5K21</v>
          </cell>
          <cell r="B100" t="str">
            <v>Bảo dưỡng và sửa chữa hệ thống di chuyển.</v>
          </cell>
          <cell r="C100">
            <v>60</v>
          </cell>
        </row>
        <row r="101">
          <cell r="A101" t="str">
            <v>MĐ24.5K21</v>
          </cell>
          <cell r="B101" t="str">
            <v>Bảo dưỡng và sửa chữa hệ thống lái.</v>
          </cell>
          <cell r="C101">
            <v>60</v>
          </cell>
        </row>
        <row r="102">
          <cell r="A102" t="str">
            <v>MĐ25.5K21</v>
          </cell>
          <cell r="B102" t="str">
            <v>Bảo dưỡng và sửa chữa hệ thống phanh.</v>
          </cell>
          <cell r="C102">
            <v>60</v>
          </cell>
        </row>
        <row r="103">
          <cell r="A103" t="str">
            <v>MĐ26.5K21</v>
          </cell>
          <cell r="B103" t="str">
            <v>Bảo dưỡng và sửa chữa trang bị điện ô tô.</v>
          </cell>
          <cell r="C103">
            <v>90</v>
          </cell>
        </row>
        <row r="104">
          <cell r="A104" t="str">
            <v>MĐ27.5K21</v>
          </cell>
          <cell r="B104" t="str">
            <v>Bảo dưỡng và sửa chữa hệ thống Điều hòa không khí trênô tô.</v>
          </cell>
          <cell r="C104">
            <v>60</v>
          </cell>
        </row>
        <row r="105">
          <cell r="A105" t="str">
            <v>MĐ28.5K21</v>
          </cell>
          <cell r="B105" t="str">
            <v>Bảo dưỡng và sửa chữa hệ thống phun xăng điện tử.</v>
          </cell>
          <cell r="C105">
            <v>60</v>
          </cell>
        </row>
        <row r="106">
          <cell r="A106" t="str">
            <v>MĐ29.5K21</v>
          </cell>
          <cell r="B106" t="str">
            <v>Kiểm tra và sửa chữa Pan ô tô.</v>
          </cell>
          <cell r="C106">
            <v>90</v>
          </cell>
        </row>
        <row r="107">
          <cell r="A107" t="str">
            <v>MĐ30.5K21</v>
          </cell>
          <cell r="B107" t="str">
            <v>Kỹ thuật lái ô tô.</v>
          </cell>
          <cell r="C107">
            <v>60</v>
          </cell>
        </row>
        <row r="108">
          <cell r="A108" t="str">
            <v>TTTN.5K21</v>
          </cell>
          <cell r="B108" t="str">
            <v>Thực tập tốt nghiệp.</v>
          </cell>
          <cell r="C108">
            <v>232</v>
          </cell>
        </row>
        <row r="109">
          <cell r="A109" t="str">
            <v>MH01.6K21</v>
          </cell>
          <cell r="B109" t="str">
            <v>Chính trị.</v>
          </cell>
          <cell r="C109">
            <v>30</v>
          </cell>
        </row>
        <row r="110">
          <cell r="A110" t="str">
            <v>MH02.6K21</v>
          </cell>
          <cell r="B110" t="str">
            <v>Pháp luật.</v>
          </cell>
          <cell r="C110">
            <v>15</v>
          </cell>
        </row>
        <row r="111">
          <cell r="A111" t="str">
            <v>MH03.6K21</v>
          </cell>
          <cell r="B111" t="str">
            <v>Giáo dục thể chất.</v>
          </cell>
          <cell r="C111">
            <v>30</v>
          </cell>
        </row>
        <row r="112">
          <cell r="A112" t="str">
            <v>MH04.6K21</v>
          </cell>
          <cell r="B112" t="str">
            <v>Giáo dục quốc phòngAn ninh.</v>
          </cell>
          <cell r="C112">
            <v>45</v>
          </cell>
        </row>
        <row r="113">
          <cell r="A113" t="str">
            <v>MH05.6K21</v>
          </cell>
          <cell r="B113" t="str">
            <v>Tin học.</v>
          </cell>
          <cell r="C113">
            <v>30</v>
          </cell>
        </row>
        <row r="114">
          <cell r="A114" t="str">
            <v>MH06.6K21</v>
          </cell>
          <cell r="B114" t="str">
            <v>Anh văn;</v>
          </cell>
          <cell r="C114">
            <v>60</v>
          </cell>
        </row>
        <row r="115">
          <cell r="A115" t="str">
            <v>MH07.6K21</v>
          </cell>
          <cell r="B115" t="str">
            <v>Vẽ kỹ thuật.</v>
          </cell>
          <cell r="C115">
            <v>30</v>
          </cell>
        </row>
        <row r="116">
          <cell r="A116" t="str">
            <v>MH08.6K21</v>
          </cell>
          <cell r="B116" t="str">
            <v>Cơ kỹ thuật.</v>
          </cell>
          <cell r="C116">
            <v>30</v>
          </cell>
        </row>
        <row r="117">
          <cell r="A117" t="str">
            <v>MH09.6K21</v>
          </cell>
          <cell r="B117" t="str">
            <v>Cơ sở kỹ thuật điện.</v>
          </cell>
          <cell r="C117">
            <v>45</v>
          </cell>
        </row>
        <row r="118">
          <cell r="A118" t="str">
            <v>MH10.6K21</v>
          </cell>
          <cell r="B118" t="str">
            <v>Cơ sở kỹ thuật nhiệt;</v>
          </cell>
          <cell r="C118">
            <v>45</v>
          </cell>
        </row>
        <row r="119">
          <cell r="A119" t="str">
            <v>MH11.6K21</v>
          </cell>
          <cell r="B119" t="str">
            <v>Vật liệu điện lạnh.</v>
          </cell>
          <cell r="C119">
            <v>30</v>
          </cell>
        </row>
        <row r="120">
          <cell r="A120" t="str">
            <v>MH12.6K21</v>
          </cell>
          <cell r="B120" t="str">
            <v>An toàn lao động, điệnlạnh và vệ sinh công nghiệp.</v>
          </cell>
          <cell r="C120">
            <v>30</v>
          </cell>
        </row>
        <row r="121">
          <cell r="A121" t="str">
            <v>MH13.6K21</v>
          </cell>
          <cell r="B121" t="str">
            <v>Kỹ năng giao tiếp,</v>
          </cell>
          <cell r="C121">
            <v>30</v>
          </cell>
        </row>
        <row r="122">
          <cell r="A122" t="str">
            <v>MĐ14.6K21</v>
          </cell>
          <cell r="B122" t="str">
            <v>Máy điện .</v>
          </cell>
          <cell r="C122">
            <v>150</v>
          </cell>
        </row>
        <row r="123">
          <cell r="A123" t="str">
            <v>MĐ15.6K21</v>
          </cell>
          <cell r="B123" t="str">
            <v>Trang bị điện.</v>
          </cell>
          <cell r="C123">
            <v>120</v>
          </cell>
        </row>
        <row r="124">
          <cell r="A124" t="str">
            <v>MĐ16.6K21</v>
          </cell>
          <cell r="B124" t="str">
            <v>Kỹ thuật điện tử.</v>
          </cell>
          <cell r="C124">
            <v>90</v>
          </cell>
        </row>
        <row r="125">
          <cell r="A125" t="str">
            <v>MĐ17.6K21</v>
          </cell>
          <cell r="B125" t="str">
            <v>Kỹ thuật hàn.</v>
          </cell>
          <cell r="C125">
            <v>60</v>
          </cell>
        </row>
        <row r="126">
          <cell r="A126" t="str">
            <v>MH18.6K21</v>
          </cell>
          <cell r="B126" t="str">
            <v>Đo lường ĐiệnLạnh.</v>
          </cell>
          <cell r="C126">
            <v>45</v>
          </cell>
        </row>
        <row r="127">
          <cell r="A127" t="str">
            <v>MĐ19.6K21</v>
          </cell>
          <cell r="B127" t="str">
            <v>Lạnh cơ bản.</v>
          </cell>
          <cell r="C127">
            <v>150</v>
          </cell>
        </row>
        <row r="128">
          <cell r="A128" t="str">
            <v>MH20.6K21</v>
          </cell>
          <cell r="B128" t="str">
            <v>Bơm, quạt .</v>
          </cell>
          <cell r="C128">
            <v>30</v>
          </cell>
        </row>
        <row r="129">
          <cell r="A129" t="str">
            <v>MĐ21.6K21</v>
          </cell>
          <cell r="B129" t="str">
            <v>Hệ thống máy lạnh dân dụng và TN.</v>
          </cell>
          <cell r="C129">
            <v>120</v>
          </cell>
        </row>
        <row r="130">
          <cell r="A130" t="str">
            <v>MĐ22.6K21</v>
          </cell>
          <cell r="B130" t="str">
            <v>Hệ thống điều hoà không khí cục bộ.</v>
          </cell>
          <cell r="C130">
            <v>180</v>
          </cell>
        </row>
        <row r="131">
          <cell r="A131" t="str">
            <v>MH23.6K21</v>
          </cell>
          <cell r="B131" t="str">
            <v>Hệ thống máy lạnh công nghiệp.</v>
          </cell>
          <cell r="C131">
            <v>45</v>
          </cell>
        </row>
        <row r="132">
          <cell r="A132" t="str">
            <v>MH24.6K21</v>
          </cell>
          <cell r="B132" t="str">
            <v>Hệ thống điều hoà không khí TT;</v>
          </cell>
          <cell r="C132">
            <v>30</v>
          </cell>
        </row>
        <row r="133">
          <cell r="A133" t="str">
            <v>TTTN.6K21</v>
          </cell>
          <cell r="B133" t="str">
            <v>Thực tập tốt nghiệp.</v>
          </cell>
          <cell r="C133">
            <v>370</v>
          </cell>
        </row>
        <row r="134">
          <cell r="A134" t="str">
            <v>MH01.7K21</v>
          </cell>
          <cell r="B134" t="str">
            <v>Chính trị.</v>
          </cell>
          <cell r="C134">
            <v>30</v>
          </cell>
        </row>
        <row r="135">
          <cell r="A135" t="str">
            <v>MH02.7K21</v>
          </cell>
          <cell r="B135" t="str">
            <v>Pháp luật.</v>
          </cell>
          <cell r="C135">
            <v>15</v>
          </cell>
        </row>
        <row r="136">
          <cell r="A136" t="str">
            <v>MH03.7K21</v>
          </cell>
          <cell r="B136" t="str">
            <v>Giáo dục thể chất.</v>
          </cell>
          <cell r="C136">
            <v>30</v>
          </cell>
        </row>
        <row r="137">
          <cell r="A137" t="str">
            <v>MH04.7K21</v>
          </cell>
          <cell r="B137" t="str">
            <v>Giáo dục quốc phòngAn ninh.</v>
          </cell>
          <cell r="C137">
            <v>45</v>
          </cell>
        </row>
        <row r="138">
          <cell r="A138" t="str">
            <v>MH05.7K21</v>
          </cell>
          <cell r="B138" t="str">
            <v>Tin học.</v>
          </cell>
          <cell r="C138">
            <v>30</v>
          </cell>
        </row>
        <row r="139">
          <cell r="A139" t="str">
            <v>MH06.7K21</v>
          </cell>
          <cell r="B139" t="str">
            <v>Anh văn;</v>
          </cell>
          <cell r="C139">
            <v>60</v>
          </cell>
        </row>
        <row r="140">
          <cell r="A140" t="str">
            <v>MH07.7K21</v>
          </cell>
          <cell r="B140" t="str">
            <v>Kỹ năng giao tiếp.</v>
          </cell>
          <cell r="C140">
            <v>30</v>
          </cell>
        </row>
        <row r="141">
          <cell r="A141" t="str">
            <v>MH08.7K21</v>
          </cell>
          <cell r="B141" t="str">
            <v>An toàn điện.</v>
          </cell>
          <cell r="C141">
            <v>30</v>
          </cell>
        </row>
        <row r="142">
          <cell r="A142" t="str">
            <v>MH09.7K21</v>
          </cell>
          <cell r="B142" t="str">
            <v>Mạch điện;</v>
          </cell>
          <cell r="C142">
            <v>60</v>
          </cell>
        </row>
        <row r="143">
          <cell r="A143" t="str">
            <v>MH10.7K21</v>
          </cell>
          <cell r="B143" t="str">
            <v>Vẽ kỹ thuật;</v>
          </cell>
          <cell r="C143">
            <v>30</v>
          </cell>
        </row>
        <row r="144">
          <cell r="A144" t="str">
            <v>MH11.7K21</v>
          </cell>
          <cell r="B144" t="str">
            <v>Vẽ điện.</v>
          </cell>
          <cell r="C144">
            <v>30</v>
          </cell>
        </row>
        <row r="145">
          <cell r="A145" t="str">
            <v>MH12.7K21</v>
          </cell>
          <cell r="B145" t="str">
            <v>Vật liệu điện.</v>
          </cell>
          <cell r="C145">
            <v>30</v>
          </cell>
        </row>
        <row r="146">
          <cell r="A146" t="str">
            <v>MĐ13.7K21</v>
          </cell>
          <cell r="B146" t="str">
            <v>Khí cụ điện.</v>
          </cell>
          <cell r="C146">
            <v>60</v>
          </cell>
        </row>
        <row r="147">
          <cell r="A147" t="str">
            <v>MĐ14.7K21</v>
          </cell>
          <cell r="B147" t="str">
            <v>Điện tử cơ bản.</v>
          </cell>
          <cell r="C147">
            <v>120</v>
          </cell>
        </row>
        <row r="148">
          <cell r="A148" t="str">
            <v>MĐ15.7K21</v>
          </cell>
          <cell r="B148" t="str">
            <v>Đo lường điện.</v>
          </cell>
          <cell r="C148">
            <v>90</v>
          </cell>
        </row>
        <row r="149">
          <cell r="A149" t="str">
            <v>MĐ16.7K21</v>
          </cell>
          <cell r="B149" t="str">
            <v>Máy điện 1.</v>
          </cell>
          <cell r="C149">
            <v>180</v>
          </cell>
        </row>
        <row r="150">
          <cell r="A150" t="str">
            <v>MĐ17.7K21</v>
          </cell>
          <cell r="B150" t="str">
            <v>Máy điện 2.</v>
          </cell>
          <cell r="C150">
            <v>90</v>
          </cell>
        </row>
        <row r="151">
          <cell r="A151" t="str">
            <v>MĐ18.7K21</v>
          </cell>
          <cell r="B151" t="str">
            <v>Kỹ thuật cảm biến .</v>
          </cell>
          <cell r="C151">
            <v>60</v>
          </cell>
        </row>
        <row r="152">
          <cell r="A152" t="str">
            <v>MĐ19.7K21</v>
          </cell>
          <cell r="B152" t="str">
            <v>Điện tử công suất;</v>
          </cell>
          <cell r="C152">
            <v>60</v>
          </cell>
        </row>
        <row r="153">
          <cell r="A153" t="str">
            <v>MH20.7K21</v>
          </cell>
          <cell r="B153" t="str">
            <v>Cung cấp điện.</v>
          </cell>
          <cell r="C153">
            <v>90</v>
          </cell>
        </row>
        <row r="154">
          <cell r="A154" t="str">
            <v>MĐ21.7K21</v>
          </cell>
          <cell r="B154" t="str">
            <v>Trang bị điện 1.</v>
          </cell>
          <cell r="C154">
            <v>180</v>
          </cell>
        </row>
        <row r="155">
          <cell r="A155" t="str">
            <v>MĐ22.7K21</v>
          </cell>
          <cell r="B155" t="str">
            <v>PLC cơ bản .</v>
          </cell>
          <cell r="C155">
            <v>180</v>
          </cell>
        </row>
        <row r="156">
          <cell r="A156" t="str">
            <v>MĐ23.7K21</v>
          </cell>
          <cell r="B156" t="str">
            <v>Kỹ thuật lắp đặt điện.</v>
          </cell>
          <cell r="C156">
            <v>150</v>
          </cell>
        </row>
        <row r="157">
          <cell r="A157" t="str">
            <v>MĐ24.7K21</v>
          </cell>
          <cell r="B157" t="str">
            <v>ĐK Điện khí nén.</v>
          </cell>
          <cell r="C157">
            <v>120</v>
          </cell>
        </row>
        <row r="158">
          <cell r="A158" t="str">
            <v>MĐ25.7K21</v>
          </cell>
          <cell r="B158" t="str">
            <v>Kỹ thuật lạnh.</v>
          </cell>
          <cell r="C158">
            <v>120</v>
          </cell>
        </row>
        <row r="159">
          <cell r="A159" t="str">
            <v>MĐ26.7K21</v>
          </cell>
          <cell r="B159" t="str">
            <v>Trang bị điện gia dụng.</v>
          </cell>
          <cell r="C159">
            <v>60</v>
          </cell>
        </row>
        <row r="160">
          <cell r="A160" t="str">
            <v>MĐ27.7K21</v>
          </cell>
          <cell r="B160" t="str">
            <v>Chuyên đề điều khiển lập trình cỡ nhỏ.</v>
          </cell>
          <cell r="C160">
            <v>120</v>
          </cell>
        </row>
        <row r="161">
          <cell r="A161" t="str">
            <v>TTTN.7K21</v>
          </cell>
          <cell r="B161" t="str">
            <v>Thực tập tốt nghiệp.</v>
          </cell>
          <cell r="C161">
            <v>450</v>
          </cell>
        </row>
        <row r="162">
          <cell r="A162" t="str">
            <v>MH01.8K21</v>
          </cell>
          <cell r="B162" t="str">
            <v>Chính trị.</v>
          </cell>
          <cell r="C162">
            <v>30</v>
          </cell>
        </row>
        <row r="163">
          <cell r="A163" t="str">
            <v>MH02.8K21</v>
          </cell>
          <cell r="B163" t="str">
            <v>Pháp luật.</v>
          </cell>
          <cell r="C163">
            <v>15</v>
          </cell>
        </row>
        <row r="164">
          <cell r="A164" t="str">
            <v>MH03.8K21</v>
          </cell>
          <cell r="B164" t="str">
            <v>Giáo dục thể chất.</v>
          </cell>
          <cell r="C164">
            <v>30</v>
          </cell>
        </row>
        <row r="165">
          <cell r="A165" t="str">
            <v>MH04.8K21</v>
          </cell>
          <cell r="B165" t="str">
            <v>Giáo dục quốc phòngAn ninh.</v>
          </cell>
          <cell r="C165">
            <v>45</v>
          </cell>
        </row>
        <row r="166">
          <cell r="A166" t="str">
            <v>MH05.8K21</v>
          </cell>
          <cell r="B166" t="str">
            <v>Tin học.</v>
          </cell>
          <cell r="C166">
            <v>30</v>
          </cell>
        </row>
        <row r="167">
          <cell r="A167" t="str">
            <v>MH06.8K21</v>
          </cell>
          <cell r="B167" t="str">
            <v>Anh văn;</v>
          </cell>
          <cell r="C167">
            <v>60</v>
          </cell>
        </row>
        <row r="168">
          <cell r="A168" t="str">
            <v>MH07.8K21</v>
          </cell>
          <cell r="B168" t="str">
            <v>Vẽ kỹ thuật.</v>
          </cell>
          <cell r="C168">
            <v>60</v>
          </cell>
        </row>
        <row r="169">
          <cell r="A169" t="str">
            <v>MH08.8K21</v>
          </cell>
          <cell r="B169" t="str">
            <v>Autocad,</v>
          </cell>
          <cell r="C169">
            <v>45</v>
          </cell>
        </row>
        <row r="170">
          <cell r="A170" t="str">
            <v>MH09.8K21</v>
          </cell>
          <cell r="B170" t="str">
            <v>Cơ kỹ thuật;</v>
          </cell>
          <cell r="C170">
            <v>60</v>
          </cell>
        </row>
        <row r="171">
          <cell r="A171" t="str">
            <v>MH10.8K21</v>
          </cell>
          <cell r="B171" t="str">
            <v>Dung sai – Đo lường kỹ thuật.</v>
          </cell>
          <cell r="C171">
            <v>45</v>
          </cell>
        </row>
        <row r="172">
          <cell r="A172" t="str">
            <v>MH11.8K21</v>
          </cell>
          <cell r="B172" t="str">
            <v>Vật liệu cơ khí;</v>
          </cell>
          <cell r="C172">
            <v>60</v>
          </cell>
        </row>
        <row r="173">
          <cell r="A173" t="str">
            <v>MH12.8K21</v>
          </cell>
          <cell r="B173" t="str">
            <v>Kỹ thuật điện.</v>
          </cell>
          <cell r="C173">
            <v>45</v>
          </cell>
        </row>
        <row r="174">
          <cell r="A174" t="str">
            <v>MH13.8K21</v>
          </cell>
          <cell r="B174" t="str">
            <v>An toàn lao động,</v>
          </cell>
          <cell r="C174">
            <v>30</v>
          </cell>
        </row>
        <row r="175">
          <cell r="A175" t="str">
            <v>MH14.8K21</v>
          </cell>
          <cell r="B175" t="str">
            <v>Kỹ năng giao tiếp ,</v>
          </cell>
          <cell r="C175">
            <v>30</v>
          </cell>
        </row>
        <row r="176">
          <cell r="A176" t="str">
            <v>MĐ15.8K21</v>
          </cell>
          <cell r="B176" t="str">
            <v>Nguội cơ bản.</v>
          </cell>
          <cell r="C176">
            <v>90</v>
          </cell>
        </row>
        <row r="177">
          <cell r="A177" t="str">
            <v>MĐ16.8K21</v>
          </cell>
          <cell r="B177" t="str">
            <v>Tiện trụ ngoài.</v>
          </cell>
          <cell r="C177">
            <v>120</v>
          </cell>
        </row>
        <row r="178">
          <cell r="A178" t="str">
            <v>MĐ17.8K21</v>
          </cell>
          <cell r="B178" t="str">
            <v>Tiện lỗ.</v>
          </cell>
          <cell r="C178">
            <v>90</v>
          </cell>
        </row>
        <row r="179">
          <cell r="A179" t="str">
            <v>MĐ18.8K21</v>
          </cell>
          <cell r="B179" t="str">
            <v>Phay, bàomặt phẳng.</v>
          </cell>
          <cell r="C179">
            <v>150</v>
          </cell>
        </row>
        <row r="180">
          <cell r="A180" t="str">
            <v>MĐ19.8K21</v>
          </cell>
          <cell r="B180" t="str">
            <v>Phay, bào rãnh.</v>
          </cell>
          <cell r="C180">
            <v>60</v>
          </cell>
        </row>
        <row r="181">
          <cell r="A181" t="str">
            <v>MĐ20.8K21</v>
          </cell>
          <cell r="B181" t="str">
            <v>Tiện côn.</v>
          </cell>
          <cell r="C181">
            <v>60</v>
          </cell>
        </row>
        <row r="182">
          <cell r="A182" t="str">
            <v>MĐ21.8K21</v>
          </cell>
          <cell r="B182" t="str">
            <v>Phayrãnh chữ T, rãnh đuôi én.</v>
          </cell>
          <cell r="C182">
            <v>60</v>
          </cell>
        </row>
        <row r="183">
          <cell r="A183" t="str">
            <v>MĐ22.8K21</v>
          </cell>
          <cell r="B183" t="str">
            <v>Tiện ren tam giác.</v>
          </cell>
          <cell r="C183">
            <v>90</v>
          </cell>
        </row>
        <row r="184">
          <cell r="A184" t="str">
            <v>MĐ23.8K21</v>
          </cell>
          <cell r="B184" t="str">
            <v>Tiên ren truyền động.</v>
          </cell>
          <cell r="C184">
            <v>120</v>
          </cell>
        </row>
        <row r="185">
          <cell r="A185" t="str">
            <v>MĐ24.8K21</v>
          </cell>
          <cell r="B185" t="str">
            <v>Phay đa giác, then hoa, ly hợp vấu.</v>
          </cell>
          <cell r="C185">
            <v>150</v>
          </cell>
        </row>
        <row r="186">
          <cell r="A186" t="str">
            <v>MĐ25.8K21</v>
          </cell>
          <cell r="B186" t="str">
            <v>Phay bánh răng, thanh răng.</v>
          </cell>
          <cell r="C186">
            <v>180</v>
          </cell>
        </row>
        <row r="187">
          <cell r="A187" t="str">
            <v>MĐ26.8K21</v>
          </cell>
          <cell r="B187" t="str">
            <v>Tiện CNC cơ bản;</v>
          </cell>
          <cell r="C187">
            <v>90</v>
          </cell>
        </row>
        <row r="188">
          <cell r="A188" t="str">
            <v>MĐ27.8K21</v>
          </cell>
          <cell r="B188" t="str">
            <v>Phay CNC cơ bản.</v>
          </cell>
          <cell r="C188">
            <v>90</v>
          </cell>
        </row>
        <row r="189">
          <cell r="A189" t="str">
            <v>MĐ28.8K21</v>
          </cell>
          <cell r="B189" t="str">
            <v>Tiện kết hợp.</v>
          </cell>
          <cell r="C189">
            <v>60</v>
          </cell>
        </row>
        <row r="190">
          <cell r="A190" t="str">
            <v>MĐ29.8K21</v>
          </cell>
          <cell r="B190" t="str">
            <v>Tiện lệch tâm, tiện định hình.</v>
          </cell>
          <cell r="C190">
            <v>120</v>
          </cell>
        </row>
        <row r="191">
          <cell r="A191" t="str">
            <v>MĐ30.8K21</v>
          </cell>
          <cell r="B191" t="str">
            <v>Tiện chi tiết có gá lắp phức tạp.</v>
          </cell>
          <cell r="C191">
            <v>60</v>
          </cell>
        </row>
        <row r="192">
          <cell r="A192" t="str">
            <v>MĐ31.8K21</v>
          </cell>
          <cell r="B192" t="str">
            <v>Gia công mài.</v>
          </cell>
          <cell r="C192">
            <v>90</v>
          </cell>
        </row>
        <row r="193">
          <cell r="A193" t="str">
            <v>TTTN.8K21</v>
          </cell>
          <cell r="B193" t="str">
            <v>Thực tập tốt nghiệp.</v>
          </cell>
          <cell r="C193">
            <v>270</v>
          </cell>
        </row>
        <row r="194">
          <cell r="A194" t="str">
            <v>MH01.8K21</v>
          </cell>
          <cell r="B194" t="str">
            <v>Chính trị.</v>
          </cell>
          <cell r="C194">
            <v>30</v>
          </cell>
        </row>
        <row r="195">
          <cell r="A195" t="str">
            <v>MH02.8K21</v>
          </cell>
          <cell r="B195" t="str">
            <v>Pháp luật.</v>
          </cell>
          <cell r="C195">
            <v>15</v>
          </cell>
        </row>
        <row r="196">
          <cell r="A196" t="str">
            <v>MH03.8K21</v>
          </cell>
          <cell r="B196" t="str">
            <v>Giáo dục thể chất .</v>
          </cell>
          <cell r="C196">
            <v>30</v>
          </cell>
        </row>
        <row r="197">
          <cell r="A197" t="str">
            <v>MH04.8K21</v>
          </cell>
          <cell r="B197" t="str">
            <v>Giáo dục quốc phòngAn ninh.</v>
          </cell>
          <cell r="C197">
            <v>45</v>
          </cell>
        </row>
        <row r="198">
          <cell r="A198" t="str">
            <v>MH05.8K21</v>
          </cell>
          <cell r="B198" t="str">
            <v>Tin học.</v>
          </cell>
          <cell r="C198">
            <v>30</v>
          </cell>
        </row>
        <row r="199">
          <cell r="A199" t="str">
            <v>MH06.8K21</v>
          </cell>
          <cell r="B199" t="str">
            <v>Anh văn;</v>
          </cell>
          <cell r="C199">
            <v>60</v>
          </cell>
        </row>
        <row r="200">
          <cell r="A200" t="str">
            <v>MH07.8K21</v>
          </cell>
          <cell r="B200" t="str">
            <v>Kỹ năng giao tiếp.</v>
          </cell>
          <cell r="C200">
            <v>30</v>
          </cell>
        </row>
        <row r="201">
          <cell r="A201" t="str">
            <v>MH08.8K21</v>
          </cell>
          <cell r="B201" t="str">
            <v>Vẽ kỹ thuật cơ khí.</v>
          </cell>
          <cell r="C201">
            <v>75</v>
          </cell>
        </row>
        <row r="202">
          <cell r="A202" t="str">
            <v>MH09.8K21</v>
          </cell>
          <cell r="B202" t="str">
            <v>Dung sai lắp ghép và đo lường kỹ thuật.</v>
          </cell>
          <cell r="C202">
            <v>45</v>
          </cell>
        </row>
        <row r="203">
          <cell r="A203" t="str">
            <v>MH10.8K21</v>
          </cell>
          <cell r="B203" t="str">
            <v>Vật liệu cơ khí.</v>
          </cell>
          <cell r="C203">
            <v>45</v>
          </cell>
        </row>
        <row r="204">
          <cell r="A204" t="str">
            <v>MH11.8K21</v>
          </cell>
          <cell r="B204" t="str">
            <v>Cơ kỹ thuật ;</v>
          </cell>
          <cell r="C204">
            <v>60</v>
          </cell>
        </row>
        <row r="205">
          <cell r="A205" t="str">
            <v>MH12.8K21</v>
          </cell>
          <cell r="B205" t="str">
            <v>Kỹ thuật điện.</v>
          </cell>
          <cell r="C205">
            <v>45</v>
          </cell>
        </row>
        <row r="206">
          <cell r="A206" t="str">
            <v>MH13.8K21</v>
          </cell>
          <cell r="B206" t="str">
            <v>An toàn lao động,</v>
          </cell>
          <cell r="C206">
            <v>30</v>
          </cell>
        </row>
        <row r="207">
          <cell r="A207" t="str">
            <v>MĐ14.8K21</v>
          </cell>
          <cell r="B207" t="str">
            <v>Chế tạo phôi hàn.</v>
          </cell>
          <cell r="C207">
            <v>150</v>
          </cell>
        </row>
        <row r="208">
          <cell r="A208" t="str">
            <v>MĐ15.8K21</v>
          </cell>
          <cell r="B208" t="str">
            <v>Hàn hồ quang tay cơ bản .</v>
          </cell>
          <cell r="C208">
            <v>180</v>
          </cell>
        </row>
        <row r="209">
          <cell r="A209" t="str">
            <v>MĐ16.8K21</v>
          </cell>
          <cell r="B209" t="str">
            <v>Hàn hồ quang tay nâng cao .</v>
          </cell>
          <cell r="C209">
            <v>150</v>
          </cell>
        </row>
        <row r="210">
          <cell r="A210" t="str">
            <v>MĐ17.8K21</v>
          </cell>
          <cell r="B210" t="str">
            <v>Hàn MIG/MAG cơ bản.</v>
          </cell>
          <cell r="C210">
            <v>120</v>
          </cell>
        </row>
        <row r="211">
          <cell r="A211" t="str">
            <v>MĐ19.8K21</v>
          </cell>
          <cell r="B211" t="str">
            <v>Hàn TIG cơ bản.</v>
          </cell>
          <cell r="C211">
            <v>120</v>
          </cell>
        </row>
        <row r="212">
          <cell r="A212" t="str">
            <v>MĐ21.8K21</v>
          </cell>
          <cell r="B212" t="str">
            <v>Hàn khí.</v>
          </cell>
          <cell r="C212">
            <v>60</v>
          </cell>
        </row>
        <row r="213">
          <cell r="A213" t="str">
            <v>MĐ23.8K21</v>
          </cell>
          <cell r="B213" t="str">
            <v>Kiểm tra chất lượng hàn.</v>
          </cell>
          <cell r="C213">
            <v>60</v>
          </cell>
        </row>
        <row r="214">
          <cell r="A214" t="str">
            <v>MH24.8K21</v>
          </cell>
          <cell r="B214" t="str">
            <v>Quy trình hàn.</v>
          </cell>
          <cell r="C214">
            <v>45</v>
          </cell>
        </row>
        <row r="215">
          <cell r="A215" t="str">
            <v>MĐ30.8K21</v>
          </cell>
          <cell r="B215" t="str">
            <v>Robot hàn.</v>
          </cell>
          <cell r="C215">
            <v>60</v>
          </cell>
        </row>
        <row r="216">
          <cell r="A216" t="str">
            <v>MĐ32.8K21</v>
          </cell>
          <cell r="B216" t="str">
            <v>Hàn dưới lớp thuốc.</v>
          </cell>
          <cell r="C216">
            <v>60</v>
          </cell>
        </row>
        <row r="217">
          <cell r="A217" t="str">
            <v>MĐ33.8K21</v>
          </cell>
          <cell r="B217" t="str">
            <v>Hàn điện tiếp xúc (hàn điện trở).</v>
          </cell>
          <cell r="C217">
            <v>60</v>
          </cell>
        </row>
        <row r="218">
          <cell r="A218" t="str">
            <v>TTTN.8K21</v>
          </cell>
          <cell r="B218" t="str">
            <v>Thực tập tốt nghiệp.</v>
          </cell>
          <cell r="C218">
            <v>270</v>
          </cell>
        </row>
        <row r="219">
          <cell r="A219" t="str">
            <v>MH01.10K21</v>
          </cell>
          <cell r="B219" t="str">
            <v>Chính trị.</v>
          </cell>
          <cell r="C219">
            <v>30</v>
          </cell>
        </row>
        <row r="220">
          <cell r="A220" t="str">
            <v>MH02.10K21</v>
          </cell>
          <cell r="B220" t="str">
            <v>Pháp luật.</v>
          </cell>
          <cell r="C220">
            <v>30</v>
          </cell>
        </row>
        <row r="221">
          <cell r="A221" t="str">
            <v>MH03.10K21</v>
          </cell>
          <cell r="B221" t="str">
            <v>Giáo dục thể chất.</v>
          </cell>
          <cell r="C221">
            <v>30</v>
          </cell>
        </row>
        <row r="222">
          <cell r="A222" t="str">
            <v>MH04.10K21</v>
          </cell>
          <cell r="B222" t="str">
            <v>Giáo dục quốc phòngAn ninh.</v>
          </cell>
          <cell r="C222">
            <v>45</v>
          </cell>
        </row>
        <row r="223">
          <cell r="A223" t="str">
            <v>MH05.10K21</v>
          </cell>
          <cell r="B223" t="str">
            <v>Tin học.</v>
          </cell>
          <cell r="C223">
            <v>30</v>
          </cell>
        </row>
        <row r="224">
          <cell r="A224" t="str">
            <v>MH06.10K21</v>
          </cell>
          <cell r="B224" t="str">
            <v>Anh văn;</v>
          </cell>
          <cell r="C224">
            <v>60</v>
          </cell>
        </row>
        <row r="225">
          <cell r="A225" t="str">
            <v>MH07.10K21</v>
          </cell>
          <cell r="B225" t="str">
            <v>Vẽ kỹ thuật.</v>
          </cell>
          <cell r="C225">
            <v>75</v>
          </cell>
        </row>
        <row r="226">
          <cell r="A226" t="str">
            <v>MH08.10K21</v>
          </cell>
          <cell r="B226" t="str">
            <v>Bảo hộ lao động.</v>
          </cell>
          <cell r="C226">
            <v>30</v>
          </cell>
        </row>
        <row r="227">
          <cell r="A227" t="str">
            <v>MH09.10K21</v>
          </cell>
          <cell r="B227" t="str">
            <v>Điện kỹ thuật;</v>
          </cell>
          <cell r="C227">
            <v>30</v>
          </cell>
        </row>
        <row r="228">
          <cell r="A228" t="str">
            <v>MH10.10K21</v>
          </cell>
          <cell r="B228" t="str">
            <v>Vật liệu xây dựng.</v>
          </cell>
          <cell r="C228">
            <v>30</v>
          </cell>
        </row>
        <row r="229">
          <cell r="A229" t="str">
            <v>MH11.10K21</v>
          </cell>
          <cell r="B229" t="str">
            <v>Tổ chức quản lý.</v>
          </cell>
          <cell r="C229">
            <v>30</v>
          </cell>
        </row>
        <row r="230">
          <cell r="A230" t="str">
            <v>MH12.10K21</v>
          </cell>
          <cell r="B230" t="str">
            <v>Kỹ năng giao tiếp .</v>
          </cell>
          <cell r="C230">
            <v>30</v>
          </cell>
        </row>
        <row r="231">
          <cell r="A231" t="str">
            <v>MĐ13.10K21</v>
          </cell>
          <cell r="B231" t="str">
            <v>Đào móng.</v>
          </cell>
          <cell r="C231">
            <v>60</v>
          </cell>
        </row>
        <row r="232">
          <cell r="A232" t="str">
            <v>MĐ14.10K21</v>
          </cell>
          <cell r="B232" t="str">
            <v>Xây tường gạch;</v>
          </cell>
          <cell r="C232">
            <v>150</v>
          </cell>
        </row>
        <row r="233">
          <cell r="A233" t="str">
            <v>MĐ15.10K21</v>
          </cell>
          <cell r="B233" t="str">
            <v>Xây các kết cấu phụ trợ công trình.</v>
          </cell>
          <cell r="C233">
            <v>120</v>
          </cell>
        </row>
        <row r="234">
          <cell r="A234" t="str">
            <v>MĐ16.10K21</v>
          </cell>
          <cell r="B234" t="str">
            <v>Lắp đặt các cấu kiện loại nhỏ.</v>
          </cell>
          <cell r="C234">
            <v>60</v>
          </cell>
        </row>
        <row r="235">
          <cell r="A235" t="str">
            <v>MĐ17.10K21</v>
          </cell>
          <cell r="B235" t="str">
            <v>Trát các bộ phận công trình.</v>
          </cell>
          <cell r="C235">
            <v>150</v>
          </cell>
        </row>
        <row r="236">
          <cell r="A236" t="str">
            <v>MĐ18.10K21</v>
          </cell>
          <cell r="B236" t="str">
            <v>Trát chi tiết nhỏ, láng nền –sàn.</v>
          </cell>
          <cell r="C236">
            <v>120</v>
          </cell>
        </row>
        <row r="237">
          <cell r="A237" t="str">
            <v>MĐ19.10K21</v>
          </cell>
          <cell r="B237" t="str">
            <v>Lát, ốp.</v>
          </cell>
          <cell r="C237">
            <v>90</v>
          </cell>
        </row>
        <row r="238">
          <cell r="A238" t="str">
            <v>MĐ20.10K21</v>
          </cell>
          <cell r="B238" t="str">
            <v>Bạ mát tít, sơn vôi;</v>
          </cell>
          <cell r="C238">
            <v>60</v>
          </cell>
        </row>
        <row r="239">
          <cell r="A239" t="str">
            <v>MĐ21.10K21</v>
          </cell>
          <cell r="B239" t="str">
            <v>Gia công, lắp dựng và tháo dỡ ván khuôn, giàn giáo.</v>
          </cell>
          <cell r="C239">
            <v>90</v>
          </cell>
        </row>
        <row r="240">
          <cell r="A240" t="str">
            <v>MĐ22.10K21</v>
          </cell>
          <cell r="B240" t="str">
            <v>Gia công lắp đặt cốt thép.</v>
          </cell>
          <cell r="C240">
            <v>60</v>
          </cell>
        </row>
        <row r="241">
          <cell r="A241" t="str">
            <v>MĐ23.10K21</v>
          </cell>
          <cell r="B241" t="str">
            <v>Trộn, đổ, đầm bê tông.</v>
          </cell>
          <cell r="C241">
            <v>60</v>
          </cell>
        </row>
        <row r="242">
          <cell r="A242" t="str">
            <v>MĐ24.10K21</v>
          </cell>
          <cell r="B242" t="str">
            <v>Lắp đặt mạng điện sinh hoạt.</v>
          </cell>
          <cell r="C242">
            <v>120</v>
          </cell>
        </row>
        <row r="243">
          <cell r="A243" t="str">
            <v>MĐ25.10K21</v>
          </cell>
          <cell r="B243" t="str">
            <v>Lắp đặt đường ống cấp, thoát nước trong nhà.</v>
          </cell>
          <cell r="C243">
            <v>90</v>
          </cell>
        </row>
        <row r="244">
          <cell r="A244" t="str">
            <v>MĐ26.10K21</v>
          </cell>
          <cell r="B244" t="str">
            <v>Lắp đặt thiết bị vệ sinh.</v>
          </cell>
          <cell r="C244">
            <v>60</v>
          </cell>
        </row>
        <row r="245">
          <cell r="A245" t="str">
            <v>MĐ27.10K21</v>
          </cell>
          <cell r="B245" t="str">
            <v>Thực tập nâng cao.</v>
          </cell>
          <cell r="C245">
            <v>180</v>
          </cell>
        </row>
        <row r="246">
          <cell r="A246" t="str">
            <v>MH01.11K21</v>
          </cell>
          <cell r="B246" t="str">
            <v>Chính trị.</v>
          </cell>
          <cell r="C246">
            <v>30</v>
          </cell>
        </row>
        <row r="247">
          <cell r="A247" t="str">
            <v>MH02.11K21</v>
          </cell>
          <cell r="B247" t="str">
            <v>Pháp luật.</v>
          </cell>
          <cell r="C247">
            <v>30</v>
          </cell>
        </row>
        <row r="248">
          <cell r="A248" t="str">
            <v>MH03.11K21</v>
          </cell>
          <cell r="B248" t="str">
            <v>Giáo dục thể chất.</v>
          </cell>
          <cell r="C248">
            <v>30</v>
          </cell>
        </row>
        <row r="249">
          <cell r="A249" t="str">
            <v>MH04.11K21</v>
          </cell>
          <cell r="B249" t="str">
            <v>Giáo dục quốc phòngAn ninh.</v>
          </cell>
          <cell r="C249">
            <v>45</v>
          </cell>
        </row>
        <row r="250">
          <cell r="A250" t="str">
            <v>MH05.11K21</v>
          </cell>
          <cell r="B250" t="str">
            <v>Tin học.</v>
          </cell>
          <cell r="C250">
            <v>30</v>
          </cell>
        </row>
        <row r="251">
          <cell r="A251" t="str">
            <v>MH06.11K21</v>
          </cell>
          <cell r="B251" t="str">
            <v>Anh văn;</v>
          </cell>
          <cell r="C251">
            <v>60</v>
          </cell>
        </row>
        <row r="252">
          <cell r="A252" t="str">
            <v>MH07.11K21</v>
          </cell>
          <cell r="B252" t="str">
            <v>Vẽ kỹ thuật.</v>
          </cell>
          <cell r="C252">
            <v>60</v>
          </cell>
        </row>
        <row r="253">
          <cell r="A253" t="str">
            <v>MH08.11K21</v>
          </cell>
          <cell r="B253" t="str">
            <v>Bảo hộ lao động.</v>
          </cell>
          <cell r="C253">
            <v>30</v>
          </cell>
        </row>
        <row r="254">
          <cell r="A254" t="str">
            <v>MH09.11K21</v>
          </cell>
          <cell r="B254" t="str">
            <v>Điện kỹ thuật;</v>
          </cell>
          <cell r="C254">
            <v>30</v>
          </cell>
        </row>
        <row r="255">
          <cell r="A255" t="str">
            <v>MH10.11K21</v>
          </cell>
          <cell r="B255" t="str">
            <v>Vật liệu xây dựng.</v>
          </cell>
          <cell r="C255">
            <v>30</v>
          </cell>
        </row>
        <row r="256">
          <cell r="A256" t="str">
            <v>MH11.11K21</v>
          </cell>
          <cell r="B256" t="str">
            <v>Tổ chức sản xuất ;</v>
          </cell>
          <cell r="C256">
            <v>30</v>
          </cell>
        </row>
        <row r="257">
          <cell r="A257" t="str">
            <v>MĐ12.11K21</v>
          </cell>
          <cell r="B257" t="str">
            <v>Chuẩn bị nguyên vật liệu.</v>
          </cell>
          <cell r="C257">
            <v>60</v>
          </cell>
        </row>
        <row r="258">
          <cell r="A258" t="str">
            <v>MĐ13.11K21</v>
          </cell>
          <cell r="B258" t="str">
            <v>Pha phôi.</v>
          </cell>
          <cell r="C258">
            <v>60</v>
          </cell>
        </row>
        <row r="259">
          <cell r="A259" t="str">
            <v>MĐ14.11K21</v>
          </cell>
          <cell r="B259" t="str">
            <v>Gia công mặt phẳng.</v>
          </cell>
          <cell r="C259">
            <v>60</v>
          </cell>
        </row>
        <row r="260">
          <cell r="A260" t="str">
            <v>MĐ15.11K21</v>
          </cell>
          <cell r="B260" t="str">
            <v>Gia công mộng.</v>
          </cell>
          <cell r="C260">
            <v>120</v>
          </cell>
        </row>
        <row r="261">
          <cell r="A261" t="str">
            <v>MĐ16.11K21</v>
          </cell>
          <cell r="B261" t="str">
            <v>Hoàn thiện bề mặt sản phẩm.</v>
          </cell>
          <cell r="C261">
            <v>60</v>
          </cell>
        </row>
        <row r="262">
          <cell r="A262" t="str">
            <v>MĐ17.11K21</v>
          </cell>
          <cell r="B262" t="str">
            <v>Làm khuôn cửa, cánh cửa.</v>
          </cell>
          <cell r="C262">
            <v>120</v>
          </cell>
        </row>
        <row r="263">
          <cell r="A263" t="str">
            <v>MĐ18.11K21</v>
          </cell>
          <cell r="B263" t="str">
            <v>Làm ván khuôn.</v>
          </cell>
          <cell r="C263">
            <v>60</v>
          </cell>
        </row>
        <row r="264">
          <cell r="A264" t="str">
            <v>MĐ19.11K21</v>
          </cell>
          <cell r="B264" t="str">
            <v>Ốp lát dầm, sàn, trần, tường.</v>
          </cell>
          <cell r="C264">
            <v>90</v>
          </cell>
        </row>
        <row r="265">
          <cell r="A265" t="str">
            <v>MĐ20.11K21</v>
          </cell>
          <cell r="B265" t="str">
            <v>Làm tủ bếp.</v>
          </cell>
          <cell r="C265">
            <v>90</v>
          </cell>
        </row>
        <row r="266">
          <cell r="A266" t="str">
            <v>MĐ21.11K21</v>
          </cell>
          <cell r="B266" t="str">
            <v>Làm sườn mái dốc.</v>
          </cell>
          <cell r="C266">
            <v>60</v>
          </cell>
        </row>
        <row r="267">
          <cell r="A267" t="str">
            <v>MĐ22.11K21</v>
          </cell>
          <cell r="B267" t="str">
            <v>Đóng đồ mộc dân dụng.</v>
          </cell>
          <cell r="C267">
            <v>150</v>
          </cell>
        </row>
        <row r="268">
          <cell r="A268" t="str">
            <v>MH01.12K21</v>
          </cell>
          <cell r="B268" t="str">
            <v>Chính trị.</v>
          </cell>
          <cell r="C268">
            <v>30</v>
          </cell>
        </row>
        <row r="269">
          <cell r="A269" t="str">
            <v>MH02.12K21</v>
          </cell>
          <cell r="B269" t="str">
            <v>Pháp luật.</v>
          </cell>
          <cell r="C269">
            <v>30</v>
          </cell>
        </row>
        <row r="270">
          <cell r="A270" t="str">
            <v>MH03.12K21</v>
          </cell>
          <cell r="B270" t="str">
            <v>Giáo dục thể chất.</v>
          </cell>
          <cell r="C270">
            <v>30</v>
          </cell>
        </row>
        <row r="271">
          <cell r="A271" t="str">
            <v>MH04.12K21</v>
          </cell>
          <cell r="B271" t="str">
            <v>Giáo dục quốc phòngAn ninh.</v>
          </cell>
          <cell r="C271">
            <v>45</v>
          </cell>
        </row>
        <row r="272">
          <cell r="A272" t="str">
            <v>MH05.12K21</v>
          </cell>
          <cell r="B272" t="str">
            <v>Tin học.</v>
          </cell>
          <cell r="C272">
            <v>30</v>
          </cell>
        </row>
        <row r="273">
          <cell r="A273" t="str">
            <v>MH06.12K21</v>
          </cell>
          <cell r="B273" t="str">
            <v>Anh văn;</v>
          </cell>
          <cell r="C273">
            <v>60</v>
          </cell>
        </row>
        <row r="274">
          <cell r="A274" t="str">
            <v>MH07.12K21</v>
          </cell>
          <cell r="B274" t="str">
            <v>Vẽ kỹ thuật.</v>
          </cell>
          <cell r="C274">
            <v>75</v>
          </cell>
        </row>
        <row r="275">
          <cell r="A275" t="str">
            <v>MH08.12K21</v>
          </cell>
          <cell r="B275" t="str">
            <v>Thủy lực cơ sở.</v>
          </cell>
          <cell r="C275">
            <v>45</v>
          </cell>
        </row>
        <row r="276">
          <cell r="A276" t="str">
            <v>MH09.12K21</v>
          </cell>
          <cell r="B276" t="str">
            <v>Cấp thoát nước cơ bản.</v>
          </cell>
          <cell r="C276">
            <v>60</v>
          </cell>
        </row>
        <row r="277">
          <cell r="A277" t="str">
            <v>MH10.12K21</v>
          </cell>
          <cell r="B277" t="str">
            <v>Kỹ thuật an toàn và bảo hộ lao động.</v>
          </cell>
          <cell r="C277">
            <v>30</v>
          </cell>
        </row>
        <row r="278">
          <cell r="A278" t="str">
            <v>MH11.12K21</v>
          </cell>
          <cell r="B278" t="str">
            <v>Mạch điện ;</v>
          </cell>
          <cell r="C278">
            <v>60</v>
          </cell>
        </row>
        <row r="279">
          <cell r="A279" t="str">
            <v>MH12.12K21</v>
          </cell>
          <cell r="B279" t="str">
            <v>Vật liệu ngành điện nước.</v>
          </cell>
          <cell r="C279">
            <v>45</v>
          </cell>
        </row>
        <row r="280">
          <cell r="A280" t="str">
            <v>MH13.12K21</v>
          </cell>
          <cell r="B280" t="str">
            <v>Kỹ thuật đo đạc(trắc địa).</v>
          </cell>
          <cell r="C280">
            <v>60</v>
          </cell>
        </row>
        <row r="281">
          <cell r="A281" t="str">
            <v>MH14.12K21</v>
          </cell>
          <cell r="B281" t="str">
            <v>Kỹ năng giao tiếp ,</v>
          </cell>
          <cell r="C281">
            <v>30</v>
          </cell>
        </row>
        <row r="282">
          <cell r="A282" t="str">
            <v>MĐ15.12K21</v>
          </cell>
          <cell r="B282" t="str">
            <v>Sử dụng dụng cụ thiết bị nghề Điện nước.</v>
          </cell>
          <cell r="C282">
            <v>60</v>
          </cell>
        </row>
        <row r="283">
          <cell r="A283" t="str">
            <v>MĐ16.12K21</v>
          </cell>
          <cell r="B283" t="str">
            <v>Hàn điện, hàn cắt khí cơ bản.</v>
          </cell>
          <cell r="C283">
            <v>60</v>
          </cell>
        </row>
        <row r="284">
          <cell r="A284" t="str">
            <v>MĐ17.12K21</v>
          </cell>
          <cell r="B284" t="str">
            <v>Hàn, dán chất dẻo cơ bản.</v>
          </cell>
          <cell r="C284">
            <v>60</v>
          </cell>
        </row>
        <row r="285">
          <cell r="A285" t="str">
            <v>MĐ18.12K21</v>
          </cell>
          <cell r="B285" t="str">
            <v>Khí cụ điện;</v>
          </cell>
          <cell r="C285">
            <v>60</v>
          </cell>
        </row>
        <row r="286">
          <cell r="A286" t="str">
            <v>MĐ19.12K21</v>
          </cell>
          <cell r="B286" t="str">
            <v>Lắp mạch điện cơ bản.</v>
          </cell>
          <cell r="C286">
            <v>120</v>
          </cell>
        </row>
        <row r="287">
          <cell r="A287" t="str">
            <v>MĐ20.12K21</v>
          </cell>
          <cell r="B287" t="str">
            <v>Lắp mạch điện trạm bơm.</v>
          </cell>
          <cell r="C287">
            <v>60</v>
          </cell>
        </row>
        <row r="288">
          <cell r="A288" t="str">
            <v>MĐ21.12K21</v>
          </cell>
          <cell r="B288" t="str">
            <v>Khai triển, lựa chọn ống, phụ kiện, thiết bị.</v>
          </cell>
          <cell r="C288">
            <v>60</v>
          </cell>
        </row>
        <row r="289">
          <cell r="A289" t="str">
            <v>MĐ22.12K21</v>
          </cell>
          <cell r="B289" t="str">
            <v>Lắp đặt máy bơm.</v>
          </cell>
          <cell r="C289">
            <v>60</v>
          </cell>
        </row>
        <row r="290">
          <cell r="A290" t="str">
            <v>MĐ23.12K21</v>
          </cell>
          <cell r="B290" t="str">
            <v>Lắp đặt đường ống cấp, thoát nước.</v>
          </cell>
          <cell r="C290">
            <v>120</v>
          </cell>
        </row>
        <row r="291">
          <cell r="A291" t="str">
            <v>MĐ24.12K21</v>
          </cell>
          <cell r="B291" t="str">
            <v>Lắp đặt thiết bị dùng nước.</v>
          </cell>
          <cell r="C291">
            <v>90</v>
          </cell>
        </row>
        <row r="292">
          <cell r="A292" t="str">
            <v>MĐ25.12K21</v>
          </cell>
          <cell r="B292" t="str">
            <v>Lắp đặt hệ thống đường ống, thiết bị công trình xử lý nước cấp.</v>
          </cell>
          <cell r="C292">
            <v>60</v>
          </cell>
        </row>
        <row r="293">
          <cell r="A293" t="str">
            <v>MĐ26.12K21</v>
          </cell>
          <cell r="B293" t="str">
            <v>Lắp đặt hệ thống đường ống, thiết bị công trình xử lý nước thải.</v>
          </cell>
          <cell r="C293">
            <v>60</v>
          </cell>
        </row>
        <row r="294">
          <cell r="A294" t="str">
            <v>MĐ27.12K21</v>
          </cell>
          <cell r="B294" t="str">
            <v>Vận hành công trình thu nước và trạm bơm.</v>
          </cell>
          <cell r="C294">
            <v>60</v>
          </cell>
        </row>
        <row r="295">
          <cell r="A295" t="str">
            <v>MĐ28.12K21</v>
          </cell>
          <cell r="B295" t="str">
            <v>Vận hành công trình xử lý nước cấp, nước thải.</v>
          </cell>
          <cell r="C295">
            <v>60</v>
          </cell>
        </row>
        <row r="296">
          <cell r="A296" t="str">
            <v>MĐ29.12K21</v>
          </cell>
          <cell r="B296" t="str">
            <v>Vận hành, quản lý hệ thống ống cấp thoát nước.</v>
          </cell>
          <cell r="C296">
            <v>60</v>
          </cell>
        </row>
        <row r="297">
          <cell r="A297" t="str">
            <v>MĐ30.12K21</v>
          </cell>
          <cell r="B297" t="str">
            <v>Thi công xây trát cơ bản.</v>
          </cell>
          <cell r="C297">
            <v>90</v>
          </cell>
        </row>
        <row r="298">
          <cell r="A298" t="str">
            <v>MĐ31.12K21</v>
          </cell>
          <cell r="B298" t="str">
            <v>Khoan tạo nguồn.</v>
          </cell>
          <cell r="C298">
            <v>90</v>
          </cell>
        </row>
        <row r="299">
          <cell r="A299" t="str">
            <v>MĐ32.12K21</v>
          </cell>
          <cell r="B299" t="str">
            <v>Thực tập sản xuất ;</v>
          </cell>
          <cell r="C299">
            <v>150</v>
          </cell>
        </row>
        <row r="300">
          <cell r="A300" t="str">
            <v>MH01.16K21</v>
          </cell>
          <cell r="B300" t="str">
            <v>Giáo dục quốc phòngAn ninh;</v>
          </cell>
          <cell r="C300">
            <v>75</v>
          </cell>
        </row>
        <row r="301">
          <cell r="A301" t="str">
            <v>MH02.16K21</v>
          </cell>
          <cell r="B301" t="str">
            <v>Chính trị .</v>
          </cell>
          <cell r="C301">
            <v>90</v>
          </cell>
        </row>
        <row r="302">
          <cell r="A302" t="str">
            <v>MH03.16K21</v>
          </cell>
          <cell r="B302" t="str">
            <v>Giáo dục thể chất.</v>
          </cell>
          <cell r="C302">
            <v>60</v>
          </cell>
        </row>
        <row r="303">
          <cell r="A303" t="str">
            <v>MH04.16K21</v>
          </cell>
          <cell r="B303" t="str">
            <v>Tin học đại cương.</v>
          </cell>
          <cell r="C303">
            <v>60</v>
          </cell>
        </row>
        <row r="304">
          <cell r="A304" t="str">
            <v>MH05.16K21</v>
          </cell>
          <cell r="B304" t="str">
            <v>Anh văn.</v>
          </cell>
          <cell r="C304">
            <v>90</v>
          </cell>
        </row>
        <row r="305">
          <cell r="A305" t="str">
            <v>MH06.16K21</v>
          </cell>
          <cell r="B305" t="str">
            <v>Giáo dục pháp luật.</v>
          </cell>
          <cell r="C305">
            <v>30</v>
          </cell>
        </row>
        <row r="306">
          <cell r="A306" t="str">
            <v>MH07.16K21</v>
          </cell>
          <cell r="B306" t="str">
            <v>Vật liệu xây dựng;</v>
          </cell>
          <cell r="C306">
            <v>30</v>
          </cell>
        </row>
        <row r="307">
          <cell r="A307" t="str">
            <v>MH08.16K21</v>
          </cell>
          <cell r="B307" t="str">
            <v>Vẽ Xây dựng.</v>
          </cell>
          <cell r="C307">
            <v>75</v>
          </cell>
        </row>
        <row r="308">
          <cell r="A308" t="str">
            <v>MH09.16K21</v>
          </cell>
          <cell r="B308" t="str">
            <v>Cơ học Xây dựng.</v>
          </cell>
          <cell r="C308">
            <v>75</v>
          </cell>
        </row>
        <row r="309">
          <cell r="A309" t="str">
            <v>MH10.16K21</v>
          </cell>
          <cell r="B309" t="str">
            <v>Điện kỹ thuật ;</v>
          </cell>
          <cell r="C309">
            <v>45</v>
          </cell>
        </row>
        <row r="310">
          <cell r="A310" t="str">
            <v>MH11.16K21</v>
          </cell>
          <cell r="B310" t="str">
            <v>Cấu tạo kiến trúc.</v>
          </cell>
          <cell r="C310">
            <v>75</v>
          </cell>
        </row>
        <row r="311">
          <cell r="A311" t="str">
            <v>MH12.16K21</v>
          </cell>
          <cell r="B311" t="str">
            <v>Kết cấu xây dựng.</v>
          </cell>
          <cell r="C311">
            <v>75</v>
          </cell>
        </row>
        <row r="312">
          <cell r="A312" t="str">
            <v>MH13.16K21</v>
          </cell>
          <cell r="B312" t="str">
            <v>Nguyên lý thiết kế kiến trúc.</v>
          </cell>
          <cell r="C312">
            <v>60</v>
          </cell>
        </row>
        <row r="313">
          <cell r="A313" t="str">
            <v>MH14.16K21</v>
          </cell>
          <cell r="B313" t="str">
            <v>Dự toán xây dựng công trình.</v>
          </cell>
          <cell r="C313">
            <v>60</v>
          </cell>
        </row>
        <row r="314">
          <cell r="A314" t="str">
            <v>MH15.16K21</v>
          </cell>
          <cell r="B314" t="str">
            <v>Công nghệ thi công.</v>
          </cell>
          <cell r="C314">
            <v>75</v>
          </cell>
        </row>
        <row r="315">
          <cell r="A315" t="str">
            <v>MH16.16K21</v>
          </cell>
          <cell r="B315" t="str">
            <v>Tổ chức thi công.</v>
          </cell>
          <cell r="C315">
            <v>60</v>
          </cell>
        </row>
        <row r="316">
          <cell r="A316" t="str">
            <v>MH17.16K21</v>
          </cell>
          <cell r="B316" t="str">
            <v>Quản lýsản xuất.</v>
          </cell>
          <cell r="C316">
            <v>30</v>
          </cell>
        </row>
        <row r="317">
          <cell r="A317" t="str">
            <v>MH18.16K21</v>
          </cell>
          <cell r="B317" t="str">
            <v>An toàn lao động;</v>
          </cell>
          <cell r="C317">
            <v>30</v>
          </cell>
        </row>
        <row r="318">
          <cell r="A318" t="str">
            <v>MH19.16K21</v>
          </cell>
          <cell r="B318" t="str">
            <v>Bảo vệ môi trường.</v>
          </cell>
          <cell r="C318">
            <v>30</v>
          </cell>
        </row>
        <row r="319">
          <cell r="A319" t="str">
            <v>MH20.16K21</v>
          </cell>
          <cell r="B319" t="str">
            <v>Kỹnăng giao tiếp.</v>
          </cell>
          <cell r="C319">
            <v>30</v>
          </cell>
        </row>
        <row r="320">
          <cell r="A320" t="str">
            <v>MĐ21.16K21</v>
          </cell>
          <cell r="B320" t="str">
            <v>Trắc đạc.</v>
          </cell>
          <cell r="C320">
            <v>90</v>
          </cell>
        </row>
        <row r="321">
          <cell r="A321" t="str">
            <v>MĐ22.16K21</v>
          </cell>
          <cell r="B321" t="str">
            <v>Lắp đặt hệ thống cấp thoát nước công trình.</v>
          </cell>
          <cell r="C321">
            <v>90</v>
          </cell>
        </row>
        <row r="322">
          <cell r="A322" t="str">
            <v>MĐ23.16K21</v>
          </cell>
          <cell r="B322" t="str">
            <v>Ứng dụng Autocad.</v>
          </cell>
          <cell r="C322">
            <v>90</v>
          </cell>
        </row>
        <row r="323">
          <cell r="A323" t="str">
            <v>MĐ24.16K21</v>
          </cell>
          <cell r="B323" t="str">
            <v>Thực tập thiết kế kiến trúc.</v>
          </cell>
          <cell r="C323">
            <v>120</v>
          </cell>
        </row>
        <row r="324">
          <cell r="A324" t="str">
            <v>MĐ25.16K21</v>
          </cell>
          <cell r="B324" t="str">
            <v>Xây gạch.</v>
          </cell>
          <cell r="C324">
            <v>150</v>
          </cell>
        </row>
        <row r="325">
          <cell r="A325" t="str">
            <v>MĐ26.16K21</v>
          </cell>
          <cell r="B325" t="str">
            <v>Trát, láng.</v>
          </cell>
          <cell r="C325">
            <v>120</v>
          </cell>
        </row>
        <row r="326">
          <cell r="A326" t="str">
            <v>MĐ27.16K21</v>
          </cell>
          <cell r="B326" t="str">
            <v>Lát, ốp ;</v>
          </cell>
          <cell r="C326">
            <v>120</v>
          </cell>
        </row>
        <row r="327">
          <cell r="A327" t="str">
            <v>MĐ28.16K21</v>
          </cell>
          <cell r="B327" t="str">
            <v>Bả ma tít, sơn vôi.</v>
          </cell>
          <cell r="C327">
            <v>60</v>
          </cell>
        </row>
        <row r="328">
          <cell r="A328" t="str">
            <v>MĐ29.16K21</v>
          </cell>
          <cell r="B328" t="str">
            <v>Gia công lắp dựng tháo dỡ ván khuôn, giàn giáo.</v>
          </cell>
          <cell r="C328">
            <v>90</v>
          </cell>
        </row>
        <row r="329">
          <cell r="A329" t="str">
            <v>MĐ30.16K21</v>
          </cell>
          <cell r="B329" t="str">
            <v>Gia công, lắp đặt cốt thép;</v>
          </cell>
          <cell r="C329">
            <v>60</v>
          </cell>
        </row>
        <row r="330">
          <cell r="A330" t="str">
            <v>MĐ31.16K21</v>
          </cell>
          <cell r="B330" t="str">
            <v>Thực tập kỹ thuật viên.</v>
          </cell>
          <cell r="C330">
            <v>180</v>
          </cell>
        </row>
        <row r="331">
          <cell r="A331" t="str">
            <v>TTTN.16K21</v>
          </cell>
          <cell r="B331" t="str">
            <v>Thực tập tốt nghiệp.</v>
          </cell>
          <cell r="C331">
            <v>180</v>
          </cell>
        </row>
        <row r="332">
          <cell r="A332" t="str">
            <v>MH01.15K21</v>
          </cell>
          <cell r="B332" t="str">
            <v>Chính trị.</v>
          </cell>
          <cell r="C332">
            <v>30</v>
          </cell>
        </row>
        <row r="333">
          <cell r="A333" t="str">
            <v>MH02.15K21</v>
          </cell>
          <cell r="B333" t="str">
            <v>Pháp luật.</v>
          </cell>
          <cell r="C333">
            <v>15</v>
          </cell>
        </row>
        <row r="334">
          <cell r="A334" t="str">
            <v>MH03.15K21</v>
          </cell>
          <cell r="B334" t="str">
            <v>Giáo dục thể chất.</v>
          </cell>
          <cell r="C334">
            <v>30</v>
          </cell>
        </row>
        <row r="335">
          <cell r="A335" t="str">
            <v>MH04.15K21</v>
          </cell>
          <cell r="B335" t="str">
            <v>Giáo dục quốc phòngAn ninh.</v>
          </cell>
          <cell r="C335">
            <v>45</v>
          </cell>
        </row>
        <row r="336">
          <cell r="A336" t="str">
            <v>MH05.15K21</v>
          </cell>
          <cell r="B336" t="str">
            <v>Tin học.</v>
          </cell>
          <cell r="C336">
            <v>30</v>
          </cell>
        </row>
        <row r="337">
          <cell r="A337" t="str">
            <v>MH06.15K21</v>
          </cell>
          <cell r="B337" t="str">
            <v>Anh văn;</v>
          </cell>
          <cell r="C337">
            <v>60</v>
          </cell>
        </row>
        <row r="338">
          <cell r="A338" t="str">
            <v>MH07.15K21</v>
          </cell>
          <cell r="B338" t="str">
            <v>Kinh tế chính trị.</v>
          </cell>
          <cell r="C338">
            <v>30</v>
          </cell>
        </row>
        <row r="339">
          <cell r="A339" t="str">
            <v>MH08.15K21</v>
          </cell>
          <cell r="B339" t="str">
            <v>Luật kinh tế.</v>
          </cell>
          <cell r="C339">
            <v>30</v>
          </cell>
        </row>
        <row r="340">
          <cell r="A340" t="str">
            <v>MH09.15K21</v>
          </cell>
          <cell r="B340" t="str">
            <v>Kinh tế vi mô.</v>
          </cell>
          <cell r="C340">
            <v>60</v>
          </cell>
        </row>
        <row r="341">
          <cell r="A341" t="str">
            <v>MH10.15K21</v>
          </cell>
          <cell r="B341" t="str">
            <v>Lý thuyết thống kê.</v>
          </cell>
          <cell r="C341">
            <v>45</v>
          </cell>
        </row>
        <row r="342">
          <cell r="A342" t="str">
            <v>MH11.15K21</v>
          </cell>
          <cell r="B342" t="str">
            <v>Lý thuyết tài chính tiền tệ.</v>
          </cell>
          <cell r="C342">
            <v>60</v>
          </cell>
        </row>
        <row r="343">
          <cell r="A343" t="str">
            <v>MH12.15K21</v>
          </cell>
          <cell r="B343" t="str">
            <v>Lý thuyết kế toán.</v>
          </cell>
          <cell r="C343">
            <v>60</v>
          </cell>
        </row>
        <row r="344">
          <cell r="A344" t="str">
            <v>MH13.15K21</v>
          </cell>
          <cell r="B344" t="str">
            <v>Kỹ năng giao tiếp,</v>
          </cell>
          <cell r="C344">
            <v>30</v>
          </cell>
        </row>
        <row r="345">
          <cell r="A345" t="str">
            <v>MH14.15K21</v>
          </cell>
          <cell r="B345" t="str">
            <v>Marketing.</v>
          </cell>
          <cell r="C345">
            <v>45</v>
          </cell>
        </row>
        <row r="346">
          <cell r="A346" t="str">
            <v>MH15.15K21</v>
          </cell>
          <cell r="B346" t="str">
            <v>Kinh tế quốc tế.</v>
          </cell>
          <cell r="C346">
            <v>45</v>
          </cell>
        </row>
        <row r="347">
          <cell r="A347" t="str">
            <v>MH16.15K21</v>
          </cell>
          <cell r="B347" t="str">
            <v>Quản trị văn phòng .</v>
          </cell>
          <cell r="C347">
            <v>45</v>
          </cell>
        </row>
        <row r="348">
          <cell r="A348" t="str">
            <v>MH17.15K21</v>
          </cell>
          <cell r="B348" t="str">
            <v>Soạn thảo văn bản .</v>
          </cell>
          <cell r="C348">
            <v>45</v>
          </cell>
        </row>
        <row r="349">
          <cell r="A349" t="str">
            <v>MH18.15K21</v>
          </cell>
          <cell r="B349" t="str">
            <v>Thống kê doanh nghiệp.</v>
          </cell>
          <cell r="C349">
            <v>60</v>
          </cell>
        </row>
        <row r="350">
          <cell r="A350" t="str">
            <v>MH19.15K21</v>
          </cell>
          <cell r="B350" t="str">
            <v>Thị trường chứng khoán.</v>
          </cell>
          <cell r="C350">
            <v>60</v>
          </cell>
        </row>
        <row r="351">
          <cell r="A351" t="str">
            <v>MH20.15K21</v>
          </cell>
          <cell r="B351" t="str">
            <v>Quản trị doanh nghiệp.</v>
          </cell>
          <cell r="C351">
            <v>45</v>
          </cell>
        </row>
        <row r="352">
          <cell r="A352" t="str">
            <v>MH21.15K21</v>
          </cell>
          <cell r="B352" t="str">
            <v>Thuế.</v>
          </cell>
          <cell r="C352">
            <v>60</v>
          </cell>
        </row>
        <row r="353">
          <cell r="A353" t="str">
            <v>MH22.15K21</v>
          </cell>
          <cell r="B353" t="str">
            <v>Tài chính doanh nghiệp.</v>
          </cell>
          <cell r="C353">
            <v>75</v>
          </cell>
        </row>
        <row r="354">
          <cell r="A354" t="str">
            <v>MĐ23.15K21</v>
          </cell>
          <cell r="B354" t="str">
            <v>Kế toán doanh nghiệp 1.</v>
          </cell>
          <cell r="C354">
            <v>120</v>
          </cell>
        </row>
        <row r="355">
          <cell r="A355" t="str">
            <v>MĐ24.15K21</v>
          </cell>
          <cell r="B355" t="str">
            <v>Kế toán doanh nghiệp 2.</v>
          </cell>
          <cell r="C355">
            <v>120</v>
          </cell>
        </row>
        <row r="356">
          <cell r="A356" t="str">
            <v>MĐ25.15K21</v>
          </cell>
          <cell r="B356" t="str">
            <v>Kế toán doanh nghiệp 3.</v>
          </cell>
          <cell r="C356">
            <v>120</v>
          </cell>
        </row>
        <row r="357">
          <cell r="A357" t="str">
            <v>MĐ26.15K21</v>
          </cell>
          <cell r="B357" t="str">
            <v>Kế toán doanh nghiệp 4.</v>
          </cell>
          <cell r="C357">
            <v>120</v>
          </cell>
        </row>
        <row r="358">
          <cell r="A358" t="str">
            <v>MĐ27.15K21</v>
          </cell>
          <cell r="B358" t="str">
            <v>Kế toán máy.</v>
          </cell>
          <cell r="C358">
            <v>60</v>
          </cell>
        </row>
        <row r="359">
          <cell r="A359" t="str">
            <v>MH28.15K21</v>
          </cell>
          <cell r="B359" t="str">
            <v>Kế toán thuế.</v>
          </cell>
          <cell r="C359">
            <v>60</v>
          </cell>
        </row>
        <row r="360">
          <cell r="A360" t="str">
            <v>MH29.15K21</v>
          </cell>
          <cell r="B360" t="str">
            <v>Kiểm toán.</v>
          </cell>
          <cell r="C360">
            <v>30</v>
          </cell>
        </row>
        <row r="361">
          <cell r="A361" t="str">
            <v>MĐ30.15K21</v>
          </cell>
          <cell r="B361" t="str">
            <v>Kiến tập;</v>
          </cell>
          <cell r="C361">
            <v>135</v>
          </cell>
        </row>
        <row r="362">
          <cell r="A362" t="str">
            <v>TTTN.15K21</v>
          </cell>
          <cell r="B362" t="str">
            <v>Thực tập tốt nghiệp.</v>
          </cell>
          <cell r="C362">
            <v>225</v>
          </cell>
        </row>
        <row r="363">
          <cell r="A363" t="str">
            <v>MH01.19K21</v>
          </cell>
          <cell r="B363" t="str">
            <v>Chính trị.</v>
          </cell>
          <cell r="C363">
            <v>30</v>
          </cell>
        </row>
        <row r="364">
          <cell r="A364" t="str">
            <v>MH02.19K21</v>
          </cell>
          <cell r="B364" t="str">
            <v>Pháp luật.</v>
          </cell>
          <cell r="C364">
            <v>15</v>
          </cell>
        </row>
        <row r="365">
          <cell r="A365" t="str">
            <v>MH03.19K21</v>
          </cell>
          <cell r="B365" t="str">
            <v>Giáo dục thể chất.</v>
          </cell>
          <cell r="C365">
            <v>30</v>
          </cell>
        </row>
        <row r="366">
          <cell r="A366" t="str">
            <v>MH04.19K21</v>
          </cell>
          <cell r="B366" t="str">
            <v>Giáo dục quốc phòngAn ninh.</v>
          </cell>
          <cell r="C366">
            <v>45</v>
          </cell>
        </row>
        <row r="367">
          <cell r="A367" t="str">
            <v>MH05.19K21</v>
          </cell>
          <cell r="B367" t="str">
            <v>Tin học cơ bản.</v>
          </cell>
          <cell r="C367">
            <v>30</v>
          </cell>
        </row>
        <row r="368">
          <cell r="A368" t="str">
            <v>MH06.19K21</v>
          </cell>
          <cell r="B368" t="str">
            <v>Anh văn;</v>
          </cell>
          <cell r="C368">
            <v>60</v>
          </cell>
        </row>
        <row r="369">
          <cell r="A369" t="str">
            <v>MH07.19K21</v>
          </cell>
          <cell r="B369" t="str">
            <v>Luật hành chính.</v>
          </cell>
          <cell r="C369">
            <v>30</v>
          </cell>
        </row>
        <row r="370">
          <cell r="A370" t="str">
            <v>MH08.19K21</v>
          </cell>
          <cell r="B370" t="str">
            <v>Quản lý nhà nước trong công tác văn thư.</v>
          </cell>
          <cell r="C370">
            <v>30</v>
          </cell>
        </row>
        <row r="371">
          <cell r="A371" t="str">
            <v>MH09.19K21</v>
          </cell>
          <cell r="B371" t="str">
            <v>Tổ chức bộ máy các cơ quan.</v>
          </cell>
          <cell r="C371">
            <v>30</v>
          </cell>
        </row>
        <row r="372">
          <cell r="A372" t="str">
            <v>MH10.19K21</v>
          </cell>
          <cell r="B372" t="str">
            <v>Quản trị văn phòng.</v>
          </cell>
          <cell r="C372">
            <v>30</v>
          </cell>
        </row>
        <row r="373">
          <cell r="A373" t="str">
            <v>MH11.19K21</v>
          </cell>
          <cell r="B373" t="str">
            <v>Kỹ năng giao tiếp ;</v>
          </cell>
          <cell r="C373">
            <v>30</v>
          </cell>
        </row>
        <row r="374">
          <cell r="A374" t="str">
            <v>MĐ12.19K21</v>
          </cell>
          <cell r="B374" t="str">
            <v>Tin học văn phòng ;</v>
          </cell>
          <cell r="C374">
            <v>120</v>
          </cell>
        </row>
        <row r="375">
          <cell r="A375" t="str">
            <v>MĐ13.19K21</v>
          </cell>
          <cell r="B375" t="str">
            <v>Sử dụng trang thiết bị trong công tác văn thư.</v>
          </cell>
          <cell r="C375">
            <v>60</v>
          </cell>
        </row>
        <row r="376">
          <cell r="A376" t="str">
            <v>MĐ14.19K21</v>
          </cell>
          <cell r="B376" t="str">
            <v>Kỹ thuật đánhmáy vi tính .</v>
          </cell>
          <cell r="C376">
            <v>180</v>
          </cell>
        </row>
        <row r="377">
          <cell r="A377" t="str">
            <v>MH15.19K21</v>
          </cell>
          <cell r="B377" t="str">
            <v>Nhập môn công tác văn thư.</v>
          </cell>
          <cell r="C377">
            <v>30</v>
          </cell>
        </row>
        <row r="378">
          <cell r="A378" t="str">
            <v>MĐ16.19K21</v>
          </cell>
          <cell r="B378" t="str">
            <v>Soạn thảo văn bản.</v>
          </cell>
          <cell r="C378">
            <v>180</v>
          </cell>
        </row>
        <row r="379">
          <cell r="A379" t="str">
            <v>MH17.19K21</v>
          </cell>
          <cell r="B379" t="str">
            <v>Quản lý và sử dụng con dấu.</v>
          </cell>
          <cell r="C379">
            <v>30</v>
          </cell>
        </row>
        <row r="380">
          <cell r="A380" t="str">
            <v>MĐ18.19K21</v>
          </cell>
          <cell r="B380" t="str">
            <v>Quản lý văn bản đến, văn bản đi.</v>
          </cell>
          <cell r="C380">
            <v>180</v>
          </cell>
        </row>
        <row r="381">
          <cell r="A381" t="str">
            <v>MH19.19K21</v>
          </cell>
          <cell r="B381" t="str">
            <v>Tổ chức lao động khoa học trong công tác văn thư.</v>
          </cell>
          <cell r="C381">
            <v>30</v>
          </cell>
        </row>
        <row r="382">
          <cell r="A382" t="str">
            <v>MH20.19K21</v>
          </cell>
          <cell r="B382" t="str">
            <v>Tiêu chuẩn hoá công tác văn thư.</v>
          </cell>
          <cell r="C382">
            <v>30</v>
          </cell>
        </row>
        <row r="383">
          <cell r="A383" t="str">
            <v>MĐ21.19K21</v>
          </cell>
          <cell r="B383" t="str">
            <v>Quản lý văn bản trong môi trường mạng.</v>
          </cell>
          <cell r="C383">
            <v>60</v>
          </cell>
        </row>
        <row r="384">
          <cell r="A384" t="str">
            <v>MĐ22.19K21</v>
          </cell>
          <cell r="B384" t="str">
            <v>Lập hồ sơ và nộphồ sơ vào lưu trữ cơ quan.</v>
          </cell>
          <cell r="C384">
            <v>90</v>
          </cell>
        </row>
        <row r="385">
          <cell r="A385" t="str">
            <v>MH23.19K21</v>
          </cell>
          <cell r="B385" t="str">
            <v>Tiếng Anh chuyên ngành ;</v>
          </cell>
          <cell r="C385">
            <v>60</v>
          </cell>
        </row>
        <row r="386">
          <cell r="A386" t="str">
            <v>MH24.19K21</v>
          </cell>
          <cell r="B386" t="str">
            <v>Công tác văn thư trong cơ quan quản lý hành chính.</v>
          </cell>
          <cell r="C386">
            <v>30</v>
          </cell>
        </row>
        <row r="387">
          <cell r="A387" t="str">
            <v>MH25.19K21</v>
          </cell>
          <cell r="B387" t="str">
            <v>Công tác văn thư trong trường học.</v>
          </cell>
          <cell r="C387">
            <v>30</v>
          </cell>
        </row>
        <row r="388">
          <cell r="A388" t="str">
            <v>MH26.19K21</v>
          </cell>
          <cell r="B388" t="str">
            <v>Công tác văn thư trong tổ chức Đảng, đoàn thể .</v>
          </cell>
          <cell r="C388">
            <v>30</v>
          </cell>
        </row>
        <row r="389">
          <cell r="A389" t="str">
            <v>MH27.19K21</v>
          </cell>
          <cell r="B389" t="str">
            <v>Công tác văn thư trong doanh nghiệp.</v>
          </cell>
          <cell r="C389">
            <v>30</v>
          </cell>
        </row>
        <row r="390">
          <cell r="A390" t="str">
            <v>MH28.19K21</v>
          </cell>
          <cell r="B390" t="str">
            <v>Nghiệp vụ lưu trữ.</v>
          </cell>
          <cell r="C390">
            <v>75</v>
          </cell>
        </row>
        <row r="391">
          <cell r="A391" t="str">
            <v>MĐ29.19K21</v>
          </cell>
          <cell r="B391" t="str">
            <v>Kiến tập.</v>
          </cell>
          <cell r="C391">
            <v>135</v>
          </cell>
        </row>
        <row r="392">
          <cell r="A392" t="str">
            <v>TTTN.19K21</v>
          </cell>
          <cell r="B392" t="str">
            <v>Thực tập tốt nghiệp.</v>
          </cell>
          <cell r="C392">
            <v>180</v>
          </cell>
        </row>
        <row r="393">
          <cell r="A393" t="str">
            <v>MH01.22K21</v>
          </cell>
          <cell r="B393" t="str">
            <v>Chính trị.</v>
          </cell>
          <cell r="C393">
            <v>30</v>
          </cell>
        </row>
        <row r="394">
          <cell r="A394" t="str">
            <v>MH02.22K21</v>
          </cell>
          <cell r="B394" t="str">
            <v>Pháp luật.</v>
          </cell>
          <cell r="C394">
            <v>15</v>
          </cell>
        </row>
        <row r="395">
          <cell r="A395" t="str">
            <v>MH03.22K21</v>
          </cell>
          <cell r="B395" t="str">
            <v>Giáo dục thể chất.</v>
          </cell>
          <cell r="C395">
            <v>30</v>
          </cell>
        </row>
        <row r="396">
          <cell r="A396" t="str">
            <v>MH04.22K21</v>
          </cell>
          <cell r="B396" t="str">
            <v>Giáo dục quốc phòngAn ninh.</v>
          </cell>
          <cell r="C396">
            <v>120</v>
          </cell>
        </row>
        <row r="397">
          <cell r="A397" t="str">
            <v>MH05.22K21</v>
          </cell>
          <cell r="B397" t="str">
            <v>Tin học.</v>
          </cell>
          <cell r="C397">
            <v>30</v>
          </cell>
        </row>
        <row r="398">
          <cell r="A398" t="str">
            <v>MH06.22K21</v>
          </cell>
          <cell r="B398" t="str">
            <v>Anh văn;</v>
          </cell>
          <cell r="C398">
            <v>60</v>
          </cell>
        </row>
        <row r="399">
          <cell r="A399" t="str">
            <v>MH07.22K21</v>
          </cell>
          <cell r="B399" t="str">
            <v>Kỹ năng giao tiếp.</v>
          </cell>
          <cell r="C399">
            <v>30</v>
          </cell>
        </row>
        <row r="400">
          <cell r="A400" t="str">
            <v>MĐ08.22K21</v>
          </cell>
          <cell r="B400" t="str">
            <v>Tin học văn phòng.</v>
          </cell>
          <cell r="C400">
            <v>90</v>
          </cell>
        </row>
        <row r="401">
          <cell r="A401" t="str">
            <v>MH09.22K21</v>
          </cell>
          <cell r="B401" t="str">
            <v>Kỹ thuật điệnđiện tử.</v>
          </cell>
          <cell r="C401">
            <v>90</v>
          </cell>
        </row>
        <row r="402">
          <cell r="A402" t="str">
            <v>MH10.22K21</v>
          </cell>
          <cell r="B402" t="str">
            <v>Cấu trúc máy tính.</v>
          </cell>
          <cell r="C402">
            <v>60</v>
          </cell>
        </row>
        <row r="403">
          <cell r="A403" t="str">
            <v>MH11.22K21</v>
          </cell>
          <cell r="B403" t="str">
            <v>Nguyên lý hệ điều hành.</v>
          </cell>
          <cell r="C403">
            <v>60</v>
          </cell>
        </row>
        <row r="404">
          <cell r="A404" t="str">
            <v>MH12.22K21</v>
          </cell>
          <cell r="B404" t="str">
            <v>An toàn vệ sinh công nghiệp;</v>
          </cell>
          <cell r="C404">
            <v>30</v>
          </cell>
        </row>
        <row r="405">
          <cell r="A405" t="str">
            <v>MĐ13.22K21</v>
          </cell>
          <cell r="B405" t="str">
            <v>Lắp ráp và cài đặt máy tính.</v>
          </cell>
          <cell r="C405">
            <v>90</v>
          </cell>
        </row>
        <row r="406">
          <cell r="A406" t="str">
            <v>MH14.22K21</v>
          </cell>
          <cell r="B406" t="str">
            <v>Mạng máy tính.</v>
          </cell>
          <cell r="C406">
            <v>60</v>
          </cell>
        </row>
        <row r="407">
          <cell r="A407" t="str">
            <v>MH15.22K21</v>
          </cell>
          <cell r="B407" t="str">
            <v>Lập trình căn bản;</v>
          </cell>
          <cell r="C407">
            <v>60</v>
          </cell>
        </row>
        <row r="408">
          <cell r="A408" t="str">
            <v>MH16.22K21</v>
          </cell>
          <cell r="B408" t="str">
            <v>Cơ sở dữ liệu.</v>
          </cell>
          <cell r="C408">
            <v>60</v>
          </cell>
        </row>
        <row r="409">
          <cell r="A409" t="str">
            <v>MH17.22K21</v>
          </cell>
          <cell r="B409" t="str">
            <v>Cấu trúc dữ liệu và giải thuật .</v>
          </cell>
          <cell r="C409">
            <v>60</v>
          </cell>
        </row>
        <row r="410">
          <cell r="A410" t="str">
            <v>MĐ18.22K21</v>
          </cell>
          <cell r="B410" t="str">
            <v>Hệ quản trị cơ sở dữ liệu.</v>
          </cell>
          <cell r="C410">
            <v>60</v>
          </cell>
        </row>
        <row r="411">
          <cell r="A411" t="str">
            <v>MH19.22K21</v>
          </cell>
          <cell r="B411" t="str">
            <v>Phân tích thiết kế hệ thống thông tin.</v>
          </cell>
          <cell r="C411">
            <v>45</v>
          </cell>
        </row>
        <row r="412">
          <cell r="A412" t="str">
            <v>MH20.22K21</v>
          </cell>
          <cell r="B412" t="str">
            <v>Anh văn chuyên ngành ;</v>
          </cell>
          <cell r="C412">
            <v>75</v>
          </cell>
        </row>
        <row r="413">
          <cell r="A413" t="str">
            <v>MĐ21.22K21</v>
          </cell>
          <cell r="B413" t="str">
            <v>Quản trị mạng.</v>
          </cell>
          <cell r="C413">
            <v>90</v>
          </cell>
        </row>
        <row r="414">
          <cell r="A414" t="str">
            <v>MĐ22.22K21</v>
          </cell>
          <cell r="B414" t="str">
            <v>Thiết kế, xây dựng mạng LAN.</v>
          </cell>
          <cell r="C414">
            <v>90</v>
          </cell>
        </row>
        <row r="415">
          <cell r="A415" t="str">
            <v>MĐ23.22K21</v>
          </cell>
          <cell r="B415" t="str">
            <v>Quản trị hệ thống WebServer và MailServer.</v>
          </cell>
          <cell r="C415">
            <v>60</v>
          </cell>
        </row>
        <row r="416">
          <cell r="A416" t="str">
            <v>MĐ24.22K21</v>
          </cell>
          <cell r="B416" t="str">
            <v>Công nghệ mạng không dây.</v>
          </cell>
          <cell r="C416">
            <v>60</v>
          </cell>
        </row>
        <row r="417">
          <cell r="A417" t="str">
            <v>MĐ25.22K21</v>
          </cell>
          <cell r="B417" t="str">
            <v>Đồ hoạ ứng dụng.</v>
          </cell>
          <cell r="C417">
            <v>60</v>
          </cell>
        </row>
        <row r="418">
          <cell r="A418" t="str">
            <v>MĐ26.22K21</v>
          </cell>
          <cell r="B418" t="str">
            <v>Thiết kế Website .</v>
          </cell>
          <cell r="C418">
            <v>60</v>
          </cell>
        </row>
        <row r="419">
          <cell r="A419" t="str">
            <v>MH27.22K21</v>
          </cell>
          <cell r="B419" t="str">
            <v>An toàn bảo mật thông tin.</v>
          </cell>
          <cell r="C419">
            <v>60</v>
          </cell>
        </row>
        <row r="420">
          <cell r="A420" t="str">
            <v>TTTN.22K21</v>
          </cell>
          <cell r="B420" t="str">
            <v>Thực tập tốt nghiệp.</v>
          </cell>
          <cell r="C420">
            <v>270</v>
          </cell>
        </row>
        <row r="421">
          <cell r="A421" t="str">
            <v>MH01.21K21</v>
          </cell>
          <cell r="B421" t="str">
            <v>Chính trị.</v>
          </cell>
          <cell r="C421">
            <v>30</v>
          </cell>
        </row>
        <row r="422">
          <cell r="A422" t="str">
            <v>MH02.21K21</v>
          </cell>
          <cell r="B422" t="str">
            <v>Pháp luật.</v>
          </cell>
          <cell r="C422">
            <v>15</v>
          </cell>
        </row>
        <row r="423">
          <cell r="A423" t="str">
            <v>MH03.21K21</v>
          </cell>
          <cell r="B423" t="str">
            <v>Giáo dục thể chất.</v>
          </cell>
          <cell r="C423">
            <v>30</v>
          </cell>
        </row>
        <row r="424">
          <cell r="A424" t="str">
            <v>MH04.21K21</v>
          </cell>
          <cell r="B424" t="str">
            <v>Giáo dục quốc phòngAn ninh.</v>
          </cell>
          <cell r="C424">
            <v>45</v>
          </cell>
        </row>
        <row r="425">
          <cell r="A425" t="str">
            <v>MH05.21K21</v>
          </cell>
          <cell r="B425" t="str">
            <v>Tin học.</v>
          </cell>
          <cell r="C425">
            <v>30</v>
          </cell>
        </row>
        <row r="426">
          <cell r="A426" t="str">
            <v>MH06.21K21</v>
          </cell>
          <cell r="B426" t="str">
            <v>Anh văn;</v>
          </cell>
          <cell r="C426">
            <v>60</v>
          </cell>
        </row>
        <row r="427">
          <cell r="A427" t="str">
            <v>MH07.21K21</v>
          </cell>
          <cell r="B427" t="str">
            <v>Kỹ năng giao tiếp.</v>
          </cell>
          <cell r="C427">
            <v>30</v>
          </cell>
        </row>
        <row r="428">
          <cell r="A428" t="str">
            <v>MH08.21K21</v>
          </cell>
          <cell r="B428" t="str">
            <v>Anh văn chuyên ngành .</v>
          </cell>
          <cell r="C428">
            <v>60</v>
          </cell>
        </row>
        <row r="429">
          <cell r="A429" t="str">
            <v>MH09.21K21</v>
          </cell>
          <cell r="B429" t="str">
            <v>An toàn vệ sinh công nghiệp .</v>
          </cell>
          <cell r="C429">
            <v>30</v>
          </cell>
        </row>
        <row r="430">
          <cell r="A430" t="str">
            <v>MĐ10.21K21</v>
          </cell>
          <cell r="B430" t="str">
            <v>Tin học văn phòng;</v>
          </cell>
          <cell r="C430">
            <v>60</v>
          </cell>
        </row>
        <row r="431">
          <cell r="A431" t="str">
            <v>MH11.21K21</v>
          </cell>
          <cell r="B431" t="str">
            <v>Internet.</v>
          </cell>
          <cell r="C431">
            <v>30</v>
          </cell>
        </row>
        <row r="432">
          <cell r="A432" t="str">
            <v>MH12.21K21</v>
          </cell>
          <cell r="B432" t="str">
            <v>Lập trình căn bản.</v>
          </cell>
          <cell r="C432">
            <v>60</v>
          </cell>
        </row>
        <row r="433">
          <cell r="A433" t="str">
            <v>MH13.21K21</v>
          </cell>
          <cell r="B433" t="str">
            <v>Cấu trúc máy tính;</v>
          </cell>
          <cell r="C433">
            <v>60</v>
          </cell>
        </row>
        <row r="434">
          <cell r="A434" t="str">
            <v>MH14.21K21</v>
          </cell>
          <cell r="B434" t="str">
            <v>Kỹ thuật đo lường.</v>
          </cell>
          <cell r="C434">
            <v>30</v>
          </cell>
        </row>
        <row r="435">
          <cell r="A435" t="str">
            <v>MĐ15.21K21</v>
          </cell>
          <cell r="B435" t="str">
            <v>Điện tử cơ bản;</v>
          </cell>
          <cell r="C435">
            <v>90</v>
          </cell>
        </row>
        <row r="436">
          <cell r="A436" t="str">
            <v>MH16.21K21</v>
          </cell>
          <cell r="B436" t="str">
            <v>Hệ điều hành.</v>
          </cell>
          <cell r="C436">
            <v>60</v>
          </cell>
        </row>
        <row r="437">
          <cell r="A437" t="str">
            <v>MH17.21K21</v>
          </cell>
          <cell r="B437" t="str">
            <v>Truyền số liệu.</v>
          </cell>
          <cell r="C437">
            <v>30</v>
          </cell>
        </row>
        <row r="438">
          <cell r="A438" t="str">
            <v>MH18.21K21</v>
          </cell>
          <cell r="B438" t="str">
            <v>Phân tích và thiết kế hệ thống thông tin;</v>
          </cell>
          <cell r="C438">
            <v>45</v>
          </cell>
        </row>
        <row r="439">
          <cell r="A439" t="str">
            <v>MĐ19.21K21</v>
          </cell>
          <cell r="B439" t="str">
            <v>Kỹ thuật xung số.</v>
          </cell>
          <cell r="C439">
            <v>60</v>
          </cell>
        </row>
        <row r="440">
          <cell r="A440" t="str">
            <v>MĐ20.21K21</v>
          </cell>
          <cell r="B440" t="str">
            <v>Lắp ráp và cài đặt máy tính;</v>
          </cell>
          <cell r="C440">
            <v>120</v>
          </cell>
        </row>
        <row r="441">
          <cell r="A441" t="str">
            <v>MĐ21.21K21</v>
          </cell>
          <cell r="B441" t="str">
            <v>Xử lý sự cố phần mềm.</v>
          </cell>
          <cell r="C441">
            <v>90</v>
          </cell>
        </row>
        <row r="442">
          <cell r="A442" t="str">
            <v>MH22.21K21</v>
          </cell>
          <cell r="B442" t="str">
            <v>Mạng máy tính Và Internet;</v>
          </cell>
          <cell r="C442">
            <v>60</v>
          </cell>
        </row>
        <row r="443">
          <cell r="A443" t="str">
            <v>MĐ23.21K21</v>
          </cell>
          <cell r="B443" t="str">
            <v>Sửa chữa máy tính.</v>
          </cell>
          <cell r="C443">
            <v>90</v>
          </cell>
        </row>
        <row r="444">
          <cell r="A444" t="str">
            <v>MĐ24.21K21</v>
          </cell>
          <cell r="B444" t="str">
            <v>Sửa chữa bộ nguồn.</v>
          </cell>
          <cell r="C444">
            <v>60</v>
          </cell>
        </row>
        <row r="445">
          <cell r="A445" t="str">
            <v>MĐ25.21K21</v>
          </cell>
          <cell r="B445" t="str">
            <v>Kỹ thuật sửa chữa màn hình.</v>
          </cell>
          <cell r="C445">
            <v>60</v>
          </cell>
        </row>
        <row r="446">
          <cell r="A446" t="str">
            <v>MĐ26.21K21</v>
          </cell>
          <cell r="B446" t="str">
            <v>Sửa chữa máy in và thiết bị ngoại vi.</v>
          </cell>
          <cell r="C446">
            <v>60</v>
          </cell>
        </row>
        <row r="447">
          <cell r="A447" t="str">
            <v>MĐ27.21K21</v>
          </cell>
          <cell r="B447" t="str">
            <v>Đồ họa ứng dụng;</v>
          </cell>
          <cell r="C447">
            <v>60</v>
          </cell>
        </row>
        <row r="448">
          <cell r="A448" t="str">
            <v>MĐ28.21K21</v>
          </cell>
          <cell r="B448" t="str">
            <v>Hệ điều hành mã nguồn mở.</v>
          </cell>
          <cell r="C448">
            <v>60</v>
          </cell>
        </row>
        <row r="449">
          <cell r="A449" t="str">
            <v>MĐ29.21K21</v>
          </cell>
          <cell r="B449" t="str">
            <v>Hệ quản trị CSDL.</v>
          </cell>
          <cell r="C449">
            <v>60</v>
          </cell>
        </row>
        <row r="450">
          <cell r="A450" t="str">
            <v>TTTN.21K21</v>
          </cell>
          <cell r="B450" t="str">
            <v>Thực tập tốt nghiệp.</v>
          </cell>
          <cell r="C450">
            <v>270</v>
          </cell>
        </row>
        <row r="451">
          <cell r="A451" t="str">
            <v>MH01.20K21</v>
          </cell>
          <cell r="B451" t="str">
            <v>Chính trị.</v>
          </cell>
          <cell r="C451">
            <v>30</v>
          </cell>
        </row>
        <row r="452">
          <cell r="A452" t="str">
            <v>MH02.20K21</v>
          </cell>
          <cell r="B452" t="str">
            <v>Pháp luật.</v>
          </cell>
          <cell r="C452">
            <v>15</v>
          </cell>
        </row>
        <row r="453">
          <cell r="A453" t="str">
            <v>MH03.20K21</v>
          </cell>
          <cell r="B453" t="str">
            <v>Giáo dục thể chất.</v>
          </cell>
          <cell r="C453">
            <v>30</v>
          </cell>
        </row>
        <row r="454">
          <cell r="A454" t="str">
            <v>MH04.20K21</v>
          </cell>
          <cell r="B454" t="str">
            <v>Giáo dục quốc phòngAn ninh.</v>
          </cell>
          <cell r="C454">
            <v>45</v>
          </cell>
        </row>
        <row r="455">
          <cell r="A455" t="str">
            <v>MH05.20K21</v>
          </cell>
          <cell r="B455" t="str">
            <v>Anh văn.</v>
          </cell>
          <cell r="C455">
            <v>60</v>
          </cell>
        </row>
        <row r="456">
          <cell r="A456" t="str">
            <v>MH06.20K21</v>
          </cell>
          <cell r="B456" t="str">
            <v>Tin học đại cương;</v>
          </cell>
          <cell r="C456">
            <v>30</v>
          </cell>
        </row>
        <row r="457">
          <cell r="A457" t="str">
            <v>MH07.20K21</v>
          </cell>
          <cell r="B457" t="str">
            <v>Kỹ năng giao tiếp.</v>
          </cell>
          <cell r="C457">
            <v>30</v>
          </cell>
        </row>
        <row r="458">
          <cell r="A458" t="str">
            <v>MH08.20K21</v>
          </cell>
          <cell r="B458" t="str">
            <v>Anh văn chuyên ngành .</v>
          </cell>
          <cell r="C458">
            <v>90</v>
          </cell>
        </row>
        <row r="459">
          <cell r="A459" t="str">
            <v>MH09.20K21</v>
          </cell>
          <cell r="B459" t="str">
            <v>Nhập môn vẽ kỹ thuật.</v>
          </cell>
          <cell r="C459">
            <v>60</v>
          </cell>
        </row>
        <row r="460">
          <cell r="A460" t="str">
            <v>MH10.20K21</v>
          </cell>
          <cell r="B460" t="str">
            <v>Kiến trúc máy tính.</v>
          </cell>
          <cell r="C460">
            <v>60</v>
          </cell>
        </row>
        <row r="461">
          <cell r="A461" t="str">
            <v>MH11.20K21</v>
          </cell>
          <cell r="B461" t="str">
            <v>Mạng máy tính và Internet .</v>
          </cell>
          <cell r="C461">
            <v>60</v>
          </cell>
        </row>
        <row r="462">
          <cell r="A462" t="str">
            <v>MĐ12.20K21</v>
          </cell>
          <cell r="B462" t="str">
            <v>Tạo các bản vẽ kỹ thuật.</v>
          </cell>
          <cell r="C462">
            <v>60</v>
          </cell>
        </row>
        <row r="463">
          <cell r="A463" t="str">
            <v>MĐ13.20K21</v>
          </cell>
          <cell r="B463" t="str">
            <v>Thiết bị ngoại vi số.</v>
          </cell>
          <cell r="C463">
            <v>60</v>
          </cell>
        </row>
        <row r="464">
          <cell r="A464" t="str">
            <v>MH14.20K21</v>
          </cell>
          <cell r="B464" t="str">
            <v>An toàn và vệ sinh công nghiệp .</v>
          </cell>
          <cell r="C464">
            <v>30</v>
          </cell>
        </row>
        <row r="465">
          <cell r="A465" t="str">
            <v>MĐ15.20K21</v>
          </cell>
          <cell r="B465" t="str">
            <v>Mỹ thuật cơ bản;</v>
          </cell>
          <cell r="C465">
            <v>90</v>
          </cell>
        </row>
        <row r="466">
          <cell r="A466" t="str">
            <v>MĐ16.20K21</v>
          </cell>
          <cell r="B466" t="str">
            <v>Công nghệ Multimedia .</v>
          </cell>
          <cell r="C466">
            <v>60</v>
          </cell>
        </row>
        <row r="467">
          <cell r="A467" t="str">
            <v>MĐ17.20K21</v>
          </cell>
          <cell r="B467" t="str">
            <v>Kỹ thuật quay camera và chụp ảnh.</v>
          </cell>
          <cell r="C467">
            <v>120</v>
          </cell>
        </row>
        <row r="468">
          <cell r="A468" t="str">
            <v>MĐ18.20K21</v>
          </cell>
          <cell r="B468" t="str">
            <v>Xử lý ảnh.</v>
          </cell>
          <cell r="C468">
            <v>120</v>
          </cell>
        </row>
        <row r="469">
          <cell r="A469" t="str">
            <v>MĐ19.20K21</v>
          </cell>
          <cell r="B469" t="str">
            <v>Nhập môn chế bản điện tử.</v>
          </cell>
          <cell r="C469">
            <v>90</v>
          </cell>
        </row>
        <row r="470">
          <cell r="A470" t="str">
            <v>MĐ20.20K21</v>
          </cell>
          <cell r="B470" t="str">
            <v>Chế bản sách báo.</v>
          </cell>
          <cell r="C470">
            <v>60</v>
          </cell>
        </row>
        <row r="471">
          <cell r="A471" t="str">
            <v>MĐ21.20K21</v>
          </cell>
          <cell r="B471" t="str">
            <v>Chế bản các mẫu đặc thù.</v>
          </cell>
          <cell r="C471">
            <v>60</v>
          </cell>
        </row>
        <row r="472">
          <cell r="A472" t="str">
            <v>MĐ22.20K21</v>
          </cell>
          <cell r="B472" t="str">
            <v>Thiết kế các mẫu quảng cáo.</v>
          </cell>
          <cell r="C472">
            <v>90</v>
          </cell>
        </row>
        <row r="473">
          <cell r="A473" t="str">
            <v>MĐ23.20K21</v>
          </cell>
          <cell r="B473" t="str">
            <v>Thiết kế các trang Web.</v>
          </cell>
          <cell r="C473">
            <v>90</v>
          </cell>
        </row>
        <row r="474">
          <cell r="A474" t="str">
            <v>MĐ24.20K21</v>
          </cell>
          <cell r="B474" t="str">
            <v>Đồ họa hình động;</v>
          </cell>
          <cell r="C474">
            <v>90</v>
          </cell>
        </row>
        <row r="475">
          <cell r="A475" t="str">
            <v>MĐ25.20K21</v>
          </cell>
          <cell r="B475" t="str">
            <v>Dựng video.</v>
          </cell>
          <cell r="C475">
            <v>90</v>
          </cell>
        </row>
        <row r="476">
          <cell r="A476" t="str">
            <v>MĐ26.20K21</v>
          </cell>
          <cell r="B476" t="str">
            <v>Lắp ráp cài đặt máy tính.</v>
          </cell>
          <cell r="C476">
            <v>60</v>
          </cell>
        </row>
        <row r="477">
          <cell r="A477" t="str">
            <v>TTTN.20K21</v>
          </cell>
          <cell r="B477" t="str">
            <v>Thực tập tốt nghiệp.</v>
          </cell>
          <cell r="C477">
            <v>260</v>
          </cell>
        </row>
        <row r="478">
          <cell r="A478" t="str">
            <v>MH01.17K21</v>
          </cell>
          <cell r="B478" t="str">
            <v>Chính trị.</v>
          </cell>
          <cell r="C478">
            <v>30</v>
          </cell>
        </row>
        <row r="479">
          <cell r="A479" t="str">
            <v>MH02.17K21</v>
          </cell>
          <cell r="B479" t="str">
            <v>Pháp luật.</v>
          </cell>
          <cell r="C479">
            <v>15</v>
          </cell>
        </row>
        <row r="480">
          <cell r="A480" t="str">
            <v>MH03.17K21</v>
          </cell>
          <cell r="B480" t="str">
            <v>Giáo dục thể chất.</v>
          </cell>
          <cell r="C480">
            <v>30</v>
          </cell>
        </row>
        <row r="481">
          <cell r="A481" t="str">
            <v>MH04.17K21</v>
          </cell>
          <cell r="B481" t="str">
            <v>Giáo dục quốc phòngAn ninh.</v>
          </cell>
          <cell r="C481">
            <v>45</v>
          </cell>
        </row>
        <row r="482">
          <cell r="A482" t="str">
            <v>MH05.17K21</v>
          </cell>
          <cell r="B482" t="str">
            <v>Tin học đại cương .</v>
          </cell>
          <cell r="C482">
            <v>75</v>
          </cell>
        </row>
        <row r="483">
          <cell r="A483" t="str">
            <v>MH06.17K21</v>
          </cell>
          <cell r="B483" t="str">
            <v>Anh văn;</v>
          </cell>
          <cell r="C483">
            <v>60</v>
          </cell>
        </row>
        <row r="484">
          <cell r="A484" t="str">
            <v>MĐ07.17K21</v>
          </cell>
          <cell r="B484" t="str">
            <v>Kỹ thuật sử dụng bànphím.</v>
          </cell>
          <cell r="C484">
            <v>60</v>
          </cell>
        </row>
        <row r="485">
          <cell r="A485" t="str">
            <v>MH08.17K21</v>
          </cell>
          <cell r="B485" t="str">
            <v>Văn bản pháp qui.</v>
          </cell>
          <cell r="C485">
            <v>45</v>
          </cell>
        </row>
        <row r="486">
          <cell r="A486" t="str">
            <v>MĐ09.17K21</v>
          </cell>
          <cell r="B486" t="str">
            <v>Soạn thảo văn bản MicroSoft Word.</v>
          </cell>
          <cell r="C486">
            <v>60</v>
          </cell>
        </row>
        <row r="487">
          <cell r="A487" t="str">
            <v>MH10.17K21</v>
          </cell>
          <cell r="B487" t="str">
            <v>Hệ điều hành windows.</v>
          </cell>
          <cell r="C487">
            <v>30</v>
          </cell>
        </row>
        <row r="488">
          <cell r="A488" t="str">
            <v>MĐ11.17K21</v>
          </cell>
          <cell r="B488" t="str">
            <v>Thiết kế trình diễn trên máy tính.</v>
          </cell>
          <cell r="C488">
            <v>60</v>
          </cell>
        </row>
        <row r="489">
          <cell r="A489" t="str">
            <v>MĐ12.17K21</v>
          </cell>
          <cell r="B489" t="str">
            <v>Bảng tính điện tửExcel.</v>
          </cell>
          <cell r="C489">
            <v>60</v>
          </cell>
        </row>
        <row r="490">
          <cell r="A490" t="str">
            <v>MH13.17K21</v>
          </cell>
          <cell r="B490" t="str">
            <v>Lập trình căn bản .</v>
          </cell>
          <cell r="C490">
            <v>60</v>
          </cell>
        </row>
        <row r="491">
          <cell r="A491" t="str">
            <v>MH14.17K21</v>
          </cell>
          <cell r="B491" t="str">
            <v>Tiếng Anh chuyên ngành.</v>
          </cell>
          <cell r="C491">
            <v>60</v>
          </cell>
        </row>
        <row r="492">
          <cell r="A492" t="str">
            <v>MĐ15.17K21</v>
          </cell>
          <cell r="B492" t="str">
            <v>Lắp ráp và cài đặt Máy tính.</v>
          </cell>
          <cell r="C492">
            <v>90</v>
          </cell>
        </row>
        <row r="493">
          <cell r="A493" t="str">
            <v>MĐ16.17K21</v>
          </cell>
          <cell r="B493" t="str">
            <v>Xử lý ảnh bằng Photoshop.</v>
          </cell>
          <cell r="C493">
            <v>60</v>
          </cell>
        </row>
        <row r="494">
          <cell r="A494" t="str">
            <v>MH17.17K21</v>
          </cell>
          <cell r="B494" t="str">
            <v>Mạng căn bản.</v>
          </cell>
          <cell r="C494">
            <v>60</v>
          </cell>
        </row>
        <row r="495">
          <cell r="A495" t="str">
            <v>MĐ18.17K21</v>
          </cell>
          <cell r="B495" t="str">
            <v>Vận hành và sử dụng các thiết bị văn phòng thông dụng.</v>
          </cell>
          <cell r="C495">
            <v>60</v>
          </cell>
        </row>
        <row r="496">
          <cell r="A496" t="str">
            <v>MĐ19.17K21</v>
          </cell>
          <cell r="B496" t="str">
            <v>Cài đặt, thiết lập, quản lý và vận hành mạng LAN.</v>
          </cell>
          <cell r="C496">
            <v>90</v>
          </cell>
        </row>
        <row r="497">
          <cell r="A497" t="str">
            <v>MH20.17K21</v>
          </cell>
          <cell r="B497" t="str">
            <v>Internet;</v>
          </cell>
          <cell r="C497">
            <v>30</v>
          </cell>
        </row>
        <row r="498">
          <cell r="A498" t="str">
            <v>MĐ21.17K21</v>
          </cell>
          <cell r="B498" t="str">
            <v>Bảo trì hệ thống máy tính.</v>
          </cell>
          <cell r="C498">
            <v>60</v>
          </cell>
        </row>
        <row r="499">
          <cell r="A499" t="str">
            <v>MĐ22.17K21</v>
          </cell>
          <cell r="B499" t="str">
            <v>Công nghệ đa phương tiện.</v>
          </cell>
          <cell r="C499">
            <v>60</v>
          </cell>
        </row>
        <row r="500">
          <cell r="A500" t="str">
            <v>MH23.17K21</v>
          </cell>
          <cell r="B500" t="str">
            <v>Kỹ năng giao tiếp và nghệ thuật ứng xử.</v>
          </cell>
          <cell r="C500">
            <v>30</v>
          </cell>
        </row>
        <row r="501">
          <cell r="A501" t="str">
            <v>MĐ24.17K21</v>
          </cell>
          <cell r="B501" t="str">
            <v>Thiết kế Website.</v>
          </cell>
          <cell r="C501">
            <v>120</v>
          </cell>
        </row>
        <row r="502">
          <cell r="A502" t="str">
            <v>MĐ25.17K21</v>
          </cell>
          <cell r="B502" t="str">
            <v>Autocad;</v>
          </cell>
          <cell r="C502">
            <v>60</v>
          </cell>
        </row>
        <row r="503">
          <cell r="A503" t="str">
            <v>TTTN.17K21</v>
          </cell>
          <cell r="B503" t="str">
            <v>Thực tập tốt nghiệp.</v>
          </cell>
          <cell r="C503">
            <v>270</v>
          </cell>
        </row>
        <row r="504">
          <cell r="A504" t="str">
            <v>MH01.C4K21</v>
          </cell>
          <cell r="B504" t="str">
            <v>Chính trị.</v>
          </cell>
          <cell r="C504">
            <v>90</v>
          </cell>
        </row>
        <row r="505">
          <cell r="A505" t="str">
            <v>MH02.C4K21</v>
          </cell>
          <cell r="B505" t="str">
            <v>Pháp luật.</v>
          </cell>
          <cell r="C505">
            <v>30</v>
          </cell>
        </row>
        <row r="506">
          <cell r="A506" t="str">
            <v>MH03.C4K21</v>
          </cell>
          <cell r="B506" t="str">
            <v>Giáo dục thể chất.</v>
          </cell>
          <cell r="C506">
            <v>60</v>
          </cell>
        </row>
        <row r="507">
          <cell r="A507" t="str">
            <v>MH04.C4K21</v>
          </cell>
          <cell r="B507" t="str">
            <v>Giáo dục quốc phòngAn ninh.</v>
          </cell>
          <cell r="C507">
            <v>75</v>
          </cell>
        </row>
        <row r="508">
          <cell r="A508" t="str">
            <v>MH05.C4K21</v>
          </cell>
          <cell r="B508" t="str">
            <v>Tin học.</v>
          </cell>
          <cell r="C508">
            <v>75</v>
          </cell>
        </row>
        <row r="509">
          <cell r="A509" t="str">
            <v>MH06.C4K21</v>
          </cell>
          <cell r="B509" t="str">
            <v>Anh văn;</v>
          </cell>
          <cell r="C509">
            <v>120</v>
          </cell>
        </row>
        <row r="510">
          <cell r="A510" t="str">
            <v>MH07.C4K21</v>
          </cell>
          <cell r="B510" t="str">
            <v>Kỹ năng giao tiếp.</v>
          </cell>
          <cell r="C510">
            <v>30</v>
          </cell>
        </row>
        <row r="511">
          <cell r="A511" t="str">
            <v>MH08.C4K21</v>
          </cell>
          <cell r="B511" t="str">
            <v>Mạch điện.</v>
          </cell>
          <cell r="C511">
            <v>90</v>
          </cell>
        </row>
        <row r="512">
          <cell r="A512" t="str">
            <v>MH09.C4K21</v>
          </cell>
          <cell r="B512" t="str">
            <v>An toàn lao động.</v>
          </cell>
          <cell r="C512">
            <v>30</v>
          </cell>
        </row>
        <row r="513">
          <cell r="A513" t="str">
            <v>MH10.C4K21</v>
          </cell>
          <cell r="B513" t="str">
            <v>Tổ chức sản xuất.</v>
          </cell>
          <cell r="C513">
            <v>30</v>
          </cell>
        </row>
        <row r="514">
          <cell r="A514" t="str">
            <v>MH11.C4K21</v>
          </cell>
          <cell r="B514" t="str">
            <v>Kỹ thuật đo lường và truyền dẫn.</v>
          </cell>
          <cell r="C514">
            <v>60</v>
          </cell>
        </row>
        <row r="515">
          <cell r="A515" t="str">
            <v>MH12.C4K21</v>
          </cell>
          <cell r="B515" t="str">
            <v>Máy điện ;</v>
          </cell>
          <cell r="C515">
            <v>90</v>
          </cell>
        </row>
        <row r="516">
          <cell r="A516" t="str">
            <v>MH13.C4K21</v>
          </cell>
          <cell r="B516" t="str">
            <v>Truyền động điện.</v>
          </cell>
          <cell r="C516">
            <v>60</v>
          </cell>
        </row>
        <row r="517">
          <cell r="A517" t="str">
            <v>MĐ14.C4K21</v>
          </cell>
          <cell r="B517" t="str">
            <v>Vật liệu, linh kiện điện tử;</v>
          </cell>
          <cell r="C517">
            <v>90</v>
          </cell>
        </row>
        <row r="518">
          <cell r="A518" t="str">
            <v>MĐ15.C4K21</v>
          </cell>
          <cell r="B518" t="str">
            <v>Kỹ thuật mạch điện tử.</v>
          </cell>
          <cell r="C518">
            <v>120</v>
          </cell>
        </row>
        <row r="519">
          <cell r="A519" t="str">
            <v>MĐ16.C4K21</v>
          </cell>
          <cell r="B519" t="str">
            <v>Kỹ thuật cảm biến;</v>
          </cell>
          <cell r="C519">
            <v>90</v>
          </cell>
        </row>
        <row r="520">
          <cell r="A520" t="str">
            <v>MĐ17.C4K21</v>
          </cell>
          <cell r="B520" t="str">
            <v>Kỹ thuật số;</v>
          </cell>
          <cell r="C520">
            <v>90</v>
          </cell>
        </row>
        <row r="521">
          <cell r="A521" t="str">
            <v>MH18.C4K21</v>
          </cell>
          <cell r="B521" t="str">
            <v>Tiếng anh chuyên ngành .</v>
          </cell>
          <cell r="C521">
            <v>45</v>
          </cell>
        </row>
        <row r="522">
          <cell r="A522" t="str">
            <v>MĐ19.C4K21</v>
          </cell>
          <cell r="B522" t="str">
            <v>Vẽ thiết kế mạch điệnĐiện tử.</v>
          </cell>
          <cell r="C522">
            <v>150</v>
          </cell>
        </row>
        <row r="523">
          <cell r="A523" t="str">
            <v>MĐ20.C4K21</v>
          </cell>
          <cell r="B523" t="str">
            <v>Trang bị điện ;</v>
          </cell>
          <cell r="C523">
            <v>120</v>
          </cell>
        </row>
        <row r="524">
          <cell r="A524" t="str">
            <v>MĐ21.C4K21</v>
          </cell>
          <cell r="B524" t="str">
            <v>Điện tử công suất ;</v>
          </cell>
          <cell r="C524">
            <v>60</v>
          </cell>
        </row>
        <row r="525">
          <cell r="A525" t="str">
            <v>MĐ22.C4K21</v>
          </cell>
          <cell r="B525" t="str">
            <v>Vi điều khiển;</v>
          </cell>
          <cell r="C525">
            <v>120</v>
          </cell>
        </row>
        <row r="526">
          <cell r="A526" t="str">
            <v>MĐ23.C4K21</v>
          </cell>
          <cell r="B526" t="str">
            <v>Điều khiển lập trình cỡ nhỏ;</v>
          </cell>
          <cell r="C526">
            <v>60</v>
          </cell>
        </row>
        <row r="527">
          <cell r="A527" t="str">
            <v>MĐ24.C4K21</v>
          </cell>
          <cell r="B527" t="str">
            <v>PLC cơ bản;</v>
          </cell>
          <cell r="C527">
            <v>120</v>
          </cell>
        </row>
        <row r="528">
          <cell r="A528" t="str">
            <v>MĐ25.C4K21</v>
          </cell>
          <cell r="B528" t="str">
            <v>Kỹ thuật CD.</v>
          </cell>
          <cell r="C528">
            <v>90</v>
          </cell>
        </row>
        <row r="529">
          <cell r="A529" t="str">
            <v>MĐ26.C4K21</v>
          </cell>
          <cell r="B529" t="str">
            <v>Điều khiển điện khí nén;</v>
          </cell>
          <cell r="C529">
            <v>90</v>
          </cell>
        </row>
        <row r="530">
          <cell r="A530" t="str">
            <v>MĐ27.C4K21</v>
          </cell>
          <cell r="B530" t="str">
            <v>Vi mạch số lập trình .</v>
          </cell>
          <cell r="C530">
            <v>60</v>
          </cell>
        </row>
        <row r="531">
          <cell r="A531" t="str">
            <v>MĐ28.C4K21</v>
          </cell>
          <cell r="B531" t="str">
            <v>PLC nâng cao.</v>
          </cell>
          <cell r="C531">
            <v>90</v>
          </cell>
        </row>
        <row r="532">
          <cell r="A532" t="str">
            <v>MĐ29.C4K21</v>
          </cell>
          <cell r="B532" t="str">
            <v>Điện tử ứng dụng;</v>
          </cell>
          <cell r="C532">
            <v>90</v>
          </cell>
        </row>
        <row r="533">
          <cell r="A533" t="str">
            <v>MĐ30.C4K21</v>
          </cell>
          <cell r="B533" t="str">
            <v>Hệ thống âm thanh;</v>
          </cell>
          <cell r="C533">
            <v>90</v>
          </cell>
        </row>
        <row r="534">
          <cell r="A534" t="str">
            <v>MĐ31.C4K21</v>
          </cell>
          <cell r="B534" t="str">
            <v>Máy thu hình;</v>
          </cell>
          <cell r="C534">
            <v>90</v>
          </cell>
        </row>
        <row r="535">
          <cell r="A535" t="str">
            <v>MĐ32.C4K21</v>
          </cell>
          <cell r="B535" t="str">
            <v>Thực tập sản xuất ;</v>
          </cell>
          <cell r="C535">
            <v>180</v>
          </cell>
        </row>
        <row r="536">
          <cell r="A536" t="str">
            <v>TTTN.C4K21</v>
          </cell>
          <cell r="B536" t="str">
            <v>Thực tập tốt nghiệp.</v>
          </cell>
          <cell r="C536">
            <v>270</v>
          </cell>
        </row>
        <row r="537">
          <cell r="A537" t="str">
            <v>MH01.C5K21</v>
          </cell>
          <cell r="B537" t="str">
            <v>Chính trị.</v>
          </cell>
          <cell r="C537">
            <v>90</v>
          </cell>
        </row>
        <row r="538">
          <cell r="A538" t="str">
            <v>MH02.C5K21</v>
          </cell>
          <cell r="B538" t="str">
            <v>Pháp luật.</v>
          </cell>
          <cell r="C538">
            <v>30</v>
          </cell>
        </row>
        <row r="539">
          <cell r="A539" t="str">
            <v>MH03.C5K21</v>
          </cell>
          <cell r="B539" t="str">
            <v>Giáo dục thể chất.</v>
          </cell>
          <cell r="C539">
            <v>60</v>
          </cell>
        </row>
        <row r="540">
          <cell r="A540" t="str">
            <v>MH04.C5K21</v>
          </cell>
          <cell r="B540" t="str">
            <v>Giáo dục quốc phòngAn ninh.</v>
          </cell>
          <cell r="C540">
            <v>75</v>
          </cell>
        </row>
        <row r="541">
          <cell r="A541" t="str">
            <v>MH05.C5K21</v>
          </cell>
          <cell r="B541" t="str">
            <v>Tin học.</v>
          </cell>
          <cell r="C541">
            <v>75</v>
          </cell>
        </row>
        <row r="542">
          <cell r="A542" t="str">
            <v>MH06.C5K21</v>
          </cell>
          <cell r="B542" t="str">
            <v>Anh văn;</v>
          </cell>
          <cell r="C542">
            <v>120</v>
          </cell>
        </row>
        <row r="543">
          <cell r="A543" t="str">
            <v>MH07.C5K21</v>
          </cell>
          <cell r="B543" t="str">
            <v>Điện kỹ thuật.</v>
          </cell>
          <cell r="C543">
            <v>45</v>
          </cell>
        </row>
        <row r="544">
          <cell r="A544" t="str">
            <v>MH08.C5K21</v>
          </cell>
          <cell r="B544" t="str">
            <v>Điện tử cơ bản ;</v>
          </cell>
          <cell r="C544">
            <v>45</v>
          </cell>
        </row>
        <row r="545">
          <cell r="A545" t="str">
            <v>MH09.C5K21</v>
          </cell>
          <cell r="B545" t="str">
            <v>Cơ ứng dụng.</v>
          </cell>
          <cell r="C545">
            <v>60</v>
          </cell>
        </row>
        <row r="546">
          <cell r="A546" t="str">
            <v>MH10.C5K21</v>
          </cell>
          <cell r="B546" t="str">
            <v>Vật liệu học;</v>
          </cell>
          <cell r="C546">
            <v>45</v>
          </cell>
        </row>
        <row r="547">
          <cell r="A547" t="str">
            <v>MH11.C5K21</v>
          </cell>
          <cell r="B547" t="str">
            <v>Dung sai lắp ghép và đo lường kỹ thuật ;</v>
          </cell>
          <cell r="C547">
            <v>45</v>
          </cell>
        </row>
        <row r="548">
          <cell r="A548" t="str">
            <v>MH12.C5K21</v>
          </cell>
          <cell r="B548" t="str">
            <v>Vẽ kỹ thuật ;</v>
          </cell>
          <cell r="C548">
            <v>45</v>
          </cell>
        </row>
        <row r="549">
          <cell r="A549" t="str">
            <v>MH13.C5K21</v>
          </cell>
          <cell r="B549" t="str">
            <v>Công nghệ khí nénthuỷ lực ứng dụng.</v>
          </cell>
          <cell r="C549">
            <v>45</v>
          </cell>
        </row>
        <row r="550">
          <cell r="A550" t="str">
            <v>MH14.C5K21</v>
          </cell>
          <cell r="B550" t="str">
            <v>Nhiệt kỹ thuật.</v>
          </cell>
          <cell r="C550">
            <v>30</v>
          </cell>
        </row>
        <row r="551">
          <cell r="A551" t="str">
            <v>MH15.C5K21</v>
          </cell>
          <cell r="B551" t="str">
            <v>An toàn lao động ,</v>
          </cell>
          <cell r="C551">
            <v>30</v>
          </cell>
        </row>
        <row r="552">
          <cell r="A552" t="str">
            <v>MH16.C5K21</v>
          </cell>
          <cell r="B552" t="str">
            <v>Tổ chức quản lý sản xuất;</v>
          </cell>
          <cell r="C552">
            <v>30</v>
          </cell>
        </row>
        <row r="553">
          <cell r="A553" t="str">
            <v>MH17.C5K21</v>
          </cell>
          <cell r="B553" t="str">
            <v>Tiếng Anh chuyên ngành .</v>
          </cell>
          <cell r="C553">
            <v>30</v>
          </cell>
        </row>
        <row r="554">
          <cell r="A554" t="str">
            <v>MĐ18.C5K21</v>
          </cell>
          <cell r="B554" t="str">
            <v>Thực hành Autocad.</v>
          </cell>
          <cell r="C554">
            <v>30</v>
          </cell>
        </row>
        <row r="555">
          <cell r="A555" t="str">
            <v>MĐ19.C5K21</v>
          </cell>
          <cell r="B555" t="str">
            <v>Thực hành Nguội, Gò cơ bản;</v>
          </cell>
          <cell r="C555">
            <v>90</v>
          </cell>
        </row>
        <row r="556">
          <cell r="A556" t="str">
            <v>MĐ20.C5K21</v>
          </cell>
          <cell r="B556" t="str">
            <v>Thực hành Hàn cơ bản .</v>
          </cell>
          <cell r="C556">
            <v>60</v>
          </cell>
        </row>
        <row r="557">
          <cell r="A557" t="str">
            <v>MH21.C5K21</v>
          </cell>
          <cell r="B557" t="str">
            <v>Kỹ năng giaotiếp;</v>
          </cell>
          <cell r="C557">
            <v>30</v>
          </cell>
        </row>
        <row r="558">
          <cell r="A558" t="str">
            <v>MĐ22.C5K21</v>
          </cell>
          <cell r="B558" t="str">
            <v>Kỹ thuật chung về ô tô và công nghệ sửa chữa;</v>
          </cell>
          <cell r="C558">
            <v>60</v>
          </cell>
        </row>
        <row r="559">
          <cell r="A559" t="str">
            <v>MĐ23.C5K21</v>
          </cell>
          <cell r="B559" t="str">
            <v>Bảo dưỡng và sửa chữa cơ cấu trục khuỷuthanh truyền và bộ phận cố định của động cơ;</v>
          </cell>
          <cell r="C559">
            <v>150</v>
          </cell>
        </row>
        <row r="560">
          <cell r="A560" t="str">
            <v>MĐ24.C5K21</v>
          </cell>
          <cell r="B560" t="str">
            <v>Bảo dưỡng và sửa chữa hệ thống phân phối khí.</v>
          </cell>
          <cell r="C560">
            <v>90</v>
          </cell>
        </row>
        <row r="561">
          <cell r="A561" t="str">
            <v>MĐ25.C5K21</v>
          </cell>
          <cell r="B561" t="str">
            <v>Bảo dưỡng và sửa chữa hệ thống bôi trơn và hệ thống làm mát.</v>
          </cell>
          <cell r="C561">
            <v>60</v>
          </cell>
        </row>
        <row r="562">
          <cell r="A562" t="str">
            <v>MĐ26.C5K21</v>
          </cell>
          <cell r="B562" t="str">
            <v>Bảo dưỡng và sửa chữa hệ thống cung cấp động cơ xăng dùng bộ chế hòa khí;</v>
          </cell>
          <cell r="C562">
            <v>60</v>
          </cell>
        </row>
        <row r="563">
          <cell r="A563" t="str">
            <v>MĐ27.C5K21</v>
          </cell>
          <cell r="B563" t="str">
            <v>Bảo dưỡng và sửa chữa hệ thống cung cấpđộng cơ diesel.</v>
          </cell>
          <cell r="C563">
            <v>120</v>
          </cell>
        </row>
        <row r="564">
          <cell r="A564" t="str">
            <v>MĐ28.C5K21</v>
          </cell>
          <cell r="B564" t="str">
            <v>Thực hành mạch điện cơ bản.</v>
          </cell>
          <cell r="C564">
            <v>60</v>
          </cell>
        </row>
        <row r="565">
          <cell r="A565" t="str">
            <v>MĐ29.C5K21</v>
          </cell>
          <cell r="B565" t="str">
            <v>Bảo dưỡng và sửa chữa trang bị điện ô tô;</v>
          </cell>
          <cell r="C565">
            <v>180</v>
          </cell>
        </row>
        <row r="566">
          <cell r="A566" t="str">
            <v>MĐ30.C5K21</v>
          </cell>
          <cell r="B566" t="str">
            <v>Bảo dưỡng và sửa chữa hệ thống truyền lực;</v>
          </cell>
          <cell r="C566">
            <v>150</v>
          </cell>
        </row>
        <row r="567">
          <cell r="A567" t="str">
            <v>MĐ31.C5K21</v>
          </cell>
          <cell r="B567" t="str">
            <v>Bảo dưỡng và sửa chữa hệ thống di chuyển;</v>
          </cell>
          <cell r="C567">
            <v>90</v>
          </cell>
        </row>
        <row r="568">
          <cell r="A568" t="str">
            <v>MĐ32.C5K21</v>
          </cell>
          <cell r="B568" t="str">
            <v>Bảo dưỡng và sửa chữa hệ thống lái;</v>
          </cell>
          <cell r="C568">
            <v>90</v>
          </cell>
        </row>
        <row r="569">
          <cell r="A569" t="str">
            <v>MĐ33.C5K21</v>
          </cell>
          <cell r="B569" t="str">
            <v>Bảo dưỡng và sửa chữa hệ thống phanh;</v>
          </cell>
          <cell r="C569">
            <v>90</v>
          </cell>
        </row>
        <row r="570">
          <cell r="A570" t="str">
            <v>MĐ34.C5K21</v>
          </cell>
          <cell r="B570" t="str">
            <v>Bảo dưỡng và sửa chữa hệ thống phanh ABS.</v>
          </cell>
          <cell r="C570">
            <v>90</v>
          </cell>
        </row>
        <row r="571">
          <cell r="A571" t="str">
            <v>MĐ35.C5K21</v>
          </cell>
          <cell r="B571" t="str">
            <v>Bảo dưỡng và sửa chữa hệ thống Điều hòa không khí trênô tô;</v>
          </cell>
          <cell r="C571">
            <v>120</v>
          </cell>
        </row>
        <row r="572">
          <cell r="A572" t="str">
            <v>MĐ36.C5K21</v>
          </cell>
          <cell r="B572" t="str">
            <v>Bảo dưỡng và sửa chữa hộp số tựđộng ô tô .</v>
          </cell>
          <cell r="C572">
            <v>120</v>
          </cell>
        </row>
        <row r="573">
          <cell r="A573" t="str">
            <v>MĐ37.C5K21</v>
          </cell>
          <cell r="B573" t="str">
            <v>Bảo dưỡng và sửa chữa hệ thống phun xăng điện tử;</v>
          </cell>
          <cell r="C573">
            <v>150</v>
          </cell>
        </row>
        <row r="574">
          <cell r="A574" t="str">
            <v>MĐ38.C5K21</v>
          </cell>
          <cell r="B574" t="str">
            <v>Bảo dưỡng và sửa chữa hệ thống phun diesel điều khiển điện tử.</v>
          </cell>
          <cell r="C574">
            <v>90</v>
          </cell>
        </row>
        <row r="575">
          <cell r="A575" t="str">
            <v>MĐ39.C5K21</v>
          </cell>
          <cell r="B575" t="str">
            <v>Chẩn đoán trạng thái kỹ thuật ô tô.</v>
          </cell>
          <cell r="C575">
            <v>150</v>
          </cell>
        </row>
        <row r="576">
          <cell r="A576" t="str">
            <v>MĐ40.C5K21</v>
          </cell>
          <cell r="B576" t="str">
            <v>Kiểm tra và sửa chữa Pan ô tô;</v>
          </cell>
          <cell r="C576">
            <v>180</v>
          </cell>
        </row>
        <row r="577">
          <cell r="A577" t="str">
            <v>MĐ41.C5K21</v>
          </cell>
          <cell r="B577" t="str">
            <v>Kỹ thuật kiểm định ô tô.</v>
          </cell>
          <cell r="C577">
            <v>60</v>
          </cell>
        </row>
        <row r="578">
          <cell r="A578" t="str">
            <v>MĐ42.C5K21</v>
          </cell>
          <cell r="B578" t="str">
            <v>Kỹ thuật lái ô tô;</v>
          </cell>
          <cell r="C578">
            <v>60</v>
          </cell>
        </row>
        <row r="579">
          <cell r="A579" t="str">
            <v>TTTN.C5K21</v>
          </cell>
          <cell r="B579" t="str">
            <v>Thực tập tốt nghiệp.</v>
          </cell>
          <cell r="C579">
            <v>405</v>
          </cell>
        </row>
        <row r="580">
          <cell r="A580" t="str">
            <v>MH01.C6K21</v>
          </cell>
          <cell r="B580" t="str">
            <v>Chính trị.</v>
          </cell>
          <cell r="C580">
            <v>90</v>
          </cell>
        </row>
        <row r="581">
          <cell r="A581" t="str">
            <v>MH02.C6K21</v>
          </cell>
          <cell r="B581" t="str">
            <v>Pháp luật.</v>
          </cell>
          <cell r="C581">
            <v>30</v>
          </cell>
        </row>
        <row r="582">
          <cell r="A582" t="str">
            <v>MH03.C6K21</v>
          </cell>
          <cell r="B582" t="str">
            <v>Giáo dục thể chất.</v>
          </cell>
          <cell r="C582">
            <v>60</v>
          </cell>
        </row>
        <row r="583">
          <cell r="A583" t="str">
            <v>MH04.C6K21</v>
          </cell>
          <cell r="B583" t="str">
            <v>Giáo dục quốc phòngAn ninh.</v>
          </cell>
          <cell r="C583">
            <v>75</v>
          </cell>
        </row>
        <row r="584">
          <cell r="A584" t="str">
            <v>MH05.C6K21</v>
          </cell>
          <cell r="B584" t="str">
            <v>Tin học.</v>
          </cell>
          <cell r="C584">
            <v>75</v>
          </cell>
        </row>
        <row r="585">
          <cell r="A585" t="str">
            <v>MH06.C6K21</v>
          </cell>
          <cell r="B585" t="str">
            <v>Anh văn;</v>
          </cell>
          <cell r="C585">
            <v>120</v>
          </cell>
        </row>
        <row r="586">
          <cell r="A586" t="str">
            <v>MH07.C6K21</v>
          </cell>
          <cell r="B586" t="str">
            <v>Vẽ kỹ thuật.</v>
          </cell>
          <cell r="C586">
            <v>30</v>
          </cell>
        </row>
        <row r="587">
          <cell r="A587" t="str">
            <v>MH08.C6K21</v>
          </cell>
          <cell r="B587" t="str">
            <v>Cơ kỹ thuật.</v>
          </cell>
          <cell r="C587">
            <v>30</v>
          </cell>
        </row>
        <row r="588">
          <cell r="A588" t="str">
            <v>MH09.C6K21</v>
          </cell>
          <cell r="B588" t="str">
            <v>Cơ sở kỹ thuật điện.</v>
          </cell>
          <cell r="C588">
            <v>45</v>
          </cell>
        </row>
        <row r="589">
          <cell r="A589" t="str">
            <v>MH10.C6K21</v>
          </cell>
          <cell r="B589" t="str">
            <v>Cơ sở kỹ thuật nhiệt;</v>
          </cell>
          <cell r="C589">
            <v>45</v>
          </cell>
        </row>
        <row r="590">
          <cell r="A590" t="str">
            <v>MH11.C6K21</v>
          </cell>
          <cell r="B590" t="str">
            <v>Vật liệu điện lạnh.</v>
          </cell>
          <cell r="C590">
            <v>30</v>
          </cell>
        </row>
        <row r="591">
          <cell r="A591" t="str">
            <v>MH12.C6K21</v>
          </cell>
          <cell r="B591" t="str">
            <v>An toàn lao động, điện lạnh và vệ sinh công nghiệp.</v>
          </cell>
          <cell r="C591">
            <v>30</v>
          </cell>
        </row>
        <row r="592">
          <cell r="A592" t="str">
            <v>MH13.C6K21</v>
          </cell>
          <cell r="B592" t="str">
            <v>Kỹ năng giao tiếp,</v>
          </cell>
          <cell r="C592">
            <v>30</v>
          </cell>
        </row>
        <row r="593">
          <cell r="A593" t="str">
            <v>MH14.C6K21</v>
          </cell>
          <cell r="B593" t="str">
            <v>Tổ chức sản xuất .</v>
          </cell>
          <cell r="C593">
            <v>30</v>
          </cell>
        </row>
        <row r="594">
          <cell r="A594" t="str">
            <v>MĐ15.C6K21</v>
          </cell>
          <cell r="B594" t="str">
            <v>Máy điện;</v>
          </cell>
          <cell r="C594">
            <v>150</v>
          </cell>
        </row>
        <row r="595">
          <cell r="A595" t="str">
            <v>MĐ16.C6K21</v>
          </cell>
          <cell r="B595" t="str">
            <v>Trang bị điện .</v>
          </cell>
          <cell r="C595">
            <v>180</v>
          </cell>
        </row>
        <row r="596">
          <cell r="A596" t="str">
            <v>MĐ17.C6K21</v>
          </cell>
          <cell r="B596" t="str">
            <v>Kỹ thuật Nguội + Gò.</v>
          </cell>
          <cell r="C596">
            <v>60</v>
          </cell>
        </row>
        <row r="597">
          <cell r="A597" t="str">
            <v>MĐ18.C6K21</v>
          </cell>
          <cell r="B597" t="str">
            <v>Kỹ thuật Hàn;</v>
          </cell>
          <cell r="C597">
            <v>60</v>
          </cell>
        </row>
        <row r="598">
          <cell r="A598" t="str">
            <v>MĐ19.C6K21</v>
          </cell>
          <cell r="B598" t="str">
            <v>Kỹ thuật điện tử;</v>
          </cell>
          <cell r="C598">
            <v>90</v>
          </cell>
        </row>
        <row r="599">
          <cell r="A599" t="str">
            <v>MĐ20.C6K21</v>
          </cell>
          <cell r="B599" t="str">
            <v>Kỹ thuật XungSố.</v>
          </cell>
          <cell r="C599">
            <v>90</v>
          </cell>
        </row>
        <row r="600">
          <cell r="A600" t="str">
            <v>MĐ21.C6K21</v>
          </cell>
          <cell r="B600" t="str">
            <v>PLC.</v>
          </cell>
          <cell r="C600">
            <v>90</v>
          </cell>
        </row>
        <row r="601">
          <cell r="A601" t="str">
            <v>MH22.C6K21</v>
          </cell>
          <cell r="B601" t="str">
            <v>Tiếng Anh chuyên ngành;</v>
          </cell>
          <cell r="C601">
            <v>45</v>
          </cell>
        </row>
        <row r="602">
          <cell r="A602" t="str">
            <v>MH23.C6K21</v>
          </cell>
          <cell r="B602" t="str">
            <v>Đo lường ĐiệnLạnh;</v>
          </cell>
          <cell r="C602">
            <v>45</v>
          </cell>
        </row>
        <row r="603">
          <cell r="A603" t="str">
            <v>MĐ24.C6K21</v>
          </cell>
          <cell r="B603" t="str">
            <v>Lạnh cơ bản;</v>
          </cell>
          <cell r="C603">
            <v>150</v>
          </cell>
        </row>
        <row r="604">
          <cell r="A604" t="str">
            <v>MH25.C6K21</v>
          </cell>
          <cell r="B604" t="str">
            <v>Bơm, quạt.</v>
          </cell>
          <cell r="C604">
            <v>30</v>
          </cell>
        </row>
        <row r="605">
          <cell r="A605" t="str">
            <v>MĐ26.C6K21</v>
          </cell>
          <cell r="B605" t="str">
            <v>Hệ thống máy lạnh dân dụng và thương nghiệp.</v>
          </cell>
          <cell r="C605">
            <v>150</v>
          </cell>
        </row>
        <row r="606">
          <cell r="A606" t="str">
            <v>MĐ27.C6K21</v>
          </cell>
          <cell r="B606" t="str">
            <v>Hệ thống điều hoà không khí cục bộ;</v>
          </cell>
          <cell r="C606">
            <v>210</v>
          </cell>
        </row>
        <row r="607">
          <cell r="A607" t="str">
            <v>MH28.C6K21</v>
          </cell>
          <cell r="B607" t="str">
            <v>Autocad ,</v>
          </cell>
          <cell r="C607">
            <v>45</v>
          </cell>
        </row>
        <row r="608">
          <cell r="A608" t="str">
            <v>MĐ29.C6K21</v>
          </cell>
          <cell r="B608" t="str">
            <v>Điện tử chuyên ngành.</v>
          </cell>
          <cell r="C608">
            <v>90</v>
          </cell>
        </row>
        <row r="609">
          <cell r="A609" t="str">
            <v>MH30.C6K21</v>
          </cell>
          <cell r="B609" t="str">
            <v>Hệ thống máy lạnh công nghiệp;</v>
          </cell>
          <cell r="C609">
            <v>75</v>
          </cell>
        </row>
        <row r="610">
          <cell r="A610" t="str">
            <v>MH31.C6K21</v>
          </cell>
          <cell r="B610" t="str">
            <v>Hệ thống điều hoà không khí TT.</v>
          </cell>
          <cell r="C610">
            <v>60</v>
          </cell>
        </row>
        <row r="611">
          <cell r="A611" t="str">
            <v>MĐ32.C6K21</v>
          </cell>
          <cell r="B611" t="str">
            <v>Thiết kế và lắp đặt hệ thống máy lạnh.</v>
          </cell>
          <cell r="C611">
            <v>120</v>
          </cell>
        </row>
        <row r="612">
          <cell r="A612" t="str">
            <v>MH33.C6K21</v>
          </cell>
          <cell r="B612" t="str">
            <v>Thiết kế hệ thống điều hoà không khí.</v>
          </cell>
          <cell r="C612">
            <v>60</v>
          </cell>
        </row>
        <row r="613">
          <cell r="A613" t="str">
            <v>MĐ34.C6K21</v>
          </cell>
          <cell r="B613" t="str">
            <v>Thực tập sản xuất.</v>
          </cell>
          <cell r="C613">
            <v>180</v>
          </cell>
        </row>
        <row r="614">
          <cell r="A614" t="str">
            <v>TTTN.C6K21</v>
          </cell>
          <cell r="B614" t="str">
            <v>Thực tập tốt nghiệp.</v>
          </cell>
          <cell r="C614">
            <v>400</v>
          </cell>
        </row>
        <row r="615">
          <cell r="A615" t="str">
            <v>MH01.C7K21</v>
          </cell>
          <cell r="B615" t="str">
            <v>Chính trị.</v>
          </cell>
          <cell r="C615">
            <v>90</v>
          </cell>
        </row>
        <row r="616">
          <cell r="A616" t="str">
            <v>MH02.C7K21</v>
          </cell>
          <cell r="B616" t="str">
            <v>Pháp luật.</v>
          </cell>
          <cell r="C616">
            <v>30</v>
          </cell>
        </row>
        <row r="617">
          <cell r="A617" t="str">
            <v>MH03.C7K21</v>
          </cell>
          <cell r="B617" t="str">
            <v>Giáo dục thể chất.</v>
          </cell>
          <cell r="C617">
            <v>60</v>
          </cell>
        </row>
        <row r="618">
          <cell r="A618" t="str">
            <v>MH04.C7K21</v>
          </cell>
          <cell r="B618" t="str">
            <v>Giáo dục quốc phòngAn ninh.</v>
          </cell>
          <cell r="C618">
            <v>75</v>
          </cell>
        </row>
        <row r="619">
          <cell r="A619" t="str">
            <v>MH05.C7K21</v>
          </cell>
          <cell r="B619" t="str">
            <v>Tin học.</v>
          </cell>
          <cell r="C619">
            <v>75</v>
          </cell>
        </row>
        <row r="620">
          <cell r="A620" t="str">
            <v>MH06.C7K21</v>
          </cell>
          <cell r="B620" t="str">
            <v>Anh văn;</v>
          </cell>
          <cell r="C620">
            <v>120</v>
          </cell>
        </row>
        <row r="621">
          <cell r="A621" t="str">
            <v>MH07.C7K21</v>
          </cell>
          <cell r="B621" t="str">
            <v>Kỹ năng giao tiếp.</v>
          </cell>
          <cell r="C621">
            <v>30</v>
          </cell>
        </row>
        <row r="622">
          <cell r="A622" t="str">
            <v>MH08.C7K21</v>
          </cell>
          <cell r="B622" t="str">
            <v>An toàn điện.</v>
          </cell>
          <cell r="C622">
            <v>30</v>
          </cell>
        </row>
        <row r="623">
          <cell r="A623" t="str">
            <v>MH09.C7K21</v>
          </cell>
          <cell r="B623" t="str">
            <v>Mạch điện;</v>
          </cell>
          <cell r="C623">
            <v>90</v>
          </cell>
        </row>
        <row r="624">
          <cell r="A624" t="str">
            <v>MH10.C7K21</v>
          </cell>
          <cell r="B624" t="str">
            <v>Vẽ kỹ thuật;</v>
          </cell>
          <cell r="C624">
            <v>30</v>
          </cell>
        </row>
        <row r="625">
          <cell r="A625" t="str">
            <v>MH11.C7K21</v>
          </cell>
          <cell r="B625" t="str">
            <v>Vẽ điện.</v>
          </cell>
          <cell r="C625">
            <v>30</v>
          </cell>
        </row>
        <row r="626">
          <cell r="A626" t="str">
            <v>MH12.C7K21</v>
          </cell>
          <cell r="B626" t="str">
            <v>Vật liệu điện.</v>
          </cell>
          <cell r="C626">
            <v>30</v>
          </cell>
        </row>
        <row r="627">
          <cell r="A627" t="str">
            <v>MĐ13.C7K21</v>
          </cell>
          <cell r="B627" t="str">
            <v>Khí cụ điện.</v>
          </cell>
          <cell r="C627">
            <v>60</v>
          </cell>
        </row>
        <row r="628">
          <cell r="A628" t="str">
            <v>MĐ14.C7K21</v>
          </cell>
          <cell r="B628" t="str">
            <v>Điện tử cơ bản.</v>
          </cell>
          <cell r="C628">
            <v>120</v>
          </cell>
        </row>
        <row r="629">
          <cell r="A629" t="str">
            <v>MĐ15.C7K21</v>
          </cell>
          <cell r="B629" t="str">
            <v>Đo lường điện.</v>
          </cell>
          <cell r="C629">
            <v>90</v>
          </cell>
        </row>
        <row r="630">
          <cell r="A630" t="str">
            <v>MĐ16.C7K21</v>
          </cell>
          <cell r="B630" t="str">
            <v>Máy điện 1.</v>
          </cell>
          <cell r="C630">
            <v>180</v>
          </cell>
        </row>
        <row r="631">
          <cell r="A631" t="str">
            <v>MĐ17.C7K21</v>
          </cell>
          <cell r="B631" t="str">
            <v>Máy điện 2.</v>
          </cell>
          <cell r="C631">
            <v>90</v>
          </cell>
        </row>
        <row r="632">
          <cell r="A632" t="str">
            <v>MĐ18.C7K21</v>
          </cell>
          <cell r="B632" t="str">
            <v>Kỹ thuật xungsố.</v>
          </cell>
          <cell r="C632">
            <v>90</v>
          </cell>
        </row>
        <row r="633">
          <cell r="A633" t="str">
            <v>MH19.C7K21</v>
          </cell>
          <cell r="B633" t="str">
            <v>Truyền động điện;</v>
          </cell>
          <cell r="C633">
            <v>60</v>
          </cell>
        </row>
        <row r="634">
          <cell r="A634" t="str">
            <v>MĐ20.C7K21</v>
          </cell>
          <cell r="B634" t="str">
            <v>Kỹ thuật cảm biến ;</v>
          </cell>
          <cell r="C634">
            <v>60</v>
          </cell>
        </row>
        <row r="635">
          <cell r="A635" t="str">
            <v>MĐ21.C7K21</v>
          </cell>
          <cell r="B635" t="str">
            <v>Điện tử công suất ;</v>
          </cell>
          <cell r="C635">
            <v>90</v>
          </cell>
        </row>
        <row r="636">
          <cell r="A636" t="str">
            <v>MH22.C7K21</v>
          </cell>
          <cell r="B636" t="str">
            <v>Cung cấp điện;</v>
          </cell>
          <cell r="C636">
            <v>90</v>
          </cell>
        </row>
        <row r="637">
          <cell r="A637" t="str">
            <v>MĐ23.C7K21</v>
          </cell>
          <cell r="B637" t="str">
            <v>Trang bị điện 1;</v>
          </cell>
          <cell r="C637">
            <v>180</v>
          </cell>
        </row>
        <row r="638">
          <cell r="A638" t="str">
            <v>MH24.C7K21</v>
          </cell>
          <cell r="B638" t="str">
            <v>Trang bị điện 2.</v>
          </cell>
          <cell r="C638">
            <v>60</v>
          </cell>
        </row>
        <row r="639">
          <cell r="A639" t="str">
            <v>MĐ25.C7K21</v>
          </cell>
          <cell r="B639" t="str">
            <v>Lập trình vi điều khiển.</v>
          </cell>
          <cell r="C639">
            <v>120</v>
          </cell>
        </row>
        <row r="640">
          <cell r="A640" t="str">
            <v>MĐ26.C7K21</v>
          </cell>
          <cell r="B640" t="str">
            <v>PLC cơ bản ;</v>
          </cell>
          <cell r="C640">
            <v>180</v>
          </cell>
        </row>
        <row r="641">
          <cell r="A641" t="str">
            <v>MĐ27.C7K21</v>
          </cell>
          <cell r="B641" t="str">
            <v>Bảo vệ rơ le.</v>
          </cell>
          <cell r="C641">
            <v>90</v>
          </cell>
        </row>
        <row r="642">
          <cell r="A642" t="str">
            <v>MĐ28.C7K21</v>
          </cell>
          <cell r="B642" t="str">
            <v>Kỹ thuật lắp đặt điện;</v>
          </cell>
          <cell r="C642">
            <v>150</v>
          </cell>
        </row>
        <row r="643">
          <cell r="A643" t="str">
            <v>MĐ29.C7K21</v>
          </cell>
          <cell r="B643" t="str">
            <v>Điều khiển điện khí nén ;</v>
          </cell>
          <cell r="C643">
            <v>120</v>
          </cell>
        </row>
        <row r="644">
          <cell r="A644" t="str">
            <v>MĐ30.C7K21</v>
          </cell>
          <cell r="B644" t="str">
            <v>Kỹ thuật lạnh;</v>
          </cell>
          <cell r="C644">
            <v>120</v>
          </cell>
        </row>
        <row r="645">
          <cell r="A645" t="str">
            <v>MĐ31.C7K21</v>
          </cell>
          <cell r="B645" t="str">
            <v>Thiết bị điện gia dụng.</v>
          </cell>
          <cell r="C645">
            <v>60</v>
          </cell>
        </row>
        <row r="646">
          <cell r="A646" t="str">
            <v>MĐ33.C7K21</v>
          </cell>
          <cell r="B646" t="str">
            <v>Chuyên đề điều khiển lập trình cỡ nhỏ;</v>
          </cell>
          <cell r="C646">
            <v>120</v>
          </cell>
        </row>
        <row r="647">
          <cell r="A647" t="str">
            <v>MĐ33.C7K21</v>
          </cell>
          <cell r="B647" t="str">
            <v>PLC nâng cao;</v>
          </cell>
          <cell r="C647">
            <v>120</v>
          </cell>
        </row>
        <row r="648">
          <cell r="A648" t="str">
            <v>MH34.C7K21</v>
          </cell>
          <cell r="B648" t="str">
            <v>Tổ chức sản xuất;</v>
          </cell>
          <cell r="C648">
            <v>30</v>
          </cell>
        </row>
        <row r="649">
          <cell r="A649" t="str">
            <v>MĐ35.C7K21</v>
          </cell>
          <cell r="B649" t="str">
            <v>Thực tập Sảnxuất.</v>
          </cell>
          <cell r="C649">
            <v>280</v>
          </cell>
        </row>
        <row r="650">
          <cell r="A650" t="str">
            <v>TTTN.C7K21</v>
          </cell>
          <cell r="B650" t="str">
            <v>Thực tập tốt nghiệp.</v>
          </cell>
          <cell r="C650">
            <v>450</v>
          </cell>
        </row>
        <row r="651">
          <cell r="A651" t="str">
            <v>MH01.C8K21</v>
          </cell>
          <cell r="B651" t="str">
            <v>Chính trị.</v>
          </cell>
          <cell r="C651">
            <v>90</v>
          </cell>
        </row>
        <row r="652">
          <cell r="A652" t="str">
            <v>MH02.C8K21</v>
          </cell>
          <cell r="B652" t="str">
            <v>Pháp luật.</v>
          </cell>
          <cell r="C652">
            <v>30</v>
          </cell>
        </row>
        <row r="653">
          <cell r="A653" t="str">
            <v>MH03.C8K21</v>
          </cell>
          <cell r="B653" t="str">
            <v>Giáo dục thể chất.</v>
          </cell>
          <cell r="C653">
            <v>60</v>
          </cell>
        </row>
        <row r="654">
          <cell r="A654" t="str">
            <v>MH04.C8K21</v>
          </cell>
          <cell r="B654" t="str">
            <v>Giáo dục quốc phòngAn ninh.</v>
          </cell>
          <cell r="C654">
            <v>75</v>
          </cell>
        </row>
        <row r="655">
          <cell r="A655" t="str">
            <v>MH05.C8K21</v>
          </cell>
          <cell r="B655" t="str">
            <v>Tin học.</v>
          </cell>
          <cell r="C655">
            <v>75</v>
          </cell>
        </row>
        <row r="656">
          <cell r="A656" t="str">
            <v>MH06.C8K21</v>
          </cell>
          <cell r="B656" t="str">
            <v>Anh văn;</v>
          </cell>
          <cell r="C656">
            <v>120</v>
          </cell>
        </row>
        <row r="657">
          <cell r="A657" t="str">
            <v>MH07.C8K21</v>
          </cell>
          <cell r="B657" t="str">
            <v>Vẽ kỹ thuật.</v>
          </cell>
          <cell r="C657">
            <v>60</v>
          </cell>
        </row>
        <row r="658">
          <cell r="A658" t="str">
            <v>MH08.C8K21</v>
          </cell>
          <cell r="B658" t="str">
            <v>Autocad,</v>
          </cell>
          <cell r="C658">
            <v>45</v>
          </cell>
        </row>
        <row r="659">
          <cell r="A659" t="str">
            <v>MH09.C8K21</v>
          </cell>
          <cell r="B659" t="str">
            <v>Cơ kỹ thuật;</v>
          </cell>
          <cell r="C659">
            <v>75</v>
          </cell>
        </row>
        <row r="660">
          <cell r="A660" t="str">
            <v>MH10.C8K21</v>
          </cell>
          <cell r="B660" t="str">
            <v>Dung sai – Đo lường kỹ thuật.</v>
          </cell>
          <cell r="C660">
            <v>45</v>
          </cell>
        </row>
        <row r="661">
          <cell r="A661" t="str">
            <v>MH11.C8K21</v>
          </cell>
          <cell r="B661" t="str">
            <v>Vật liệu cơ khí;</v>
          </cell>
          <cell r="C661">
            <v>60</v>
          </cell>
        </row>
        <row r="662">
          <cell r="A662" t="str">
            <v>MH12.C8K21</v>
          </cell>
          <cell r="B662" t="str">
            <v>Kỹ thuật điện.</v>
          </cell>
          <cell r="C662">
            <v>45</v>
          </cell>
        </row>
        <row r="663">
          <cell r="A663" t="str">
            <v>MH13.C8K21</v>
          </cell>
          <cell r="B663" t="str">
            <v>An toàn lao động,</v>
          </cell>
          <cell r="C663">
            <v>30</v>
          </cell>
        </row>
        <row r="664">
          <cell r="A664" t="str">
            <v>MH14.C8K21</v>
          </cell>
          <cell r="B664" t="str">
            <v>Tổ chức quản lý sản xuất.</v>
          </cell>
          <cell r="C664">
            <v>30</v>
          </cell>
        </row>
        <row r="665">
          <cell r="A665" t="str">
            <v>MH15.C8K21</v>
          </cell>
          <cell r="B665" t="str">
            <v>Kỹ năng giaotiếp</v>
          </cell>
          <cell r="C665">
            <v>30</v>
          </cell>
        </row>
        <row r="666">
          <cell r="A666" t="str">
            <v>MĐ16.C8K21</v>
          </cell>
          <cell r="B666" t="str">
            <v>Nguội cơ bản;</v>
          </cell>
          <cell r="C666">
            <v>90</v>
          </cell>
        </row>
        <row r="667">
          <cell r="A667" t="str">
            <v>MH17.C8K21</v>
          </cell>
          <cell r="B667" t="str">
            <v>Nguyên lý cắt.</v>
          </cell>
          <cell r="C667">
            <v>45</v>
          </cell>
        </row>
        <row r="668">
          <cell r="A668" t="str">
            <v>MH18.C8K21</v>
          </cell>
          <cell r="B668" t="str">
            <v>Máy cắt và máy điều khiển theo chương trình số.</v>
          </cell>
          <cell r="C668">
            <v>60</v>
          </cell>
        </row>
        <row r="669">
          <cell r="A669" t="str">
            <v>MH19.C8K21</v>
          </cell>
          <cell r="B669" t="str">
            <v>Đồ gá.</v>
          </cell>
          <cell r="C669">
            <v>45</v>
          </cell>
        </row>
        <row r="670">
          <cell r="A670" t="str">
            <v>MH20.C8K21</v>
          </cell>
          <cell r="B670" t="str">
            <v>Công nghệ chế tạo máy.</v>
          </cell>
          <cell r="C670">
            <v>75</v>
          </cell>
        </row>
        <row r="671">
          <cell r="A671" t="str">
            <v>MĐ21.C8K21</v>
          </cell>
          <cell r="B671" t="str">
            <v>Tiện trụ ngoài;</v>
          </cell>
          <cell r="C671">
            <v>120</v>
          </cell>
        </row>
        <row r="672">
          <cell r="A672" t="str">
            <v>MĐ22.C8K21</v>
          </cell>
          <cell r="B672" t="str">
            <v>Tiện lỗ;</v>
          </cell>
          <cell r="C672">
            <v>90</v>
          </cell>
        </row>
        <row r="673">
          <cell r="A673" t="str">
            <v>MĐ23.C8K21</v>
          </cell>
          <cell r="B673" t="str">
            <v>Phay, bào mặt phẳng.</v>
          </cell>
          <cell r="C673">
            <v>150</v>
          </cell>
        </row>
        <row r="674">
          <cell r="A674" t="str">
            <v>MĐ24.C8K21</v>
          </cell>
          <cell r="B674" t="str">
            <v>Phay, bào rãnh;</v>
          </cell>
          <cell r="C674">
            <v>60</v>
          </cell>
        </row>
        <row r="675">
          <cell r="A675" t="str">
            <v>MĐ25.C8K21</v>
          </cell>
          <cell r="B675" t="str">
            <v>Tiện côn;</v>
          </cell>
          <cell r="C675">
            <v>60</v>
          </cell>
        </row>
        <row r="676">
          <cell r="A676" t="str">
            <v>MĐ26.C8K21</v>
          </cell>
          <cell r="B676" t="str">
            <v>Phay rãnh chữ T, rãnh đuôi én .</v>
          </cell>
          <cell r="C676">
            <v>60</v>
          </cell>
        </row>
        <row r="677">
          <cell r="A677" t="str">
            <v>MĐ27.C8K21</v>
          </cell>
          <cell r="B677" t="str">
            <v>Tiện ren tam giác;</v>
          </cell>
          <cell r="C677">
            <v>90</v>
          </cell>
        </row>
        <row r="678">
          <cell r="A678" t="str">
            <v>MĐ28.C8K21</v>
          </cell>
          <cell r="B678" t="str">
            <v>Tiên ren truyền động;</v>
          </cell>
          <cell r="C678">
            <v>120</v>
          </cell>
        </row>
        <row r="679">
          <cell r="A679" t="str">
            <v>MĐ29.C8K21</v>
          </cell>
          <cell r="B679" t="str">
            <v>Phay đa giác, then hoa, ly hợp vấu;</v>
          </cell>
          <cell r="C679">
            <v>150</v>
          </cell>
        </row>
        <row r="680">
          <cell r="A680" t="str">
            <v>MĐ30.C8K21</v>
          </cell>
          <cell r="B680" t="str">
            <v>Phay bánh răng thanh răng.</v>
          </cell>
          <cell r="C680">
            <v>180</v>
          </cell>
        </row>
        <row r="681">
          <cell r="A681" t="str">
            <v>MĐ31.C8K21</v>
          </cell>
          <cell r="B681" t="str">
            <v>Tiện CNC cơ bản .</v>
          </cell>
          <cell r="C681">
            <v>90</v>
          </cell>
        </row>
        <row r="682">
          <cell r="A682" t="str">
            <v>MĐ32.C8K21</v>
          </cell>
          <cell r="B682" t="str">
            <v>Phay CNC cơ bản .</v>
          </cell>
          <cell r="C682">
            <v>90</v>
          </cell>
        </row>
        <row r="683">
          <cell r="A683" t="str">
            <v>MĐ33.C8K21</v>
          </cell>
          <cell r="B683" t="str">
            <v>Tiện kết hợp;</v>
          </cell>
          <cell r="C683">
            <v>60</v>
          </cell>
        </row>
        <row r="684">
          <cell r="A684" t="str">
            <v>MĐ34.C8K21</v>
          </cell>
          <cell r="B684" t="str">
            <v>Tiện lệch tâm, tiện định hình;</v>
          </cell>
          <cell r="C684">
            <v>120</v>
          </cell>
        </row>
        <row r="685">
          <cell r="A685" t="str">
            <v>MĐ35.C8K21</v>
          </cell>
          <cell r="B685" t="str">
            <v>Tiện chi tiết có gá lắp phức tạp;</v>
          </cell>
          <cell r="C685">
            <v>60</v>
          </cell>
        </row>
        <row r="686">
          <cell r="A686" t="str">
            <v>MĐ36.C8K21</v>
          </cell>
          <cell r="B686" t="str">
            <v>Gia công mài;</v>
          </cell>
          <cell r="C686">
            <v>90</v>
          </cell>
        </row>
        <row r="687">
          <cell r="A687" t="str">
            <v>MĐ37.C8K21</v>
          </cell>
          <cell r="B687" t="str">
            <v>CADCAMCNC.</v>
          </cell>
          <cell r="C687">
            <v>150</v>
          </cell>
        </row>
        <row r="688">
          <cell r="A688" t="str">
            <v>TTTN.C8K21</v>
          </cell>
          <cell r="B688" t="str">
            <v>Thực tập tốt nghiệp.</v>
          </cell>
          <cell r="C688">
            <v>540</v>
          </cell>
        </row>
        <row r="689">
          <cell r="A689" t="str">
            <v>MH01.C9K21</v>
          </cell>
          <cell r="B689" t="str">
            <v>Chính trị.</v>
          </cell>
          <cell r="C689">
            <v>90</v>
          </cell>
        </row>
        <row r="690">
          <cell r="A690" t="str">
            <v>MH02.C9K21</v>
          </cell>
          <cell r="B690" t="str">
            <v>Pháp luật.</v>
          </cell>
          <cell r="C690">
            <v>30</v>
          </cell>
        </row>
        <row r="691">
          <cell r="A691" t="str">
            <v>MH03.C9K21</v>
          </cell>
          <cell r="B691" t="str">
            <v>Giáo dục thể chất.</v>
          </cell>
          <cell r="C691">
            <v>60</v>
          </cell>
        </row>
        <row r="692">
          <cell r="A692" t="str">
            <v>MH04.C9K21</v>
          </cell>
          <cell r="B692" t="str">
            <v>Giáo dục quốc phòngAn ninh.</v>
          </cell>
          <cell r="C692">
            <v>75</v>
          </cell>
        </row>
        <row r="693">
          <cell r="A693" t="str">
            <v>MH05.C9K21</v>
          </cell>
          <cell r="B693" t="str">
            <v>Tin học.</v>
          </cell>
          <cell r="C693">
            <v>75</v>
          </cell>
        </row>
        <row r="694">
          <cell r="A694" t="str">
            <v>MH06.C9K21</v>
          </cell>
          <cell r="B694" t="str">
            <v>Anh văn;</v>
          </cell>
          <cell r="C694">
            <v>120</v>
          </cell>
        </row>
        <row r="695">
          <cell r="A695" t="str">
            <v>MH07.C9K21</v>
          </cell>
          <cell r="B695" t="str">
            <v>Kỹ năng giao tiếp.</v>
          </cell>
          <cell r="C695">
            <v>30</v>
          </cell>
        </row>
        <row r="696">
          <cell r="A696" t="str">
            <v>MH08.C9K21</v>
          </cell>
          <cell r="B696" t="str">
            <v>Vẽ kỹ thuật cơ khí.</v>
          </cell>
          <cell r="C696">
            <v>75</v>
          </cell>
        </row>
        <row r="697">
          <cell r="A697" t="str">
            <v>MH09.C9K21</v>
          </cell>
          <cell r="B697" t="str">
            <v>Dung sai lắp ghép và đo lường kỹ thuật.</v>
          </cell>
          <cell r="C697">
            <v>45</v>
          </cell>
        </row>
        <row r="698">
          <cell r="A698" t="str">
            <v>MH10.C9K21</v>
          </cell>
          <cell r="B698" t="str">
            <v>Vật liệu cơ khí.</v>
          </cell>
          <cell r="C698">
            <v>45</v>
          </cell>
        </row>
        <row r="699">
          <cell r="A699" t="str">
            <v>MH11.C9K21</v>
          </cell>
          <cell r="B699" t="str">
            <v>Cơ kỹ thuật ;</v>
          </cell>
          <cell r="C699">
            <v>60</v>
          </cell>
        </row>
        <row r="700">
          <cell r="A700" t="str">
            <v>MH12.C9K21</v>
          </cell>
          <cell r="B700" t="str">
            <v>Kỹ thuật điện.</v>
          </cell>
          <cell r="C700">
            <v>45</v>
          </cell>
        </row>
        <row r="701">
          <cell r="A701" t="str">
            <v>MH13.C9K21</v>
          </cell>
          <cell r="B701" t="str">
            <v>An toàn lao động,</v>
          </cell>
          <cell r="C701">
            <v>30</v>
          </cell>
        </row>
        <row r="702">
          <cell r="A702" t="str">
            <v>MĐ14.C9K21</v>
          </cell>
          <cell r="B702" t="str">
            <v>Chế tạo phôi hàn.</v>
          </cell>
          <cell r="C702">
            <v>150</v>
          </cell>
        </row>
        <row r="703">
          <cell r="A703" t="str">
            <v>MĐ15.C9K21</v>
          </cell>
          <cell r="B703" t="str">
            <v>Hàn hồ quang tay cơ bản .</v>
          </cell>
          <cell r="C703">
            <v>180</v>
          </cell>
        </row>
        <row r="704">
          <cell r="A704" t="str">
            <v>MĐ16.C9K21</v>
          </cell>
          <cell r="B704" t="str">
            <v>Hàn hồ quang tay nâng cao .</v>
          </cell>
          <cell r="C704">
            <v>240</v>
          </cell>
        </row>
        <row r="705">
          <cell r="A705" t="str">
            <v>MĐ17.C9K21</v>
          </cell>
          <cell r="B705" t="str">
            <v>Hàn MIG/MAG cơ bản.</v>
          </cell>
          <cell r="C705">
            <v>120</v>
          </cell>
        </row>
        <row r="706">
          <cell r="A706" t="str">
            <v>MĐ18.C9K21</v>
          </cell>
          <cell r="B706" t="str">
            <v>Hàn MIG/MAG nâng cao.</v>
          </cell>
          <cell r="C706">
            <v>90</v>
          </cell>
        </row>
        <row r="707">
          <cell r="A707" t="str">
            <v>MĐ19.C9K21</v>
          </cell>
          <cell r="B707" t="str">
            <v>Hàn TIG cơ bản.</v>
          </cell>
          <cell r="C707">
            <v>120</v>
          </cell>
        </row>
        <row r="708">
          <cell r="A708" t="str">
            <v>MĐ20.C9K21</v>
          </cell>
          <cell r="B708" t="str">
            <v>Hàn TIG nâng cao.</v>
          </cell>
          <cell r="C708">
            <v>90</v>
          </cell>
        </row>
        <row r="709">
          <cell r="A709" t="str">
            <v>MĐ21.C9K21</v>
          </cell>
          <cell r="B709" t="str">
            <v>Hàn khí.</v>
          </cell>
          <cell r="C709">
            <v>60</v>
          </cell>
        </row>
        <row r="710">
          <cell r="A710" t="str">
            <v>MH22.C9K21</v>
          </cell>
          <cell r="B710" t="str">
            <v>Tính toán kết cấu hàn .</v>
          </cell>
          <cell r="C710">
            <v>45</v>
          </cell>
        </row>
        <row r="711">
          <cell r="A711" t="str">
            <v>MĐ23.C9K21</v>
          </cell>
          <cell r="B711" t="str">
            <v>Kiểm tra chất lượng hàn.</v>
          </cell>
          <cell r="C711">
            <v>60</v>
          </cell>
        </row>
        <row r="712">
          <cell r="A712" t="str">
            <v>MH24.C9K21</v>
          </cell>
          <cell r="B712" t="str">
            <v>Quy trình hàn.</v>
          </cell>
          <cell r="C712">
            <v>45</v>
          </cell>
        </row>
        <row r="713">
          <cell r="A713" t="str">
            <v>MĐ25.C9K21</v>
          </cell>
          <cell r="B713" t="str">
            <v>Hàn ống .</v>
          </cell>
          <cell r="C713">
            <v>120</v>
          </cell>
        </row>
        <row r="714">
          <cell r="A714" t="str">
            <v>MH26.C9K21</v>
          </cell>
          <cell r="B714" t="str">
            <v>Anh văn chuyên ngành.</v>
          </cell>
          <cell r="C714">
            <v>60</v>
          </cell>
        </row>
        <row r="715">
          <cell r="A715" t="str">
            <v>MH27.C9K21</v>
          </cell>
          <cell r="B715" t="str">
            <v>Tổ chức quản lý sản xuất.</v>
          </cell>
          <cell r="C715">
            <v>30</v>
          </cell>
        </row>
        <row r="716">
          <cell r="A716" t="str">
            <v>MĐ28.C9K21</v>
          </cell>
          <cell r="B716" t="str">
            <v>Thực tập sản xuất .</v>
          </cell>
          <cell r="C716">
            <v>270</v>
          </cell>
        </row>
        <row r="717">
          <cell r="A717" t="str">
            <v>MH29.C9K21</v>
          </cell>
          <cell r="B717" t="str">
            <v>Các phương pháp hàn tiên tiến.</v>
          </cell>
          <cell r="C717">
            <v>30</v>
          </cell>
        </row>
        <row r="718">
          <cell r="A718" t="str">
            <v>MĐ30.C9K21</v>
          </cell>
          <cell r="B718" t="str">
            <v>Robot hàn.</v>
          </cell>
          <cell r="C718">
            <v>120</v>
          </cell>
        </row>
        <row r="719">
          <cell r="A719" t="str">
            <v>MĐ31.C9K21</v>
          </cell>
          <cell r="B719" t="str">
            <v>Hàn vẩy.</v>
          </cell>
          <cell r="C719">
            <v>60</v>
          </cell>
        </row>
        <row r="720">
          <cell r="A720" t="str">
            <v>MĐ32.C9K21</v>
          </cell>
          <cell r="B720" t="str">
            <v>Hàn dưới lớp thuốc.</v>
          </cell>
          <cell r="C720">
            <v>60</v>
          </cell>
        </row>
        <row r="721">
          <cell r="A721" t="str">
            <v>MĐ33.C9K21</v>
          </cell>
          <cell r="B721" t="str">
            <v>Hàn điện tiếp xúc (hàn điện trở).</v>
          </cell>
          <cell r="C721">
            <v>60</v>
          </cell>
        </row>
        <row r="722">
          <cell r="A722" t="str">
            <v>TTTN.C9K21</v>
          </cell>
          <cell r="B722" t="str">
            <v>Thực tập tốt nghiệp.</v>
          </cell>
          <cell r="C722">
            <v>270</v>
          </cell>
        </row>
        <row r="723">
          <cell r="A723" t="str">
            <v>MH01.C10K21</v>
          </cell>
          <cell r="B723" t="str">
            <v>Chính trị.</v>
          </cell>
          <cell r="C723">
            <v>90</v>
          </cell>
        </row>
        <row r="724">
          <cell r="A724" t="str">
            <v>MH02.C10K21</v>
          </cell>
          <cell r="B724" t="str">
            <v>Pháp luật.</v>
          </cell>
          <cell r="C724">
            <v>30</v>
          </cell>
        </row>
        <row r="725">
          <cell r="A725" t="str">
            <v>MH03.C10K21</v>
          </cell>
          <cell r="B725" t="str">
            <v>Giáo dục thể chất.</v>
          </cell>
          <cell r="C725">
            <v>60</v>
          </cell>
        </row>
        <row r="726">
          <cell r="A726" t="str">
            <v>MH04.C10K21</v>
          </cell>
          <cell r="B726" t="str">
            <v>Giáo dục quốc phòngAn ninh.</v>
          </cell>
          <cell r="C726">
            <v>75</v>
          </cell>
        </row>
        <row r="727">
          <cell r="A727" t="str">
            <v>MH05.C10K21</v>
          </cell>
          <cell r="B727" t="str">
            <v>Tin học.</v>
          </cell>
          <cell r="C727">
            <v>75</v>
          </cell>
        </row>
        <row r="728">
          <cell r="A728" t="str">
            <v>MH06.C10K21</v>
          </cell>
          <cell r="B728" t="str">
            <v>Anh văn;</v>
          </cell>
          <cell r="C728">
            <v>120</v>
          </cell>
        </row>
        <row r="729">
          <cell r="A729" t="str">
            <v>MH07.C10K21</v>
          </cell>
          <cell r="B729" t="str">
            <v>Vẽ kỹ thuật.</v>
          </cell>
          <cell r="C729">
            <v>90</v>
          </cell>
        </row>
        <row r="730">
          <cell r="A730" t="str">
            <v>MH08.C10K21</v>
          </cell>
          <cell r="B730" t="str">
            <v>Bảo hộ lao động.</v>
          </cell>
          <cell r="C730">
            <v>30</v>
          </cell>
        </row>
        <row r="731">
          <cell r="A731" t="str">
            <v>MH09.C10K21</v>
          </cell>
          <cell r="B731" t="str">
            <v>Điện kỹ thuật;</v>
          </cell>
          <cell r="C731">
            <v>30</v>
          </cell>
        </row>
        <row r="732">
          <cell r="A732" t="str">
            <v>MH10.C10K21</v>
          </cell>
          <cell r="B732" t="str">
            <v>Vật liệu xây dựng.</v>
          </cell>
          <cell r="C732">
            <v>30</v>
          </cell>
        </row>
        <row r="733">
          <cell r="A733" t="str">
            <v>MH11.C10K21</v>
          </cell>
          <cell r="B733" t="str">
            <v>Tổ chức quản lý.</v>
          </cell>
          <cell r="C733">
            <v>30</v>
          </cell>
        </row>
        <row r="734">
          <cell r="A734" t="str">
            <v>MH12.C10K21</v>
          </cell>
          <cell r="B734" t="str">
            <v>Dự toán.</v>
          </cell>
          <cell r="C734">
            <v>45</v>
          </cell>
        </row>
        <row r="735">
          <cell r="A735" t="str">
            <v>MH13.C10K21</v>
          </cell>
          <cell r="B735" t="str">
            <v>Cơ xây dựng.</v>
          </cell>
          <cell r="C735">
            <v>60</v>
          </cell>
        </row>
        <row r="736">
          <cell r="A736" t="str">
            <v>MH14.C10K21</v>
          </cell>
          <cell r="B736" t="str">
            <v>Kết cấu bê tông cốt thép.</v>
          </cell>
          <cell r="C736">
            <v>75</v>
          </cell>
        </row>
        <row r="737">
          <cell r="A737" t="str">
            <v>MH15.C10K21</v>
          </cell>
          <cell r="B737" t="str">
            <v>Cấu tạo kiến trúc .</v>
          </cell>
          <cell r="C737">
            <v>75</v>
          </cell>
        </row>
        <row r="738">
          <cell r="A738" t="str">
            <v>MH16.C10K21</v>
          </cell>
          <cell r="B738" t="str">
            <v>Kỹ nănggiao tiếp.</v>
          </cell>
          <cell r="C738">
            <v>30</v>
          </cell>
        </row>
        <row r="739">
          <cell r="A739" t="str">
            <v>MĐ17.C10K21</v>
          </cell>
          <cell r="B739" t="str">
            <v>Đào móng;</v>
          </cell>
          <cell r="C739">
            <v>120</v>
          </cell>
        </row>
        <row r="740">
          <cell r="A740" t="str">
            <v>MĐ18.C10K21</v>
          </cell>
          <cell r="B740" t="str">
            <v>Xây tường gạch.</v>
          </cell>
          <cell r="C740">
            <v>150</v>
          </cell>
        </row>
        <row r="741">
          <cell r="A741" t="str">
            <v>MĐ19.C10K21</v>
          </cell>
          <cell r="B741" t="str">
            <v>Xây các kết cấu công trình.</v>
          </cell>
          <cell r="C741">
            <v>120</v>
          </cell>
        </row>
        <row r="742">
          <cell r="A742" t="str">
            <v>MĐ20.C10K21</v>
          </cell>
          <cell r="B742" t="str">
            <v>Xây các kết cấu phức tạp .</v>
          </cell>
          <cell r="C742">
            <v>60</v>
          </cell>
        </row>
        <row r="743">
          <cell r="A743" t="str">
            <v>MĐ21.C10K21</v>
          </cell>
          <cell r="B743" t="str">
            <v>Lắp đặt cấu kiện loại nhỏ.</v>
          </cell>
          <cell r="C743">
            <v>60</v>
          </cell>
        </row>
        <row r="744">
          <cell r="A744" t="str">
            <v>MĐ22.C10K21</v>
          </cell>
          <cell r="B744" t="str">
            <v>Trát tường, trần, dầm, trụ công trình.</v>
          </cell>
          <cell r="C744">
            <v>180</v>
          </cell>
        </row>
        <row r="745">
          <cell r="A745" t="str">
            <v>MĐ23.C10K21</v>
          </cell>
          <cell r="B745" t="str">
            <v>Trát chi tiết các bộ phận công trình.</v>
          </cell>
          <cell r="C745">
            <v>150</v>
          </cell>
        </row>
        <row r="746">
          <cell r="A746" t="str">
            <v>MĐ24.C10K21</v>
          </cell>
          <cell r="B746" t="str">
            <v>Trát, vẩy tổ mối và láng nền, sàn.</v>
          </cell>
          <cell r="C746">
            <v>60</v>
          </cell>
        </row>
        <row r="747">
          <cell r="A747" t="str">
            <v>MĐ25.C10K21</v>
          </cell>
          <cell r="B747" t="str">
            <v>Lát, ốp;</v>
          </cell>
          <cell r="C747">
            <v>120</v>
          </cell>
        </row>
        <row r="748">
          <cell r="A748" t="str">
            <v>MĐ26.C10K21</v>
          </cell>
          <cell r="B748" t="str">
            <v>Bạ mát tít, sơn vôi,</v>
          </cell>
          <cell r="C748">
            <v>60</v>
          </cell>
        </row>
        <row r="749">
          <cell r="A749" t="str">
            <v>MĐ27.C10K21</v>
          </cell>
          <cell r="B749" t="str">
            <v>Làm hoạ tiết trang trí.</v>
          </cell>
          <cell r="C749">
            <v>60</v>
          </cell>
        </row>
        <row r="750">
          <cell r="A750" t="str">
            <v>MĐ28.C10K21</v>
          </cell>
          <cell r="B750" t="str">
            <v>Gia công, lắp dựng và tháo dỡ ván khuôn, giàn giáo;</v>
          </cell>
          <cell r="C750">
            <v>120</v>
          </cell>
        </row>
        <row r="751">
          <cell r="A751" t="str">
            <v>MĐ29.C10K21</v>
          </cell>
          <cell r="B751" t="str">
            <v>Gia công, lắp đặt cốt thép.</v>
          </cell>
          <cell r="C751">
            <v>90</v>
          </cell>
        </row>
        <row r="752">
          <cell r="A752" t="str">
            <v>MĐ30.C10K21</v>
          </cell>
          <cell r="B752" t="str">
            <v>Hàn hồ quang.</v>
          </cell>
          <cell r="C752">
            <v>60</v>
          </cell>
        </row>
        <row r="753">
          <cell r="A753" t="str">
            <v>MĐ31.C10K21</v>
          </cell>
          <cell r="B753" t="str">
            <v>Trộn, đổ, đầm bê tông;</v>
          </cell>
          <cell r="C753">
            <v>60</v>
          </cell>
        </row>
        <row r="754">
          <cell r="A754" t="str">
            <v>MĐ32.C10K21</v>
          </cell>
          <cell r="B754" t="str">
            <v>Lắp đặt mạng điện sinh hoạt;</v>
          </cell>
          <cell r="C754">
            <v>90</v>
          </cell>
        </row>
        <row r="755">
          <cell r="A755" t="str">
            <v>MĐ33.C10K21</v>
          </cell>
          <cell r="B755" t="str">
            <v>Lắp đặt đường ống cấp thoát nước trong nhà.</v>
          </cell>
          <cell r="C755">
            <v>90</v>
          </cell>
        </row>
        <row r="756">
          <cell r="A756" t="str">
            <v>MĐ34.C10K21</v>
          </cell>
          <cell r="B756" t="str">
            <v>Họa viên kiến trúc.</v>
          </cell>
          <cell r="C756">
            <v>90</v>
          </cell>
        </row>
        <row r="757">
          <cell r="A757" t="str">
            <v>MĐ35.C10K21</v>
          </cell>
          <cell r="B757" t="str">
            <v>Ứng dụng AUTOCAD.</v>
          </cell>
          <cell r="C757">
            <v>60</v>
          </cell>
        </row>
        <row r="758">
          <cell r="A758" t="str">
            <v>MĐ36.C10K21</v>
          </cell>
          <cell r="B758" t="str">
            <v>Lắp đặt thiết bị vệ sinh;</v>
          </cell>
          <cell r="C758">
            <v>60</v>
          </cell>
        </row>
        <row r="759">
          <cell r="A759" t="str">
            <v>MĐ37.C10K21</v>
          </cell>
          <cell r="B759" t="str">
            <v>Làm mái.</v>
          </cell>
          <cell r="C759">
            <v>60</v>
          </cell>
        </row>
        <row r="760">
          <cell r="A760" t="str">
            <v>MĐ38.C10K21</v>
          </cell>
          <cell r="B760" t="str">
            <v>Trát vữa trộn đá .</v>
          </cell>
          <cell r="C760">
            <v>60</v>
          </cell>
        </row>
        <row r="761">
          <cell r="A761" t="str">
            <v>MĐ39.C10K21</v>
          </cell>
          <cell r="B761" t="str">
            <v>Thực tập nâng cao;</v>
          </cell>
          <cell r="C761">
            <v>195</v>
          </cell>
        </row>
        <row r="762">
          <cell r="A762" t="str">
            <v>MH01.C15K21</v>
          </cell>
          <cell r="B762" t="str">
            <v>Chính trị.</v>
          </cell>
          <cell r="C762">
            <v>90</v>
          </cell>
        </row>
        <row r="763">
          <cell r="A763" t="str">
            <v>MH02.C15K21</v>
          </cell>
          <cell r="B763" t="str">
            <v>Pháp luật.</v>
          </cell>
          <cell r="C763">
            <v>30</v>
          </cell>
        </row>
        <row r="764">
          <cell r="A764" t="str">
            <v>MH03.C15K21</v>
          </cell>
          <cell r="B764" t="str">
            <v>Giáo dục thể chất.</v>
          </cell>
          <cell r="C764">
            <v>60</v>
          </cell>
        </row>
        <row r="765">
          <cell r="A765" t="str">
            <v>MH04.C15K21</v>
          </cell>
          <cell r="B765" t="str">
            <v>Giáo dục quốc phòngAn ninh.</v>
          </cell>
          <cell r="C765">
            <v>75</v>
          </cell>
        </row>
        <row r="766">
          <cell r="A766" t="str">
            <v>MH05.C15K21</v>
          </cell>
          <cell r="B766" t="str">
            <v>Tin học.</v>
          </cell>
          <cell r="C766">
            <v>75</v>
          </cell>
        </row>
        <row r="767">
          <cell r="A767" t="str">
            <v>MH06.C15K21</v>
          </cell>
          <cell r="B767" t="str">
            <v>Anh văn;</v>
          </cell>
          <cell r="C767">
            <v>120</v>
          </cell>
        </row>
        <row r="768">
          <cell r="A768" t="str">
            <v>MH07.C15K21</v>
          </cell>
          <cell r="B768" t="str">
            <v>Anh văn chuyên ngành;</v>
          </cell>
          <cell r="C768">
            <v>60</v>
          </cell>
        </row>
        <row r="769">
          <cell r="A769" t="str">
            <v>MH08.C15K21</v>
          </cell>
          <cell r="B769" t="str">
            <v>Kinh tế chính trị;</v>
          </cell>
          <cell r="C769">
            <v>30</v>
          </cell>
        </row>
        <row r="770">
          <cell r="A770" t="str">
            <v>MH09.C15K21</v>
          </cell>
          <cell r="B770" t="str">
            <v>Luật kinh tế;</v>
          </cell>
          <cell r="C770">
            <v>30</v>
          </cell>
        </row>
        <row r="771">
          <cell r="A771" t="str">
            <v>MH10.C15K21</v>
          </cell>
          <cell r="B771" t="str">
            <v>Kinh tế vi mô;</v>
          </cell>
          <cell r="C771">
            <v>60</v>
          </cell>
        </row>
        <row r="772">
          <cell r="A772" t="str">
            <v>MH11.C15K21</v>
          </cell>
          <cell r="B772" t="str">
            <v>Kinh tế vĩ mô ;</v>
          </cell>
          <cell r="C772">
            <v>45</v>
          </cell>
        </row>
        <row r="773">
          <cell r="A773" t="str">
            <v>MH12.C15K21</v>
          </cell>
          <cell r="B773" t="str">
            <v>Lý thuyết thống kê;</v>
          </cell>
          <cell r="C773">
            <v>45</v>
          </cell>
        </row>
        <row r="774">
          <cell r="A774" t="str">
            <v>MH13.C15K21</v>
          </cell>
          <cell r="B774" t="str">
            <v>Lý thuyết tài chính,tiền tệ;</v>
          </cell>
          <cell r="C774">
            <v>60</v>
          </cell>
        </row>
        <row r="775">
          <cell r="A775" t="str">
            <v>MH14.C15K21</v>
          </cell>
          <cell r="B775" t="str">
            <v>Lý thuyết kế toán;</v>
          </cell>
          <cell r="C775">
            <v>75</v>
          </cell>
        </row>
        <row r="776">
          <cell r="A776" t="str">
            <v>MH15.C15K21</v>
          </cell>
          <cell r="B776" t="str">
            <v>Toán kinh tế.</v>
          </cell>
          <cell r="C776">
            <v>60</v>
          </cell>
        </row>
        <row r="777">
          <cell r="A777" t="str">
            <v>MH16.C15K21</v>
          </cell>
          <cell r="B777" t="str">
            <v>Marketing;</v>
          </cell>
          <cell r="C777">
            <v>60</v>
          </cell>
        </row>
        <row r="778">
          <cell r="A778" t="str">
            <v>MH17.C15K21</v>
          </cell>
          <cell r="B778" t="str">
            <v>Kinh tế phát triển.</v>
          </cell>
          <cell r="C778">
            <v>45</v>
          </cell>
        </row>
        <row r="779">
          <cell r="A779" t="str">
            <v>MH18.C15K21</v>
          </cell>
          <cell r="B779" t="str">
            <v>Kinh tế quốc tế;</v>
          </cell>
          <cell r="C779">
            <v>45</v>
          </cell>
        </row>
        <row r="780">
          <cell r="A780" t="str">
            <v>MH19.C15K21</v>
          </cell>
          <cell r="B780" t="str">
            <v>Quản trị văn phòng;</v>
          </cell>
          <cell r="C780">
            <v>45</v>
          </cell>
        </row>
        <row r="781">
          <cell r="A781" t="str">
            <v>MH20.C15K21</v>
          </cell>
          <cell r="B781" t="str">
            <v>Soạn thảo văn bản;</v>
          </cell>
          <cell r="C781">
            <v>45</v>
          </cell>
        </row>
        <row r="782">
          <cell r="A782" t="str">
            <v>MH21.C15K21</v>
          </cell>
          <cell r="B782" t="str">
            <v>Kỹ năng giaotiếp;</v>
          </cell>
          <cell r="C782">
            <v>30</v>
          </cell>
        </row>
        <row r="783">
          <cell r="A783" t="str">
            <v>MH22.C15K21</v>
          </cell>
          <cell r="B783" t="str">
            <v>Quản trị học.</v>
          </cell>
          <cell r="C783">
            <v>45</v>
          </cell>
        </row>
        <row r="784">
          <cell r="A784" t="str">
            <v>MH23.C15K21</v>
          </cell>
          <cell r="B784" t="str">
            <v>Thị trường chứng khoán;</v>
          </cell>
          <cell r="C784">
            <v>60</v>
          </cell>
        </row>
        <row r="785">
          <cell r="A785" t="str">
            <v>MH24.C15K21</v>
          </cell>
          <cell r="B785" t="str">
            <v>Lập và phân tích dự án đầu tư.</v>
          </cell>
          <cell r="C785">
            <v>60</v>
          </cell>
        </row>
        <row r="786">
          <cell r="A786" t="str">
            <v>MH25.C15K21</v>
          </cell>
          <cell r="B786" t="str">
            <v>Quản trị doanh nghiệp;</v>
          </cell>
          <cell r="C786">
            <v>60</v>
          </cell>
        </row>
        <row r="787">
          <cell r="A787" t="str">
            <v>MH26.C15K21</v>
          </cell>
          <cell r="B787" t="str">
            <v>Thống kê doanh nghiệp;</v>
          </cell>
          <cell r="C787">
            <v>60</v>
          </cell>
        </row>
        <row r="788">
          <cell r="A788" t="str">
            <v>MH27.C15K21</v>
          </cell>
          <cell r="B788" t="str">
            <v>Thuế;</v>
          </cell>
          <cell r="C788">
            <v>60</v>
          </cell>
        </row>
        <row r="789">
          <cell r="A789" t="str">
            <v>MĐ28.C15K21</v>
          </cell>
          <cell r="B789" t="str">
            <v>Kế toán doanh nghiệp 1;</v>
          </cell>
          <cell r="C789">
            <v>120</v>
          </cell>
        </row>
        <row r="790">
          <cell r="A790" t="str">
            <v>MĐ29.C15K21</v>
          </cell>
          <cell r="B790" t="str">
            <v>Kế toán doanh nghiệp 2;</v>
          </cell>
          <cell r="C790">
            <v>120</v>
          </cell>
        </row>
        <row r="791">
          <cell r="A791" t="str">
            <v>MĐ30.C15K21</v>
          </cell>
          <cell r="B791" t="str">
            <v>Kế toán doanh nghiệp 3;</v>
          </cell>
          <cell r="C791">
            <v>120</v>
          </cell>
        </row>
        <row r="792">
          <cell r="A792" t="str">
            <v>MĐ31.C15K21</v>
          </cell>
          <cell r="B792" t="str">
            <v>Kế toán doanh nghiệp 4;</v>
          </cell>
          <cell r="C792">
            <v>120</v>
          </cell>
        </row>
        <row r="793">
          <cell r="A793" t="str">
            <v>MH32.C15K21</v>
          </cell>
          <cell r="B793" t="str">
            <v>Tài chính doanh nghiệp 1.</v>
          </cell>
          <cell r="C793">
            <v>75</v>
          </cell>
        </row>
        <row r="794">
          <cell r="A794" t="str">
            <v>MH33.C15K21</v>
          </cell>
          <cell r="B794" t="str">
            <v>Tài chính doanh nghiệp 2.</v>
          </cell>
          <cell r="C794">
            <v>45</v>
          </cell>
        </row>
        <row r="795">
          <cell r="A795" t="str">
            <v>MH34.C15K21</v>
          </cell>
          <cell r="B795" t="str">
            <v>Phân tích hoạt động kinh doanh.</v>
          </cell>
          <cell r="C795">
            <v>60</v>
          </cell>
        </row>
        <row r="796">
          <cell r="A796" t="str">
            <v>MH35.C15K21</v>
          </cell>
          <cell r="B796" t="str">
            <v>Kế toán quản trị.</v>
          </cell>
          <cell r="C796">
            <v>60</v>
          </cell>
        </row>
        <row r="797">
          <cell r="A797" t="str">
            <v>MH36.C15K21</v>
          </cell>
          <cell r="B797" t="str">
            <v>Kế toán HCSN.</v>
          </cell>
          <cell r="C797">
            <v>90</v>
          </cell>
        </row>
        <row r="798">
          <cell r="A798" t="str">
            <v>MH37.C15K21</v>
          </cell>
          <cell r="B798" t="str">
            <v>Kiểm toán;</v>
          </cell>
          <cell r="C798">
            <v>60</v>
          </cell>
        </row>
        <row r="799">
          <cell r="A799" t="str">
            <v>MH38.C15K21</v>
          </cell>
          <cell r="B799" t="str">
            <v>Kế toán DN nhỏ và vừa.</v>
          </cell>
          <cell r="C799">
            <v>60</v>
          </cell>
        </row>
        <row r="800">
          <cell r="A800" t="str">
            <v>MH39.C15K21</v>
          </cell>
          <cell r="B800" t="str">
            <v>Kế toán thương mại dịch vụ.</v>
          </cell>
          <cell r="C800">
            <v>60</v>
          </cell>
        </row>
        <row r="801">
          <cell r="A801" t="str">
            <v>MH40.C15K21</v>
          </cell>
          <cell r="B801" t="str">
            <v>Kế toán DN xây lắp.</v>
          </cell>
          <cell r="C801">
            <v>60</v>
          </cell>
        </row>
        <row r="802">
          <cell r="A802" t="str">
            <v>MH41.C15K21</v>
          </cell>
          <cell r="B802" t="str">
            <v>Kế toán thuế;</v>
          </cell>
          <cell r="C802">
            <v>60</v>
          </cell>
        </row>
        <row r="803">
          <cell r="A803" t="str">
            <v>MĐ42.C15K21</v>
          </cell>
          <cell r="B803" t="str">
            <v>Kế toán máy;</v>
          </cell>
          <cell r="C803">
            <v>60</v>
          </cell>
        </row>
        <row r="804">
          <cell r="A804" t="str">
            <v>MĐ43.C15K21</v>
          </cell>
          <cell r="B804" t="str">
            <v>Kiến tập .</v>
          </cell>
          <cell r="C804">
            <v>180</v>
          </cell>
        </row>
        <row r="805">
          <cell r="A805" t="str">
            <v>TTTN.C15K21</v>
          </cell>
          <cell r="B805" t="str">
            <v>Thực tập tốt nghiệp.</v>
          </cell>
          <cell r="C805">
            <v>270</v>
          </cell>
        </row>
        <row r="806">
          <cell r="A806" t="str">
            <v>MH01.C19K21</v>
          </cell>
          <cell r="B806" t="str">
            <v>Chính trị.</v>
          </cell>
          <cell r="C806">
            <v>90</v>
          </cell>
        </row>
        <row r="807">
          <cell r="A807" t="str">
            <v>MH02.C19K21</v>
          </cell>
          <cell r="B807" t="str">
            <v>Pháp luật.</v>
          </cell>
          <cell r="C807">
            <v>30</v>
          </cell>
        </row>
        <row r="808">
          <cell r="A808" t="str">
            <v>MH03.C19K21</v>
          </cell>
          <cell r="B808" t="str">
            <v>Giáo dục thể chất.</v>
          </cell>
          <cell r="C808">
            <v>60</v>
          </cell>
        </row>
        <row r="809">
          <cell r="A809" t="str">
            <v>MH04.C19K21</v>
          </cell>
          <cell r="B809" t="str">
            <v>Giáo dục quốc phòngAn ninh.</v>
          </cell>
          <cell r="C809">
            <v>75</v>
          </cell>
        </row>
        <row r="810">
          <cell r="A810" t="str">
            <v>MH05.C19K21</v>
          </cell>
          <cell r="B810" t="str">
            <v>Tin học.</v>
          </cell>
          <cell r="C810">
            <v>75</v>
          </cell>
        </row>
        <row r="811">
          <cell r="A811" t="str">
            <v>MH06.C19K21</v>
          </cell>
          <cell r="B811" t="str">
            <v>Anh văn;</v>
          </cell>
          <cell r="C811">
            <v>120</v>
          </cell>
        </row>
        <row r="812">
          <cell r="A812" t="str">
            <v>MH07.C19K21</v>
          </cell>
          <cell r="B812" t="str">
            <v>Luật hành chính.</v>
          </cell>
          <cell r="C812">
            <v>30</v>
          </cell>
        </row>
        <row r="813">
          <cell r="A813" t="str">
            <v>MH08.C19K21</v>
          </cell>
          <cell r="B813" t="str">
            <v>Quản lý nhà nước trong công tác văn thư.</v>
          </cell>
          <cell r="C813">
            <v>30</v>
          </cell>
        </row>
        <row r="814">
          <cell r="A814" t="str">
            <v>MH09.C19K21</v>
          </cell>
          <cell r="B814" t="str">
            <v>Tổ chức bộ máy các cơ quan.</v>
          </cell>
          <cell r="C814">
            <v>45</v>
          </cell>
        </row>
        <row r="815">
          <cell r="A815" t="str">
            <v>MH10.C19K21</v>
          </cell>
          <cell r="B815" t="str">
            <v>Quản trị văn phòng.</v>
          </cell>
          <cell r="C815">
            <v>45</v>
          </cell>
        </row>
        <row r="816">
          <cell r="A816" t="str">
            <v>MH11.C19K21</v>
          </cell>
          <cell r="B816" t="str">
            <v>Tiếng Việt thực hành.</v>
          </cell>
          <cell r="C816">
            <v>45</v>
          </cell>
        </row>
        <row r="817">
          <cell r="A817" t="str">
            <v>MH12.C19K21</v>
          </cell>
          <cell r="B817" t="str">
            <v>Kỹ năng giao tiếp .</v>
          </cell>
          <cell r="C817">
            <v>30</v>
          </cell>
        </row>
        <row r="818">
          <cell r="A818" t="str">
            <v>MĐ13.C19K21</v>
          </cell>
          <cell r="B818" t="str">
            <v>Tin học văn phòng 1.</v>
          </cell>
          <cell r="C818">
            <v>150</v>
          </cell>
        </row>
        <row r="819">
          <cell r="A819" t="str">
            <v>MĐ14.C19K21</v>
          </cell>
          <cell r="B819" t="str">
            <v>Tin học văn phòng 2.</v>
          </cell>
          <cell r="C819">
            <v>120</v>
          </cell>
        </row>
        <row r="820">
          <cell r="A820" t="str">
            <v>MĐ15.C19K21</v>
          </cell>
          <cell r="B820" t="str">
            <v>Sử dụng trang thiết bị văn phòng.</v>
          </cell>
          <cell r="C820">
            <v>90</v>
          </cell>
        </row>
        <row r="821">
          <cell r="A821" t="str">
            <v>MĐ16.C19K21</v>
          </cell>
          <cell r="B821" t="str">
            <v>Kỹ thuật đánh máy vi tính 1.</v>
          </cell>
          <cell r="C821">
            <v>120</v>
          </cell>
        </row>
        <row r="822">
          <cell r="A822" t="str">
            <v>MĐ17.C19K21</v>
          </cell>
          <cell r="B822" t="str">
            <v>Kỹ thuật đánh máy vi tính 2.</v>
          </cell>
          <cell r="C822">
            <v>120</v>
          </cell>
        </row>
        <row r="823">
          <cell r="A823" t="str">
            <v>MH18.C19K21</v>
          </cell>
          <cell r="B823" t="str">
            <v>Nhập môn công tác văn thư;</v>
          </cell>
          <cell r="C823">
            <v>45</v>
          </cell>
        </row>
        <row r="824">
          <cell r="A824" t="str">
            <v>MĐ19.C19K21</v>
          </cell>
          <cell r="B824" t="str">
            <v>Soạn thảo văn bản1.</v>
          </cell>
          <cell r="C824">
            <v>150</v>
          </cell>
        </row>
        <row r="825">
          <cell r="A825" t="str">
            <v>MĐ20.C19K21</v>
          </cell>
          <cell r="B825" t="str">
            <v>Soạn thảo văn bản2.</v>
          </cell>
          <cell r="C825">
            <v>120</v>
          </cell>
        </row>
        <row r="826">
          <cell r="A826" t="str">
            <v>MH21.C19K21</v>
          </cell>
          <cell r="B826" t="str">
            <v>Quản lý và sử dụng con dấu;</v>
          </cell>
          <cell r="C826">
            <v>30</v>
          </cell>
        </row>
        <row r="827">
          <cell r="A827" t="str">
            <v>MĐ22.C19K21</v>
          </cell>
          <cell r="B827" t="str">
            <v>Quản lý văn bản đến, văn bản đi .</v>
          </cell>
          <cell r="C827">
            <v>180</v>
          </cell>
        </row>
        <row r="828">
          <cell r="A828" t="str">
            <v>MH23.C19K21</v>
          </cell>
          <cell r="B828" t="str">
            <v>Tổ chức lao động khoa học trong công tác văn thư;</v>
          </cell>
          <cell r="C828">
            <v>30</v>
          </cell>
        </row>
        <row r="829">
          <cell r="A829" t="str">
            <v>MH24.C19K21</v>
          </cell>
          <cell r="B829" t="str">
            <v>Tiêu chuẩn hoá công tác văn thư;</v>
          </cell>
          <cell r="C829">
            <v>30</v>
          </cell>
        </row>
        <row r="830">
          <cell r="A830" t="str">
            <v>MĐ25.C19K21</v>
          </cell>
          <cell r="B830" t="str">
            <v>Quản lý văn bản trong môi trường mạng;</v>
          </cell>
          <cell r="C830">
            <v>120</v>
          </cell>
        </row>
        <row r="831">
          <cell r="A831" t="str">
            <v>MĐ26.C19K21</v>
          </cell>
          <cell r="B831" t="str">
            <v>Lập hồ sơ và nộp hồ sơ vào lưu trữ cơ quan;</v>
          </cell>
          <cell r="C831">
            <v>60</v>
          </cell>
        </row>
        <row r="832">
          <cell r="A832" t="str">
            <v>MĐ27.C19K21</v>
          </cell>
          <cell r="B832" t="str">
            <v>Thực hành lập hồ sơ.</v>
          </cell>
          <cell r="C832">
            <v>180</v>
          </cell>
        </row>
        <row r="833">
          <cell r="A833" t="str">
            <v>MĐ28.C19K21</v>
          </cell>
          <cell r="B833" t="str">
            <v>Tiếng anh chuyên ngành.</v>
          </cell>
          <cell r="C833">
            <v>60</v>
          </cell>
        </row>
        <row r="834">
          <cell r="A834" t="str">
            <v>MH29.C19K21</v>
          </cell>
          <cell r="B834" t="str">
            <v>Công tác văn thư trong cơ quan quản lý hành chính;</v>
          </cell>
          <cell r="C834">
            <v>45</v>
          </cell>
        </row>
        <row r="835">
          <cell r="A835" t="str">
            <v>MH30.C19K21</v>
          </cell>
          <cell r="B835" t="str">
            <v>Công tác văn thư trong trường học;</v>
          </cell>
          <cell r="C835">
            <v>45</v>
          </cell>
        </row>
        <row r="836">
          <cell r="A836" t="str">
            <v>MH31.C19K21</v>
          </cell>
          <cell r="B836" t="str">
            <v>Công tác văn thư trong tổ chức Đảng, đoàn thể;</v>
          </cell>
          <cell r="C836">
            <v>60</v>
          </cell>
        </row>
        <row r="837">
          <cell r="A837" t="str">
            <v>MH32.C19K21</v>
          </cell>
          <cell r="B837" t="str">
            <v>Công tác văn thư trongdoanh nghiệp.</v>
          </cell>
          <cell r="C837">
            <v>45</v>
          </cell>
        </row>
        <row r="838">
          <cell r="A838" t="str">
            <v>MH33.C19K21</v>
          </cell>
          <cell r="B838" t="str">
            <v>Nghiệp vụ lưu trữ;</v>
          </cell>
          <cell r="C838">
            <v>90</v>
          </cell>
        </row>
        <row r="839">
          <cell r="A839" t="str">
            <v>MĐ34.C19K21</v>
          </cell>
          <cell r="B839" t="str">
            <v>Kiến tập ;</v>
          </cell>
          <cell r="C839">
            <v>225</v>
          </cell>
        </row>
        <row r="840">
          <cell r="A840" t="str">
            <v>TTTN.C19K21</v>
          </cell>
          <cell r="B840" t="str">
            <v>Thực tập tốt nghiệp.</v>
          </cell>
          <cell r="C840">
            <v>270</v>
          </cell>
        </row>
        <row r="841">
          <cell r="A841" t="str">
            <v>MH01.C20K21</v>
          </cell>
          <cell r="B841" t="str">
            <v>Chính trị.</v>
          </cell>
          <cell r="C841">
            <v>90</v>
          </cell>
        </row>
        <row r="842">
          <cell r="A842" t="str">
            <v>MH02.C20K21</v>
          </cell>
          <cell r="B842" t="str">
            <v>Pháp luật.</v>
          </cell>
          <cell r="C842">
            <v>30</v>
          </cell>
        </row>
        <row r="843">
          <cell r="A843" t="str">
            <v>MH03.C20K21</v>
          </cell>
          <cell r="B843" t="str">
            <v>Giáo dục thể chất.</v>
          </cell>
          <cell r="C843">
            <v>60</v>
          </cell>
        </row>
        <row r="844">
          <cell r="A844" t="str">
            <v>MH04.C20K21</v>
          </cell>
          <cell r="B844" t="str">
            <v>Giáo dục quốc phòngAn ninh.</v>
          </cell>
          <cell r="C844">
            <v>75</v>
          </cell>
        </row>
        <row r="845">
          <cell r="A845" t="str">
            <v>MH05.C20K21</v>
          </cell>
          <cell r="B845" t="str">
            <v>Anh văn.</v>
          </cell>
          <cell r="C845">
            <v>120</v>
          </cell>
        </row>
        <row r="846">
          <cell r="A846" t="str">
            <v>MH06.C20K21</v>
          </cell>
          <cell r="B846" t="str">
            <v>Tin học;</v>
          </cell>
          <cell r="C846">
            <v>75</v>
          </cell>
        </row>
        <row r="847">
          <cell r="A847" t="str">
            <v>MH07.C20K21</v>
          </cell>
          <cell r="B847" t="str">
            <v>Kỹ năng giao tiếp.</v>
          </cell>
          <cell r="C847">
            <v>30</v>
          </cell>
        </row>
        <row r="848">
          <cell r="A848" t="str">
            <v>MH08.C20K21</v>
          </cell>
          <cell r="B848" t="str">
            <v>Anh văn chuyên ngành .</v>
          </cell>
          <cell r="C848">
            <v>90</v>
          </cell>
        </row>
        <row r="849">
          <cell r="A849" t="str">
            <v>MH09.C20K21</v>
          </cell>
          <cell r="B849" t="str">
            <v>Cơ sở dữ liệu;</v>
          </cell>
          <cell r="C849">
            <v>60</v>
          </cell>
        </row>
        <row r="850">
          <cell r="A850" t="str">
            <v>MĐ10.C20K21</v>
          </cell>
          <cell r="B850" t="str">
            <v>Mạng máy tính và Internet.</v>
          </cell>
          <cell r="C850">
            <v>60</v>
          </cell>
        </row>
        <row r="851">
          <cell r="A851" t="str">
            <v>MH11.C20K21</v>
          </cell>
          <cell r="B851" t="str">
            <v>Cấu trúc dữ liệu và giải thuật.</v>
          </cell>
          <cell r="C851">
            <v>60</v>
          </cell>
        </row>
        <row r="852">
          <cell r="A852" t="str">
            <v>MH12.C20K21</v>
          </cell>
          <cell r="B852" t="str">
            <v>Các phương pháp phân tích và thiết kế.</v>
          </cell>
          <cell r="C852">
            <v>60</v>
          </cell>
        </row>
        <row r="853">
          <cell r="A853" t="str">
            <v>MH13.C20K21</v>
          </cell>
          <cell r="B853" t="str">
            <v>An toàn và vệ sinh công nghiệp.</v>
          </cell>
          <cell r="C853">
            <v>30</v>
          </cell>
        </row>
        <row r="854">
          <cell r="A854" t="str">
            <v>MH14.C20K21</v>
          </cell>
          <cell r="B854" t="str">
            <v>Nhập môn kỹ thuật lập trình.</v>
          </cell>
          <cell r="C854">
            <v>90</v>
          </cell>
        </row>
        <row r="855">
          <cell r="A855" t="str">
            <v>MH15.C20K21</v>
          </cell>
          <cell r="B855" t="str">
            <v>Kiến trúc máy tính;</v>
          </cell>
          <cell r="C855">
            <v>60</v>
          </cell>
        </row>
        <row r="856">
          <cell r="A856" t="str">
            <v>MĐ16.C20K21</v>
          </cell>
          <cell r="B856" t="str">
            <v>Mỹ thuật cơ bản .</v>
          </cell>
          <cell r="C856">
            <v>90</v>
          </cell>
        </row>
        <row r="857">
          <cell r="A857" t="str">
            <v>MĐ17.C20K21</v>
          </cell>
          <cell r="B857" t="str">
            <v>Nguyên lý tạo hình.</v>
          </cell>
          <cell r="C857">
            <v>90</v>
          </cell>
        </row>
        <row r="858">
          <cell r="A858" t="str">
            <v>MĐ18.C20K21</v>
          </cell>
          <cell r="B858" t="str">
            <v>Vẽ kỹ thuật căn bản.</v>
          </cell>
          <cell r="C858">
            <v>60</v>
          </cell>
        </row>
        <row r="859">
          <cell r="A859" t="str">
            <v>MĐ19.C20K21</v>
          </cell>
          <cell r="B859" t="str">
            <v>Tạo các bản vẽ kỹ thuật cơ bản.</v>
          </cell>
          <cell r="C859">
            <v>90</v>
          </cell>
        </row>
        <row r="860">
          <cell r="A860" t="str">
            <v>MĐ20.C20K21</v>
          </cell>
          <cell r="B860" t="str">
            <v>Xử lý ảnh cơ bản.</v>
          </cell>
          <cell r="C860">
            <v>90</v>
          </cell>
        </row>
        <row r="861">
          <cell r="A861" t="str">
            <v>MĐ21.C20K21</v>
          </cell>
          <cell r="B861" t="str">
            <v>Chế bản điện tử cơ bản.</v>
          </cell>
          <cell r="C861">
            <v>90</v>
          </cell>
        </row>
        <row r="862">
          <cell r="A862" t="str">
            <v>MĐ22.C20K21</v>
          </cell>
          <cell r="B862" t="str">
            <v>Thiết kế Website ;</v>
          </cell>
          <cell r="C862">
            <v>90</v>
          </cell>
        </row>
        <row r="863">
          <cell r="A863" t="str">
            <v>MĐ23.C20K21</v>
          </cell>
          <cell r="B863" t="str">
            <v>Tạo hình 2D và 3D.</v>
          </cell>
          <cell r="C863">
            <v>90</v>
          </cell>
        </row>
        <row r="864">
          <cell r="A864" t="str">
            <v>MĐ24.C20K21</v>
          </cell>
          <cell r="B864" t="str">
            <v>Kỹ thuật chụp ảnh.</v>
          </cell>
          <cell r="C864">
            <v>120</v>
          </cell>
        </row>
        <row r="865">
          <cell r="A865" t="str">
            <v>MĐ25.C20K21</v>
          </cell>
          <cell r="B865" t="str">
            <v>Thực tập kỹ năng nghề.</v>
          </cell>
          <cell r="C865">
            <v>180</v>
          </cell>
        </row>
        <row r="866">
          <cell r="A866" t="str">
            <v>MĐ26.C20K21</v>
          </cell>
          <cell r="B866" t="str">
            <v>Thiết bị ngoại vi số;</v>
          </cell>
          <cell r="C866">
            <v>90</v>
          </cell>
        </row>
        <row r="867">
          <cell r="A867" t="str">
            <v>MĐ27.C20K21</v>
          </cell>
          <cell r="B867" t="str">
            <v>Công nghệ Multimedia.</v>
          </cell>
          <cell r="C867">
            <v>90</v>
          </cell>
        </row>
        <row r="868">
          <cell r="A868" t="str">
            <v>MĐ28.C20K21</v>
          </cell>
          <cell r="B868" t="str">
            <v>Sáng tác kịch bản trong công nghệ multimedia.</v>
          </cell>
          <cell r="C868">
            <v>60</v>
          </cell>
        </row>
        <row r="869">
          <cell r="A869" t="str">
            <v>MĐ29.C20K21</v>
          </cell>
          <cell r="B869" t="str">
            <v>Đồ hoạ hình động.</v>
          </cell>
          <cell r="C869">
            <v>60</v>
          </cell>
        </row>
        <row r="870">
          <cell r="A870" t="str">
            <v>MĐ30.C20K21</v>
          </cell>
          <cell r="B870" t="str">
            <v>Chế bản điện tử nâng cao.</v>
          </cell>
          <cell r="C870">
            <v>90</v>
          </cell>
        </row>
        <row r="871">
          <cell r="A871" t="str">
            <v>MĐ31.C20K21</v>
          </cell>
          <cell r="B871" t="str">
            <v>Xử lý ảnh nâng cao.</v>
          </cell>
          <cell r="C871">
            <v>90</v>
          </cell>
        </row>
        <row r="872">
          <cell r="A872" t="str">
            <v>MĐ32.C20K21</v>
          </cell>
          <cell r="B872" t="str">
            <v>Dựng video;</v>
          </cell>
          <cell r="C872">
            <v>90</v>
          </cell>
        </row>
        <row r="873">
          <cell r="A873" t="str">
            <v>MĐ33.C20K21</v>
          </cell>
          <cell r="B873" t="str">
            <v>Thiết kế mẫu đặc thù.</v>
          </cell>
          <cell r="C873">
            <v>90</v>
          </cell>
        </row>
        <row r="874">
          <cell r="A874" t="str">
            <v>TTTN.C20K21</v>
          </cell>
          <cell r="B874" t="str">
            <v>Thực tập tốt nghiệp.</v>
          </cell>
          <cell r="C874">
            <v>270</v>
          </cell>
        </row>
        <row r="875">
          <cell r="A875" t="str">
            <v>MH01.C21K21</v>
          </cell>
          <cell r="B875" t="str">
            <v>Chính trị.</v>
          </cell>
          <cell r="C875">
            <v>90</v>
          </cell>
        </row>
        <row r="876">
          <cell r="A876" t="str">
            <v>MH02.C21K21</v>
          </cell>
          <cell r="B876" t="str">
            <v>Pháp luật.</v>
          </cell>
          <cell r="C876">
            <v>30</v>
          </cell>
        </row>
        <row r="877">
          <cell r="A877" t="str">
            <v>MH03.C21K21</v>
          </cell>
          <cell r="B877" t="str">
            <v>Giáo dục thể chất.</v>
          </cell>
          <cell r="C877">
            <v>60</v>
          </cell>
        </row>
        <row r="878">
          <cell r="A878" t="str">
            <v>MH04.C21K21</v>
          </cell>
          <cell r="B878" t="str">
            <v>Giáo dục quốc phòngAn ninh.</v>
          </cell>
          <cell r="C878">
            <v>75</v>
          </cell>
        </row>
        <row r="879">
          <cell r="A879" t="str">
            <v>MH05.C21K21</v>
          </cell>
          <cell r="B879" t="str">
            <v>Tin học.</v>
          </cell>
          <cell r="C879">
            <v>75</v>
          </cell>
        </row>
        <row r="880">
          <cell r="A880" t="str">
            <v>MH06.C21K21</v>
          </cell>
          <cell r="B880" t="str">
            <v>Anh văn;</v>
          </cell>
          <cell r="C880">
            <v>120</v>
          </cell>
        </row>
        <row r="881">
          <cell r="A881" t="str">
            <v>MH07.C21K21</v>
          </cell>
          <cell r="B881" t="str">
            <v>Kỹ năng giao tiếp.</v>
          </cell>
          <cell r="C881">
            <v>30</v>
          </cell>
        </row>
        <row r="882">
          <cell r="A882" t="str">
            <v>MH08.C21K21</v>
          </cell>
          <cell r="B882" t="str">
            <v>Anh văn chuyên ngành .</v>
          </cell>
          <cell r="C882">
            <v>60</v>
          </cell>
        </row>
        <row r="883">
          <cell r="A883" t="str">
            <v>MH09.C21K21</v>
          </cell>
          <cell r="B883" t="str">
            <v>An toàn vệ sinh công nghiệp .</v>
          </cell>
          <cell r="C883">
            <v>30</v>
          </cell>
        </row>
        <row r="884">
          <cell r="A884" t="str">
            <v>MĐ10.C21K21</v>
          </cell>
          <cell r="B884" t="str">
            <v>Tin học văn phòng;</v>
          </cell>
          <cell r="C884">
            <v>90</v>
          </cell>
        </row>
        <row r="885">
          <cell r="A885" t="str">
            <v>MH11.C21K21</v>
          </cell>
          <cell r="B885" t="str">
            <v>Internet.</v>
          </cell>
          <cell r="C885">
            <v>30</v>
          </cell>
        </row>
        <row r="886">
          <cell r="A886" t="str">
            <v>MH12.C21K21</v>
          </cell>
          <cell r="B886" t="str">
            <v>Lập trình căn bản.</v>
          </cell>
          <cell r="C886">
            <v>60</v>
          </cell>
        </row>
        <row r="887">
          <cell r="A887" t="str">
            <v>MH13.C21K21</v>
          </cell>
          <cell r="B887" t="str">
            <v>Cấu trúc máy tính;</v>
          </cell>
          <cell r="C887">
            <v>60</v>
          </cell>
        </row>
        <row r="888">
          <cell r="A888" t="str">
            <v>MH14.C21K21</v>
          </cell>
          <cell r="B888" t="str">
            <v>Kỹ thuật đo lường.</v>
          </cell>
          <cell r="C888">
            <v>30</v>
          </cell>
        </row>
        <row r="889">
          <cell r="A889" t="str">
            <v>MĐ15.C21K21</v>
          </cell>
          <cell r="B889" t="str">
            <v>Điện tử cơ bản;</v>
          </cell>
          <cell r="C889">
            <v>90</v>
          </cell>
        </row>
        <row r="890">
          <cell r="A890" t="str">
            <v>MH16.C21K21</v>
          </cell>
          <cell r="B890" t="str">
            <v>Hệ điều hành.</v>
          </cell>
          <cell r="C890">
            <v>60</v>
          </cell>
        </row>
        <row r="891">
          <cell r="A891" t="str">
            <v>MH17.C21K21</v>
          </cell>
          <cell r="B891" t="str">
            <v>Truyền số liệu.</v>
          </cell>
          <cell r="C891">
            <v>30</v>
          </cell>
        </row>
        <row r="892">
          <cell r="A892" t="str">
            <v>MH18.C21K21</v>
          </cell>
          <cell r="B892" t="str">
            <v>Phân tích và thiết kế hệ thống thông tin;</v>
          </cell>
          <cell r="C892">
            <v>60</v>
          </cell>
        </row>
        <row r="893">
          <cell r="A893" t="str">
            <v>MĐ19.C21K21</v>
          </cell>
          <cell r="B893" t="str">
            <v>Kỹ thuật xung số.</v>
          </cell>
          <cell r="C893">
            <v>60</v>
          </cell>
        </row>
        <row r="894">
          <cell r="A894" t="str">
            <v>MĐ20.C21K21</v>
          </cell>
          <cell r="B894" t="str">
            <v>Lắp ráp và cài đặt máy tính;</v>
          </cell>
          <cell r="C894">
            <v>150</v>
          </cell>
        </row>
        <row r="895">
          <cell r="A895" t="str">
            <v>MĐ21.C21K21</v>
          </cell>
          <cell r="B895" t="str">
            <v>Xử lý sự cố phần mềm.</v>
          </cell>
          <cell r="C895">
            <v>120</v>
          </cell>
        </row>
        <row r="896">
          <cell r="A896" t="str">
            <v>MH22.C21K21</v>
          </cell>
          <cell r="B896" t="str">
            <v>Mạng máy tính;</v>
          </cell>
          <cell r="C896">
            <v>60</v>
          </cell>
        </row>
        <row r="897">
          <cell r="A897" t="str">
            <v>MĐ23.C21K21</v>
          </cell>
          <cell r="B897" t="str">
            <v>Sửa chữa máy tính .</v>
          </cell>
          <cell r="C897">
            <v>150</v>
          </cell>
        </row>
        <row r="898">
          <cell r="A898" t="str">
            <v>MĐ24.C21K21</v>
          </cell>
          <cell r="B898" t="str">
            <v>Sửa chữa bộ nguồn.</v>
          </cell>
          <cell r="C898">
            <v>60</v>
          </cell>
        </row>
        <row r="899">
          <cell r="A899" t="str">
            <v>MĐ25.C21K21</v>
          </cell>
          <cell r="B899" t="str">
            <v>Kỹ thuật sửa chữa màn hình.</v>
          </cell>
          <cell r="C899">
            <v>60</v>
          </cell>
        </row>
        <row r="900">
          <cell r="A900" t="str">
            <v>MĐ26.C21K21</v>
          </cell>
          <cell r="B900" t="str">
            <v>Thực tập kĩ năng nghề nghiệp.</v>
          </cell>
          <cell r="C900">
            <v>180</v>
          </cell>
        </row>
        <row r="901">
          <cell r="A901" t="str">
            <v>MĐ27.C21K21</v>
          </cell>
          <cell r="B901" t="str">
            <v>Sửa chữa máy in và thiết bị ngoại vi;</v>
          </cell>
          <cell r="C901">
            <v>60</v>
          </cell>
        </row>
        <row r="902">
          <cell r="A902" t="str">
            <v>MĐ28.C21K21</v>
          </cell>
          <cell r="B902" t="str">
            <v>Sửa chữa máy tính nâng cao .</v>
          </cell>
          <cell r="C902">
            <v>90</v>
          </cell>
        </row>
        <row r="903">
          <cell r="A903" t="str">
            <v>MH29.C21K21</v>
          </cell>
          <cell r="B903" t="str">
            <v>Kỹ thuật vi xử lý.</v>
          </cell>
          <cell r="C903">
            <v>90</v>
          </cell>
        </row>
        <row r="904">
          <cell r="A904" t="str">
            <v>MĐ30.C21K21</v>
          </cell>
          <cell r="B904" t="str">
            <v>Quản trị mạng .</v>
          </cell>
          <cell r="C904">
            <v>60</v>
          </cell>
        </row>
        <row r="905">
          <cell r="A905" t="str">
            <v>MĐ31.C21K21</v>
          </cell>
          <cell r="B905" t="str">
            <v>Thiết kế, xây dựng mạng LAN .</v>
          </cell>
          <cell r="C905">
            <v>90</v>
          </cell>
        </row>
        <row r="906">
          <cell r="A906" t="str">
            <v>MH32.C21K21</v>
          </cell>
          <cell r="B906" t="str">
            <v>Quản lý dự án công nghệ thông tin.</v>
          </cell>
          <cell r="C906">
            <v>30</v>
          </cell>
        </row>
        <row r="907">
          <cell r="A907" t="str">
            <v>MĐ33.C21K21</v>
          </cell>
          <cell r="B907" t="str">
            <v>Đồ họa ứng dụng ;</v>
          </cell>
          <cell r="C907">
            <v>120</v>
          </cell>
        </row>
        <row r="908">
          <cell r="A908" t="str">
            <v>MĐ34.C21K21</v>
          </cell>
          <cell r="B908" t="str">
            <v>Hệ quản trị cơ sở dữ liệu ;</v>
          </cell>
          <cell r="C908">
            <v>60</v>
          </cell>
        </row>
        <row r="909">
          <cell r="A909" t="str">
            <v>MĐ35.C21K21</v>
          </cell>
          <cell r="B909" t="str">
            <v>Hệ điều hành mã nguồn mở;</v>
          </cell>
          <cell r="C909">
            <v>90</v>
          </cell>
        </row>
        <row r="910">
          <cell r="A910" t="str">
            <v>TTTN.C21K21</v>
          </cell>
          <cell r="B910" t="str">
            <v>Thực tập tốt nghiệp.</v>
          </cell>
          <cell r="C910">
            <v>290</v>
          </cell>
        </row>
        <row r="911">
          <cell r="A911" t="str">
            <v>MH01.C22K21</v>
          </cell>
          <cell r="B911" t="str">
            <v>Chính trị.</v>
          </cell>
          <cell r="C911">
            <v>90</v>
          </cell>
        </row>
        <row r="912">
          <cell r="A912" t="str">
            <v>MH02.C22K21</v>
          </cell>
          <cell r="B912" t="str">
            <v>Pháp luật.</v>
          </cell>
          <cell r="C912">
            <v>30</v>
          </cell>
        </row>
        <row r="913">
          <cell r="A913" t="str">
            <v>MH03.C22K21</v>
          </cell>
          <cell r="B913" t="str">
            <v>Giáo dục thể chất.</v>
          </cell>
          <cell r="C913">
            <v>60</v>
          </cell>
        </row>
        <row r="914">
          <cell r="A914" t="str">
            <v>MH04.C22K21</v>
          </cell>
          <cell r="B914" t="str">
            <v>Giáo dục quốc phòngAn ninh.</v>
          </cell>
          <cell r="C914">
            <v>75</v>
          </cell>
        </row>
        <row r="915">
          <cell r="A915" t="str">
            <v>MH05.C22K21</v>
          </cell>
          <cell r="B915" t="str">
            <v>Tin học.</v>
          </cell>
          <cell r="C915">
            <v>75</v>
          </cell>
        </row>
        <row r="916">
          <cell r="A916" t="str">
            <v>MH06.C22K21</v>
          </cell>
          <cell r="B916" t="str">
            <v>Anh văn;</v>
          </cell>
          <cell r="C916">
            <v>120</v>
          </cell>
        </row>
        <row r="917">
          <cell r="A917" t="str">
            <v>MH07.C22K21</v>
          </cell>
          <cell r="B917" t="str">
            <v>Kỹ năng giao tiếp.</v>
          </cell>
          <cell r="C917">
            <v>30</v>
          </cell>
        </row>
        <row r="918">
          <cell r="A918" t="str">
            <v>MĐ08.C22K21</v>
          </cell>
          <cell r="B918" t="str">
            <v>Tin học văn phòng.</v>
          </cell>
          <cell r="C918">
            <v>90</v>
          </cell>
        </row>
        <row r="919">
          <cell r="A919" t="str">
            <v>MĐ09.C22K21</v>
          </cell>
          <cell r="B919" t="str">
            <v>Kỹ thuật điệnđiện tử.</v>
          </cell>
          <cell r="C919">
            <v>90</v>
          </cell>
        </row>
        <row r="920">
          <cell r="A920" t="str">
            <v>MH10.C22K21</v>
          </cell>
          <cell r="B920" t="str">
            <v>Cấu trúc máy tính.</v>
          </cell>
          <cell r="C920">
            <v>60</v>
          </cell>
        </row>
        <row r="921">
          <cell r="A921" t="str">
            <v>MH11.C22K21</v>
          </cell>
          <cell r="B921" t="str">
            <v>Nguyên lý hệ điều hành.</v>
          </cell>
          <cell r="C921">
            <v>60</v>
          </cell>
        </row>
        <row r="922">
          <cell r="A922" t="str">
            <v>MH12.C22K21</v>
          </cell>
          <cell r="B922" t="str">
            <v>Toán ứng dụng.</v>
          </cell>
          <cell r="C922">
            <v>45</v>
          </cell>
        </row>
        <row r="923">
          <cell r="A923" t="str">
            <v>MH13.C22K21</v>
          </cell>
          <cell r="B923" t="str">
            <v>An toàn vệ sinh công nghiệp ;</v>
          </cell>
          <cell r="C923">
            <v>30</v>
          </cell>
        </row>
        <row r="924">
          <cell r="A924" t="str">
            <v>MĐ14.C22K21</v>
          </cell>
          <cell r="B924" t="str">
            <v>Lắp ráp và cài đặt máy tính .</v>
          </cell>
          <cell r="C924">
            <v>90</v>
          </cell>
        </row>
        <row r="925">
          <cell r="A925" t="str">
            <v>MH15.C22K21</v>
          </cell>
          <cell r="B925" t="str">
            <v>Mạng máy tính .</v>
          </cell>
          <cell r="C925">
            <v>60</v>
          </cell>
        </row>
        <row r="926">
          <cell r="A926" t="str">
            <v>MH16.C22K21</v>
          </cell>
          <cell r="B926" t="str">
            <v>Lập trình căn bản ;</v>
          </cell>
          <cell r="C926">
            <v>60</v>
          </cell>
        </row>
        <row r="927">
          <cell r="A927" t="str">
            <v>MH17.C22K21</v>
          </cell>
          <cell r="B927" t="str">
            <v>Cơ sở dữ liệu ;</v>
          </cell>
          <cell r="C927">
            <v>60</v>
          </cell>
        </row>
        <row r="928">
          <cell r="A928" t="str">
            <v>MH18.C22K21</v>
          </cell>
          <cell r="B928" t="str">
            <v>Cấu trúc dữ liệu và giải thuật;</v>
          </cell>
          <cell r="C928">
            <v>60</v>
          </cell>
        </row>
        <row r="929">
          <cell r="A929" t="str">
            <v>MĐ19.C22K21</v>
          </cell>
          <cell r="B929" t="str">
            <v>Hệ quản trị cơ sở dữ liệu;</v>
          </cell>
          <cell r="C929">
            <v>60</v>
          </cell>
        </row>
        <row r="930">
          <cell r="A930" t="str">
            <v>MH20.C22K21</v>
          </cell>
          <cell r="B930" t="str">
            <v>Phân tích và thiết kế hệ thống thông tin.</v>
          </cell>
          <cell r="C930">
            <v>60</v>
          </cell>
        </row>
        <row r="931">
          <cell r="A931" t="str">
            <v>MH21.C22K21</v>
          </cell>
          <cell r="B931" t="str">
            <v>Anh văn chuyên ngành,</v>
          </cell>
          <cell r="C931">
            <v>75</v>
          </cell>
        </row>
        <row r="932">
          <cell r="A932" t="str">
            <v>MĐ22.C22K21</v>
          </cell>
          <cell r="B932" t="str">
            <v>Autocad.</v>
          </cell>
          <cell r="C932">
            <v>60</v>
          </cell>
        </row>
        <row r="933">
          <cell r="A933" t="str">
            <v>MĐ23.C22K21</v>
          </cell>
          <cell r="B933" t="str">
            <v>Kỹ thuật sửa chữa máy tính.</v>
          </cell>
          <cell r="C933">
            <v>90</v>
          </cell>
        </row>
        <row r="934">
          <cell r="A934" t="str">
            <v>MĐ24.C22K21</v>
          </cell>
          <cell r="B934" t="str">
            <v>Quản trị mạng;</v>
          </cell>
          <cell r="C934">
            <v>90</v>
          </cell>
        </row>
        <row r="935">
          <cell r="A935" t="str">
            <v>MH25.C22K21</v>
          </cell>
          <cell r="B935" t="str">
            <v>An toàn và bảo mật thông tin.</v>
          </cell>
          <cell r="C935">
            <v>60</v>
          </cell>
        </row>
        <row r="936">
          <cell r="A936" t="str">
            <v>MĐ26.C22K21</v>
          </cell>
          <cell r="B936" t="str">
            <v>Thiết kế, xây dựng mạng LAN;</v>
          </cell>
          <cell r="C936">
            <v>90</v>
          </cell>
        </row>
        <row r="937">
          <cell r="A937" t="str">
            <v>MĐ27.C22K21</v>
          </cell>
          <cell r="B937" t="str">
            <v>Quản trị hệ thống WebServer và MailServer;</v>
          </cell>
          <cell r="C937">
            <v>90</v>
          </cell>
        </row>
        <row r="938">
          <cell r="A938" t="str">
            <v>MĐ28.C22K21</v>
          </cell>
          <cell r="B938" t="str">
            <v>Hệ quản trị cơ sở dữ liệu nâng cao.</v>
          </cell>
          <cell r="C938">
            <v>60</v>
          </cell>
        </row>
        <row r="939">
          <cell r="A939" t="str">
            <v>MH29.C22K21</v>
          </cell>
          <cell r="B939" t="str">
            <v>Quản lý dự án Công nghệ thông tin;</v>
          </cell>
          <cell r="C939">
            <v>30</v>
          </cell>
        </row>
        <row r="940">
          <cell r="A940" t="str">
            <v>MĐ30.C22K21</v>
          </cell>
          <cell r="B940" t="str">
            <v>Đồ hoạ ứng dụng;</v>
          </cell>
          <cell r="C940">
            <v>60</v>
          </cell>
        </row>
        <row r="941">
          <cell r="A941" t="str">
            <v>MĐ31.C22K21</v>
          </cell>
          <cell r="B941" t="str">
            <v>Thực tập kỹ năng nghề nghiệp;</v>
          </cell>
          <cell r="C941">
            <v>180</v>
          </cell>
        </row>
        <row r="942">
          <cell r="A942" t="str">
            <v>MĐ32.C22K21</v>
          </cell>
          <cell r="B942" t="str">
            <v>Cấu hình và quản trị thiết bị mạng.</v>
          </cell>
          <cell r="C942">
            <v>60</v>
          </cell>
        </row>
        <row r="943">
          <cell r="A943" t="str">
            <v>MĐ33.C22K21</v>
          </cell>
          <cell r="B943" t="str">
            <v>Công nghệ mạng không dây;</v>
          </cell>
          <cell r="C943">
            <v>60</v>
          </cell>
        </row>
        <row r="944">
          <cell r="A944" t="str">
            <v>MĐ34.C22K21</v>
          </cell>
          <cell r="B944" t="str">
            <v>Quản trị mạng nâng cao.</v>
          </cell>
          <cell r="C944">
            <v>60</v>
          </cell>
        </row>
        <row r="945">
          <cell r="A945" t="str">
            <v>MĐ35.C22K21</v>
          </cell>
          <cell r="B945" t="str">
            <v>Bảo trì hệ thống mạng.</v>
          </cell>
          <cell r="C945">
            <v>60</v>
          </cell>
        </row>
        <row r="946">
          <cell r="A946" t="str">
            <v>MĐ36.C22K21</v>
          </cell>
          <cell r="B946" t="str">
            <v>Hệ điều hành Linux.</v>
          </cell>
          <cell r="C946">
            <v>60</v>
          </cell>
        </row>
        <row r="947">
          <cell r="A947" t="str">
            <v>MĐ37.C22K21</v>
          </cell>
          <cell r="B947" t="str">
            <v>Lập trình mạng.</v>
          </cell>
          <cell r="C947">
            <v>90</v>
          </cell>
        </row>
        <row r="948">
          <cell r="A948" t="str">
            <v>MĐ38.C22K21</v>
          </cell>
          <cell r="B948" t="str">
            <v>Thiết kế Website;</v>
          </cell>
          <cell r="C948">
            <v>90</v>
          </cell>
        </row>
        <row r="949">
          <cell r="A949" t="str">
            <v>TTTN.C22K21</v>
          </cell>
          <cell r="B949" t="str">
            <v>Thực tập tốt nghiệp.</v>
          </cell>
          <cell r="C949">
            <v>270</v>
          </cell>
        </row>
        <row r="950">
          <cell r="A950" t="str">
            <v>MH01.1K22</v>
          </cell>
          <cell r="B950" t="str">
            <v>Chính trị</v>
          </cell>
          <cell r="C950">
            <v>30</v>
          </cell>
        </row>
        <row r="951">
          <cell r="A951" t="str">
            <v>MH02.1K22</v>
          </cell>
          <cell r="B951" t="str">
            <v>Pháp luật</v>
          </cell>
          <cell r="C951">
            <v>15</v>
          </cell>
        </row>
        <row r="952">
          <cell r="A952" t="str">
            <v>MH03.1K22</v>
          </cell>
          <cell r="B952" t="str">
            <v>Giáo dục thể chất</v>
          </cell>
          <cell r="C952">
            <v>30</v>
          </cell>
        </row>
        <row r="953">
          <cell r="A953" t="str">
            <v>MH04.1K22</v>
          </cell>
          <cell r="B953" t="str">
            <v>Giáo dục quốc phòng – An ninh</v>
          </cell>
          <cell r="C953">
            <v>45</v>
          </cell>
        </row>
        <row r="954">
          <cell r="A954" t="str">
            <v>MH05.1K22</v>
          </cell>
          <cell r="B954" t="str">
            <v>Tin học</v>
          </cell>
          <cell r="C954">
            <v>30</v>
          </cell>
        </row>
        <row r="955">
          <cell r="A955" t="str">
            <v>MH06.1K22</v>
          </cell>
          <cell r="B955" t="str">
            <v>Ngoại ngữ (Anh văn)</v>
          </cell>
          <cell r="C955">
            <v>60</v>
          </cell>
        </row>
        <row r="956">
          <cell r="A956" t="str">
            <v>MH07.1K22</v>
          </cell>
          <cell r="B956" t="str">
            <v>Điện kỹ thuật</v>
          </cell>
          <cell r="C956">
            <v>30</v>
          </cell>
        </row>
        <row r="957">
          <cell r="A957" t="str">
            <v>MH08.1K22</v>
          </cell>
          <cell r="B957" t="str">
            <v>Vẽ kỹ thuật</v>
          </cell>
          <cell r="C957">
            <v>30</v>
          </cell>
        </row>
        <row r="958">
          <cell r="A958" t="str">
            <v>MH09.1K22</v>
          </cell>
          <cell r="B958" t="str">
            <v>Vật liệu học</v>
          </cell>
          <cell r="C958">
            <v>15</v>
          </cell>
        </row>
        <row r="959">
          <cell r="A959" t="str">
            <v>MH10.1K22</v>
          </cell>
          <cell r="B959" t="str">
            <v>Kỹ năng giao tiếp</v>
          </cell>
          <cell r="C959">
            <v>15</v>
          </cell>
        </row>
        <row r="960">
          <cell r="A960" t="str">
            <v>MH11.1K22</v>
          </cell>
          <cell r="B960" t="str">
            <v>An toàn lao động và vệ sinh công nghiệp</v>
          </cell>
          <cell r="C960">
            <v>15</v>
          </cell>
        </row>
        <row r="961">
          <cell r="A961" t="str">
            <v>MĐ12.1K22</v>
          </cell>
          <cell r="B961" t="str">
            <v>Bảo dưỡng động cơ đốt trong, gầm và thiết bị công tác</v>
          </cell>
          <cell r="C961">
            <v>60</v>
          </cell>
        </row>
        <row r="962">
          <cell r="A962" t="str">
            <v>MĐ13.1K22</v>
          </cell>
          <cell r="B962" t="str">
            <v>Bảo dưỡng Trang bị điện và hệ thống thủy lực trên máy thi công nền</v>
          </cell>
          <cell r="C962">
            <v>60</v>
          </cell>
        </row>
        <row r="963">
          <cell r="A963" t="str">
            <v>MH14.1K22</v>
          </cell>
          <cell r="B963" t="str">
            <v>Kỹ thuật thi công</v>
          </cell>
          <cell r="C963">
            <v>30</v>
          </cell>
        </row>
        <row r="964">
          <cell r="A964" t="str">
            <v>MĐ15.1K22</v>
          </cell>
          <cell r="B964" t="str">
            <v xml:space="preserve">Vận hành máy xúc </v>
          </cell>
          <cell r="C964">
            <v>240</v>
          </cell>
        </row>
        <row r="965">
          <cell r="A965" t="str">
            <v>MĐ16.1K22</v>
          </cell>
          <cell r="B965" t="str">
            <v>Vận hành máy Ủi</v>
          </cell>
          <cell r="C965">
            <v>150</v>
          </cell>
        </row>
        <row r="966">
          <cell r="A966" t="str">
            <v>MĐ17.1K22</v>
          </cell>
          <cell r="B966" t="str">
            <v>Vận hành máy Lu và máy bơm cát</v>
          </cell>
          <cell r="C966">
            <v>90</v>
          </cell>
        </row>
        <row r="967">
          <cell r="A967" t="str">
            <v>MĐ18.1K22</v>
          </cell>
          <cell r="B967" t="str">
            <v>Thực tập tốt nghiệp</v>
          </cell>
          <cell r="C967">
            <v>180</v>
          </cell>
        </row>
        <row r="968">
          <cell r="A968" t="str">
            <v>MH01.3K22</v>
          </cell>
          <cell r="B968" t="str">
            <v xml:space="preserve">Chính trị </v>
          </cell>
          <cell r="C968">
            <v>30</v>
          </cell>
        </row>
        <row r="969">
          <cell r="A969" t="str">
            <v>MH02.3K22</v>
          </cell>
          <cell r="B969" t="str">
            <v xml:space="preserve"> Pháp luật </v>
          </cell>
          <cell r="C969">
            <v>15</v>
          </cell>
        </row>
        <row r="970">
          <cell r="A970" t="str">
            <v>MH03.3K22</v>
          </cell>
          <cell r="B970" t="str">
            <v xml:space="preserve">Giáo dục thể chất </v>
          </cell>
          <cell r="C970">
            <v>30</v>
          </cell>
        </row>
        <row r="971">
          <cell r="A971" t="str">
            <v>MH04.3K22</v>
          </cell>
          <cell r="B971" t="str">
            <v>Giáo dục quốc phòngAn ninh</v>
          </cell>
          <cell r="C971">
            <v>45</v>
          </cell>
        </row>
        <row r="972">
          <cell r="A972" t="str">
            <v>MH05.3K22</v>
          </cell>
          <cell r="B972" t="str">
            <v xml:space="preserve">Tin học </v>
          </cell>
          <cell r="C972">
            <v>30</v>
          </cell>
        </row>
        <row r="973">
          <cell r="A973" t="str">
            <v>MH06.3K22</v>
          </cell>
          <cell r="B973" t="str">
            <v>Ngoại ngữ (Anh văn)</v>
          </cell>
          <cell r="C973">
            <v>60</v>
          </cell>
        </row>
        <row r="974">
          <cell r="A974" t="str">
            <v>MH07.3K22</v>
          </cell>
          <cell r="B974" t="str">
            <v>Kỹ năng giao tiếp</v>
          </cell>
          <cell r="C974">
            <v>30</v>
          </cell>
        </row>
        <row r="975">
          <cell r="A975" t="str">
            <v>MH08.3K22</v>
          </cell>
          <cell r="B975" t="str">
            <v>An toàn lao động</v>
          </cell>
          <cell r="C975">
            <v>30</v>
          </cell>
        </row>
        <row r="976">
          <cell r="A976" t="str">
            <v>MH09.3K22</v>
          </cell>
          <cell r="B976" t="str">
            <v>Mạch điện</v>
          </cell>
          <cell r="C976">
            <v>75</v>
          </cell>
        </row>
        <row r="977">
          <cell r="A977" t="str">
            <v>MH10.3K22</v>
          </cell>
          <cell r="B977" t="str">
            <v>Vẽ kỹ thuật</v>
          </cell>
          <cell r="C977">
            <v>30</v>
          </cell>
        </row>
        <row r="978">
          <cell r="A978" t="str">
            <v>MH11.3K22</v>
          </cell>
          <cell r="B978" t="str">
            <v>Vẽ điện</v>
          </cell>
          <cell r="C978">
            <v>30</v>
          </cell>
        </row>
        <row r="979">
          <cell r="A979" t="str">
            <v>MH12.3K22</v>
          </cell>
          <cell r="B979" t="str">
            <v>Vật liệu điện</v>
          </cell>
          <cell r="C979">
            <v>30</v>
          </cell>
        </row>
        <row r="980">
          <cell r="A980" t="str">
            <v>MH13.3K22</v>
          </cell>
          <cell r="B980" t="str">
            <v>Khí cụ điện hạ thế</v>
          </cell>
          <cell r="C980">
            <v>45</v>
          </cell>
        </row>
        <row r="981">
          <cell r="A981" t="str">
            <v>MĐ14.3K22</v>
          </cell>
          <cell r="B981" t="str">
            <v>Điện tử cơ bản</v>
          </cell>
          <cell r="C981">
            <v>90</v>
          </cell>
        </row>
        <row r="982">
          <cell r="A982" t="str">
            <v>MĐ15.3K22</v>
          </cell>
          <cell r="B982" t="str">
            <v>Đo lường điện và không điện</v>
          </cell>
          <cell r="C982">
            <v>60</v>
          </cell>
        </row>
        <row r="983">
          <cell r="A983" t="str">
            <v>MĐ16.3K22</v>
          </cell>
          <cell r="B983" t="str">
            <v>Máy biến áp</v>
          </cell>
          <cell r="C983">
            <v>60</v>
          </cell>
        </row>
        <row r="984">
          <cell r="A984" t="str">
            <v>MĐ17.3K22</v>
          </cell>
          <cell r="B984" t="str">
            <v>Động cơ điện một pha</v>
          </cell>
          <cell r="C984">
            <v>90</v>
          </cell>
        </row>
        <row r="985">
          <cell r="A985" t="str">
            <v>MĐ18.3K22</v>
          </cell>
          <cell r="B985" t="str">
            <v>Động cơ không đồng bộ ba pha</v>
          </cell>
          <cell r="C985">
            <v>120</v>
          </cell>
        </row>
        <row r="986">
          <cell r="A986" t="str">
            <v>MH19.3K22</v>
          </cell>
          <cell r="B986" t="str">
            <v>Máy phát điện đồng bộ</v>
          </cell>
          <cell r="C986">
            <v>45</v>
          </cell>
        </row>
        <row r="987">
          <cell r="A987" t="str">
            <v>MĐ20.3K22</v>
          </cell>
          <cell r="B987" t="str">
            <v>Trang bị điện</v>
          </cell>
          <cell r="C987">
            <v>60</v>
          </cell>
        </row>
        <row r="988">
          <cell r="A988" t="str">
            <v>MĐ21.3K22</v>
          </cell>
          <cell r="B988" t="str">
            <v>Thiết bị nhiệt gia dụng</v>
          </cell>
          <cell r="C988">
            <v>60</v>
          </cell>
        </row>
        <row r="989">
          <cell r="A989" t="str">
            <v>MĐ22.3K22</v>
          </cell>
          <cell r="B989" t="str">
            <v>Thực tập sản xuất</v>
          </cell>
          <cell r="C989">
            <v>180</v>
          </cell>
        </row>
        <row r="990">
          <cell r="A990" t="str">
            <v>MĐ23.3K22</v>
          </cell>
          <cell r="B990" t="str">
            <v>Thực tập tốt nghiệp</v>
          </cell>
          <cell r="C990">
            <v>270</v>
          </cell>
        </row>
        <row r="991">
          <cell r="A991" t="str">
            <v>MĐ24.3K22</v>
          </cell>
          <cell r="B991" t="str">
            <v>Thiết bị lạnh gia dụng</v>
          </cell>
          <cell r="C991">
            <v>60</v>
          </cell>
        </row>
        <row r="992">
          <cell r="A992" t="str">
            <v>MĐ25.3K22</v>
          </cell>
          <cell r="B992" t="str">
            <v>Thiết kế mạch bằng máy tính</v>
          </cell>
          <cell r="C992">
            <v>60</v>
          </cell>
        </row>
        <row r="993">
          <cell r="A993" t="str">
            <v>MĐ26.3K22</v>
          </cell>
          <cell r="B993" t="str">
            <v>Điện tử công suất và ứng dụng</v>
          </cell>
          <cell r="C993">
            <v>60</v>
          </cell>
        </row>
        <row r="994">
          <cell r="A994" t="str">
            <v>MĐ27.3K22</v>
          </cell>
          <cell r="B994" t="str">
            <v>PLC</v>
          </cell>
          <cell r="C994">
            <v>90</v>
          </cell>
        </row>
        <row r="995">
          <cell r="A995" t="str">
            <v>MĐ28.3K22</v>
          </cell>
          <cell r="B995" t="str">
            <v>Kỹ thuật lắp đặt điện dân dụng.</v>
          </cell>
          <cell r="C995">
            <v>120</v>
          </cell>
        </row>
        <row r="996">
          <cell r="A996" t="str">
            <v>MĐ29.3K22</v>
          </cell>
          <cell r="B996" t="str">
            <v>TB tự động điều khiển dân dụng</v>
          </cell>
          <cell r="C996">
            <v>60</v>
          </cell>
        </row>
        <row r="997">
          <cell r="A997" t="str">
            <v>MH01.4K22</v>
          </cell>
          <cell r="B997" t="str">
            <v>Chính trị</v>
          </cell>
          <cell r="C997">
            <v>30</v>
          </cell>
        </row>
        <row r="998">
          <cell r="A998" t="str">
            <v>MH02.4K22</v>
          </cell>
          <cell r="B998" t="str">
            <v>Pháp luật</v>
          </cell>
          <cell r="C998">
            <v>15</v>
          </cell>
        </row>
        <row r="999">
          <cell r="A999" t="str">
            <v>MH03.4K22</v>
          </cell>
          <cell r="B999" t="str">
            <v>Giáo dục thể chât</v>
          </cell>
          <cell r="C999">
            <v>30</v>
          </cell>
        </row>
        <row r="1000">
          <cell r="A1000" t="str">
            <v>MH04.4K22</v>
          </cell>
          <cell r="B1000" t="str">
            <v>Giáo dục quốc phòng</v>
          </cell>
          <cell r="C1000">
            <v>45</v>
          </cell>
        </row>
        <row r="1001">
          <cell r="A1001" t="str">
            <v>MH05.4K22</v>
          </cell>
          <cell r="B1001" t="str">
            <v>Tin học</v>
          </cell>
          <cell r="C1001">
            <v>30</v>
          </cell>
        </row>
        <row r="1002">
          <cell r="A1002" t="str">
            <v>MH06.4K22</v>
          </cell>
          <cell r="B1002" t="str">
            <v>Tiếng anh cơ bản</v>
          </cell>
          <cell r="C1002">
            <v>60</v>
          </cell>
        </row>
        <row r="1003">
          <cell r="A1003" t="str">
            <v>MH07.4K22</v>
          </cell>
          <cell r="B1003" t="str">
            <v>Mạch điện</v>
          </cell>
          <cell r="C1003">
            <v>60</v>
          </cell>
        </row>
        <row r="1004">
          <cell r="A1004" t="str">
            <v>MH08.4K22</v>
          </cell>
          <cell r="B1004" t="str">
            <v>An toàn lao động</v>
          </cell>
          <cell r="C1004">
            <v>30</v>
          </cell>
        </row>
        <row r="1005">
          <cell r="A1005" t="str">
            <v>MH09.4K22</v>
          </cell>
          <cell r="B1005" t="str">
            <v>Kỹ năng giao tiếp</v>
          </cell>
          <cell r="C1005">
            <v>30</v>
          </cell>
        </row>
        <row r="1006">
          <cell r="A1006" t="str">
            <v>MH10.4K22</v>
          </cell>
          <cell r="B1006" t="str">
            <v>Đo lường điện tử</v>
          </cell>
          <cell r="C1006">
            <v>30</v>
          </cell>
        </row>
        <row r="1007">
          <cell r="A1007" t="str">
            <v>MH11.4K22</v>
          </cell>
          <cell r="B1007" t="str">
            <v>Máy điện</v>
          </cell>
          <cell r="C1007">
            <v>90</v>
          </cell>
        </row>
        <row r="1008">
          <cell r="A1008" t="str">
            <v>MĐ12.4K22</v>
          </cell>
          <cell r="B1008" t="str">
            <v>Vật liệu, linh kiện điện tử</v>
          </cell>
          <cell r="C1008">
            <v>60</v>
          </cell>
        </row>
        <row r="1009">
          <cell r="A1009" t="str">
            <v>MĐ13.4K22</v>
          </cell>
          <cell r="B1009" t="str">
            <v>Kỹ thuật mạch điện tử</v>
          </cell>
          <cell r="C1009">
            <v>90</v>
          </cell>
        </row>
        <row r="1010">
          <cell r="A1010" t="str">
            <v>MĐ14.4K22</v>
          </cell>
          <cell r="B1010" t="str">
            <v>Kỹ thuật cảm biến</v>
          </cell>
          <cell r="C1010">
            <v>60</v>
          </cell>
        </row>
        <row r="1011">
          <cell r="A1011" t="str">
            <v>MĐ15.4K22</v>
          </cell>
          <cell r="B1011" t="str">
            <v>Kỹ thuật số</v>
          </cell>
          <cell r="C1011">
            <v>60</v>
          </cell>
        </row>
        <row r="1012">
          <cell r="A1012" t="str">
            <v>MĐ16.4K22</v>
          </cell>
          <cell r="B1012" t="str">
            <v>Vẽ thiết kế mạch điện điện tử</v>
          </cell>
          <cell r="C1012">
            <v>90</v>
          </cell>
        </row>
        <row r="1013">
          <cell r="A1013" t="str">
            <v>MĐ17.4K22</v>
          </cell>
          <cell r="B1013" t="str">
            <v>Trang bị điện</v>
          </cell>
          <cell r="C1013">
            <v>90</v>
          </cell>
        </row>
        <row r="1014">
          <cell r="A1014" t="str">
            <v>MĐ18.4K22</v>
          </cell>
          <cell r="B1014" t="str">
            <v>Điện tử công suất</v>
          </cell>
          <cell r="C1014">
            <v>60</v>
          </cell>
        </row>
        <row r="1015">
          <cell r="A1015" t="str">
            <v>MĐ19.4K22</v>
          </cell>
          <cell r="B1015" t="str">
            <v>Vi điều khiển</v>
          </cell>
          <cell r="C1015">
            <v>60</v>
          </cell>
        </row>
        <row r="1016">
          <cell r="A1016" t="str">
            <v>MĐ20.4K22</v>
          </cell>
          <cell r="B1016" t="str">
            <v>Điều khiển lập trình cỡ nhỏ</v>
          </cell>
          <cell r="C1016">
            <v>60</v>
          </cell>
        </row>
        <row r="1017">
          <cell r="A1017" t="str">
            <v>MĐ21.4K22</v>
          </cell>
          <cell r="B1017" t="str">
            <v>PLC cơ bản</v>
          </cell>
          <cell r="C1017">
            <v>120</v>
          </cell>
        </row>
        <row r="1018">
          <cell r="A1018" t="str">
            <v>MĐ22.4K22</v>
          </cell>
          <cell r="B1018" t="str">
            <v>Điều khiển điện khí nén</v>
          </cell>
          <cell r="C1018">
            <v>60</v>
          </cell>
        </row>
        <row r="1019">
          <cell r="A1019" t="str">
            <v>MĐ23.4K22</v>
          </cell>
          <cell r="B1019" t="str">
            <v>Thực tập sản xuất</v>
          </cell>
          <cell r="C1019">
            <v>180</v>
          </cell>
        </row>
        <row r="1020">
          <cell r="A1020" t="str">
            <v>MĐ24.4K22</v>
          </cell>
          <cell r="B1020" t="str">
            <v>Thực tập tốt nghiệp</v>
          </cell>
          <cell r="C1020">
            <v>270</v>
          </cell>
        </row>
        <row r="1021">
          <cell r="A1021" t="str">
            <v>MĐ25.4K22</v>
          </cell>
          <cell r="B1021" t="str">
            <v>Điện tử ứng dụng</v>
          </cell>
          <cell r="C1021">
            <v>90</v>
          </cell>
        </row>
        <row r="1022">
          <cell r="A1022" t="str">
            <v>MĐ26.4K22</v>
          </cell>
          <cell r="B1022" t="str">
            <v>Hệ thống âm thanh</v>
          </cell>
          <cell r="C1022">
            <v>60</v>
          </cell>
        </row>
        <row r="1023">
          <cell r="A1023" t="str">
            <v>MĐ27.4K22</v>
          </cell>
          <cell r="B1023" t="str">
            <v>Máy thu hình</v>
          </cell>
          <cell r="C1023">
            <v>90</v>
          </cell>
        </row>
        <row r="1024">
          <cell r="A1024" t="str">
            <v>MH01.C4K22</v>
          </cell>
          <cell r="B1024" t="str">
            <v>Chính trị</v>
          </cell>
          <cell r="C1024">
            <v>90</v>
          </cell>
        </row>
        <row r="1025">
          <cell r="A1025" t="str">
            <v>MH02.C4K22</v>
          </cell>
          <cell r="B1025" t="str">
            <v>Pháp luật</v>
          </cell>
          <cell r="C1025">
            <v>30</v>
          </cell>
        </row>
        <row r="1026">
          <cell r="A1026" t="str">
            <v>MH03.C4K22</v>
          </cell>
          <cell r="B1026" t="str">
            <v>Giáo dục thể chât</v>
          </cell>
          <cell r="C1026">
            <v>60</v>
          </cell>
        </row>
        <row r="1027">
          <cell r="A1027" t="str">
            <v>MH04.C4K22</v>
          </cell>
          <cell r="B1027" t="str">
            <v>Giáo dục quốc phòng</v>
          </cell>
          <cell r="C1027">
            <v>75</v>
          </cell>
        </row>
        <row r="1028">
          <cell r="A1028" t="str">
            <v>MH05.C4K22</v>
          </cell>
          <cell r="B1028" t="str">
            <v>Tin học</v>
          </cell>
          <cell r="C1028">
            <v>75</v>
          </cell>
        </row>
        <row r="1029">
          <cell r="A1029" t="str">
            <v>MH06.C4K22</v>
          </cell>
          <cell r="B1029" t="str">
            <v>Tiếng anh cơ bản</v>
          </cell>
          <cell r="C1029">
            <v>120</v>
          </cell>
        </row>
        <row r="1030">
          <cell r="A1030" t="str">
            <v>MH07.C4K22</v>
          </cell>
          <cell r="B1030" t="str">
            <v>Mạch điện</v>
          </cell>
          <cell r="C1030">
            <v>90</v>
          </cell>
        </row>
        <row r="1031">
          <cell r="A1031" t="str">
            <v>MH08.C4K22</v>
          </cell>
          <cell r="B1031" t="str">
            <v>An toàn lao động</v>
          </cell>
          <cell r="C1031">
            <v>30</v>
          </cell>
        </row>
        <row r="1032">
          <cell r="A1032" t="str">
            <v>MH09.C4K22</v>
          </cell>
          <cell r="B1032" t="str">
            <v>Tổ chức sản xuất</v>
          </cell>
          <cell r="C1032">
            <v>30</v>
          </cell>
        </row>
        <row r="1033">
          <cell r="A1033" t="str">
            <v>MH10.C4K22</v>
          </cell>
          <cell r="B1033" t="str">
            <v>Kỹ năng giao tiếp</v>
          </cell>
          <cell r="C1033">
            <v>30</v>
          </cell>
        </row>
        <row r="1034">
          <cell r="A1034" t="str">
            <v>MH11.C4K22</v>
          </cell>
          <cell r="B1034" t="str">
            <v>Kỹ thuật đo lường và truyền dẫn</v>
          </cell>
          <cell r="C1034">
            <v>60</v>
          </cell>
        </row>
        <row r="1035">
          <cell r="A1035" t="str">
            <v>MH12.C4K22</v>
          </cell>
          <cell r="B1035" t="str">
            <v>Máy điện</v>
          </cell>
          <cell r="C1035">
            <v>90</v>
          </cell>
        </row>
        <row r="1036">
          <cell r="A1036" t="str">
            <v>MH13.C4K22</v>
          </cell>
          <cell r="B1036" t="str">
            <v>Truyền động điện</v>
          </cell>
          <cell r="C1036">
            <v>60</v>
          </cell>
        </row>
        <row r="1037">
          <cell r="A1037" t="str">
            <v>MĐ14.C4K22</v>
          </cell>
          <cell r="B1037" t="str">
            <v>Vật liệu, linh kiện điện tử</v>
          </cell>
          <cell r="C1037">
            <v>90</v>
          </cell>
        </row>
        <row r="1038">
          <cell r="A1038" t="str">
            <v>MĐ15.C4K22</v>
          </cell>
          <cell r="B1038" t="str">
            <v>Kỹ thuật mạch điện tử</v>
          </cell>
          <cell r="C1038">
            <v>120</v>
          </cell>
        </row>
        <row r="1039">
          <cell r="A1039" t="str">
            <v>MĐ16.C4K22</v>
          </cell>
          <cell r="B1039" t="str">
            <v>Kỹ thuật cảm biến</v>
          </cell>
          <cell r="C1039">
            <v>90</v>
          </cell>
        </row>
        <row r="1040">
          <cell r="A1040" t="str">
            <v>MĐ17.C4K22</v>
          </cell>
          <cell r="B1040" t="str">
            <v>Kỹ thuật số</v>
          </cell>
          <cell r="C1040">
            <v>90</v>
          </cell>
        </row>
        <row r="1041">
          <cell r="A1041" t="str">
            <v>MH18.C4K22</v>
          </cell>
          <cell r="B1041" t="str">
            <v>Tiếng anh chuyên ngành</v>
          </cell>
          <cell r="C1041">
            <v>45</v>
          </cell>
        </row>
        <row r="1042">
          <cell r="A1042" t="str">
            <v>MĐ19.C4K22</v>
          </cell>
          <cell r="B1042" t="str">
            <v>Vẽ thiết kế mạch điện điện tử</v>
          </cell>
          <cell r="C1042">
            <v>150</v>
          </cell>
        </row>
        <row r="1043">
          <cell r="A1043" t="str">
            <v>MĐ20.C4K22</v>
          </cell>
          <cell r="B1043" t="str">
            <v>Trang bị điện</v>
          </cell>
          <cell r="C1043">
            <v>120</v>
          </cell>
        </row>
        <row r="1044">
          <cell r="A1044" t="str">
            <v>MĐ21.C4K22</v>
          </cell>
          <cell r="B1044" t="str">
            <v>Điện tử công suất</v>
          </cell>
          <cell r="C1044">
            <v>60</v>
          </cell>
        </row>
        <row r="1045">
          <cell r="A1045" t="str">
            <v>MĐ22.C4K22</v>
          </cell>
          <cell r="B1045" t="str">
            <v>Vi điều khiển</v>
          </cell>
          <cell r="C1045">
            <v>120</v>
          </cell>
        </row>
        <row r="1046">
          <cell r="A1046" t="str">
            <v>MĐ23.C4K22</v>
          </cell>
          <cell r="B1046" t="str">
            <v>Điều khiển lập trình cỡ nhỏ</v>
          </cell>
          <cell r="C1046">
            <v>60</v>
          </cell>
        </row>
        <row r="1047">
          <cell r="A1047" t="str">
            <v>MĐ24.C4K22</v>
          </cell>
          <cell r="B1047" t="str">
            <v>PLC cơ bản</v>
          </cell>
          <cell r="C1047">
            <v>120</v>
          </cell>
        </row>
        <row r="1048">
          <cell r="A1048" t="str">
            <v>MĐ25.C4K22</v>
          </cell>
          <cell r="B1048" t="str">
            <v>Kỹ thuật CD</v>
          </cell>
          <cell r="C1048">
            <v>90</v>
          </cell>
        </row>
        <row r="1049">
          <cell r="A1049" t="str">
            <v>MĐ26.C4K22</v>
          </cell>
          <cell r="B1049" t="str">
            <v>Điều khiển điện khí nén</v>
          </cell>
          <cell r="C1049">
            <v>90</v>
          </cell>
        </row>
        <row r="1050">
          <cell r="A1050" t="str">
            <v>MĐ27.C4K22</v>
          </cell>
          <cell r="B1050" t="str">
            <v>Vi mạch số lập trình</v>
          </cell>
          <cell r="C1050">
            <v>60</v>
          </cell>
        </row>
        <row r="1051">
          <cell r="A1051" t="str">
            <v>MĐ28.C4K22</v>
          </cell>
          <cell r="B1051" t="str">
            <v>PLC nâng cao</v>
          </cell>
          <cell r="C1051">
            <v>90</v>
          </cell>
        </row>
        <row r="1052">
          <cell r="A1052" t="str">
            <v>MĐ29.C4K22</v>
          </cell>
          <cell r="B1052" t="str">
            <v>Thực tập sản xuất</v>
          </cell>
          <cell r="C1052">
            <v>180</v>
          </cell>
        </row>
        <row r="1053">
          <cell r="A1053" t="str">
            <v>MĐ30.C4K22</v>
          </cell>
          <cell r="B1053" t="str">
            <v>Thực tập tốt nghiệp</v>
          </cell>
          <cell r="C1053">
            <v>270</v>
          </cell>
        </row>
        <row r="1054">
          <cell r="A1054" t="str">
            <v>MĐ31.C4K22</v>
          </cell>
          <cell r="B1054" t="str">
            <v>Điện tử ứng dụng</v>
          </cell>
          <cell r="C1054">
            <v>90</v>
          </cell>
        </row>
        <row r="1055">
          <cell r="A1055" t="str">
            <v>MĐ32.C4K22</v>
          </cell>
          <cell r="B1055" t="str">
            <v>Hệ thống âm thanh</v>
          </cell>
          <cell r="C1055">
            <v>90</v>
          </cell>
        </row>
        <row r="1056">
          <cell r="A1056" t="str">
            <v>MĐ33.C4K22</v>
          </cell>
          <cell r="B1056" t="str">
            <v>Máy thu hình</v>
          </cell>
          <cell r="C1056">
            <v>90</v>
          </cell>
        </row>
        <row r="1057">
          <cell r="A1057" t="str">
            <v>MH01.5K22</v>
          </cell>
          <cell r="B1057" t="str">
            <v>Chính trị</v>
          </cell>
          <cell r="C1057">
            <v>30</v>
          </cell>
        </row>
        <row r="1058">
          <cell r="A1058" t="str">
            <v>MH02.5K22</v>
          </cell>
          <cell r="B1058" t="str">
            <v>Pháp luật</v>
          </cell>
          <cell r="C1058">
            <v>15</v>
          </cell>
        </row>
        <row r="1059">
          <cell r="A1059" t="str">
            <v>MH03.5K22</v>
          </cell>
          <cell r="B1059" t="str">
            <v>Giáo dục thể chất</v>
          </cell>
          <cell r="C1059">
            <v>30</v>
          </cell>
        </row>
        <row r="1060">
          <cell r="A1060" t="str">
            <v>MH04.5K22</v>
          </cell>
          <cell r="B1060" t="str">
            <v>Giáo dục quốc phòngAn ninh</v>
          </cell>
          <cell r="C1060">
            <v>45</v>
          </cell>
        </row>
        <row r="1061">
          <cell r="A1061" t="str">
            <v>MH05.5K22</v>
          </cell>
          <cell r="B1061" t="str">
            <v>Tin học</v>
          </cell>
          <cell r="C1061">
            <v>30</v>
          </cell>
        </row>
        <row r="1062">
          <cell r="A1062" t="str">
            <v>MH06.5K22</v>
          </cell>
          <cell r="B1062" t="str">
            <v>Ngoại ngữ(Anh văn)</v>
          </cell>
          <cell r="C1062">
            <v>60</v>
          </cell>
        </row>
        <row r="1063">
          <cell r="A1063" t="str">
            <v>MH07.5K22</v>
          </cell>
          <cell r="B1063" t="str">
            <v>Điện kỹ thuật</v>
          </cell>
          <cell r="C1063">
            <v>30</v>
          </cell>
        </row>
        <row r="1064">
          <cell r="A1064" t="str">
            <v>MH08.5K22</v>
          </cell>
          <cell r="B1064" t="str">
            <v>Vật liệu học</v>
          </cell>
          <cell r="C1064">
            <v>15</v>
          </cell>
        </row>
        <row r="1065">
          <cell r="A1065" t="str">
            <v>MH09.5K22</v>
          </cell>
          <cell r="B1065" t="str">
            <v>Cơ ứng dụng</v>
          </cell>
          <cell r="C1065">
            <v>30</v>
          </cell>
        </row>
        <row r="1066">
          <cell r="A1066" t="str">
            <v>MH10.5K22</v>
          </cell>
          <cell r="B1066" t="str">
            <v>Dung sai lắp ghép và đo lường kỹ thuật</v>
          </cell>
          <cell r="C1066">
            <v>30</v>
          </cell>
        </row>
        <row r="1067">
          <cell r="A1067" t="str">
            <v>MH11.5K22</v>
          </cell>
          <cell r="B1067" t="str">
            <v>Vẽ kỹ thuật</v>
          </cell>
          <cell r="C1067">
            <v>30</v>
          </cell>
        </row>
        <row r="1068">
          <cell r="A1068" t="str">
            <v>MH12.5K22</v>
          </cell>
          <cell r="B1068" t="str">
            <v>An toàn lao động</v>
          </cell>
          <cell r="C1068">
            <v>30</v>
          </cell>
        </row>
        <row r="1069">
          <cell r="A1069" t="str">
            <v>MĐ13.5K22</v>
          </cell>
          <cell r="B1069" t="str">
            <v>Thực hành Nguội, Gò cơ bản</v>
          </cell>
          <cell r="C1069">
            <v>40</v>
          </cell>
        </row>
        <row r="1070">
          <cell r="A1070" t="str">
            <v>MĐ14.5K22</v>
          </cell>
          <cell r="B1070" t="str">
            <v xml:space="preserve">Thực hành Hàn cơ bản </v>
          </cell>
          <cell r="C1070">
            <v>40</v>
          </cell>
        </row>
        <row r="1071">
          <cell r="A1071" t="str">
            <v>MH15.5K22</v>
          </cell>
          <cell r="B1071" t="str">
            <v>Kỹ năng giao tiếp</v>
          </cell>
          <cell r="C1071">
            <v>15</v>
          </cell>
        </row>
        <row r="1072">
          <cell r="A1072" t="str">
            <v>MĐ16.5K22</v>
          </cell>
          <cell r="B1072" t="str">
            <v>Kỹ thuật chung về ô tô và công nghệ sửa chữa</v>
          </cell>
          <cell r="C1072">
            <v>60</v>
          </cell>
        </row>
        <row r="1073">
          <cell r="A1073" t="str">
            <v>MĐ17.5K22</v>
          </cell>
          <cell r="B1073" t="str">
            <v>Bảo dưỡng và sửa chữa động cơ đốt trong</v>
          </cell>
          <cell r="C1073">
            <v>180</v>
          </cell>
        </row>
        <row r="1074">
          <cell r="A1074" t="str">
            <v>MĐ18.5K22</v>
          </cell>
          <cell r="B1074" t="str">
            <v>Bảo dưỡng và sửa chữa hệ thống cung cấp động cơ diesel</v>
          </cell>
          <cell r="C1074">
            <v>60</v>
          </cell>
        </row>
        <row r="1075">
          <cell r="A1075" t="str">
            <v>MĐ19.5K22</v>
          </cell>
          <cell r="B1075" t="str">
            <v>Bảo dưỡng và sửa chữa hệ thống truyền lực.</v>
          </cell>
          <cell r="C1075">
            <v>90</v>
          </cell>
        </row>
        <row r="1076">
          <cell r="A1076" t="str">
            <v>MĐ20.5K22</v>
          </cell>
          <cell r="B1076" t="str">
            <v>Bảo dưỡng và sửa chữa hệ thống di chuyển và hệ thống lái</v>
          </cell>
          <cell r="C1076">
            <v>90</v>
          </cell>
        </row>
        <row r="1077">
          <cell r="A1077" t="str">
            <v>MĐ21.5K22</v>
          </cell>
          <cell r="B1077" t="str">
            <v>Bảo dưỡng và sửa chữa hệ thống phanh</v>
          </cell>
          <cell r="C1077">
            <v>60</v>
          </cell>
        </row>
        <row r="1078">
          <cell r="A1078" t="str">
            <v>MĐ22.5K22</v>
          </cell>
          <cell r="B1078" t="str">
            <v>Bảo dưỡng và sửa chữa trang bị điện ô tô</v>
          </cell>
          <cell r="C1078">
            <v>90</v>
          </cell>
        </row>
        <row r="1079">
          <cell r="A1079" t="str">
            <v>MĐ23.5K22</v>
          </cell>
          <cell r="B1079" t="str">
            <v>Bảo dưỡng và sửa chữa hệ thống Điều hòa không khí trênô tô</v>
          </cell>
          <cell r="C1079">
            <v>60</v>
          </cell>
        </row>
        <row r="1080">
          <cell r="A1080" t="str">
            <v>MĐ24.5K22</v>
          </cell>
          <cell r="B1080" t="str">
            <v>Bảo dưỡng và sửa chữa hệ thống nhiên liệu động cơ xăng</v>
          </cell>
          <cell r="C1080">
            <v>90</v>
          </cell>
        </row>
        <row r="1081">
          <cell r="A1081" t="str">
            <v>MĐ25.5K22</v>
          </cell>
          <cell r="B1081" t="str">
            <v>Kiểm tra và sửa chữa Pan ô tô</v>
          </cell>
          <cell r="C1081">
            <v>75</v>
          </cell>
        </row>
        <row r="1082">
          <cell r="A1082" t="str">
            <v>MĐ26.5K22</v>
          </cell>
          <cell r="B1082" t="str">
            <v>Kỹ thuật lái ô tô</v>
          </cell>
          <cell r="C1082">
            <v>60</v>
          </cell>
        </row>
        <row r="1083">
          <cell r="A1083" t="str">
            <v>MĐ27.5K22</v>
          </cell>
          <cell r="B1083" t="str">
            <v>Thực tập tốt nghiệp</v>
          </cell>
          <cell r="C1083">
            <v>270</v>
          </cell>
        </row>
        <row r="1084">
          <cell r="A1084" t="str">
            <v>MH01.C5K22</v>
          </cell>
          <cell r="B1084" t="str">
            <v>Chính trị</v>
          </cell>
          <cell r="C1084">
            <v>90</v>
          </cell>
        </row>
        <row r="1085">
          <cell r="A1085" t="str">
            <v>MH02.C5K22</v>
          </cell>
          <cell r="B1085" t="str">
            <v>Pháp luật</v>
          </cell>
          <cell r="C1085">
            <v>30</v>
          </cell>
        </row>
        <row r="1086">
          <cell r="A1086" t="str">
            <v>MH03.C5K22</v>
          </cell>
          <cell r="B1086" t="str">
            <v>Giáo dục thể chất</v>
          </cell>
          <cell r="C1086">
            <v>60</v>
          </cell>
        </row>
        <row r="1087">
          <cell r="A1087" t="str">
            <v>MH04.C5K22</v>
          </cell>
          <cell r="B1087" t="str">
            <v>Giáo dục quốc phòngAn ninh</v>
          </cell>
          <cell r="C1087">
            <v>75</v>
          </cell>
        </row>
        <row r="1088">
          <cell r="A1088" t="str">
            <v>MH05.C5K22</v>
          </cell>
          <cell r="B1088" t="str">
            <v>Tin học</v>
          </cell>
          <cell r="C1088">
            <v>75</v>
          </cell>
        </row>
        <row r="1089">
          <cell r="A1089" t="str">
            <v>MH06.C5K22</v>
          </cell>
          <cell r="B1089" t="str">
            <v>Ngoại ngữ(Anh văn)</v>
          </cell>
          <cell r="C1089">
            <v>120</v>
          </cell>
        </row>
        <row r="1090">
          <cell r="A1090" t="str">
            <v>MH07.C5K22</v>
          </cell>
          <cell r="B1090" t="str">
            <v>Điện kỹ thuật</v>
          </cell>
          <cell r="C1090">
            <v>45</v>
          </cell>
        </row>
        <row r="1091">
          <cell r="A1091" t="str">
            <v>MH08.C5K22</v>
          </cell>
          <cell r="B1091" t="str">
            <v>Điện tử cơ bản</v>
          </cell>
          <cell r="C1091">
            <v>30</v>
          </cell>
        </row>
        <row r="1092">
          <cell r="A1092" t="str">
            <v>MH09.C5K22</v>
          </cell>
          <cell r="B1092" t="str">
            <v xml:space="preserve">Cơ ứng dụng </v>
          </cell>
          <cell r="C1092">
            <v>45</v>
          </cell>
        </row>
        <row r="1093">
          <cell r="A1093" t="str">
            <v>MH10.C5K22</v>
          </cell>
          <cell r="B1093" t="str">
            <v>Vật liệu học</v>
          </cell>
          <cell r="C1093">
            <v>30</v>
          </cell>
        </row>
        <row r="1094">
          <cell r="A1094" t="str">
            <v>MH11.C5K22</v>
          </cell>
          <cell r="B1094" t="str">
            <v>Dung sai lắp ghép và đo lường kỹ thuật</v>
          </cell>
          <cell r="C1094">
            <v>45</v>
          </cell>
        </row>
        <row r="1095">
          <cell r="A1095" t="str">
            <v>MH12.C5K22</v>
          </cell>
          <cell r="B1095" t="str">
            <v>Vẽ kỹ thuật</v>
          </cell>
          <cell r="C1095">
            <v>45</v>
          </cell>
        </row>
        <row r="1096">
          <cell r="A1096" t="str">
            <v>MH13.C5K22</v>
          </cell>
          <cell r="B1096" t="str">
            <v>Công nghệ khí nénthuỷ lực ứng dụng</v>
          </cell>
          <cell r="C1096">
            <v>30</v>
          </cell>
        </row>
        <row r="1097">
          <cell r="A1097" t="str">
            <v>MH14.C5K22</v>
          </cell>
          <cell r="B1097" t="str">
            <v>Nhiệt kỹ thuật</v>
          </cell>
          <cell r="C1097">
            <v>30</v>
          </cell>
        </row>
        <row r="1098">
          <cell r="A1098" t="str">
            <v>MH15.C5K22</v>
          </cell>
          <cell r="B1098" t="str">
            <v>An toàn lao động</v>
          </cell>
          <cell r="C1098">
            <v>30</v>
          </cell>
        </row>
        <row r="1099">
          <cell r="A1099" t="str">
            <v>MH16.C5K22</v>
          </cell>
          <cell r="B1099" t="str">
            <v>Tổ chức quản lý sản xuất</v>
          </cell>
          <cell r="C1099">
            <v>30</v>
          </cell>
        </row>
        <row r="1100">
          <cell r="A1100" t="str">
            <v>MH17.C5K22</v>
          </cell>
          <cell r="B1100" t="str">
            <v>Tiếng Anh chuyên ngành</v>
          </cell>
          <cell r="C1100">
            <v>30</v>
          </cell>
        </row>
        <row r="1101">
          <cell r="A1101" t="str">
            <v>MĐ18.C5K22</v>
          </cell>
          <cell r="B1101" t="str">
            <v>Thực hành Autocad</v>
          </cell>
          <cell r="C1101">
            <v>30</v>
          </cell>
        </row>
        <row r="1102">
          <cell r="A1102" t="str">
            <v>MĐ19.C5K22</v>
          </cell>
          <cell r="B1102" t="str">
            <v>Thực hành Nguội, Gò cơ bản</v>
          </cell>
          <cell r="C1102">
            <v>60</v>
          </cell>
        </row>
        <row r="1103">
          <cell r="A1103" t="str">
            <v>MĐ20.C5K22</v>
          </cell>
          <cell r="B1103" t="str">
            <v xml:space="preserve">Thực hành Hàn cơ bản </v>
          </cell>
          <cell r="C1103">
            <v>60</v>
          </cell>
        </row>
        <row r="1104">
          <cell r="A1104" t="str">
            <v>MH21.C5K22</v>
          </cell>
          <cell r="B1104" t="str">
            <v>Kỹ năng giao tiếp</v>
          </cell>
          <cell r="C1104">
            <v>30</v>
          </cell>
        </row>
        <row r="1105">
          <cell r="A1105" t="str">
            <v>MĐ22.C5K22</v>
          </cell>
          <cell r="B1105" t="str">
            <v>Kỹ thuật chung về ô tô và công nghệ sửa chữa</v>
          </cell>
          <cell r="C1105">
            <v>60</v>
          </cell>
        </row>
        <row r="1106">
          <cell r="A1106" t="str">
            <v>MĐ23.C5K22</v>
          </cell>
          <cell r="B1106" t="str">
            <v>Bảo dưỡng và sửa chữa động cơ đốt trong</v>
          </cell>
          <cell r="C1106">
            <v>240</v>
          </cell>
        </row>
        <row r="1107">
          <cell r="A1107" t="str">
            <v>MĐ24.C5K22</v>
          </cell>
          <cell r="B1107" t="str">
            <v>Bảo dưỡng và sửa chữa hệ thống cung cấpđộng cơ diesel</v>
          </cell>
          <cell r="C1107">
            <v>75</v>
          </cell>
        </row>
        <row r="1108">
          <cell r="A1108" t="str">
            <v>MĐ25.C5K22</v>
          </cell>
          <cell r="B1108" t="str">
            <v>Thực hành mạch điện cơ bản</v>
          </cell>
          <cell r="C1108">
            <v>45</v>
          </cell>
        </row>
        <row r="1109">
          <cell r="A1109" t="str">
            <v>MĐ26.C5K22</v>
          </cell>
          <cell r="B1109" t="str">
            <v>Bảo dưỡng và sửa chữa trang bị điện ô tô</v>
          </cell>
          <cell r="C1109">
            <v>120</v>
          </cell>
        </row>
        <row r="1110">
          <cell r="A1110" t="str">
            <v>MĐ27.C5K22</v>
          </cell>
          <cell r="B1110" t="str">
            <v>Bảo dưỡng và sửa chữa hệ thống truyền lực</v>
          </cell>
          <cell r="C1110">
            <v>90</v>
          </cell>
        </row>
        <row r="1111">
          <cell r="A1111" t="str">
            <v>MĐ28.C5K22</v>
          </cell>
          <cell r="B1111" t="str">
            <v>Bảo dưỡng và sửa chữa hệ thống di chuyển và lái</v>
          </cell>
          <cell r="C1111">
            <v>120</v>
          </cell>
        </row>
        <row r="1112">
          <cell r="A1112" t="str">
            <v>MĐ29.C5K22</v>
          </cell>
          <cell r="B1112" t="str">
            <v>Bảo dưỡng và sửa chữa hệ thống phanh</v>
          </cell>
          <cell r="C1112">
            <v>60</v>
          </cell>
        </row>
        <row r="1113">
          <cell r="A1113" t="str">
            <v>MĐ30.C5K22</v>
          </cell>
          <cell r="B1113" t="str">
            <v>Bảo dưỡng và sửa chữa hệ thống phanh ABS</v>
          </cell>
          <cell r="C1113">
            <v>60</v>
          </cell>
        </row>
        <row r="1114">
          <cell r="A1114" t="str">
            <v>MĐ31.C5K22</v>
          </cell>
          <cell r="B1114" t="str">
            <v>Bảo dưỡng và sửa chữa hệ thống Điều hòa không khí trênô tô</v>
          </cell>
          <cell r="C1114">
            <v>60</v>
          </cell>
        </row>
        <row r="1115">
          <cell r="A1115" t="str">
            <v>MĐ32.C5K22</v>
          </cell>
          <cell r="B1115" t="str">
            <v xml:space="preserve">Bảo dưỡng và sửa chữa hộp số tựđộng ô tô </v>
          </cell>
          <cell r="C1115">
            <v>60</v>
          </cell>
        </row>
        <row r="1116">
          <cell r="A1116" t="str">
            <v>MĐ33.C5K22</v>
          </cell>
          <cell r="B1116" t="str">
            <v>Bảo dưỡng và sửa chữa hệ thống cung cấp nhiên liệu động cơ xăng</v>
          </cell>
          <cell r="C1116">
            <v>120</v>
          </cell>
        </row>
        <row r="1117">
          <cell r="A1117" t="str">
            <v>MĐ34.C5K22</v>
          </cell>
          <cell r="B1117" t="str">
            <v>Bảo dưỡng và sửa chữa hệ thống phun diesel điều khiển điện tử</v>
          </cell>
          <cell r="C1117">
            <v>60</v>
          </cell>
        </row>
        <row r="1118">
          <cell r="A1118" t="str">
            <v>MĐ35.C5K22</v>
          </cell>
          <cell r="B1118" t="str">
            <v>Chẩn đoán trạng thái kỹ thuật ô tô</v>
          </cell>
          <cell r="C1118">
            <v>90</v>
          </cell>
        </row>
        <row r="1119">
          <cell r="A1119" t="str">
            <v>MĐ36.C5K22</v>
          </cell>
          <cell r="B1119" t="str">
            <v>Kiểm tra và sửa chữa Pan ô tô</v>
          </cell>
          <cell r="C1119">
            <v>120</v>
          </cell>
        </row>
        <row r="1120">
          <cell r="A1120" t="str">
            <v>MĐ37.C5K22</v>
          </cell>
          <cell r="B1120" t="str">
            <v>Kỹ thuật kiểm định ô tô</v>
          </cell>
          <cell r="C1120">
            <v>60</v>
          </cell>
        </row>
        <row r="1121">
          <cell r="A1121" t="str">
            <v>MĐ38.C5K22</v>
          </cell>
          <cell r="B1121" t="str">
            <v>Kỹ thuật lái ô tô</v>
          </cell>
          <cell r="C1121">
            <v>60</v>
          </cell>
        </row>
        <row r="1122">
          <cell r="A1122" t="str">
            <v>MĐ39.C5K22</v>
          </cell>
          <cell r="B1122" t="str">
            <v>Thực tập nghề năm 2</v>
          </cell>
          <cell r="C1122">
            <v>270</v>
          </cell>
        </row>
        <row r="1123">
          <cell r="A1123" t="str">
            <v>MĐ40.C5K22</v>
          </cell>
          <cell r="B1123" t="str">
            <v>Thực tập tốt nghiệp</v>
          </cell>
          <cell r="C1123">
            <v>405</v>
          </cell>
        </row>
        <row r="1124">
          <cell r="A1124" t="str">
            <v>MH01.6K22</v>
          </cell>
          <cell r="B1124" t="str">
            <v>Chính trị</v>
          </cell>
          <cell r="C1124">
            <v>30</v>
          </cell>
        </row>
        <row r="1125">
          <cell r="A1125" t="str">
            <v>MH02.6K22</v>
          </cell>
          <cell r="B1125" t="str">
            <v>Pháp luật</v>
          </cell>
          <cell r="C1125">
            <v>15</v>
          </cell>
        </row>
        <row r="1126">
          <cell r="A1126" t="str">
            <v>MH03.6K22</v>
          </cell>
          <cell r="B1126" t="str">
            <v>Giáo dục thể chất</v>
          </cell>
          <cell r="C1126">
            <v>30</v>
          </cell>
        </row>
        <row r="1127">
          <cell r="A1127" t="str">
            <v>MH04.6K22</v>
          </cell>
          <cell r="B1127" t="str">
            <v>Giáo dục quốc phòng – An ninh</v>
          </cell>
          <cell r="C1127">
            <v>45</v>
          </cell>
        </row>
        <row r="1128">
          <cell r="A1128" t="str">
            <v>MH05.6K22</v>
          </cell>
          <cell r="B1128" t="str">
            <v>Tin học</v>
          </cell>
          <cell r="C1128">
            <v>30</v>
          </cell>
        </row>
        <row r="1129">
          <cell r="A1129" t="str">
            <v>MH06.6K22</v>
          </cell>
          <cell r="B1129" t="str">
            <v>Ngoại ngữ (Anh văn)</v>
          </cell>
          <cell r="C1129">
            <v>60</v>
          </cell>
        </row>
        <row r="1130">
          <cell r="A1130" t="str">
            <v>MH07.6K22</v>
          </cell>
          <cell r="B1130" t="str">
            <v>Vẽ kỹ thuật</v>
          </cell>
          <cell r="C1130">
            <v>30</v>
          </cell>
        </row>
        <row r="1131">
          <cell r="A1131" t="str">
            <v>MH08.6K22</v>
          </cell>
          <cell r="B1131" t="str">
            <v>Cơ sở kỹ thuật điện</v>
          </cell>
          <cell r="C1131">
            <v>45</v>
          </cell>
        </row>
        <row r="1132">
          <cell r="A1132" t="str">
            <v>MH09.6K22</v>
          </cell>
          <cell r="B1132" t="str">
            <v>Cơ sở kỹ thuật nhiệt</v>
          </cell>
          <cell r="C1132">
            <v>45</v>
          </cell>
        </row>
        <row r="1133">
          <cell r="A1133" t="str">
            <v>MH10.6K22</v>
          </cell>
          <cell r="B1133" t="str">
            <v>Vật liệu điện lạnh</v>
          </cell>
          <cell r="C1133">
            <v>30</v>
          </cell>
        </row>
        <row r="1134">
          <cell r="A1134" t="str">
            <v>MH11.6K22</v>
          </cell>
          <cell r="B1134" t="str">
            <v>ATLĐ điệnlạnh và VSCN</v>
          </cell>
          <cell r="C1134">
            <v>30</v>
          </cell>
        </row>
        <row r="1135">
          <cell r="A1135" t="str">
            <v>MH12.6K22</v>
          </cell>
          <cell r="B1135" t="str">
            <v>Kỹ năng giao tiếp</v>
          </cell>
          <cell r="C1135">
            <v>30</v>
          </cell>
        </row>
        <row r="1136">
          <cell r="A1136" t="str">
            <v>MĐ13.6K22</v>
          </cell>
          <cell r="B1136" t="str">
            <v>Máy điện</v>
          </cell>
          <cell r="C1136">
            <v>120</v>
          </cell>
        </row>
        <row r="1137">
          <cell r="A1137" t="str">
            <v>MĐ14.6K22</v>
          </cell>
          <cell r="B1137" t="str">
            <v>Trang bị điện</v>
          </cell>
          <cell r="C1137">
            <v>120</v>
          </cell>
        </row>
        <row r="1138">
          <cell r="A1138" t="str">
            <v>MĐ15.6K22</v>
          </cell>
          <cell r="B1138" t="str">
            <v>Kỹ thuật điện tử</v>
          </cell>
          <cell r="C1138">
            <v>60</v>
          </cell>
        </row>
        <row r="1139">
          <cell r="A1139" t="str">
            <v>MĐ16.6K22</v>
          </cell>
          <cell r="B1139" t="str">
            <v>Kỹ thuật hàn</v>
          </cell>
          <cell r="C1139">
            <v>60</v>
          </cell>
        </row>
        <row r="1140">
          <cell r="A1140" t="str">
            <v>MĐ17.6K22</v>
          </cell>
          <cell r="B1140" t="str">
            <v>Đo lường điệnlạnh</v>
          </cell>
          <cell r="C1140">
            <v>60</v>
          </cell>
        </row>
        <row r="1141">
          <cell r="A1141" t="str">
            <v>MĐ18.6K22</v>
          </cell>
          <cell r="B1141" t="str">
            <v>Lạnh cơ bản</v>
          </cell>
          <cell r="C1141">
            <v>90</v>
          </cell>
        </row>
        <row r="1142">
          <cell r="A1142" t="str">
            <v>MĐ19.6K22</v>
          </cell>
          <cell r="B1142" t="str">
            <v>Hệ thống máy lạnh dân dụng và TN</v>
          </cell>
          <cell r="C1142">
            <v>120</v>
          </cell>
        </row>
        <row r="1143">
          <cell r="A1143" t="str">
            <v>MĐ20.6K22</v>
          </cell>
          <cell r="B1143" t="str">
            <v>Hệ thống điều hoà không khí cục bộ</v>
          </cell>
          <cell r="C1143">
            <v>120</v>
          </cell>
        </row>
        <row r="1144">
          <cell r="A1144" t="str">
            <v>MH21.6K22</v>
          </cell>
          <cell r="B1144" t="str">
            <v>Hệ thống máy lạnh công nghiệp</v>
          </cell>
          <cell r="C1144">
            <v>75</v>
          </cell>
        </row>
        <row r="1145">
          <cell r="A1145" t="str">
            <v>MH22.6K22</v>
          </cell>
          <cell r="B1145" t="str">
            <v>Hệ thống điều hoà không khí TT</v>
          </cell>
          <cell r="C1145">
            <v>60</v>
          </cell>
        </row>
        <row r="1146">
          <cell r="A1146" t="str">
            <v>MĐ23.6K22</v>
          </cell>
          <cell r="B1146" t="str">
            <v>Thực tập tốt nghiệp</v>
          </cell>
          <cell r="C1146">
            <v>270</v>
          </cell>
        </row>
        <row r="1147">
          <cell r="A1147" t="str">
            <v>MH01.C6K22</v>
          </cell>
          <cell r="B1147" t="str">
            <v>Chính trị</v>
          </cell>
          <cell r="C1147">
            <v>90</v>
          </cell>
        </row>
        <row r="1148">
          <cell r="A1148" t="str">
            <v>MH02.C6K22</v>
          </cell>
          <cell r="B1148" t="str">
            <v>Pháp luật</v>
          </cell>
          <cell r="C1148">
            <v>30</v>
          </cell>
        </row>
        <row r="1149">
          <cell r="A1149" t="str">
            <v>MH03.C6K22</v>
          </cell>
          <cell r="B1149" t="str">
            <v>Giáo dục thể chất</v>
          </cell>
          <cell r="C1149">
            <v>60</v>
          </cell>
        </row>
        <row r="1150">
          <cell r="A1150" t="str">
            <v>MH04.C6K22</v>
          </cell>
          <cell r="B1150" t="str">
            <v>Giáo dục quốc phòng – An ninh</v>
          </cell>
          <cell r="C1150">
            <v>75</v>
          </cell>
        </row>
        <row r="1151">
          <cell r="A1151" t="str">
            <v>MH05.C6K22</v>
          </cell>
          <cell r="B1151" t="str">
            <v>Tin học</v>
          </cell>
          <cell r="C1151">
            <v>75</v>
          </cell>
        </row>
        <row r="1152">
          <cell r="A1152" t="str">
            <v>MH06.C6K22</v>
          </cell>
          <cell r="B1152" t="str">
            <v>Ngoại ngữ</v>
          </cell>
          <cell r="C1152">
            <v>120</v>
          </cell>
        </row>
        <row r="1153">
          <cell r="A1153" t="str">
            <v>MH07.C6K22</v>
          </cell>
          <cell r="B1153" t="str">
            <v>Vẽ kỹ thuật</v>
          </cell>
          <cell r="C1153">
            <v>30</v>
          </cell>
        </row>
        <row r="1154">
          <cell r="A1154" t="str">
            <v>MH08.C6K22</v>
          </cell>
          <cell r="B1154" t="str">
            <v>Cơ kỹ thuật</v>
          </cell>
          <cell r="C1154">
            <v>30</v>
          </cell>
        </row>
        <row r="1155">
          <cell r="A1155" t="str">
            <v>MH09.C6K22</v>
          </cell>
          <cell r="B1155" t="str">
            <v>Cơ sở kỹ thuật điện</v>
          </cell>
          <cell r="C1155">
            <v>45</v>
          </cell>
        </row>
        <row r="1156">
          <cell r="A1156" t="str">
            <v>MH10.C6K22</v>
          </cell>
          <cell r="B1156" t="str">
            <v>Cơ sở kỹ thuật nhiệt</v>
          </cell>
          <cell r="C1156">
            <v>45</v>
          </cell>
        </row>
        <row r="1157">
          <cell r="A1157" t="str">
            <v>MH11.C6K22</v>
          </cell>
          <cell r="B1157" t="str">
            <v>Vật liệu điện lạnh</v>
          </cell>
          <cell r="C1157">
            <v>30</v>
          </cell>
        </row>
        <row r="1158">
          <cell r="A1158" t="str">
            <v>MH12.C6K22</v>
          </cell>
          <cell r="B1158" t="str">
            <v>An toàn lao động, điện lạnh và vệ sinh công nghiệp</v>
          </cell>
          <cell r="C1158">
            <v>30</v>
          </cell>
        </row>
        <row r="1159">
          <cell r="A1159" t="str">
            <v>MH13.C6K22</v>
          </cell>
          <cell r="B1159" t="str">
            <v>Kỹ năng giao tiếp</v>
          </cell>
          <cell r="C1159">
            <v>30</v>
          </cell>
        </row>
        <row r="1160">
          <cell r="A1160" t="str">
            <v>MH14.C6K22</v>
          </cell>
          <cell r="B1160" t="str">
            <v>Tổ chức sản xuất</v>
          </cell>
          <cell r="C1160">
            <v>30</v>
          </cell>
        </row>
        <row r="1161">
          <cell r="A1161" t="str">
            <v>MĐ15.C6K22</v>
          </cell>
          <cell r="B1161" t="str">
            <v>Máy điện</v>
          </cell>
          <cell r="C1161">
            <v>150</v>
          </cell>
        </row>
        <row r="1162">
          <cell r="A1162" t="str">
            <v>MĐ16.C6K22</v>
          </cell>
          <cell r="B1162" t="str">
            <v>Trang bị điện</v>
          </cell>
          <cell r="C1162">
            <v>150</v>
          </cell>
        </row>
        <row r="1163">
          <cell r="A1163" t="str">
            <v>MĐ17.C6K22</v>
          </cell>
          <cell r="B1163" t="str">
            <v>Kỹ thuật Nguội + Gò</v>
          </cell>
          <cell r="C1163">
            <v>60</v>
          </cell>
        </row>
        <row r="1164">
          <cell r="A1164" t="str">
            <v>MĐ18.C6K22</v>
          </cell>
          <cell r="B1164" t="str">
            <v>Kỹ thuật Hàn</v>
          </cell>
          <cell r="C1164">
            <v>60</v>
          </cell>
        </row>
        <row r="1165">
          <cell r="A1165" t="str">
            <v>MĐ19.C6K22</v>
          </cell>
          <cell r="B1165" t="str">
            <v>Kỹ thuật điện tử</v>
          </cell>
          <cell r="C1165">
            <v>60</v>
          </cell>
        </row>
        <row r="1166">
          <cell r="A1166" t="str">
            <v>MĐ20.C6K22</v>
          </cell>
          <cell r="B1166" t="str">
            <v>PLC</v>
          </cell>
          <cell r="C1166">
            <v>90</v>
          </cell>
        </row>
        <row r="1167">
          <cell r="A1167" t="str">
            <v>MĐ21.C6K22</v>
          </cell>
          <cell r="B1167" t="str">
            <v>Đo lường ĐiệnLạnh</v>
          </cell>
          <cell r="C1167">
            <v>60</v>
          </cell>
        </row>
        <row r="1168">
          <cell r="A1168" t="str">
            <v>MĐ22.C6K22</v>
          </cell>
          <cell r="B1168" t="str">
            <v>Lạnh cơ bản</v>
          </cell>
          <cell r="C1168">
            <v>120</v>
          </cell>
        </row>
        <row r="1169">
          <cell r="A1169" t="str">
            <v>MH23.C6K22</v>
          </cell>
          <cell r="B1169" t="str">
            <v>Bơm, quạt</v>
          </cell>
          <cell r="C1169">
            <v>30</v>
          </cell>
        </row>
        <row r="1170">
          <cell r="A1170" t="str">
            <v>MĐ24.C6K22</v>
          </cell>
          <cell r="B1170" t="str">
            <v>Hệ thống máy lạnh dân dụng và thương nghiệp</v>
          </cell>
          <cell r="C1170">
            <v>150</v>
          </cell>
        </row>
        <row r="1171">
          <cell r="A1171" t="str">
            <v>MĐ25.C6K22</v>
          </cell>
          <cell r="B1171" t="str">
            <v>Hệ thống điều hoà không khí cục bộ</v>
          </cell>
          <cell r="C1171">
            <v>150</v>
          </cell>
        </row>
        <row r="1172">
          <cell r="A1172" t="str">
            <v>MĐ26.C6K22</v>
          </cell>
          <cell r="B1172" t="str">
            <v>Điện tử chuyên ngành</v>
          </cell>
          <cell r="C1172">
            <v>90</v>
          </cell>
        </row>
        <row r="1173">
          <cell r="A1173" t="str">
            <v>MH27.C6K22</v>
          </cell>
          <cell r="B1173" t="str">
            <v>Hệ thống máy lạnh công nghiệp</v>
          </cell>
          <cell r="C1173">
            <v>75</v>
          </cell>
        </row>
        <row r="1174">
          <cell r="A1174" t="str">
            <v>MH28.C6K22</v>
          </cell>
          <cell r="B1174" t="str">
            <v>Hệ thống điều hoà không khí trung tâm</v>
          </cell>
          <cell r="C1174">
            <v>60</v>
          </cell>
        </row>
        <row r="1175">
          <cell r="A1175" t="str">
            <v>MĐ29.C6K22</v>
          </cell>
          <cell r="B1175" t="str">
            <v>Thiết kế và lắp đặt hệ thống máy lạnh</v>
          </cell>
          <cell r="C1175">
            <v>90</v>
          </cell>
        </row>
        <row r="1176">
          <cell r="A1176" t="str">
            <v>MH30.C6K22</v>
          </cell>
          <cell r="B1176" t="str">
            <v>Thiết kế hệ thống điều hoà không khí</v>
          </cell>
          <cell r="C1176">
            <v>60</v>
          </cell>
        </row>
        <row r="1177">
          <cell r="A1177" t="str">
            <v>MĐ31.C6K22</v>
          </cell>
          <cell r="B1177" t="str">
            <v>Thực tập tốt nghiệp</v>
          </cell>
          <cell r="C1177">
            <v>360</v>
          </cell>
        </row>
        <row r="1178">
          <cell r="A1178" t="str">
            <v>MH01.7K22</v>
          </cell>
          <cell r="B1178" t="str">
            <v>Chính trị</v>
          </cell>
          <cell r="C1178">
            <v>30</v>
          </cell>
        </row>
        <row r="1179">
          <cell r="A1179" t="str">
            <v>MH02.7K22</v>
          </cell>
          <cell r="B1179" t="str">
            <v>Pháp luât</v>
          </cell>
          <cell r="C1179">
            <v>15</v>
          </cell>
        </row>
        <row r="1180">
          <cell r="A1180" t="str">
            <v>MH03.7K22</v>
          </cell>
          <cell r="B1180" t="str">
            <v>Giáo dục thể chất</v>
          </cell>
          <cell r="C1180">
            <v>30</v>
          </cell>
        </row>
        <row r="1181">
          <cell r="A1181" t="str">
            <v>MH04.7K22</v>
          </cell>
          <cell r="B1181" t="str">
            <v>Giáo dục quốc phòngAn ninh</v>
          </cell>
          <cell r="C1181">
            <v>45</v>
          </cell>
        </row>
        <row r="1182">
          <cell r="A1182" t="str">
            <v>MH05.7K22</v>
          </cell>
          <cell r="B1182" t="str">
            <v>Tin học</v>
          </cell>
          <cell r="C1182">
            <v>30</v>
          </cell>
        </row>
        <row r="1183">
          <cell r="A1183" t="str">
            <v>MH06.7K22</v>
          </cell>
          <cell r="B1183" t="str">
            <v>Ngoại ngữ (Anh văn)</v>
          </cell>
          <cell r="C1183">
            <v>60</v>
          </cell>
        </row>
        <row r="1184">
          <cell r="A1184" t="str">
            <v>MH07.7K22</v>
          </cell>
          <cell r="B1184" t="str">
            <v>Kỹ năng giao tiếp</v>
          </cell>
          <cell r="C1184">
            <v>30</v>
          </cell>
        </row>
        <row r="1185">
          <cell r="A1185" t="str">
            <v>MH08.7K22</v>
          </cell>
          <cell r="B1185" t="str">
            <v>An toàn điện</v>
          </cell>
          <cell r="C1185">
            <v>30</v>
          </cell>
        </row>
        <row r="1186">
          <cell r="A1186" t="str">
            <v>MH09.7K22</v>
          </cell>
          <cell r="B1186" t="str">
            <v>Mạch điện</v>
          </cell>
          <cell r="C1186">
            <v>60</v>
          </cell>
        </row>
        <row r="1187">
          <cell r="A1187" t="str">
            <v>MH10.7K22</v>
          </cell>
          <cell r="B1187" t="str">
            <v>Vẽ kỹ thuật</v>
          </cell>
          <cell r="C1187">
            <v>30</v>
          </cell>
        </row>
        <row r="1188">
          <cell r="A1188" t="str">
            <v>MH11.7K22</v>
          </cell>
          <cell r="B1188" t="str">
            <v>Vẽ điện</v>
          </cell>
          <cell r="C1188">
            <v>30</v>
          </cell>
        </row>
        <row r="1189">
          <cell r="A1189" t="str">
            <v>MH12.7K22</v>
          </cell>
          <cell r="B1189" t="str">
            <v>Vật liệu điện</v>
          </cell>
          <cell r="C1189">
            <v>30</v>
          </cell>
        </row>
        <row r="1190">
          <cell r="A1190" t="str">
            <v>MĐ13.7K22</v>
          </cell>
          <cell r="B1190" t="str">
            <v>Khí cụ điện</v>
          </cell>
          <cell r="C1190">
            <v>60</v>
          </cell>
        </row>
        <row r="1191">
          <cell r="A1191" t="str">
            <v>MĐ14.7K22</v>
          </cell>
          <cell r="B1191" t="str">
            <v>Điện tử cơ bản</v>
          </cell>
          <cell r="C1191">
            <v>90</v>
          </cell>
        </row>
        <row r="1192">
          <cell r="A1192" t="str">
            <v>MĐ15.7K22</v>
          </cell>
          <cell r="B1192" t="str">
            <v>Đo lường điện</v>
          </cell>
          <cell r="C1192">
            <v>60</v>
          </cell>
        </row>
        <row r="1193">
          <cell r="A1193" t="str">
            <v>MĐ16.7K22</v>
          </cell>
          <cell r="B1193" t="str">
            <v>Máy điện 1</v>
          </cell>
          <cell r="C1193">
            <v>180</v>
          </cell>
        </row>
        <row r="1194">
          <cell r="A1194" t="str">
            <v>MĐ17.7K22</v>
          </cell>
          <cell r="B1194" t="str">
            <v>Máy điện 2</v>
          </cell>
          <cell r="C1194">
            <v>60</v>
          </cell>
        </row>
        <row r="1195">
          <cell r="A1195" t="str">
            <v>MĐ18.7K22</v>
          </cell>
          <cell r="B1195" t="str">
            <v>Kỹ thuật cảm biến</v>
          </cell>
          <cell r="C1195">
            <v>90</v>
          </cell>
        </row>
        <row r="1196">
          <cell r="A1196" t="str">
            <v>MH19.7K22</v>
          </cell>
          <cell r="B1196" t="str">
            <v>Cung cấp điện</v>
          </cell>
          <cell r="C1196">
            <v>90</v>
          </cell>
        </row>
        <row r="1197">
          <cell r="A1197" t="str">
            <v>MĐ20.7K22</v>
          </cell>
          <cell r="B1197" t="str">
            <v>Trang bị điện 1</v>
          </cell>
          <cell r="C1197">
            <v>180</v>
          </cell>
        </row>
        <row r="1198">
          <cell r="A1198" t="str">
            <v>MĐ21.7K22</v>
          </cell>
          <cell r="B1198" t="str">
            <v>PLC cơ bản</v>
          </cell>
          <cell r="C1198">
            <v>120</v>
          </cell>
        </row>
        <row r="1199">
          <cell r="A1199" t="str">
            <v>MĐ22.7K22</v>
          </cell>
          <cell r="B1199" t="str">
            <v>Kỹ thuật lắp đặt điện</v>
          </cell>
          <cell r="C1199">
            <v>120</v>
          </cell>
        </row>
        <row r="1200">
          <cell r="A1200" t="str">
            <v>MĐ23.7K22</v>
          </cell>
          <cell r="B1200" t="str">
            <v>Kỹ thuật lạnh</v>
          </cell>
          <cell r="C1200">
            <v>90</v>
          </cell>
        </row>
        <row r="1201">
          <cell r="A1201" t="str">
            <v>MĐ24.7K22</v>
          </cell>
          <cell r="B1201" t="str">
            <v>Thiết bị điện gia dụng</v>
          </cell>
          <cell r="C1201">
            <v>60</v>
          </cell>
        </row>
        <row r="1202">
          <cell r="A1202" t="str">
            <v>MĐ25.7K22</v>
          </cell>
          <cell r="B1202" t="str">
            <v>Chuyên đề điều khiển lập trình cỡ nhỏ</v>
          </cell>
          <cell r="C1202">
            <v>60</v>
          </cell>
        </row>
        <row r="1203">
          <cell r="A1203" t="str">
            <v>MĐ26.7K22</v>
          </cell>
          <cell r="B1203" t="str">
            <v>Thực tập tốt nghiệp</v>
          </cell>
          <cell r="C1203">
            <v>360</v>
          </cell>
        </row>
        <row r="1204">
          <cell r="A1204" t="str">
            <v>MH01.C7K22</v>
          </cell>
          <cell r="B1204" t="str">
            <v>Chính trị</v>
          </cell>
          <cell r="C1204">
            <v>90</v>
          </cell>
        </row>
        <row r="1205">
          <cell r="A1205" t="str">
            <v>MH02.C7K22</v>
          </cell>
          <cell r="B1205" t="str">
            <v>Pháp luật</v>
          </cell>
          <cell r="C1205">
            <v>30</v>
          </cell>
        </row>
        <row r="1206">
          <cell r="A1206" t="str">
            <v>MH03.C7K22</v>
          </cell>
          <cell r="B1206" t="str">
            <v>Giáo dục thể chất</v>
          </cell>
          <cell r="C1206">
            <v>60</v>
          </cell>
        </row>
        <row r="1207">
          <cell r="A1207" t="str">
            <v>MH04.C7K22</v>
          </cell>
          <cell r="B1207" t="str">
            <v>Giáo dục quốc phòngAn ninh</v>
          </cell>
          <cell r="C1207">
            <v>75</v>
          </cell>
        </row>
        <row r="1208">
          <cell r="A1208" t="str">
            <v>MH05.C7K22</v>
          </cell>
          <cell r="B1208" t="str">
            <v>Tin học</v>
          </cell>
          <cell r="C1208">
            <v>75</v>
          </cell>
        </row>
        <row r="1209">
          <cell r="A1209" t="str">
            <v>MH06.C7K22</v>
          </cell>
          <cell r="B1209" t="str">
            <v>Ngoại ngữ (Anh văn)</v>
          </cell>
          <cell r="C1209">
            <v>120</v>
          </cell>
        </row>
        <row r="1210">
          <cell r="A1210" t="str">
            <v>MH07.C7K22</v>
          </cell>
          <cell r="B1210" t="str">
            <v>Kỹ năng giao tiếp</v>
          </cell>
          <cell r="C1210">
            <v>30</v>
          </cell>
        </row>
        <row r="1211">
          <cell r="A1211" t="str">
            <v>MH08.C7K22</v>
          </cell>
          <cell r="B1211" t="str">
            <v>An toàn điện</v>
          </cell>
          <cell r="C1211">
            <v>30</v>
          </cell>
        </row>
        <row r="1212">
          <cell r="A1212" t="str">
            <v>MH09.C7K22</v>
          </cell>
          <cell r="B1212" t="str">
            <v>Mạch điện</v>
          </cell>
          <cell r="C1212">
            <v>90</v>
          </cell>
        </row>
        <row r="1213">
          <cell r="A1213" t="str">
            <v>MH10.C7K22</v>
          </cell>
          <cell r="B1213" t="str">
            <v>Vẽ kỹ thuật</v>
          </cell>
          <cell r="C1213">
            <v>30</v>
          </cell>
        </row>
        <row r="1214">
          <cell r="A1214" t="str">
            <v>MH11.C7K22</v>
          </cell>
          <cell r="B1214" t="str">
            <v>Vẽ điện</v>
          </cell>
          <cell r="C1214">
            <v>30</v>
          </cell>
        </row>
        <row r="1215">
          <cell r="A1215" t="str">
            <v>MH12.C7K22</v>
          </cell>
          <cell r="B1215" t="str">
            <v>Vật liệu điện</v>
          </cell>
          <cell r="C1215">
            <v>30</v>
          </cell>
        </row>
        <row r="1216">
          <cell r="A1216" t="str">
            <v>MĐ13.C7K22</v>
          </cell>
          <cell r="B1216" t="str">
            <v>Khí cụ điện</v>
          </cell>
          <cell r="C1216">
            <v>60</v>
          </cell>
        </row>
        <row r="1217">
          <cell r="A1217" t="str">
            <v>MĐ14.C7K22</v>
          </cell>
          <cell r="B1217" t="str">
            <v>Điện tử cơ bản</v>
          </cell>
          <cell r="C1217">
            <v>120</v>
          </cell>
        </row>
        <row r="1218">
          <cell r="A1218" t="str">
            <v>MĐ15.C7K22</v>
          </cell>
          <cell r="B1218" t="str">
            <v>Đo lường điện</v>
          </cell>
          <cell r="C1218">
            <v>60</v>
          </cell>
        </row>
        <row r="1219">
          <cell r="A1219" t="str">
            <v>MĐ16.C7K22</v>
          </cell>
          <cell r="B1219" t="str">
            <v>Máy điện 1</v>
          </cell>
          <cell r="C1219">
            <v>180</v>
          </cell>
        </row>
        <row r="1220">
          <cell r="A1220" t="str">
            <v>MĐ17.C7K22</v>
          </cell>
          <cell r="B1220" t="str">
            <v>Máy điện 2</v>
          </cell>
          <cell r="C1220">
            <v>60</v>
          </cell>
        </row>
        <row r="1221">
          <cell r="A1221" t="str">
            <v>MĐ18.C7K22</v>
          </cell>
          <cell r="B1221" t="str">
            <v>Kỹ thuật xung số</v>
          </cell>
          <cell r="C1221">
            <v>90</v>
          </cell>
        </row>
        <row r="1222">
          <cell r="A1222" t="str">
            <v>MH19.C7K22</v>
          </cell>
          <cell r="B1222" t="str">
            <v>Truyền động điện</v>
          </cell>
          <cell r="C1222">
            <v>60</v>
          </cell>
        </row>
        <row r="1223">
          <cell r="A1223" t="str">
            <v>MĐ20.C7K22</v>
          </cell>
          <cell r="B1223" t="str">
            <v>Kỹ thuật cảm biến</v>
          </cell>
          <cell r="C1223">
            <v>90</v>
          </cell>
        </row>
        <row r="1224">
          <cell r="A1224" t="str">
            <v>MĐ21.C7K22</v>
          </cell>
          <cell r="B1224" t="str">
            <v>Điện tử công suất</v>
          </cell>
          <cell r="C1224">
            <v>60</v>
          </cell>
        </row>
        <row r="1225">
          <cell r="A1225" t="str">
            <v>MH22.C7K22</v>
          </cell>
          <cell r="B1225" t="str">
            <v>Cung cấp điện</v>
          </cell>
          <cell r="C1225">
            <v>90</v>
          </cell>
        </row>
        <row r="1226">
          <cell r="A1226" t="str">
            <v>MĐ23.C7K22</v>
          </cell>
          <cell r="B1226" t="str">
            <v>Trang bị điện 1</v>
          </cell>
          <cell r="C1226">
            <v>180</v>
          </cell>
        </row>
        <row r="1227">
          <cell r="A1227" t="str">
            <v>MH24.C7K22</v>
          </cell>
          <cell r="B1227" t="str">
            <v>Trang bị điện 2</v>
          </cell>
          <cell r="C1227">
            <v>60</v>
          </cell>
        </row>
        <row r="1228">
          <cell r="A1228" t="str">
            <v>MĐ25.C7K22</v>
          </cell>
          <cell r="B1228" t="str">
            <v>Lập trình vi điều khiển</v>
          </cell>
          <cell r="C1228">
            <v>90</v>
          </cell>
        </row>
        <row r="1229">
          <cell r="A1229" t="str">
            <v>MĐ26.C7K22</v>
          </cell>
          <cell r="B1229" t="str">
            <v>PLC cơ bản</v>
          </cell>
          <cell r="C1229">
            <v>120</v>
          </cell>
        </row>
        <row r="1230">
          <cell r="A1230" t="str">
            <v>MĐ27.C7K22</v>
          </cell>
          <cell r="B1230" t="str">
            <v>Bảo vệ rơ le</v>
          </cell>
          <cell r="C1230">
            <v>60</v>
          </cell>
        </row>
        <row r="1231">
          <cell r="A1231" t="str">
            <v>MĐ28.C7K22</v>
          </cell>
          <cell r="B1231" t="str">
            <v>Kỹ thuật lắp đặt điện</v>
          </cell>
          <cell r="C1231">
            <v>120</v>
          </cell>
        </row>
        <row r="1232">
          <cell r="A1232" t="str">
            <v>MĐ29.C7K22</v>
          </cell>
          <cell r="B1232" t="str">
            <v>Điều khiển điện khí nén</v>
          </cell>
          <cell r="C1232">
            <v>90</v>
          </cell>
        </row>
        <row r="1233">
          <cell r="A1233" t="str">
            <v>MĐ30.C7K22</v>
          </cell>
          <cell r="B1233" t="str">
            <v>Kỹ thuật lạnh</v>
          </cell>
          <cell r="C1233">
            <v>90</v>
          </cell>
        </row>
        <row r="1234">
          <cell r="A1234" t="str">
            <v>MĐ31.C7K22</v>
          </cell>
          <cell r="B1234" t="str">
            <v>Thiết bị điện gia dụng</v>
          </cell>
          <cell r="C1234">
            <v>60</v>
          </cell>
        </row>
        <row r="1235">
          <cell r="A1235" t="str">
            <v>MĐ32.C7K22</v>
          </cell>
          <cell r="B1235" t="str">
            <v>Chuyên đề điều khiển lập trình cỡ nhỏ</v>
          </cell>
          <cell r="C1235">
            <v>60</v>
          </cell>
        </row>
        <row r="1236">
          <cell r="A1236" t="str">
            <v>MĐ33.C7K22</v>
          </cell>
          <cell r="B1236" t="str">
            <v>PLC nâng cao</v>
          </cell>
          <cell r="C1236">
            <v>90</v>
          </cell>
        </row>
        <row r="1237">
          <cell r="A1237" t="str">
            <v>MH34.C7K22</v>
          </cell>
          <cell r="B1237" t="str">
            <v>Tổ chức sản xuất</v>
          </cell>
          <cell r="C1237">
            <v>30</v>
          </cell>
        </row>
        <row r="1238">
          <cell r="A1238" t="str">
            <v>MĐ35.C7K22</v>
          </cell>
          <cell r="B1238" t="str">
            <v>Thực tập tốt nghiệp</v>
          </cell>
          <cell r="C1238">
            <v>450</v>
          </cell>
        </row>
        <row r="1239">
          <cell r="A1239" t="str">
            <v>MH01.C8K22</v>
          </cell>
          <cell r="B1239" t="str">
            <v>Chính trị</v>
          </cell>
          <cell r="C1239">
            <v>90</v>
          </cell>
        </row>
        <row r="1240">
          <cell r="A1240" t="str">
            <v>MH02.C8K22</v>
          </cell>
          <cell r="B1240" t="str">
            <v>Pháp luật</v>
          </cell>
          <cell r="C1240">
            <v>30</v>
          </cell>
        </row>
        <row r="1241">
          <cell r="A1241" t="str">
            <v>MH03.C8K22</v>
          </cell>
          <cell r="B1241" t="str">
            <v>Giáo dục thể chất</v>
          </cell>
          <cell r="C1241">
            <v>60</v>
          </cell>
        </row>
        <row r="1242">
          <cell r="A1242" t="str">
            <v>MH04.C8K22</v>
          </cell>
          <cell r="B1242" t="str">
            <v>Giáo dục quốc phòngAn ninh</v>
          </cell>
          <cell r="C1242">
            <v>75</v>
          </cell>
        </row>
        <row r="1243">
          <cell r="A1243" t="str">
            <v>MH05.C8K22</v>
          </cell>
          <cell r="B1243" t="str">
            <v>Tin học</v>
          </cell>
          <cell r="C1243">
            <v>75</v>
          </cell>
        </row>
        <row r="1244">
          <cell r="A1244" t="str">
            <v>MH06.C8K22</v>
          </cell>
          <cell r="B1244" t="str">
            <v>Ngoại ngữ (Anh văn)</v>
          </cell>
          <cell r="C1244">
            <v>120</v>
          </cell>
        </row>
        <row r="1245">
          <cell r="A1245" t="str">
            <v>MH07.C8K22</v>
          </cell>
          <cell r="B1245" t="str">
            <v>Vẽ kỹ thuật</v>
          </cell>
          <cell r="C1245">
            <v>60</v>
          </cell>
        </row>
        <row r="1246">
          <cell r="A1246" t="str">
            <v>MH08.C8K22</v>
          </cell>
          <cell r="B1246" t="str">
            <v>Autocad</v>
          </cell>
          <cell r="C1246">
            <v>30</v>
          </cell>
        </row>
        <row r="1247">
          <cell r="A1247" t="str">
            <v>MH09.C8K22</v>
          </cell>
          <cell r="B1247" t="str">
            <v>Cơ kỹ thuật</v>
          </cell>
          <cell r="C1247">
            <v>75</v>
          </cell>
        </row>
        <row r="1248">
          <cell r="A1248" t="str">
            <v>MH10.C8K22</v>
          </cell>
          <cell r="B1248" t="str">
            <v>Dung sai – Đo lường kỹ thuật</v>
          </cell>
          <cell r="C1248">
            <v>45</v>
          </cell>
        </row>
        <row r="1249">
          <cell r="A1249" t="str">
            <v>MH11.C8K22</v>
          </cell>
          <cell r="B1249" t="str">
            <v>Vật liệu cơ khí</v>
          </cell>
          <cell r="C1249">
            <v>45</v>
          </cell>
        </row>
        <row r="1250">
          <cell r="A1250" t="str">
            <v>MH12.C8K22</v>
          </cell>
          <cell r="B1250" t="str">
            <v>Kỹ thuật điện</v>
          </cell>
          <cell r="C1250">
            <v>30</v>
          </cell>
        </row>
        <row r="1251">
          <cell r="A1251" t="str">
            <v>MH13.C8K22</v>
          </cell>
          <cell r="B1251" t="str">
            <v>An toàn lao động</v>
          </cell>
          <cell r="C1251">
            <v>30</v>
          </cell>
        </row>
        <row r="1252">
          <cell r="A1252" t="str">
            <v>MH14.C8K22</v>
          </cell>
          <cell r="B1252" t="str">
            <v>Tổ chức quản lý sản xuất</v>
          </cell>
          <cell r="C1252">
            <v>30</v>
          </cell>
        </row>
        <row r="1253">
          <cell r="A1253" t="str">
            <v>MH15.C8K22</v>
          </cell>
          <cell r="B1253" t="str">
            <v>Kỹ năng giao tiếp</v>
          </cell>
          <cell r="C1253">
            <v>30</v>
          </cell>
        </row>
        <row r="1254">
          <cell r="A1254" t="str">
            <v>MĐ16.C8K22</v>
          </cell>
          <cell r="B1254" t="str">
            <v>Nguội cơ bản</v>
          </cell>
          <cell r="C1254">
            <v>60</v>
          </cell>
        </row>
        <row r="1255">
          <cell r="A1255" t="str">
            <v>MH17.C8K22</v>
          </cell>
          <cell r="B1255" t="str">
            <v>Nguyên lý cắt</v>
          </cell>
          <cell r="C1255">
            <v>45</v>
          </cell>
        </row>
        <row r="1256">
          <cell r="A1256" t="str">
            <v>MH18.C8K22</v>
          </cell>
          <cell r="B1256" t="str">
            <v>Máy cắt và máy điều khiển theo chương trình số số</v>
          </cell>
          <cell r="C1256">
            <v>60</v>
          </cell>
        </row>
        <row r="1257">
          <cell r="A1257" t="str">
            <v>MH19.C8K22</v>
          </cell>
          <cell r="B1257" t="str">
            <v>Đồ gá</v>
          </cell>
          <cell r="C1257">
            <v>45</v>
          </cell>
        </row>
        <row r="1258">
          <cell r="A1258" t="str">
            <v>MH20.C8K22</v>
          </cell>
          <cell r="B1258" t="str">
            <v>Công nghệ chế tạo máy</v>
          </cell>
          <cell r="C1258">
            <v>60</v>
          </cell>
        </row>
        <row r="1259">
          <cell r="A1259" t="str">
            <v>MĐ21.C8K22</v>
          </cell>
          <cell r="B1259" t="str">
            <v>Tiện trụ ngoài</v>
          </cell>
          <cell r="C1259">
            <v>120</v>
          </cell>
        </row>
        <row r="1260">
          <cell r="A1260" t="str">
            <v>MĐ22.C8K22</v>
          </cell>
          <cell r="B1260" t="str">
            <v>Tiện lỗ</v>
          </cell>
          <cell r="C1260">
            <v>90</v>
          </cell>
        </row>
        <row r="1261">
          <cell r="A1261" t="str">
            <v>MĐ23.C8K22</v>
          </cell>
          <cell r="B1261" t="str">
            <v>Phay, bào mặt phẳng</v>
          </cell>
          <cell r="C1261">
            <v>90</v>
          </cell>
        </row>
        <row r="1262">
          <cell r="A1262" t="str">
            <v>MĐ24.C8K22</v>
          </cell>
          <cell r="B1262" t="str">
            <v>Phay, bào rãnh</v>
          </cell>
          <cell r="C1262">
            <v>60</v>
          </cell>
        </row>
        <row r="1263">
          <cell r="A1263" t="str">
            <v>MĐ25.C8K22</v>
          </cell>
          <cell r="B1263" t="str">
            <v>Tiện côn</v>
          </cell>
          <cell r="C1263">
            <v>60</v>
          </cell>
        </row>
        <row r="1264">
          <cell r="A1264" t="str">
            <v>MĐ26.C8K22</v>
          </cell>
          <cell r="B1264" t="str">
            <v>Phay rãnh chữ T, rãnh đuôi én</v>
          </cell>
          <cell r="C1264">
            <v>60</v>
          </cell>
        </row>
        <row r="1265">
          <cell r="A1265" t="str">
            <v>MĐ27.C8K22</v>
          </cell>
          <cell r="B1265" t="str">
            <v>Tiện ren tam giác</v>
          </cell>
          <cell r="C1265">
            <v>90</v>
          </cell>
        </row>
        <row r="1266">
          <cell r="A1266" t="str">
            <v>MĐ28.C8K22</v>
          </cell>
          <cell r="B1266" t="str">
            <v>Tiên ren truyền động</v>
          </cell>
          <cell r="C1266">
            <v>90</v>
          </cell>
        </row>
        <row r="1267">
          <cell r="A1267" t="str">
            <v>MĐ29.C8K22</v>
          </cell>
          <cell r="B1267" t="str">
            <v>Phay đa giác, then hoa, ly hợp vấu</v>
          </cell>
          <cell r="C1267">
            <v>90</v>
          </cell>
        </row>
        <row r="1268">
          <cell r="A1268" t="str">
            <v>MĐ30.C8K22</v>
          </cell>
          <cell r="B1268" t="str">
            <v>Phay bánh răng, thanh răng</v>
          </cell>
          <cell r="C1268">
            <v>120</v>
          </cell>
        </row>
        <row r="1269">
          <cell r="A1269" t="str">
            <v>MĐ31.C8K22</v>
          </cell>
          <cell r="B1269" t="str">
            <v>Tiện CNC cơ bản</v>
          </cell>
          <cell r="C1269">
            <v>60</v>
          </cell>
        </row>
        <row r="1270">
          <cell r="A1270" t="str">
            <v>MĐ32.C8K22</v>
          </cell>
          <cell r="B1270" t="str">
            <v>Phay CNC cơ bản</v>
          </cell>
          <cell r="C1270">
            <v>60</v>
          </cell>
        </row>
        <row r="1271">
          <cell r="A1271" t="str">
            <v>MĐ33.C8K22</v>
          </cell>
          <cell r="B1271" t="str">
            <v>Tiện kết hợp</v>
          </cell>
          <cell r="C1271">
            <v>60</v>
          </cell>
        </row>
        <row r="1272">
          <cell r="A1272" t="str">
            <v>MĐ34.C8K22</v>
          </cell>
          <cell r="B1272" t="str">
            <v>Tiện lệch tâm, tiện định hình</v>
          </cell>
          <cell r="C1272">
            <v>90</v>
          </cell>
        </row>
        <row r="1273">
          <cell r="A1273" t="str">
            <v>MĐ35.C8K22</v>
          </cell>
          <cell r="B1273" t="str">
            <v>Tiện chi tiết có gá lắp phức tạp</v>
          </cell>
          <cell r="C1273">
            <v>60</v>
          </cell>
        </row>
        <row r="1274">
          <cell r="A1274" t="str">
            <v>MĐ36.C8K22</v>
          </cell>
          <cell r="B1274" t="str">
            <v>Gia công mài</v>
          </cell>
          <cell r="C1274">
            <v>60</v>
          </cell>
        </row>
        <row r="1275">
          <cell r="A1275" t="str">
            <v>MĐ37.C8K22</v>
          </cell>
          <cell r="B1275" t="str">
            <v>CADCAMCNC</v>
          </cell>
          <cell r="C1275">
            <v>120</v>
          </cell>
        </row>
        <row r="1276">
          <cell r="A1276" t="str">
            <v>MĐ38.C8K22</v>
          </cell>
          <cell r="B1276" t="str">
            <v>Thực tập tốt nghiệp</v>
          </cell>
          <cell r="C1276">
            <v>450</v>
          </cell>
        </row>
        <row r="1277">
          <cell r="A1277" t="str">
            <v>MH01.8K22</v>
          </cell>
          <cell r="B1277" t="str">
            <v>Chính trị</v>
          </cell>
          <cell r="C1277">
            <v>30</v>
          </cell>
        </row>
        <row r="1278">
          <cell r="A1278" t="str">
            <v>MH02.8K22</v>
          </cell>
          <cell r="B1278" t="str">
            <v>Pháp luật</v>
          </cell>
          <cell r="C1278">
            <v>15</v>
          </cell>
        </row>
        <row r="1279">
          <cell r="A1279" t="str">
            <v>MH03.8K22</v>
          </cell>
          <cell r="B1279" t="str">
            <v>Giáo dục thể chất</v>
          </cell>
          <cell r="C1279">
            <v>30</v>
          </cell>
        </row>
        <row r="1280">
          <cell r="A1280" t="str">
            <v>MH04.8K22</v>
          </cell>
          <cell r="B1280" t="str">
            <v>Giáo dục quốc phòngAn ninh</v>
          </cell>
          <cell r="C1280">
            <v>45</v>
          </cell>
        </row>
        <row r="1281">
          <cell r="A1281" t="str">
            <v>MH05.8K22</v>
          </cell>
          <cell r="B1281" t="str">
            <v>Tin học</v>
          </cell>
          <cell r="C1281">
            <v>30</v>
          </cell>
        </row>
        <row r="1282">
          <cell r="A1282" t="str">
            <v>MH06.8K22</v>
          </cell>
          <cell r="B1282" t="str">
            <v>Ngoại ngữ (Anh văn)</v>
          </cell>
          <cell r="C1282">
            <v>60</v>
          </cell>
        </row>
        <row r="1283">
          <cell r="A1283" t="str">
            <v>MH07.8K22</v>
          </cell>
          <cell r="B1283" t="str">
            <v>Vẽ kỹ thuật</v>
          </cell>
          <cell r="C1283">
            <v>45</v>
          </cell>
        </row>
        <row r="1284">
          <cell r="A1284" t="str">
            <v>MH08.8K22</v>
          </cell>
          <cell r="B1284" t="str">
            <v>Autocad</v>
          </cell>
          <cell r="C1284">
            <v>30</v>
          </cell>
        </row>
        <row r="1285">
          <cell r="A1285" t="str">
            <v>MH09.8K22</v>
          </cell>
          <cell r="B1285" t="str">
            <v>Cơ kỹ thuật</v>
          </cell>
          <cell r="C1285">
            <v>45</v>
          </cell>
        </row>
        <row r="1286">
          <cell r="A1286" t="str">
            <v>MH10.8K22</v>
          </cell>
          <cell r="B1286" t="str">
            <v>Dung sai – Đo lường kỹ thuật</v>
          </cell>
          <cell r="C1286">
            <v>30</v>
          </cell>
        </row>
        <row r="1287">
          <cell r="A1287" t="str">
            <v>MH11.8K22</v>
          </cell>
          <cell r="B1287" t="str">
            <v>Vật liệu cơ khí</v>
          </cell>
          <cell r="C1287">
            <v>30</v>
          </cell>
        </row>
        <row r="1288">
          <cell r="A1288" t="str">
            <v>MH12.8K22</v>
          </cell>
          <cell r="B1288" t="str">
            <v>Kỹ thuật điện</v>
          </cell>
          <cell r="C1288">
            <v>30</v>
          </cell>
        </row>
        <row r="1289">
          <cell r="A1289" t="str">
            <v>MH13.8K22</v>
          </cell>
          <cell r="B1289" t="str">
            <v>An toàn lao động</v>
          </cell>
          <cell r="C1289">
            <v>30</v>
          </cell>
        </row>
        <row r="1290">
          <cell r="A1290" t="str">
            <v>MH14.8K22</v>
          </cell>
          <cell r="B1290" t="str">
            <v>Kỹ năng giao tiếp</v>
          </cell>
          <cell r="C1290">
            <v>15</v>
          </cell>
        </row>
        <row r="1291">
          <cell r="A1291" t="str">
            <v>MĐ15.8K22</v>
          </cell>
          <cell r="B1291" t="str">
            <v>Nguội cơ bản</v>
          </cell>
          <cell r="C1291">
            <v>60</v>
          </cell>
        </row>
        <row r="1292">
          <cell r="A1292" t="str">
            <v>MĐ16.8K22</v>
          </cell>
          <cell r="B1292" t="str">
            <v>Tiện trụ ngoài</v>
          </cell>
          <cell r="C1292">
            <v>120</v>
          </cell>
        </row>
        <row r="1293">
          <cell r="A1293" t="str">
            <v>MĐ17.8K22</v>
          </cell>
          <cell r="B1293" t="str">
            <v>Tiện lỗ</v>
          </cell>
          <cell r="C1293">
            <v>90</v>
          </cell>
        </row>
        <row r="1294">
          <cell r="A1294" t="str">
            <v>MĐ18.8K22</v>
          </cell>
          <cell r="B1294" t="str">
            <v>Phay, bàomặt phẳng</v>
          </cell>
          <cell r="C1294">
            <v>90</v>
          </cell>
        </row>
        <row r="1295">
          <cell r="A1295" t="str">
            <v>MĐ19.8K22</v>
          </cell>
          <cell r="B1295" t="str">
            <v>Phay, bào rãnh</v>
          </cell>
          <cell r="C1295">
            <v>60</v>
          </cell>
        </row>
        <row r="1296">
          <cell r="A1296" t="str">
            <v>MĐ20.8K22</v>
          </cell>
          <cell r="B1296" t="str">
            <v>Tiện côn</v>
          </cell>
          <cell r="C1296">
            <v>60</v>
          </cell>
        </row>
        <row r="1297">
          <cell r="A1297" t="str">
            <v>MĐ21.8K22</v>
          </cell>
          <cell r="B1297" t="str">
            <v>Phayrãnh chữ T, rãnh đuôi én</v>
          </cell>
          <cell r="C1297">
            <v>60</v>
          </cell>
        </row>
        <row r="1298">
          <cell r="A1298" t="str">
            <v>MĐ22.8K22</v>
          </cell>
          <cell r="B1298" t="str">
            <v>Tiện ren tam giác</v>
          </cell>
          <cell r="C1298">
            <v>90</v>
          </cell>
        </row>
        <row r="1299">
          <cell r="A1299" t="str">
            <v>MĐ23.8K22</v>
          </cell>
          <cell r="B1299" t="str">
            <v>Tiên ren truyền động</v>
          </cell>
          <cell r="C1299">
            <v>90</v>
          </cell>
        </row>
        <row r="1300">
          <cell r="A1300" t="str">
            <v>MĐ24.8K22</v>
          </cell>
          <cell r="B1300" t="str">
            <v>Phay đa giác, then hoa</v>
          </cell>
          <cell r="C1300">
            <v>60</v>
          </cell>
        </row>
        <row r="1301">
          <cell r="A1301" t="str">
            <v>MĐ25.8K22</v>
          </cell>
          <cell r="B1301" t="str">
            <v>Phay bánh răng, thanh răng</v>
          </cell>
          <cell r="C1301">
            <v>120</v>
          </cell>
        </row>
        <row r="1302">
          <cell r="A1302" t="str">
            <v>MĐ26.8K22</v>
          </cell>
          <cell r="B1302" t="str">
            <v>Tiện CNC cơ bản</v>
          </cell>
          <cell r="C1302">
            <v>60</v>
          </cell>
        </row>
        <row r="1303">
          <cell r="A1303" t="str">
            <v>MĐ27.8K22</v>
          </cell>
          <cell r="B1303" t="str">
            <v>Phay CNC cơ bản</v>
          </cell>
          <cell r="C1303">
            <v>60</v>
          </cell>
        </row>
        <row r="1304">
          <cell r="A1304" t="str">
            <v>MĐ28.8K22</v>
          </cell>
          <cell r="B1304" t="str">
            <v>Tiện kết hợp</v>
          </cell>
          <cell r="C1304">
            <v>60</v>
          </cell>
        </row>
        <row r="1305">
          <cell r="A1305" t="str">
            <v>MĐ29.8K22</v>
          </cell>
          <cell r="B1305" t="str">
            <v>Tiện lệch tâm, tiện định hình</v>
          </cell>
          <cell r="C1305">
            <v>90</v>
          </cell>
        </row>
        <row r="1306">
          <cell r="A1306" t="str">
            <v>MĐ30.8K22</v>
          </cell>
          <cell r="B1306" t="str">
            <v>Tiện chi tiết có gá lắp phức tạp</v>
          </cell>
          <cell r="C1306">
            <v>60</v>
          </cell>
        </row>
        <row r="1307">
          <cell r="A1307" t="str">
            <v>MĐ31.8K22</v>
          </cell>
          <cell r="B1307" t="str">
            <v xml:space="preserve">Gia công mài </v>
          </cell>
          <cell r="C1307">
            <v>60</v>
          </cell>
        </row>
        <row r="1308">
          <cell r="A1308" t="str">
            <v>MĐ32.8K22</v>
          </cell>
          <cell r="B1308" t="str">
            <v>Thực tập tốt nghiệp</v>
          </cell>
          <cell r="C1308">
            <v>270</v>
          </cell>
        </row>
        <row r="1309">
          <cell r="A1309" t="str">
            <v>MH01.9K22</v>
          </cell>
          <cell r="B1309" t="str">
            <v xml:space="preserve">Chính trị </v>
          </cell>
          <cell r="C1309">
            <v>30</v>
          </cell>
        </row>
        <row r="1310">
          <cell r="A1310" t="str">
            <v>MH02.9K22</v>
          </cell>
          <cell r="B1310" t="str">
            <v xml:space="preserve">Pháp luật </v>
          </cell>
          <cell r="C1310">
            <v>15</v>
          </cell>
        </row>
        <row r="1311">
          <cell r="A1311" t="str">
            <v>MH03.9K22</v>
          </cell>
          <cell r="B1311" t="str">
            <v xml:space="preserve">Giáo dục thể chất </v>
          </cell>
          <cell r="C1311">
            <v>30</v>
          </cell>
        </row>
        <row r="1312">
          <cell r="A1312" t="str">
            <v>MH04.9K22</v>
          </cell>
          <cell r="B1312" t="str">
            <v xml:space="preserve">Giáo dục quốc phòng An ninh </v>
          </cell>
          <cell r="C1312">
            <v>45</v>
          </cell>
        </row>
        <row r="1313">
          <cell r="A1313" t="str">
            <v>MH05.9K22</v>
          </cell>
          <cell r="B1313" t="str">
            <v>Tin học</v>
          </cell>
          <cell r="C1313">
            <v>30</v>
          </cell>
        </row>
        <row r="1314">
          <cell r="A1314" t="str">
            <v>MH06.9K22</v>
          </cell>
          <cell r="B1314" t="str">
            <v>Ngoại ngữ ( Anh văn)</v>
          </cell>
          <cell r="C1314">
            <v>60</v>
          </cell>
        </row>
        <row r="1315">
          <cell r="A1315" t="str">
            <v>MH07.9K22</v>
          </cell>
          <cell r="B1315" t="str">
            <v>Kỹ năng giao tiếp</v>
          </cell>
          <cell r="C1315">
            <v>30</v>
          </cell>
        </row>
        <row r="1316">
          <cell r="A1316" t="str">
            <v>MH08.9K22</v>
          </cell>
          <cell r="B1316" t="str">
            <v xml:space="preserve">Vẽ kỹ thuật cơ khí </v>
          </cell>
          <cell r="C1316">
            <v>60</v>
          </cell>
        </row>
        <row r="1317">
          <cell r="A1317" t="str">
            <v>MH09.9K22</v>
          </cell>
          <cell r="B1317" t="str">
            <v>Dung sai lắp ghép và đo lường kỹ thuật</v>
          </cell>
          <cell r="C1317">
            <v>30</v>
          </cell>
        </row>
        <row r="1318">
          <cell r="A1318" t="str">
            <v>MH10.9K22</v>
          </cell>
          <cell r="B1318" t="str">
            <v xml:space="preserve">Vật liệu cơ khí </v>
          </cell>
          <cell r="C1318">
            <v>30</v>
          </cell>
        </row>
        <row r="1319">
          <cell r="A1319" t="str">
            <v>MH11.9K22</v>
          </cell>
          <cell r="B1319" t="str">
            <v>Cơ kỹ thuật</v>
          </cell>
          <cell r="C1319">
            <v>45</v>
          </cell>
        </row>
        <row r="1320">
          <cell r="A1320" t="str">
            <v>MH12.9K22</v>
          </cell>
          <cell r="B1320" t="str">
            <v>Kỹ thuật điện</v>
          </cell>
          <cell r="C1320">
            <v>30</v>
          </cell>
        </row>
        <row r="1321">
          <cell r="A1321" t="str">
            <v>MH13.9K22</v>
          </cell>
          <cell r="B1321" t="str">
            <v>An toàn lao động</v>
          </cell>
          <cell r="C1321">
            <v>30</v>
          </cell>
        </row>
        <row r="1322">
          <cell r="A1322" t="str">
            <v>MĐ14.9K22</v>
          </cell>
          <cell r="B1322" t="str">
            <v xml:space="preserve">Chế tạo phôi hàn </v>
          </cell>
          <cell r="C1322">
            <v>90</v>
          </cell>
        </row>
        <row r="1323">
          <cell r="A1323" t="str">
            <v>MĐ15.9K22</v>
          </cell>
          <cell r="B1323" t="str">
            <v xml:space="preserve">Hàn hồ quang tay cơ bản </v>
          </cell>
          <cell r="C1323">
            <v>180</v>
          </cell>
        </row>
        <row r="1324">
          <cell r="A1324" t="str">
            <v>MĐ16.9K22</v>
          </cell>
          <cell r="B1324" t="str">
            <v xml:space="preserve">Hàn hồ quang tay nâng cao </v>
          </cell>
          <cell r="C1324">
            <v>180</v>
          </cell>
        </row>
        <row r="1325">
          <cell r="A1325" t="str">
            <v>MĐ17.9K22</v>
          </cell>
          <cell r="B1325" t="str">
            <v xml:space="preserve">Hàn MIG/MAG cơ bản </v>
          </cell>
          <cell r="C1325">
            <v>90</v>
          </cell>
        </row>
        <row r="1326">
          <cell r="A1326" t="str">
            <v>MĐ18.9K22</v>
          </cell>
          <cell r="B1326" t="str">
            <v xml:space="preserve">Hàn TIG cơ bản </v>
          </cell>
          <cell r="C1326">
            <v>90</v>
          </cell>
        </row>
        <row r="1327">
          <cell r="A1327" t="str">
            <v>MĐ19.9K22</v>
          </cell>
          <cell r="B1327" t="str">
            <v>Hàn khí</v>
          </cell>
          <cell r="C1327">
            <v>60</v>
          </cell>
        </row>
        <row r="1328">
          <cell r="A1328" t="str">
            <v>MĐ20.9K22</v>
          </cell>
          <cell r="B1328" t="str">
            <v>Kiểm tra chất lượng hàn</v>
          </cell>
          <cell r="C1328">
            <v>60</v>
          </cell>
        </row>
        <row r="1329">
          <cell r="A1329" t="str">
            <v>MH21.9K22</v>
          </cell>
          <cell r="B1329" t="str">
            <v xml:space="preserve">Quy trình hàn </v>
          </cell>
          <cell r="C1329">
            <v>30</v>
          </cell>
        </row>
        <row r="1330">
          <cell r="A1330" t="str">
            <v>MĐ22.9K22</v>
          </cell>
          <cell r="B1330" t="str">
            <v xml:space="preserve">Robot hàn </v>
          </cell>
          <cell r="C1330">
            <v>60</v>
          </cell>
        </row>
        <row r="1331">
          <cell r="A1331" t="str">
            <v>MĐ23.9K22</v>
          </cell>
          <cell r="B1331" t="str">
            <v xml:space="preserve">Hàn dưới lớp thuốc </v>
          </cell>
          <cell r="C1331">
            <v>60</v>
          </cell>
        </row>
        <row r="1332">
          <cell r="A1332" t="str">
            <v>MĐ24.9K22</v>
          </cell>
          <cell r="B1332" t="str">
            <v>Hàn điện tiếp xúc (hàn điện trở)</v>
          </cell>
          <cell r="C1332">
            <v>60</v>
          </cell>
        </row>
        <row r="1333">
          <cell r="A1333" t="str">
            <v>MĐ34.9K22</v>
          </cell>
          <cell r="B1333" t="str">
            <v xml:space="preserve">Thực tập tốt nghiệp </v>
          </cell>
          <cell r="C1333">
            <v>180</v>
          </cell>
        </row>
        <row r="1334">
          <cell r="A1334" t="str">
            <v>MH01.C9K22</v>
          </cell>
          <cell r="B1334" t="str">
            <v>Chính trị</v>
          </cell>
          <cell r="C1334">
            <v>90</v>
          </cell>
        </row>
        <row r="1335">
          <cell r="A1335" t="str">
            <v>MH02.C9K22</v>
          </cell>
          <cell r="B1335" t="str">
            <v>Pháp luật</v>
          </cell>
          <cell r="C1335">
            <v>30</v>
          </cell>
        </row>
        <row r="1336">
          <cell r="A1336" t="str">
            <v>MH03.C9K22</v>
          </cell>
          <cell r="B1336" t="str">
            <v>Giáo dục thể chất</v>
          </cell>
          <cell r="C1336">
            <v>60</v>
          </cell>
        </row>
        <row r="1337">
          <cell r="A1337" t="str">
            <v>MH04.C9K22</v>
          </cell>
          <cell r="B1337" t="str">
            <v>Giáo dục quốc phòng An ninh</v>
          </cell>
          <cell r="C1337">
            <v>75</v>
          </cell>
        </row>
        <row r="1338">
          <cell r="A1338" t="str">
            <v>MH05.C9K22</v>
          </cell>
          <cell r="B1338" t="str">
            <v>Tin học</v>
          </cell>
          <cell r="C1338">
            <v>75</v>
          </cell>
        </row>
        <row r="1339">
          <cell r="A1339" t="str">
            <v>MH06.C9K22</v>
          </cell>
          <cell r="B1339" t="str">
            <v>Ngoại ngữ ( Anh văn)</v>
          </cell>
          <cell r="C1339">
            <v>120</v>
          </cell>
        </row>
        <row r="1340">
          <cell r="A1340" t="str">
            <v>MH07.C9K22</v>
          </cell>
          <cell r="B1340" t="str">
            <v>Kỹ năng giao tiếp</v>
          </cell>
          <cell r="C1340">
            <v>30</v>
          </cell>
        </row>
        <row r="1341">
          <cell r="A1341" t="str">
            <v>MH08.C9K22</v>
          </cell>
          <cell r="B1341" t="str">
            <v>Vẽ kỹ thuật cơ khí</v>
          </cell>
          <cell r="C1341">
            <v>60</v>
          </cell>
        </row>
        <row r="1342">
          <cell r="A1342" t="str">
            <v>MH09.C9K22</v>
          </cell>
          <cell r="B1342" t="str">
            <v>Dung sai lắp ghép và đo lường kỹ thuật</v>
          </cell>
          <cell r="C1342">
            <v>30</v>
          </cell>
        </row>
        <row r="1343">
          <cell r="A1343" t="str">
            <v>MH10.C9K22</v>
          </cell>
          <cell r="B1343" t="str">
            <v>Vật liệu cơ khí</v>
          </cell>
          <cell r="C1343">
            <v>30</v>
          </cell>
        </row>
        <row r="1344">
          <cell r="A1344" t="str">
            <v>MH11.C9K22</v>
          </cell>
          <cell r="B1344" t="str">
            <v>Cơ kỹ thuật</v>
          </cell>
          <cell r="C1344">
            <v>45</v>
          </cell>
        </row>
        <row r="1345">
          <cell r="A1345" t="str">
            <v>MH12.C9K22</v>
          </cell>
          <cell r="B1345" t="str">
            <v>Kỹ thuật điện</v>
          </cell>
          <cell r="C1345">
            <v>30</v>
          </cell>
        </row>
        <row r="1346">
          <cell r="A1346" t="str">
            <v>MH13.C9K22</v>
          </cell>
          <cell r="B1346" t="str">
            <v>An toàn lao động</v>
          </cell>
          <cell r="C1346">
            <v>30</v>
          </cell>
        </row>
        <row r="1347">
          <cell r="A1347" t="str">
            <v>MĐ14.C9K22</v>
          </cell>
          <cell r="B1347" t="str">
            <v xml:space="preserve">Chế tạo phôi hàn </v>
          </cell>
          <cell r="C1347">
            <v>90</v>
          </cell>
        </row>
        <row r="1348">
          <cell r="A1348" t="str">
            <v>MĐ15.C9K22</v>
          </cell>
          <cell r="B1348" t="str">
            <v xml:space="preserve">Hàn hồ quang tay cơ bản </v>
          </cell>
          <cell r="C1348">
            <v>180</v>
          </cell>
        </row>
        <row r="1349">
          <cell r="A1349" t="str">
            <v>MĐ16.C9K22</v>
          </cell>
          <cell r="B1349" t="str">
            <v xml:space="preserve">Hàn hồ quang tay nâng cao </v>
          </cell>
          <cell r="C1349">
            <v>180</v>
          </cell>
        </row>
        <row r="1350">
          <cell r="A1350" t="str">
            <v>MĐ17.C9K22</v>
          </cell>
          <cell r="B1350" t="str">
            <v xml:space="preserve">Hàn MIG/MAG cơ bản </v>
          </cell>
          <cell r="C1350">
            <v>90</v>
          </cell>
        </row>
        <row r="1351">
          <cell r="A1351" t="str">
            <v>MĐ18.C9K22</v>
          </cell>
          <cell r="B1351" t="str">
            <v xml:space="preserve">Hàn MIG/MAG nâng cao </v>
          </cell>
          <cell r="C1351">
            <v>90</v>
          </cell>
        </row>
        <row r="1352">
          <cell r="A1352" t="str">
            <v>MĐ19.C9K22</v>
          </cell>
          <cell r="B1352" t="str">
            <v xml:space="preserve">Hàn TIG cơ bản </v>
          </cell>
          <cell r="C1352">
            <v>90</v>
          </cell>
        </row>
        <row r="1353">
          <cell r="A1353" t="str">
            <v>MĐ20.C9K22</v>
          </cell>
          <cell r="B1353" t="str">
            <v>Hàn TIG nâng cao</v>
          </cell>
          <cell r="C1353">
            <v>90</v>
          </cell>
        </row>
        <row r="1354">
          <cell r="A1354" t="str">
            <v>MĐ21.C9K22</v>
          </cell>
          <cell r="B1354" t="str">
            <v>Hàn khí</v>
          </cell>
          <cell r="C1354">
            <v>60</v>
          </cell>
        </row>
        <row r="1355">
          <cell r="A1355" t="str">
            <v>MH22.C9K22</v>
          </cell>
          <cell r="B1355" t="str">
            <v xml:space="preserve">Tính toán kết cấu hàn </v>
          </cell>
          <cell r="C1355">
            <v>45</v>
          </cell>
        </row>
        <row r="1356">
          <cell r="A1356" t="str">
            <v>MĐ23.C9K22</v>
          </cell>
          <cell r="B1356" t="str">
            <v>Kiểm tra chất lượng hàn</v>
          </cell>
          <cell r="C1356">
            <v>60</v>
          </cell>
        </row>
        <row r="1357">
          <cell r="A1357" t="str">
            <v>MH24.C9K22</v>
          </cell>
          <cell r="B1357" t="str">
            <v xml:space="preserve">Quy trình hàn </v>
          </cell>
          <cell r="C1357">
            <v>30</v>
          </cell>
        </row>
        <row r="1358">
          <cell r="A1358" t="str">
            <v>MĐ25.C9K22</v>
          </cell>
          <cell r="B1358" t="str">
            <v xml:space="preserve">Hàn ống </v>
          </cell>
          <cell r="C1358">
            <v>150</v>
          </cell>
        </row>
        <row r="1359">
          <cell r="A1359" t="str">
            <v>MH26.C9K22</v>
          </cell>
          <cell r="B1359" t="str">
            <v xml:space="preserve">Anh văn chuyên ngành </v>
          </cell>
          <cell r="C1359">
            <v>45</v>
          </cell>
        </row>
        <row r="1360">
          <cell r="A1360" t="str">
            <v>MH27.C9K22</v>
          </cell>
          <cell r="B1360" t="str">
            <v>Tổ chức quản lý sản xuất</v>
          </cell>
          <cell r="C1360">
            <v>30</v>
          </cell>
        </row>
        <row r="1361">
          <cell r="A1361" t="str">
            <v>MĐ28.C9K22</v>
          </cell>
          <cell r="B1361" t="str">
            <v>Thực tập sản xuât</v>
          </cell>
          <cell r="C1361">
            <v>180</v>
          </cell>
        </row>
        <row r="1362">
          <cell r="A1362" t="str">
            <v>MH29.C9K22</v>
          </cell>
          <cell r="B1362" t="str">
            <v>Các phương pháp hàn tiên tiến</v>
          </cell>
          <cell r="C1362">
            <v>30</v>
          </cell>
        </row>
        <row r="1363">
          <cell r="A1363" t="str">
            <v>MĐ30.C9K22</v>
          </cell>
          <cell r="B1363" t="str">
            <v xml:space="preserve">Robot hàn </v>
          </cell>
          <cell r="C1363">
            <v>60</v>
          </cell>
        </row>
        <row r="1364">
          <cell r="A1364" t="str">
            <v>MĐ31.C9K22</v>
          </cell>
          <cell r="B1364" t="str">
            <v xml:space="preserve">Hàn vẩy </v>
          </cell>
          <cell r="C1364">
            <v>60</v>
          </cell>
        </row>
        <row r="1365">
          <cell r="A1365" t="str">
            <v>MĐ32.C9K22</v>
          </cell>
          <cell r="B1365" t="str">
            <v xml:space="preserve">Hàn dưới lớp thuốc </v>
          </cell>
          <cell r="C1365">
            <v>60</v>
          </cell>
        </row>
        <row r="1366">
          <cell r="A1366" t="str">
            <v>MĐ33.C9K22</v>
          </cell>
          <cell r="B1366" t="str">
            <v>Hàn điện tiếp xúc (hàn điện trở)</v>
          </cell>
          <cell r="C1366">
            <v>60</v>
          </cell>
        </row>
        <row r="1367">
          <cell r="A1367" t="str">
            <v>MĐ34.C9K22</v>
          </cell>
          <cell r="B1367" t="str">
            <v xml:space="preserve">Thực tập tốt nghiệp </v>
          </cell>
          <cell r="C1367">
            <v>270</v>
          </cell>
        </row>
        <row r="1368">
          <cell r="A1368" t="str">
            <v>MH01.10K22</v>
          </cell>
          <cell r="B1368" t="str">
            <v>Chính trị</v>
          </cell>
          <cell r="C1368">
            <v>30</v>
          </cell>
        </row>
        <row r="1369">
          <cell r="A1369" t="str">
            <v>MH02.11K22</v>
          </cell>
          <cell r="B1369" t="str">
            <v>Pháp luật</v>
          </cell>
          <cell r="C1369">
            <v>15</v>
          </cell>
        </row>
        <row r="1370">
          <cell r="A1370" t="str">
            <v>MH03.12K22</v>
          </cell>
          <cell r="B1370" t="str">
            <v>Giáo dục thể chất</v>
          </cell>
          <cell r="C1370">
            <v>30</v>
          </cell>
        </row>
        <row r="1371">
          <cell r="A1371" t="str">
            <v>MH04.13K22</v>
          </cell>
          <cell r="B1371" t="str">
            <v>Giáo dục quốc phòng An ninh</v>
          </cell>
          <cell r="C1371">
            <v>45</v>
          </cell>
        </row>
        <row r="1372">
          <cell r="A1372" t="str">
            <v>MH05.14K22</v>
          </cell>
          <cell r="B1372" t="str">
            <v>Tin học</v>
          </cell>
          <cell r="C1372">
            <v>30</v>
          </cell>
        </row>
        <row r="1373">
          <cell r="A1373" t="str">
            <v>MH06.15K22</v>
          </cell>
          <cell r="B1373" t="str">
            <v>Ngoại ngữ (Anh văn)</v>
          </cell>
          <cell r="C1373">
            <v>60</v>
          </cell>
        </row>
        <row r="1374">
          <cell r="A1374" t="str">
            <v>MH07.16K22</v>
          </cell>
          <cell r="B1374" t="str">
            <v>Vẽ kỹ thuật</v>
          </cell>
          <cell r="C1374">
            <v>75</v>
          </cell>
        </row>
        <row r="1375">
          <cell r="A1375" t="str">
            <v>MH08.17K22</v>
          </cell>
          <cell r="B1375" t="str">
            <v>Bảo hộ lao động</v>
          </cell>
          <cell r="C1375">
            <v>30</v>
          </cell>
        </row>
        <row r="1376">
          <cell r="A1376" t="str">
            <v>MH09.18K22</v>
          </cell>
          <cell r="B1376" t="str">
            <v>Điện kỹ thuật</v>
          </cell>
          <cell r="C1376">
            <v>30</v>
          </cell>
        </row>
        <row r="1377">
          <cell r="A1377" t="str">
            <v>MH10.19K22</v>
          </cell>
          <cell r="B1377" t="str">
            <v>Vật liệu xây dựng</v>
          </cell>
          <cell r="C1377">
            <v>30</v>
          </cell>
        </row>
        <row r="1378">
          <cell r="A1378" t="str">
            <v>MH11.20K22</v>
          </cell>
          <cell r="B1378" t="str">
            <v>Tổ chức quản lý</v>
          </cell>
          <cell r="C1378">
            <v>30</v>
          </cell>
        </row>
        <row r="1379">
          <cell r="A1379" t="str">
            <v>MH12.21K22</v>
          </cell>
          <cell r="B1379" t="str">
            <v>Kỹ năng giao tiếp</v>
          </cell>
          <cell r="C1379">
            <v>30</v>
          </cell>
        </row>
        <row r="1380">
          <cell r="A1380" t="str">
            <v>MĐ13.22K22</v>
          </cell>
          <cell r="B1380" t="str">
            <v>Đào móng</v>
          </cell>
          <cell r="C1380">
            <v>60</v>
          </cell>
        </row>
        <row r="1381">
          <cell r="A1381" t="str">
            <v>MĐ14.23K22</v>
          </cell>
          <cell r="B1381" t="str">
            <v>Xây tường gạch</v>
          </cell>
          <cell r="C1381">
            <v>120</v>
          </cell>
        </row>
        <row r="1382">
          <cell r="A1382" t="str">
            <v>MĐ15.24K22</v>
          </cell>
          <cell r="B1382" t="str">
            <v>Xây các kết cấu phụ trợ công trình</v>
          </cell>
          <cell r="C1382">
            <v>90</v>
          </cell>
        </row>
        <row r="1383">
          <cell r="A1383" t="str">
            <v>MĐ16.25K22</v>
          </cell>
          <cell r="B1383" t="str">
            <v>Lắp đặt các cấu kiện loại nhỏ</v>
          </cell>
          <cell r="C1383">
            <v>60</v>
          </cell>
        </row>
        <row r="1384">
          <cell r="A1384" t="str">
            <v>MĐ17.26K22</v>
          </cell>
          <cell r="B1384" t="str">
            <v>Trát các bộ phận công trình</v>
          </cell>
          <cell r="C1384">
            <v>120</v>
          </cell>
        </row>
        <row r="1385">
          <cell r="A1385" t="str">
            <v>MĐ18.27K22</v>
          </cell>
          <cell r="B1385" t="str">
            <v>Trát chi tiết nhỏ, láng nền –sàn</v>
          </cell>
          <cell r="C1385">
            <v>90</v>
          </cell>
        </row>
        <row r="1386">
          <cell r="A1386" t="str">
            <v>MĐ19.28K22</v>
          </cell>
          <cell r="B1386" t="str">
            <v>Lát, ốp</v>
          </cell>
          <cell r="C1386">
            <v>60</v>
          </cell>
        </row>
        <row r="1387">
          <cell r="A1387" t="str">
            <v>MĐ20.29K22</v>
          </cell>
          <cell r="B1387" t="str">
            <v>Hàn hồ quang</v>
          </cell>
          <cell r="C1387">
            <v>60</v>
          </cell>
        </row>
        <row r="1388">
          <cell r="A1388" t="str">
            <v>MĐ21.30K22</v>
          </cell>
          <cell r="B1388" t="str">
            <v>Bạ mát tít, sơn vôi</v>
          </cell>
          <cell r="C1388">
            <v>60</v>
          </cell>
        </row>
        <row r="1389">
          <cell r="A1389" t="str">
            <v>MĐ22.31K22</v>
          </cell>
          <cell r="B1389" t="str">
            <v>Gia công, lắp dựng và tháo dỡ ván khuôn, giàn giáo</v>
          </cell>
          <cell r="C1389">
            <v>60</v>
          </cell>
        </row>
        <row r="1390">
          <cell r="A1390" t="str">
            <v>MĐ23.32K22</v>
          </cell>
          <cell r="B1390" t="str">
            <v>Gia công lắp đặt cốt thép</v>
          </cell>
          <cell r="C1390">
            <v>60</v>
          </cell>
        </row>
        <row r="1391">
          <cell r="A1391" t="str">
            <v>MĐ24.33K22</v>
          </cell>
          <cell r="B1391" t="str">
            <v>Trộn, đổ, đầm bê tông</v>
          </cell>
          <cell r="C1391">
            <v>60</v>
          </cell>
        </row>
        <row r="1392">
          <cell r="A1392" t="str">
            <v>MĐ25.34K22</v>
          </cell>
          <cell r="B1392" t="str">
            <v>Lắp đạt mạng điện sinh hoạt</v>
          </cell>
          <cell r="C1392">
            <v>90</v>
          </cell>
        </row>
        <row r="1393">
          <cell r="A1393" t="str">
            <v>MĐ26.35K22</v>
          </cell>
          <cell r="B1393" t="str">
            <v>Lắp đặt đường ống cấp, thoát nước trong nhà</v>
          </cell>
          <cell r="C1393">
            <v>60</v>
          </cell>
        </row>
        <row r="1394">
          <cell r="A1394" t="str">
            <v>MĐ27.36K22</v>
          </cell>
          <cell r="B1394" t="str">
            <v>Lắp đặt thiết bị vệ sinh</v>
          </cell>
          <cell r="C1394">
            <v>60</v>
          </cell>
        </row>
        <row r="1395">
          <cell r="A1395" t="str">
            <v>MĐ28.37K22</v>
          </cell>
          <cell r="B1395" t="str">
            <v>Thực tập nâng cao</v>
          </cell>
          <cell r="C1395">
            <v>180</v>
          </cell>
        </row>
        <row r="1396">
          <cell r="A1396" t="str">
            <v>MH01.C10K22</v>
          </cell>
          <cell r="B1396" t="str">
            <v>Chính trị</v>
          </cell>
          <cell r="C1396">
            <v>90</v>
          </cell>
        </row>
        <row r="1397">
          <cell r="A1397" t="str">
            <v>MH02.C10K22</v>
          </cell>
          <cell r="B1397" t="str">
            <v>Pháp luật</v>
          </cell>
          <cell r="C1397">
            <v>30</v>
          </cell>
        </row>
        <row r="1398">
          <cell r="A1398" t="str">
            <v>MH03.C10K22</v>
          </cell>
          <cell r="B1398" t="str">
            <v>Giáo dục thể chất</v>
          </cell>
          <cell r="C1398">
            <v>60</v>
          </cell>
        </row>
        <row r="1399">
          <cell r="A1399" t="str">
            <v>MH04.C10K22</v>
          </cell>
          <cell r="B1399" t="str">
            <v>Giáo dục quốc phòng An ninh</v>
          </cell>
          <cell r="C1399">
            <v>75</v>
          </cell>
        </row>
        <row r="1400">
          <cell r="A1400" t="str">
            <v>MH05.C10K22</v>
          </cell>
          <cell r="B1400" t="str">
            <v>Tin học</v>
          </cell>
          <cell r="C1400">
            <v>75</v>
          </cell>
        </row>
        <row r="1401">
          <cell r="A1401" t="str">
            <v>MH06.C10K22</v>
          </cell>
          <cell r="B1401" t="str">
            <v>Ngoại ngữ (Anh văn)</v>
          </cell>
          <cell r="C1401">
            <v>120</v>
          </cell>
        </row>
        <row r="1402">
          <cell r="A1402" t="str">
            <v>MH07.C10K22</v>
          </cell>
          <cell r="B1402" t="str">
            <v>Vẽ kỹ thuật</v>
          </cell>
          <cell r="C1402">
            <v>90</v>
          </cell>
        </row>
        <row r="1403">
          <cell r="A1403" t="str">
            <v>MH08.C10K22</v>
          </cell>
          <cell r="B1403" t="str">
            <v>Bảo hộ lao động</v>
          </cell>
          <cell r="C1403">
            <v>30</v>
          </cell>
        </row>
        <row r="1404">
          <cell r="A1404" t="str">
            <v>MH09.C10K22</v>
          </cell>
          <cell r="B1404" t="str">
            <v>Điện kỹ thuật</v>
          </cell>
          <cell r="C1404">
            <v>30</v>
          </cell>
        </row>
        <row r="1405">
          <cell r="A1405" t="str">
            <v>MH10.C10K22</v>
          </cell>
          <cell r="B1405" t="str">
            <v>Vật liệu xây dựng</v>
          </cell>
          <cell r="C1405">
            <v>30</v>
          </cell>
        </row>
        <row r="1406">
          <cell r="A1406" t="str">
            <v>MH11.C10K22</v>
          </cell>
          <cell r="B1406" t="str">
            <v>Tổ chức quản lý</v>
          </cell>
          <cell r="C1406">
            <v>30</v>
          </cell>
        </row>
        <row r="1407">
          <cell r="A1407" t="str">
            <v>MH12.C10K22</v>
          </cell>
          <cell r="B1407" t="str">
            <v>Dự toán</v>
          </cell>
          <cell r="C1407">
            <v>45</v>
          </cell>
        </row>
        <row r="1408">
          <cell r="A1408" t="str">
            <v>MH13.C10K22</v>
          </cell>
          <cell r="B1408" t="str">
            <v>Cơ xây dựng</v>
          </cell>
          <cell r="C1408">
            <v>60</v>
          </cell>
        </row>
        <row r="1409">
          <cell r="A1409" t="str">
            <v>MH14.C10K22</v>
          </cell>
          <cell r="B1409" t="str">
            <v>Kết cấu bê tông cốt thép</v>
          </cell>
          <cell r="C1409">
            <v>75</v>
          </cell>
        </row>
        <row r="1410">
          <cell r="A1410" t="str">
            <v>MH15.C10K22</v>
          </cell>
          <cell r="B1410" t="str">
            <v>Cấu tạo kiến trúc</v>
          </cell>
          <cell r="C1410">
            <v>75</v>
          </cell>
        </row>
        <row r="1411">
          <cell r="A1411" t="str">
            <v>MH16.C10K22</v>
          </cell>
          <cell r="B1411" t="str">
            <v>Kỹ năng giao tiếp</v>
          </cell>
          <cell r="C1411">
            <v>30</v>
          </cell>
        </row>
        <row r="1412">
          <cell r="A1412" t="str">
            <v>MĐ17.C10K22</v>
          </cell>
          <cell r="B1412" t="str">
            <v>Đào móng</v>
          </cell>
          <cell r="C1412">
            <v>120</v>
          </cell>
        </row>
        <row r="1413">
          <cell r="A1413" t="str">
            <v>MĐ18.C10K22</v>
          </cell>
          <cell r="B1413" t="str">
            <v>Xây tường gạch</v>
          </cell>
          <cell r="C1413">
            <v>150</v>
          </cell>
        </row>
        <row r="1414">
          <cell r="A1414" t="str">
            <v>MĐ19.C10K22</v>
          </cell>
          <cell r="B1414" t="str">
            <v>Xây các kết cấu công trình</v>
          </cell>
          <cell r="C1414">
            <v>120</v>
          </cell>
        </row>
        <row r="1415">
          <cell r="A1415" t="str">
            <v>MĐ20.C10K22</v>
          </cell>
          <cell r="B1415" t="str">
            <v xml:space="preserve">Xây các kết cấu phức tạp </v>
          </cell>
          <cell r="C1415">
            <v>60</v>
          </cell>
        </row>
        <row r="1416">
          <cell r="A1416" t="str">
            <v>MĐ21.C10K22</v>
          </cell>
          <cell r="B1416" t="str">
            <v>Lắp đặt cấu kiện loại nhỏ</v>
          </cell>
          <cell r="C1416">
            <v>60</v>
          </cell>
        </row>
        <row r="1417">
          <cell r="A1417" t="str">
            <v>MĐ22.C10K22</v>
          </cell>
          <cell r="B1417" t="str">
            <v>Trát tường, trần, dầm, trụ công trình</v>
          </cell>
          <cell r="C1417">
            <v>180</v>
          </cell>
        </row>
        <row r="1418">
          <cell r="A1418" t="str">
            <v>MĐ23.C10K22</v>
          </cell>
          <cell r="B1418" t="str">
            <v>Trát chi tiết các bộ phận công trình</v>
          </cell>
          <cell r="C1418">
            <v>150</v>
          </cell>
        </row>
        <row r="1419">
          <cell r="A1419" t="str">
            <v>MĐ24.C10K22</v>
          </cell>
          <cell r="B1419" t="str">
            <v>Trát, vẩy tổ mối và láng nền, sàn</v>
          </cell>
          <cell r="C1419">
            <v>60</v>
          </cell>
        </row>
        <row r="1420">
          <cell r="A1420" t="str">
            <v>MĐ25.C10K22</v>
          </cell>
          <cell r="B1420" t="str">
            <v>Lát, ốp</v>
          </cell>
          <cell r="C1420">
            <v>120</v>
          </cell>
        </row>
        <row r="1421">
          <cell r="A1421" t="str">
            <v>MĐ26.C10K22</v>
          </cell>
          <cell r="B1421" t="str">
            <v>Bạ mát tít, sơn vôi</v>
          </cell>
          <cell r="C1421">
            <v>60</v>
          </cell>
        </row>
        <row r="1422">
          <cell r="A1422" t="str">
            <v>MĐ27.C10K22</v>
          </cell>
          <cell r="B1422" t="str">
            <v>Làm hoạ tiết trang trí</v>
          </cell>
          <cell r="C1422">
            <v>60</v>
          </cell>
        </row>
        <row r="1423">
          <cell r="A1423" t="str">
            <v>MĐ28.C10K22</v>
          </cell>
          <cell r="B1423" t="str">
            <v>Gia công, lắp dựng và tháo dỡ ván khuôn, giàn giáo</v>
          </cell>
          <cell r="C1423">
            <v>120</v>
          </cell>
        </row>
        <row r="1424">
          <cell r="A1424" t="str">
            <v>MĐ29.C10K22</v>
          </cell>
          <cell r="B1424" t="str">
            <v>Gia công, lắp đặt cốt thép</v>
          </cell>
          <cell r="C1424">
            <v>90</v>
          </cell>
        </row>
        <row r="1425">
          <cell r="A1425" t="str">
            <v>MĐ30.C10K22</v>
          </cell>
          <cell r="B1425" t="str">
            <v>Hàn hồ quang</v>
          </cell>
          <cell r="C1425">
            <v>60</v>
          </cell>
        </row>
        <row r="1426">
          <cell r="A1426" t="str">
            <v>MĐ31.C10K22</v>
          </cell>
          <cell r="B1426" t="str">
            <v>Trộn, đổ, đầm bê tông</v>
          </cell>
          <cell r="C1426">
            <v>60</v>
          </cell>
        </row>
        <row r="1427">
          <cell r="A1427" t="str">
            <v>MĐ32.C10K22</v>
          </cell>
          <cell r="B1427" t="str">
            <v>Lắp đạt mạng điện sinh hoạt</v>
          </cell>
          <cell r="C1427">
            <v>90</v>
          </cell>
        </row>
        <row r="1428">
          <cell r="A1428" t="str">
            <v>MĐ33.C10K22</v>
          </cell>
          <cell r="B1428" t="str">
            <v>Lắp đặt đường ống cấp, thoát nước trong nhà</v>
          </cell>
          <cell r="C1428">
            <v>90</v>
          </cell>
        </row>
        <row r="1429">
          <cell r="A1429" t="str">
            <v>MĐ34.C10K22</v>
          </cell>
          <cell r="B1429" t="str">
            <v xml:space="preserve">Họa viên kiến trúc </v>
          </cell>
          <cell r="C1429">
            <v>90</v>
          </cell>
        </row>
        <row r="1430">
          <cell r="A1430" t="str">
            <v>MĐ35.C10K22</v>
          </cell>
          <cell r="B1430" t="str">
            <v>Ứng dụng AUTOCAD</v>
          </cell>
          <cell r="C1430">
            <v>60</v>
          </cell>
        </row>
        <row r="1431">
          <cell r="A1431" t="str">
            <v>MĐ36.C10K22</v>
          </cell>
          <cell r="B1431" t="str">
            <v>Lắp đặt thiết bị vệ sinh</v>
          </cell>
          <cell r="C1431">
            <v>60</v>
          </cell>
        </row>
        <row r="1432">
          <cell r="A1432" t="str">
            <v>MĐ37.C10K22</v>
          </cell>
          <cell r="B1432" t="str">
            <v>Làm mái</v>
          </cell>
          <cell r="C1432">
            <v>60</v>
          </cell>
        </row>
        <row r="1433">
          <cell r="A1433" t="str">
            <v>MĐ38.C10K22</v>
          </cell>
          <cell r="B1433" t="str">
            <v xml:space="preserve">Trát vữa trộn đá </v>
          </cell>
          <cell r="C1433">
            <v>60</v>
          </cell>
        </row>
        <row r="1434">
          <cell r="A1434" t="str">
            <v>MĐ39.C10K22</v>
          </cell>
          <cell r="B1434" t="str">
            <v>Thực tập nâng cao</v>
          </cell>
          <cell r="C1434">
            <v>195</v>
          </cell>
        </row>
        <row r="1435">
          <cell r="A1435" t="str">
            <v>MH01.11K22</v>
          </cell>
          <cell r="B1435" t="str">
            <v>Chính trị</v>
          </cell>
          <cell r="C1435">
            <v>30</v>
          </cell>
        </row>
        <row r="1436">
          <cell r="A1436" t="str">
            <v>MH02.11K22</v>
          </cell>
          <cell r="B1436" t="str">
            <v>Pháp luật</v>
          </cell>
          <cell r="C1436">
            <v>30</v>
          </cell>
        </row>
        <row r="1437">
          <cell r="A1437" t="str">
            <v>MH03.11K22</v>
          </cell>
          <cell r="B1437" t="str">
            <v>Giáo dục thể chất</v>
          </cell>
          <cell r="C1437">
            <v>30</v>
          </cell>
        </row>
        <row r="1438">
          <cell r="A1438" t="str">
            <v>MH04.11K22</v>
          </cell>
          <cell r="B1438" t="str">
            <v>Giáo dục quốc phòngAn ninh</v>
          </cell>
          <cell r="C1438">
            <v>45</v>
          </cell>
        </row>
        <row r="1439">
          <cell r="A1439" t="str">
            <v>MH05.11K22</v>
          </cell>
          <cell r="B1439" t="str">
            <v>Tin học</v>
          </cell>
          <cell r="C1439">
            <v>30</v>
          </cell>
        </row>
        <row r="1440">
          <cell r="A1440" t="str">
            <v>MH06.11K22</v>
          </cell>
          <cell r="B1440" t="str">
            <v>Ngoại ngữ (Anh văn)</v>
          </cell>
          <cell r="C1440">
            <v>60</v>
          </cell>
        </row>
        <row r="1441">
          <cell r="A1441" t="str">
            <v>MH07.11K22</v>
          </cell>
          <cell r="B1441" t="str">
            <v>Vẽ kỹ thuật</v>
          </cell>
          <cell r="C1441">
            <v>60</v>
          </cell>
        </row>
        <row r="1442">
          <cell r="A1442" t="str">
            <v>MH08.11K22</v>
          </cell>
          <cell r="B1442" t="str">
            <v>Bảo hộ lao động</v>
          </cell>
          <cell r="C1442">
            <v>30</v>
          </cell>
        </row>
        <row r="1443">
          <cell r="A1443" t="str">
            <v>MH09.11K22</v>
          </cell>
          <cell r="B1443" t="str">
            <v>Điện kỹ thuật</v>
          </cell>
          <cell r="C1443">
            <v>30</v>
          </cell>
        </row>
        <row r="1444">
          <cell r="A1444" t="str">
            <v>MH10.11K22</v>
          </cell>
          <cell r="B1444" t="str">
            <v>Vật liệu xây dựng</v>
          </cell>
          <cell r="C1444">
            <v>30</v>
          </cell>
        </row>
        <row r="1445">
          <cell r="A1445" t="str">
            <v>MH11.11K22</v>
          </cell>
          <cell r="B1445" t="str">
            <v>Tổ chức sản xuất</v>
          </cell>
          <cell r="C1445">
            <v>30</v>
          </cell>
        </row>
        <row r="1446">
          <cell r="A1446" t="str">
            <v>MĐ12.11K22</v>
          </cell>
          <cell r="B1446" t="str">
            <v>Chuẩn bị nguyên vật liệu</v>
          </cell>
          <cell r="C1446">
            <v>60</v>
          </cell>
        </row>
        <row r="1447">
          <cell r="A1447" t="str">
            <v>MĐ13.11K22</v>
          </cell>
          <cell r="B1447" t="str">
            <v>Pha phôi</v>
          </cell>
          <cell r="C1447">
            <v>60</v>
          </cell>
        </row>
        <row r="1448">
          <cell r="A1448" t="str">
            <v>MĐ14.11K22</v>
          </cell>
          <cell r="B1448" t="str">
            <v>Gia công mặt phẳng</v>
          </cell>
          <cell r="C1448">
            <v>60</v>
          </cell>
        </row>
        <row r="1449">
          <cell r="A1449" t="str">
            <v>MĐ15.11K22</v>
          </cell>
          <cell r="B1449" t="str">
            <v>Gia công mộng</v>
          </cell>
          <cell r="C1449">
            <v>120</v>
          </cell>
        </row>
        <row r="1450">
          <cell r="A1450" t="str">
            <v>MĐ16.11K22</v>
          </cell>
          <cell r="B1450" t="str">
            <v>Hoàn thiện bề mặt sản phẩm</v>
          </cell>
          <cell r="C1450">
            <v>60</v>
          </cell>
        </row>
        <row r="1451">
          <cell r="A1451" t="str">
            <v>MĐ17.11K22</v>
          </cell>
          <cell r="B1451" t="str">
            <v>Làm khuôn cửa, cánh cửa</v>
          </cell>
          <cell r="C1451">
            <v>120</v>
          </cell>
        </row>
        <row r="1452">
          <cell r="A1452" t="str">
            <v>MĐ18.11K22</v>
          </cell>
          <cell r="B1452" t="str">
            <v>Làm ván khuôn</v>
          </cell>
          <cell r="C1452">
            <v>60</v>
          </cell>
        </row>
        <row r="1453">
          <cell r="A1453" t="str">
            <v>MĐ19.11K22</v>
          </cell>
          <cell r="B1453" t="str">
            <v>Ốp lát dầm, sàn, trần, tường</v>
          </cell>
          <cell r="C1453">
            <v>90</v>
          </cell>
        </row>
        <row r="1454">
          <cell r="A1454" t="str">
            <v>MĐ20.11K22</v>
          </cell>
          <cell r="B1454" t="str">
            <v>Làm tủ bếp</v>
          </cell>
          <cell r="C1454">
            <v>90</v>
          </cell>
        </row>
        <row r="1455">
          <cell r="A1455" t="str">
            <v>MĐ21.11K22</v>
          </cell>
          <cell r="B1455" t="str">
            <v>Làm sườn mái dốc</v>
          </cell>
          <cell r="C1455">
            <v>60</v>
          </cell>
        </row>
        <row r="1456">
          <cell r="A1456" t="str">
            <v>MĐ22.11K22</v>
          </cell>
          <cell r="B1456" t="str">
            <v>Đóng đồ mộc dân dụng</v>
          </cell>
          <cell r="C1456">
            <v>150</v>
          </cell>
        </row>
        <row r="1457">
          <cell r="A1457" t="str">
            <v>MH01.12K22</v>
          </cell>
          <cell r="B1457" t="str">
            <v>Chính trị</v>
          </cell>
          <cell r="C1457">
            <v>30</v>
          </cell>
        </row>
        <row r="1458">
          <cell r="A1458" t="str">
            <v>MH02.12K22</v>
          </cell>
          <cell r="B1458" t="str">
            <v>Pháp luật</v>
          </cell>
          <cell r="C1458">
            <v>15</v>
          </cell>
        </row>
        <row r="1459">
          <cell r="A1459" t="str">
            <v>MH03.12K22</v>
          </cell>
          <cell r="B1459" t="str">
            <v>Giáo dục thể chất</v>
          </cell>
          <cell r="C1459">
            <v>30</v>
          </cell>
        </row>
        <row r="1460">
          <cell r="A1460" t="str">
            <v>MH04.12K22</v>
          </cell>
          <cell r="B1460" t="str">
            <v>Giáo dục quốc phòng An ninh</v>
          </cell>
          <cell r="C1460">
            <v>45</v>
          </cell>
        </row>
        <row r="1461">
          <cell r="A1461" t="str">
            <v>MH05.12K22</v>
          </cell>
          <cell r="B1461" t="str">
            <v>Tin học</v>
          </cell>
          <cell r="C1461">
            <v>30</v>
          </cell>
        </row>
        <row r="1462">
          <cell r="A1462" t="str">
            <v>MH06.12K22</v>
          </cell>
          <cell r="B1462" t="str">
            <v>Ngoại ngữ (Anh văn)</v>
          </cell>
          <cell r="C1462">
            <v>60</v>
          </cell>
        </row>
        <row r="1463">
          <cell r="A1463" t="str">
            <v>MH07.12K22</v>
          </cell>
          <cell r="B1463" t="str">
            <v>Vẽ kỹ thuật</v>
          </cell>
          <cell r="C1463">
            <v>75</v>
          </cell>
        </row>
        <row r="1464">
          <cell r="A1464" t="str">
            <v>MH08.12K22</v>
          </cell>
          <cell r="B1464" t="str">
            <v>Thủy lực cơ sở</v>
          </cell>
          <cell r="C1464">
            <v>45</v>
          </cell>
        </row>
        <row r="1465">
          <cell r="A1465" t="str">
            <v>MH09.12K22</v>
          </cell>
          <cell r="B1465" t="str">
            <v>Cấp thoát nước cơ bản</v>
          </cell>
          <cell r="C1465">
            <v>60</v>
          </cell>
        </row>
        <row r="1466">
          <cell r="A1466" t="str">
            <v>MH10.12K22</v>
          </cell>
          <cell r="B1466" t="str">
            <v>Kỹ thuật an toàn và bảo hộ lao động</v>
          </cell>
          <cell r="C1466">
            <v>30</v>
          </cell>
        </row>
        <row r="1467">
          <cell r="A1467" t="str">
            <v>MH11.12K22</v>
          </cell>
          <cell r="B1467" t="str">
            <v>Mạch điện</v>
          </cell>
          <cell r="C1467">
            <v>60</v>
          </cell>
        </row>
        <row r="1468">
          <cell r="A1468" t="str">
            <v>MH12.12K22</v>
          </cell>
          <cell r="B1468" t="str">
            <v>Vật liệu ngành điện nước</v>
          </cell>
          <cell r="C1468">
            <v>45</v>
          </cell>
        </row>
        <row r="1469">
          <cell r="A1469" t="str">
            <v>MH13.12K22</v>
          </cell>
          <cell r="B1469" t="str">
            <v>Kỹ thuật đo đạc( trắc địa)</v>
          </cell>
          <cell r="C1469">
            <v>60</v>
          </cell>
        </row>
        <row r="1470">
          <cell r="A1470" t="str">
            <v>MH14.12K22</v>
          </cell>
          <cell r="B1470" t="str">
            <v>Kỹ năng giao tiếp</v>
          </cell>
          <cell r="C1470">
            <v>30</v>
          </cell>
        </row>
        <row r="1471">
          <cell r="A1471" t="str">
            <v>MĐ15.12K22</v>
          </cell>
          <cell r="B1471" t="str">
            <v>Sử dụng dụng cụ thiết bị nghề Điện nước</v>
          </cell>
          <cell r="C1471">
            <v>60</v>
          </cell>
        </row>
        <row r="1472">
          <cell r="A1472" t="str">
            <v>MĐ16.12K22</v>
          </cell>
          <cell r="B1472" t="str">
            <v>Hàn điện, hàn cắt khí cơ bản</v>
          </cell>
          <cell r="C1472">
            <v>60</v>
          </cell>
        </row>
        <row r="1473">
          <cell r="A1473" t="str">
            <v>MĐ17.12K22</v>
          </cell>
          <cell r="B1473" t="str">
            <v>Hàn, dán chất dẻo cơ bản</v>
          </cell>
          <cell r="C1473">
            <v>60</v>
          </cell>
        </row>
        <row r="1474">
          <cell r="A1474" t="str">
            <v>MĐ18.12K22</v>
          </cell>
          <cell r="B1474" t="str">
            <v>Khí cụ điện</v>
          </cell>
          <cell r="C1474">
            <v>60</v>
          </cell>
        </row>
        <row r="1475">
          <cell r="A1475" t="str">
            <v>MĐ19.12K22</v>
          </cell>
          <cell r="B1475" t="str">
            <v>Lắp mạch điện cơ bản</v>
          </cell>
          <cell r="C1475">
            <v>120</v>
          </cell>
        </row>
        <row r="1476">
          <cell r="A1476" t="str">
            <v>MĐ20.12K22</v>
          </cell>
          <cell r="B1476" t="str">
            <v>Lắp mạch điện trạm bơm</v>
          </cell>
          <cell r="C1476">
            <v>60</v>
          </cell>
        </row>
        <row r="1477">
          <cell r="A1477" t="str">
            <v>MĐ21.12K22</v>
          </cell>
          <cell r="B1477" t="str">
            <v>Khai triển, lựa chọn ống, phụ kiện, thiết bị</v>
          </cell>
          <cell r="C1477">
            <v>60</v>
          </cell>
        </row>
        <row r="1478">
          <cell r="A1478" t="str">
            <v>MĐ22.12K22</v>
          </cell>
          <cell r="B1478" t="str">
            <v>Lắp đặt máy bơm</v>
          </cell>
          <cell r="C1478">
            <v>60</v>
          </cell>
        </row>
        <row r="1479">
          <cell r="A1479" t="str">
            <v>MĐ23.12K22</v>
          </cell>
          <cell r="B1479" t="str">
            <v>Lắp đặt đường ống cấp, thoát nước</v>
          </cell>
          <cell r="C1479">
            <v>120</v>
          </cell>
        </row>
        <row r="1480">
          <cell r="A1480" t="str">
            <v>MĐ24.12K22</v>
          </cell>
          <cell r="B1480" t="str">
            <v>Lắp đặt thiết bị dùng nước</v>
          </cell>
          <cell r="C1480">
            <v>90</v>
          </cell>
        </row>
        <row r="1481">
          <cell r="A1481" t="str">
            <v>MĐ25.12K22</v>
          </cell>
          <cell r="B1481" t="str">
            <v>Vận hành công trình thu nước và trạm bơm</v>
          </cell>
          <cell r="C1481">
            <v>60</v>
          </cell>
        </row>
        <row r="1482">
          <cell r="A1482" t="str">
            <v>MĐ26.12K22</v>
          </cell>
          <cell r="B1482" t="str">
            <v>Khoan tạo nguồn</v>
          </cell>
          <cell r="C1482">
            <v>60</v>
          </cell>
        </row>
        <row r="1483">
          <cell r="A1483" t="str">
            <v>MĐ27.12K22</v>
          </cell>
          <cell r="B1483" t="str">
            <v>Thi công xây trát cơ bản</v>
          </cell>
          <cell r="C1483">
            <v>90</v>
          </cell>
        </row>
        <row r="1484">
          <cell r="A1484" t="str">
            <v>MĐ28.12K22</v>
          </cell>
          <cell r="B1484" t="str">
            <v>Thực tập sản xuất</v>
          </cell>
          <cell r="C1484">
            <v>120</v>
          </cell>
        </row>
        <row r="1485">
          <cell r="A1485" t="str">
            <v>MH01.15K22</v>
          </cell>
          <cell r="B1485" t="str">
            <v>Chính trị</v>
          </cell>
          <cell r="C1485">
            <v>30</v>
          </cell>
        </row>
        <row r="1486">
          <cell r="A1486" t="str">
            <v>MH02.15K22</v>
          </cell>
          <cell r="B1486" t="str">
            <v>Pháp luật</v>
          </cell>
          <cell r="C1486">
            <v>15</v>
          </cell>
        </row>
        <row r="1487">
          <cell r="A1487" t="str">
            <v>MH03.15K22</v>
          </cell>
          <cell r="B1487" t="str">
            <v>Giáo dục thể chất</v>
          </cell>
          <cell r="C1487">
            <v>30</v>
          </cell>
        </row>
        <row r="1488">
          <cell r="A1488" t="str">
            <v>MH04.15K22</v>
          </cell>
          <cell r="B1488" t="str">
            <v>Giáo dục quốc phòngAN</v>
          </cell>
          <cell r="C1488">
            <v>45</v>
          </cell>
        </row>
        <row r="1489">
          <cell r="A1489" t="str">
            <v>MH05.15K22</v>
          </cell>
          <cell r="B1489" t="str">
            <v>Tin học</v>
          </cell>
          <cell r="C1489">
            <v>30</v>
          </cell>
        </row>
        <row r="1490">
          <cell r="A1490" t="str">
            <v>MH06.15K22</v>
          </cell>
          <cell r="B1490" t="str">
            <v>Ngoại ngữ (Anh văn)</v>
          </cell>
          <cell r="C1490">
            <v>60</v>
          </cell>
        </row>
        <row r="1491">
          <cell r="A1491" t="str">
            <v>MH07.15K22</v>
          </cell>
          <cell r="B1491" t="str">
            <v>Kinh tế chính trị</v>
          </cell>
          <cell r="C1491">
            <v>30</v>
          </cell>
        </row>
        <row r="1492">
          <cell r="A1492" t="str">
            <v>MH08.15K22</v>
          </cell>
          <cell r="B1492" t="str">
            <v>Luật kinh tế</v>
          </cell>
          <cell r="C1492">
            <v>30</v>
          </cell>
        </row>
        <row r="1493">
          <cell r="A1493" t="str">
            <v>MH09.15K22</v>
          </cell>
          <cell r="B1493" t="str">
            <v>Kinh tế vi mô</v>
          </cell>
          <cell r="C1493">
            <v>60</v>
          </cell>
        </row>
        <row r="1494">
          <cell r="A1494" t="str">
            <v>MH10.15K22</v>
          </cell>
          <cell r="B1494" t="str">
            <v>Lý thuyết thống kê</v>
          </cell>
          <cell r="C1494">
            <v>45</v>
          </cell>
        </row>
        <row r="1495">
          <cell r="A1495" t="str">
            <v>MH11.15K22</v>
          </cell>
          <cell r="B1495" t="str">
            <v>Lý thuyết tài chính tiền tệ</v>
          </cell>
          <cell r="C1495">
            <v>60</v>
          </cell>
        </row>
        <row r="1496">
          <cell r="A1496" t="str">
            <v>MH12.15K22</v>
          </cell>
          <cell r="B1496" t="str">
            <v>Lý thuyết kế toán</v>
          </cell>
          <cell r="C1496">
            <v>60</v>
          </cell>
        </row>
        <row r="1497">
          <cell r="A1497" t="str">
            <v>MH13.15K22</v>
          </cell>
          <cell r="B1497" t="str">
            <v>Kỹ năng giao tiếp</v>
          </cell>
          <cell r="C1497">
            <v>30</v>
          </cell>
        </row>
        <row r="1498">
          <cell r="A1498" t="str">
            <v>MH14.15K22</v>
          </cell>
          <cell r="B1498" t="str">
            <v>Marketing</v>
          </cell>
          <cell r="C1498">
            <v>45</v>
          </cell>
        </row>
        <row r="1499">
          <cell r="A1499" t="str">
            <v>MH15.15K22</v>
          </cell>
          <cell r="B1499" t="str">
            <v>Kinh tế quốc tế</v>
          </cell>
          <cell r="C1499">
            <v>45</v>
          </cell>
        </row>
        <row r="1500">
          <cell r="A1500" t="str">
            <v>MH16.15K22</v>
          </cell>
          <cell r="B1500" t="str">
            <v>Quản trị văn phòng</v>
          </cell>
          <cell r="C1500">
            <v>45</v>
          </cell>
        </row>
        <row r="1501">
          <cell r="A1501" t="str">
            <v>MH17.15K22</v>
          </cell>
          <cell r="B1501" t="str">
            <v>Soạn thảo văn bản</v>
          </cell>
          <cell r="C1501">
            <v>45</v>
          </cell>
        </row>
        <row r="1502">
          <cell r="A1502" t="str">
            <v>MH18.15K22</v>
          </cell>
          <cell r="B1502" t="str">
            <v>Thống kê doanh nghiệp</v>
          </cell>
          <cell r="C1502">
            <v>60</v>
          </cell>
        </row>
        <row r="1503">
          <cell r="A1503" t="str">
            <v>MH19.15K22</v>
          </cell>
          <cell r="B1503" t="str">
            <v>Thị trường chứng khoán</v>
          </cell>
          <cell r="C1503">
            <v>60</v>
          </cell>
        </row>
        <row r="1504">
          <cell r="A1504" t="str">
            <v>MH20.15K22</v>
          </cell>
          <cell r="B1504" t="str">
            <v>Quản trị doanh nghiệp</v>
          </cell>
          <cell r="C1504">
            <v>45</v>
          </cell>
        </row>
        <row r="1505">
          <cell r="A1505" t="str">
            <v>MH21.15K22</v>
          </cell>
          <cell r="B1505" t="str">
            <v>Thuế</v>
          </cell>
          <cell r="C1505">
            <v>60</v>
          </cell>
        </row>
        <row r="1506">
          <cell r="A1506" t="str">
            <v>MH22.15K22</v>
          </cell>
          <cell r="B1506" t="str">
            <v>Tài chính doanh nghiệp</v>
          </cell>
          <cell r="C1506">
            <v>75</v>
          </cell>
        </row>
        <row r="1507">
          <cell r="A1507" t="str">
            <v>MĐ23.15K22</v>
          </cell>
          <cell r="B1507" t="str">
            <v>Kế toán doanh nghiệp 1</v>
          </cell>
          <cell r="C1507">
            <v>120</v>
          </cell>
        </row>
        <row r="1508">
          <cell r="A1508" t="str">
            <v>MĐ24.15K22</v>
          </cell>
          <cell r="B1508" t="str">
            <v>Kế toán doanh nghiệp 2</v>
          </cell>
          <cell r="C1508">
            <v>120</v>
          </cell>
        </row>
        <row r="1509">
          <cell r="A1509" t="str">
            <v>MĐ25.15K22</v>
          </cell>
          <cell r="B1509" t="str">
            <v>Kế toán doanh nghiệp 3</v>
          </cell>
          <cell r="C1509">
            <v>120</v>
          </cell>
        </row>
        <row r="1510">
          <cell r="A1510" t="str">
            <v>MĐ26.15K22</v>
          </cell>
          <cell r="B1510" t="str">
            <v>Kế toán doanh nghiệp 4</v>
          </cell>
          <cell r="C1510">
            <v>120</v>
          </cell>
        </row>
        <row r="1511">
          <cell r="A1511" t="str">
            <v>MĐ27.15K22</v>
          </cell>
          <cell r="B1511" t="str">
            <v>Kế toán máy</v>
          </cell>
          <cell r="C1511">
            <v>60</v>
          </cell>
        </row>
        <row r="1512">
          <cell r="A1512" t="str">
            <v>MĐ28.15K22</v>
          </cell>
          <cell r="B1512" t="str">
            <v>Kế toán thuế</v>
          </cell>
          <cell r="C1512">
            <v>60</v>
          </cell>
        </row>
        <row r="1513">
          <cell r="A1513" t="str">
            <v>MH29.15K22</v>
          </cell>
          <cell r="B1513" t="str">
            <v>Kiểm toán</v>
          </cell>
          <cell r="C1513">
            <v>30</v>
          </cell>
        </row>
        <row r="1514">
          <cell r="A1514" t="str">
            <v>MĐ30.15K22</v>
          </cell>
          <cell r="B1514" t="str">
            <v>Thực tập tốt nghiệp</v>
          </cell>
          <cell r="C1514">
            <v>225</v>
          </cell>
        </row>
        <row r="1515">
          <cell r="A1515" t="str">
            <v>MH01.C15K22</v>
          </cell>
          <cell r="B1515" t="str">
            <v>Chính trị</v>
          </cell>
          <cell r="C1515">
            <v>90</v>
          </cell>
        </row>
        <row r="1516">
          <cell r="A1516" t="str">
            <v>MH02.C15K22</v>
          </cell>
          <cell r="B1516" t="str">
            <v>Pháp luật</v>
          </cell>
          <cell r="C1516">
            <v>30</v>
          </cell>
        </row>
        <row r="1517">
          <cell r="A1517" t="str">
            <v>MH03.C15K22</v>
          </cell>
          <cell r="B1517" t="str">
            <v>Giáo dục thể chất</v>
          </cell>
          <cell r="C1517">
            <v>60</v>
          </cell>
        </row>
        <row r="1518">
          <cell r="A1518" t="str">
            <v>MH04.C15K22</v>
          </cell>
          <cell r="B1518" t="str">
            <v>Giáo dục quốcphòng</v>
          </cell>
          <cell r="C1518">
            <v>75</v>
          </cell>
        </row>
        <row r="1519">
          <cell r="A1519" t="str">
            <v>MH05.C15K22</v>
          </cell>
          <cell r="B1519" t="str">
            <v>Tin học</v>
          </cell>
          <cell r="C1519">
            <v>75</v>
          </cell>
        </row>
        <row r="1520">
          <cell r="A1520" t="str">
            <v>MH06.C15K22</v>
          </cell>
          <cell r="B1520" t="str">
            <v>Ngoại ngữ (Anh văn)</v>
          </cell>
          <cell r="C1520">
            <v>120</v>
          </cell>
        </row>
        <row r="1521">
          <cell r="A1521" t="str">
            <v>MH07.C15K22</v>
          </cell>
          <cell r="B1521" t="str">
            <v>Anh văn chuyên ngành</v>
          </cell>
          <cell r="C1521">
            <v>60</v>
          </cell>
        </row>
        <row r="1522">
          <cell r="A1522" t="str">
            <v>MH08.C15K22</v>
          </cell>
          <cell r="B1522" t="str">
            <v>Kinh tế chính trị</v>
          </cell>
          <cell r="C1522">
            <v>30</v>
          </cell>
        </row>
        <row r="1523">
          <cell r="A1523" t="str">
            <v>MH09.C15K22</v>
          </cell>
          <cell r="B1523" t="str">
            <v>Luật kinh tế</v>
          </cell>
          <cell r="C1523">
            <v>30</v>
          </cell>
        </row>
        <row r="1524">
          <cell r="A1524" t="str">
            <v>MH10.C15K22</v>
          </cell>
          <cell r="B1524" t="str">
            <v>Kinh tế vi mô</v>
          </cell>
          <cell r="C1524">
            <v>60</v>
          </cell>
        </row>
        <row r="1525">
          <cell r="A1525" t="str">
            <v>MH11.C15K22</v>
          </cell>
          <cell r="B1525" t="str">
            <v>Kinh tế vĩ mô</v>
          </cell>
          <cell r="C1525">
            <v>45</v>
          </cell>
        </row>
        <row r="1526">
          <cell r="A1526" t="str">
            <v>MH12.C15K22</v>
          </cell>
          <cell r="B1526" t="str">
            <v>Lý thuyết thống kê</v>
          </cell>
          <cell r="C1526">
            <v>45</v>
          </cell>
        </row>
        <row r="1527">
          <cell r="A1527" t="str">
            <v>MH13.C15K22</v>
          </cell>
          <cell r="B1527" t="str">
            <v>Lý thuyết tài chính,tiền tệ</v>
          </cell>
          <cell r="C1527">
            <v>60</v>
          </cell>
        </row>
        <row r="1528">
          <cell r="A1528" t="str">
            <v>MH14.C15K22</v>
          </cell>
          <cell r="B1528" t="str">
            <v>Lý thuyết kế toán</v>
          </cell>
          <cell r="C1528">
            <v>75</v>
          </cell>
        </row>
        <row r="1529">
          <cell r="A1529" t="str">
            <v>MH15.C15K22</v>
          </cell>
          <cell r="B1529" t="str">
            <v>Toán Thi hết môn</v>
          </cell>
          <cell r="C1529">
            <v>60</v>
          </cell>
        </row>
        <row r="1530">
          <cell r="A1530" t="str">
            <v>MH16.C15K22</v>
          </cell>
          <cell r="B1530" t="str">
            <v>Marketing</v>
          </cell>
          <cell r="C1530">
            <v>60</v>
          </cell>
        </row>
        <row r="1531">
          <cell r="A1531" t="str">
            <v>MH17.C15K22</v>
          </cell>
          <cell r="B1531" t="str">
            <v>Kinh tế phát triển</v>
          </cell>
          <cell r="C1531">
            <v>45</v>
          </cell>
        </row>
        <row r="1532">
          <cell r="A1532" t="str">
            <v>MH18.C15K22</v>
          </cell>
          <cell r="B1532" t="str">
            <v>Kinh tế quốc tế</v>
          </cell>
          <cell r="C1532">
            <v>45</v>
          </cell>
        </row>
        <row r="1533">
          <cell r="A1533" t="str">
            <v>MH19.C15K22</v>
          </cell>
          <cell r="B1533" t="str">
            <v>Quản trị văn phòng</v>
          </cell>
          <cell r="C1533">
            <v>45</v>
          </cell>
        </row>
        <row r="1534">
          <cell r="A1534" t="str">
            <v>MH20.C15K22</v>
          </cell>
          <cell r="B1534" t="str">
            <v>Soạn thảo văn bản</v>
          </cell>
          <cell r="C1534">
            <v>45</v>
          </cell>
        </row>
        <row r="1535">
          <cell r="A1535" t="str">
            <v>MH21.C15K22</v>
          </cell>
          <cell r="B1535" t="str">
            <v>Kỹ năng giao tiếp</v>
          </cell>
          <cell r="C1535">
            <v>30</v>
          </cell>
        </row>
        <row r="1536">
          <cell r="A1536" t="str">
            <v>MH22.C15K22</v>
          </cell>
          <cell r="B1536" t="str">
            <v>Quản trị học</v>
          </cell>
          <cell r="C1536">
            <v>45</v>
          </cell>
        </row>
        <row r="1537">
          <cell r="A1537" t="str">
            <v>MH23.C15K22</v>
          </cell>
          <cell r="B1537" t="str">
            <v>Thị trường chứng khoán</v>
          </cell>
          <cell r="C1537">
            <v>60</v>
          </cell>
        </row>
        <row r="1538">
          <cell r="A1538" t="str">
            <v>MH24.C15K22</v>
          </cell>
          <cell r="B1538" t="str">
            <v>Lập và phân tích DA đầu tư</v>
          </cell>
          <cell r="C1538">
            <v>60</v>
          </cell>
        </row>
        <row r="1539">
          <cell r="A1539" t="str">
            <v>MH25.C15K22</v>
          </cell>
          <cell r="B1539" t="str">
            <v>Quản trị doanh nghiệp</v>
          </cell>
          <cell r="C1539">
            <v>60</v>
          </cell>
        </row>
        <row r="1540">
          <cell r="A1540" t="str">
            <v>MH26.C15K22</v>
          </cell>
          <cell r="B1540" t="str">
            <v>Thống kê doanh nghiệp</v>
          </cell>
          <cell r="C1540">
            <v>60</v>
          </cell>
        </row>
        <row r="1541">
          <cell r="A1541" t="str">
            <v>MH27.C15K22</v>
          </cell>
          <cell r="B1541" t="str">
            <v>Thuế</v>
          </cell>
          <cell r="C1541">
            <v>60</v>
          </cell>
        </row>
        <row r="1542">
          <cell r="A1542" t="str">
            <v>MĐ28.C15K22</v>
          </cell>
          <cell r="B1542" t="str">
            <v>Kế toán doanh nghiệp 1</v>
          </cell>
          <cell r="C1542">
            <v>150</v>
          </cell>
        </row>
        <row r="1543">
          <cell r="A1543" t="str">
            <v>MĐ29.C15K22</v>
          </cell>
          <cell r="B1543" t="str">
            <v>Kế toán doanh nghiệp 2</v>
          </cell>
          <cell r="C1543">
            <v>150</v>
          </cell>
        </row>
        <row r="1544">
          <cell r="A1544" t="str">
            <v>MĐ30.C15K22</v>
          </cell>
          <cell r="B1544" t="str">
            <v>Kế toán doanh nghiệp 3</v>
          </cell>
          <cell r="C1544">
            <v>150</v>
          </cell>
        </row>
        <row r="1545">
          <cell r="A1545" t="str">
            <v>MĐ31.C15K22</v>
          </cell>
          <cell r="B1545" t="str">
            <v>Kế toán doanh nghiệp 4</v>
          </cell>
          <cell r="C1545">
            <v>150</v>
          </cell>
        </row>
        <row r="1546">
          <cell r="A1546" t="str">
            <v>MH32.C15K22</v>
          </cell>
          <cell r="B1546" t="str">
            <v>Tài chính doanh nghiệp 1</v>
          </cell>
          <cell r="C1546">
            <v>75</v>
          </cell>
        </row>
        <row r="1547">
          <cell r="A1547" t="str">
            <v>MH33.C15K22</v>
          </cell>
          <cell r="B1547" t="str">
            <v>Tài chính doanh nghiệp 2</v>
          </cell>
          <cell r="C1547">
            <v>45</v>
          </cell>
        </row>
        <row r="1548">
          <cell r="A1548" t="str">
            <v>MH34.C15K22</v>
          </cell>
          <cell r="B1548" t="str">
            <v>Phân tích hoạt động KD</v>
          </cell>
          <cell r="C1548">
            <v>60</v>
          </cell>
        </row>
        <row r="1549">
          <cell r="A1549" t="str">
            <v>MH35.C15K22</v>
          </cell>
          <cell r="B1549" t="str">
            <v>Kế toán quản trị</v>
          </cell>
          <cell r="C1549">
            <v>60</v>
          </cell>
        </row>
        <row r="1550">
          <cell r="A1550" t="str">
            <v>MH36.C15K22</v>
          </cell>
          <cell r="B1550" t="str">
            <v>Kế toán HCSN</v>
          </cell>
          <cell r="C1550">
            <v>90</v>
          </cell>
        </row>
        <row r="1551">
          <cell r="A1551" t="str">
            <v>MH37.C15K22</v>
          </cell>
          <cell r="B1551" t="str">
            <v>Kiểm toán</v>
          </cell>
          <cell r="C1551">
            <v>60</v>
          </cell>
        </row>
        <row r="1552">
          <cell r="A1552" t="str">
            <v>MH38.C15K22</v>
          </cell>
          <cell r="B1552" t="str">
            <v>Kế toán DN nhỏ và vừa</v>
          </cell>
          <cell r="C1552">
            <v>60</v>
          </cell>
        </row>
        <row r="1553">
          <cell r="A1553" t="str">
            <v>MH39.C15K22</v>
          </cell>
          <cell r="B1553" t="str">
            <v>Kế toán thương mại dịch vụ</v>
          </cell>
          <cell r="C1553">
            <v>90</v>
          </cell>
        </row>
        <row r="1554">
          <cell r="A1554" t="str">
            <v>MH40.C15K22</v>
          </cell>
          <cell r="B1554" t="str">
            <v>Kế toán DN xây lắp</v>
          </cell>
          <cell r="C1554">
            <v>60</v>
          </cell>
        </row>
        <row r="1555">
          <cell r="A1555" t="str">
            <v>MĐ41.C15K22</v>
          </cell>
          <cell r="B1555" t="str">
            <v>Kế toán thuế</v>
          </cell>
          <cell r="C1555">
            <v>90</v>
          </cell>
        </row>
        <row r="1556">
          <cell r="A1556" t="str">
            <v>MĐ42.C15K22</v>
          </cell>
          <cell r="B1556" t="str">
            <v>Kế toán máy</v>
          </cell>
          <cell r="C1556">
            <v>60</v>
          </cell>
        </row>
        <row r="1557">
          <cell r="A1557" t="str">
            <v>MĐ43.C15K22</v>
          </cell>
          <cell r="B1557" t="str">
            <v>TT tốt nghiệp</v>
          </cell>
          <cell r="C1557">
            <v>270</v>
          </cell>
        </row>
        <row r="1558">
          <cell r="A1558" t="str">
            <v>MH01.16K22</v>
          </cell>
          <cell r="B1558" t="str">
            <v>Giáo dục quốc phòng</v>
          </cell>
          <cell r="C1558">
            <v>75</v>
          </cell>
        </row>
        <row r="1559">
          <cell r="A1559" t="str">
            <v>MH02.16K22</v>
          </cell>
          <cell r="B1559" t="str">
            <v>Chính trị</v>
          </cell>
          <cell r="C1559">
            <v>90</v>
          </cell>
        </row>
        <row r="1560">
          <cell r="A1560" t="str">
            <v>MH03.16K22</v>
          </cell>
          <cell r="B1560" t="str">
            <v>Giáo dục thể chất</v>
          </cell>
          <cell r="C1560">
            <v>60</v>
          </cell>
        </row>
        <row r="1561">
          <cell r="A1561" t="str">
            <v>MH04.16K22</v>
          </cell>
          <cell r="B1561" t="str">
            <v>Tin học đại cương</v>
          </cell>
          <cell r="C1561">
            <v>60</v>
          </cell>
        </row>
        <row r="1562">
          <cell r="A1562" t="str">
            <v>MH05.16K22</v>
          </cell>
          <cell r="B1562" t="str">
            <v>Ngoại ngữ</v>
          </cell>
          <cell r="C1562">
            <v>90</v>
          </cell>
        </row>
        <row r="1563">
          <cell r="A1563" t="str">
            <v>MH06.16K22</v>
          </cell>
          <cell r="B1563" t="str">
            <v>Giáo dục pháp luật</v>
          </cell>
          <cell r="C1563">
            <v>30</v>
          </cell>
        </row>
        <row r="1564">
          <cell r="A1564" t="str">
            <v>MH07.16K22</v>
          </cell>
          <cell r="B1564" t="str">
            <v>Vật liệu xây dựng</v>
          </cell>
          <cell r="C1564">
            <v>30</v>
          </cell>
        </row>
        <row r="1565">
          <cell r="A1565" t="str">
            <v>MH08.16K22</v>
          </cell>
          <cell r="B1565" t="str">
            <v>Vẽ Xây dựng</v>
          </cell>
          <cell r="C1565">
            <v>75</v>
          </cell>
        </row>
        <row r="1566">
          <cell r="A1566" t="str">
            <v>MH09.16K22</v>
          </cell>
          <cell r="B1566" t="str">
            <v>Cơ học Xây dựng</v>
          </cell>
          <cell r="C1566">
            <v>75</v>
          </cell>
        </row>
        <row r="1567">
          <cell r="A1567" t="str">
            <v>MH10.16K22</v>
          </cell>
          <cell r="B1567" t="str">
            <v>Điện kỹ thuật</v>
          </cell>
          <cell r="C1567">
            <v>45</v>
          </cell>
        </row>
        <row r="1568">
          <cell r="A1568" t="str">
            <v>MH11.16K22</v>
          </cell>
          <cell r="B1568" t="str">
            <v>Cấu tạo kiến trúc</v>
          </cell>
          <cell r="C1568">
            <v>75</v>
          </cell>
        </row>
        <row r="1569">
          <cell r="A1569" t="str">
            <v>MH12.16K22</v>
          </cell>
          <cell r="B1569" t="str">
            <v>Kết cấu xây dựng</v>
          </cell>
          <cell r="C1569">
            <v>75</v>
          </cell>
        </row>
        <row r="1570">
          <cell r="A1570" t="str">
            <v>MH13.16K22</v>
          </cell>
          <cell r="B1570" t="str">
            <v>Nguyên lý Thiết kế kiến trúc</v>
          </cell>
          <cell r="C1570">
            <v>60</v>
          </cell>
        </row>
        <row r="1571">
          <cell r="A1571" t="str">
            <v>MH14.16K22</v>
          </cell>
          <cell r="B1571" t="str">
            <v>Dự toán xây dựng công trình</v>
          </cell>
          <cell r="C1571">
            <v>60</v>
          </cell>
        </row>
        <row r="1572">
          <cell r="A1572" t="str">
            <v>MH15.16K22</v>
          </cell>
          <cell r="B1572" t="str">
            <v>Công nghệ thi công</v>
          </cell>
          <cell r="C1572">
            <v>75</v>
          </cell>
        </row>
        <row r="1573">
          <cell r="A1573" t="str">
            <v>MH16.16K22</v>
          </cell>
          <cell r="B1573" t="str">
            <v>Tổ chức thi công</v>
          </cell>
          <cell r="C1573">
            <v>60</v>
          </cell>
        </row>
        <row r="1574">
          <cell r="A1574" t="str">
            <v>MH17.16K22</v>
          </cell>
          <cell r="B1574" t="str">
            <v>Quản lýsản xuất</v>
          </cell>
          <cell r="C1574">
            <v>30</v>
          </cell>
        </row>
        <row r="1575">
          <cell r="A1575" t="str">
            <v>MH18.16K22</v>
          </cell>
          <cell r="B1575" t="str">
            <v>An toàn lao động</v>
          </cell>
          <cell r="C1575">
            <v>30</v>
          </cell>
        </row>
        <row r="1576">
          <cell r="A1576" t="str">
            <v>MH19.16K22</v>
          </cell>
          <cell r="B1576" t="str">
            <v>Bảo vệ môi trường</v>
          </cell>
          <cell r="C1576">
            <v>30</v>
          </cell>
        </row>
        <row r="1577">
          <cell r="A1577" t="str">
            <v>MH20.16K22</v>
          </cell>
          <cell r="B1577" t="str">
            <v>Kỹ năng giao tiếp</v>
          </cell>
          <cell r="C1577">
            <v>30</v>
          </cell>
        </row>
        <row r="1578">
          <cell r="A1578" t="str">
            <v>MĐ21.16K22</v>
          </cell>
          <cell r="B1578" t="str">
            <v>Trắc đạc</v>
          </cell>
          <cell r="C1578">
            <v>90</v>
          </cell>
        </row>
        <row r="1579">
          <cell r="A1579" t="str">
            <v>MĐ22.16K22</v>
          </cell>
          <cell r="B1579" t="str">
            <v>Lắp đặt hệ thống cấp thoát nước công trình</v>
          </cell>
          <cell r="C1579">
            <v>90</v>
          </cell>
        </row>
        <row r="1580">
          <cell r="A1580" t="str">
            <v>MĐ23.16K22</v>
          </cell>
          <cell r="B1580" t="str">
            <v>Ứng dụng Autocad</v>
          </cell>
          <cell r="C1580">
            <v>90</v>
          </cell>
        </row>
        <row r="1581">
          <cell r="A1581" t="str">
            <v>MĐ24.16K22</v>
          </cell>
          <cell r="B1581" t="str">
            <v>Thực tập thiết kế kiến trúc</v>
          </cell>
          <cell r="C1581">
            <v>120</v>
          </cell>
        </row>
        <row r="1582">
          <cell r="A1582" t="str">
            <v>MĐ25.16K22</v>
          </cell>
          <cell r="B1582" t="str">
            <v>Xây gạch</v>
          </cell>
          <cell r="C1582">
            <v>150</v>
          </cell>
        </row>
        <row r="1583">
          <cell r="A1583" t="str">
            <v>MĐ26.16K22</v>
          </cell>
          <cell r="B1583" t="str">
            <v>Trát, láng</v>
          </cell>
          <cell r="C1583">
            <v>120</v>
          </cell>
        </row>
        <row r="1584">
          <cell r="A1584" t="str">
            <v>MĐ27.16K22</v>
          </cell>
          <cell r="B1584" t="str">
            <v>Lát, ốp</v>
          </cell>
          <cell r="C1584">
            <v>120</v>
          </cell>
        </row>
        <row r="1585">
          <cell r="A1585" t="str">
            <v>MĐ28.16K22</v>
          </cell>
          <cell r="B1585" t="str">
            <v>Bả ma tít, sơn vôi</v>
          </cell>
          <cell r="C1585">
            <v>60</v>
          </cell>
        </row>
        <row r="1586">
          <cell r="A1586" t="str">
            <v>MĐ29.16K22</v>
          </cell>
          <cell r="B1586" t="str">
            <v>Gia công lắp dựng tháo dỡ ván khuôn, giàn giáo</v>
          </cell>
          <cell r="C1586">
            <v>90</v>
          </cell>
        </row>
        <row r="1587">
          <cell r="A1587" t="str">
            <v>MĐ30.16K22</v>
          </cell>
          <cell r="B1587" t="str">
            <v>Gia công, lắp đặt cốt thép</v>
          </cell>
          <cell r="C1587">
            <v>60</v>
          </cell>
        </row>
        <row r="1588">
          <cell r="A1588" t="str">
            <v>MĐ31.16K22</v>
          </cell>
          <cell r="B1588" t="str">
            <v>Thực tập kỹ thuật viên</v>
          </cell>
          <cell r="C1588">
            <v>180</v>
          </cell>
        </row>
        <row r="1589">
          <cell r="A1589" t="str">
            <v>MĐ32.16K22</v>
          </cell>
          <cell r="B1589" t="str">
            <v>Thực tập tốt nghiệp</v>
          </cell>
          <cell r="C1589">
            <v>180</v>
          </cell>
        </row>
        <row r="1590">
          <cell r="A1590" t="str">
            <v>MH01.17K22</v>
          </cell>
          <cell r="B1590" t="str">
            <v>Chính trị</v>
          </cell>
          <cell r="C1590">
            <v>30</v>
          </cell>
        </row>
        <row r="1591">
          <cell r="A1591" t="str">
            <v>MH02.17K22</v>
          </cell>
          <cell r="B1591" t="str">
            <v>Pháp luật</v>
          </cell>
          <cell r="C1591">
            <v>15</v>
          </cell>
        </row>
        <row r="1592">
          <cell r="A1592" t="str">
            <v>MH03.17K22</v>
          </cell>
          <cell r="B1592" t="str">
            <v>Giáo dục thể chất</v>
          </cell>
          <cell r="C1592">
            <v>30</v>
          </cell>
        </row>
        <row r="1593">
          <cell r="A1593" t="str">
            <v>MH04.17K22</v>
          </cell>
          <cell r="B1593" t="str">
            <v>Giáo dục quốc phòngAn ninh</v>
          </cell>
          <cell r="C1593">
            <v>45</v>
          </cell>
        </row>
        <row r="1594">
          <cell r="A1594" t="str">
            <v>MH05.17K22</v>
          </cell>
          <cell r="B1594" t="str">
            <v>Tin học đại cương</v>
          </cell>
          <cell r="C1594">
            <v>30</v>
          </cell>
        </row>
        <row r="1595">
          <cell r="A1595" t="str">
            <v>MH06.17K22</v>
          </cell>
          <cell r="B1595" t="str">
            <v>Ngoại ngữ</v>
          </cell>
          <cell r="C1595">
            <v>60</v>
          </cell>
        </row>
        <row r="1596">
          <cell r="A1596" t="str">
            <v>MH07.17K22</v>
          </cell>
          <cell r="B1596" t="str">
            <v xml:space="preserve">Kỹ năng giao tiếp </v>
          </cell>
          <cell r="C1596">
            <v>30</v>
          </cell>
        </row>
        <row r="1597">
          <cell r="A1597" t="str">
            <v>MĐ08.17K22</v>
          </cell>
          <cell r="B1597" t="str">
            <v>Kỹ thuật sử dụng bàn phím</v>
          </cell>
          <cell r="C1597">
            <v>60</v>
          </cell>
        </row>
        <row r="1598">
          <cell r="A1598" t="str">
            <v>MH09.17K22</v>
          </cell>
          <cell r="B1598" t="str">
            <v>Văn bản pháp qui</v>
          </cell>
          <cell r="C1598">
            <v>45</v>
          </cell>
        </row>
        <row r="1599">
          <cell r="A1599" t="str">
            <v>MĐ10.17K22</v>
          </cell>
          <cell r="B1599" t="str">
            <v>Soạn thảo văn bản MicroSoft Word</v>
          </cell>
          <cell r="C1599">
            <v>60</v>
          </cell>
        </row>
        <row r="1600">
          <cell r="A1600" t="str">
            <v>MH11.17K22</v>
          </cell>
          <cell r="B1600" t="str">
            <v>Hệ điều hành windows</v>
          </cell>
          <cell r="C1600">
            <v>30</v>
          </cell>
        </row>
        <row r="1601">
          <cell r="A1601" t="str">
            <v>MĐ12.17K22</v>
          </cell>
          <cell r="B1601" t="str">
            <v>Thiết kế trình diễn trên máy tính</v>
          </cell>
          <cell r="C1601">
            <v>60</v>
          </cell>
        </row>
        <row r="1602">
          <cell r="A1602" t="str">
            <v>MĐ13.17K22</v>
          </cell>
          <cell r="B1602" t="str">
            <v>Bảng tính điện tử Excel</v>
          </cell>
          <cell r="C1602">
            <v>60</v>
          </cell>
        </row>
        <row r="1603">
          <cell r="A1603" t="str">
            <v>MH14.17K22</v>
          </cell>
          <cell r="B1603" t="str">
            <v>Cấu trúc máy tính</v>
          </cell>
          <cell r="C1603">
            <v>90</v>
          </cell>
        </row>
        <row r="1604">
          <cell r="A1604" t="str">
            <v>MH15.17K22</v>
          </cell>
          <cell r="B1604" t="str">
            <v>Tiếng Anh chuyên ngành</v>
          </cell>
          <cell r="C1604">
            <v>60</v>
          </cell>
        </row>
        <row r="1605">
          <cell r="A1605" t="str">
            <v>MĐ16.17K22</v>
          </cell>
          <cell r="B1605" t="str">
            <v>Lắp ráp và cài đặt máy tính</v>
          </cell>
          <cell r="C1605">
            <v>90</v>
          </cell>
        </row>
        <row r="1606">
          <cell r="A1606" t="str">
            <v>MĐ17.17K22</v>
          </cell>
          <cell r="B1606" t="str">
            <v>Xử lý ảnh bằng Photoshop</v>
          </cell>
          <cell r="C1606">
            <v>60</v>
          </cell>
        </row>
        <row r="1607">
          <cell r="A1607" t="str">
            <v>MĐ18.17K22</v>
          </cell>
          <cell r="B1607" t="str">
            <v>Mạng máy tính và Internet</v>
          </cell>
          <cell r="C1607">
            <v>90</v>
          </cell>
        </row>
        <row r="1608">
          <cell r="A1608" t="str">
            <v>MĐ19.17K22</v>
          </cell>
          <cell r="B1608" t="str">
            <v>Vận hành và sử dụng các thiết bị văn phòng thông dụng</v>
          </cell>
          <cell r="C1608">
            <v>60</v>
          </cell>
        </row>
        <row r="1609">
          <cell r="A1609" t="str">
            <v>MĐ20.17K22</v>
          </cell>
          <cell r="B1609" t="str">
            <v>Cài đặt, thiết lập, quản lý và vận hành mạng LAN</v>
          </cell>
          <cell r="C1609">
            <v>60</v>
          </cell>
        </row>
        <row r="1610">
          <cell r="A1610" t="str">
            <v>MĐ21.17K22</v>
          </cell>
          <cell r="B1610" t="str">
            <v>Bảo trì hệ thống máy tính</v>
          </cell>
          <cell r="C1610">
            <v>60</v>
          </cell>
        </row>
        <row r="1611">
          <cell r="A1611" t="str">
            <v>MĐ22.17K22</v>
          </cell>
          <cell r="B1611" t="str">
            <v>Công nghệ đa phương tiện</v>
          </cell>
          <cell r="C1611">
            <v>60</v>
          </cell>
        </row>
        <row r="1612">
          <cell r="A1612" t="str">
            <v>MĐ23.17K22</v>
          </cell>
          <cell r="B1612" t="str">
            <v>Thiết kế Web</v>
          </cell>
          <cell r="C1612">
            <v>90</v>
          </cell>
        </row>
        <row r="1613">
          <cell r="A1613" t="str">
            <v>MĐ24.17K22</v>
          </cell>
          <cell r="B1613" t="str">
            <v>Thực tập tốt nghiệp</v>
          </cell>
          <cell r="C1613">
            <v>270</v>
          </cell>
        </row>
        <row r="1614">
          <cell r="A1614" t="str">
            <v>MH01.19K22</v>
          </cell>
          <cell r="B1614" t="str">
            <v>Chính trị</v>
          </cell>
          <cell r="C1614">
            <v>30</v>
          </cell>
        </row>
        <row r="1615">
          <cell r="A1615" t="str">
            <v>MH02.19K22</v>
          </cell>
          <cell r="B1615" t="str">
            <v>Pháp luật đại cương</v>
          </cell>
          <cell r="C1615">
            <v>15</v>
          </cell>
        </row>
        <row r="1616">
          <cell r="A1616" t="str">
            <v>MH03.19K22</v>
          </cell>
          <cell r="B1616" t="str">
            <v>Giáo dục thể chất</v>
          </cell>
          <cell r="C1616">
            <v>30</v>
          </cell>
        </row>
        <row r="1617">
          <cell r="A1617" t="str">
            <v>MH04.19K22</v>
          </cell>
          <cell r="B1617" t="str">
            <v>Giáo dục quốc phòngAn ninh</v>
          </cell>
          <cell r="C1617">
            <v>45</v>
          </cell>
        </row>
        <row r="1618">
          <cell r="A1618" t="str">
            <v>MH05.19K22</v>
          </cell>
          <cell r="B1618" t="str">
            <v>Tin học cơ bản</v>
          </cell>
          <cell r="C1618">
            <v>30</v>
          </cell>
        </row>
        <row r="1619">
          <cell r="A1619" t="str">
            <v>MH06.19K22</v>
          </cell>
          <cell r="B1619" t="str">
            <v>Ngoại ngữ</v>
          </cell>
          <cell r="C1619">
            <v>60</v>
          </cell>
        </row>
        <row r="1620">
          <cell r="A1620" t="str">
            <v>MH07.19K22</v>
          </cell>
          <cell r="B1620" t="str">
            <v>Luật hành chính</v>
          </cell>
          <cell r="C1620">
            <v>30</v>
          </cell>
        </row>
        <row r="1621">
          <cell r="A1621" t="str">
            <v>MH08.19K22</v>
          </cell>
          <cell r="B1621" t="str">
            <v>Quản lý nhà nước trong công tác văn thư</v>
          </cell>
          <cell r="C1621">
            <v>30</v>
          </cell>
        </row>
        <row r="1622">
          <cell r="A1622" t="str">
            <v>MH09.19K22</v>
          </cell>
          <cell r="B1622" t="str">
            <v xml:space="preserve">Tổ chức bộ máy các cơ quan </v>
          </cell>
          <cell r="C1622">
            <v>30</v>
          </cell>
        </row>
        <row r="1623">
          <cell r="A1623" t="str">
            <v>MH10.19K22</v>
          </cell>
          <cell r="B1623" t="str">
            <v>Quản trị văn phòng</v>
          </cell>
          <cell r="C1623">
            <v>30</v>
          </cell>
        </row>
        <row r="1624">
          <cell r="A1624" t="str">
            <v>MH11.19K22</v>
          </cell>
          <cell r="B1624" t="str">
            <v>Kỹ năng giao tiếp</v>
          </cell>
          <cell r="C1624">
            <v>30</v>
          </cell>
        </row>
        <row r="1625">
          <cell r="A1625" t="str">
            <v>MĐ12.19K22</v>
          </cell>
          <cell r="B1625" t="str">
            <v>Tin học văn phòng</v>
          </cell>
          <cell r="C1625">
            <v>120</v>
          </cell>
        </row>
        <row r="1626">
          <cell r="A1626" t="str">
            <v>MĐ13.19K22</v>
          </cell>
          <cell r="B1626" t="str">
            <v>Sử dụng trang thiết bị trong công tác văn thư</v>
          </cell>
          <cell r="C1626">
            <v>60</v>
          </cell>
        </row>
        <row r="1627">
          <cell r="A1627" t="str">
            <v>MĐ14.19K22</v>
          </cell>
          <cell r="B1627" t="str">
            <v xml:space="preserve">Kỹ thuật đánh máy vi tính </v>
          </cell>
          <cell r="C1627">
            <v>180</v>
          </cell>
        </row>
        <row r="1628">
          <cell r="A1628" t="str">
            <v>MH15.19K22</v>
          </cell>
          <cell r="B1628" t="str">
            <v>Nhập môn công tác văn thư</v>
          </cell>
          <cell r="C1628">
            <v>30</v>
          </cell>
        </row>
        <row r="1629">
          <cell r="A1629" t="str">
            <v>MĐ16.19K22</v>
          </cell>
          <cell r="B1629" t="str">
            <v>Soạn thảo văn bản</v>
          </cell>
          <cell r="C1629">
            <v>180</v>
          </cell>
        </row>
        <row r="1630">
          <cell r="A1630" t="str">
            <v>MH17.19K22</v>
          </cell>
          <cell r="B1630" t="str">
            <v>Quản lý và sử dụng con dấu</v>
          </cell>
          <cell r="C1630">
            <v>30</v>
          </cell>
        </row>
        <row r="1631">
          <cell r="A1631" t="str">
            <v>MĐ18.19K22</v>
          </cell>
          <cell r="B1631" t="str">
            <v xml:space="preserve">Quản lý văn bản đến, văn bản đi </v>
          </cell>
          <cell r="C1631">
            <v>180</v>
          </cell>
        </row>
        <row r="1632">
          <cell r="A1632" t="str">
            <v>MH19.19K22</v>
          </cell>
          <cell r="B1632" t="str">
            <v>Tổ chức lao động khoa học trong công tác văn thư</v>
          </cell>
          <cell r="C1632">
            <v>30</v>
          </cell>
        </row>
        <row r="1633">
          <cell r="A1633" t="str">
            <v>MH20.19K22</v>
          </cell>
          <cell r="B1633" t="str">
            <v>Tiêu chuẩn hoá công tác văn thư</v>
          </cell>
          <cell r="C1633">
            <v>30</v>
          </cell>
        </row>
        <row r="1634">
          <cell r="A1634" t="str">
            <v>MĐ21.19K22</v>
          </cell>
          <cell r="B1634" t="str">
            <v>Quản lý văn bản trong môi trường mạng</v>
          </cell>
          <cell r="C1634">
            <v>60</v>
          </cell>
        </row>
        <row r="1635">
          <cell r="A1635" t="str">
            <v>MĐ22.19K22</v>
          </cell>
          <cell r="B1635" t="str">
            <v>Lập hồ sơ và nộphồ sơ vào lưu trữ cơ quan</v>
          </cell>
          <cell r="C1635">
            <v>90</v>
          </cell>
        </row>
        <row r="1636">
          <cell r="A1636" t="str">
            <v>MH23.19K22</v>
          </cell>
          <cell r="B1636" t="str">
            <v>Tiếng Anh chuyên ngành</v>
          </cell>
          <cell r="C1636">
            <v>60</v>
          </cell>
        </row>
        <row r="1637">
          <cell r="A1637" t="str">
            <v>MH24.19K22</v>
          </cell>
          <cell r="B1637" t="str">
            <v>Công tác văn thư trong cơ quan quản lý hành chính</v>
          </cell>
          <cell r="C1637">
            <v>30</v>
          </cell>
        </row>
        <row r="1638">
          <cell r="A1638" t="str">
            <v>MH25.19K22</v>
          </cell>
          <cell r="B1638" t="str">
            <v>Công tác văn thư trong trường học</v>
          </cell>
          <cell r="C1638">
            <v>30</v>
          </cell>
        </row>
        <row r="1639">
          <cell r="A1639" t="str">
            <v>MH26.19K22</v>
          </cell>
          <cell r="B1639" t="str">
            <v xml:space="preserve">Công tác văn thư trong tổ chức Đảng, đoàn thể </v>
          </cell>
          <cell r="C1639">
            <v>30</v>
          </cell>
        </row>
        <row r="1640">
          <cell r="A1640" t="str">
            <v>MH27.19K22</v>
          </cell>
          <cell r="B1640" t="str">
            <v>Công tác văn thư trong doanh nghiệp</v>
          </cell>
          <cell r="C1640">
            <v>30</v>
          </cell>
        </row>
        <row r="1641">
          <cell r="A1641" t="str">
            <v>MH28.19K22</v>
          </cell>
          <cell r="B1641" t="str">
            <v>Nghiệp vụ lưu trữ</v>
          </cell>
          <cell r="C1641">
            <v>75</v>
          </cell>
        </row>
        <row r="1642">
          <cell r="A1642" t="str">
            <v>MĐ29.19K22</v>
          </cell>
          <cell r="B1642" t="str">
            <v>Thực tập tốt nghiệp</v>
          </cell>
          <cell r="C1642">
            <v>180</v>
          </cell>
        </row>
        <row r="1643">
          <cell r="A1643" t="str">
            <v>MH01.C19K22</v>
          </cell>
          <cell r="B1643" t="str">
            <v>Chính trị</v>
          </cell>
          <cell r="C1643">
            <v>90</v>
          </cell>
        </row>
        <row r="1644">
          <cell r="A1644" t="str">
            <v>MH02.C19K22</v>
          </cell>
          <cell r="B1644" t="str">
            <v xml:space="preserve">Pháp luật </v>
          </cell>
          <cell r="C1644">
            <v>30</v>
          </cell>
        </row>
        <row r="1645">
          <cell r="A1645" t="str">
            <v>MH03.C19K22</v>
          </cell>
          <cell r="B1645" t="str">
            <v>Giáo dục thể chất</v>
          </cell>
          <cell r="C1645">
            <v>60</v>
          </cell>
        </row>
        <row r="1646">
          <cell r="A1646" t="str">
            <v>MH04.C19K22</v>
          </cell>
          <cell r="B1646" t="str">
            <v>Giáo dục quốc phòngAn ninh</v>
          </cell>
          <cell r="C1646">
            <v>75</v>
          </cell>
        </row>
        <row r="1647">
          <cell r="A1647" t="str">
            <v>MH05.C19K22</v>
          </cell>
          <cell r="B1647" t="str">
            <v>Tin học cơ bản</v>
          </cell>
          <cell r="C1647">
            <v>75</v>
          </cell>
        </row>
        <row r="1648">
          <cell r="A1648" t="str">
            <v>MH06.C19K22</v>
          </cell>
          <cell r="B1648" t="str">
            <v>Ngoại ngữ (Anh văn)</v>
          </cell>
          <cell r="C1648">
            <v>120</v>
          </cell>
        </row>
        <row r="1649">
          <cell r="A1649" t="str">
            <v>MH07.C19K22</v>
          </cell>
          <cell r="B1649" t="str">
            <v>Luật hành chính</v>
          </cell>
          <cell r="C1649">
            <v>30</v>
          </cell>
        </row>
        <row r="1650">
          <cell r="A1650" t="str">
            <v>MH08.C19K22</v>
          </cell>
          <cell r="B1650" t="str">
            <v>Quản lý nhà nước trong công tác văn thư</v>
          </cell>
          <cell r="C1650">
            <v>30</v>
          </cell>
        </row>
        <row r="1651">
          <cell r="A1651" t="str">
            <v>MH09.C19K22</v>
          </cell>
          <cell r="B1651" t="str">
            <v>Tổ chức bộ máy các cơ quan</v>
          </cell>
          <cell r="C1651">
            <v>45</v>
          </cell>
        </row>
        <row r="1652">
          <cell r="A1652" t="str">
            <v>MH10.C19K22</v>
          </cell>
          <cell r="B1652" t="str">
            <v>Quản trị văn phòng</v>
          </cell>
          <cell r="C1652">
            <v>45</v>
          </cell>
        </row>
        <row r="1653">
          <cell r="A1653" t="str">
            <v>MH11.C19K22</v>
          </cell>
          <cell r="B1653" t="str">
            <v>Tiếng Việt thực hành</v>
          </cell>
          <cell r="C1653">
            <v>45</v>
          </cell>
        </row>
        <row r="1654">
          <cell r="A1654" t="str">
            <v>MH12.C19K22</v>
          </cell>
          <cell r="B1654" t="str">
            <v>Kỹ năng giao tiếp</v>
          </cell>
          <cell r="C1654">
            <v>30</v>
          </cell>
        </row>
        <row r="1655">
          <cell r="A1655" t="str">
            <v>MĐ13.C19K22</v>
          </cell>
          <cell r="B1655" t="str">
            <v xml:space="preserve">Tin học văn phòng </v>
          </cell>
          <cell r="C1655">
            <v>180</v>
          </cell>
        </row>
        <row r="1656">
          <cell r="A1656" t="str">
            <v>MĐ14.C19K22</v>
          </cell>
          <cell r="B1656" t="str">
            <v>Sử dụng trang thiết bị văn phòng</v>
          </cell>
          <cell r="C1656">
            <v>60</v>
          </cell>
        </row>
        <row r="1657">
          <cell r="A1657" t="str">
            <v>MĐ15.C19K22</v>
          </cell>
          <cell r="B1657" t="str">
            <v xml:space="preserve">Kỹ thuật đánh máy vi tính </v>
          </cell>
          <cell r="C1657">
            <v>180</v>
          </cell>
        </row>
        <row r="1658">
          <cell r="A1658" t="str">
            <v>MH16.C19K22</v>
          </cell>
          <cell r="B1658" t="str">
            <v>Nhập môn công tác văn thư</v>
          </cell>
          <cell r="C1658">
            <v>45</v>
          </cell>
        </row>
        <row r="1659">
          <cell r="A1659" t="str">
            <v>MĐ17.C19K22</v>
          </cell>
          <cell r="B1659" t="str">
            <v>Soạn thảo văn bản1</v>
          </cell>
          <cell r="C1659">
            <v>150</v>
          </cell>
        </row>
        <row r="1660">
          <cell r="A1660" t="str">
            <v>MĐ18.C19K22</v>
          </cell>
          <cell r="B1660" t="str">
            <v>Soạn thảo văn bản2</v>
          </cell>
          <cell r="C1660">
            <v>120</v>
          </cell>
        </row>
        <row r="1661">
          <cell r="A1661" t="str">
            <v>MH19.C19K22</v>
          </cell>
          <cell r="B1661" t="str">
            <v>Quản lý và sử dụng con dấu</v>
          </cell>
          <cell r="C1661">
            <v>30</v>
          </cell>
        </row>
        <row r="1662">
          <cell r="A1662" t="str">
            <v>MĐ20.C19K22</v>
          </cell>
          <cell r="B1662" t="str">
            <v>Quản lý văn bản đến, đi</v>
          </cell>
          <cell r="C1662">
            <v>180</v>
          </cell>
        </row>
        <row r="1663">
          <cell r="A1663" t="str">
            <v>MH21.C19K22</v>
          </cell>
          <cell r="B1663" t="str">
            <v>Tổ chức lao động khoa học trong công tác văn thư</v>
          </cell>
          <cell r="C1663">
            <v>30</v>
          </cell>
        </row>
        <row r="1664">
          <cell r="A1664" t="str">
            <v>MH22.C19K22</v>
          </cell>
          <cell r="B1664" t="str">
            <v>Tiêu chuẩn hoá công tác văn thư</v>
          </cell>
          <cell r="C1664">
            <v>30</v>
          </cell>
        </row>
        <row r="1665">
          <cell r="A1665" t="str">
            <v>MĐ23.C19K22</v>
          </cell>
          <cell r="B1665" t="str">
            <v>Quản lý văn bản trong môi trường mạng</v>
          </cell>
          <cell r="C1665">
            <v>60</v>
          </cell>
        </row>
        <row r="1666">
          <cell r="A1666" t="str">
            <v>MĐ24.C19K22</v>
          </cell>
          <cell r="B1666" t="str">
            <v>Lập hồ sơ và nộp hồ sơ vào lưu trữ cơ quan</v>
          </cell>
          <cell r="C1666">
            <v>60</v>
          </cell>
        </row>
        <row r="1667">
          <cell r="A1667" t="str">
            <v>MĐ25.C19K22</v>
          </cell>
          <cell r="B1667" t="str">
            <v>Thực hành lập hồ sơ</v>
          </cell>
          <cell r="C1667">
            <v>180</v>
          </cell>
        </row>
        <row r="1668">
          <cell r="A1668" t="str">
            <v>MH26.C19K22</v>
          </cell>
          <cell r="B1668" t="str">
            <v>Tiếng anh chuyên ngành</v>
          </cell>
          <cell r="C1668">
            <v>60</v>
          </cell>
        </row>
        <row r="1669">
          <cell r="A1669" t="str">
            <v>MH27.C19K22</v>
          </cell>
          <cell r="B1669" t="str">
            <v>Công tác văn thư trong cơ quan quản lý hành chính</v>
          </cell>
          <cell r="C1669">
            <v>45</v>
          </cell>
        </row>
        <row r="1670">
          <cell r="A1670" t="str">
            <v>MH28.C19K22</v>
          </cell>
          <cell r="B1670" t="str">
            <v>Công tác văn thư trong trường học</v>
          </cell>
          <cell r="C1670">
            <v>45</v>
          </cell>
        </row>
        <row r="1671">
          <cell r="A1671" t="str">
            <v>MH29.C19K22</v>
          </cell>
          <cell r="B1671" t="str">
            <v>Công tác văn thư trong tổ chức Đảng, đoàn thể</v>
          </cell>
          <cell r="C1671">
            <v>60</v>
          </cell>
        </row>
        <row r="1672">
          <cell r="A1672" t="str">
            <v>MH30.C19K22</v>
          </cell>
          <cell r="B1672" t="str">
            <v>Công tác văn thư trong doanh nghiệp</v>
          </cell>
          <cell r="C1672">
            <v>45</v>
          </cell>
        </row>
        <row r="1673">
          <cell r="A1673" t="str">
            <v>MH31.C19K22</v>
          </cell>
          <cell r="B1673" t="str">
            <v>Nghiệp vụ lưu trữ</v>
          </cell>
          <cell r="C1673">
            <v>90</v>
          </cell>
        </row>
        <row r="1674">
          <cell r="A1674" t="str">
            <v>MĐ32.C19K22</v>
          </cell>
          <cell r="B1674" t="str">
            <v>Thực tập tốt nghiệp</v>
          </cell>
          <cell r="C1674">
            <v>270</v>
          </cell>
        </row>
        <row r="1675">
          <cell r="A1675" t="str">
            <v>MH01.20K22</v>
          </cell>
          <cell r="B1675" t="str">
            <v>Chính trị</v>
          </cell>
          <cell r="C1675">
            <v>30</v>
          </cell>
        </row>
        <row r="1676">
          <cell r="A1676" t="str">
            <v>MH02.20K22</v>
          </cell>
          <cell r="B1676" t="str">
            <v>Pháp luật</v>
          </cell>
          <cell r="C1676">
            <v>15</v>
          </cell>
        </row>
        <row r="1677">
          <cell r="A1677" t="str">
            <v>MH03.20K22</v>
          </cell>
          <cell r="B1677" t="str">
            <v>Giáo dục thể chất</v>
          </cell>
          <cell r="C1677">
            <v>30</v>
          </cell>
        </row>
        <row r="1678">
          <cell r="A1678" t="str">
            <v>MH04.20K22</v>
          </cell>
          <cell r="B1678" t="str">
            <v xml:space="preserve">Giáo dục quốc phòng </v>
          </cell>
          <cell r="C1678">
            <v>45</v>
          </cell>
        </row>
        <row r="1679">
          <cell r="A1679" t="str">
            <v>MH05.20K22</v>
          </cell>
          <cell r="B1679" t="str">
            <v>Tin học đại c­ương</v>
          </cell>
          <cell r="C1679">
            <v>30</v>
          </cell>
        </row>
        <row r="1680">
          <cell r="A1680" t="str">
            <v>MH06.20K22</v>
          </cell>
          <cell r="B1680" t="str">
            <v>Anh văn</v>
          </cell>
          <cell r="C1680">
            <v>60</v>
          </cell>
        </row>
        <row r="1681">
          <cell r="A1681" t="str">
            <v>MH07.20K22</v>
          </cell>
          <cell r="B1681" t="str">
            <v>Kỹ năng giao tiếp</v>
          </cell>
          <cell r="C1681">
            <v>30</v>
          </cell>
        </row>
        <row r="1682">
          <cell r="A1682" t="str">
            <v>MH08.20K22</v>
          </cell>
          <cell r="B1682" t="str">
            <v>Anh văn chuyên ngành</v>
          </cell>
          <cell r="C1682">
            <v>60</v>
          </cell>
        </row>
        <row r="1683">
          <cell r="A1683" t="str">
            <v>MH09.20K22</v>
          </cell>
          <cell r="B1683" t="str">
            <v>Kiến trúc máy tính</v>
          </cell>
          <cell r="C1683">
            <v>90</v>
          </cell>
        </row>
        <row r="1684">
          <cell r="A1684" t="str">
            <v>MĐ10.20K22</v>
          </cell>
          <cell r="B1684" t="str">
            <v>Mạng máy tính và Internet</v>
          </cell>
          <cell r="C1684">
            <v>90</v>
          </cell>
        </row>
        <row r="1685">
          <cell r="A1685" t="str">
            <v>MH11.20K22</v>
          </cell>
          <cell r="B1685" t="str">
            <v>An toàn và vệ sinh công nghiệp</v>
          </cell>
          <cell r="C1685">
            <v>30</v>
          </cell>
        </row>
        <row r="1686">
          <cell r="A1686" t="str">
            <v>MĐ12.20K22</v>
          </cell>
          <cell r="B1686" t="str">
            <v xml:space="preserve">Mỹ thuật cơ bản </v>
          </cell>
          <cell r="C1686">
            <v>60</v>
          </cell>
        </row>
        <row r="1687">
          <cell r="A1687" t="str">
            <v>MĐ13.20K22</v>
          </cell>
          <cell r="B1687" t="str">
            <v>Kỹ thuật quay camera và chụp ảnh</v>
          </cell>
          <cell r="C1687">
            <v>120</v>
          </cell>
        </row>
        <row r="1688">
          <cell r="A1688" t="str">
            <v>MĐ14.20K22</v>
          </cell>
          <cell r="B1688" t="str">
            <v>Xử lý ảnh</v>
          </cell>
          <cell r="C1688">
            <v>90</v>
          </cell>
        </row>
        <row r="1689">
          <cell r="A1689" t="str">
            <v>MĐ15.20K22</v>
          </cell>
          <cell r="B1689" t="str">
            <v>Nhập môn chế bản điện tử</v>
          </cell>
          <cell r="C1689">
            <v>90</v>
          </cell>
        </row>
        <row r="1690">
          <cell r="A1690" t="str">
            <v>MĐ16.20K22</v>
          </cell>
          <cell r="B1690" t="str">
            <v>Chế bản sách báo</v>
          </cell>
          <cell r="C1690">
            <v>60</v>
          </cell>
        </row>
        <row r="1691">
          <cell r="A1691" t="str">
            <v>MĐ17.20K22</v>
          </cell>
          <cell r="B1691" t="str">
            <v>Thiết kế các mẫu quảng cáo</v>
          </cell>
          <cell r="C1691">
            <v>90</v>
          </cell>
        </row>
        <row r="1692">
          <cell r="A1692" t="str">
            <v>MĐ18.20K22</v>
          </cell>
          <cell r="B1692" t="str">
            <v>Thiết kế các trang Web</v>
          </cell>
          <cell r="C1692">
            <v>90</v>
          </cell>
        </row>
        <row r="1693">
          <cell r="A1693" t="str">
            <v>MĐ19.20K22</v>
          </cell>
          <cell r="B1693" t="str">
            <v>Dựng video</v>
          </cell>
          <cell r="C1693">
            <v>60</v>
          </cell>
        </row>
        <row r="1694">
          <cell r="A1694" t="str">
            <v>MĐ20.20K22</v>
          </cell>
          <cell r="B1694" t="str">
            <v>Lắp ráp cài đặt máy tính</v>
          </cell>
          <cell r="C1694">
            <v>90</v>
          </cell>
        </row>
        <row r="1695">
          <cell r="A1695" t="str">
            <v>MĐ21.20K22</v>
          </cell>
          <cell r="B1695" t="str">
            <v>Thực tập Tốt nghiệp</v>
          </cell>
          <cell r="C1695">
            <v>260</v>
          </cell>
        </row>
        <row r="1696">
          <cell r="A1696" t="str">
            <v>MH01.C20K22</v>
          </cell>
          <cell r="B1696" t="str">
            <v>Chính trị</v>
          </cell>
          <cell r="C1696">
            <v>90</v>
          </cell>
        </row>
        <row r="1697">
          <cell r="A1697" t="str">
            <v>MH02.C20K22</v>
          </cell>
          <cell r="B1697" t="str">
            <v>Pháp luật</v>
          </cell>
          <cell r="C1697">
            <v>30</v>
          </cell>
        </row>
        <row r="1698">
          <cell r="A1698" t="str">
            <v>MH03.C20K22</v>
          </cell>
          <cell r="B1698" t="str">
            <v>Giáo dục thể chất</v>
          </cell>
          <cell r="C1698">
            <v>60</v>
          </cell>
        </row>
        <row r="1699">
          <cell r="A1699" t="str">
            <v>MH04.C20K22</v>
          </cell>
          <cell r="B1699" t="str">
            <v>Giáo dục quốc phòng</v>
          </cell>
          <cell r="C1699">
            <v>75</v>
          </cell>
        </row>
        <row r="1700">
          <cell r="A1700" t="str">
            <v>MH05.C20K22</v>
          </cell>
          <cell r="B1700" t="str">
            <v>Tin học đại c­ương</v>
          </cell>
          <cell r="C1700">
            <v>75</v>
          </cell>
        </row>
        <row r="1701">
          <cell r="A1701" t="str">
            <v>MH06.C20K22</v>
          </cell>
          <cell r="B1701" t="str">
            <v>Anh văn</v>
          </cell>
          <cell r="C1701">
            <v>120</v>
          </cell>
        </row>
        <row r="1702">
          <cell r="A1702" t="str">
            <v>MH07.C20K22</v>
          </cell>
          <cell r="B1702" t="str">
            <v>Kỹ năng giao tiếp</v>
          </cell>
          <cell r="C1702">
            <v>30</v>
          </cell>
        </row>
        <row r="1703">
          <cell r="A1703" t="str">
            <v>MH08.C20K22</v>
          </cell>
          <cell r="B1703" t="str">
            <v>Anh văn chuyên ngành</v>
          </cell>
          <cell r="C1703">
            <v>60</v>
          </cell>
        </row>
        <row r="1704">
          <cell r="A1704" t="str">
            <v>MH09.C20K22</v>
          </cell>
          <cell r="B1704" t="str">
            <v>Kiến trúc máy tính</v>
          </cell>
          <cell r="C1704">
            <v>90</v>
          </cell>
        </row>
        <row r="1705">
          <cell r="A1705" t="str">
            <v>MĐ10.C20K22</v>
          </cell>
          <cell r="B1705" t="str">
            <v>Mạng máy tính và Internet</v>
          </cell>
          <cell r="C1705">
            <v>90</v>
          </cell>
        </row>
        <row r="1706">
          <cell r="A1706" t="str">
            <v>MH11.C20K22</v>
          </cell>
          <cell r="B1706" t="str">
            <v>An toàn và vệ sinh công nghiệp</v>
          </cell>
          <cell r="C1706">
            <v>30</v>
          </cell>
        </row>
        <row r="1707">
          <cell r="A1707" t="str">
            <v>MĐ12.C20K22</v>
          </cell>
          <cell r="B1707" t="str">
            <v xml:space="preserve">Mỹ thuật cơ bản </v>
          </cell>
          <cell r="C1707">
            <v>60</v>
          </cell>
        </row>
        <row r="1708">
          <cell r="A1708" t="str">
            <v>MĐ13.C20K22</v>
          </cell>
          <cell r="B1708" t="str">
            <v>Kỹ thuật quay camera và chụp ảnh</v>
          </cell>
          <cell r="C1708">
            <v>120</v>
          </cell>
        </row>
        <row r="1709">
          <cell r="A1709" t="str">
            <v>MĐ14.C20K22</v>
          </cell>
          <cell r="B1709" t="str">
            <v>Xử lý ảnh</v>
          </cell>
          <cell r="C1709">
            <v>90</v>
          </cell>
        </row>
        <row r="1710">
          <cell r="A1710" t="str">
            <v>MĐ15.C20K22</v>
          </cell>
          <cell r="B1710" t="str">
            <v>Nhập môn chế bản điện tử</v>
          </cell>
          <cell r="C1710">
            <v>90</v>
          </cell>
        </row>
        <row r="1711">
          <cell r="A1711" t="str">
            <v>MĐ16.C20K22</v>
          </cell>
          <cell r="B1711" t="str">
            <v>Chế bản sách báo</v>
          </cell>
          <cell r="C1711">
            <v>60</v>
          </cell>
        </row>
        <row r="1712">
          <cell r="A1712" t="str">
            <v>MĐ17.C20K22</v>
          </cell>
          <cell r="B1712" t="str">
            <v>Thiết kế các mẫu quảng cáo</v>
          </cell>
          <cell r="C1712">
            <v>90</v>
          </cell>
        </row>
        <row r="1713">
          <cell r="A1713" t="str">
            <v>MĐ18.C20K22</v>
          </cell>
          <cell r="B1713" t="str">
            <v>Thiết kế Website</v>
          </cell>
          <cell r="C1713">
            <v>90</v>
          </cell>
        </row>
        <row r="1714">
          <cell r="A1714" t="str">
            <v>MĐ19.C20K22</v>
          </cell>
          <cell r="B1714" t="str">
            <v>Dựng video</v>
          </cell>
          <cell r="C1714">
            <v>60</v>
          </cell>
        </row>
        <row r="1715">
          <cell r="A1715" t="str">
            <v>MĐ20.C20K22</v>
          </cell>
          <cell r="B1715" t="str">
            <v>Lắp ráp cài đặt máy tính</v>
          </cell>
          <cell r="C1715">
            <v>90</v>
          </cell>
        </row>
        <row r="1716">
          <cell r="A1716" t="str">
            <v>MĐ21.C20K22</v>
          </cell>
          <cell r="B1716" t="str">
            <v>Thực tập kỹ năng nghề</v>
          </cell>
          <cell r="C1716">
            <v>180</v>
          </cell>
        </row>
        <row r="1717">
          <cell r="A1717" t="str">
            <v>MĐ22.C20K22</v>
          </cell>
          <cell r="B1717" t="str">
            <v>Chế bản điện tử nâng cao</v>
          </cell>
          <cell r="C1717">
            <v>90</v>
          </cell>
        </row>
        <row r="1718">
          <cell r="A1718" t="str">
            <v>MĐ23.C20K22</v>
          </cell>
          <cell r="B1718" t="str">
            <v>Xử lý ảnh nâng cao</v>
          </cell>
          <cell r="C1718">
            <v>90</v>
          </cell>
        </row>
        <row r="1719">
          <cell r="A1719" t="str">
            <v>MĐ24.C20K22</v>
          </cell>
          <cell r="B1719" t="str">
            <v>Tạo hình 2D và 3D</v>
          </cell>
          <cell r="C1719">
            <v>90</v>
          </cell>
        </row>
        <row r="1720">
          <cell r="A1720" t="str">
            <v>MĐ25.C20K22</v>
          </cell>
          <cell r="B1720" t="str">
            <v>Đồ hoạ hình động</v>
          </cell>
          <cell r="C1720">
            <v>60</v>
          </cell>
        </row>
        <row r="1721">
          <cell r="A1721" t="str">
            <v>MĐ26.C20K22</v>
          </cell>
          <cell r="B1721" t="str">
            <v>Thiết kế mẫu đặc thù</v>
          </cell>
          <cell r="C1721">
            <v>90</v>
          </cell>
        </row>
        <row r="1722">
          <cell r="A1722" t="str">
            <v>MĐ27.C20K22</v>
          </cell>
          <cell r="B1722" t="str">
            <v>Thực tập Tốt nghiệp</v>
          </cell>
          <cell r="C1722">
            <v>260</v>
          </cell>
        </row>
        <row r="1723">
          <cell r="A1723" t="str">
            <v>MH01.C21K22</v>
          </cell>
          <cell r="B1723" t="str">
            <v xml:space="preserve"> Chính trị</v>
          </cell>
          <cell r="C1723">
            <v>90</v>
          </cell>
        </row>
        <row r="1724">
          <cell r="A1724" t="str">
            <v>MH02.C21K22</v>
          </cell>
          <cell r="B1724" t="str">
            <v>Pháp luật</v>
          </cell>
          <cell r="C1724">
            <v>30</v>
          </cell>
        </row>
        <row r="1725">
          <cell r="A1725" t="str">
            <v>MH03.C21K22</v>
          </cell>
          <cell r="B1725" t="str">
            <v>Giáo dục thể chất</v>
          </cell>
          <cell r="C1725">
            <v>60</v>
          </cell>
        </row>
        <row r="1726">
          <cell r="A1726" t="str">
            <v>MH04.C21K22</v>
          </cell>
          <cell r="B1726" t="str">
            <v>Giáo dục quốc phòng và an ninh</v>
          </cell>
          <cell r="C1726">
            <v>75</v>
          </cell>
        </row>
        <row r="1727">
          <cell r="A1727" t="str">
            <v>MH05.C21K22</v>
          </cell>
          <cell r="B1727" t="str">
            <v>Tin học</v>
          </cell>
          <cell r="C1727">
            <v>75</v>
          </cell>
        </row>
        <row r="1728">
          <cell r="A1728" t="str">
            <v>MH06.C21K22</v>
          </cell>
          <cell r="B1728" t="str">
            <v>Ngoại ngữ (Anh văn)</v>
          </cell>
          <cell r="C1728">
            <v>120</v>
          </cell>
        </row>
        <row r="1729">
          <cell r="A1729" t="str">
            <v>MH07.C21K22</v>
          </cell>
          <cell r="B1729" t="str">
            <v xml:space="preserve"> Kỹ năng giao tiếp</v>
          </cell>
          <cell r="C1729">
            <v>30</v>
          </cell>
        </row>
        <row r="1730">
          <cell r="A1730" t="str">
            <v>MH08.C21K22</v>
          </cell>
          <cell r="B1730" t="str">
            <v>Anh văn chuyên ngành</v>
          </cell>
          <cell r="C1730">
            <v>60</v>
          </cell>
        </row>
        <row r="1731">
          <cell r="A1731" t="str">
            <v>MĐ09.C21K22</v>
          </cell>
          <cell r="B1731" t="str">
            <v>Tin học văn phòng</v>
          </cell>
          <cell r="C1731">
            <v>60</v>
          </cell>
        </row>
        <row r="1732">
          <cell r="A1732" t="str">
            <v>MĐ10.C21K22</v>
          </cell>
          <cell r="B1732" t="str">
            <v>Cấu trúc máy tính</v>
          </cell>
          <cell r="C1732">
            <v>90</v>
          </cell>
        </row>
        <row r="1733">
          <cell r="A1733" t="str">
            <v>MH11.C21K22</v>
          </cell>
          <cell r="B1733" t="str">
            <v>Kỹ thuật đo lường</v>
          </cell>
          <cell r="C1733">
            <v>30</v>
          </cell>
        </row>
        <row r="1734">
          <cell r="A1734" t="str">
            <v>MĐ12.C21K22</v>
          </cell>
          <cell r="B1734" t="str">
            <v>Điện tử cơ bản</v>
          </cell>
          <cell r="C1734">
            <v>90</v>
          </cell>
        </row>
        <row r="1735">
          <cell r="A1735" t="str">
            <v>MH13.C21K22</v>
          </cell>
          <cell r="B1735" t="str">
            <v>Nguyên lý hệ điều hành</v>
          </cell>
          <cell r="C1735">
            <v>60</v>
          </cell>
        </row>
        <row r="1736">
          <cell r="A1736" t="str">
            <v>MĐ14.C21K22</v>
          </cell>
          <cell r="B1736" t="str">
            <v>Kỹ thuật xung số</v>
          </cell>
          <cell r="C1736">
            <v>60</v>
          </cell>
        </row>
        <row r="1737">
          <cell r="A1737" t="str">
            <v>MĐ15.C21K22</v>
          </cell>
          <cell r="B1737" t="str">
            <v>Lắp ráp và cài đặt máy tính</v>
          </cell>
          <cell r="C1737">
            <v>120</v>
          </cell>
        </row>
        <row r="1738">
          <cell r="A1738" t="str">
            <v>MĐ16.C21K22</v>
          </cell>
          <cell r="B1738" t="str">
            <v>Xử lý sự cố phần mềm</v>
          </cell>
          <cell r="C1738">
            <v>60</v>
          </cell>
        </row>
        <row r="1739">
          <cell r="A1739" t="str">
            <v>MĐ17.C21K22</v>
          </cell>
          <cell r="B1739" t="str">
            <v>Mạng máy tính và Internet</v>
          </cell>
          <cell r="C1739">
            <v>90</v>
          </cell>
        </row>
        <row r="1740">
          <cell r="A1740" t="str">
            <v>MĐ18.C21K22</v>
          </cell>
          <cell r="B1740" t="str">
            <v>Sửa chữa máy tính</v>
          </cell>
          <cell r="C1740">
            <v>90</v>
          </cell>
        </row>
        <row r="1741">
          <cell r="A1741" t="str">
            <v>MĐ19.C21K22</v>
          </cell>
          <cell r="B1741" t="str">
            <v>Sửa chữa bộ nguồn</v>
          </cell>
          <cell r="C1741">
            <v>60</v>
          </cell>
        </row>
        <row r="1742">
          <cell r="A1742" t="str">
            <v>MĐ20.C21K22</v>
          </cell>
          <cell r="B1742" t="str">
            <v>Kỹ thuật sửa chữa màn hình</v>
          </cell>
          <cell r="C1742">
            <v>60</v>
          </cell>
        </row>
        <row r="1743">
          <cell r="A1743" t="str">
            <v>MĐ21.C21K22</v>
          </cell>
          <cell r="B1743" t="str">
            <v>Sửa chữa máy in và thiết bị ngoại vi</v>
          </cell>
          <cell r="C1743">
            <v>60</v>
          </cell>
        </row>
        <row r="1744">
          <cell r="A1744" t="str">
            <v>MĐ22.C21K22</v>
          </cell>
          <cell r="B1744" t="str">
            <v>Thực tập kĩ năng nghề nghiệp</v>
          </cell>
          <cell r="C1744">
            <v>180</v>
          </cell>
        </row>
        <row r="1745">
          <cell r="A1745" t="str">
            <v>MĐ23.C21K22</v>
          </cell>
          <cell r="B1745" t="str">
            <v xml:space="preserve">Sửa chữa máy tính nâng cao </v>
          </cell>
          <cell r="C1745">
            <v>90</v>
          </cell>
        </row>
        <row r="1746">
          <cell r="A1746" t="str">
            <v>MĐ24.C21K22</v>
          </cell>
          <cell r="B1746" t="str">
            <v xml:space="preserve">Thiết kế, xây dựng mạng LAN </v>
          </cell>
          <cell r="C1746">
            <v>90</v>
          </cell>
        </row>
        <row r="1747">
          <cell r="A1747" t="str">
            <v>MĐ25.C21K22</v>
          </cell>
          <cell r="B1747" t="str">
            <v>Đồ họa ứng dụng</v>
          </cell>
          <cell r="C1747">
            <v>60</v>
          </cell>
        </row>
        <row r="1748">
          <cell r="A1748" t="str">
            <v>MĐ26.C21K22</v>
          </cell>
          <cell r="B1748" t="str">
            <v>Thiết kế Web</v>
          </cell>
          <cell r="C1748">
            <v>90</v>
          </cell>
        </row>
        <row r="1749">
          <cell r="A1749" t="str">
            <v>MĐ27.C21K22</v>
          </cell>
          <cell r="B1749" t="str">
            <v>Hệ quản trị cơ sở dữ liệu</v>
          </cell>
          <cell r="C1749">
            <v>60</v>
          </cell>
        </row>
        <row r="1750">
          <cell r="A1750" t="str">
            <v>MĐ28.C21K22</v>
          </cell>
          <cell r="B1750" t="str">
            <v>Thực tập tốt nghiệp</v>
          </cell>
          <cell r="C1750">
            <v>270</v>
          </cell>
        </row>
        <row r="1751">
          <cell r="A1751" t="str">
            <v>MH01.21K22</v>
          </cell>
          <cell r="B1751" t="str">
            <v xml:space="preserve"> Chính trị</v>
          </cell>
          <cell r="C1751">
            <v>30</v>
          </cell>
        </row>
        <row r="1752">
          <cell r="A1752" t="str">
            <v>MH02.21K22</v>
          </cell>
          <cell r="B1752" t="str">
            <v>Pháp luật</v>
          </cell>
          <cell r="C1752">
            <v>15</v>
          </cell>
        </row>
        <row r="1753">
          <cell r="A1753" t="str">
            <v>MH03.21K22</v>
          </cell>
          <cell r="B1753" t="str">
            <v>Giáo dục thể chất</v>
          </cell>
          <cell r="C1753">
            <v>30</v>
          </cell>
        </row>
        <row r="1754">
          <cell r="A1754" t="str">
            <v>MH04.21K22</v>
          </cell>
          <cell r="B1754" t="str">
            <v>Giáo dục quốc phòng và an ninh</v>
          </cell>
          <cell r="C1754">
            <v>45</v>
          </cell>
        </row>
        <row r="1755">
          <cell r="A1755" t="str">
            <v>MH05.21K22</v>
          </cell>
          <cell r="B1755" t="str">
            <v>Tin học</v>
          </cell>
          <cell r="C1755">
            <v>30</v>
          </cell>
        </row>
        <row r="1756">
          <cell r="A1756" t="str">
            <v>MH06.21K22</v>
          </cell>
          <cell r="B1756" t="str">
            <v>Ngoại ngữ (Anh văn)</v>
          </cell>
          <cell r="C1756">
            <v>60</v>
          </cell>
        </row>
        <row r="1757">
          <cell r="A1757" t="str">
            <v>MH07.21K22</v>
          </cell>
          <cell r="B1757" t="str">
            <v>Kỹ năng giao tiếp</v>
          </cell>
          <cell r="C1757">
            <v>30</v>
          </cell>
        </row>
        <row r="1758">
          <cell r="A1758" t="str">
            <v>MH08.21K22</v>
          </cell>
          <cell r="B1758" t="str">
            <v>Anh văn chuyên ngành</v>
          </cell>
          <cell r="C1758">
            <v>60</v>
          </cell>
        </row>
        <row r="1759">
          <cell r="A1759" t="str">
            <v>MĐ09.21K22</v>
          </cell>
          <cell r="B1759" t="str">
            <v>Tin học văn phòng</v>
          </cell>
          <cell r="C1759">
            <v>60</v>
          </cell>
        </row>
        <row r="1760">
          <cell r="A1760" t="str">
            <v>MH10.21K22</v>
          </cell>
          <cell r="B1760" t="str">
            <v>Cấu trúc máy tính</v>
          </cell>
          <cell r="C1760">
            <v>90</v>
          </cell>
        </row>
        <row r="1761">
          <cell r="A1761" t="str">
            <v>MH11.21K22</v>
          </cell>
          <cell r="B1761" t="str">
            <v>Kỹ thuật đo lường</v>
          </cell>
          <cell r="C1761">
            <v>30</v>
          </cell>
        </row>
        <row r="1762">
          <cell r="A1762" t="str">
            <v>MĐ12.21K22</v>
          </cell>
          <cell r="B1762" t="str">
            <v>Điện tử cơ bản</v>
          </cell>
          <cell r="C1762">
            <v>90</v>
          </cell>
        </row>
        <row r="1763">
          <cell r="A1763" t="str">
            <v>MH13.21K22</v>
          </cell>
          <cell r="B1763" t="str">
            <v>Nguyên lý hệ điều hành</v>
          </cell>
          <cell r="C1763">
            <v>60</v>
          </cell>
        </row>
        <row r="1764">
          <cell r="A1764" t="str">
            <v>MĐ14.21K22</v>
          </cell>
          <cell r="B1764" t="str">
            <v>Kỹ thuật xung số</v>
          </cell>
          <cell r="C1764">
            <v>60</v>
          </cell>
        </row>
        <row r="1765">
          <cell r="A1765" t="str">
            <v>MĐ15.21K22</v>
          </cell>
          <cell r="B1765" t="str">
            <v>Lắp ráp và cài đặt máy tính</v>
          </cell>
          <cell r="C1765">
            <v>120</v>
          </cell>
        </row>
        <row r="1766">
          <cell r="A1766" t="str">
            <v>MĐ16.21K22</v>
          </cell>
          <cell r="B1766" t="str">
            <v>Xử lý sự cố phần mềm</v>
          </cell>
          <cell r="C1766">
            <v>60</v>
          </cell>
        </row>
        <row r="1767">
          <cell r="A1767" t="str">
            <v>MĐ17.21K22</v>
          </cell>
          <cell r="B1767" t="str">
            <v>Mạng máy tính và Internet</v>
          </cell>
          <cell r="C1767">
            <v>90</v>
          </cell>
        </row>
        <row r="1768">
          <cell r="A1768" t="str">
            <v>MĐ18.21K22</v>
          </cell>
          <cell r="B1768" t="str">
            <v>Sửa chữa máy tính</v>
          </cell>
          <cell r="C1768">
            <v>90</v>
          </cell>
        </row>
        <row r="1769">
          <cell r="A1769" t="str">
            <v>MĐ19.21K22</v>
          </cell>
          <cell r="B1769" t="str">
            <v>Sửa chữa bộ nguồn</v>
          </cell>
          <cell r="C1769">
            <v>60</v>
          </cell>
        </row>
        <row r="1770">
          <cell r="A1770" t="str">
            <v>MĐ20.21K22</v>
          </cell>
          <cell r="B1770" t="str">
            <v>Kỹ thuật sửa chữa màn hình</v>
          </cell>
          <cell r="C1770">
            <v>60</v>
          </cell>
        </row>
        <row r="1771">
          <cell r="A1771" t="str">
            <v>MĐ21.21K22</v>
          </cell>
          <cell r="B1771" t="str">
            <v>Sửa chữa máy in và thiết bị ngoại vi</v>
          </cell>
          <cell r="C1771">
            <v>60</v>
          </cell>
        </row>
        <row r="1772">
          <cell r="A1772" t="str">
            <v>MĐ22.21K22</v>
          </cell>
          <cell r="B1772" t="str">
            <v>Đồ họa ứng dụng</v>
          </cell>
          <cell r="C1772">
            <v>60</v>
          </cell>
        </row>
        <row r="1773">
          <cell r="A1773" t="str">
            <v>MĐ23.21K22</v>
          </cell>
          <cell r="B1773" t="str">
            <v>Thực tập tốt nghiệp</v>
          </cell>
          <cell r="C1773">
            <v>270</v>
          </cell>
        </row>
        <row r="1774">
          <cell r="A1774" t="str">
            <v>MH01.22K22</v>
          </cell>
          <cell r="B1774" t="str">
            <v>Chính trị</v>
          </cell>
          <cell r="C1774">
            <v>30</v>
          </cell>
        </row>
        <row r="1775">
          <cell r="A1775" t="str">
            <v>MH02.22K22</v>
          </cell>
          <cell r="B1775" t="str">
            <v>Pháp luật</v>
          </cell>
          <cell r="C1775">
            <v>15</v>
          </cell>
        </row>
        <row r="1776">
          <cell r="A1776" t="str">
            <v>MH03.22K22</v>
          </cell>
          <cell r="B1776" t="str">
            <v>Giáo dục thể chất</v>
          </cell>
          <cell r="C1776">
            <v>30</v>
          </cell>
        </row>
        <row r="1777">
          <cell r="A1777" t="str">
            <v>MH04.22K22</v>
          </cell>
          <cell r="B1777" t="str">
            <v>Giáo dục quốc phòngAn ninh</v>
          </cell>
          <cell r="C1777">
            <v>45</v>
          </cell>
        </row>
        <row r="1778">
          <cell r="A1778" t="str">
            <v>MH05.22K22</v>
          </cell>
          <cell r="B1778" t="str">
            <v>Tin học</v>
          </cell>
          <cell r="C1778">
            <v>30</v>
          </cell>
        </row>
        <row r="1779">
          <cell r="A1779" t="str">
            <v>MH06.22K22</v>
          </cell>
          <cell r="B1779" t="str">
            <v>Ngoại ngữ (Anh văn)</v>
          </cell>
          <cell r="C1779">
            <v>60</v>
          </cell>
        </row>
        <row r="1780">
          <cell r="A1780" t="str">
            <v>MH07.22K22</v>
          </cell>
          <cell r="B1780" t="str">
            <v>Kỹ năng giao tiếp</v>
          </cell>
          <cell r="C1780">
            <v>30</v>
          </cell>
        </row>
        <row r="1781">
          <cell r="A1781" t="str">
            <v>MĐ08.22K22</v>
          </cell>
          <cell r="B1781" t="str">
            <v>Tin học văn phòng</v>
          </cell>
          <cell r="C1781">
            <v>90</v>
          </cell>
        </row>
        <row r="1782">
          <cell r="A1782" t="str">
            <v>MH09.22K22</v>
          </cell>
          <cell r="B1782" t="str">
            <v>Cấu trúc máy tính</v>
          </cell>
          <cell r="C1782">
            <v>90</v>
          </cell>
        </row>
        <row r="1783">
          <cell r="A1783" t="str">
            <v>MH10.22K22</v>
          </cell>
          <cell r="B1783" t="str">
            <v>Nguyên lý hệ điều hành</v>
          </cell>
          <cell r="C1783">
            <v>60</v>
          </cell>
        </row>
        <row r="1784">
          <cell r="A1784" t="str">
            <v>MH11.22K22</v>
          </cell>
          <cell r="B1784" t="str">
            <v>An toàn vệ sinh công nghiệp</v>
          </cell>
          <cell r="C1784">
            <v>30</v>
          </cell>
        </row>
        <row r="1785">
          <cell r="A1785" t="str">
            <v>MĐ12.22K22</v>
          </cell>
          <cell r="B1785" t="str">
            <v>Mạng máy tính và Internet</v>
          </cell>
          <cell r="C1785">
            <v>90</v>
          </cell>
        </row>
        <row r="1786">
          <cell r="A1786" t="str">
            <v>MH13.22K22</v>
          </cell>
          <cell r="B1786" t="str">
            <v>Lập trình căn bản</v>
          </cell>
          <cell r="C1786">
            <v>60</v>
          </cell>
        </row>
        <row r="1787">
          <cell r="A1787" t="str">
            <v>MH14.22K22</v>
          </cell>
          <cell r="B1787" t="str">
            <v>Cấu trúc dữ liệu và giải thuật</v>
          </cell>
          <cell r="C1787">
            <v>60</v>
          </cell>
        </row>
        <row r="1788">
          <cell r="A1788" t="str">
            <v>MH15.22K22</v>
          </cell>
          <cell r="B1788" t="str">
            <v>Anh văn chuyên ngành</v>
          </cell>
          <cell r="C1788">
            <v>60</v>
          </cell>
        </row>
        <row r="1789">
          <cell r="A1789" t="str">
            <v>MĐ16.22K22</v>
          </cell>
          <cell r="B1789" t="str">
            <v>Lắp ráp và cài đặt máy tính</v>
          </cell>
          <cell r="C1789">
            <v>90</v>
          </cell>
        </row>
        <row r="1790">
          <cell r="A1790" t="str">
            <v>MĐ17.22K22</v>
          </cell>
          <cell r="B1790" t="str">
            <v>Quản trị mạng</v>
          </cell>
          <cell r="C1790">
            <v>90</v>
          </cell>
        </row>
        <row r="1791">
          <cell r="A1791" t="str">
            <v>MĐ18.22K22</v>
          </cell>
          <cell r="B1791" t="str">
            <v>Thiết kế, xây dựng mạng LAN</v>
          </cell>
          <cell r="C1791">
            <v>90</v>
          </cell>
        </row>
        <row r="1792">
          <cell r="A1792" t="str">
            <v>MĐ19.22K22</v>
          </cell>
          <cell r="B1792" t="str">
            <v>Quản trị hệ thống WebServer và MailServer</v>
          </cell>
          <cell r="C1792">
            <v>60</v>
          </cell>
        </row>
        <row r="1793">
          <cell r="A1793" t="str">
            <v>MĐ20.22K22</v>
          </cell>
          <cell r="B1793" t="str">
            <v>Công nghệ mạng không dây</v>
          </cell>
          <cell r="C1793">
            <v>60</v>
          </cell>
        </row>
        <row r="1794">
          <cell r="A1794" t="str">
            <v>MĐ21.22K22</v>
          </cell>
          <cell r="B1794" t="str">
            <v>Thiết kế Web</v>
          </cell>
          <cell r="C1794">
            <v>60</v>
          </cell>
        </row>
        <row r="1795">
          <cell r="A1795" t="str">
            <v>MĐ22.22K22</v>
          </cell>
          <cell r="B1795" t="str">
            <v>Hệ điều hành Linux</v>
          </cell>
          <cell r="C1795">
            <v>60</v>
          </cell>
        </row>
        <row r="1796">
          <cell r="A1796" t="str">
            <v>MĐ23.22K22</v>
          </cell>
          <cell r="B1796" t="str">
            <v>Thực tập tốt nghiệp</v>
          </cell>
          <cell r="C1796">
            <v>270</v>
          </cell>
        </row>
        <row r="1797">
          <cell r="A1797" t="str">
            <v>MH01.C22K22</v>
          </cell>
          <cell r="B1797" t="str">
            <v>Chính trị</v>
          </cell>
          <cell r="C1797">
            <v>90</v>
          </cell>
        </row>
        <row r="1798">
          <cell r="A1798" t="str">
            <v>MH02.C22K22</v>
          </cell>
          <cell r="B1798" t="str">
            <v>Pháp luật</v>
          </cell>
          <cell r="C1798">
            <v>30</v>
          </cell>
        </row>
        <row r="1799">
          <cell r="A1799" t="str">
            <v>MH03.C22K22</v>
          </cell>
          <cell r="B1799" t="str">
            <v>Giáo dục thể chất</v>
          </cell>
          <cell r="C1799">
            <v>60</v>
          </cell>
        </row>
        <row r="1800">
          <cell r="A1800" t="str">
            <v>MH04.C22K22</v>
          </cell>
          <cell r="B1800" t="str">
            <v>Giáo dục quốc phòngAn ninh</v>
          </cell>
          <cell r="C1800">
            <v>75</v>
          </cell>
        </row>
        <row r="1801">
          <cell r="A1801" t="str">
            <v>MH05.C22K22</v>
          </cell>
          <cell r="B1801" t="str">
            <v>Tin học</v>
          </cell>
          <cell r="C1801">
            <v>75</v>
          </cell>
        </row>
        <row r="1802">
          <cell r="A1802" t="str">
            <v>MH06.C22K22</v>
          </cell>
          <cell r="B1802" t="str">
            <v>Ngoại ngữ (Anh văn)</v>
          </cell>
          <cell r="C1802">
            <v>120</v>
          </cell>
        </row>
        <row r="1803">
          <cell r="A1803" t="str">
            <v>MH07.C22K22</v>
          </cell>
          <cell r="B1803" t="str">
            <v>Kỹ năng giao tiếp</v>
          </cell>
          <cell r="C1803">
            <v>30</v>
          </cell>
        </row>
        <row r="1804">
          <cell r="A1804" t="str">
            <v>MĐ08.C22K22</v>
          </cell>
          <cell r="B1804" t="str">
            <v>Tin học văn phòng</v>
          </cell>
          <cell r="C1804">
            <v>90</v>
          </cell>
        </row>
        <row r="1805">
          <cell r="A1805" t="str">
            <v>MH09.C22K22</v>
          </cell>
          <cell r="B1805" t="str">
            <v>Cấu trúc máy tính</v>
          </cell>
          <cell r="C1805">
            <v>90</v>
          </cell>
        </row>
        <row r="1806">
          <cell r="A1806" t="str">
            <v>MH10.C22K22</v>
          </cell>
          <cell r="B1806" t="str">
            <v>Nguyên lý hệ điều hành</v>
          </cell>
          <cell r="C1806">
            <v>60</v>
          </cell>
        </row>
        <row r="1807">
          <cell r="A1807" t="str">
            <v>MH11.C22K22</v>
          </cell>
          <cell r="B1807" t="str">
            <v>An toàn vệ sinh công nghiệp</v>
          </cell>
          <cell r="C1807">
            <v>30</v>
          </cell>
        </row>
        <row r="1808">
          <cell r="A1808" t="str">
            <v>MĐ12.C22K22</v>
          </cell>
          <cell r="B1808" t="str">
            <v>Mạng máy tính và Internet</v>
          </cell>
          <cell r="C1808">
            <v>90</v>
          </cell>
        </row>
        <row r="1809">
          <cell r="A1809" t="str">
            <v>MH13.C22K22</v>
          </cell>
          <cell r="B1809" t="str">
            <v>Lập trình căn bản</v>
          </cell>
          <cell r="C1809">
            <v>60</v>
          </cell>
        </row>
        <row r="1810">
          <cell r="A1810" t="str">
            <v>MH14.C22K22</v>
          </cell>
          <cell r="B1810" t="str">
            <v>Cấu trúc dữ liệu và giải thuật</v>
          </cell>
          <cell r="C1810">
            <v>60</v>
          </cell>
        </row>
        <row r="1811">
          <cell r="A1811" t="str">
            <v>MH15.C22K22</v>
          </cell>
          <cell r="B1811" t="str">
            <v>Anh văn chuyên ngành</v>
          </cell>
          <cell r="C1811">
            <v>60</v>
          </cell>
        </row>
        <row r="1812">
          <cell r="A1812" t="str">
            <v>MĐ16.C22K22</v>
          </cell>
          <cell r="B1812" t="str">
            <v>Lắp ráp và cài đặt máy tính</v>
          </cell>
          <cell r="C1812">
            <v>90</v>
          </cell>
        </row>
        <row r="1813">
          <cell r="A1813" t="str">
            <v>MĐ17.C22K22</v>
          </cell>
          <cell r="B1813" t="str">
            <v>Quản trị mạng</v>
          </cell>
          <cell r="C1813">
            <v>90</v>
          </cell>
        </row>
        <row r="1814">
          <cell r="A1814" t="str">
            <v>MĐ18.C22K22</v>
          </cell>
          <cell r="B1814" t="str">
            <v>Thiết kế, xây dựng mạng LAN</v>
          </cell>
          <cell r="C1814">
            <v>90</v>
          </cell>
        </row>
        <row r="1815">
          <cell r="A1815" t="str">
            <v>MĐ19.C22K22</v>
          </cell>
          <cell r="B1815" t="str">
            <v>Quản trị hệ thống WebServer và MailServer</v>
          </cell>
          <cell r="C1815">
            <v>60</v>
          </cell>
        </row>
        <row r="1816">
          <cell r="A1816" t="str">
            <v>MĐ20.C22K22</v>
          </cell>
          <cell r="B1816" t="str">
            <v>Công nghệ mạng không dây</v>
          </cell>
          <cell r="C1816">
            <v>60</v>
          </cell>
        </row>
        <row r="1817">
          <cell r="A1817" t="str">
            <v>MĐ21.C22K22</v>
          </cell>
          <cell r="B1817" t="str">
            <v>Thiết kế Web</v>
          </cell>
          <cell r="C1817">
            <v>90</v>
          </cell>
        </row>
        <row r="1818">
          <cell r="A1818" t="str">
            <v>MĐ22.C22K22</v>
          </cell>
          <cell r="B1818" t="str">
            <v>Hệ điều hành Linux</v>
          </cell>
          <cell r="C1818">
            <v>60</v>
          </cell>
        </row>
        <row r="1819">
          <cell r="A1819" t="str">
            <v>MĐ23.C22K22</v>
          </cell>
          <cell r="B1819" t="str">
            <v>Thực tập kỹ năng nghề nghiệp</v>
          </cell>
          <cell r="C1819">
            <v>180</v>
          </cell>
        </row>
        <row r="1820">
          <cell r="A1820" t="str">
            <v>MĐ24.C22K22</v>
          </cell>
          <cell r="B1820" t="str">
            <v>An toàn và bảo mật thông tin</v>
          </cell>
          <cell r="C1820">
            <v>60</v>
          </cell>
        </row>
        <row r="1821">
          <cell r="A1821" t="str">
            <v>MĐ25.C22K22</v>
          </cell>
          <cell r="B1821" t="str">
            <v>Quản lý dự án Công nghệ thông tin</v>
          </cell>
          <cell r="C1821">
            <v>30</v>
          </cell>
        </row>
        <row r="1822">
          <cell r="A1822" t="str">
            <v>MĐ26.C22K22</v>
          </cell>
          <cell r="B1822" t="str">
            <v>Cấu hình và quản trị thiết bị mạng</v>
          </cell>
          <cell r="C1822">
            <v>60</v>
          </cell>
        </row>
        <row r="1823">
          <cell r="A1823" t="str">
            <v>MĐ27.C22K22</v>
          </cell>
          <cell r="B1823" t="str">
            <v>Quản trị mạng nâng cao</v>
          </cell>
          <cell r="C1823">
            <v>60</v>
          </cell>
        </row>
        <row r="1824">
          <cell r="A1824" t="str">
            <v>MĐ28.C22K22</v>
          </cell>
          <cell r="B1824" t="str">
            <v>Bảo trì hệ thống mạng</v>
          </cell>
          <cell r="C1824">
            <v>60</v>
          </cell>
        </row>
        <row r="1825">
          <cell r="A1825" t="str">
            <v>MĐ29.C22K22</v>
          </cell>
          <cell r="B1825" t="str">
            <v>Đồ hoạ ứng dụng</v>
          </cell>
          <cell r="C1825">
            <v>60</v>
          </cell>
        </row>
        <row r="1826">
          <cell r="A1826" t="str">
            <v>MĐ30.C22K22</v>
          </cell>
          <cell r="B1826" t="str">
            <v>Thực tập tốt nghiệp</v>
          </cell>
          <cell r="C1826">
            <v>270</v>
          </cell>
        </row>
        <row r="1827">
          <cell r="A1827" t="str">
            <v>MH01.24K22</v>
          </cell>
          <cell r="B1827" t="str">
            <v>Chính trị</v>
          </cell>
          <cell r="C1827">
            <v>30</v>
          </cell>
        </row>
        <row r="1828">
          <cell r="A1828" t="str">
            <v>MH02.24K22</v>
          </cell>
          <cell r="B1828" t="str">
            <v>Pháp luật</v>
          </cell>
          <cell r="C1828">
            <v>15</v>
          </cell>
        </row>
        <row r="1829">
          <cell r="A1829" t="str">
            <v>MH03.24K22</v>
          </cell>
          <cell r="B1829" t="str">
            <v>Giáo dục thể chất</v>
          </cell>
          <cell r="C1829">
            <v>45</v>
          </cell>
        </row>
        <row r="1830">
          <cell r="A1830" t="str">
            <v>MH04.24K22</v>
          </cell>
          <cell r="B1830" t="str">
            <v>Giáo dục quốc phòngAn ninh</v>
          </cell>
          <cell r="C1830">
            <v>45</v>
          </cell>
        </row>
        <row r="1831">
          <cell r="A1831" t="str">
            <v>MH05.24K22</v>
          </cell>
          <cell r="B1831" t="str">
            <v>Tin học</v>
          </cell>
          <cell r="C1831">
            <v>30</v>
          </cell>
        </row>
        <row r="1832">
          <cell r="A1832" t="str">
            <v>MH06.24K22</v>
          </cell>
          <cell r="B1832" t="str">
            <v>Ngoại ngữ (Anh văn)</v>
          </cell>
          <cell r="C1832">
            <v>60</v>
          </cell>
        </row>
        <row r="1833">
          <cell r="A1833" t="str">
            <v>MH07.24K22</v>
          </cell>
          <cell r="B1833" t="str">
            <v>Kĩ năng giao tiếp</v>
          </cell>
          <cell r="C1833">
            <v>30</v>
          </cell>
        </row>
        <row r="1834">
          <cell r="A1834" t="str">
            <v>MĐ08.24K22</v>
          </cell>
          <cell r="B1834" t="str">
            <v>Tin học văn phòng</v>
          </cell>
          <cell r="C1834">
            <v>60</v>
          </cell>
        </row>
        <row r="1835">
          <cell r="A1835" t="str">
            <v>MĐ09.24K22</v>
          </cell>
          <cell r="B1835" t="str">
            <v>Bảng tính điện tử Excel</v>
          </cell>
          <cell r="C1835">
            <v>60</v>
          </cell>
        </row>
        <row r="1836">
          <cell r="A1836" t="str">
            <v>MH10.24K22</v>
          </cell>
          <cell r="B1836" t="str">
            <v>Cấu trúc máy tính</v>
          </cell>
          <cell r="C1836">
            <v>90</v>
          </cell>
        </row>
        <row r="1837">
          <cell r="A1837" t="str">
            <v>MĐ11.24K22</v>
          </cell>
          <cell r="B1837" t="str">
            <v>Mạng máy tính và ineternet</v>
          </cell>
          <cell r="C1837">
            <v>90</v>
          </cell>
        </row>
        <row r="1838">
          <cell r="A1838" t="str">
            <v>MH12.24K22</v>
          </cell>
          <cell r="B1838" t="str">
            <v>Lập trình cơ bản (C)</v>
          </cell>
          <cell r="C1838">
            <v>60</v>
          </cell>
        </row>
        <row r="1839">
          <cell r="A1839" t="str">
            <v>MH13.24K22</v>
          </cell>
          <cell r="B1839" t="str">
            <v>Cấu trúc dữ liệu và giải thuật</v>
          </cell>
          <cell r="C1839">
            <v>60</v>
          </cell>
        </row>
        <row r="1840">
          <cell r="A1840" t="str">
            <v>MH14.24K22</v>
          </cell>
          <cell r="B1840" t="str">
            <v>Cơ sở dữ liệu</v>
          </cell>
          <cell r="C1840">
            <v>60</v>
          </cell>
        </row>
        <row r="1841">
          <cell r="A1841" t="str">
            <v>MĐ15.24K22</v>
          </cell>
          <cell r="B1841" t="str">
            <v>Lắp ráp và cài đặt MT</v>
          </cell>
          <cell r="C1841">
            <v>90</v>
          </cell>
        </row>
        <row r="1842">
          <cell r="A1842" t="str">
            <v>MH16.24K22</v>
          </cell>
          <cell r="B1842" t="str">
            <v>Kĩ năng làm việc nhóm</v>
          </cell>
          <cell r="C1842">
            <v>45</v>
          </cell>
        </row>
        <row r="1843">
          <cell r="A1843" t="str">
            <v>MH17.24K22</v>
          </cell>
          <cell r="B1843" t="str">
            <v>Tiếng Anh chuyên ngành</v>
          </cell>
          <cell r="C1843">
            <v>45</v>
          </cell>
        </row>
        <row r="1844">
          <cell r="A1844" t="str">
            <v>MĐ18.24K22</v>
          </cell>
          <cell r="B1844" t="str">
            <v>Lập trình hướng đối tượng</v>
          </cell>
          <cell r="C1844">
            <v>120</v>
          </cell>
        </row>
        <row r="1845">
          <cell r="A1845" t="str">
            <v>MĐ19.24K22</v>
          </cell>
          <cell r="B1845" t="str">
            <v>Hệ quản trị CSDL với ACCESS</v>
          </cell>
          <cell r="C1845">
            <v>60</v>
          </cell>
        </row>
        <row r="1846">
          <cell r="A1846" t="str">
            <v>MĐ20.24K22</v>
          </cell>
          <cell r="B1846" t="str">
            <v>Hệ quản trị CSDL với SQL Server</v>
          </cell>
          <cell r="C1846">
            <v>60</v>
          </cell>
        </row>
        <row r="1847">
          <cell r="A1847" t="str">
            <v>MĐ21.24K22</v>
          </cell>
          <cell r="B1847" t="str">
            <v>Lập trình Window 1 (C#.net)</v>
          </cell>
          <cell r="C1847">
            <v>120</v>
          </cell>
        </row>
        <row r="1848">
          <cell r="A1848" t="str">
            <v>MĐ22.24K22</v>
          </cell>
          <cell r="B1848" t="str">
            <v>Thiết kế và quản trị Website</v>
          </cell>
          <cell r="C1848">
            <v>90</v>
          </cell>
        </row>
        <row r="1849">
          <cell r="A1849" t="str">
            <v>MĐ23.24K22</v>
          </cell>
          <cell r="B1849" t="str">
            <v>Đồ họa ứng dụng</v>
          </cell>
          <cell r="C1849">
            <v>90</v>
          </cell>
        </row>
        <row r="1850">
          <cell r="A1850" t="str">
            <v>MĐ24.24K22</v>
          </cell>
          <cell r="B1850" t="str">
            <v>Phân tích thiết kế HTTT</v>
          </cell>
          <cell r="C1850">
            <v>60</v>
          </cell>
        </row>
        <row r="1851">
          <cell r="A1851" t="str">
            <v>MĐ25.24K22</v>
          </cell>
          <cell r="B1851" t="str">
            <v>Thực tập tốt nghiệp</v>
          </cell>
          <cell r="C1851">
            <v>270</v>
          </cell>
        </row>
        <row r="1852">
          <cell r="A1852" t="str">
            <v>MH01.C24K22</v>
          </cell>
          <cell r="B1852" t="str">
            <v>Chính trị</v>
          </cell>
          <cell r="C1852">
            <v>90</v>
          </cell>
        </row>
        <row r="1853">
          <cell r="A1853" t="str">
            <v>MH02.C24K22</v>
          </cell>
          <cell r="B1853" t="str">
            <v>Pháp luật</v>
          </cell>
          <cell r="C1853">
            <v>30</v>
          </cell>
        </row>
        <row r="1854">
          <cell r="A1854" t="str">
            <v>MH03.C24K22</v>
          </cell>
          <cell r="B1854" t="str">
            <v>Giáo dục thể chất</v>
          </cell>
          <cell r="C1854">
            <v>60</v>
          </cell>
        </row>
        <row r="1855">
          <cell r="A1855" t="str">
            <v>MH04.C24K22</v>
          </cell>
          <cell r="B1855" t="str">
            <v>Giáo dục quốc phòng và an ninh</v>
          </cell>
          <cell r="C1855">
            <v>75</v>
          </cell>
        </row>
        <row r="1856">
          <cell r="A1856" t="str">
            <v>MH05.C24K22</v>
          </cell>
          <cell r="B1856" t="str">
            <v>Tin học</v>
          </cell>
          <cell r="C1856">
            <v>75</v>
          </cell>
        </row>
        <row r="1857">
          <cell r="A1857" t="str">
            <v>MH06.C24K22</v>
          </cell>
          <cell r="B1857" t="str">
            <v>Ngoại ngữ (Anh văn)</v>
          </cell>
          <cell r="C1857">
            <v>120</v>
          </cell>
        </row>
        <row r="1858">
          <cell r="A1858" t="str">
            <v>MH07.C24K22</v>
          </cell>
          <cell r="B1858" t="str">
            <v xml:space="preserve"> Kỹ năng giao tiếp</v>
          </cell>
          <cell r="C1858">
            <v>30</v>
          </cell>
        </row>
        <row r="1859">
          <cell r="A1859" t="str">
            <v>MĐ08.C24K22</v>
          </cell>
          <cell r="B1859" t="str">
            <v>Tin học văn phòng</v>
          </cell>
          <cell r="C1859">
            <v>120</v>
          </cell>
        </row>
        <row r="1860">
          <cell r="A1860" t="str">
            <v>MĐ09.C24K22</v>
          </cell>
          <cell r="B1860" t="str">
            <v>Bảng tính điện tử Excel</v>
          </cell>
          <cell r="C1860">
            <v>60</v>
          </cell>
        </row>
        <row r="1861">
          <cell r="A1861" t="str">
            <v>MH10.C24K22</v>
          </cell>
          <cell r="B1861" t="str">
            <v>Cấu trúc máy tính</v>
          </cell>
          <cell r="C1861">
            <v>90</v>
          </cell>
        </row>
        <row r="1862">
          <cell r="A1862" t="str">
            <v>MĐ11.C24K22</v>
          </cell>
          <cell r="B1862" t="str">
            <v>Mạng máy tính và ineternet</v>
          </cell>
          <cell r="C1862">
            <v>90</v>
          </cell>
        </row>
        <row r="1863">
          <cell r="A1863" t="str">
            <v>MH12.C24K22</v>
          </cell>
          <cell r="B1863" t="str">
            <v>Lập trình cơ bản (C)</v>
          </cell>
          <cell r="C1863">
            <v>90</v>
          </cell>
        </row>
        <row r="1864">
          <cell r="A1864" t="str">
            <v>MH13.C24K22</v>
          </cell>
          <cell r="B1864" t="str">
            <v>CTDL&amp;GT</v>
          </cell>
          <cell r="C1864">
            <v>90</v>
          </cell>
        </row>
        <row r="1865">
          <cell r="A1865" t="str">
            <v>MH14.C24K22</v>
          </cell>
          <cell r="B1865" t="str">
            <v>CSDL</v>
          </cell>
          <cell r="C1865">
            <v>60</v>
          </cell>
        </row>
        <row r="1866">
          <cell r="A1866" t="str">
            <v>MĐ15.C24K22</v>
          </cell>
          <cell r="B1866" t="str">
            <v>Lắp ráp và cài đặt MT</v>
          </cell>
          <cell r="C1866">
            <v>90</v>
          </cell>
        </row>
        <row r="1867">
          <cell r="A1867" t="str">
            <v>MH16.C24K22</v>
          </cell>
          <cell r="B1867" t="str">
            <v>Kĩ năng làm việc nhóm</v>
          </cell>
          <cell r="C1867">
            <v>45</v>
          </cell>
        </row>
        <row r="1868">
          <cell r="A1868" t="str">
            <v>MH17.C24K22</v>
          </cell>
          <cell r="B1868" t="str">
            <v>Quản lý dự án CNTT</v>
          </cell>
          <cell r="C1868">
            <v>60</v>
          </cell>
        </row>
        <row r="1869">
          <cell r="A1869" t="str">
            <v>MH18.C24K22</v>
          </cell>
          <cell r="B1869" t="str">
            <v>Tiếng Anh chuyên ngành</v>
          </cell>
          <cell r="C1869">
            <v>90</v>
          </cell>
        </row>
        <row r="1870">
          <cell r="A1870" t="str">
            <v>MĐ19.C24K22</v>
          </cell>
          <cell r="B1870" t="str">
            <v>Hệ quản trị CSDL với ACCESS</v>
          </cell>
          <cell r="C1870">
            <v>60</v>
          </cell>
        </row>
        <row r="1871">
          <cell r="A1871" t="str">
            <v>MĐ20.C24K22</v>
          </cell>
          <cell r="B1871" t="str">
            <v>Hệ quản trị CSDL với SQL Server</v>
          </cell>
          <cell r="C1871">
            <v>60</v>
          </cell>
        </row>
        <row r="1872">
          <cell r="A1872" t="str">
            <v>MĐ21.C24K22</v>
          </cell>
          <cell r="B1872" t="str">
            <v>Lập trình hướng đối tượng</v>
          </cell>
          <cell r="C1872">
            <v>120</v>
          </cell>
        </row>
        <row r="1873">
          <cell r="A1873" t="str">
            <v>MĐ22.C24K22</v>
          </cell>
          <cell r="B1873" t="str">
            <v>Lập trình Window 1 (VB.net)</v>
          </cell>
          <cell r="C1873">
            <v>120</v>
          </cell>
        </row>
        <row r="1874">
          <cell r="A1874" t="str">
            <v>MĐ23.C24K22</v>
          </cell>
          <cell r="B1874" t="str">
            <v>Thực tập kĩ năng nghề nghiệp</v>
          </cell>
          <cell r="C1874">
            <v>180</v>
          </cell>
        </row>
        <row r="1875">
          <cell r="A1875" t="str">
            <v>MĐ24.C24K22</v>
          </cell>
          <cell r="B1875" t="str">
            <v>Thiết kế và quản trị Website</v>
          </cell>
          <cell r="C1875">
            <v>90</v>
          </cell>
        </row>
        <row r="1876">
          <cell r="A1876" t="str">
            <v>MĐ25.C24K22</v>
          </cell>
          <cell r="B1876" t="str">
            <v>Đồ họa ứng dụng</v>
          </cell>
          <cell r="C1876">
            <v>120</v>
          </cell>
        </row>
        <row r="1877">
          <cell r="A1877" t="str">
            <v>MĐ26.C24K22</v>
          </cell>
          <cell r="B1877" t="str">
            <v>Lập trình Window 2 (C#.net)</v>
          </cell>
          <cell r="C1877">
            <v>120</v>
          </cell>
        </row>
        <row r="1878">
          <cell r="A1878" t="str">
            <v>MH27.C24K22</v>
          </cell>
          <cell r="B1878" t="str">
            <v>Phân tích và TK HTTT</v>
          </cell>
          <cell r="C1878">
            <v>60</v>
          </cell>
        </row>
        <row r="1879">
          <cell r="A1879" t="str">
            <v>MĐ28.C24K22</v>
          </cell>
          <cell r="B1879" t="str">
            <v>Thực tập TN</v>
          </cell>
          <cell r="C1879">
            <v>270</v>
          </cell>
        </row>
        <row r="1880">
          <cell r="A1880" t="str">
            <v>MH01.25K22</v>
          </cell>
          <cell r="B1880" t="str">
            <v>Chính trị</v>
          </cell>
          <cell r="C1880">
            <v>30</v>
          </cell>
        </row>
        <row r="1881">
          <cell r="A1881" t="str">
            <v>MH02.25K22</v>
          </cell>
          <cell r="B1881" t="str">
            <v>Pháp luật</v>
          </cell>
          <cell r="C1881">
            <v>15</v>
          </cell>
        </row>
        <row r="1882">
          <cell r="A1882" t="str">
            <v>MH03.25K22</v>
          </cell>
          <cell r="B1882" t="str">
            <v>Giáo dục thể chất</v>
          </cell>
          <cell r="C1882">
            <v>30</v>
          </cell>
        </row>
        <row r="1883">
          <cell r="A1883" t="str">
            <v>MH04.25K22</v>
          </cell>
          <cell r="B1883" t="str">
            <v>Giáo dục quốc phòng vàAn ninh</v>
          </cell>
          <cell r="C1883">
            <v>45</v>
          </cell>
        </row>
        <row r="1884">
          <cell r="A1884" t="str">
            <v>MH05.25K22</v>
          </cell>
          <cell r="B1884" t="str">
            <v>Tin học</v>
          </cell>
          <cell r="C1884">
            <v>30</v>
          </cell>
        </row>
        <row r="1885">
          <cell r="A1885" t="str">
            <v>MH06.25K22</v>
          </cell>
          <cell r="B1885" t="str">
            <v>Ngoại ngữ (Anh văn)</v>
          </cell>
          <cell r="C1885">
            <v>60</v>
          </cell>
        </row>
        <row r="1886">
          <cell r="A1886" t="str">
            <v>MH07.25K22</v>
          </cell>
          <cell r="B1886" t="str">
            <v>Kinh tế chính trị</v>
          </cell>
          <cell r="C1886">
            <v>30</v>
          </cell>
        </row>
        <row r="1887">
          <cell r="A1887" t="str">
            <v>MH08.25K22</v>
          </cell>
          <cell r="B1887" t="str">
            <v>Luật kinh tế</v>
          </cell>
          <cell r="C1887">
            <v>30</v>
          </cell>
        </row>
        <row r="1888">
          <cell r="A1888" t="str">
            <v>MH09.25K22</v>
          </cell>
          <cell r="B1888" t="str">
            <v>Kỹ năng giao tiếp</v>
          </cell>
          <cell r="C1888">
            <v>30</v>
          </cell>
        </row>
        <row r="1889">
          <cell r="A1889" t="str">
            <v>MH10.25K22</v>
          </cell>
          <cell r="B1889" t="str">
            <v>Soạn thảo văn bản</v>
          </cell>
          <cell r="C1889">
            <v>45</v>
          </cell>
        </row>
        <row r="1890">
          <cell r="A1890" t="str">
            <v>MH11.25K22</v>
          </cell>
          <cell r="B1890" t="str">
            <v>Lý thuyết kế toán</v>
          </cell>
          <cell r="C1890">
            <v>60</v>
          </cell>
        </row>
        <row r="1891">
          <cell r="A1891" t="str">
            <v>MH12.25K22</v>
          </cell>
          <cell r="B1891" t="str">
            <v>Lý thuyết thống kê</v>
          </cell>
          <cell r="C1891">
            <v>45</v>
          </cell>
        </row>
        <row r="1892">
          <cell r="A1892" t="str">
            <v>MH13.25K22</v>
          </cell>
          <cell r="B1892" t="str">
            <v>Kinh tế vi mô</v>
          </cell>
          <cell r="C1892">
            <v>60</v>
          </cell>
        </row>
        <row r="1893">
          <cell r="A1893" t="str">
            <v>MH14.25K22</v>
          </cell>
          <cell r="B1893" t="str">
            <v>Quản trị doanh nghiệp</v>
          </cell>
          <cell r="C1893">
            <v>60</v>
          </cell>
        </row>
        <row r="1894">
          <cell r="A1894" t="str">
            <v>MH15.25K22</v>
          </cell>
          <cell r="B1894" t="str">
            <v>Tài chính doanh nghiệp</v>
          </cell>
          <cell r="C1894">
            <v>75</v>
          </cell>
        </row>
        <row r="1895">
          <cell r="A1895" t="str">
            <v>MĐ16.25K22</v>
          </cell>
          <cell r="B1895" t="str">
            <v>Kế toán tài chính 1</v>
          </cell>
          <cell r="C1895">
            <v>90</v>
          </cell>
        </row>
        <row r="1896">
          <cell r="A1896" t="str">
            <v>MĐ17.25K22</v>
          </cell>
          <cell r="B1896" t="str">
            <v>Kế toán tài chính 2</v>
          </cell>
          <cell r="C1896">
            <v>90</v>
          </cell>
        </row>
        <row r="1897">
          <cell r="A1897" t="str">
            <v>MĐ18.25K22</v>
          </cell>
          <cell r="B1897" t="str">
            <v>Kế toán tài chính 3</v>
          </cell>
          <cell r="C1897">
            <v>90</v>
          </cell>
        </row>
        <row r="1898">
          <cell r="A1898" t="str">
            <v>MĐ19.25K22</v>
          </cell>
          <cell r="B1898" t="str">
            <v>Kế toán tài chính 4</v>
          </cell>
          <cell r="C1898">
            <v>90</v>
          </cell>
        </row>
        <row r="1899">
          <cell r="A1899" t="str">
            <v>MĐ20.25K22</v>
          </cell>
          <cell r="B1899" t="str">
            <v>Tin học ứng dụng kế toán 1</v>
          </cell>
          <cell r="C1899">
            <v>150</v>
          </cell>
        </row>
        <row r="1900">
          <cell r="A1900" t="str">
            <v>MĐ21.25K22</v>
          </cell>
          <cell r="B1900" t="str">
            <v>Tin học ứng dụng kế toán 2</v>
          </cell>
          <cell r="C1900">
            <v>150</v>
          </cell>
        </row>
        <row r="1901">
          <cell r="A1901" t="str">
            <v>MH22.25K22</v>
          </cell>
          <cell r="B1901" t="str">
            <v>Mạng máy tính và ứng dụng</v>
          </cell>
          <cell r="C1901">
            <v>60</v>
          </cell>
        </row>
        <row r="1902">
          <cell r="A1902" t="str">
            <v>MĐ23.25K22</v>
          </cell>
          <cell r="B1902" t="str">
            <v>Kế toán máy</v>
          </cell>
          <cell r="C1902">
            <v>120</v>
          </cell>
        </row>
        <row r="1903">
          <cell r="A1903" t="str">
            <v>MH24.25K22</v>
          </cell>
          <cell r="B1903" t="str">
            <v>Kiểm toán</v>
          </cell>
          <cell r="C1903">
            <v>30</v>
          </cell>
        </row>
        <row r="1904">
          <cell r="A1904" t="str">
            <v>MH25.25K22</v>
          </cell>
          <cell r="B1904" t="str">
            <v>Kế toán thuế</v>
          </cell>
          <cell r="C1904">
            <v>60</v>
          </cell>
        </row>
        <row r="1905">
          <cell r="A1905" t="str">
            <v>MH26.25K22</v>
          </cell>
          <cell r="B1905" t="str">
            <v>Phân tích hoạt động kinh doanh</v>
          </cell>
          <cell r="C1905">
            <v>60</v>
          </cell>
        </row>
        <row r="1906">
          <cell r="A1906" t="str">
            <v>MĐ27.25K22</v>
          </cell>
          <cell r="B1906" t="str">
            <v>Kiến tập</v>
          </cell>
          <cell r="C1906">
            <v>135</v>
          </cell>
        </row>
        <row r="1907">
          <cell r="A1907" t="str">
            <v>MĐ28.25K22</v>
          </cell>
          <cell r="B1907" t="str">
            <v>Thực tập tốt nghiệp</v>
          </cell>
          <cell r="C1907">
            <v>225</v>
          </cell>
        </row>
        <row r="1908">
          <cell r="A1908" t="str">
            <v>MH01.1K23</v>
          </cell>
          <cell r="B1908" t="str">
            <v>Chính trị</v>
          </cell>
          <cell r="C1908">
            <v>30</v>
          </cell>
        </row>
        <row r="1909">
          <cell r="A1909" t="str">
            <v>MH02.1K23</v>
          </cell>
          <cell r="B1909" t="str">
            <v>Pháp luật</v>
          </cell>
          <cell r="C1909">
            <v>15</v>
          </cell>
        </row>
        <row r="1910">
          <cell r="A1910" t="str">
            <v>MH03.1K23</v>
          </cell>
          <cell r="B1910" t="str">
            <v>Giáo dục thể chất</v>
          </cell>
          <cell r="C1910">
            <v>30</v>
          </cell>
        </row>
        <row r="1911">
          <cell r="A1911" t="str">
            <v>MH04.1K23</v>
          </cell>
          <cell r="B1911" t="str">
            <v>Giáo dục quốc phòng – An ninh</v>
          </cell>
          <cell r="C1911">
            <v>45</v>
          </cell>
        </row>
        <row r="1912">
          <cell r="A1912" t="str">
            <v>MH05.1K23</v>
          </cell>
          <cell r="B1912" t="str">
            <v>Tin học</v>
          </cell>
          <cell r="C1912">
            <v>45</v>
          </cell>
        </row>
        <row r="1913">
          <cell r="A1913" t="str">
            <v>MH06.1K23</v>
          </cell>
          <cell r="B1913" t="str">
            <v>Ngoại ngữ (Anh văn)</v>
          </cell>
          <cell r="C1913">
            <v>90</v>
          </cell>
        </row>
        <row r="1914">
          <cell r="A1914" t="str">
            <v>MH07.1K23</v>
          </cell>
          <cell r="B1914" t="str">
            <v>Điện kỹ thuật</v>
          </cell>
          <cell r="C1914">
            <v>30</v>
          </cell>
        </row>
        <row r="1915">
          <cell r="A1915" t="str">
            <v>MH08.1K23</v>
          </cell>
          <cell r="B1915" t="str">
            <v>Vẽ kỹ thuật</v>
          </cell>
          <cell r="C1915">
            <v>30</v>
          </cell>
        </row>
        <row r="1916">
          <cell r="A1916" t="str">
            <v>MH09.1K23</v>
          </cell>
          <cell r="B1916" t="str">
            <v>Vật liệu học</v>
          </cell>
          <cell r="C1916">
            <v>15</v>
          </cell>
        </row>
        <row r="1917">
          <cell r="A1917" t="str">
            <v>MH10.1K23</v>
          </cell>
          <cell r="B1917" t="str">
            <v>Kỹ năng giao tiếp</v>
          </cell>
          <cell r="C1917">
            <v>15</v>
          </cell>
        </row>
        <row r="1918">
          <cell r="A1918" t="str">
            <v>MH11.1K23</v>
          </cell>
          <cell r="B1918" t="str">
            <v>An toàn lao động và vệ sinh công nghiệp</v>
          </cell>
          <cell r="C1918">
            <v>15</v>
          </cell>
        </row>
        <row r="1919">
          <cell r="A1919" t="str">
            <v>MĐ12.1K23</v>
          </cell>
          <cell r="B1919" t="str">
            <v>Bảo dưỡng động cơ đốt trong, gầm và thiết bị công tác</v>
          </cell>
          <cell r="C1919">
            <v>60</v>
          </cell>
        </row>
        <row r="1920">
          <cell r="A1920" t="str">
            <v>MĐ13.1K23</v>
          </cell>
          <cell r="B1920" t="str">
            <v>Bảo dưỡng Trang bị điện và hệ thống thủy lực trên máy thi công nền</v>
          </cell>
          <cell r="C1920">
            <v>60</v>
          </cell>
        </row>
        <row r="1921">
          <cell r="A1921" t="str">
            <v>MH14.1K23</v>
          </cell>
          <cell r="B1921" t="str">
            <v>Kỹ thuật thi công</v>
          </cell>
          <cell r="C1921">
            <v>30</v>
          </cell>
        </row>
        <row r="1922">
          <cell r="A1922" t="str">
            <v>MĐ15.1K23</v>
          </cell>
          <cell r="B1922" t="str">
            <v xml:space="preserve">Vận hành máy xúc </v>
          </cell>
          <cell r="C1922">
            <v>240</v>
          </cell>
        </row>
        <row r="1923">
          <cell r="A1923" t="str">
            <v>MĐ16.1K23</v>
          </cell>
          <cell r="B1923" t="str">
            <v>Vận hành máy Ủi</v>
          </cell>
          <cell r="C1923">
            <v>150</v>
          </cell>
        </row>
        <row r="1924">
          <cell r="A1924" t="str">
            <v>MĐ18.1K23</v>
          </cell>
          <cell r="B1924" t="str">
            <v>Vận hành máy Lu và máy bơm cát</v>
          </cell>
          <cell r="C1924">
            <v>90</v>
          </cell>
        </row>
        <row r="1925">
          <cell r="A1925" t="str">
            <v>MĐ19.1K23</v>
          </cell>
          <cell r="B1925" t="str">
            <v>Thực tập tốt nghiệp</v>
          </cell>
          <cell r="C1925">
            <v>180</v>
          </cell>
        </row>
        <row r="1926">
          <cell r="A1926" t="str">
            <v>MH01.5K23</v>
          </cell>
          <cell r="B1926" t="str">
            <v>Chính trị</v>
          </cell>
          <cell r="C1926">
            <v>30</v>
          </cell>
        </row>
        <row r="1927">
          <cell r="A1927" t="str">
            <v>MH02.5K23</v>
          </cell>
          <cell r="B1927" t="str">
            <v>Pháp luật</v>
          </cell>
          <cell r="C1927">
            <v>15</v>
          </cell>
        </row>
        <row r="1928">
          <cell r="A1928" t="str">
            <v>MH03.5K23</v>
          </cell>
          <cell r="B1928" t="str">
            <v>Giáo dục thể chất</v>
          </cell>
          <cell r="C1928">
            <v>30</v>
          </cell>
        </row>
        <row r="1929">
          <cell r="A1929" t="str">
            <v>MH04.5K23</v>
          </cell>
          <cell r="B1929" t="str">
            <v>Giáo dục quốc phòng – An ninh</v>
          </cell>
          <cell r="C1929">
            <v>45</v>
          </cell>
        </row>
        <row r="1930">
          <cell r="A1930" t="str">
            <v>MH05.5K23</v>
          </cell>
          <cell r="B1930" t="str">
            <v>Tin học</v>
          </cell>
          <cell r="C1930">
            <v>45</v>
          </cell>
        </row>
        <row r="1931">
          <cell r="A1931" t="str">
            <v>MH06.5K23</v>
          </cell>
          <cell r="B1931" t="str">
            <v>Ngoại ngữ (Anh văn)</v>
          </cell>
          <cell r="C1931">
            <v>90</v>
          </cell>
        </row>
        <row r="1932">
          <cell r="A1932" t="str">
            <v>MH07.5K23</v>
          </cell>
          <cell r="B1932" t="str">
            <v>Điện kỹ thuật</v>
          </cell>
          <cell r="C1932">
            <v>30</v>
          </cell>
        </row>
        <row r="1933">
          <cell r="A1933" t="str">
            <v>MH08.5K23</v>
          </cell>
          <cell r="B1933" t="str">
            <v>Vật liệu học</v>
          </cell>
          <cell r="C1933">
            <v>15</v>
          </cell>
        </row>
        <row r="1934">
          <cell r="A1934" t="str">
            <v>MH09.5K23</v>
          </cell>
          <cell r="B1934" t="str">
            <v>Cơ ứng dụng</v>
          </cell>
          <cell r="C1934">
            <v>30</v>
          </cell>
        </row>
        <row r="1935">
          <cell r="A1935" t="str">
            <v>MH10.5K23</v>
          </cell>
          <cell r="B1935" t="str">
            <v>Dung sai lắp ghép và đo lường kỹ thuật</v>
          </cell>
          <cell r="C1935">
            <v>30</v>
          </cell>
        </row>
        <row r="1936">
          <cell r="A1936" t="str">
            <v>MH11.5K23</v>
          </cell>
          <cell r="B1936" t="str">
            <v>Vẽ kỹ thuật</v>
          </cell>
          <cell r="C1936">
            <v>30</v>
          </cell>
        </row>
        <row r="1937">
          <cell r="A1937" t="str">
            <v>MH12.5K23</v>
          </cell>
          <cell r="B1937" t="str">
            <v>An toàn lao động</v>
          </cell>
          <cell r="C1937">
            <v>30</v>
          </cell>
        </row>
        <row r="1938">
          <cell r="A1938" t="str">
            <v>MĐ13.5K23</v>
          </cell>
          <cell r="B1938" t="str">
            <v>Thực hành Nguội, Gò cơ bản</v>
          </cell>
          <cell r="C1938">
            <v>40</v>
          </cell>
        </row>
        <row r="1939">
          <cell r="A1939" t="str">
            <v>MĐ14.5K23</v>
          </cell>
          <cell r="B1939" t="str">
            <v xml:space="preserve">Thực hành Hàn cơ bản </v>
          </cell>
          <cell r="C1939">
            <v>40</v>
          </cell>
        </row>
        <row r="1940">
          <cell r="A1940" t="str">
            <v>MH15.5K23</v>
          </cell>
          <cell r="B1940" t="str">
            <v>Kỹ năng giao tiếp</v>
          </cell>
          <cell r="C1940">
            <v>15</v>
          </cell>
        </row>
        <row r="1941">
          <cell r="A1941" t="str">
            <v>MĐ16.5K23</v>
          </cell>
          <cell r="B1941" t="str">
            <v>Kỹ thuật chung về ô tô và công nghệ sửa chữa</v>
          </cell>
          <cell r="C1941">
            <v>60</v>
          </cell>
        </row>
        <row r="1942">
          <cell r="A1942" t="str">
            <v>MĐ17.5K23</v>
          </cell>
          <cell r="B1942" t="str">
            <v>Bảo dưỡng và sửa chữa động cơ đốt trong</v>
          </cell>
          <cell r="C1942">
            <v>180</v>
          </cell>
        </row>
        <row r="1943">
          <cell r="A1943" t="str">
            <v>MĐ18.5K23</v>
          </cell>
          <cell r="B1943" t="str">
            <v>Bảo dưỡng và sửa chữa hệ thống cung cấp động cơ diesel</v>
          </cell>
          <cell r="C1943">
            <v>60</v>
          </cell>
        </row>
        <row r="1944">
          <cell r="A1944" t="str">
            <v>MĐ19.5K23</v>
          </cell>
          <cell r="B1944" t="str">
            <v>Bảo dưỡng và sửa chữa hệ thống truyền lực.</v>
          </cell>
          <cell r="C1944">
            <v>90</v>
          </cell>
        </row>
        <row r="1945">
          <cell r="A1945" t="str">
            <v>MĐ20.5K23</v>
          </cell>
          <cell r="B1945" t="str">
            <v>Bảo dưỡng và sửa chữa hệ thống di chuyển và hệ thống lái</v>
          </cell>
          <cell r="C1945">
            <v>90</v>
          </cell>
        </row>
        <row r="1946">
          <cell r="A1946" t="str">
            <v>MĐ21.5K23</v>
          </cell>
          <cell r="B1946" t="str">
            <v>Bảo dưỡng và sửa chữa hệ thống phanh</v>
          </cell>
          <cell r="C1946">
            <v>60</v>
          </cell>
        </row>
        <row r="1947">
          <cell r="A1947" t="str">
            <v>MĐ22.5K23</v>
          </cell>
          <cell r="B1947" t="str">
            <v>Bảo dưỡng và sửa chữa trang bị điện ô tô</v>
          </cell>
          <cell r="C1947">
            <v>90</v>
          </cell>
        </row>
        <row r="1948">
          <cell r="A1948" t="str">
            <v>MĐ23.5K23</v>
          </cell>
          <cell r="B1948" t="str">
            <v>Bảo dưỡng và sửa chữa hệ thống Điều hòa không khí trênô tô</v>
          </cell>
          <cell r="C1948">
            <v>60</v>
          </cell>
        </row>
        <row r="1949">
          <cell r="A1949" t="str">
            <v>MĐ24.5K23</v>
          </cell>
          <cell r="B1949" t="str">
            <v>Bảo dưỡng và sửa chữa hệ thống nhiên liệu động cơ xăng</v>
          </cell>
          <cell r="C1949">
            <v>90</v>
          </cell>
        </row>
        <row r="1950">
          <cell r="A1950" t="str">
            <v>MĐ25.5K23</v>
          </cell>
          <cell r="B1950" t="str">
            <v>Kiểm tra và sửa chữa Pan ô tô</v>
          </cell>
          <cell r="C1950">
            <v>75</v>
          </cell>
        </row>
        <row r="1951">
          <cell r="A1951" t="str">
            <v>MĐ26.5K23</v>
          </cell>
          <cell r="B1951" t="str">
            <v>Kỹ thuật lái ô tô</v>
          </cell>
          <cell r="C1951">
            <v>60</v>
          </cell>
        </row>
        <row r="1952">
          <cell r="A1952" t="str">
            <v>MĐ27.5K23</v>
          </cell>
          <cell r="B1952" t="str">
            <v>Thực tập tốt nghiệp</v>
          </cell>
          <cell r="C1952">
            <v>270</v>
          </cell>
        </row>
        <row r="1953">
          <cell r="A1953" t="str">
            <v>MH01.6K23</v>
          </cell>
          <cell r="B1953" t="str">
            <v>Chính trị</v>
          </cell>
          <cell r="C1953">
            <v>30</v>
          </cell>
        </row>
        <row r="1954">
          <cell r="A1954" t="str">
            <v>MH02.6K23</v>
          </cell>
          <cell r="B1954" t="str">
            <v>Pháp luật</v>
          </cell>
          <cell r="C1954">
            <v>15</v>
          </cell>
        </row>
        <row r="1955">
          <cell r="A1955" t="str">
            <v>MH03.6K23</v>
          </cell>
          <cell r="B1955" t="str">
            <v>Giáo dục thể chất</v>
          </cell>
          <cell r="C1955">
            <v>30</v>
          </cell>
        </row>
        <row r="1956">
          <cell r="A1956" t="str">
            <v>MH04.6K23</v>
          </cell>
          <cell r="B1956" t="str">
            <v>Giáo dục quốc phòng – An ninh</v>
          </cell>
          <cell r="C1956">
            <v>45</v>
          </cell>
        </row>
        <row r="1957">
          <cell r="A1957" t="str">
            <v>MH05.6K23</v>
          </cell>
          <cell r="B1957" t="str">
            <v>Tin học</v>
          </cell>
          <cell r="C1957">
            <v>45</v>
          </cell>
        </row>
        <row r="1958">
          <cell r="A1958" t="str">
            <v>MH06.6K23</v>
          </cell>
          <cell r="B1958" t="str">
            <v>Ngoại ngữ (Anh văn)</v>
          </cell>
          <cell r="C1958">
            <v>90</v>
          </cell>
        </row>
        <row r="1959">
          <cell r="A1959" t="str">
            <v>MH07.6K23</v>
          </cell>
          <cell r="B1959" t="str">
            <v>Vẽ kỹ thuật</v>
          </cell>
          <cell r="C1959">
            <v>30</v>
          </cell>
        </row>
        <row r="1960">
          <cell r="A1960" t="str">
            <v>MH08.6K23</v>
          </cell>
          <cell r="B1960" t="str">
            <v>Cơ sở kỹ thuật điện</v>
          </cell>
          <cell r="C1960">
            <v>45</v>
          </cell>
        </row>
        <row r="1961">
          <cell r="A1961" t="str">
            <v>MH09.6K23</v>
          </cell>
          <cell r="B1961" t="str">
            <v>Cơ sở kỹ thuật nhiệt</v>
          </cell>
          <cell r="C1961">
            <v>45</v>
          </cell>
        </row>
        <row r="1962">
          <cell r="A1962" t="str">
            <v>MH10.6K23</v>
          </cell>
          <cell r="B1962" t="str">
            <v>Vật liệu điện lạnh</v>
          </cell>
          <cell r="C1962">
            <v>30</v>
          </cell>
        </row>
        <row r="1963">
          <cell r="A1963" t="str">
            <v>MH11.6K23</v>
          </cell>
          <cell r="B1963" t="str">
            <v>ATLĐ điệnlạnh và VSCN</v>
          </cell>
          <cell r="C1963">
            <v>30</v>
          </cell>
        </row>
        <row r="1964">
          <cell r="A1964" t="str">
            <v>MH12.6K23</v>
          </cell>
          <cell r="B1964" t="str">
            <v>Kỹ năng giao tiếp</v>
          </cell>
          <cell r="C1964">
            <v>30</v>
          </cell>
        </row>
        <row r="1965">
          <cell r="A1965" t="str">
            <v>MĐ13.6K23</v>
          </cell>
          <cell r="B1965" t="str">
            <v>Máy điện</v>
          </cell>
          <cell r="C1965">
            <v>120</v>
          </cell>
        </row>
        <row r="1966">
          <cell r="A1966" t="str">
            <v>MĐ14.6K23</v>
          </cell>
          <cell r="B1966" t="str">
            <v>Trang bị điện</v>
          </cell>
          <cell r="C1966">
            <v>120</v>
          </cell>
        </row>
        <row r="1967">
          <cell r="A1967" t="str">
            <v>MĐ15.6K23</v>
          </cell>
          <cell r="B1967" t="str">
            <v>Kỹ thuật điện tử</v>
          </cell>
          <cell r="C1967">
            <v>60</v>
          </cell>
        </row>
        <row r="1968">
          <cell r="A1968" t="str">
            <v>MĐ16.6K23</v>
          </cell>
          <cell r="B1968" t="str">
            <v>Kỹ thuật hàn</v>
          </cell>
          <cell r="C1968">
            <v>60</v>
          </cell>
        </row>
        <row r="1969">
          <cell r="A1969" t="str">
            <v>MĐ17.6K23</v>
          </cell>
          <cell r="B1969" t="str">
            <v>Đo lường điệnlạnh</v>
          </cell>
          <cell r="C1969">
            <v>60</v>
          </cell>
        </row>
        <row r="1970">
          <cell r="A1970" t="str">
            <v>MĐ18.6K23</v>
          </cell>
          <cell r="B1970" t="str">
            <v>Lạnh cơ bản</v>
          </cell>
          <cell r="C1970">
            <v>90</v>
          </cell>
        </row>
        <row r="1971">
          <cell r="A1971" t="str">
            <v>MĐ19.6K23</v>
          </cell>
          <cell r="B1971" t="str">
            <v>Hệ thống máy lạnh dân dụng và TN</v>
          </cell>
          <cell r="C1971">
            <v>120</v>
          </cell>
        </row>
        <row r="1972">
          <cell r="A1972" t="str">
            <v>MĐ20.6K23</v>
          </cell>
          <cell r="B1972" t="str">
            <v>Hệ thống điều hoà không khí cục bộ</v>
          </cell>
          <cell r="C1972">
            <v>120</v>
          </cell>
        </row>
        <row r="1973">
          <cell r="A1973" t="str">
            <v>MH21.6K23</v>
          </cell>
          <cell r="B1973" t="str">
            <v>Hệ thống máy lạnh công nghiệp</v>
          </cell>
          <cell r="C1973">
            <v>75</v>
          </cell>
        </row>
        <row r="1974">
          <cell r="A1974" t="str">
            <v>MH22.6K23</v>
          </cell>
          <cell r="B1974" t="str">
            <v>Hệ thống điều hoà không khí TT</v>
          </cell>
          <cell r="C1974">
            <v>60</v>
          </cell>
        </row>
        <row r="1975">
          <cell r="A1975" t="str">
            <v>MĐ23.6K23</v>
          </cell>
          <cell r="B1975" t="str">
            <v>Thực tập tốt nghiệp</v>
          </cell>
          <cell r="C1975">
            <v>270</v>
          </cell>
        </row>
        <row r="1976">
          <cell r="A1976" t="str">
            <v>MH01.7K23</v>
          </cell>
          <cell r="B1976" t="str">
            <v>Chính trị</v>
          </cell>
          <cell r="C1976">
            <v>30</v>
          </cell>
        </row>
        <row r="1977">
          <cell r="A1977" t="str">
            <v>MH02.7K23</v>
          </cell>
          <cell r="B1977" t="str">
            <v>Pháp luật</v>
          </cell>
          <cell r="C1977">
            <v>15</v>
          </cell>
        </row>
        <row r="1978">
          <cell r="A1978" t="str">
            <v>MH03.7K23</v>
          </cell>
          <cell r="B1978" t="str">
            <v>Giáo dục thể chất</v>
          </cell>
          <cell r="C1978">
            <v>30</v>
          </cell>
        </row>
        <row r="1979">
          <cell r="A1979" t="str">
            <v>MH04.7K23</v>
          </cell>
          <cell r="B1979" t="str">
            <v>Giáo dục quốc phòng – An ninh</v>
          </cell>
          <cell r="C1979">
            <v>45</v>
          </cell>
        </row>
        <row r="1980">
          <cell r="A1980" t="str">
            <v>MH05.7K23</v>
          </cell>
          <cell r="B1980" t="str">
            <v>Tin học</v>
          </cell>
          <cell r="C1980">
            <v>45</v>
          </cell>
        </row>
        <row r="1981">
          <cell r="A1981" t="str">
            <v>MH06.7K23</v>
          </cell>
          <cell r="B1981" t="str">
            <v>Ngoại ngữ (Anh văn)</v>
          </cell>
          <cell r="C1981">
            <v>90</v>
          </cell>
        </row>
        <row r="1982">
          <cell r="A1982" t="str">
            <v>MH07.7K23</v>
          </cell>
          <cell r="B1982" t="str">
            <v>Kỹ năng giao tiếp</v>
          </cell>
          <cell r="C1982">
            <v>30</v>
          </cell>
        </row>
        <row r="1983">
          <cell r="A1983" t="str">
            <v>MH08.7K23</v>
          </cell>
          <cell r="B1983" t="str">
            <v>An toàn điện</v>
          </cell>
          <cell r="C1983">
            <v>30</v>
          </cell>
        </row>
        <row r="1984">
          <cell r="A1984" t="str">
            <v>MH09.7K23</v>
          </cell>
          <cell r="B1984" t="str">
            <v>Mạch điện</v>
          </cell>
          <cell r="C1984">
            <v>60</v>
          </cell>
        </row>
        <row r="1985">
          <cell r="A1985" t="str">
            <v>MH10.7K23</v>
          </cell>
          <cell r="B1985" t="str">
            <v>Vẽ kỹ thuật</v>
          </cell>
          <cell r="C1985">
            <v>30</v>
          </cell>
        </row>
        <row r="1986">
          <cell r="A1986" t="str">
            <v>MH11.7K23</v>
          </cell>
          <cell r="B1986" t="str">
            <v>Vẽ điện</v>
          </cell>
          <cell r="C1986">
            <v>30</v>
          </cell>
        </row>
        <row r="1987">
          <cell r="A1987" t="str">
            <v>MH12.7K23</v>
          </cell>
          <cell r="B1987" t="str">
            <v>Vật liệu điện</v>
          </cell>
          <cell r="C1987">
            <v>30</v>
          </cell>
        </row>
        <row r="1988">
          <cell r="A1988" t="str">
            <v>MĐ13.7K23</v>
          </cell>
          <cell r="B1988" t="str">
            <v>Khí cụ điện</v>
          </cell>
          <cell r="C1988">
            <v>60</v>
          </cell>
        </row>
        <row r="1989">
          <cell r="A1989" t="str">
            <v>MĐ14.7K23</v>
          </cell>
          <cell r="B1989" t="str">
            <v>Điện tử cơ bản</v>
          </cell>
          <cell r="C1989">
            <v>90</v>
          </cell>
        </row>
        <row r="1990">
          <cell r="A1990" t="str">
            <v>MĐ15.7K23</v>
          </cell>
          <cell r="B1990" t="str">
            <v>Đo lường điện</v>
          </cell>
          <cell r="C1990">
            <v>60</v>
          </cell>
        </row>
        <row r="1991">
          <cell r="A1991" t="str">
            <v>MĐ16.7K23</v>
          </cell>
          <cell r="B1991" t="str">
            <v>Máy điện 1</v>
          </cell>
          <cell r="C1991">
            <v>180</v>
          </cell>
        </row>
        <row r="1992">
          <cell r="A1992" t="str">
            <v>MĐ17.7K23</v>
          </cell>
          <cell r="B1992" t="str">
            <v>Máy điện 2</v>
          </cell>
          <cell r="C1992">
            <v>60</v>
          </cell>
        </row>
        <row r="1993">
          <cell r="A1993" t="str">
            <v>MĐ18.7K23</v>
          </cell>
          <cell r="B1993" t="str">
            <v>Kỹ thuật cảm biến</v>
          </cell>
          <cell r="C1993">
            <v>90</v>
          </cell>
        </row>
        <row r="1994">
          <cell r="A1994" t="str">
            <v>MH19.7K23</v>
          </cell>
          <cell r="B1994" t="str">
            <v>Cung cấp điện</v>
          </cell>
          <cell r="C1994">
            <v>90</v>
          </cell>
        </row>
        <row r="1995">
          <cell r="A1995" t="str">
            <v>MĐ20.7K23</v>
          </cell>
          <cell r="B1995" t="str">
            <v>Trang bị điện 1</v>
          </cell>
          <cell r="C1995">
            <v>180</v>
          </cell>
        </row>
        <row r="1996">
          <cell r="A1996" t="str">
            <v>MĐ21.7K23</v>
          </cell>
          <cell r="B1996" t="str">
            <v>PLC cơ bản</v>
          </cell>
          <cell r="C1996">
            <v>120</v>
          </cell>
        </row>
        <row r="1997">
          <cell r="A1997" t="str">
            <v>MĐ22.7K23</v>
          </cell>
          <cell r="B1997" t="str">
            <v>Kỹ thuật lắp đặt điện</v>
          </cell>
          <cell r="C1997">
            <v>120</v>
          </cell>
        </row>
        <row r="1998">
          <cell r="A1998" t="str">
            <v>MĐ23.7K23</v>
          </cell>
          <cell r="B1998" t="str">
            <v>Kỹ thuật lạnh</v>
          </cell>
          <cell r="C1998">
            <v>90</v>
          </cell>
        </row>
        <row r="1999">
          <cell r="A1999" t="str">
            <v>MĐ24.7K23</v>
          </cell>
          <cell r="B1999" t="str">
            <v>TBĐ gia dụng</v>
          </cell>
          <cell r="C1999">
            <v>60</v>
          </cell>
        </row>
        <row r="2000">
          <cell r="A2000" t="str">
            <v>MĐ25.7K23</v>
          </cell>
          <cell r="B2000" t="str">
            <v>Chuyên đề điều khiển lập trình cỡ nhỏ</v>
          </cell>
          <cell r="C2000">
            <v>60</v>
          </cell>
        </row>
        <row r="2001">
          <cell r="A2001" t="str">
            <v>MĐ26.7K23</v>
          </cell>
          <cell r="B2001" t="str">
            <v>Thực tập tốt nghiệp</v>
          </cell>
          <cell r="C2001">
            <v>360</v>
          </cell>
        </row>
        <row r="2002">
          <cell r="A2002" t="str">
            <v>MH01.8K23</v>
          </cell>
          <cell r="B2002" t="str">
            <v>Chính trị</v>
          </cell>
          <cell r="C2002">
            <v>30</v>
          </cell>
        </row>
        <row r="2003">
          <cell r="A2003" t="str">
            <v>MH02.8K23</v>
          </cell>
          <cell r="B2003" t="str">
            <v>Pháp luật</v>
          </cell>
          <cell r="C2003">
            <v>15</v>
          </cell>
        </row>
        <row r="2004">
          <cell r="A2004" t="str">
            <v>MH03.8K23</v>
          </cell>
          <cell r="B2004" t="str">
            <v>Giáo dục thể chất</v>
          </cell>
          <cell r="C2004">
            <v>30</v>
          </cell>
        </row>
        <row r="2005">
          <cell r="A2005" t="str">
            <v>MH04.8K23</v>
          </cell>
          <cell r="B2005" t="str">
            <v>Giáo dục quốc phòng – An ninh</v>
          </cell>
          <cell r="C2005">
            <v>45</v>
          </cell>
        </row>
        <row r="2006">
          <cell r="A2006" t="str">
            <v>MH05.8K23</v>
          </cell>
          <cell r="B2006" t="str">
            <v>Tin học</v>
          </cell>
          <cell r="C2006">
            <v>45</v>
          </cell>
        </row>
        <row r="2007">
          <cell r="A2007" t="str">
            <v>MH06.8K23</v>
          </cell>
          <cell r="B2007" t="str">
            <v>Ngoại ngữ (Anh văn)</v>
          </cell>
          <cell r="C2007">
            <v>90</v>
          </cell>
        </row>
        <row r="2008">
          <cell r="A2008" t="str">
            <v>MH07.8K23</v>
          </cell>
          <cell r="B2008" t="str">
            <v>Vẽ kỹ thuật</v>
          </cell>
          <cell r="C2008">
            <v>45</v>
          </cell>
        </row>
        <row r="2009">
          <cell r="A2009" t="str">
            <v>MH08.8K23</v>
          </cell>
          <cell r="B2009" t="str">
            <v>Autocad</v>
          </cell>
          <cell r="C2009">
            <v>30</v>
          </cell>
        </row>
        <row r="2010">
          <cell r="A2010" t="str">
            <v>MH09.8K23</v>
          </cell>
          <cell r="B2010" t="str">
            <v>Cơ kỹ thuật</v>
          </cell>
          <cell r="C2010">
            <v>45</v>
          </cell>
        </row>
        <row r="2011">
          <cell r="A2011" t="str">
            <v>MH10.8K23</v>
          </cell>
          <cell r="B2011" t="str">
            <v>Dung sai – Đo lường kỹ thuật</v>
          </cell>
          <cell r="C2011">
            <v>30</v>
          </cell>
        </row>
        <row r="2012">
          <cell r="A2012" t="str">
            <v>MH11.8K23</v>
          </cell>
          <cell r="B2012" t="str">
            <v>Vật liệu cơ khí</v>
          </cell>
          <cell r="C2012">
            <v>30</v>
          </cell>
        </row>
        <row r="2013">
          <cell r="A2013" t="str">
            <v>MH12.8K23</v>
          </cell>
          <cell r="B2013" t="str">
            <v>Kỹ thuật điện</v>
          </cell>
          <cell r="C2013">
            <v>30</v>
          </cell>
        </row>
        <row r="2014">
          <cell r="A2014" t="str">
            <v>MH13.8K23</v>
          </cell>
          <cell r="B2014" t="str">
            <v>An toàn lao động</v>
          </cell>
          <cell r="C2014">
            <v>30</v>
          </cell>
        </row>
        <row r="2015">
          <cell r="A2015" t="str">
            <v>MH14.8K23</v>
          </cell>
          <cell r="B2015" t="str">
            <v>Kỹ năng giao tiếp</v>
          </cell>
          <cell r="C2015">
            <v>15</v>
          </cell>
        </row>
        <row r="2016">
          <cell r="A2016" t="str">
            <v>MĐ15.8K23</v>
          </cell>
          <cell r="B2016" t="str">
            <v>Nguội cơ bản</v>
          </cell>
          <cell r="C2016">
            <v>60</v>
          </cell>
        </row>
        <row r="2017">
          <cell r="A2017" t="str">
            <v>MĐ16.8K23</v>
          </cell>
          <cell r="B2017" t="str">
            <v>Tiện trụ ngoài</v>
          </cell>
          <cell r="C2017">
            <v>120</v>
          </cell>
        </row>
        <row r="2018">
          <cell r="A2018" t="str">
            <v>MĐ17.8K23</v>
          </cell>
          <cell r="B2018" t="str">
            <v>Tiện lỗ</v>
          </cell>
          <cell r="C2018">
            <v>90</v>
          </cell>
        </row>
        <row r="2019">
          <cell r="A2019" t="str">
            <v>MĐ18.8K23</v>
          </cell>
          <cell r="B2019" t="str">
            <v>Phay, bàomặt phẳng</v>
          </cell>
          <cell r="C2019">
            <v>90</v>
          </cell>
        </row>
        <row r="2020">
          <cell r="A2020" t="str">
            <v>MĐ19.8K23</v>
          </cell>
          <cell r="B2020" t="str">
            <v>Phay, bào rãnh</v>
          </cell>
          <cell r="C2020">
            <v>60</v>
          </cell>
        </row>
        <row r="2021">
          <cell r="A2021" t="str">
            <v>MĐ20.8K23</v>
          </cell>
          <cell r="B2021" t="str">
            <v>Tiện côn</v>
          </cell>
          <cell r="C2021">
            <v>60</v>
          </cell>
        </row>
        <row r="2022">
          <cell r="A2022" t="str">
            <v>MĐ21.8K23</v>
          </cell>
          <cell r="B2022" t="str">
            <v>Phayrãnh chữ T, rãnh đuôi én</v>
          </cell>
          <cell r="C2022">
            <v>60</v>
          </cell>
        </row>
        <row r="2023">
          <cell r="A2023" t="str">
            <v>MĐ22.8K23</v>
          </cell>
          <cell r="B2023" t="str">
            <v>Tiện ren tam giác</v>
          </cell>
          <cell r="C2023">
            <v>90</v>
          </cell>
        </row>
        <row r="2024">
          <cell r="A2024" t="str">
            <v>MĐ23.8K23</v>
          </cell>
          <cell r="B2024" t="str">
            <v>Tiên ren truyền động</v>
          </cell>
          <cell r="C2024">
            <v>90</v>
          </cell>
        </row>
        <row r="2025">
          <cell r="A2025" t="str">
            <v>MĐ24.8K23</v>
          </cell>
          <cell r="B2025" t="str">
            <v>Phay đa giác, then hoa</v>
          </cell>
          <cell r="C2025">
            <v>60</v>
          </cell>
        </row>
        <row r="2026">
          <cell r="A2026" t="str">
            <v>MĐ25.8K23</v>
          </cell>
          <cell r="B2026" t="str">
            <v>Phay bánh răng, thanh răng</v>
          </cell>
          <cell r="C2026">
            <v>120</v>
          </cell>
        </row>
        <row r="2027">
          <cell r="A2027" t="str">
            <v>MĐ26.8K23</v>
          </cell>
          <cell r="B2027" t="str">
            <v>Tiện CNC cơ bản</v>
          </cell>
          <cell r="C2027">
            <v>60</v>
          </cell>
        </row>
        <row r="2028">
          <cell r="A2028" t="str">
            <v>MĐ27.8K23</v>
          </cell>
          <cell r="B2028" t="str">
            <v>Phay CNC cơ bản</v>
          </cell>
          <cell r="C2028">
            <v>60</v>
          </cell>
        </row>
        <row r="2029">
          <cell r="A2029" t="str">
            <v>MĐ28.8K23</v>
          </cell>
          <cell r="B2029" t="str">
            <v>Tiện kết hợp</v>
          </cell>
          <cell r="C2029">
            <v>60</v>
          </cell>
        </row>
        <row r="2030">
          <cell r="A2030" t="str">
            <v>MĐ29.8K23</v>
          </cell>
          <cell r="B2030" t="str">
            <v>Tiện lệch tâm, tiện định hình</v>
          </cell>
          <cell r="C2030">
            <v>90</v>
          </cell>
        </row>
        <row r="2031">
          <cell r="A2031" t="str">
            <v>MĐ30.8K23</v>
          </cell>
          <cell r="B2031" t="str">
            <v>Tiện chi tiết có gá lắp phức tạp</v>
          </cell>
          <cell r="C2031">
            <v>60</v>
          </cell>
        </row>
        <row r="2032">
          <cell r="A2032" t="str">
            <v>MĐ31.8K23</v>
          </cell>
          <cell r="B2032" t="str">
            <v xml:space="preserve">Gia công mài </v>
          </cell>
          <cell r="C2032">
            <v>60</v>
          </cell>
        </row>
        <row r="2033">
          <cell r="A2033" t="str">
            <v>MĐ32.8K23</v>
          </cell>
          <cell r="B2033" t="str">
            <v>Thực tập tốt nghiệp</v>
          </cell>
          <cell r="C2033">
            <v>270</v>
          </cell>
        </row>
        <row r="2034">
          <cell r="A2034" t="str">
            <v>MH01.9K23</v>
          </cell>
          <cell r="B2034" t="str">
            <v>Chính trị</v>
          </cell>
          <cell r="C2034">
            <v>30</v>
          </cell>
        </row>
        <row r="2035">
          <cell r="A2035" t="str">
            <v>MH02.9K23</v>
          </cell>
          <cell r="B2035" t="str">
            <v>Pháp luật</v>
          </cell>
          <cell r="C2035">
            <v>15</v>
          </cell>
        </row>
        <row r="2036">
          <cell r="A2036" t="str">
            <v>MH03.9K23</v>
          </cell>
          <cell r="B2036" t="str">
            <v>Giáo dục thể chất</v>
          </cell>
          <cell r="C2036">
            <v>30</v>
          </cell>
        </row>
        <row r="2037">
          <cell r="A2037" t="str">
            <v>MH04.9K23</v>
          </cell>
          <cell r="B2037" t="str">
            <v>Giáo dục quốc phòng – An ninh</v>
          </cell>
          <cell r="C2037">
            <v>45</v>
          </cell>
        </row>
        <row r="2038">
          <cell r="A2038" t="str">
            <v>MH05.9K23</v>
          </cell>
          <cell r="B2038" t="str">
            <v>Tin học</v>
          </cell>
          <cell r="C2038">
            <v>45</v>
          </cell>
        </row>
        <row r="2039">
          <cell r="A2039" t="str">
            <v>MH06.9K23</v>
          </cell>
          <cell r="B2039" t="str">
            <v>Ngoại ngữ (Anh văn)</v>
          </cell>
          <cell r="C2039">
            <v>90</v>
          </cell>
        </row>
        <row r="2040">
          <cell r="A2040" t="str">
            <v>MH07.9K23</v>
          </cell>
          <cell r="B2040" t="str">
            <v>Kỹ năng giao tiếp</v>
          </cell>
          <cell r="C2040">
            <v>30</v>
          </cell>
        </row>
        <row r="2041">
          <cell r="A2041" t="str">
            <v>MH08.9K23</v>
          </cell>
          <cell r="B2041" t="str">
            <v xml:space="preserve">Vẽ kỹ thuật cơ khí </v>
          </cell>
          <cell r="C2041">
            <v>60</v>
          </cell>
        </row>
        <row r="2042">
          <cell r="A2042" t="str">
            <v>MH09.9K23</v>
          </cell>
          <cell r="B2042" t="str">
            <v>Dung sai lắp ghép và đo lường kỹ thuật</v>
          </cell>
          <cell r="C2042">
            <v>30</v>
          </cell>
        </row>
        <row r="2043">
          <cell r="A2043" t="str">
            <v>MH10.9K23</v>
          </cell>
          <cell r="B2043" t="str">
            <v xml:space="preserve">Vật liệu cơ khí </v>
          </cell>
          <cell r="C2043">
            <v>30</v>
          </cell>
        </row>
        <row r="2044">
          <cell r="A2044" t="str">
            <v>MH11.9K23</v>
          </cell>
          <cell r="B2044" t="str">
            <v>Cơ kỹ thuật</v>
          </cell>
          <cell r="C2044">
            <v>45</v>
          </cell>
        </row>
        <row r="2045">
          <cell r="A2045" t="str">
            <v>MH12.9K23</v>
          </cell>
          <cell r="B2045" t="str">
            <v>Kỹ thuật điện</v>
          </cell>
          <cell r="C2045">
            <v>30</v>
          </cell>
        </row>
        <row r="2046">
          <cell r="A2046" t="str">
            <v>MH13.9K23</v>
          </cell>
          <cell r="B2046" t="str">
            <v>An toàn lao động</v>
          </cell>
          <cell r="C2046">
            <v>30</v>
          </cell>
        </row>
        <row r="2047">
          <cell r="A2047" t="str">
            <v>MĐ14.9K23</v>
          </cell>
          <cell r="B2047" t="str">
            <v xml:space="preserve">Chế tạo phôi hàn </v>
          </cell>
          <cell r="C2047">
            <v>90</v>
          </cell>
        </row>
        <row r="2048">
          <cell r="A2048" t="str">
            <v>MĐ15.9K23</v>
          </cell>
          <cell r="B2048" t="str">
            <v xml:space="preserve">Hàn hồ quang tay cơ bản </v>
          </cell>
          <cell r="C2048">
            <v>180</v>
          </cell>
        </row>
        <row r="2049">
          <cell r="A2049" t="str">
            <v>MĐ16.9K23</v>
          </cell>
          <cell r="B2049" t="str">
            <v xml:space="preserve">Hàn hồ quang tay nâng cao </v>
          </cell>
          <cell r="C2049">
            <v>180</v>
          </cell>
        </row>
        <row r="2050">
          <cell r="A2050" t="str">
            <v>MĐ17.9K23</v>
          </cell>
          <cell r="B2050" t="str">
            <v xml:space="preserve">Hàn MIG/MAG cơ bản </v>
          </cell>
          <cell r="C2050">
            <v>90</v>
          </cell>
        </row>
        <row r="2051">
          <cell r="A2051" t="str">
            <v>MĐ18.9K23</v>
          </cell>
          <cell r="B2051" t="str">
            <v xml:space="preserve">Hàn TIG cơ bản </v>
          </cell>
          <cell r="C2051">
            <v>90</v>
          </cell>
        </row>
        <row r="2052">
          <cell r="A2052" t="str">
            <v>MĐ19.9K23</v>
          </cell>
          <cell r="B2052" t="str">
            <v>Hàn khí</v>
          </cell>
          <cell r="C2052">
            <v>60</v>
          </cell>
        </row>
        <row r="2053">
          <cell r="A2053" t="str">
            <v>MĐ20.9K23</v>
          </cell>
          <cell r="B2053" t="str">
            <v>Kiểm tra chất lượng hàn</v>
          </cell>
          <cell r="C2053">
            <v>60</v>
          </cell>
        </row>
        <row r="2054">
          <cell r="A2054" t="str">
            <v>MĐ21.9K23</v>
          </cell>
          <cell r="B2054" t="str">
            <v xml:space="preserve">Quy trình hàn </v>
          </cell>
          <cell r="C2054">
            <v>30</v>
          </cell>
        </row>
        <row r="2055">
          <cell r="A2055" t="str">
            <v>MĐ22.9K23</v>
          </cell>
          <cell r="B2055" t="str">
            <v xml:space="preserve">Robot hàn </v>
          </cell>
          <cell r="C2055">
            <v>60</v>
          </cell>
        </row>
        <row r="2056">
          <cell r="A2056" t="str">
            <v>MĐ23.9K23</v>
          </cell>
          <cell r="B2056" t="str">
            <v xml:space="preserve">Hàn dưới lớp thuốc </v>
          </cell>
          <cell r="C2056">
            <v>60</v>
          </cell>
        </row>
        <row r="2057">
          <cell r="A2057" t="str">
            <v>MĐ24.9K23</v>
          </cell>
          <cell r="B2057" t="str">
            <v>Hàn điện tiếp xúc (hàn điện trở)</v>
          </cell>
          <cell r="C2057">
            <v>60</v>
          </cell>
        </row>
        <row r="2058">
          <cell r="A2058" t="str">
            <v>MĐ25.9K23</v>
          </cell>
          <cell r="B2058" t="str">
            <v xml:space="preserve">Thực tập tốt nghiệp </v>
          </cell>
          <cell r="C2058">
            <v>180</v>
          </cell>
        </row>
        <row r="2059">
          <cell r="A2059" t="str">
            <v>MH01.10K23</v>
          </cell>
          <cell r="B2059" t="str">
            <v>Chính trị</v>
          </cell>
          <cell r="C2059">
            <v>30</v>
          </cell>
        </row>
        <row r="2060">
          <cell r="A2060" t="str">
            <v>MH02.10K23</v>
          </cell>
          <cell r="B2060" t="str">
            <v>Pháp luật</v>
          </cell>
          <cell r="C2060">
            <v>15</v>
          </cell>
        </row>
        <row r="2061">
          <cell r="A2061" t="str">
            <v>MH03.10K23</v>
          </cell>
          <cell r="B2061" t="str">
            <v>Giáo dục thể chất</v>
          </cell>
          <cell r="C2061">
            <v>30</v>
          </cell>
        </row>
        <row r="2062">
          <cell r="A2062" t="str">
            <v>MH04.10K23</v>
          </cell>
          <cell r="B2062" t="str">
            <v>Giáo dục quốc phòng – An ninh</v>
          </cell>
          <cell r="C2062">
            <v>45</v>
          </cell>
        </row>
        <row r="2063">
          <cell r="A2063" t="str">
            <v>MH05.10K23</v>
          </cell>
          <cell r="B2063" t="str">
            <v>Tin học</v>
          </cell>
          <cell r="C2063">
            <v>45</v>
          </cell>
        </row>
        <row r="2064">
          <cell r="A2064" t="str">
            <v>MH06.10K23</v>
          </cell>
          <cell r="B2064" t="str">
            <v>Ngoại ngữ (Anh văn)</v>
          </cell>
          <cell r="C2064">
            <v>90</v>
          </cell>
        </row>
        <row r="2065">
          <cell r="A2065" t="str">
            <v>MH07.10K23</v>
          </cell>
          <cell r="B2065" t="str">
            <v>Vẽ kỹ thuật</v>
          </cell>
          <cell r="C2065">
            <v>75</v>
          </cell>
        </row>
        <row r="2066">
          <cell r="A2066" t="str">
            <v>MH08.10K23</v>
          </cell>
          <cell r="B2066" t="str">
            <v>Bảo hộ lao động</v>
          </cell>
          <cell r="C2066">
            <v>30</v>
          </cell>
        </row>
        <row r="2067">
          <cell r="A2067" t="str">
            <v>MH09.10K23</v>
          </cell>
          <cell r="B2067" t="str">
            <v>Điện kỹ thuật</v>
          </cell>
          <cell r="C2067">
            <v>30</v>
          </cell>
        </row>
        <row r="2068">
          <cell r="A2068" t="str">
            <v>MH10.10K23</v>
          </cell>
          <cell r="B2068" t="str">
            <v>Vật liệu xây dựng</v>
          </cell>
          <cell r="C2068">
            <v>30</v>
          </cell>
        </row>
        <row r="2069">
          <cell r="A2069" t="str">
            <v>MH11.10K23</v>
          </cell>
          <cell r="B2069" t="str">
            <v>Tổ chức quản lý</v>
          </cell>
          <cell r="C2069">
            <v>30</v>
          </cell>
        </row>
        <row r="2070">
          <cell r="A2070" t="str">
            <v>MH12.10K23</v>
          </cell>
          <cell r="B2070" t="str">
            <v>Kỹ năng giao tiếp</v>
          </cell>
          <cell r="C2070">
            <v>30</v>
          </cell>
        </row>
        <row r="2071">
          <cell r="A2071" t="str">
            <v>MĐ13.10K23</v>
          </cell>
          <cell r="B2071" t="str">
            <v>Đào móng</v>
          </cell>
          <cell r="C2071">
            <v>60</v>
          </cell>
        </row>
        <row r="2072">
          <cell r="A2072" t="str">
            <v>MĐ14.10K23</v>
          </cell>
          <cell r="B2072" t="str">
            <v>Xây tường gạch</v>
          </cell>
          <cell r="C2072">
            <v>120</v>
          </cell>
        </row>
        <row r="2073">
          <cell r="A2073" t="str">
            <v>MĐ15.10K23</v>
          </cell>
          <cell r="B2073" t="str">
            <v>Xây các kết cấu phụ trợ công trình</v>
          </cell>
          <cell r="C2073">
            <v>90</v>
          </cell>
        </row>
        <row r="2074">
          <cell r="A2074" t="str">
            <v>MĐ16.10K23</v>
          </cell>
          <cell r="B2074" t="str">
            <v>Lắp đặt các cấu kiện loại nhỏ</v>
          </cell>
          <cell r="C2074">
            <v>60</v>
          </cell>
        </row>
        <row r="2075">
          <cell r="A2075" t="str">
            <v>MĐ17.10K23</v>
          </cell>
          <cell r="B2075" t="str">
            <v>Trát các bộ phận công trình</v>
          </cell>
          <cell r="C2075">
            <v>120</v>
          </cell>
        </row>
        <row r="2076">
          <cell r="A2076" t="str">
            <v>MĐ18.10K23</v>
          </cell>
          <cell r="B2076" t="str">
            <v>Trát chi tiết nhỏ, láng nền –sàn</v>
          </cell>
          <cell r="C2076">
            <v>90</v>
          </cell>
        </row>
        <row r="2077">
          <cell r="A2077" t="str">
            <v>MĐ19.10K23</v>
          </cell>
          <cell r="B2077" t="str">
            <v>Lát, ốp</v>
          </cell>
          <cell r="C2077">
            <v>60</v>
          </cell>
        </row>
        <row r="2078">
          <cell r="A2078" t="str">
            <v>MĐ20.10K23</v>
          </cell>
          <cell r="B2078" t="str">
            <v>Bạ mát tít, sơn vôi</v>
          </cell>
          <cell r="C2078">
            <v>60</v>
          </cell>
        </row>
        <row r="2079">
          <cell r="A2079" t="str">
            <v>MĐ21.10K23</v>
          </cell>
          <cell r="B2079" t="str">
            <v>Gia công, lắp dựng và tháo dỡ ván khuôn, giàn giáo</v>
          </cell>
          <cell r="C2079">
            <v>60</v>
          </cell>
        </row>
        <row r="2080">
          <cell r="A2080" t="str">
            <v>MĐ22.10K23</v>
          </cell>
          <cell r="B2080" t="str">
            <v>Gia công lắp đặt cốt thép</v>
          </cell>
          <cell r="C2080">
            <v>60</v>
          </cell>
        </row>
        <row r="2081">
          <cell r="A2081" t="str">
            <v>MĐ23.10K23</v>
          </cell>
          <cell r="B2081" t="str">
            <v>Trộn, đổ, đầm bê tông</v>
          </cell>
          <cell r="C2081">
            <v>60</v>
          </cell>
        </row>
        <row r="2082">
          <cell r="A2082" t="str">
            <v>MĐ24.10K23</v>
          </cell>
          <cell r="B2082" t="str">
            <v>Lắp đạt mạng điện sinh hoạt</v>
          </cell>
          <cell r="C2082">
            <v>90</v>
          </cell>
        </row>
        <row r="2083">
          <cell r="A2083" t="str">
            <v>MĐ25.10K23</v>
          </cell>
          <cell r="B2083" t="str">
            <v>Lắp đặt đường ống cấp, thoát nước trong nhà</v>
          </cell>
          <cell r="C2083">
            <v>60</v>
          </cell>
        </row>
        <row r="2084">
          <cell r="A2084" t="str">
            <v>MĐ26.10K23</v>
          </cell>
          <cell r="B2084" t="str">
            <v>Lắp đặt thiết bị vệ sinh</v>
          </cell>
          <cell r="C2084">
            <v>60</v>
          </cell>
        </row>
        <row r="2085">
          <cell r="A2085" t="str">
            <v>MĐ27.10K23</v>
          </cell>
          <cell r="B2085" t="str">
            <v>Thực tập nâng cao</v>
          </cell>
          <cell r="C2085">
            <v>180</v>
          </cell>
        </row>
        <row r="2086">
          <cell r="A2086" t="str">
            <v>MH01.11K23</v>
          </cell>
          <cell r="B2086" t="str">
            <v>Chính trị</v>
          </cell>
          <cell r="C2086">
            <v>30</v>
          </cell>
        </row>
        <row r="2087">
          <cell r="A2087" t="str">
            <v>MH02.11K23</v>
          </cell>
          <cell r="B2087" t="str">
            <v>Pháp luật</v>
          </cell>
          <cell r="C2087">
            <v>15</v>
          </cell>
        </row>
        <row r="2088">
          <cell r="A2088" t="str">
            <v>MH03.11K23</v>
          </cell>
          <cell r="B2088" t="str">
            <v>Giáo dục thể chất</v>
          </cell>
          <cell r="C2088">
            <v>30</v>
          </cell>
        </row>
        <row r="2089">
          <cell r="A2089" t="str">
            <v>MH04.11K23</v>
          </cell>
          <cell r="B2089" t="str">
            <v>Giáo dục quốc phòng – An ninh</v>
          </cell>
          <cell r="C2089">
            <v>45</v>
          </cell>
        </row>
        <row r="2090">
          <cell r="A2090" t="str">
            <v>MH05.11K23</v>
          </cell>
          <cell r="B2090" t="str">
            <v>Tin học</v>
          </cell>
          <cell r="C2090">
            <v>45</v>
          </cell>
        </row>
        <row r="2091">
          <cell r="A2091" t="str">
            <v>MH06.11K23</v>
          </cell>
          <cell r="B2091" t="str">
            <v>Ngoại ngữ (Anh văn)</v>
          </cell>
          <cell r="C2091">
            <v>90</v>
          </cell>
        </row>
        <row r="2092">
          <cell r="A2092" t="str">
            <v>MH07.11K23</v>
          </cell>
          <cell r="B2092" t="str">
            <v>Vẽ kỹ thuật</v>
          </cell>
          <cell r="C2092">
            <v>60</v>
          </cell>
        </row>
        <row r="2093">
          <cell r="A2093" t="str">
            <v>MH08.11K23</v>
          </cell>
          <cell r="B2093" t="str">
            <v>Bảo hộ lao động</v>
          </cell>
          <cell r="C2093">
            <v>30</v>
          </cell>
        </row>
        <row r="2094">
          <cell r="A2094" t="str">
            <v>MH09.11K23</v>
          </cell>
          <cell r="B2094" t="str">
            <v>Điện kỹ thuật</v>
          </cell>
          <cell r="C2094">
            <v>30</v>
          </cell>
        </row>
        <row r="2095">
          <cell r="A2095" t="str">
            <v>MH10.11K23</v>
          </cell>
          <cell r="B2095" t="str">
            <v>Vật liệu xây dựng</v>
          </cell>
          <cell r="C2095">
            <v>30</v>
          </cell>
        </row>
        <row r="2096">
          <cell r="A2096" t="str">
            <v>MH11.11K23</v>
          </cell>
          <cell r="B2096" t="str">
            <v>Tổ chức sản xuất</v>
          </cell>
          <cell r="C2096">
            <v>30</v>
          </cell>
        </row>
        <row r="2097">
          <cell r="A2097" t="str">
            <v>II.2.11K23</v>
          </cell>
          <cell r="B2097" t="str">
            <v xml:space="preserve"> Môn học, mô đun chuyên môn nghành, nghề</v>
          </cell>
          <cell r="C2097">
            <v>930</v>
          </cell>
        </row>
        <row r="2098">
          <cell r="A2098" t="str">
            <v>MĐ12.11K23</v>
          </cell>
          <cell r="B2098" t="str">
            <v>Chuẩn bị nguyên vật liệu</v>
          </cell>
          <cell r="C2098">
            <v>60</v>
          </cell>
        </row>
        <row r="2099">
          <cell r="A2099" t="str">
            <v>MĐ13.11K23</v>
          </cell>
          <cell r="B2099" t="str">
            <v>Pha phôi</v>
          </cell>
          <cell r="C2099">
            <v>60</v>
          </cell>
        </row>
        <row r="2100">
          <cell r="A2100" t="str">
            <v>MĐ14.11K23</v>
          </cell>
          <cell r="B2100" t="str">
            <v>Gia công mặt phẳng</v>
          </cell>
          <cell r="C2100">
            <v>60</v>
          </cell>
        </row>
        <row r="2101">
          <cell r="A2101" t="str">
            <v>MĐ15.11K23</v>
          </cell>
          <cell r="B2101" t="str">
            <v>Gia công mộng</v>
          </cell>
          <cell r="C2101">
            <v>120</v>
          </cell>
        </row>
        <row r="2102">
          <cell r="A2102" t="str">
            <v>MĐ16.11K23</v>
          </cell>
          <cell r="B2102" t="str">
            <v>Hoàn thiện bề mặt sản phẩm</v>
          </cell>
          <cell r="C2102">
            <v>60</v>
          </cell>
        </row>
        <row r="2103">
          <cell r="A2103" t="str">
            <v>MĐ17.11K23</v>
          </cell>
          <cell r="B2103" t="str">
            <v>Làm khuôn cửa, cánh cửa</v>
          </cell>
          <cell r="C2103">
            <v>120</v>
          </cell>
        </row>
        <row r="2104">
          <cell r="A2104" t="str">
            <v>MĐ18.11K23</v>
          </cell>
          <cell r="B2104" t="str">
            <v>Làm ván khuôn</v>
          </cell>
          <cell r="C2104">
            <v>60</v>
          </cell>
        </row>
        <row r="2105">
          <cell r="A2105" t="str">
            <v>MĐ19.11K23</v>
          </cell>
          <cell r="B2105" t="str">
            <v>Ốp lát dầm, sàn, trần, tường</v>
          </cell>
          <cell r="C2105">
            <v>90</v>
          </cell>
        </row>
        <row r="2106">
          <cell r="A2106" t="str">
            <v>MĐ20.11K23</v>
          </cell>
          <cell r="B2106" t="str">
            <v>Làm tủ bếp</v>
          </cell>
          <cell r="C2106">
            <v>90</v>
          </cell>
        </row>
        <row r="2107">
          <cell r="A2107" t="str">
            <v>MĐ21.11K23</v>
          </cell>
          <cell r="B2107" t="str">
            <v>Làm sườn mái dốc</v>
          </cell>
          <cell r="C2107">
            <v>60</v>
          </cell>
        </row>
        <row r="2108">
          <cell r="A2108" t="str">
            <v>MĐ22.11K23</v>
          </cell>
          <cell r="B2108" t="str">
            <v>Đóng đồ mộc dân dụng</v>
          </cell>
          <cell r="C2108">
            <v>150</v>
          </cell>
        </row>
        <row r="2109">
          <cell r="A2109" t="str">
            <v>MH01.12K23</v>
          </cell>
          <cell r="B2109" t="str">
            <v>Chính trị</v>
          </cell>
          <cell r="C2109">
            <v>30</v>
          </cell>
        </row>
        <row r="2110">
          <cell r="A2110" t="str">
            <v>MH02.12K23</v>
          </cell>
          <cell r="B2110" t="str">
            <v>Pháp luật</v>
          </cell>
          <cell r="C2110">
            <v>15</v>
          </cell>
        </row>
        <row r="2111">
          <cell r="A2111" t="str">
            <v>MH03.12K23</v>
          </cell>
          <cell r="B2111" t="str">
            <v>Giáo dục thể chất</v>
          </cell>
          <cell r="C2111">
            <v>30</v>
          </cell>
        </row>
        <row r="2112">
          <cell r="A2112" t="str">
            <v>MH04.12K23</v>
          </cell>
          <cell r="B2112" t="str">
            <v>Giáo dục quốc phòng – An ninh</v>
          </cell>
          <cell r="C2112">
            <v>45</v>
          </cell>
        </row>
        <row r="2113">
          <cell r="A2113" t="str">
            <v>MH05.12K23</v>
          </cell>
          <cell r="B2113" t="str">
            <v>Tin học</v>
          </cell>
          <cell r="C2113">
            <v>45</v>
          </cell>
        </row>
        <row r="2114">
          <cell r="A2114" t="str">
            <v>MH06.12K23</v>
          </cell>
          <cell r="B2114" t="str">
            <v>Ngoại ngữ (Anh văn)</v>
          </cell>
          <cell r="C2114">
            <v>90</v>
          </cell>
        </row>
        <row r="2115">
          <cell r="A2115" t="str">
            <v>MH07.12K23</v>
          </cell>
          <cell r="B2115" t="str">
            <v>Vẽ kỹ thuật</v>
          </cell>
          <cell r="C2115">
            <v>75</v>
          </cell>
        </row>
        <row r="2116">
          <cell r="A2116" t="str">
            <v>MH08.12K23</v>
          </cell>
          <cell r="B2116" t="str">
            <v>Thủy lực cơ sở</v>
          </cell>
          <cell r="C2116">
            <v>45</v>
          </cell>
        </row>
        <row r="2117">
          <cell r="A2117" t="str">
            <v>MH09.12K23</v>
          </cell>
          <cell r="B2117" t="str">
            <v>Cấp thoát nước cơ bản</v>
          </cell>
          <cell r="C2117">
            <v>60</v>
          </cell>
        </row>
        <row r="2118">
          <cell r="A2118" t="str">
            <v>MH10.12K23</v>
          </cell>
          <cell r="B2118" t="str">
            <v>Kỹ thuật an toàn và bảo hộ lao động</v>
          </cell>
          <cell r="C2118">
            <v>30</v>
          </cell>
        </row>
        <row r="2119">
          <cell r="A2119" t="str">
            <v>MH11.12K23</v>
          </cell>
          <cell r="B2119" t="str">
            <v>Mạch điện</v>
          </cell>
          <cell r="C2119">
            <v>60</v>
          </cell>
        </row>
        <row r="2120">
          <cell r="A2120" t="str">
            <v>MH12.12K23</v>
          </cell>
          <cell r="B2120" t="str">
            <v>Vật liệu ngành điện nước</v>
          </cell>
          <cell r="C2120">
            <v>45</v>
          </cell>
        </row>
        <row r="2121">
          <cell r="A2121" t="str">
            <v>MH13.12K23</v>
          </cell>
          <cell r="B2121" t="str">
            <v>Kỹ thuật đo đạc( trắc địa)</v>
          </cell>
          <cell r="C2121">
            <v>60</v>
          </cell>
        </row>
        <row r="2122">
          <cell r="A2122" t="str">
            <v>MH14.12K23</v>
          </cell>
          <cell r="B2122" t="str">
            <v>Kỹ năng giao tiếp</v>
          </cell>
          <cell r="C2122">
            <v>30</v>
          </cell>
        </row>
        <row r="2123">
          <cell r="A2123" t="str">
            <v>MĐ15.12K23</v>
          </cell>
          <cell r="B2123" t="str">
            <v>Sử dụng dụng cụ thiết bị nghề Điện nước</v>
          </cell>
          <cell r="C2123">
            <v>60</v>
          </cell>
        </row>
        <row r="2124">
          <cell r="A2124" t="str">
            <v>MĐ16.12K23</v>
          </cell>
          <cell r="B2124" t="str">
            <v>Hàn điện, hàn cắt khí cơ bản</v>
          </cell>
          <cell r="C2124">
            <v>60</v>
          </cell>
        </row>
        <row r="2125">
          <cell r="A2125" t="str">
            <v>MĐ17.12K23</v>
          </cell>
          <cell r="B2125" t="str">
            <v>Hàn, dán chất dẻo cơ bản</v>
          </cell>
          <cell r="C2125">
            <v>60</v>
          </cell>
        </row>
        <row r="2126">
          <cell r="A2126" t="str">
            <v>MĐ18.12K23</v>
          </cell>
          <cell r="B2126" t="str">
            <v>Khí cụ điện</v>
          </cell>
          <cell r="C2126">
            <v>60</v>
          </cell>
        </row>
        <row r="2127">
          <cell r="A2127" t="str">
            <v>MĐ19.12K23</v>
          </cell>
          <cell r="B2127" t="str">
            <v>Lắp mạch điện cơ bản</v>
          </cell>
          <cell r="C2127">
            <v>120</v>
          </cell>
        </row>
        <row r="2128">
          <cell r="A2128" t="str">
            <v>MĐ20.12K23</v>
          </cell>
          <cell r="B2128" t="str">
            <v>Lắp mạch điện trạm bơm</v>
          </cell>
          <cell r="C2128">
            <v>60</v>
          </cell>
        </row>
        <row r="2129">
          <cell r="A2129" t="str">
            <v>MĐ21.12K23</v>
          </cell>
          <cell r="B2129" t="str">
            <v>Khai triển, lựa chọn ống, phụ kiện, thiết bị</v>
          </cell>
          <cell r="C2129">
            <v>60</v>
          </cell>
        </row>
        <row r="2130">
          <cell r="A2130" t="str">
            <v>MĐ22.12K23</v>
          </cell>
          <cell r="B2130" t="str">
            <v>Lắp đặt máy bơm</v>
          </cell>
          <cell r="C2130">
            <v>60</v>
          </cell>
        </row>
        <row r="2131">
          <cell r="A2131" t="str">
            <v>MĐ23.12K23</v>
          </cell>
          <cell r="B2131" t="str">
            <v>Lắp đặt đường ống cấp, thoát nước</v>
          </cell>
          <cell r="C2131">
            <v>120</v>
          </cell>
        </row>
        <row r="2132">
          <cell r="A2132" t="str">
            <v>MĐ24.12K23</v>
          </cell>
          <cell r="B2132" t="str">
            <v>Lắp đặt thiết bị dùng nước</v>
          </cell>
          <cell r="C2132">
            <v>90</v>
          </cell>
        </row>
        <row r="2133">
          <cell r="A2133" t="str">
            <v>MĐ25.12K23</v>
          </cell>
          <cell r="B2133" t="str">
            <v>Vận hành công trình thu nước và trạm bơm</v>
          </cell>
          <cell r="C2133">
            <v>60</v>
          </cell>
        </row>
        <row r="2134">
          <cell r="A2134" t="str">
            <v>MĐ26.12K23</v>
          </cell>
          <cell r="B2134" t="str">
            <v>Khoan tạo nguồn</v>
          </cell>
          <cell r="C2134">
            <v>60</v>
          </cell>
        </row>
        <row r="2135">
          <cell r="A2135" t="str">
            <v>MĐ27.12K23</v>
          </cell>
          <cell r="B2135" t="str">
            <v>Thi công xây trát cơ bản</v>
          </cell>
          <cell r="C2135">
            <v>90</v>
          </cell>
        </row>
        <row r="2136">
          <cell r="A2136" t="str">
            <v>MĐ28.12K23</v>
          </cell>
          <cell r="B2136" t="str">
            <v>Thực tập sản xuất</v>
          </cell>
          <cell r="C2136">
            <v>120</v>
          </cell>
        </row>
        <row r="2137">
          <cell r="A2137" t="str">
            <v>MH01.15K23</v>
          </cell>
          <cell r="B2137" t="str">
            <v>Chính trị</v>
          </cell>
          <cell r="C2137">
            <v>30</v>
          </cell>
        </row>
        <row r="2138">
          <cell r="A2138" t="str">
            <v>MH02.15K23</v>
          </cell>
          <cell r="B2138" t="str">
            <v>Pháp luật</v>
          </cell>
          <cell r="C2138">
            <v>15</v>
          </cell>
        </row>
        <row r="2139">
          <cell r="A2139" t="str">
            <v>MH03.15K23</v>
          </cell>
          <cell r="B2139" t="str">
            <v>Giáo dục thể chất</v>
          </cell>
          <cell r="C2139">
            <v>30</v>
          </cell>
        </row>
        <row r="2140">
          <cell r="A2140" t="str">
            <v>MH04.15K23</v>
          </cell>
          <cell r="B2140" t="str">
            <v>Giáo dục quốc phòng – An ninh</v>
          </cell>
          <cell r="C2140">
            <v>45</v>
          </cell>
        </row>
        <row r="2141">
          <cell r="A2141" t="str">
            <v>MH05.15K23</v>
          </cell>
          <cell r="B2141" t="str">
            <v>Tin học</v>
          </cell>
          <cell r="C2141">
            <v>45</v>
          </cell>
        </row>
        <row r="2142">
          <cell r="A2142" t="str">
            <v>MH06.15K23</v>
          </cell>
          <cell r="B2142" t="str">
            <v>Ngoại ngữ (Anh văn)</v>
          </cell>
          <cell r="C2142">
            <v>90</v>
          </cell>
        </row>
        <row r="2143">
          <cell r="A2143" t="str">
            <v>MH07.15K23</v>
          </cell>
          <cell r="B2143" t="str">
            <v>Kinh tế chính trị</v>
          </cell>
          <cell r="C2143">
            <v>30</v>
          </cell>
        </row>
        <row r="2144">
          <cell r="A2144" t="str">
            <v>MH08.15K23</v>
          </cell>
          <cell r="B2144" t="str">
            <v>Luật kinh tế</v>
          </cell>
          <cell r="C2144">
            <v>30</v>
          </cell>
        </row>
        <row r="2145">
          <cell r="A2145" t="str">
            <v>MH09.15K23</v>
          </cell>
          <cell r="B2145" t="str">
            <v>Kinh tế vi mô</v>
          </cell>
          <cell r="C2145">
            <v>60</v>
          </cell>
        </row>
        <row r="2146">
          <cell r="A2146" t="str">
            <v>MH10.15K23</v>
          </cell>
          <cell r="B2146" t="str">
            <v>Lý thuyết thống kê</v>
          </cell>
          <cell r="C2146">
            <v>45</v>
          </cell>
        </row>
        <row r="2147">
          <cell r="A2147" t="str">
            <v>MH11.15K23</v>
          </cell>
          <cell r="B2147" t="str">
            <v>Lý thuyết tài chính tiền tệ</v>
          </cell>
          <cell r="C2147">
            <v>60</v>
          </cell>
        </row>
        <row r="2148">
          <cell r="A2148" t="str">
            <v>MH12.15K23</v>
          </cell>
          <cell r="B2148" t="str">
            <v>Lý thuyết kế toán</v>
          </cell>
          <cell r="C2148">
            <v>60</v>
          </cell>
        </row>
        <row r="2149">
          <cell r="A2149" t="str">
            <v>MH13.15K23</v>
          </cell>
          <cell r="B2149" t="str">
            <v>Kỹ năng giao tiếp</v>
          </cell>
          <cell r="C2149">
            <v>30</v>
          </cell>
        </row>
        <row r="2150">
          <cell r="A2150" t="str">
            <v>MH14.15K23</v>
          </cell>
          <cell r="B2150" t="str">
            <v>Marketing</v>
          </cell>
          <cell r="C2150">
            <v>45</v>
          </cell>
        </row>
        <row r="2151">
          <cell r="A2151" t="str">
            <v>MH15.15K23</v>
          </cell>
          <cell r="B2151" t="str">
            <v>Kinh tế quốc tế</v>
          </cell>
          <cell r="C2151">
            <v>45</v>
          </cell>
        </row>
        <row r="2152">
          <cell r="A2152" t="str">
            <v>MH16.15K23</v>
          </cell>
          <cell r="B2152" t="str">
            <v>Quản trị văn phòng</v>
          </cell>
          <cell r="C2152">
            <v>45</v>
          </cell>
        </row>
        <row r="2153">
          <cell r="A2153" t="str">
            <v>MH17.15K23</v>
          </cell>
          <cell r="B2153" t="str">
            <v>Soạn thảo văn bản</v>
          </cell>
          <cell r="C2153">
            <v>45</v>
          </cell>
        </row>
        <row r="2154">
          <cell r="A2154" t="str">
            <v>MH18.15K23</v>
          </cell>
          <cell r="B2154" t="str">
            <v>Thống kê doanh nghiệp</v>
          </cell>
          <cell r="C2154">
            <v>60</v>
          </cell>
        </row>
        <row r="2155">
          <cell r="A2155" t="str">
            <v>MH19.15K23</v>
          </cell>
          <cell r="B2155" t="str">
            <v>Thị trường chứng khoán</v>
          </cell>
          <cell r="C2155">
            <v>60</v>
          </cell>
        </row>
        <row r="2156">
          <cell r="A2156" t="str">
            <v>MH20.15K23</v>
          </cell>
          <cell r="B2156" t="str">
            <v>Quản trị doanh nghiệp</v>
          </cell>
          <cell r="C2156">
            <v>45</v>
          </cell>
        </row>
        <row r="2157">
          <cell r="A2157" t="str">
            <v>MH21.15K23</v>
          </cell>
          <cell r="B2157" t="str">
            <v>Thuế</v>
          </cell>
          <cell r="C2157">
            <v>60</v>
          </cell>
        </row>
        <row r="2158">
          <cell r="A2158" t="str">
            <v>MH22.15K23</v>
          </cell>
          <cell r="B2158" t="str">
            <v>Tài chính doanh nghiệp</v>
          </cell>
          <cell r="C2158">
            <v>75</v>
          </cell>
        </row>
        <row r="2159">
          <cell r="A2159" t="str">
            <v>MĐ23.15K23</v>
          </cell>
          <cell r="B2159" t="str">
            <v>Kế toán doanh nghiệp 1</v>
          </cell>
          <cell r="C2159">
            <v>120</v>
          </cell>
        </row>
        <row r="2160">
          <cell r="A2160" t="str">
            <v>MĐ24.15K23</v>
          </cell>
          <cell r="B2160" t="str">
            <v>Kế toán doanh nghiệp 2</v>
          </cell>
          <cell r="C2160">
            <v>120</v>
          </cell>
        </row>
        <row r="2161">
          <cell r="A2161" t="str">
            <v>MĐ25.15K23</v>
          </cell>
          <cell r="B2161" t="str">
            <v>Kế toán doanh nghiệp 3</v>
          </cell>
          <cell r="C2161">
            <v>120</v>
          </cell>
        </row>
        <row r="2162">
          <cell r="A2162" t="str">
            <v>MĐ26.15K23</v>
          </cell>
          <cell r="B2162" t="str">
            <v>Kế toán doanh nghiệp 4</v>
          </cell>
          <cell r="C2162">
            <v>120</v>
          </cell>
        </row>
        <row r="2163">
          <cell r="A2163" t="str">
            <v>MĐ27.15K23</v>
          </cell>
          <cell r="B2163" t="str">
            <v>Kế toán máy</v>
          </cell>
          <cell r="C2163">
            <v>60</v>
          </cell>
        </row>
        <row r="2164">
          <cell r="A2164" t="str">
            <v>MĐ28.15K23</v>
          </cell>
          <cell r="B2164" t="str">
            <v>Kế toán thuế</v>
          </cell>
          <cell r="C2164">
            <v>60</v>
          </cell>
        </row>
        <row r="2165">
          <cell r="A2165" t="str">
            <v>MH29.15K23</v>
          </cell>
          <cell r="B2165" t="str">
            <v>Kiểm toán</v>
          </cell>
          <cell r="C2165">
            <v>30</v>
          </cell>
        </row>
        <row r="2166">
          <cell r="A2166" t="str">
            <v>MĐ30.15K23</v>
          </cell>
          <cell r="B2166" t="str">
            <v>Thực tập tốt nghiệp</v>
          </cell>
          <cell r="C2166">
            <v>225</v>
          </cell>
        </row>
        <row r="2167">
          <cell r="A2167" t="str">
            <v>MH01.16K23</v>
          </cell>
          <cell r="B2167" t="str">
            <v>Chính trị</v>
          </cell>
          <cell r="C2167">
            <v>30</v>
          </cell>
        </row>
        <row r="2168">
          <cell r="A2168" t="str">
            <v>MH02.16K23</v>
          </cell>
          <cell r="B2168" t="str">
            <v>Pháp luật</v>
          </cell>
          <cell r="C2168">
            <v>15</v>
          </cell>
        </row>
        <row r="2169">
          <cell r="A2169" t="str">
            <v>MH03.16K23</v>
          </cell>
          <cell r="B2169" t="str">
            <v>Giáo dục thể chất</v>
          </cell>
          <cell r="C2169">
            <v>30</v>
          </cell>
        </row>
        <row r="2170">
          <cell r="A2170" t="str">
            <v>MH04.16K23</v>
          </cell>
          <cell r="B2170" t="str">
            <v>Giáo dục quốc phòng – An ninh</v>
          </cell>
          <cell r="C2170">
            <v>45</v>
          </cell>
        </row>
        <row r="2171">
          <cell r="A2171" t="str">
            <v>MH05.16K23</v>
          </cell>
          <cell r="B2171" t="str">
            <v>Tin học</v>
          </cell>
          <cell r="C2171">
            <v>45</v>
          </cell>
        </row>
        <row r="2172">
          <cell r="A2172" t="str">
            <v>MH06.16K23</v>
          </cell>
          <cell r="B2172" t="str">
            <v>Ngoại ngữ (Anh văn)</v>
          </cell>
          <cell r="C2172">
            <v>90</v>
          </cell>
        </row>
        <row r="2173">
          <cell r="A2173" t="str">
            <v>MH7.16K23</v>
          </cell>
          <cell r="B2173" t="str">
            <v>Vật liệu xây dựng</v>
          </cell>
          <cell r="C2173">
            <v>30</v>
          </cell>
        </row>
        <row r="2174">
          <cell r="A2174" t="str">
            <v>MH8.16K23</v>
          </cell>
          <cell r="B2174" t="str">
            <v>Vẽ Xây dựng</v>
          </cell>
          <cell r="C2174">
            <v>75</v>
          </cell>
        </row>
        <row r="2175">
          <cell r="A2175" t="str">
            <v>MH9.16K23</v>
          </cell>
          <cell r="B2175" t="str">
            <v>Cơ học Xây dựng</v>
          </cell>
          <cell r="C2175">
            <v>75</v>
          </cell>
        </row>
        <row r="2176">
          <cell r="A2176" t="str">
            <v>MH10.16K23</v>
          </cell>
          <cell r="B2176" t="str">
            <v>Điện kỹ thuật</v>
          </cell>
          <cell r="C2176">
            <v>45</v>
          </cell>
        </row>
        <row r="2177">
          <cell r="A2177" t="str">
            <v>MH11.16K23</v>
          </cell>
          <cell r="B2177" t="str">
            <v>Cấu tạo kiến trúc</v>
          </cell>
          <cell r="C2177">
            <v>75</v>
          </cell>
        </row>
        <row r="2178">
          <cell r="A2178" t="str">
            <v>MH12.16K23</v>
          </cell>
          <cell r="B2178" t="str">
            <v>Kết cấu xây dựng</v>
          </cell>
          <cell r="C2178">
            <v>75</v>
          </cell>
        </row>
        <row r="2179">
          <cell r="A2179" t="str">
            <v>MH13.16K23</v>
          </cell>
          <cell r="B2179" t="str">
            <v>Nguyên lý Thiết kế kiến trúc</v>
          </cell>
          <cell r="C2179">
            <v>60</v>
          </cell>
        </row>
        <row r="2180">
          <cell r="A2180" t="str">
            <v>MH14.16K23</v>
          </cell>
          <cell r="B2180" t="str">
            <v>Dự toán xây dựng công trình</v>
          </cell>
          <cell r="C2180">
            <v>60</v>
          </cell>
        </row>
        <row r="2181">
          <cell r="A2181" t="str">
            <v>MH15.16K23</v>
          </cell>
          <cell r="B2181" t="str">
            <v>Công nghệ thi công</v>
          </cell>
          <cell r="C2181">
            <v>75</v>
          </cell>
        </row>
        <row r="2182">
          <cell r="A2182" t="str">
            <v>MH16.16K23</v>
          </cell>
          <cell r="B2182" t="str">
            <v>Tổ chức thi công</v>
          </cell>
          <cell r="C2182">
            <v>60</v>
          </cell>
        </row>
        <row r="2183">
          <cell r="A2183" t="str">
            <v>MH17.16K23</v>
          </cell>
          <cell r="B2183" t="str">
            <v>Quản lýsản xuất</v>
          </cell>
          <cell r="C2183">
            <v>30</v>
          </cell>
        </row>
        <row r="2184">
          <cell r="A2184" t="str">
            <v>MH18.16K23</v>
          </cell>
          <cell r="B2184" t="str">
            <v>An toàn lao động</v>
          </cell>
          <cell r="C2184">
            <v>30</v>
          </cell>
        </row>
        <row r="2185">
          <cell r="A2185" t="str">
            <v>MH19.16K23</v>
          </cell>
          <cell r="B2185" t="str">
            <v>Bảo vệ môi trường</v>
          </cell>
          <cell r="C2185">
            <v>30</v>
          </cell>
        </row>
        <row r="2186">
          <cell r="A2186" t="str">
            <v>MH20.16K23</v>
          </cell>
          <cell r="B2186" t="str">
            <v>Kỹ năng giao tiếp</v>
          </cell>
          <cell r="C2186">
            <v>30</v>
          </cell>
        </row>
        <row r="2187">
          <cell r="A2187" t="str">
            <v>MĐ21.16K23</v>
          </cell>
          <cell r="B2187" t="str">
            <v>Trắc đạc</v>
          </cell>
          <cell r="C2187">
            <v>90</v>
          </cell>
        </row>
        <row r="2188">
          <cell r="A2188" t="str">
            <v>MĐ22.16K23</v>
          </cell>
          <cell r="B2188" t="str">
            <v>Lắp đặt hệ thống cấp thoát nước công trình</v>
          </cell>
          <cell r="C2188">
            <v>90</v>
          </cell>
        </row>
        <row r="2189">
          <cell r="A2189" t="str">
            <v>MĐ23.16K23</v>
          </cell>
          <cell r="B2189" t="str">
            <v>Ứng dụng Autocad</v>
          </cell>
          <cell r="C2189">
            <v>90</v>
          </cell>
        </row>
        <row r="2190">
          <cell r="A2190" t="str">
            <v>MĐ24.16K23</v>
          </cell>
          <cell r="B2190" t="str">
            <v>Thực tập thiết kế kiến trúc</v>
          </cell>
          <cell r="C2190">
            <v>120</v>
          </cell>
        </row>
        <row r="2191">
          <cell r="A2191" t="str">
            <v>MĐ25.16K23</v>
          </cell>
          <cell r="B2191" t="str">
            <v>Xây gạch</v>
          </cell>
          <cell r="C2191">
            <v>150</v>
          </cell>
        </row>
        <row r="2192">
          <cell r="A2192" t="str">
            <v>MĐ26.16K23</v>
          </cell>
          <cell r="B2192" t="str">
            <v>Trát, láng</v>
          </cell>
          <cell r="C2192">
            <v>120</v>
          </cell>
        </row>
        <row r="2193">
          <cell r="A2193" t="str">
            <v>MĐ27.16K23</v>
          </cell>
          <cell r="B2193" t="str">
            <v>Lát, ốp</v>
          </cell>
          <cell r="C2193">
            <v>120</v>
          </cell>
        </row>
        <row r="2194">
          <cell r="A2194" t="str">
            <v>MĐ28.16K23</v>
          </cell>
          <cell r="B2194" t="str">
            <v>Bả ma tít, sơn vôi</v>
          </cell>
          <cell r="C2194">
            <v>60</v>
          </cell>
        </row>
        <row r="2195">
          <cell r="A2195" t="str">
            <v>MĐ29.16K23</v>
          </cell>
          <cell r="B2195" t="str">
            <v>Gia công lắp dựng tháo dỡ ván khuôn, giàn giáo</v>
          </cell>
          <cell r="C2195">
            <v>90</v>
          </cell>
        </row>
        <row r="2196">
          <cell r="A2196" t="str">
            <v>MĐ30.16K23</v>
          </cell>
          <cell r="B2196" t="str">
            <v>Gia công, lắp đặt cốt thép</v>
          </cell>
          <cell r="C2196">
            <v>60</v>
          </cell>
        </row>
        <row r="2197">
          <cell r="A2197" t="str">
            <v>MĐ31.16K23</v>
          </cell>
          <cell r="B2197" t="str">
            <v>Thực tập kỹ thuật viên</v>
          </cell>
          <cell r="C2197">
            <v>180</v>
          </cell>
        </row>
        <row r="2198">
          <cell r="A2198" t="str">
            <v>MĐ32.16K23</v>
          </cell>
          <cell r="B2198" t="str">
            <v>Thực tập tốt nghiệp</v>
          </cell>
          <cell r="C2198">
            <v>180</v>
          </cell>
        </row>
        <row r="2199">
          <cell r="A2199" t="str">
            <v>MH01.17K23</v>
          </cell>
          <cell r="B2199" t="str">
            <v>Chính trị</v>
          </cell>
          <cell r="C2199">
            <v>30</v>
          </cell>
        </row>
        <row r="2200">
          <cell r="A2200" t="str">
            <v>MH02.17K23</v>
          </cell>
          <cell r="B2200" t="str">
            <v>Pháp luật</v>
          </cell>
          <cell r="C2200">
            <v>15</v>
          </cell>
        </row>
        <row r="2201">
          <cell r="A2201" t="str">
            <v>MH03.17K23</v>
          </cell>
          <cell r="B2201" t="str">
            <v>Giáo dục thể chất</v>
          </cell>
          <cell r="C2201">
            <v>30</v>
          </cell>
        </row>
        <row r="2202">
          <cell r="A2202" t="str">
            <v>MH04.17K23</v>
          </cell>
          <cell r="B2202" t="str">
            <v>Giáo dục quốc phòng – An ninh</v>
          </cell>
          <cell r="C2202">
            <v>45</v>
          </cell>
        </row>
        <row r="2203">
          <cell r="A2203" t="str">
            <v>MH05.17K23</v>
          </cell>
          <cell r="B2203" t="str">
            <v>Tin học</v>
          </cell>
          <cell r="C2203">
            <v>45</v>
          </cell>
        </row>
        <row r="2204">
          <cell r="A2204" t="str">
            <v>MH06.17K23</v>
          </cell>
          <cell r="B2204" t="str">
            <v>Ngoại ngữ (Anh văn)</v>
          </cell>
          <cell r="C2204">
            <v>90</v>
          </cell>
        </row>
        <row r="2205">
          <cell r="A2205" t="str">
            <v>MH07.17K23</v>
          </cell>
          <cell r="B2205" t="str">
            <v xml:space="preserve">Kỹ năng giao tiếp </v>
          </cell>
          <cell r="C2205">
            <v>30</v>
          </cell>
        </row>
        <row r="2206">
          <cell r="A2206" t="str">
            <v>MĐ08.17K23</v>
          </cell>
          <cell r="B2206" t="str">
            <v>Kỹ thuật sử dụng bàn phím</v>
          </cell>
          <cell r="C2206">
            <v>60</v>
          </cell>
        </row>
        <row r="2207">
          <cell r="A2207" t="str">
            <v>MH09.17K23</v>
          </cell>
          <cell r="B2207" t="str">
            <v>Văn bản pháp qui</v>
          </cell>
          <cell r="C2207">
            <v>45</v>
          </cell>
        </row>
        <row r="2208">
          <cell r="A2208" t="str">
            <v>MĐ10.17K23</v>
          </cell>
          <cell r="B2208" t="str">
            <v>Soạn thảo văn bản MicroSoft Word</v>
          </cell>
          <cell r="C2208">
            <v>60</v>
          </cell>
        </row>
        <row r="2209">
          <cell r="A2209" t="str">
            <v>MH11.17K23</v>
          </cell>
          <cell r="B2209" t="str">
            <v>Hệ điều hành windows</v>
          </cell>
          <cell r="C2209">
            <v>30</v>
          </cell>
        </row>
        <row r="2210">
          <cell r="A2210" t="str">
            <v>MĐ12.17K23</v>
          </cell>
          <cell r="B2210" t="str">
            <v>Thiết kế trình diễn trên máy tính</v>
          </cell>
          <cell r="C2210">
            <v>60</v>
          </cell>
        </row>
        <row r="2211">
          <cell r="A2211" t="str">
            <v>MĐ13.17K23</v>
          </cell>
          <cell r="B2211" t="str">
            <v>Bảng tính điện tử Excel</v>
          </cell>
          <cell r="C2211">
            <v>60</v>
          </cell>
        </row>
        <row r="2212">
          <cell r="A2212" t="str">
            <v>MH14.17K23</v>
          </cell>
          <cell r="B2212" t="str">
            <v>Cấu trúc máy tính</v>
          </cell>
          <cell r="C2212">
            <v>90</v>
          </cell>
        </row>
        <row r="2213">
          <cell r="A2213" t="str">
            <v>MH15.17K23</v>
          </cell>
          <cell r="B2213" t="str">
            <v>Tiếng Anh chuyên ngành</v>
          </cell>
          <cell r="C2213">
            <v>60</v>
          </cell>
        </row>
        <row r="2214">
          <cell r="A2214" t="str">
            <v>MĐ16.17K23</v>
          </cell>
          <cell r="B2214" t="str">
            <v>Lắp ráp và cài đặt máy tính</v>
          </cell>
          <cell r="C2214">
            <v>90</v>
          </cell>
        </row>
        <row r="2215">
          <cell r="A2215" t="str">
            <v>MĐ17.17K23</v>
          </cell>
          <cell r="B2215" t="str">
            <v>Xử lý ảnh bằng Photoshop</v>
          </cell>
          <cell r="C2215">
            <v>60</v>
          </cell>
        </row>
        <row r="2216">
          <cell r="A2216" t="str">
            <v>MĐ18.17K23</v>
          </cell>
          <cell r="B2216" t="str">
            <v>Mạng máy tính và Internet</v>
          </cell>
          <cell r="C2216">
            <v>90</v>
          </cell>
        </row>
        <row r="2217">
          <cell r="A2217" t="str">
            <v>MĐ19.17K23</v>
          </cell>
          <cell r="B2217" t="str">
            <v>Vận hành và sử dụng các thiết bị văn phòng thông dụng</v>
          </cell>
          <cell r="C2217">
            <v>60</v>
          </cell>
        </row>
        <row r="2218">
          <cell r="A2218" t="str">
            <v>MĐ20.17K23</v>
          </cell>
          <cell r="B2218" t="str">
            <v>Cài đặt, thiết lập, quản lý và vận hành mạng LAN</v>
          </cell>
          <cell r="C2218">
            <v>60</v>
          </cell>
        </row>
        <row r="2219">
          <cell r="A2219" t="str">
            <v>MĐ21.17K23</v>
          </cell>
          <cell r="B2219" t="str">
            <v>Bảo trì hệ thống máy tính</v>
          </cell>
          <cell r="C2219">
            <v>60</v>
          </cell>
        </row>
        <row r="2220">
          <cell r="A2220" t="str">
            <v>MĐ22.17K23</v>
          </cell>
          <cell r="B2220" t="str">
            <v>Công nghệ đa phương tiện</v>
          </cell>
          <cell r="C2220">
            <v>60</v>
          </cell>
        </row>
        <row r="2221">
          <cell r="A2221" t="str">
            <v>MĐ23.17K23</v>
          </cell>
          <cell r="B2221" t="str">
            <v>Thiết kế Web</v>
          </cell>
          <cell r="C2221">
            <v>90</v>
          </cell>
        </row>
        <row r="2222">
          <cell r="A2222" t="str">
            <v>MĐ24.17K23</v>
          </cell>
          <cell r="B2222" t="str">
            <v>Thực tập tốt nghiệp</v>
          </cell>
          <cell r="C2222">
            <v>270</v>
          </cell>
        </row>
        <row r="2223">
          <cell r="A2223" t="str">
            <v>MH01.19K23</v>
          </cell>
          <cell r="B2223" t="str">
            <v>Chính trị</v>
          </cell>
          <cell r="C2223">
            <v>30</v>
          </cell>
        </row>
        <row r="2224">
          <cell r="A2224" t="str">
            <v>MH02.19K23</v>
          </cell>
          <cell r="B2224" t="str">
            <v>Pháp luật</v>
          </cell>
          <cell r="C2224">
            <v>15</v>
          </cell>
        </row>
        <row r="2225">
          <cell r="A2225" t="str">
            <v>MH03.19K23</v>
          </cell>
          <cell r="B2225" t="str">
            <v>Giáo dục thể chất</v>
          </cell>
          <cell r="C2225">
            <v>30</v>
          </cell>
        </row>
        <row r="2226">
          <cell r="A2226" t="str">
            <v>MH04.19K23</v>
          </cell>
          <cell r="B2226" t="str">
            <v>Giáo dục quốc phòng – An ninh</v>
          </cell>
          <cell r="C2226">
            <v>45</v>
          </cell>
        </row>
        <row r="2227">
          <cell r="A2227" t="str">
            <v>MH05.19K23</v>
          </cell>
          <cell r="B2227" t="str">
            <v>Tin học</v>
          </cell>
          <cell r="C2227">
            <v>45</v>
          </cell>
        </row>
        <row r="2228">
          <cell r="A2228" t="str">
            <v>MH06.19K23</v>
          </cell>
          <cell r="B2228" t="str">
            <v>Ngoại ngữ (Anh văn)</v>
          </cell>
          <cell r="C2228">
            <v>90</v>
          </cell>
        </row>
        <row r="2229">
          <cell r="A2229" t="str">
            <v>MH07.19K23</v>
          </cell>
          <cell r="B2229" t="str">
            <v>Luật hành chính</v>
          </cell>
          <cell r="C2229">
            <v>30</v>
          </cell>
        </row>
        <row r="2230">
          <cell r="A2230" t="str">
            <v>MH08.19K23</v>
          </cell>
          <cell r="B2230" t="str">
            <v>Quản lý nhà nước trong công tác văn thư</v>
          </cell>
          <cell r="C2230">
            <v>30</v>
          </cell>
        </row>
        <row r="2231">
          <cell r="A2231" t="str">
            <v>MH09.19K23</v>
          </cell>
          <cell r="B2231" t="str">
            <v xml:space="preserve">Tổ chức bộ máy các cơ quan </v>
          </cell>
          <cell r="C2231">
            <v>30</v>
          </cell>
        </row>
        <row r="2232">
          <cell r="A2232" t="str">
            <v>MH10.19K23</v>
          </cell>
          <cell r="B2232" t="str">
            <v>Quản trị văn phòng</v>
          </cell>
          <cell r="C2232">
            <v>30</v>
          </cell>
        </row>
        <row r="2233">
          <cell r="A2233" t="str">
            <v>MH11.19K23</v>
          </cell>
          <cell r="B2233" t="str">
            <v>Kỹ năng giao tiếp</v>
          </cell>
          <cell r="C2233">
            <v>30</v>
          </cell>
        </row>
        <row r="2234">
          <cell r="A2234" t="str">
            <v>MĐ12.19K23</v>
          </cell>
          <cell r="B2234" t="str">
            <v>Tin học văn phòng</v>
          </cell>
          <cell r="C2234">
            <v>120</v>
          </cell>
        </row>
        <row r="2235">
          <cell r="A2235" t="str">
            <v>MĐ13.19K23</v>
          </cell>
          <cell r="B2235" t="str">
            <v>Sử dụng trang thiết bị trong công tác văn thư</v>
          </cell>
          <cell r="C2235">
            <v>60</v>
          </cell>
        </row>
        <row r="2236">
          <cell r="A2236" t="str">
            <v>MĐ14.19K23</v>
          </cell>
          <cell r="B2236" t="str">
            <v xml:space="preserve">Kỹ thuật đánh máy vi tính </v>
          </cell>
          <cell r="C2236">
            <v>180</v>
          </cell>
        </row>
        <row r="2237">
          <cell r="A2237" t="str">
            <v>MH15.19K23</v>
          </cell>
          <cell r="B2237" t="str">
            <v>Nhập môn công tác văn thư</v>
          </cell>
          <cell r="C2237">
            <v>30</v>
          </cell>
        </row>
        <row r="2238">
          <cell r="A2238" t="str">
            <v>MĐ16.19K23</v>
          </cell>
          <cell r="B2238" t="str">
            <v>Soạn thảo văn bản</v>
          </cell>
          <cell r="C2238">
            <v>180</v>
          </cell>
        </row>
        <row r="2239">
          <cell r="A2239" t="str">
            <v>MH17.19K23</v>
          </cell>
          <cell r="B2239" t="str">
            <v>Quản lý và sử dụng con dấu</v>
          </cell>
          <cell r="C2239">
            <v>30</v>
          </cell>
        </row>
        <row r="2240">
          <cell r="A2240" t="str">
            <v>MĐ18.19K23</v>
          </cell>
          <cell r="B2240" t="str">
            <v xml:space="preserve">Quản lý văn bản đến, văn bản đi </v>
          </cell>
          <cell r="C2240">
            <v>180</v>
          </cell>
        </row>
        <row r="2241">
          <cell r="A2241" t="str">
            <v>MH19.19K23</v>
          </cell>
          <cell r="B2241" t="str">
            <v>Tổ chức lao động khoa học trong công tác văn thư</v>
          </cell>
          <cell r="C2241">
            <v>30</v>
          </cell>
        </row>
        <row r="2242">
          <cell r="A2242" t="str">
            <v>MH20.19K23</v>
          </cell>
          <cell r="B2242" t="str">
            <v>Tiêu chuẩn hoá công tác văn thư</v>
          </cell>
          <cell r="C2242">
            <v>30</v>
          </cell>
        </row>
        <row r="2243">
          <cell r="A2243" t="str">
            <v>MĐ21.19K23</v>
          </cell>
          <cell r="B2243" t="str">
            <v>Quản lý văn bản trong môi trường mạng</v>
          </cell>
          <cell r="C2243">
            <v>60</v>
          </cell>
        </row>
        <row r="2244">
          <cell r="A2244" t="str">
            <v>MĐ22.19K23</v>
          </cell>
          <cell r="B2244" t="str">
            <v>Lập hồ sơ và nộphồ sơ vào lưu trữ cơ quan</v>
          </cell>
          <cell r="C2244">
            <v>90</v>
          </cell>
        </row>
        <row r="2245">
          <cell r="A2245" t="str">
            <v>MH23.19K23</v>
          </cell>
          <cell r="B2245" t="str">
            <v>Tiếng Anh chuyên ngành</v>
          </cell>
          <cell r="C2245">
            <v>60</v>
          </cell>
        </row>
        <row r="2246">
          <cell r="A2246" t="str">
            <v>MH24.19K23</v>
          </cell>
          <cell r="B2246" t="str">
            <v>Công tác văn thư trong cơ quan quản lý hành chính</v>
          </cell>
          <cell r="C2246">
            <v>30</v>
          </cell>
        </row>
        <row r="2247">
          <cell r="A2247" t="str">
            <v>MH25.19K23</v>
          </cell>
          <cell r="B2247" t="str">
            <v>Công tác văn thư trong trường học</v>
          </cell>
          <cell r="C2247">
            <v>30</v>
          </cell>
        </row>
        <row r="2248">
          <cell r="A2248" t="str">
            <v>MH26.19K23</v>
          </cell>
          <cell r="B2248" t="str">
            <v xml:space="preserve">Công tác văn thư trong tổ chức Đảng, đoàn thể </v>
          </cell>
          <cell r="C2248">
            <v>30</v>
          </cell>
        </row>
        <row r="2249">
          <cell r="A2249" t="str">
            <v>MH27.19K23</v>
          </cell>
          <cell r="B2249" t="str">
            <v>Công tác văn thư trong doanh nghiệp</v>
          </cell>
          <cell r="C2249">
            <v>30</v>
          </cell>
        </row>
        <row r="2250">
          <cell r="A2250" t="str">
            <v>MH28.19K23</v>
          </cell>
          <cell r="B2250" t="str">
            <v>Nghiệp vụ lưu trữ</v>
          </cell>
          <cell r="C2250">
            <v>75</v>
          </cell>
        </row>
        <row r="2251">
          <cell r="A2251" t="str">
            <v>MĐ29.19K23</v>
          </cell>
          <cell r="B2251" t="str">
            <v>Thực tập tốt nghiệp</v>
          </cell>
          <cell r="C2251">
            <v>180</v>
          </cell>
        </row>
        <row r="2252">
          <cell r="A2252" t="str">
            <v>MH01.20K23</v>
          </cell>
          <cell r="B2252" t="str">
            <v>Chính trị</v>
          </cell>
          <cell r="C2252">
            <v>30</v>
          </cell>
        </row>
        <row r="2253">
          <cell r="A2253" t="str">
            <v>MH02.20K23</v>
          </cell>
          <cell r="B2253" t="str">
            <v>Pháp luật</v>
          </cell>
          <cell r="C2253">
            <v>15</v>
          </cell>
        </row>
        <row r="2254">
          <cell r="A2254" t="str">
            <v>MH03.20K23</v>
          </cell>
          <cell r="B2254" t="str">
            <v>Giáo dục thể chất</v>
          </cell>
          <cell r="C2254">
            <v>30</v>
          </cell>
        </row>
        <row r="2255">
          <cell r="A2255" t="str">
            <v>MH04.20K23</v>
          </cell>
          <cell r="B2255" t="str">
            <v>Giáo dục quốc phòng – An ninh</v>
          </cell>
          <cell r="C2255">
            <v>45</v>
          </cell>
        </row>
        <row r="2256">
          <cell r="A2256" t="str">
            <v>MH05.20K23</v>
          </cell>
          <cell r="B2256" t="str">
            <v>Tin học</v>
          </cell>
          <cell r="C2256">
            <v>45</v>
          </cell>
        </row>
        <row r="2257">
          <cell r="A2257" t="str">
            <v>MH06.20K23</v>
          </cell>
          <cell r="B2257" t="str">
            <v>Ngoại ngữ (Anh văn)</v>
          </cell>
          <cell r="C2257">
            <v>90</v>
          </cell>
        </row>
        <row r="2258">
          <cell r="A2258" t="str">
            <v>MH07.20K23</v>
          </cell>
          <cell r="B2258" t="str">
            <v>Kỹ năng giao tiếp</v>
          </cell>
          <cell r="C2258">
            <v>30</v>
          </cell>
        </row>
        <row r="2259">
          <cell r="A2259" t="str">
            <v>MH08.20K23</v>
          </cell>
          <cell r="B2259" t="str">
            <v>Anh văn chuyên ngành</v>
          </cell>
          <cell r="C2259">
            <v>60</v>
          </cell>
        </row>
        <row r="2260">
          <cell r="A2260" t="str">
            <v>MH09.20K23</v>
          </cell>
          <cell r="B2260" t="str">
            <v>Kiến trúc máy tính</v>
          </cell>
          <cell r="C2260">
            <v>90</v>
          </cell>
        </row>
        <row r="2261">
          <cell r="A2261" t="str">
            <v>MĐ10.20K23</v>
          </cell>
          <cell r="B2261" t="str">
            <v>Mạng máy tính và Internet</v>
          </cell>
          <cell r="C2261">
            <v>90</v>
          </cell>
        </row>
        <row r="2262">
          <cell r="A2262" t="str">
            <v>MH11.20K23</v>
          </cell>
          <cell r="B2262" t="str">
            <v>An toàn và vệ sinh công nghiệp</v>
          </cell>
          <cell r="C2262">
            <v>30</v>
          </cell>
        </row>
        <row r="2263">
          <cell r="A2263" t="str">
            <v>MĐ12.20K23</v>
          </cell>
          <cell r="B2263" t="str">
            <v xml:space="preserve">Mỹ thuật cơ bản </v>
          </cell>
          <cell r="C2263">
            <v>60</v>
          </cell>
        </row>
        <row r="2264">
          <cell r="A2264" t="str">
            <v>MĐ13.20K23</v>
          </cell>
          <cell r="B2264" t="str">
            <v>Kỹ thuật quay camera và chụp ảnh</v>
          </cell>
          <cell r="C2264">
            <v>120</v>
          </cell>
        </row>
        <row r="2265">
          <cell r="A2265" t="str">
            <v>MĐ14.20K23</v>
          </cell>
          <cell r="B2265" t="str">
            <v>Xử lý ảnh</v>
          </cell>
          <cell r="C2265">
            <v>90</v>
          </cell>
        </row>
        <row r="2266">
          <cell r="A2266" t="str">
            <v>MĐ15.20K23</v>
          </cell>
          <cell r="B2266" t="str">
            <v>Nhập môn chế bản điện tử</v>
          </cell>
          <cell r="C2266">
            <v>90</v>
          </cell>
        </row>
        <row r="2267">
          <cell r="A2267" t="str">
            <v>MĐ16.20K23</v>
          </cell>
          <cell r="B2267" t="str">
            <v>Chế bản sách báo</v>
          </cell>
          <cell r="C2267">
            <v>60</v>
          </cell>
        </row>
        <row r="2268">
          <cell r="A2268" t="str">
            <v>MĐ17.20K23</v>
          </cell>
          <cell r="B2268" t="str">
            <v>Thiết kế các mẫu quảng cáo</v>
          </cell>
          <cell r="C2268">
            <v>90</v>
          </cell>
        </row>
        <row r="2269">
          <cell r="A2269" t="str">
            <v>MĐ18.20K23</v>
          </cell>
          <cell r="B2269" t="str">
            <v>Thiết kế các trang Web</v>
          </cell>
          <cell r="C2269">
            <v>90</v>
          </cell>
        </row>
        <row r="2270">
          <cell r="A2270" t="str">
            <v>MĐ19.20K23</v>
          </cell>
          <cell r="B2270" t="str">
            <v>Dựng video</v>
          </cell>
          <cell r="C2270">
            <v>60</v>
          </cell>
        </row>
        <row r="2271">
          <cell r="A2271" t="str">
            <v>MĐ20.20K23</v>
          </cell>
          <cell r="B2271" t="str">
            <v>Lắp ráp cài đặt máy tính</v>
          </cell>
          <cell r="C2271">
            <v>90</v>
          </cell>
        </row>
        <row r="2272">
          <cell r="A2272" t="str">
            <v>MĐ21.20K23</v>
          </cell>
          <cell r="B2272" t="str">
            <v>Thực tập Tốt nghiệp</v>
          </cell>
          <cell r="C2272">
            <v>260</v>
          </cell>
        </row>
        <row r="2273">
          <cell r="A2273" t="str">
            <v>MH01.21K23</v>
          </cell>
          <cell r="B2273" t="str">
            <v>Chính trị</v>
          </cell>
          <cell r="C2273">
            <v>30</v>
          </cell>
        </row>
        <row r="2274">
          <cell r="A2274" t="str">
            <v>MH02.21K23</v>
          </cell>
          <cell r="B2274" t="str">
            <v>Pháp luật</v>
          </cell>
          <cell r="C2274">
            <v>15</v>
          </cell>
        </row>
        <row r="2275">
          <cell r="A2275" t="str">
            <v>MH03.21K23</v>
          </cell>
          <cell r="B2275" t="str">
            <v>Giáo dục thể chất</v>
          </cell>
          <cell r="C2275">
            <v>30</v>
          </cell>
        </row>
        <row r="2276">
          <cell r="A2276" t="str">
            <v>MH04.21K23</v>
          </cell>
          <cell r="B2276" t="str">
            <v>Giáo dục quốc phòng – An ninh</v>
          </cell>
          <cell r="C2276">
            <v>45</v>
          </cell>
        </row>
        <row r="2277">
          <cell r="A2277" t="str">
            <v>MH05.21K23</v>
          </cell>
          <cell r="B2277" t="str">
            <v>Tin học</v>
          </cell>
          <cell r="C2277">
            <v>45</v>
          </cell>
        </row>
        <row r="2278">
          <cell r="A2278" t="str">
            <v>MH06.21K23</v>
          </cell>
          <cell r="B2278" t="str">
            <v>Ngoại ngữ (Anh văn)</v>
          </cell>
          <cell r="C2278">
            <v>90</v>
          </cell>
        </row>
        <row r="2279">
          <cell r="A2279" t="str">
            <v>MH07.21K23</v>
          </cell>
          <cell r="B2279" t="str">
            <v>Kỹ năng giao tiếp</v>
          </cell>
          <cell r="C2279">
            <v>30</v>
          </cell>
        </row>
        <row r="2280">
          <cell r="A2280" t="str">
            <v>MH08.21K23</v>
          </cell>
          <cell r="B2280" t="str">
            <v>Anh văn chuyên ngành</v>
          </cell>
          <cell r="C2280">
            <v>60</v>
          </cell>
        </row>
        <row r="2281">
          <cell r="A2281" t="str">
            <v>MĐ09.21K23</v>
          </cell>
          <cell r="B2281" t="str">
            <v>Tin học văn phòng</v>
          </cell>
          <cell r="C2281">
            <v>60</v>
          </cell>
        </row>
        <row r="2282">
          <cell r="A2282" t="str">
            <v>MH10.21K23</v>
          </cell>
          <cell r="B2282" t="str">
            <v>Cấu trúc máy tính</v>
          </cell>
          <cell r="C2282">
            <v>90</v>
          </cell>
        </row>
        <row r="2283">
          <cell r="A2283" t="str">
            <v>MH11.21K23</v>
          </cell>
          <cell r="B2283" t="str">
            <v>Kỹ thuật đo lường</v>
          </cell>
          <cell r="C2283">
            <v>30</v>
          </cell>
        </row>
        <row r="2284">
          <cell r="A2284" t="str">
            <v>MĐ12.21K23</v>
          </cell>
          <cell r="B2284" t="str">
            <v>Điện tử cơ bản</v>
          </cell>
          <cell r="C2284">
            <v>90</v>
          </cell>
        </row>
        <row r="2285">
          <cell r="A2285" t="str">
            <v>MH13.21K23</v>
          </cell>
          <cell r="B2285" t="str">
            <v>Nguyên lý hệ điều hành</v>
          </cell>
          <cell r="C2285">
            <v>60</v>
          </cell>
        </row>
        <row r="2286">
          <cell r="A2286" t="str">
            <v>MĐ14.21K23</v>
          </cell>
          <cell r="B2286" t="str">
            <v>Kỹ thuật xung số</v>
          </cell>
          <cell r="C2286">
            <v>60</v>
          </cell>
        </row>
        <row r="2287">
          <cell r="A2287" t="str">
            <v>MĐ15.21K23</v>
          </cell>
          <cell r="B2287" t="str">
            <v>Lắp ráp và cài đặt máy tính</v>
          </cell>
          <cell r="C2287">
            <v>120</v>
          </cell>
        </row>
        <row r="2288">
          <cell r="A2288" t="str">
            <v>MĐ16.21K23</v>
          </cell>
          <cell r="B2288" t="str">
            <v>Xử lý sự cố phần mềm</v>
          </cell>
          <cell r="C2288">
            <v>60</v>
          </cell>
        </row>
        <row r="2289">
          <cell r="A2289" t="str">
            <v>MĐ17.21K23</v>
          </cell>
          <cell r="B2289" t="str">
            <v>Mạng máy tính và Internet</v>
          </cell>
          <cell r="C2289">
            <v>90</v>
          </cell>
        </row>
        <row r="2290">
          <cell r="A2290" t="str">
            <v>MĐ18.21K23</v>
          </cell>
          <cell r="B2290" t="str">
            <v>Sửa chữa máy tính</v>
          </cell>
          <cell r="C2290">
            <v>90</v>
          </cell>
        </row>
        <row r="2291">
          <cell r="A2291" t="str">
            <v>MĐ19.21K23</v>
          </cell>
          <cell r="B2291" t="str">
            <v>Sửa chữa bộ nguồn</v>
          </cell>
          <cell r="C2291">
            <v>60</v>
          </cell>
        </row>
        <row r="2292">
          <cell r="A2292" t="str">
            <v>MĐ20.21K23</v>
          </cell>
          <cell r="B2292" t="str">
            <v>Kỹ thuật sửa chữa màn hình</v>
          </cell>
          <cell r="C2292">
            <v>60</v>
          </cell>
        </row>
        <row r="2293">
          <cell r="A2293" t="str">
            <v>MĐ21.21K23</v>
          </cell>
          <cell r="B2293" t="str">
            <v>Sửa chữa máy in và thiết bị ngoại vi</v>
          </cell>
          <cell r="C2293">
            <v>60</v>
          </cell>
        </row>
        <row r="2294">
          <cell r="A2294" t="str">
            <v>MĐ22.21K23</v>
          </cell>
          <cell r="B2294" t="str">
            <v>Đồ họa ứng dụng</v>
          </cell>
          <cell r="C2294">
            <v>60</v>
          </cell>
        </row>
        <row r="2295">
          <cell r="A2295" t="str">
            <v>MĐ23.21K23</v>
          </cell>
          <cell r="B2295" t="str">
            <v>Thực tập tốt nghiệp</v>
          </cell>
          <cell r="C2295">
            <v>270</v>
          </cell>
        </row>
        <row r="2296">
          <cell r="A2296" t="str">
            <v>MH01.22K23</v>
          </cell>
          <cell r="B2296" t="str">
            <v>Chính trị</v>
          </cell>
          <cell r="C2296">
            <v>30</v>
          </cell>
        </row>
        <row r="2297">
          <cell r="A2297" t="str">
            <v>MH02.22K23</v>
          </cell>
          <cell r="B2297" t="str">
            <v>Pháp luật</v>
          </cell>
          <cell r="C2297">
            <v>15</v>
          </cell>
        </row>
        <row r="2298">
          <cell r="A2298" t="str">
            <v>MH03.22K23</v>
          </cell>
          <cell r="B2298" t="str">
            <v>Giáo dục thể chất</v>
          </cell>
          <cell r="C2298">
            <v>30</v>
          </cell>
        </row>
        <row r="2299">
          <cell r="A2299" t="str">
            <v>MH04.22K23</v>
          </cell>
          <cell r="B2299" t="str">
            <v>Giáo dục quốc phòng – An ninh</v>
          </cell>
          <cell r="C2299">
            <v>45</v>
          </cell>
        </row>
        <row r="2300">
          <cell r="A2300" t="str">
            <v>MH05.22K23</v>
          </cell>
          <cell r="B2300" t="str">
            <v>Tin học</v>
          </cell>
          <cell r="C2300">
            <v>45</v>
          </cell>
        </row>
        <row r="2301">
          <cell r="A2301" t="str">
            <v>MH06.22K23</v>
          </cell>
          <cell r="B2301" t="str">
            <v>Ngoại ngữ (Anh văn)</v>
          </cell>
          <cell r="C2301">
            <v>90</v>
          </cell>
        </row>
        <row r="2302">
          <cell r="A2302" t="str">
            <v>MH07.22K23</v>
          </cell>
          <cell r="B2302" t="str">
            <v>Kỹ năng giao tiếp</v>
          </cell>
          <cell r="C2302">
            <v>30</v>
          </cell>
        </row>
        <row r="2303">
          <cell r="A2303" t="str">
            <v>MĐ08.22K23</v>
          </cell>
          <cell r="B2303" t="str">
            <v>Tin học văn phòng</v>
          </cell>
          <cell r="C2303">
            <v>90</v>
          </cell>
        </row>
        <row r="2304">
          <cell r="A2304" t="str">
            <v>MH09.22K23</v>
          </cell>
          <cell r="B2304" t="str">
            <v>Cấu trúc máy tính</v>
          </cell>
          <cell r="C2304">
            <v>90</v>
          </cell>
        </row>
        <row r="2305">
          <cell r="A2305" t="str">
            <v>MH10.22K23</v>
          </cell>
          <cell r="B2305" t="str">
            <v>Nguyên lý hệ điều hành</v>
          </cell>
          <cell r="C2305">
            <v>60</v>
          </cell>
        </row>
        <row r="2306">
          <cell r="A2306" t="str">
            <v>MH11.22K23</v>
          </cell>
          <cell r="B2306" t="str">
            <v>An toàn vệ sinh công nghiệp</v>
          </cell>
          <cell r="C2306">
            <v>30</v>
          </cell>
        </row>
        <row r="2307">
          <cell r="A2307" t="str">
            <v>MĐ12.22K23</v>
          </cell>
          <cell r="B2307" t="str">
            <v>Mạng máy tính và Internet</v>
          </cell>
          <cell r="C2307">
            <v>90</v>
          </cell>
        </row>
        <row r="2308">
          <cell r="A2308" t="str">
            <v>MH13.22K23</v>
          </cell>
          <cell r="B2308" t="str">
            <v>Lập trình căn bản</v>
          </cell>
          <cell r="C2308">
            <v>60</v>
          </cell>
        </row>
        <row r="2309">
          <cell r="A2309" t="str">
            <v>MH14.22K23</v>
          </cell>
          <cell r="B2309" t="str">
            <v>Cấu trúc dữ liệu và giải thuật</v>
          </cell>
          <cell r="C2309">
            <v>60</v>
          </cell>
        </row>
        <row r="2310">
          <cell r="A2310" t="str">
            <v>MH15.22K23</v>
          </cell>
          <cell r="B2310" t="str">
            <v>Anh văn chuyên ngành</v>
          </cell>
          <cell r="C2310">
            <v>60</v>
          </cell>
        </row>
        <row r="2311">
          <cell r="A2311" t="str">
            <v>MĐ16.22K23</v>
          </cell>
          <cell r="B2311" t="str">
            <v>Lắp ráp và cài đặt máy tính</v>
          </cell>
          <cell r="C2311">
            <v>90</v>
          </cell>
        </row>
        <row r="2312">
          <cell r="A2312" t="str">
            <v>MĐ17.22K23</v>
          </cell>
          <cell r="B2312" t="str">
            <v>Quản trị mạng</v>
          </cell>
          <cell r="C2312">
            <v>90</v>
          </cell>
        </row>
        <row r="2313">
          <cell r="A2313" t="str">
            <v>MĐ18.22K23</v>
          </cell>
          <cell r="B2313" t="str">
            <v>Thiết kế, xây dựng mạng LAN</v>
          </cell>
          <cell r="C2313">
            <v>90</v>
          </cell>
        </row>
        <row r="2314">
          <cell r="A2314" t="str">
            <v>MĐ19.22K23</v>
          </cell>
          <cell r="B2314" t="str">
            <v>Quản trị hệ thống WebServer và MailServer</v>
          </cell>
          <cell r="C2314">
            <v>60</v>
          </cell>
        </row>
        <row r="2315">
          <cell r="A2315" t="str">
            <v>MĐ20.22K23</v>
          </cell>
          <cell r="B2315" t="str">
            <v>Công nghệ mạng không dây</v>
          </cell>
          <cell r="C2315">
            <v>60</v>
          </cell>
        </row>
        <row r="2316">
          <cell r="A2316" t="str">
            <v>MĐ21.22K23</v>
          </cell>
          <cell r="B2316" t="str">
            <v>Thiết kế Web</v>
          </cell>
          <cell r="C2316">
            <v>90</v>
          </cell>
        </row>
        <row r="2317">
          <cell r="A2317" t="str">
            <v>MĐ22.22K23</v>
          </cell>
          <cell r="B2317" t="str">
            <v>Hệ điều hành Linux</v>
          </cell>
          <cell r="C2317">
            <v>60</v>
          </cell>
        </row>
        <row r="2318">
          <cell r="A2318" t="str">
            <v>MĐ23.22K23</v>
          </cell>
          <cell r="B2318" t="str">
            <v>Thực tập tốt nghiệp</v>
          </cell>
          <cell r="C2318">
            <v>270</v>
          </cell>
        </row>
        <row r="2319">
          <cell r="A2319" t="str">
            <v>MH01.24K23</v>
          </cell>
          <cell r="B2319" t="str">
            <v>Chính trị</v>
          </cell>
          <cell r="C2319">
            <v>30</v>
          </cell>
        </row>
        <row r="2320">
          <cell r="A2320" t="str">
            <v>MH02.24K23</v>
          </cell>
          <cell r="B2320" t="str">
            <v>Pháp luật</v>
          </cell>
          <cell r="C2320">
            <v>15</v>
          </cell>
        </row>
        <row r="2321">
          <cell r="A2321" t="str">
            <v>MH03.24K23</v>
          </cell>
          <cell r="B2321" t="str">
            <v>Giáo dục thể chất</v>
          </cell>
          <cell r="C2321">
            <v>30</v>
          </cell>
        </row>
        <row r="2322">
          <cell r="A2322" t="str">
            <v>MH04.24K23</v>
          </cell>
          <cell r="B2322" t="str">
            <v>Giáo dục quốc phòng – An ninh</v>
          </cell>
          <cell r="C2322">
            <v>45</v>
          </cell>
        </row>
        <row r="2323">
          <cell r="A2323" t="str">
            <v>MH05.24K23</v>
          </cell>
          <cell r="B2323" t="str">
            <v>Tin học</v>
          </cell>
          <cell r="C2323">
            <v>45</v>
          </cell>
        </row>
        <row r="2324">
          <cell r="A2324" t="str">
            <v>MH06.24K23</v>
          </cell>
          <cell r="B2324" t="str">
            <v>Ngoại ngữ (Anh văn)</v>
          </cell>
          <cell r="C2324">
            <v>90</v>
          </cell>
        </row>
        <row r="2325">
          <cell r="A2325" t="str">
            <v>MH07.24K23</v>
          </cell>
          <cell r="B2325" t="str">
            <v>Kĩ năng giao tiếp</v>
          </cell>
          <cell r="C2325">
            <v>30</v>
          </cell>
        </row>
        <row r="2326">
          <cell r="A2326" t="str">
            <v>MĐ08.24K23</v>
          </cell>
          <cell r="B2326" t="str">
            <v>Tin học văn phòng</v>
          </cell>
          <cell r="C2326">
            <v>60</v>
          </cell>
        </row>
        <row r="2327">
          <cell r="A2327" t="str">
            <v>MĐ09.24K23</v>
          </cell>
          <cell r="B2327" t="str">
            <v>Bảng tính điện tử Excel</v>
          </cell>
          <cell r="C2327">
            <v>60</v>
          </cell>
        </row>
        <row r="2328">
          <cell r="A2328" t="str">
            <v>MH10.24K23</v>
          </cell>
          <cell r="B2328" t="str">
            <v>Cấu trúc máy tính</v>
          </cell>
          <cell r="C2328">
            <v>90</v>
          </cell>
        </row>
        <row r="2329">
          <cell r="A2329" t="str">
            <v>MĐ11.24K23</v>
          </cell>
          <cell r="B2329" t="str">
            <v>Mạng máy tính và ineternet</v>
          </cell>
          <cell r="C2329">
            <v>90</v>
          </cell>
        </row>
        <row r="2330">
          <cell r="A2330" t="str">
            <v>MH12.24K23</v>
          </cell>
          <cell r="B2330" t="str">
            <v>Lập trình cơ bản (C)</v>
          </cell>
          <cell r="C2330">
            <v>60</v>
          </cell>
        </row>
        <row r="2331">
          <cell r="A2331" t="str">
            <v>MH13.24K23</v>
          </cell>
          <cell r="B2331" t="str">
            <v>Cấu trúc dữ liệu và giải thuật</v>
          </cell>
          <cell r="C2331">
            <v>60</v>
          </cell>
        </row>
        <row r="2332">
          <cell r="A2332" t="str">
            <v>MH14.24K23</v>
          </cell>
          <cell r="B2332" t="str">
            <v>Cơ sở dữ liệu</v>
          </cell>
          <cell r="C2332">
            <v>60</v>
          </cell>
        </row>
        <row r="2333">
          <cell r="A2333" t="str">
            <v>MĐ15.24K23</v>
          </cell>
          <cell r="B2333" t="str">
            <v>Lắp ráp và cài đặt MT</v>
          </cell>
          <cell r="C2333">
            <v>90</v>
          </cell>
        </row>
        <row r="2334">
          <cell r="A2334" t="str">
            <v>MH16.24K23</v>
          </cell>
          <cell r="B2334" t="str">
            <v>Kĩ năng làm việc nhóm</v>
          </cell>
          <cell r="C2334">
            <v>45</v>
          </cell>
        </row>
        <row r="2335">
          <cell r="A2335" t="str">
            <v>MH17.24K23</v>
          </cell>
          <cell r="B2335" t="str">
            <v>Tiếng Anh chuyên ngành</v>
          </cell>
          <cell r="C2335">
            <v>45</v>
          </cell>
        </row>
        <row r="2336">
          <cell r="A2336" t="str">
            <v>MĐ18.24K23</v>
          </cell>
          <cell r="B2336" t="str">
            <v>Lập trình hướng đối tượng</v>
          </cell>
          <cell r="C2336">
            <v>120</v>
          </cell>
        </row>
        <row r="2337">
          <cell r="A2337" t="str">
            <v>MĐ19.24K23</v>
          </cell>
          <cell r="B2337" t="str">
            <v>Hệ quản trị CSDL với ACCESS</v>
          </cell>
          <cell r="C2337">
            <v>60</v>
          </cell>
        </row>
        <row r="2338">
          <cell r="A2338" t="str">
            <v>MĐ20.24K23</v>
          </cell>
          <cell r="B2338" t="str">
            <v>Hệ quản trị CSDL với SQL Server</v>
          </cell>
          <cell r="C2338">
            <v>60</v>
          </cell>
        </row>
        <row r="2339">
          <cell r="A2339" t="str">
            <v>MĐ21.24K23</v>
          </cell>
          <cell r="B2339" t="str">
            <v>Lập trình Window 1 (C#.net)</v>
          </cell>
          <cell r="C2339">
            <v>120</v>
          </cell>
        </row>
        <row r="2340">
          <cell r="A2340" t="str">
            <v>MĐ22.24K23</v>
          </cell>
          <cell r="B2340" t="str">
            <v>Thiết kế và quản trị Website</v>
          </cell>
          <cell r="C2340">
            <v>90</v>
          </cell>
        </row>
        <row r="2341">
          <cell r="A2341" t="str">
            <v>MĐ23.24K23</v>
          </cell>
          <cell r="B2341" t="str">
            <v>Đồ họa ứng dụng</v>
          </cell>
          <cell r="C2341">
            <v>90</v>
          </cell>
        </row>
        <row r="2342">
          <cell r="A2342" t="str">
            <v>MĐ24.24K23</v>
          </cell>
          <cell r="B2342" t="str">
            <v>Phân tích thiết kế HTTT</v>
          </cell>
          <cell r="C2342">
            <v>60</v>
          </cell>
        </row>
        <row r="2343">
          <cell r="A2343" t="str">
            <v>MĐ25.24K23</v>
          </cell>
          <cell r="B2343" t="str">
            <v>Thực tập tốt nghiệp</v>
          </cell>
          <cell r="C2343">
            <v>270</v>
          </cell>
        </row>
        <row r="2344">
          <cell r="A2344" t="str">
            <v>MH01.25K23</v>
          </cell>
          <cell r="B2344" t="str">
            <v>Chính trị</v>
          </cell>
          <cell r="C2344">
            <v>30</v>
          </cell>
        </row>
        <row r="2345">
          <cell r="A2345" t="str">
            <v>MH02.25K23</v>
          </cell>
          <cell r="B2345" t="str">
            <v>Pháp luật</v>
          </cell>
          <cell r="C2345">
            <v>15</v>
          </cell>
        </row>
        <row r="2346">
          <cell r="A2346" t="str">
            <v>MH03.25K23</v>
          </cell>
          <cell r="B2346" t="str">
            <v>Giáo dục thể chất</v>
          </cell>
          <cell r="C2346">
            <v>30</v>
          </cell>
        </row>
        <row r="2347">
          <cell r="A2347" t="str">
            <v>MH04.25K23</v>
          </cell>
          <cell r="B2347" t="str">
            <v>Giáo dục quốc phòng – An ninh</v>
          </cell>
          <cell r="C2347">
            <v>45</v>
          </cell>
        </row>
        <row r="2348">
          <cell r="A2348" t="str">
            <v>MH05.25K23</v>
          </cell>
          <cell r="B2348" t="str">
            <v>Tin học</v>
          </cell>
          <cell r="C2348">
            <v>45</v>
          </cell>
        </row>
        <row r="2349">
          <cell r="A2349" t="str">
            <v>MH06.25K23</v>
          </cell>
          <cell r="B2349" t="str">
            <v>Ngoại ngữ (Anh văn)</v>
          </cell>
          <cell r="C2349">
            <v>90</v>
          </cell>
        </row>
        <row r="2350">
          <cell r="A2350" t="str">
            <v>MH07.25K23</v>
          </cell>
          <cell r="B2350" t="str">
            <v>Kinh tế chính trị</v>
          </cell>
          <cell r="C2350">
            <v>30</v>
          </cell>
        </row>
        <row r="2351">
          <cell r="A2351" t="str">
            <v>MH08.25K23</v>
          </cell>
          <cell r="B2351" t="str">
            <v>Luật kinh tế</v>
          </cell>
          <cell r="C2351">
            <v>30</v>
          </cell>
        </row>
        <row r="2352">
          <cell r="A2352" t="str">
            <v>MH09.25K23</v>
          </cell>
          <cell r="B2352" t="str">
            <v>Kỹ năng giao tiếp</v>
          </cell>
          <cell r="C2352">
            <v>30</v>
          </cell>
        </row>
        <row r="2353">
          <cell r="A2353" t="str">
            <v>MH10.25K23</v>
          </cell>
          <cell r="B2353" t="str">
            <v>Soạn thảo văn bản</v>
          </cell>
          <cell r="C2353">
            <v>45</v>
          </cell>
        </row>
        <row r="2354">
          <cell r="A2354" t="str">
            <v>MH11.25K23</v>
          </cell>
          <cell r="B2354" t="str">
            <v>Lý thuyết kế toán</v>
          </cell>
          <cell r="C2354">
            <v>60</v>
          </cell>
        </row>
        <row r="2355">
          <cell r="A2355" t="str">
            <v>MH12.25K23</v>
          </cell>
          <cell r="B2355" t="str">
            <v>Lý thuyết thống kê</v>
          </cell>
          <cell r="C2355">
            <v>45</v>
          </cell>
        </row>
        <row r="2356">
          <cell r="A2356" t="str">
            <v>MH13.25K23</v>
          </cell>
          <cell r="B2356" t="str">
            <v>Kinh tế vi mô</v>
          </cell>
          <cell r="C2356">
            <v>60</v>
          </cell>
        </row>
        <row r="2357">
          <cell r="A2357" t="str">
            <v>MH14.25K23</v>
          </cell>
          <cell r="B2357" t="str">
            <v>Quản trị doanh nghiệp</v>
          </cell>
          <cell r="C2357">
            <v>60</v>
          </cell>
        </row>
        <row r="2358">
          <cell r="A2358" t="str">
            <v>MH15.25K23</v>
          </cell>
          <cell r="B2358" t="str">
            <v>Tài chính doanh nghiệp</v>
          </cell>
          <cell r="C2358">
            <v>75</v>
          </cell>
        </row>
        <row r="2359">
          <cell r="A2359" t="str">
            <v>MĐ16.25K23</v>
          </cell>
          <cell r="B2359" t="str">
            <v>Kế toán tài chính 1</v>
          </cell>
          <cell r="C2359">
            <v>90</v>
          </cell>
        </row>
        <row r="2360">
          <cell r="A2360" t="str">
            <v>MĐ17.25K23</v>
          </cell>
          <cell r="B2360" t="str">
            <v>Kế toán tài chính 2</v>
          </cell>
          <cell r="C2360">
            <v>90</v>
          </cell>
        </row>
        <row r="2361">
          <cell r="A2361" t="str">
            <v>MĐ18.25K23</v>
          </cell>
          <cell r="B2361" t="str">
            <v>Kế toán tài chính 3</v>
          </cell>
          <cell r="C2361">
            <v>90</v>
          </cell>
        </row>
        <row r="2362">
          <cell r="A2362" t="str">
            <v>MĐ19.25K23</v>
          </cell>
          <cell r="B2362" t="str">
            <v>Kế toán tài chính 4</v>
          </cell>
          <cell r="C2362">
            <v>90</v>
          </cell>
        </row>
        <row r="2363">
          <cell r="A2363" t="str">
            <v>MĐ20.25K23</v>
          </cell>
          <cell r="B2363" t="str">
            <v>Tin học ứng dụng kế toán 1</v>
          </cell>
          <cell r="C2363">
            <v>150</v>
          </cell>
        </row>
        <row r="2364">
          <cell r="A2364" t="str">
            <v>MĐ21.25K23</v>
          </cell>
          <cell r="B2364" t="str">
            <v>Tin học ứng dụng kế toán 2</v>
          </cell>
          <cell r="C2364">
            <v>150</v>
          </cell>
        </row>
        <row r="2365">
          <cell r="A2365" t="str">
            <v>MH22.25K23</v>
          </cell>
          <cell r="B2365" t="str">
            <v>Mạng máy tính và ứng dụng</v>
          </cell>
          <cell r="C2365">
            <v>60</v>
          </cell>
        </row>
        <row r="2366">
          <cell r="A2366" t="str">
            <v>MĐ23.25K23</v>
          </cell>
          <cell r="B2366" t="str">
            <v>Kế toán máy</v>
          </cell>
          <cell r="C2366">
            <v>120</v>
          </cell>
        </row>
        <row r="2367">
          <cell r="A2367" t="str">
            <v>MH24.25K23</v>
          </cell>
          <cell r="B2367" t="str">
            <v>Kiểm toán</v>
          </cell>
          <cell r="C2367">
            <v>30</v>
          </cell>
        </row>
        <row r="2368">
          <cell r="A2368" t="str">
            <v>MH25.25K23</v>
          </cell>
          <cell r="B2368" t="str">
            <v>Kế toán thuế</v>
          </cell>
          <cell r="C2368">
            <v>60</v>
          </cell>
        </row>
        <row r="2369">
          <cell r="A2369" t="str">
            <v>MH26.25K23</v>
          </cell>
          <cell r="B2369" t="str">
            <v>Phân tích hoạt động kinh doanh</v>
          </cell>
          <cell r="C2369">
            <v>60</v>
          </cell>
        </row>
        <row r="2370">
          <cell r="A2370" t="str">
            <v>MĐ27.25K23</v>
          </cell>
          <cell r="B2370" t="str">
            <v>Kiến tập</v>
          </cell>
          <cell r="C2370">
            <v>135</v>
          </cell>
        </row>
        <row r="2371">
          <cell r="A2371" t="str">
            <v>MĐ28.25K23</v>
          </cell>
          <cell r="B2371" t="str">
            <v>Thực tập tốt nghiệp</v>
          </cell>
          <cell r="C2371">
            <v>225</v>
          </cell>
        </row>
        <row r="2372">
          <cell r="A2372" t="str">
            <v>MH01.C5K23</v>
          </cell>
          <cell r="B2372" t="str">
            <v>Chính trị</v>
          </cell>
          <cell r="C2372">
            <v>75</v>
          </cell>
        </row>
        <row r="2373">
          <cell r="A2373" t="str">
            <v>MH02.C5K23</v>
          </cell>
          <cell r="B2373" t="str">
            <v>Pháp luật</v>
          </cell>
          <cell r="C2373">
            <v>30</v>
          </cell>
        </row>
        <row r="2374">
          <cell r="A2374" t="str">
            <v>MH03.C5K23</v>
          </cell>
          <cell r="B2374" t="str">
            <v>Giáo dục thể chất</v>
          </cell>
          <cell r="C2374">
            <v>60</v>
          </cell>
        </row>
        <row r="2375">
          <cell r="A2375" t="str">
            <v>MH04.C5K23</v>
          </cell>
          <cell r="B2375" t="str">
            <v>Giáo dục quốc phòngAn ninh</v>
          </cell>
          <cell r="C2375">
            <v>75</v>
          </cell>
        </row>
        <row r="2376">
          <cell r="A2376" t="str">
            <v>MH05.C5K23</v>
          </cell>
          <cell r="B2376" t="str">
            <v>Tin học</v>
          </cell>
          <cell r="C2376">
            <v>75</v>
          </cell>
        </row>
        <row r="2377">
          <cell r="A2377" t="str">
            <v>MH06.C5K23</v>
          </cell>
          <cell r="B2377" t="str">
            <v>Ngoại ngữ(Anh văn)</v>
          </cell>
          <cell r="C2377">
            <v>120</v>
          </cell>
        </row>
        <row r="2378">
          <cell r="A2378" t="str">
            <v>MH07.C5K23</v>
          </cell>
          <cell r="B2378" t="str">
            <v>Điện kỹ thuật</v>
          </cell>
          <cell r="C2378">
            <v>45</v>
          </cell>
        </row>
        <row r="2379">
          <cell r="A2379" t="str">
            <v>MH08.C5K23</v>
          </cell>
          <cell r="B2379" t="str">
            <v>Điện tử cơ bản</v>
          </cell>
          <cell r="C2379">
            <v>30</v>
          </cell>
        </row>
        <row r="2380">
          <cell r="A2380" t="str">
            <v>MH09.C5K23</v>
          </cell>
          <cell r="B2380" t="str">
            <v xml:space="preserve">Cơ ứng dụng </v>
          </cell>
          <cell r="C2380">
            <v>45</v>
          </cell>
        </row>
        <row r="2381">
          <cell r="A2381" t="str">
            <v>MH10.C5K23</v>
          </cell>
          <cell r="B2381" t="str">
            <v>Vật liệu học</v>
          </cell>
          <cell r="C2381">
            <v>30</v>
          </cell>
        </row>
        <row r="2382">
          <cell r="A2382" t="str">
            <v>MH11.C5K23</v>
          </cell>
          <cell r="B2382" t="str">
            <v>Dung sai lắp ghép và đo lường kỹ thuật</v>
          </cell>
          <cell r="C2382">
            <v>45</v>
          </cell>
        </row>
        <row r="2383">
          <cell r="A2383" t="str">
            <v>MH12.C5K23</v>
          </cell>
          <cell r="B2383" t="str">
            <v>Vẽ kỹ thuật</v>
          </cell>
          <cell r="C2383">
            <v>45</v>
          </cell>
        </row>
        <row r="2384">
          <cell r="A2384" t="str">
            <v>MH13.C5K23</v>
          </cell>
          <cell r="B2384" t="str">
            <v>Công nghệ khí nénthuỷ lực ứng dụng</v>
          </cell>
          <cell r="C2384">
            <v>30</v>
          </cell>
        </row>
        <row r="2385">
          <cell r="A2385" t="str">
            <v>MH14.C5K23</v>
          </cell>
          <cell r="B2385" t="str">
            <v>Nhiệt kỹ thuật</v>
          </cell>
          <cell r="C2385">
            <v>30</v>
          </cell>
        </row>
        <row r="2386">
          <cell r="A2386" t="str">
            <v>MH15.C5K23</v>
          </cell>
          <cell r="B2386" t="str">
            <v>An toàn lao động</v>
          </cell>
          <cell r="C2386">
            <v>30</v>
          </cell>
        </row>
        <row r="2387">
          <cell r="A2387" t="str">
            <v>MH16.C5K23</v>
          </cell>
          <cell r="B2387" t="str">
            <v>Tổ chức quản lý sản xuất</v>
          </cell>
          <cell r="C2387">
            <v>30</v>
          </cell>
        </row>
        <row r="2388">
          <cell r="A2388" t="str">
            <v>MH17.C5K23</v>
          </cell>
          <cell r="B2388" t="str">
            <v>Tiếng Anh chuyên ngành</v>
          </cell>
          <cell r="C2388">
            <v>30</v>
          </cell>
        </row>
        <row r="2389">
          <cell r="A2389" t="str">
            <v>MĐ18.C5K23</v>
          </cell>
          <cell r="B2389" t="str">
            <v>Thực hành Autocad</v>
          </cell>
          <cell r="C2389">
            <v>30</v>
          </cell>
        </row>
        <row r="2390">
          <cell r="A2390" t="str">
            <v>MĐ19.C5K23</v>
          </cell>
          <cell r="B2390" t="str">
            <v>Thực hành Nguội, Gò cơ bản</v>
          </cell>
          <cell r="C2390">
            <v>60</v>
          </cell>
        </row>
        <row r="2391">
          <cell r="A2391" t="str">
            <v>MĐ20.C5K23</v>
          </cell>
          <cell r="B2391" t="str">
            <v xml:space="preserve">Thực hành Hàn cơ bản </v>
          </cell>
          <cell r="C2391">
            <v>60</v>
          </cell>
        </row>
        <row r="2392">
          <cell r="A2392" t="str">
            <v>MH21.C5K23</v>
          </cell>
          <cell r="B2392" t="str">
            <v>Kỹ năng giao tiếp</v>
          </cell>
          <cell r="C2392">
            <v>30</v>
          </cell>
        </row>
        <row r="2393">
          <cell r="A2393" t="str">
            <v>MĐ22.C5K23</v>
          </cell>
          <cell r="B2393" t="str">
            <v>Kỹ thuật chung về ô tô và công nghệ sửa chữa</v>
          </cell>
          <cell r="C2393">
            <v>60</v>
          </cell>
        </row>
        <row r="2394">
          <cell r="A2394" t="str">
            <v>MĐ23.C5K23</v>
          </cell>
          <cell r="B2394" t="str">
            <v>Bảo dưỡng và sửa chữa động cơ đốt trong</v>
          </cell>
          <cell r="C2394">
            <v>240</v>
          </cell>
        </row>
        <row r="2395">
          <cell r="A2395" t="str">
            <v>MĐ24.C5K23</v>
          </cell>
          <cell r="B2395" t="str">
            <v>Bảo dưỡng và sửa chữa hệ thống cung cấpđộng cơ diesel</v>
          </cell>
          <cell r="C2395">
            <v>75</v>
          </cell>
        </row>
        <row r="2396">
          <cell r="A2396" t="str">
            <v>MĐ25.C5K23</v>
          </cell>
          <cell r="B2396" t="str">
            <v>Thực hành mạch điện cơ bản</v>
          </cell>
          <cell r="C2396">
            <v>45</v>
          </cell>
        </row>
        <row r="2397">
          <cell r="A2397" t="str">
            <v>MĐ26.C5K23</v>
          </cell>
          <cell r="B2397" t="str">
            <v>Bảo dưỡng và sửa chữa trang bị điện ô tô</v>
          </cell>
          <cell r="C2397">
            <v>120</v>
          </cell>
        </row>
        <row r="2398">
          <cell r="A2398" t="str">
            <v>MĐ27.C5K23</v>
          </cell>
          <cell r="B2398" t="str">
            <v>Bảo dưỡng và sửa chữa hệ thống truyền lực</v>
          </cell>
          <cell r="C2398">
            <v>90</v>
          </cell>
        </row>
        <row r="2399">
          <cell r="A2399" t="str">
            <v>MĐ28.C5K23</v>
          </cell>
          <cell r="B2399" t="str">
            <v>Bảo dưỡng và sửa chữa hệ thống di chuyển và lái</v>
          </cell>
          <cell r="C2399">
            <v>120</v>
          </cell>
        </row>
        <row r="2400">
          <cell r="A2400" t="str">
            <v>MĐ29.C5K23</v>
          </cell>
          <cell r="B2400" t="str">
            <v>Bảo dưỡng và sửa chữa hệ thống phanh</v>
          </cell>
          <cell r="C2400">
            <v>60</v>
          </cell>
        </row>
        <row r="2401">
          <cell r="A2401" t="str">
            <v>MĐ30.C5K23</v>
          </cell>
          <cell r="B2401" t="str">
            <v>Bảo dưỡng và sửa chữa hệ thống phanh ABS</v>
          </cell>
          <cell r="C2401">
            <v>60</v>
          </cell>
        </row>
        <row r="2402">
          <cell r="A2402" t="str">
            <v>MĐ31.C5K23</v>
          </cell>
          <cell r="B2402" t="str">
            <v>Bảo dưỡng và sửa chữa hệ thống Điều hòa không khí trênô tô</v>
          </cell>
          <cell r="C2402">
            <v>60</v>
          </cell>
        </row>
        <row r="2403">
          <cell r="A2403" t="str">
            <v>MĐ32.C5K23</v>
          </cell>
          <cell r="B2403" t="str">
            <v xml:space="preserve">Bảo dưỡng và sửa chữa hộp số tựđộng ô tô </v>
          </cell>
          <cell r="C2403">
            <v>60</v>
          </cell>
        </row>
        <row r="2404">
          <cell r="A2404" t="str">
            <v>MĐ33.C5K23</v>
          </cell>
          <cell r="B2404" t="str">
            <v>Bảo dưỡng và sửa chữa hệ thống cung cấp nhiên liệu động cơ xăng</v>
          </cell>
          <cell r="C2404">
            <v>120</v>
          </cell>
        </row>
        <row r="2405">
          <cell r="A2405" t="str">
            <v>MĐ34.C5K23</v>
          </cell>
          <cell r="B2405" t="str">
            <v>Bảo dưỡng và sửa chữa hệ thống phun diesel điều khiển điện tử</v>
          </cell>
          <cell r="C2405">
            <v>60</v>
          </cell>
        </row>
        <row r="2406">
          <cell r="A2406" t="str">
            <v>MĐ35.C5K23</v>
          </cell>
          <cell r="B2406" t="str">
            <v>Chẩn đoán trạng thái kỹ thuật ô tô</v>
          </cell>
          <cell r="C2406">
            <v>90</v>
          </cell>
        </row>
        <row r="2407">
          <cell r="A2407" t="str">
            <v>MĐ36.C5K23</v>
          </cell>
          <cell r="B2407" t="str">
            <v>Kiểm tra và sửa chữa Pan ô tô</v>
          </cell>
          <cell r="C2407">
            <v>120</v>
          </cell>
        </row>
        <row r="2408">
          <cell r="A2408" t="str">
            <v>MĐ37.C5K23</v>
          </cell>
          <cell r="B2408" t="str">
            <v>Kỹ thuật kiểm định ô tô</v>
          </cell>
          <cell r="C2408">
            <v>60</v>
          </cell>
        </row>
        <row r="2409">
          <cell r="A2409" t="str">
            <v>MĐ38.C5K23</v>
          </cell>
          <cell r="B2409" t="str">
            <v>Kỹ thuật lái ô tô</v>
          </cell>
          <cell r="C2409">
            <v>60</v>
          </cell>
        </row>
        <row r="2410">
          <cell r="A2410" t="str">
            <v>MĐ39.C5K23</v>
          </cell>
          <cell r="B2410" t="str">
            <v>Thực tập nghề năm 2</v>
          </cell>
          <cell r="C2410">
            <v>270</v>
          </cell>
        </row>
        <row r="2411">
          <cell r="A2411" t="str">
            <v>MĐ40.C5K23</v>
          </cell>
          <cell r="B2411" t="str">
            <v>Thực tập tốt nghiệp</v>
          </cell>
          <cell r="C2411">
            <v>405</v>
          </cell>
        </row>
        <row r="2412">
          <cell r="A2412" t="str">
            <v>MH01.C6K23</v>
          </cell>
          <cell r="B2412" t="str">
            <v>Chính trị</v>
          </cell>
          <cell r="C2412">
            <v>75</v>
          </cell>
        </row>
        <row r="2413">
          <cell r="A2413" t="str">
            <v>MH02.C6K23</v>
          </cell>
          <cell r="B2413" t="str">
            <v>Pháp luật</v>
          </cell>
          <cell r="C2413">
            <v>30</v>
          </cell>
        </row>
        <row r="2414">
          <cell r="A2414" t="str">
            <v>MH03.C6K23</v>
          </cell>
          <cell r="B2414" t="str">
            <v>Giáo dục thể chất</v>
          </cell>
          <cell r="C2414">
            <v>60</v>
          </cell>
        </row>
        <row r="2415">
          <cell r="A2415" t="str">
            <v>MH04.C6K23</v>
          </cell>
          <cell r="B2415" t="str">
            <v>Giáo dục quốc phòngAn ninh</v>
          </cell>
          <cell r="C2415">
            <v>75</v>
          </cell>
        </row>
        <row r="2416">
          <cell r="A2416" t="str">
            <v>MH05.C6K23</v>
          </cell>
          <cell r="B2416" t="str">
            <v>Tin học</v>
          </cell>
          <cell r="C2416">
            <v>75</v>
          </cell>
        </row>
        <row r="2417">
          <cell r="A2417" t="str">
            <v>MH06.C6K23</v>
          </cell>
          <cell r="B2417" t="str">
            <v>Ngoại ngữ(Anh văn)</v>
          </cell>
          <cell r="C2417">
            <v>120</v>
          </cell>
        </row>
        <row r="2418">
          <cell r="A2418" t="str">
            <v>MH07.C6K23</v>
          </cell>
          <cell r="B2418" t="str">
            <v>Vẽ kỹ thuật</v>
          </cell>
          <cell r="C2418">
            <v>30</v>
          </cell>
        </row>
        <row r="2419">
          <cell r="A2419" t="str">
            <v>MH08.C6K23</v>
          </cell>
          <cell r="B2419" t="str">
            <v>Cơ kỹ thuật</v>
          </cell>
          <cell r="C2419">
            <v>30</v>
          </cell>
        </row>
        <row r="2420">
          <cell r="A2420" t="str">
            <v>MH09.C6K23</v>
          </cell>
          <cell r="B2420" t="str">
            <v>Cơ sở kỹ thuật điện</v>
          </cell>
          <cell r="C2420">
            <v>45</v>
          </cell>
        </row>
        <row r="2421">
          <cell r="A2421" t="str">
            <v>MH10.C6K23</v>
          </cell>
          <cell r="B2421" t="str">
            <v>Cơ sở kỹ thuật nhiệt</v>
          </cell>
          <cell r="C2421">
            <v>45</v>
          </cell>
        </row>
        <row r="2422">
          <cell r="A2422" t="str">
            <v>MH11.C6K23</v>
          </cell>
          <cell r="B2422" t="str">
            <v>Vật liệu điện lạnh</v>
          </cell>
          <cell r="C2422">
            <v>30</v>
          </cell>
        </row>
        <row r="2423">
          <cell r="A2423" t="str">
            <v>MH12.C6K23</v>
          </cell>
          <cell r="B2423" t="str">
            <v>An toàn lao động, điện lạnh và vệ sinh công nghiệp</v>
          </cell>
          <cell r="C2423">
            <v>30</v>
          </cell>
        </row>
        <row r="2424">
          <cell r="A2424" t="str">
            <v>MH13.C6K23</v>
          </cell>
          <cell r="B2424" t="str">
            <v>Kỹ năng giao tiếp</v>
          </cell>
          <cell r="C2424">
            <v>30</v>
          </cell>
        </row>
        <row r="2425">
          <cell r="A2425" t="str">
            <v>MH14.C6K23</v>
          </cell>
          <cell r="B2425" t="str">
            <v>Tổ chức sản xuất</v>
          </cell>
          <cell r="C2425">
            <v>30</v>
          </cell>
        </row>
        <row r="2426">
          <cell r="A2426" t="str">
            <v>MĐ15.C6K23</v>
          </cell>
          <cell r="B2426" t="str">
            <v>Máy điện</v>
          </cell>
          <cell r="C2426">
            <v>150</v>
          </cell>
        </row>
        <row r="2427">
          <cell r="A2427" t="str">
            <v>MĐ16.C6K23</v>
          </cell>
          <cell r="B2427" t="str">
            <v>Trang bị điện</v>
          </cell>
          <cell r="C2427">
            <v>150</v>
          </cell>
        </row>
        <row r="2428">
          <cell r="A2428" t="str">
            <v>MĐ17.C6K23</v>
          </cell>
          <cell r="B2428" t="str">
            <v>Kỹ thuật Nguội + Gò</v>
          </cell>
          <cell r="C2428">
            <v>60</v>
          </cell>
        </row>
        <row r="2429">
          <cell r="A2429" t="str">
            <v>MĐ18.C6K23</v>
          </cell>
          <cell r="B2429" t="str">
            <v>Kỹ thuật Hàn</v>
          </cell>
          <cell r="C2429">
            <v>60</v>
          </cell>
        </row>
        <row r="2430">
          <cell r="A2430" t="str">
            <v>MĐ19.C6K23</v>
          </cell>
          <cell r="B2430" t="str">
            <v>Kỹ thuật điện tử</v>
          </cell>
          <cell r="C2430">
            <v>60</v>
          </cell>
        </row>
        <row r="2431">
          <cell r="A2431" t="str">
            <v>MĐ20.C6K23</v>
          </cell>
          <cell r="B2431" t="str">
            <v>PLC</v>
          </cell>
          <cell r="C2431">
            <v>90</v>
          </cell>
        </row>
        <row r="2432">
          <cell r="A2432" t="str">
            <v>MĐ21.C6K23</v>
          </cell>
          <cell r="B2432" t="str">
            <v>Đo lường ĐiệnLạnh</v>
          </cell>
          <cell r="C2432">
            <v>60</v>
          </cell>
        </row>
        <row r="2433">
          <cell r="A2433" t="str">
            <v>MĐ22.C6K23</v>
          </cell>
          <cell r="B2433" t="str">
            <v>Lạnh cơ bản</v>
          </cell>
          <cell r="C2433">
            <v>120</v>
          </cell>
        </row>
        <row r="2434">
          <cell r="A2434" t="str">
            <v>MH23.C6K23</v>
          </cell>
          <cell r="B2434" t="str">
            <v>Bơm, quạt</v>
          </cell>
          <cell r="C2434">
            <v>30</v>
          </cell>
        </row>
        <row r="2435">
          <cell r="A2435" t="str">
            <v>MĐ24.C6K23</v>
          </cell>
          <cell r="B2435" t="str">
            <v>Hệ thống máy lạnh dân dụng và thương nghiệp</v>
          </cell>
          <cell r="C2435">
            <v>150</v>
          </cell>
        </row>
        <row r="2436">
          <cell r="A2436" t="str">
            <v>MĐ25.C6K23</v>
          </cell>
          <cell r="B2436" t="str">
            <v>Hệ thống điều hoà không khí cục bộ</v>
          </cell>
          <cell r="C2436">
            <v>150</v>
          </cell>
        </row>
        <row r="2437">
          <cell r="A2437" t="str">
            <v>MĐ26.C6K23</v>
          </cell>
          <cell r="B2437" t="str">
            <v>Điện tử chuyên ngành</v>
          </cell>
          <cell r="C2437">
            <v>90</v>
          </cell>
        </row>
        <row r="2438">
          <cell r="A2438" t="str">
            <v>MH27.C6K23</v>
          </cell>
          <cell r="B2438" t="str">
            <v>Hệ thống máy lạnh công nghiệp</v>
          </cell>
          <cell r="C2438">
            <v>75</v>
          </cell>
        </row>
        <row r="2439">
          <cell r="A2439" t="str">
            <v>MH28.C6K23</v>
          </cell>
          <cell r="B2439" t="str">
            <v>Hệ thống điều hoà không khí trung tâm</v>
          </cell>
          <cell r="C2439">
            <v>60</v>
          </cell>
        </row>
        <row r="2440">
          <cell r="A2440" t="str">
            <v>MĐ29.C6K23</v>
          </cell>
          <cell r="B2440" t="str">
            <v>Thiết kế và lắp đặt hệ thống máy lạnh</v>
          </cell>
          <cell r="C2440">
            <v>90</v>
          </cell>
        </row>
        <row r="2441">
          <cell r="A2441" t="str">
            <v>MH30.C6K23</v>
          </cell>
          <cell r="B2441" t="str">
            <v>Thiết kế hệ thống điều hoà không khí</v>
          </cell>
          <cell r="C2441">
            <v>60</v>
          </cell>
        </row>
        <row r="2442">
          <cell r="A2442" t="str">
            <v>MĐ31.C6K23</v>
          </cell>
          <cell r="B2442" t="str">
            <v>Thực tập tốt nghiệp</v>
          </cell>
          <cell r="C2442">
            <v>360</v>
          </cell>
        </row>
        <row r="2443">
          <cell r="A2443" t="str">
            <v>MH01.C7K23</v>
          </cell>
          <cell r="B2443" t="str">
            <v>Chính trị</v>
          </cell>
          <cell r="C2443">
            <v>75</v>
          </cell>
        </row>
        <row r="2444">
          <cell r="A2444" t="str">
            <v>MH02.C7K23</v>
          </cell>
          <cell r="B2444" t="str">
            <v>Pháp luật</v>
          </cell>
          <cell r="C2444">
            <v>30</v>
          </cell>
        </row>
        <row r="2445">
          <cell r="A2445" t="str">
            <v>MH03.C7K23</v>
          </cell>
          <cell r="B2445" t="str">
            <v>Giáo dục thể chất</v>
          </cell>
          <cell r="C2445">
            <v>60</v>
          </cell>
        </row>
        <row r="2446">
          <cell r="A2446" t="str">
            <v>MH04.C7K23</v>
          </cell>
          <cell r="B2446" t="str">
            <v>Giáo dục quốc phòngAn ninh</v>
          </cell>
          <cell r="C2446">
            <v>75</v>
          </cell>
        </row>
        <row r="2447">
          <cell r="A2447" t="str">
            <v>MH05.C7K23</v>
          </cell>
          <cell r="B2447" t="str">
            <v>Tin học</v>
          </cell>
          <cell r="C2447">
            <v>75</v>
          </cell>
        </row>
        <row r="2448">
          <cell r="A2448" t="str">
            <v>MH06.C7K23</v>
          </cell>
          <cell r="B2448" t="str">
            <v>Ngoại ngữ(Anh văn)</v>
          </cell>
          <cell r="C2448">
            <v>120</v>
          </cell>
        </row>
        <row r="2449">
          <cell r="A2449" t="str">
            <v>MH07.C7K23</v>
          </cell>
          <cell r="B2449" t="str">
            <v>Kỹ năng giao tiếp</v>
          </cell>
          <cell r="C2449">
            <v>30</v>
          </cell>
        </row>
        <row r="2450">
          <cell r="A2450" t="str">
            <v>MH08.C7K23</v>
          </cell>
          <cell r="B2450" t="str">
            <v>An toàn điện</v>
          </cell>
          <cell r="C2450">
            <v>30</v>
          </cell>
        </row>
        <row r="2451">
          <cell r="A2451" t="str">
            <v>MH09.C7K23</v>
          </cell>
          <cell r="B2451" t="str">
            <v>Mạch điện</v>
          </cell>
          <cell r="C2451">
            <v>90</v>
          </cell>
        </row>
        <row r="2452">
          <cell r="A2452" t="str">
            <v>MH10.C7K23</v>
          </cell>
          <cell r="B2452" t="str">
            <v>Vẽ kỹ thuật</v>
          </cell>
          <cell r="C2452">
            <v>30</v>
          </cell>
        </row>
        <row r="2453">
          <cell r="A2453" t="str">
            <v>MH11.C7K23</v>
          </cell>
          <cell r="B2453" t="str">
            <v>Vẽ điện</v>
          </cell>
          <cell r="C2453">
            <v>30</v>
          </cell>
        </row>
        <row r="2454">
          <cell r="A2454" t="str">
            <v>MH12.C7K23</v>
          </cell>
          <cell r="B2454" t="str">
            <v>Vật liệu điện</v>
          </cell>
          <cell r="C2454">
            <v>30</v>
          </cell>
        </row>
        <row r="2455">
          <cell r="A2455" t="str">
            <v>MĐ13.C7K23</v>
          </cell>
          <cell r="B2455" t="str">
            <v>Khí cụ điện</v>
          </cell>
          <cell r="C2455">
            <v>60</v>
          </cell>
        </row>
        <row r="2456">
          <cell r="A2456" t="str">
            <v>MĐ14.C7K23</v>
          </cell>
          <cell r="B2456" t="str">
            <v>Điện tử cơ bản</v>
          </cell>
          <cell r="C2456">
            <v>120</v>
          </cell>
        </row>
        <row r="2457">
          <cell r="A2457" t="str">
            <v>MĐ15.C7K23</v>
          </cell>
          <cell r="B2457" t="str">
            <v>Đo lường điện</v>
          </cell>
          <cell r="C2457">
            <v>60</v>
          </cell>
        </row>
        <row r="2458">
          <cell r="A2458" t="str">
            <v>MĐ16.C7K23</v>
          </cell>
          <cell r="B2458" t="str">
            <v>Máy điện 1</v>
          </cell>
          <cell r="C2458">
            <v>180</v>
          </cell>
        </row>
        <row r="2459">
          <cell r="A2459" t="str">
            <v>MĐ17.C7K23</v>
          </cell>
          <cell r="B2459" t="str">
            <v>Máy điện 2</v>
          </cell>
          <cell r="C2459">
            <v>60</v>
          </cell>
        </row>
        <row r="2460">
          <cell r="A2460" t="str">
            <v>MĐ18.C7K23</v>
          </cell>
          <cell r="B2460" t="str">
            <v>Kỹ thuật xung số</v>
          </cell>
          <cell r="C2460">
            <v>90</v>
          </cell>
        </row>
        <row r="2461">
          <cell r="A2461" t="str">
            <v>MH19.C7K23</v>
          </cell>
          <cell r="B2461" t="str">
            <v>Truyền động điện</v>
          </cell>
          <cell r="C2461">
            <v>60</v>
          </cell>
        </row>
        <row r="2462">
          <cell r="A2462" t="str">
            <v>MĐ20.C7K23</v>
          </cell>
          <cell r="B2462" t="str">
            <v>Kỹ thuật cảm biến</v>
          </cell>
          <cell r="C2462">
            <v>90</v>
          </cell>
        </row>
        <row r="2463">
          <cell r="A2463" t="str">
            <v>MĐ21.C7K23</v>
          </cell>
          <cell r="B2463" t="str">
            <v>Điện tử công suất</v>
          </cell>
          <cell r="C2463">
            <v>60</v>
          </cell>
        </row>
        <row r="2464">
          <cell r="A2464" t="str">
            <v>MH22.C7K23</v>
          </cell>
          <cell r="B2464" t="str">
            <v>Cung cấp điện</v>
          </cell>
          <cell r="C2464">
            <v>90</v>
          </cell>
        </row>
        <row r="2465">
          <cell r="A2465" t="str">
            <v>MĐ23.C7K23</v>
          </cell>
          <cell r="B2465" t="str">
            <v>Trang bị điện 1</v>
          </cell>
          <cell r="C2465">
            <v>180</v>
          </cell>
        </row>
        <row r="2466">
          <cell r="A2466" t="str">
            <v>MH24.C7K23</v>
          </cell>
          <cell r="B2466" t="str">
            <v>Trang bị điện 2</v>
          </cell>
          <cell r="C2466">
            <v>60</v>
          </cell>
        </row>
        <row r="2467">
          <cell r="A2467" t="str">
            <v>MĐ25.C7K23</v>
          </cell>
          <cell r="B2467" t="str">
            <v>Lập trình vi điều khiển</v>
          </cell>
          <cell r="C2467">
            <v>90</v>
          </cell>
        </row>
        <row r="2468">
          <cell r="A2468" t="str">
            <v>MĐ26.C7K23</v>
          </cell>
          <cell r="B2468" t="str">
            <v>PLC cơ bản</v>
          </cell>
          <cell r="C2468">
            <v>120</v>
          </cell>
        </row>
        <row r="2469">
          <cell r="A2469" t="str">
            <v>MĐ27.C7K23</v>
          </cell>
          <cell r="B2469" t="str">
            <v>Bảo vệ rơ le</v>
          </cell>
          <cell r="C2469">
            <v>60</v>
          </cell>
        </row>
        <row r="2470">
          <cell r="A2470" t="str">
            <v>MĐ28.C7K23</v>
          </cell>
          <cell r="B2470" t="str">
            <v>Kỹ thuật lắp đặt điện</v>
          </cell>
          <cell r="C2470">
            <v>120</v>
          </cell>
        </row>
        <row r="2471">
          <cell r="A2471" t="str">
            <v>MĐ29.C7K23</v>
          </cell>
          <cell r="B2471" t="str">
            <v>Điều khiển điện khí nén</v>
          </cell>
          <cell r="C2471">
            <v>90</v>
          </cell>
        </row>
        <row r="2472">
          <cell r="A2472" t="str">
            <v>MĐ30.C7K23</v>
          </cell>
          <cell r="B2472" t="str">
            <v>Kỹ thuật lạnh</v>
          </cell>
          <cell r="C2472">
            <v>90</v>
          </cell>
        </row>
        <row r="2473">
          <cell r="A2473" t="str">
            <v>MĐ31.C7K23</v>
          </cell>
          <cell r="B2473" t="str">
            <v>Thiết bị điện gia dụng</v>
          </cell>
          <cell r="C2473">
            <v>60</v>
          </cell>
        </row>
        <row r="2474">
          <cell r="A2474" t="str">
            <v>MĐ32.C7K23</v>
          </cell>
          <cell r="B2474" t="str">
            <v>Chuyên đề điều khiển lập trình cỡ nhỏ</v>
          </cell>
          <cell r="C2474">
            <v>60</v>
          </cell>
        </row>
        <row r="2475">
          <cell r="A2475" t="str">
            <v>MĐ33.C7K23</v>
          </cell>
          <cell r="B2475" t="str">
            <v>PLC nâng cao</v>
          </cell>
          <cell r="C2475">
            <v>90</v>
          </cell>
        </row>
        <row r="2476">
          <cell r="A2476" t="str">
            <v>MH34.C7K23</v>
          </cell>
          <cell r="B2476" t="str">
            <v>Tổ chức sản xuất</v>
          </cell>
          <cell r="C2476">
            <v>30</v>
          </cell>
        </row>
        <row r="2477">
          <cell r="A2477" t="str">
            <v>MĐ35.C7K23</v>
          </cell>
          <cell r="B2477" t="str">
            <v>Thực tập tốt nghiệp</v>
          </cell>
          <cell r="C2477">
            <v>450</v>
          </cell>
        </row>
        <row r="2478">
          <cell r="A2478" t="str">
            <v>MH01.C8K23</v>
          </cell>
          <cell r="B2478" t="str">
            <v>Chính trị</v>
          </cell>
          <cell r="C2478">
            <v>75</v>
          </cell>
        </row>
        <row r="2479">
          <cell r="A2479" t="str">
            <v>MH02.C8K23</v>
          </cell>
          <cell r="B2479" t="str">
            <v>Pháp luật</v>
          </cell>
          <cell r="C2479">
            <v>30</v>
          </cell>
        </row>
        <row r="2480">
          <cell r="A2480" t="str">
            <v>MH03.C8K23</v>
          </cell>
          <cell r="B2480" t="str">
            <v>Giáo dục thể chất</v>
          </cell>
          <cell r="C2480">
            <v>60</v>
          </cell>
        </row>
        <row r="2481">
          <cell r="A2481" t="str">
            <v>MH04.C8K23</v>
          </cell>
          <cell r="B2481" t="str">
            <v>Giáo dục quốc phòngAn ninh</v>
          </cell>
          <cell r="C2481">
            <v>75</v>
          </cell>
        </row>
        <row r="2482">
          <cell r="A2482" t="str">
            <v>MH05.C8K23</v>
          </cell>
          <cell r="B2482" t="str">
            <v>Tin học</v>
          </cell>
          <cell r="C2482">
            <v>75</v>
          </cell>
        </row>
        <row r="2483">
          <cell r="A2483" t="str">
            <v>MH06.C8K23</v>
          </cell>
          <cell r="B2483" t="str">
            <v>Ngoại ngữ(Anh văn)</v>
          </cell>
          <cell r="C2483">
            <v>120</v>
          </cell>
        </row>
        <row r="2484">
          <cell r="A2484" t="str">
            <v>MH07.C8K23</v>
          </cell>
          <cell r="B2484" t="str">
            <v>Vẽ kỹ thuật</v>
          </cell>
          <cell r="C2484">
            <v>60</v>
          </cell>
        </row>
        <row r="2485">
          <cell r="A2485" t="str">
            <v>MH08.C8K23</v>
          </cell>
          <cell r="B2485" t="str">
            <v>Autocad</v>
          </cell>
          <cell r="C2485">
            <v>30</v>
          </cell>
        </row>
        <row r="2486">
          <cell r="A2486" t="str">
            <v>MH09.C8K23</v>
          </cell>
          <cell r="B2486" t="str">
            <v>Cơ kỹ thuật</v>
          </cell>
          <cell r="C2486">
            <v>75</v>
          </cell>
        </row>
        <row r="2487">
          <cell r="A2487" t="str">
            <v>MH10.C8K23</v>
          </cell>
          <cell r="B2487" t="str">
            <v>Dung sai – Đo lường kỹ thuật</v>
          </cell>
          <cell r="C2487">
            <v>45</v>
          </cell>
        </row>
        <row r="2488">
          <cell r="A2488" t="str">
            <v>MH11.C8K23</v>
          </cell>
          <cell r="B2488" t="str">
            <v>Vật liệu cơ khí</v>
          </cell>
          <cell r="C2488">
            <v>45</v>
          </cell>
        </row>
        <row r="2489">
          <cell r="A2489" t="str">
            <v>MH12.C8K23</v>
          </cell>
          <cell r="B2489" t="str">
            <v>Kỹ thuật điện</v>
          </cell>
          <cell r="C2489">
            <v>30</v>
          </cell>
        </row>
        <row r="2490">
          <cell r="A2490" t="str">
            <v>MH13.C8K23</v>
          </cell>
          <cell r="B2490" t="str">
            <v>An toàn lao động</v>
          </cell>
          <cell r="C2490">
            <v>30</v>
          </cell>
        </row>
        <row r="2491">
          <cell r="A2491" t="str">
            <v>MH14.C8K23</v>
          </cell>
          <cell r="B2491" t="str">
            <v>Tổ chức quản lý sản xuất</v>
          </cell>
          <cell r="C2491">
            <v>30</v>
          </cell>
        </row>
        <row r="2492">
          <cell r="A2492" t="str">
            <v>MH15.C8K23</v>
          </cell>
          <cell r="B2492" t="str">
            <v>Kỹ năng giao tiếp</v>
          </cell>
          <cell r="C2492">
            <v>30</v>
          </cell>
        </row>
        <row r="2493">
          <cell r="A2493" t="str">
            <v>MĐ16.C8K23</v>
          </cell>
          <cell r="B2493" t="str">
            <v>Nguội cơ bản</v>
          </cell>
          <cell r="C2493">
            <v>60</v>
          </cell>
        </row>
        <row r="2494">
          <cell r="A2494" t="str">
            <v>MH17.C8K23</v>
          </cell>
          <cell r="B2494" t="str">
            <v>Nguyên lý cắt</v>
          </cell>
          <cell r="C2494">
            <v>45</v>
          </cell>
        </row>
        <row r="2495">
          <cell r="A2495" t="str">
            <v>MH18.C8K23</v>
          </cell>
          <cell r="B2495" t="str">
            <v>Máy cắt và máy điều khiển theo chương trình số số</v>
          </cell>
          <cell r="C2495">
            <v>60</v>
          </cell>
        </row>
        <row r="2496">
          <cell r="A2496" t="str">
            <v>MH19.C8K23</v>
          </cell>
          <cell r="B2496" t="str">
            <v>Đồ gá</v>
          </cell>
          <cell r="C2496">
            <v>45</v>
          </cell>
        </row>
        <row r="2497">
          <cell r="A2497" t="str">
            <v>MH20.C8K23</v>
          </cell>
          <cell r="B2497" t="str">
            <v>Công nghệ chế tạo máy</v>
          </cell>
          <cell r="C2497">
            <v>60</v>
          </cell>
        </row>
        <row r="2498">
          <cell r="A2498" t="str">
            <v>MĐ21.C8K23</v>
          </cell>
          <cell r="B2498" t="str">
            <v>Tiện trụ ngoài</v>
          </cell>
          <cell r="C2498">
            <v>120</v>
          </cell>
        </row>
        <row r="2499">
          <cell r="A2499" t="str">
            <v>MĐ22.C8K23</v>
          </cell>
          <cell r="B2499" t="str">
            <v>Tiện lỗ</v>
          </cell>
          <cell r="C2499">
            <v>90</v>
          </cell>
        </row>
        <row r="2500">
          <cell r="A2500" t="str">
            <v>MĐ23.C8K23</v>
          </cell>
          <cell r="B2500" t="str">
            <v>Phay, bào mặt phẳng</v>
          </cell>
          <cell r="C2500">
            <v>90</v>
          </cell>
        </row>
        <row r="2501">
          <cell r="A2501" t="str">
            <v>MĐ24.C8K23</v>
          </cell>
          <cell r="B2501" t="str">
            <v>Phay, bào rãnh</v>
          </cell>
          <cell r="C2501">
            <v>60</v>
          </cell>
        </row>
        <row r="2502">
          <cell r="A2502" t="str">
            <v>MĐ25.C8K23</v>
          </cell>
          <cell r="B2502" t="str">
            <v>Tiện côn</v>
          </cell>
          <cell r="C2502">
            <v>60</v>
          </cell>
        </row>
        <row r="2503">
          <cell r="A2503" t="str">
            <v>MĐ26.C8K23</v>
          </cell>
          <cell r="B2503" t="str">
            <v>Phay rãnh chữ T, rãnh đuôi én</v>
          </cell>
          <cell r="C2503">
            <v>60</v>
          </cell>
        </row>
        <row r="2504">
          <cell r="A2504" t="str">
            <v>MĐ27.C8K23</v>
          </cell>
          <cell r="B2504" t="str">
            <v>Tiện ren tam giác</v>
          </cell>
          <cell r="C2504">
            <v>90</v>
          </cell>
        </row>
        <row r="2505">
          <cell r="A2505" t="str">
            <v>MĐ28.C8K23</v>
          </cell>
          <cell r="B2505" t="str">
            <v>Tiên ren truyền động</v>
          </cell>
          <cell r="C2505">
            <v>90</v>
          </cell>
        </row>
        <row r="2506">
          <cell r="A2506" t="str">
            <v>MĐ29.C8K23</v>
          </cell>
          <cell r="B2506" t="str">
            <v>Phay đa giác, then hoa, ly hợp vấu</v>
          </cell>
          <cell r="C2506">
            <v>90</v>
          </cell>
        </row>
        <row r="2507">
          <cell r="A2507" t="str">
            <v>MĐ30.C8K23</v>
          </cell>
          <cell r="B2507" t="str">
            <v>Phay bánh răng, thanh răng</v>
          </cell>
          <cell r="C2507">
            <v>120</v>
          </cell>
        </row>
        <row r="2508">
          <cell r="A2508" t="str">
            <v>MĐ31.C8K23</v>
          </cell>
          <cell r="B2508" t="str">
            <v>Tiện CNC cơ bản</v>
          </cell>
          <cell r="C2508">
            <v>60</v>
          </cell>
        </row>
        <row r="2509">
          <cell r="A2509" t="str">
            <v>MĐ32.C8K23</v>
          </cell>
          <cell r="B2509" t="str">
            <v>Phay CNC cơ bản</v>
          </cell>
          <cell r="C2509">
            <v>60</v>
          </cell>
        </row>
        <row r="2510">
          <cell r="A2510" t="str">
            <v>MĐ33.C8K23</v>
          </cell>
          <cell r="B2510" t="str">
            <v>Tiện kết hợp</v>
          </cell>
          <cell r="C2510">
            <v>60</v>
          </cell>
        </row>
        <row r="2511">
          <cell r="A2511" t="str">
            <v>MĐ34.C8K23</v>
          </cell>
          <cell r="B2511" t="str">
            <v>Tiện lệch tâm, tiện định hình</v>
          </cell>
          <cell r="C2511">
            <v>90</v>
          </cell>
        </row>
        <row r="2512">
          <cell r="A2512" t="str">
            <v>MĐ35.C8K23</v>
          </cell>
          <cell r="B2512" t="str">
            <v>Tiện chi tiết có gá lắp phức tạp</v>
          </cell>
          <cell r="C2512">
            <v>60</v>
          </cell>
        </row>
        <row r="2513">
          <cell r="A2513" t="str">
            <v>MĐ36.C8K23</v>
          </cell>
          <cell r="B2513" t="str">
            <v>Gia công mài</v>
          </cell>
          <cell r="C2513">
            <v>60</v>
          </cell>
        </row>
        <row r="2514">
          <cell r="A2514" t="str">
            <v>MĐ37.C8K23</v>
          </cell>
          <cell r="B2514" t="str">
            <v>CADCAMCNC</v>
          </cell>
          <cell r="C2514">
            <v>120</v>
          </cell>
        </row>
        <row r="2515">
          <cell r="A2515" t="str">
            <v>MĐ38.C8K23</v>
          </cell>
          <cell r="B2515" t="str">
            <v>Thực tập tốt nghiệp</v>
          </cell>
          <cell r="C2515">
            <v>450</v>
          </cell>
        </row>
        <row r="2516">
          <cell r="A2516" t="str">
            <v>MH01.C9K23</v>
          </cell>
          <cell r="B2516" t="str">
            <v>Chính trị</v>
          </cell>
          <cell r="C2516">
            <v>75</v>
          </cell>
        </row>
        <row r="2517">
          <cell r="A2517" t="str">
            <v>MH02.C9K23</v>
          </cell>
          <cell r="B2517" t="str">
            <v>Pháp luật</v>
          </cell>
          <cell r="C2517">
            <v>30</v>
          </cell>
        </row>
        <row r="2518">
          <cell r="A2518" t="str">
            <v>MH03.C9K23</v>
          </cell>
          <cell r="B2518" t="str">
            <v>Giáo dục thể chất</v>
          </cell>
          <cell r="C2518">
            <v>60</v>
          </cell>
        </row>
        <row r="2519">
          <cell r="A2519" t="str">
            <v>MH04.C9K23</v>
          </cell>
          <cell r="B2519" t="str">
            <v>Giáo dục quốc phòngAn ninh</v>
          </cell>
          <cell r="C2519">
            <v>75</v>
          </cell>
        </row>
        <row r="2520">
          <cell r="A2520" t="str">
            <v>MH05.C9K23</v>
          </cell>
          <cell r="B2520" t="str">
            <v>Tin học</v>
          </cell>
          <cell r="C2520">
            <v>75</v>
          </cell>
        </row>
        <row r="2521">
          <cell r="A2521" t="str">
            <v>MH06.C9K23</v>
          </cell>
          <cell r="B2521" t="str">
            <v>Ngoại ngữ(Anh văn)</v>
          </cell>
          <cell r="C2521">
            <v>120</v>
          </cell>
        </row>
        <row r="2522">
          <cell r="A2522" t="str">
            <v>MH07.C9K23</v>
          </cell>
          <cell r="B2522" t="str">
            <v>Kỹ năng giao tiếp</v>
          </cell>
          <cell r="C2522">
            <v>30</v>
          </cell>
        </row>
        <row r="2523">
          <cell r="A2523" t="str">
            <v>MH08.C9K23</v>
          </cell>
          <cell r="B2523" t="str">
            <v>Vẽ kỹ thuật cơ khí</v>
          </cell>
          <cell r="C2523">
            <v>60</v>
          </cell>
        </row>
        <row r="2524">
          <cell r="A2524" t="str">
            <v>MH09.C9K23</v>
          </cell>
          <cell r="B2524" t="str">
            <v>Dung sai lắp ghép và đo lường kỹ thuật</v>
          </cell>
          <cell r="C2524">
            <v>30</v>
          </cell>
        </row>
        <row r="2525">
          <cell r="A2525" t="str">
            <v>MH10.C9K23</v>
          </cell>
          <cell r="B2525" t="str">
            <v>Vật liệu cơ khí</v>
          </cell>
          <cell r="C2525">
            <v>30</v>
          </cell>
        </row>
        <row r="2526">
          <cell r="A2526" t="str">
            <v>MH11.C9K23</v>
          </cell>
          <cell r="B2526" t="str">
            <v>Cơ kỹ thuật</v>
          </cell>
          <cell r="C2526">
            <v>45</v>
          </cell>
        </row>
        <row r="2527">
          <cell r="A2527" t="str">
            <v>MH12.C9K23</v>
          </cell>
          <cell r="B2527" t="str">
            <v>Kỹ thuật điện</v>
          </cell>
          <cell r="C2527">
            <v>30</v>
          </cell>
        </row>
        <row r="2528">
          <cell r="A2528" t="str">
            <v>MH13.C9K23</v>
          </cell>
          <cell r="B2528" t="str">
            <v>An toàn lao động</v>
          </cell>
          <cell r="C2528">
            <v>30</v>
          </cell>
        </row>
        <row r="2529">
          <cell r="A2529" t="str">
            <v>MĐ14.C9K23</v>
          </cell>
          <cell r="B2529" t="str">
            <v xml:space="preserve">Chế tạo phôi hàn </v>
          </cell>
          <cell r="C2529">
            <v>90</v>
          </cell>
        </row>
        <row r="2530">
          <cell r="A2530" t="str">
            <v>MĐ15.C9K23</v>
          </cell>
          <cell r="B2530" t="str">
            <v xml:space="preserve">Hàn hồ quang tay cơ bản </v>
          </cell>
          <cell r="C2530">
            <v>180</v>
          </cell>
        </row>
        <row r="2531">
          <cell r="A2531" t="str">
            <v>MĐ16.C9K23</v>
          </cell>
          <cell r="B2531" t="str">
            <v xml:space="preserve">Hàn hồ quang tay nâng cao </v>
          </cell>
          <cell r="C2531">
            <v>180</v>
          </cell>
        </row>
        <row r="2532">
          <cell r="A2532" t="str">
            <v>MĐ17.C9K23</v>
          </cell>
          <cell r="B2532" t="str">
            <v xml:space="preserve">Hàn MIG/MAG cơ bản </v>
          </cell>
          <cell r="C2532">
            <v>90</v>
          </cell>
        </row>
        <row r="2533">
          <cell r="A2533" t="str">
            <v>MĐ18.C9K23</v>
          </cell>
          <cell r="B2533" t="str">
            <v xml:space="preserve">Hàn MIG/MAG nâng cao </v>
          </cell>
          <cell r="C2533">
            <v>90</v>
          </cell>
        </row>
        <row r="2534">
          <cell r="A2534" t="str">
            <v>MĐ19.C9K23</v>
          </cell>
          <cell r="B2534" t="str">
            <v xml:space="preserve">Hàn TIG cơ bản </v>
          </cell>
          <cell r="C2534">
            <v>90</v>
          </cell>
        </row>
        <row r="2535">
          <cell r="A2535" t="str">
            <v>MĐ20.C9K23</v>
          </cell>
          <cell r="B2535" t="str">
            <v>Hàn TIG nâng cao</v>
          </cell>
          <cell r="C2535">
            <v>90</v>
          </cell>
        </row>
        <row r="2536">
          <cell r="A2536" t="str">
            <v>MĐ21.C9K23</v>
          </cell>
          <cell r="B2536" t="str">
            <v>Hàn khí</v>
          </cell>
          <cell r="C2536">
            <v>60</v>
          </cell>
        </row>
        <row r="2537">
          <cell r="A2537" t="str">
            <v>MĐ22.C9K23</v>
          </cell>
          <cell r="B2537" t="str">
            <v xml:space="preserve">Tính toán kết cấu hàn </v>
          </cell>
          <cell r="C2537">
            <v>45</v>
          </cell>
        </row>
        <row r="2538">
          <cell r="A2538" t="str">
            <v>MĐ23.C9K23</v>
          </cell>
          <cell r="B2538" t="str">
            <v>Kiểm tra chất lượng hàn</v>
          </cell>
          <cell r="C2538">
            <v>60</v>
          </cell>
        </row>
        <row r="2539">
          <cell r="A2539" t="str">
            <v>MĐ24.C9K23</v>
          </cell>
          <cell r="B2539" t="str">
            <v xml:space="preserve">Quy trình hàn </v>
          </cell>
          <cell r="C2539">
            <v>30</v>
          </cell>
        </row>
        <row r="2540">
          <cell r="A2540" t="str">
            <v>MĐ25.C9K23</v>
          </cell>
          <cell r="B2540" t="str">
            <v xml:space="preserve">Hàn ống </v>
          </cell>
          <cell r="C2540">
            <v>150</v>
          </cell>
        </row>
        <row r="2541">
          <cell r="A2541" t="str">
            <v>MĐ26.C9K23</v>
          </cell>
          <cell r="B2541" t="str">
            <v xml:space="preserve">Anh văn chuyên ngành </v>
          </cell>
          <cell r="C2541">
            <v>45</v>
          </cell>
        </row>
        <row r="2542">
          <cell r="A2542" t="str">
            <v>MĐ27.C9K23</v>
          </cell>
          <cell r="B2542" t="str">
            <v>Tổ chức quản lý sản xuất</v>
          </cell>
          <cell r="C2542">
            <v>30</v>
          </cell>
        </row>
        <row r="2543">
          <cell r="A2543" t="str">
            <v>MĐ28.C9K23</v>
          </cell>
          <cell r="B2543" t="str">
            <v>Thực tập sản xuât</v>
          </cell>
          <cell r="C2543">
            <v>180</v>
          </cell>
        </row>
        <row r="2544">
          <cell r="A2544" t="str">
            <v>MĐ29.C9K23</v>
          </cell>
          <cell r="B2544" t="str">
            <v>Các phương pháp hàn tiên tiến</v>
          </cell>
          <cell r="C2544">
            <v>30</v>
          </cell>
        </row>
        <row r="2545">
          <cell r="A2545" t="str">
            <v>MĐ30.C9K23</v>
          </cell>
          <cell r="B2545" t="str">
            <v xml:space="preserve">Robot hàn </v>
          </cell>
          <cell r="C2545">
            <v>60</v>
          </cell>
        </row>
        <row r="2546">
          <cell r="A2546" t="str">
            <v>MĐ31.C9K23</v>
          </cell>
          <cell r="B2546" t="str">
            <v xml:space="preserve">Hàn vẩy </v>
          </cell>
          <cell r="C2546">
            <v>60</v>
          </cell>
        </row>
        <row r="2547">
          <cell r="A2547" t="str">
            <v>MĐ32.C9K23</v>
          </cell>
          <cell r="B2547" t="str">
            <v xml:space="preserve">Hàn dưới lớp thuốc </v>
          </cell>
          <cell r="C2547">
            <v>60</v>
          </cell>
        </row>
        <row r="2548">
          <cell r="A2548" t="str">
            <v>MĐ33.C9K23</v>
          </cell>
          <cell r="B2548" t="str">
            <v>Hàn điện tiếp xúc (hàn điện trở)</v>
          </cell>
          <cell r="C2548">
            <v>60</v>
          </cell>
        </row>
        <row r="2549">
          <cell r="A2549" t="str">
            <v>MĐ34.C9K23</v>
          </cell>
          <cell r="B2549" t="str">
            <v xml:space="preserve">Thực tập tốt nghiệp </v>
          </cell>
          <cell r="C2549">
            <v>270</v>
          </cell>
        </row>
        <row r="2550">
          <cell r="A2550" t="str">
            <v>MH01.C10K23</v>
          </cell>
          <cell r="B2550" t="str">
            <v>Chính trị</v>
          </cell>
          <cell r="C2550">
            <v>75</v>
          </cell>
        </row>
        <row r="2551">
          <cell r="A2551" t="str">
            <v>MH02.C10K23</v>
          </cell>
          <cell r="B2551" t="str">
            <v>Pháp luật</v>
          </cell>
          <cell r="C2551">
            <v>30</v>
          </cell>
        </row>
        <row r="2552">
          <cell r="A2552" t="str">
            <v>MH03.C10K23</v>
          </cell>
          <cell r="B2552" t="str">
            <v>Giáo dục thể chất</v>
          </cell>
          <cell r="C2552">
            <v>60</v>
          </cell>
        </row>
        <row r="2553">
          <cell r="A2553" t="str">
            <v>MH04.C10K23</v>
          </cell>
          <cell r="B2553" t="str">
            <v>Giáo dục quốc phòngAn ninh</v>
          </cell>
          <cell r="C2553">
            <v>75</v>
          </cell>
        </row>
        <row r="2554">
          <cell r="A2554" t="str">
            <v>MH05.C10K23</v>
          </cell>
          <cell r="B2554" t="str">
            <v>Tin học</v>
          </cell>
          <cell r="C2554">
            <v>75</v>
          </cell>
        </row>
        <row r="2555">
          <cell r="A2555" t="str">
            <v>MH06.C10K23</v>
          </cell>
          <cell r="B2555" t="str">
            <v>Ngoại ngữ(Anh văn)</v>
          </cell>
          <cell r="C2555">
            <v>120</v>
          </cell>
        </row>
        <row r="2556">
          <cell r="A2556" t="str">
            <v>MH07.C10K23</v>
          </cell>
          <cell r="B2556" t="str">
            <v>Vẽ kỹ thuật</v>
          </cell>
          <cell r="C2556">
            <v>90</v>
          </cell>
        </row>
        <row r="2557">
          <cell r="A2557" t="str">
            <v>MH08.C10K23</v>
          </cell>
          <cell r="B2557" t="str">
            <v>Bảo hộ lao động</v>
          </cell>
          <cell r="C2557">
            <v>30</v>
          </cell>
        </row>
        <row r="2558">
          <cell r="A2558" t="str">
            <v>MH09.C10K23</v>
          </cell>
          <cell r="B2558" t="str">
            <v>Điện kỹ thuật</v>
          </cell>
          <cell r="C2558">
            <v>30</v>
          </cell>
        </row>
        <row r="2559">
          <cell r="A2559" t="str">
            <v>MH10.C10K23</v>
          </cell>
          <cell r="B2559" t="str">
            <v>Vật liệu xây dựng</v>
          </cell>
          <cell r="C2559">
            <v>30</v>
          </cell>
        </row>
        <row r="2560">
          <cell r="A2560" t="str">
            <v>MH11.C10K23</v>
          </cell>
          <cell r="B2560" t="str">
            <v>Tổ chức quản lý</v>
          </cell>
          <cell r="C2560">
            <v>30</v>
          </cell>
        </row>
        <row r="2561">
          <cell r="A2561" t="str">
            <v>MH12.C10K23</v>
          </cell>
          <cell r="B2561" t="str">
            <v>Dự toán</v>
          </cell>
          <cell r="C2561">
            <v>45</v>
          </cell>
        </row>
        <row r="2562">
          <cell r="A2562" t="str">
            <v>MH13.C10K23</v>
          </cell>
          <cell r="B2562" t="str">
            <v>Cơ xây dựng</v>
          </cell>
          <cell r="C2562">
            <v>60</v>
          </cell>
        </row>
        <row r="2563">
          <cell r="A2563" t="str">
            <v>MH14.C10K23</v>
          </cell>
          <cell r="B2563" t="str">
            <v>Kết cấu bê tông cốt thép</v>
          </cell>
          <cell r="C2563">
            <v>75</v>
          </cell>
        </row>
        <row r="2564">
          <cell r="A2564" t="str">
            <v>MH15.C10K23</v>
          </cell>
          <cell r="B2564" t="str">
            <v>Cấu tạo kiến trúc</v>
          </cell>
          <cell r="C2564">
            <v>75</v>
          </cell>
        </row>
        <row r="2565">
          <cell r="A2565" t="str">
            <v>MH16.C10K23</v>
          </cell>
          <cell r="B2565" t="str">
            <v>Kỹ năng giao tiếp</v>
          </cell>
          <cell r="C2565">
            <v>30</v>
          </cell>
        </row>
        <row r="2566">
          <cell r="A2566" t="str">
            <v>MĐ17.C10K23</v>
          </cell>
          <cell r="B2566" t="str">
            <v>Đào móng</v>
          </cell>
          <cell r="C2566">
            <v>120</v>
          </cell>
        </row>
        <row r="2567">
          <cell r="A2567" t="str">
            <v>MĐ18.C10K23</v>
          </cell>
          <cell r="B2567" t="str">
            <v>Xây tường gạch</v>
          </cell>
          <cell r="C2567">
            <v>150</v>
          </cell>
        </row>
        <row r="2568">
          <cell r="A2568" t="str">
            <v>MĐ19.C10K23</v>
          </cell>
          <cell r="B2568" t="str">
            <v>Xây các kết cấu công trình</v>
          </cell>
          <cell r="C2568">
            <v>120</v>
          </cell>
        </row>
        <row r="2569">
          <cell r="A2569" t="str">
            <v>MĐ20.C10K23</v>
          </cell>
          <cell r="B2569" t="str">
            <v xml:space="preserve">Xây các kết cấu phức tạp </v>
          </cell>
          <cell r="C2569">
            <v>60</v>
          </cell>
        </row>
        <row r="2570">
          <cell r="A2570" t="str">
            <v>MĐ21.C10K23</v>
          </cell>
          <cell r="B2570" t="str">
            <v>Lắp đặt cấu kiện loại nhỏ</v>
          </cell>
          <cell r="C2570">
            <v>60</v>
          </cell>
        </row>
        <row r="2571">
          <cell r="A2571" t="str">
            <v>MĐ22.C10K23</v>
          </cell>
          <cell r="B2571" t="str">
            <v>Trát tường, trần, dầm, trụ công trình</v>
          </cell>
          <cell r="C2571">
            <v>180</v>
          </cell>
        </row>
        <row r="2572">
          <cell r="A2572" t="str">
            <v>MĐ23.C10K23</v>
          </cell>
          <cell r="B2572" t="str">
            <v>Trát chi tiết các bộ phận công trình</v>
          </cell>
          <cell r="C2572">
            <v>150</v>
          </cell>
        </row>
        <row r="2573">
          <cell r="A2573" t="str">
            <v>MĐ24.C10K23</v>
          </cell>
          <cell r="B2573" t="str">
            <v>Trát, vẩy tổ mối và láng nền, sàn</v>
          </cell>
          <cell r="C2573">
            <v>60</v>
          </cell>
        </row>
        <row r="2574">
          <cell r="A2574" t="str">
            <v>MĐ25.C10K23</v>
          </cell>
          <cell r="B2574" t="str">
            <v>Lát, ốp</v>
          </cell>
          <cell r="C2574">
            <v>120</v>
          </cell>
        </row>
        <row r="2575">
          <cell r="A2575" t="str">
            <v>MĐ26.C10K23</v>
          </cell>
          <cell r="B2575" t="str">
            <v>Bạ mát tít, sơn vôi</v>
          </cell>
          <cell r="C2575">
            <v>60</v>
          </cell>
        </row>
        <row r="2576">
          <cell r="A2576" t="str">
            <v>MĐ27.C10K23</v>
          </cell>
          <cell r="B2576" t="str">
            <v>Làm hoạ tiết trang trí</v>
          </cell>
          <cell r="C2576">
            <v>60</v>
          </cell>
        </row>
        <row r="2577">
          <cell r="A2577" t="str">
            <v>MĐ28.C10K23</v>
          </cell>
          <cell r="B2577" t="str">
            <v>Gia công, lắp dựng và tháo dỡ ván khuôn, giàn giáo</v>
          </cell>
          <cell r="C2577">
            <v>120</v>
          </cell>
        </row>
        <row r="2578">
          <cell r="A2578" t="str">
            <v>MĐ29.C10K23</v>
          </cell>
          <cell r="B2578" t="str">
            <v>Gia công, lắp đặt cốt thép</v>
          </cell>
          <cell r="C2578">
            <v>90</v>
          </cell>
        </row>
        <row r="2579">
          <cell r="A2579" t="str">
            <v>MĐ30.C10K23</v>
          </cell>
          <cell r="B2579" t="str">
            <v>Hàn hồ quang</v>
          </cell>
          <cell r="C2579">
            <v>60</v>
          </cell>
        </row>
        <row r="2580">
          <cell r="A2580" t="str">
            <v>MĐ31.C10K23</v>
          </cell>
          <cell r="B2580" t="str">
            <v>Trộn, đổ, đầm bê tông</v>
          </cell>
          <cell r="C2580">
            <v>60</v>
          </cell>
        </row>
        <row r="2581">
          <cell r="A2581" t="str">
            <v>MĐ32.C10K23</v>
          </cell>
          <cell r="B2581" t="str">
            <v>Lắp đạt mạng điện sinh hoạt</v>
          </cell>
          <cell r="C2581">
            <v>90</v>
          </cell>
        </row>
        <row r="2582">
          <cell r="A2582" t="str">
            <v>MĐ33.C10K23</v>
          </cell>
          <cell r="B2582" t="str">
            <v>Lắp đặt đường ống cấp, thoát nước trong nhà</v>
          </cell>
          <cell r="C2582">
            <v>90</v>
          </cell>
        </row>
        <row r="2583">
          <cell r="A2583" t="str">
            <v>MĐ34.C10K23</v>
          </cell>
          <cell r="B2583" t="str">
            <v xml:space="preserve">Họa viên kiến trúc </v>
          </cell>
          <cell r="C2583">
            <v>90</v>
          </cell>
        </row>
        <row r="2584">
          <cell r="A2584" t="str">
            <v>MĐ35.C10K23</v>
          </cell>
          <cell r="B2584" t="str">
            <v>Ứng dụng AUTOCAD</v>
          </cell>
          <cell r="C2584">
            <v>60</v>
          </cell>
        </row>
        <row r="2585">
          <cell r="A2585" t="str">
            <v>MĐ36.C10K23</v>
          </cell>
          <cell r="B2585" t="str">
            <v>Lắp đặt thiết bị vệ sinh</v>
          </cell>
          <cell r="C2585">
            <v>60</v>
          </cell>
        </row>
        <row r="2586">
          <cell r="A2586" t="str">
            <v>MĐ37.C10K23</v>
          </cell>
          <cell r="B2586" t="str">
            <v>Làm mái</v>
          </cell>
          <cell r="C2586">
            <v>60</v>
          </cell>
        </row>
        <row r="2587">
          <cell r="A2587" t="str">
            <v>MĐ38.C10K23</v>
          </cell>
          <cell r="B2587" t="str">
            <v xml:space="preserve">Trát vữa trộn đá </v>
          </cell>
          <cell r="C2587">
            <v>60</v>
          </cell>
        </row>
        <row r="2588">
          <cell r="A2588" t="str">
            <v>MĐ39.C10K23</v>
          </cell>
          <cell r="B2588" t="str">
            <v>Thực tập nâng cao</v>
          </cell>
          <cell r="C2588">
            <v>195</v>
          </cell>
        </row>
        <row r="2589">
          <cell r="A2589" t="str">
            <v>MH01.C15K23</v>
          </cell>
          <cell r="B2589" t="str">
            <v>Chính trị</v>
          </cell>
          <cell r="C2589">
            <v>75</v>
          </cell>
        </row>
        <row r="2590">
          <cell r="A2590" t="str">
            <v>MH02.C15K23</v>
          </cell>
          <cell r="B2590" t="str">
            <v>Pháp luật</v>
          </cell>
          <cell r="C2590">
            <v>30</v>
          </cell>
        </row>
        <row r="2591">
          <cell r="A2591" t="str">
            <v>MH03.C15K23</v>
          </cell>
          <cell r="B2591" t="str">
            <v>Giáo dục thể chất</v>
          </cell>
          <cell r="C2591">
            <v>60</v>
          </cell>
        </row>
        <row r="2592">
          <cell r="A2592" t="str">
            <v>MH04.C15K23</v>
          </cell>
          <cell r="B2592" t="str">
            <v>Giáo dục quốc phòngAn ninh</v>
          </cell>
          <cell r="C2592">
            <v>75</v>
          </cell>
        </row>
        <row r="2593">
          <cell r="A2593" t="str">
            <v>MH05.C15K23</v>
          </cell>
          <cell r="B2593" t="str">
            <v>Tin học</v>
          </cell>
          <cell r="C2593">
            <v>75</v>
          </cell>
        </row>
        <row r="2594">
          <cell r="A2594" t="str">
            <v>MH06.C15K23</v>
          </cell>
          <cell r="B2594" t="str">
            <v>Ngoại ngữ(Anh văn)</v>
          </cell>
          <cell r="C2594">
            <v>120</v>
          </cell>
        </row>
        <row r="2595">
          <cell r="A2595" t="str">
            <v>MH07.C15K23</v>
          </cell>
          <cell r="B2595" t="str">
            <v>Anh văn chuyên ngành</v>
          </cell>
          <cell r="C2595">
            <v>60</v>
          </cell>
        </row>
        <row r="2596">
          <cell r="A2596" t="str">
            <v>MH08.C15K23</v>
          </cell>
          <cell r="B2596" t="str">
            <v>Kinh tế chính trị</v>
          </cell>
          <cell r="C2596">
            <v>30</v>
          </cell>
        </row>
        <row r="2597">
          <cell r="A2597" t="str">
            <v>MH09.C15K23</v>
          </cell>
          <cell r="B2597" t="str">
            <v>Luật kinh tế</v>
          </cell>
          <cell r="C2597">
            <v>30</v>
          </cell>
        </row>
        <row r="2598">
          <cell r="A2598" t="str">
            <v>MH10.C15K23</v>
          </cell>
          <cell r="B2598" t="str">
            <v>Kinh tế vi mô</v>
          </cell>
          <cell r="C2598">
            <v>60</v>
          </cell>
        </row>
        <row r="2599">
          <cell r="A2599" t="str">
            <v>MH11.C15K23</v>
          </cell>
          <cell r="B2599" t="str">
            <v>Kinh tế vĩ mô</v>
          </cell>
          <cell r="C2599">
            <v>45</v>
          </cell>
        </row>
        <row r="2600">
          <cell r="A2600" t="str">
            <v>MH12.C15K23</v>
          </cell>
          <cell r="B2600" t="str">
            <v>Lý thuyết thống kê</v>
          </cell>
          <cell r="C2600">
            <v>45</v>
          </cell>
        </row>
        <row r="2601">
          <cell r="A2601" t="str">
            <v>MH13.C15K23</v>
          </cell>
          <cell r="B2601" t="str">
            <v>Lý thuyết tài chính,tiền tệ</v>
          </cell>
          <cell r="C2601">
            <v>60</v>
          </cell>
        </row>
        <row r="2602">
          <cell r="A2602" t="str">
            <v>MH14.C15K23</v>
          </cell>
          <cell r="B2602" t="str">
            <v>Lý thuyết kế toán</v>
          </cell>
          <cell r="C2602">
            <v>75</v>
          </cell>
        </row>
        <row r="2603">
          <cell r="A2603" t="str">
            <v>MH15.C15K23</v>
          </cell>
          <cell r="B2603" t="str">
            <v>Toán Thi hết môn</v>
          </cell>
          <cell r="C2603">
            <v>60</v>
          </cell>
        </row>
        <row r="2604">
          <cell r="A2604" t="str">
            <v>MH16.C15K23</v>
          </cell>
          <cell r="B2604" t="str">
            <v>Marketing</v>
          </cell>
          <cell r="C2604">
            <v>60</v>
          </cell>
        </row>
        <row r="2605">
          <cell r="A2605" t="str">
            <v>MH17.C15K23</v>
          </cell>
          <cell r="B2605" t="str">
            <v>Kinh tế phát triển</v>
          </cell>
          <cell r="C2605">
            <v>45</v>
          </cell>
        </row>
        <row r="2606">
          <cell r="A2606" t="str">
            <v>MH18.C15K23</v>
          </cell>
          <cell r="B2606" t="str">
            <v>Kinh tế quốc tế</v>
          </cell>
          <cell r="C2606">
            <v>45</v>
          </cell>
        </row>
        <row r="2607">
          <cell r="A2607" t="str">
            <v>MH19.C15K23</v>
          </cell>
          <cell r="B2607" t="str">
            <v>Quản trị văn phòng</v>
          </cell>
          <cell r="C2607">
            <v>45</v>
          </cell>
        </row>
        <row r="2608">
          <cell r="A2608" t="str">
            <v>MH20.C15K23</v>
          </cell>
          <cell r="B2608" t="str">
            <v>Soạn thảo văn bản</v>
          </cell>
          <cell r="C2608">
            <v>45</v>
          </cell>
        </row>
        <row r="2609">
          <cell r="A2609" t="str">
            <v>MH21.C15K23</v>
          </cell>
          <cell r="B2609" t="str">
            <v>Kỹ năng giao tiếp</v>
          </cell>
          <cell r="C2609">
            <v>30</v>
          </cell>
        </row>
        <row r="2610">
          <cell r="A2610" t="str">
            <v>MH22.C15K23</v>
          </cell>
          <cell r="B2610" t="str">
            <v>Quản trị học</v>
          </cell>
          <cell r="C2610">
            <v>45</v>
          </cell>
        </row>
        <row r="2611">
          <cell r="A2611" t="str">
            <v>MH23.C15K23</v>
          </cell>
          <cell r="B2611" t="str">
            <v>Thị trường chứng khoán</v>
          </cell>
          <cell r="C2611">
            <v>60</v>
          </cell>
        </row>
        <row r="2612">
          <cell r="A2612" t="str">
            <v>MH24.C15K23</v>
          </cell>
          <cell r="B2612" t="str">
            <v>Lập và phân tích DA đầu tư</v>
          </cell>
          <cell r="C2612">
            <v>60</v>
          </cell>
        </row>
        <row r="2613">
          <cell r="A2613" t="str">
            <v>MH25.C15K23</v>
          </cell>
          <cell r="B2613" t="str">
            <v>Quản trị doanh nghiệp</v>
          </cell>
          <cell r="C2613">
            <v>60</v>
          </cell>
        </row>
        <row r="2614">
          <cell r="A2614" t="str">
            <v>MH26.C15K23</v>
          </cell>
          <cell r="B2614" t="str">
            <v>Thống kê doanh nghiệp</v>
          </cell>
          <cell r="C2614">
            <v>60</v>
          </cell>
        </row>
        <row r="2615">
          <cell r="A2615" t="str">
            <v>MH27.C15K23</v>
          </cell>
          <cell r="B2615" t="str">
            <v>Thuế</v>
          </cell>
          <cell r="C2615">
            <v>60</v>
          </cell>
        </row>
        <row r="2616">
          <cell r="A2616" t="str">
            <v>MĐ28.C15K23</v>
          </cell>
          <cell r="B2616" t="str">
            <v>Kế toán doanh nghiệp 1</v>
          </cell>
          <cell r="C2616">
            <v>150</v>
          </cell>
        </row>
        <row r="2617">
          <cell r="A2617" t="str">
            <v>MĐ29.C15K23</v>
          </cell>
          <cell r="B2617" t="str">
            <v>Kế toán doanh nghiệp 2</v>
          </cell>
          <cell r="C2617">
            <v>150</v>
          </cell>
        </row>
        <row r="2618">
          <cell r="A2618" t="str">
            <v>MĐ30.C15K23</v>
          </cell>
          <cell r="B2618" t="str">
            <v>Kế toán doanh nghiệp 3</v>
          </cell>
          <cell r="C2618">
            <v>150</v>
          </cell>
        </row>
        <row r="2619">
          <cell r="A2619" t="str">
            <v>MĐ31.C15K23</v>
          </cell>
          <cell r="B2619" t="str">
            <v>Kế toán doanh nghiệp 4</v>
          </cell>
          <cell r="C2619">
            <v>150</v>
          </cell>
        </row>
        <row r="2620">
          <cell r="A2620" t="str">
            <v>MH32.C15K23</v>
          </cell>
          <cell r="B2620" t="str">
            <v>Tài chính doanh nghiệp 1</v>
          </cell>
          <cell r="C2620">
            <v>75</v>
          </cell>
        </row>
        <row r="2621">
          <cell r="A2621" t="str">
            <v>MH33.C15K23</v>
          </cell>
          <cell r="B2621" t="str">
            <v>Tài chính doanh nghiệp 2</v>
          </cell>
          <cell r="C2621">
            <v>45</v>
          </cell>
        </row>
        <row r="2622">
          <cell r="A2622" t="str">
            <v>MH34.C15K23</v>
          </cell>
          <cell r="B2622" t="str">
            <v>Phân tích hoạt động KD</v>
          </cell>
          <cell r="C2622">
            <v>60</v>
          </cell>
        </row>
        <row r="2623">
          <cell r="A2623" t="str">
            <v>MH35.C15K23</v>
          </cell>
          <cell r="B2623" t="str">
            <v>Kế toán quản trị</v>
          </cell>
          <cell r="C2623">
            <v>60</v>
          </cell>
        </row>
        <row r="2624">
          <cell r="A2624" t="str">
            <v>MH36.C15K23</v>
          </cell>
          <cell r="B2624" t="str">
            <v>Kế toán HCSN</v>
          </cell>
          <cell r="C2624">
            <v>90</v>
          </cell>
        </row>
        <row r="2625">
          <cell r="A2625" t="str">
            <v>MH37.C15K23</v>
          </cell>
          <cell r="B2625" t="str">
            <v>Kiểm toán</v>
          </cell>
          <cell r="C2625">
            <v>60</v>
          </cell>
        </row>
        <row r="2626">
          <cell r="A2626" t="str">
            <v>MH38.C15K23</v>
          </cell>
          <cell r="B2626" t="str">
            <v>Kế toán DN nhỏ và vừa</v>
          </cell>
          <cell r="C2626">
            <v>60</v>
          </cell>
        </row>
        <row r="2627">
          <cell r="A2627" t="str">
            <v>MH39.C15K23</v>
          </cell>
          <cell r="B2627" t="str">
            <v>Kế toán thương mại dịch vụ</v>
          </cell>
          <cell r="C2627">
            <v>90</v>
          </cell>
        </row>
        <row r="2628">
          <cell r="A2628" t="str">
            <v>MH40.C15K23</v>
          </cell>
          <cell r="B2628" t="str">
            <v>Kế toán DN xây lắp</v>
          </cell>
          <cell r="C2628">
            <v>60</v>
          </cell>
        </row>
        <row r="2629">
          <cell r="A2629" t="str">
            <v>MĐ41.C15K23</v>
          </cell>
          <cell r="B2629" t="str">
            <v>Kế toán thuế</v>
          </cell>
          <cell r="C2629">
            <v>90</v>
          </cell>
        </row>
        <row r="2630">
          <cell r="A2630" t="str">
            <v>MĐ42.C15K23</v>
          </cell>
          <cell r="B2630" t="str">
            <v>Kế toán máy</v>
          </cell>
          <cell r="C2630">
            <v>60</v>
          </cell>
        </row>
        <row r="2631">
          <cell r="A2631" t="str">
            <v>MĐ43.C15K23</v>
          </cell>
          <cell r="B2631" t="str">
            <v>Thực tập tốt nghiệp</v>
          </cell>
          <cell r="C2631">
            <v>270</v>
          </cell>
        </row>
        <row r="2632">
          <cell r="A2632" t="str">
            <v>MH01.C19K23</v>
          </cell>
          <cell r="B2632" t="str">
            <v>Chính trị</v>
          </cell>
          <cell r="C2632">
            <v>75</v>
          </cell>
        </row>
        <row r="2633">
          <cell r="A2633" t="str">
            <v>MH02.C19K23</v>
          </cell>
          <cell r="B2633" t="str">
            <v>Pháp luật</v>
          </cell>
          <cell r="C2633">
            <v>30</v>
          </cell>
        </row>
        <row r="2634">
          <cell r="A2634" t="str">
            <v>MH03.C19K23</v>
          </cell>
          <cell r="B2634" t="str">
            <v>Giáo dục thể chất</v>
          </cell>
          <cell r="C2634">
            <v>60</v>
          </cell>
        </row>
        <row r="2635">
          <cell r="A2635" t="str">
            <v>MH04.C19K23</v>
          </cell>
          <cell r="B2635" t="str">
            <v>Giáo dục quốc phòngAn ninh</v>
          </cell>
          <cell r="C2635">
            <v>75</v>
          </cell>
        </row>
        <row r="2636">
          <cell r="A2636" t="str">
            <v>MH05.C19K23</v>
          </cell>
          <cell r="B2636" t="str">
            <v>Tin học</v>
          </cell>
          <cell r="C2636">
            <v>75</v>
          </cell>
        </row>
        <row r="2637">
          <cell r="A2637" t="str">
            <v>MH06.C19K23</v>
          </cell>
          <cell r="B2637" t="str">
            <v>Ngoại ngữ(Anh văn)</v>
          </cell>
          <cell r="C2637">
            <v>120</v>
          </cell>
        </row>
        <row r="2638">
          <cell r="A2638" t="str">
            <v>MH07.C19K23</v>
          </cell>
          <cell r="B2638" t="str">
            <v>Luật hành chính</v>
          </cell>
          <cell r="C2638">
            <v>30</v>
          </cell>
        </row>
        <row r="2639">
          <cell r="A2639" t="str">
            <v>MH08.C19K23</v>
          </cell>
          <cell r="B2639" t="str">
            <v>Quản lý nhà nước trong công tác văn thư</v>
          </cell>
          <cell r="C2639">
            <v>30</v>
          </cell>
        </row>
        <row r="2640">
          <cell r="A2640" t="str">
            <v>MH09.C19K23</v>
          </cell>
          <cell r="B2640" t="str">
            <v>Tổ chức bộ máy các cơ quan</v>
          </cell>
          <cell r="C2640">
            <v>45</v>
          </cell>
        </row>
        <row r="2641">
          <cell r="A2641" t="str">
            <v>MH10.C19K23</v>
          </cell>
          <cell r="B2641" t="str">
            <v>Quản trị văn phòng</v>
          </cell>
          <cell r="C2641">
            <v>45</v>
          </cell>
        </row>
        <row r="2642">
          <cell r="A2642" t="str">
            <v>MH11.C19K23</v>
          </cell>
          <cell r="B2642" t="str">
            <v>Tiếng Việt thực hành</v>
          </cell>
          <cell r="C2642">
            <v>45</v>
          </cell>
        </row>
        <row r="2643">
          <cell r="A2643" t="str">
            <v>MH12.C19K23</v>
          </cell>
          <cell r="B2643" t="str">
            <v>Kỹ năng giao tiếp</v>
          </cell>
          <cell r="C2643">
            <v>30</v>
          </cell>
        </row>
        <row r="2644">
          <cell r="A2644" t="str">
            <v>MĐ13.C19K23</v>
          </cell>
          <cell r="B2644" t="str">
            <v xml:space="preserve">Tin học văn phòng </v>
          </cell>
          <cell r="C2644">
            <v>180</v>
          </cell>
        </row>
        <row r="2645">
          <cell r="A2645" t="str">
            <v>MĐ14.C19K23</v>
          </cell>
          <cell r="B2645" t="str">
            <v>Sử dụng trang thiết bị văn phòng</v>
          </cell>
          <cell r="C2645">
            <v>60</v>
          </cell>
        </row>
        <row r="2646">
          <cell r="A2646" t="str">
            <v>MĐ15.C19K23</v>
          </cell>
          <cell r="B2646" t="str">
            <v xml:space="preserve">Kỹ thuật đánh máy vi tính </v>
          </cell>
          <cell r="C2646">
            <v>180</v>
          </cell>
        </row>
        <row r="2647">
          <cell r="A2647" t="str">
            <v>MH16.C19K23</v>
          </cell>
          <cell r="B2647" t="str">
            <v>Nhập môn công tác văn thư</v>
          </cell>
          <cell r="C2647">
            <v>45</v>
          </cell>
        </row>
        <row r="2648">
          <cell r="A2648" t="str">
            <v>MĐ17.C19K23</v>
          </cell>
          <cell r="B2648" t="str">
            <v>Soạn thảo văn bản1</v>
          </cell>
          <cell r="C2648">
            <v>150</v>
          </cell>
        </row>
        <row r="2649">
          <cell r="A2649" t="str">
            <v>MĐ18.C19K23</v>
          </cell>
          <cell r="B2649" t="str">
            <v>Soạn thảo văn bản2</v>
          </cell>
          <cell r="C2649">
            <v>120</v>
          </cell>
        </row>
        <row r="2650">
          <cell r="A2650" t="str">
            <v>MH19.C19K23</v>
          </cell>
          <cell r="B2650" t="str">
            <v>Quản lý và sử dụng con dấu</v>
          </cell>
          <cell r="C2650">
            <v>30</v>
          </cell>
        </row>
        <row r="2651">
          <cell r="A2651" t="str">
            <v>MĐ20.C19K23</v>
          </cell>
          <cell r="B2651" t="str">
            <v>Quản lý văn bản đến, đi</v>
          </cell>
          <cell r="C2651">
            <v>180</v>
          </cell>
        </row>
        <row r="2652">
          <cell r="A2652" t="str">
            <v>MH21.C19K23</v>
          </cell>
          <cell r="B2652" t="str">
            <v>Tổ chức lao động khoa học trong công tác văn thư</v>
          </cell>
          <cell r="C2652">
            <v>30</v>
          </cell>
        </row>
        <row r="2653">
          <cell r="A2653" t="str">
            <v>MH22.C19K23</v>
          </cell>
          <cell r="B2653" t="str">
            <v>Tiêu chuẩn hoá công tác văn thư</v>
          </cell>
          <cell r="C2653">
            <v>30</v>
          </cell>
        </row>
        <row r="2654">
          <cell r="A2654" t="str">
            <v>MĐ23.C19K23</v>
          </cell>
          <cell r="B2654" t="str">
            <v>Quản lý văn bản trong môi trường mạng</v>
          </cell>
          <cell r="C2654">
            <v>60</v>
          </cell>
        </row>
        <row r="2655">
          <cell r="A2655" t="str">
            <v>MĐ24.C19K23</v>
          </cell>
          <cell r="B2655" t="str">
            <v>Lập hồ sơ và nộp hồ sơ vào lưu trữ cơ quan</v>
          </cell>
          <cell r="C2655">
            <v>60</v>
          </cell>
        </row>
        <row r="2656">
          <cell r="A2656" t="str">
            <v>MĐ25.C19K23</v>
          </cell>
          <cell r="B2656" t="str">
            <v>Thực hành lập hồ sơ</v>
          </cell>
          <cell r="C2656">
            <v>180</v>
          </cell>
        </row>
        <row r="2657">
          <cell r="A2657" t="str">
            <v>MH26.C19K23</v>
          </cell>
          <cell r="B2657" t="str">
            <v>Tiếng anh chuyên ngành</v>
          </cell>
          <cell r="C2657">
            <v>60</v>
          </cell>
        </row>
        <row r="2658">
          <cell r="A2658" t="str">
            <v>MH27.C19K23</v>
          </cell>
          <cell r="B2658" t="str">
            <v>Công tác văn thư trong cơ quan quản lý hành chính</v>
          </cell>
          <cell r="C2658">
            <v>45</v>
          </cell>
        </row>
        <row r="2659">
          <cell r="A2659" t="str">
            <v>MH28.C19K23</v>
          </cell>
          <cell r="B2659" t="str">
            <v>Công tác văn thư trong trường học</v>
          </cell>
          <cell r="C2659">
            <v>45</v>
          </cell>
        </row>
        <row r="2660">
          <cell r="A2660" t="str">
            <v>MH29.C19K23</v>
          </cell>
          <cell r="B2660" t="str">
            <v>Công tác văn thư trong tổ chức Đảng, đoàn thể</v>
          </cell>
          <cell r="C2660">
            <v>60</v>
          </cell>
        </row>
        <row r="2661">
          <cell r="A2661" t="str">
            <v>MH30.C19K23</v>
          </cell>
          <cell r="B2661" t="str">
            <v>Công tác văn thư trong doanh nghiệp</v>
          </cell>
          <cell r="C2661">
            <v>45</v>
          </cell>
        </row>
        <row r="2662">
          <cell r="A2662" t="str">
            <v>MH31.C19K23</v>
          </cell>
          <cell r="B2662" t="str">
            <v>Nghiệp vụ lưu trữ</v>
          </cell>
          <cell r="C2662">
            <v>90</v>
          </cell>
        </row>
        <row r="2663">
          <cell r="A2663" t="str">
            <v>MĐ32.C19K23</v>
          </cell>
          <cell r="B2663" t="str">
            <v>Thực tập tốt nghiệp</v>
          </cell>
          <cell r="C2663">
            <v>270</v>
          </cell>
        </row>
        <row r="2664">
          <cell r="A2664" t="str">
            <v>MH01.C20K23</v>
          </cell>
          <cell r="B2664" t="str">
            <v>Chính trị</v>
          </cell>
          <cell r="C2664">
            <v>75</v>
          </cell>
        </row>
        <row r="2665">
          <cell r="A2665" t="str">
            <v>MH02.C20K23</v>
          </cell>
          <cell r="B2665" t="str">
            <v>Pháp luật</v>
          </cell>
          <cell r="C2665">
            <v>30</v>
          </cell>
        </row>
        <row r="2666">
          <cell r="A2666" t="str">
            <v>MH03.C20K23</v>
          </cell>
          <cell r="B2666" t="str">
            <v>Giáo dục thể chất</v>
          </cell>
          <cell r="C2666">
            <v>60</v>
          </cell>
        </row>
        <row r="2667">
          <cell r="A2667" t="str">
            <v>MH04.C20K23</v>
          </cell>
          <cell r="B2667" t="str">
            <v>Giáo dục quốc phòngAn ninh</v>
          </cell>
          <cell r="C2667">
            <v>75</v>
          </cell>
        </row>
        <row r="2668">
          <cell r="A2668" t="str">
            <v>MH05.C20K23</v>
          </cell>
          <cell r="B2668" t="str">
            <v>Tin học</v>
          </cell>
          <cell r="C2668">
            <v>75</v>
          </cell>
        </row>
        <row r="2669">
          <cell r="A2669" t="str">
            <v>MH06.C20K23</v>
          </cell>
          <cell r="B2669" t="str">
            <v>Ngoại ngữ(Anh văn)</v>
          </cell>
          <cell r="C2669">
            <v>120</v>
          </cell>
        </row>
        <row r="2670">
          <cell r="A2670" t="str">
            <v>MH07.C20K23</v>
          </cell>
          <cell r="B2670" t="str">
            <v>Kỹ năng giao tiếp</v>
          </cell>
          <cell r="C2670">
            <v>30</v>
          </cell>
        </row>
        <row r="2671">
          <cell r="A2671" t="str">
            <v>MH08.C20K23</v>
          </cell>
          <cell r="B2671" t="str">
            <v>Anh văn chuyên ngành</v>
          </cell>
          <cell r="C2671">
            <v>60</v>
          </cell>
        </row>
        <row r="2672">
          <cell r="A2672" t="str">
            <v>MH09.C20K23</v>
          </cell>
          <cell r="B2672" t="str">
            <v>Kiến trúc máy tính</v>
          </cell>
          <cell r="C2672">
            <v>90</v>
          </cell>
        </row>
        <row r="2673">
          <cell r="A2673" t="str">
            <v>MĐ10.C20K23</v>
          </cell>
          <cell r="B2673" t="str">
            <v>Mạng máy tính và Internet</v>
          </cell>
          <cell r="C2673">
            <v>90</v>
          </cell>
        </row>
        <row r="2674">
          <cell r="A2674" t="str">
            <v>MH11.C20K23</v>
          </cell>
          <cell r="B2674" t="str">
            <v>An toàn và vệ sinh công nghiệp</v>
          </cell>
          <cell r="C2674">
            <v>30</v>
          </cell>
        </row>
        <row r="2675">
          <cell r="A2675" t="str">
            <v>MĐ12.C20K23</v>
          </cell>
          <cell r="B2675" t="str">
            <v xml:space="preserve">Mỹ thuật cơ bản </v>
          </cell>
          <cell r="C2675">
            <v>60</v>
          </cell>
        </row>
        <row r="2676">
          <cell r="A2676" t="str">
            <v>MĐ13.C20K23</v>
          </cell>
          <cell r="B2676" t="str">
            <v>Kỹ thuật quay camera và chụp ảnh</v>
          </cell>
          <cell r="C2676">
            <v>120</v>
          </cell>
        </row>
        <row r="2677">
          <cell r="A2677" t="str">
            <v>MĐ14.C20K23</v>
          </cell>
          <cell r="B2677" t="str">
            <v>Xử lý ảnh</v>
          </cell>
          <cell r="C2677">
            <v>90</v>
          </cell>
        </row>
        <row r="2678">
          <cell r="A2678" t="str">
            <v>MĐ15.C20K23</v>
          </cell>
          <cell r="B2678" t="str">
            <v>Nhập môn chế bản điện tử</v>
          </cell>
          <cell r="C2678">
            <v>90</v>
          </cell>
        </row>
        <row r="2679">
          <cell r="A2679" t="str">
            <v>MĐ16.C20K23</v>
          </cell>
          <cell r="B2679" t="str">
            <v>Chế bản sách báo</v>
          </cell>
          <cell r="C2679">
            <v>60</v>
          </cell>
        </row>
        <row r="2680">
          <cell r="A2680" t="str">
            <v>MĐ17.C20K23</v>
          </cell>
          <cell r="B2680" t="str">
            <v>Thiết kế các mẫu quảng cáo</v>
          </cell>
          <cell r="C2680">
            <v>90</v>
          </cell>
        </row>
        <row r="2681">
          <cell r="A2681" t="str">
            <v>MĐ18.C20K23</v>
          </cell>
          <cell r="B2681" t="str">
            <v>Thiết kế Website</v>
          </cell>
          <cell r="C2681">
            <v>90</v>
          </cell>
        </row>
        <row r="2682">
          <cell r="A2682" t="str">
            <v>MĐ19.C20K23</v>
          </cell>
          <cell r="B2682" t="str">
            <v>Dựng video</v>
          </cell>
          <cell r="C2682">
            <v>60</v>
          </cell>
        </row>
        <row r="2683">
          <cell r="A2683" t="str">
            <v>MĐ20.C20K23</v>
          </cell>
          <cell r="B2683" t="str">
            <v>Lắp ráp cài đặt máy tính</v>
          </cell>
          <cell r="C2683">
            <v>90</v>
          </cell>
        </row>
        <row r="2684">
          <cell r="A2684" t="str">
            <v>MĐ21.C20K23</v>
          </cell>
          <cell r="B2684" t="str">
            <v>Thực tập kỹ năng nghề</v>
          </cell>
          <cell r="C2684">
            <v>180</v>
          </cell>
        </row>
        <row r="2685">
          <cell r="A2685" t="str">
            <v>MĐ22.C20K23</v>
          </cell>
          <cell r="B2685" t="str">
            <v>Chế bản điện tử nâng cao</v>
          </cell>
          <cell r="C2685">
            <v>90</v>
          </cell>
        </row>
        <row r="2686">
          <cell r="A2686" t="str">
            <v>MĐ23.C20K23</v>
          </cell>
          <cell r="B2686" t="str">
            <v>Xử lý ảnh nâng cao</v>
          </cell>
          <cell r="C2686">
            <v>90</v>
          </cell>
        </row>
        <row r="2687">
          <cell r="A2687" t="str">
            <v>MĐ24.C20K23</v>
          </cell>
          <cell r="B2687" t="str">
            <v>Tạo hình 2D và 3D</v>
          </cell>
          <cell r="C2687">
            <v>90</v>
          </cell>
        </row>
        <row r="2688">
          <cell r="A2688" t="str">
            <v>MĐ25.C20K23</v>
          </cell>
          <cell r="B2688" t="str">
            <v>Đồ hoạ hình động</v>
          </cell>
          <cell r="C2688">
            <v>60</v>
          </cell>
        </row>
        <row r="2689">
          <cell r="A2689" t="str">
            <v>MĐ26.C20K23</v>
          </cell>
          <cell r="B2689" t="str">
            <v>Thiết kế mẫu đặc thù</v>
          </cell>
          <cell r="C2689">
            <v>90</v>
          </cell>
        </row>
        <row r="2690">
          <cell r="A2690" t="str">
            <v>MĐ27.C20K23</v>
          </cell>
          <cell r="B2690" t="str">
            <v>Thực tập Tốt nghiệp</v>
          </cell>
          <cell r="C2690">
            <v>270</v>
          </cell>
        </row>
        <row r="2691">
          <cell r="A2691" t="str">
            <v>MH01.C21K23</v>
          </cell>
          <cell r="B2691" t="str">
            <v>Chính trị</v>
          </cell>
          <cell r="C2691">
            <v>75</v>
          </cell>
        </row>
        <row r="2692">
          <cell r="A2692" t="str">
            <v>MH02.C21K23</v>
          </cell>
          <cell r="B2692" t="str">
            <v>Pháp luật</v>
          </cell>
          <cell r="C2692">
            <v>30</v>
          </cell>
        </row>
        <row r="2693">
          <cell r="A2693" t="str">
            <v>MH03.C21K23</v>
          </cell>
          <cell r="B2693" t="str">
            <v>Giáo dục thể chất</v>
          </cell>
          <cell r="C2693">
            <v>60</v>
          </cell>
        </row>
        <row r="2694">
          <cell r="A2694" t="str">
            <v>MH04.C21K23</v>
          </cell>
          <cell r="B2694" t="str">
            <v>Giáo dục quốc phòngAn ninh</v>
          </cell>
          <cell r="C2694">
            <v>75</v>
          </cell>
        </row>
        <row r="2695">
          <cell r="A2695" t="str">
            <v>MH05.C21K23</v>
          </cell>
          <cell r="B2695" t="str">
            <v>Tin học</v>
          </cell>
          <cell r="C2695">
            <v>75</v>
          </cell>
        </row>
        <row r="2696">
          <cell r="A2696" t="str">
            <v>MH06.C21K23</v>
          </cell>
          <cell r="B2696" t="str">
            <v>Ngoại ngữ(Anh văn)</v>
          </cell>
          <cell r="C2696">
            <v>120</v>
          </cell>
        </row>
        <row r="2697">
          <cell r="A2697" t="str">
            <v>MH07.C21K23</v>
          </cell>
          <cell r="B2697" t="str">
            <v xml:space="preserve"> Kỹ năng giao tiếp</v>
          </cell>
          <cell r="C2697">
            <v>30</v>
          </cell>
        </row>
        <row r="2698">
          <cell r="A2698" t="str">
            <v>MH08.C21K23</v>
          </cell>
          <cell r="B2698" t="str">
            <v>Anh văn chuyên ngành</v>
          </cell>
          <cell r="C2698">
            <v>60</v>
          </cell>
        </row>
        <row r="2699">
          <cell r="A2699" t="str">
            <v>MĐ09.C21K23</v>
          </cell>
          <cell r="B2699" t="str">
            <v>Tin học văn phòng</v>
          </cell>
          <cell r="C2699">
            <v>60</v>
          </cell>
        </row>
        <row r="2700">
          <cell r="A2700" t="str">
            <v>MĐ10.C21K23</v>
          </cell>
          <cell r="B2700" t="str">
            <v>Cấu trúc máy tính</v>
          </cell>
          <cell r="C2700">
            <v>90</v>
          </cell>
        </row>
        <row r="2701">
          <cell r="A2701" t="str">
            <v>MH11.C21K23</v>
          </cell>
          <cell r="B2701" t="str">
            <v>Kỹ thuật đo lường</v>
          </cell>
          <cell r="C2701">
            <v>30</v>
          </cell>
        </row>
        <row r="2702">
          <cell r="A2702" t="str">
            <v>MĐ12.C21K23</v>
          </cell>
          <cell r="B2702" t="str">
            <v>Điện tử cơ bản</v>
          </cell>
          <cell r="C2702">
            <v>90</v>
          </cell>
        </row>
        <row r="2703">
          <cell r="A2703" t="str">
            <v>MH13.C21K23</v>
          </cell>
          <cell r="B2703" t="str">
            <v>Nguyên lý hệ điều hành</v>
          </cell>
          <cell r="C2703">
            <v>60</v>
          </cell>
        </row>
        <row r="2704">
          <cell r="A2704" t="str">
            <v>MĐ14.C21K23</v>
          </cell>
          <cell r="B2704" t="str">
            <v>Kỹ thuật xung số</v>
          </cell>
          <cell r="C2704">
            <v>60</v>
          </cell>
        </row>
        <row r="2705">
          <cell r="A2705" t="str">
            <v>MĐ15.C21K23</v>
          </cell>
          <cell r="B2705" t="str">
            <v>Lắp ráp và cài đặt máy tính</v>
          </cell>
          <cell r="C2705">
            <v>120</v>
          </cell>
        </row>
        <row r="2706">
          <cell r="A2706" t="str">
            <v>MĐ16.C21K23</v>
          </cell>
          <cell r="B2706" t="str">
            <v>Xử lý sự cố phần mềm</v>
          </cell>
          <cell r="C2706">
            <v>60</v>
          </cell>
        </row>
        <row r="2707">
          <cell r="A2707" t="str">
            <v>MĐ17.C21K23</v>
          </cell>
          <cell r="B2707" t="str">
            <v>Mạng máy tính và Internet</v>
          </cell>
          <cell r="C2707">
            <v>90</v>
          </cell>
        </row>
        <row r="2708">
          <cell r="A2708" t="str">
            <v>MĐ18.C21K23</v>
          </cell>
          <cell r="B2708" t="str">
            <v>Sửa chữa máy tính</v>
          </cell>
          <cell r="C2708">
            <v>90</v>
          </cell>
        </row>
        <row r="2709">
          <cell r="A2709" t="str">
            <v>MĐ19.C21K23</v>
          </cell>
          <cell r="B2709" t="str">
            <v>Sửa chữa bộ nguồn</v>
          </cell>
          <cell r="C2709">
            <v>60</v>
          </cell>
        </row>
        <row r="2710">
          <cell r="A2710" t="str">
            <v>MĐ20.C21K23</v>
          </cell>
          <cell r="B2710" t="str">
            <v>Kỹ thuật sửa chữa màn hình</v>
          </cell>
          <cell r="C2710">
            <v>60</v>
          </cell>
        </row>
        <row r="2711">
          <cell r="A2711" t="str">
            <v>MĐ21.C21K23</v>
          </cell>
          <cell r="B2711" t="str">
            <v>Sửa chữa máy in và thiết bị ngoại vi</v>
          </cell>
          <cell r="C2711">
            <v>60</v>
          </cell>
        </row>
        <row r="2712">
          <cell r="A2712" t="str">
            <v>MĐ22.C21K23</v>
          </cell>
          <cell r="B2712" t="str">
            <v>Thực tập kĩ năng nghề nghiệp</v>
          </cell>
          <cell r="C2712">
            <v>180</v>
          </cell>
        </row>
        <row r="2713">
          <cell r="A2713" t="str">
            <v>MĐ23.C21K23</v>
          </cell>
          <cell r="B2713" t="str">
            <v xml:space="preserve">Sửa chữa máy tính nâng cao </v>
          </cell>
          <cell r="C2713">
            <v>90</v>
          </cell>
        </row>
        <row r="2714">
          <cell r="A2714" t="str">
            <v>MĐ24.C21K23</v>
          </cell>
          <cell r="B2714" t="str">
            <v xml:space="preserve">Thiết kế, xây dựng mạng LAN </v>
          </cell>
          <cell r="C2714">
            <v>90</v>
          </cell>
        </row>
        <row r="2715">
          <cell r="A2715" t="str">
            <v>MĐ25.C21K23</v>
          </cell>
          <cell r="B2715" t="str">
            <v>Đồ họa ứng dụng</v>
          </cell>
          <cell r="C2715">
            <v>60</v>
          </cell>
        </row>
        <row r="2716">
          <cell r="A2716" t="str">
            <v>MĐ26.C21K23</v>
          </cell>
          <cell r="B2716" t="str">
            <v>Thiết kế Web</v>
          </cell>
          <cell r="C2716">
            <v>90</v>
          </cell>
        </row>
        <row r="2717">
          <cell r="A2717" t="str">
            <v>MĐ27.C21K23</v>
          </cell>
          <cell r="B2717" t="str">
            <v>Hệ quản trị cơ sở dữ liệu</v>
          </cell>
          <cell r="C2717">
            <v>60</v>
          </cell>
        </row>
        <row r="2718">
          <cell r="A2718" t="str">
            <v>MĐ28.C21K23</v>
          </cell>
          <cell r="B2718" t="str">
            <v>Thực tập tốt nghiệp</v>
          </cell>
          <cell r="C2718">
            <v>270</v>
          </cell>
        </row>
        <row r="2719">
          <cell r="A2719" t="str">
            <v>MH01.C22K23</v>
          </cell>
          <cell r="B2719" t="str">
            <v>Chính trị</v>
          </cell>
          <cell r="C2719">
            <v>75</v>
          </cell>
        </row>
        <row r="2720">
          <cell r="A2720" t="str">
            <v>MH02.C22K23</v>
          </cell>
          <cell r="B2720" t="str">
            <v>Pháp luật</v>
          </cell>
          <cell r="C2720">
            <v>30</v>
          </cell>
        </row>
        <row r="2721">
          <cell r="A2721" t="str">
            <v>MH03.C22K23</v>
          </cell>
          <cell r="B2721" t="str">
            <v>Giáo dục thể chất</v>
          </cell>
          <cell r="C2721">
            <v>60</v>
          </cell>
        </row>
        <row r="2722">
          <cell r="A2722" t="str">
            <v>MH04.C22K23</v>
          </cell>
          <cell r="B2722" t="str">
            <v>Giáo dục quốc phòngAn ninh</v>
          </cell>
          <cell r="C2722">
            <v>75</v>
          </cell>
        </row>
        <row r="2723">
          <cell r="A2723" t="str">
            <v>MH05.C22K23</v>
          </cell>
          <cell r="B2723" t="str">
            <v>Tin học</v>
          </cell>
          <cell r="C2723">
            <v>75</v>
          </cell>
        </row>
        <row r="2724">
          <cell r="A2724" t="str">
            <v>MH06.C22K23</v>
          </cell>
          <cell r="B2724" t="str">
            <v>Ngoại ngữ(Anh văn)</v>
          </cell>
          <cell r="C2724">
            <v>120</v>
          </cell>
        </row>
        <row r="2725">
          <cell r="A2725" t="str">
            <v>MH07.C22K23</v>
          </cell>
          <cell r="B2725" t="str">
            <v>Kỹ năng giao tiếp</v>
          </cell>
          <cell r="C2725">
            <v>30</v>
          </cell>
        </row>
        <row r="2726">
          <cell r="A2726" t="str">
            <v>MĐ08.C22K23</v>
          </cell>
          <cell r="B2726" t="str">
            <v>Tin học văn phòng</v>
          </cell>
          <cell r="C2726">
            <v>90</v>
          </cell>
        </row>
        <row r="2727">
          <cell r="A2727" t="str">
            <v>MH09.C22K23</v>
          </cell>
          <cell r="B2727" t="str">
            <v>Cấu trúc máy tính</v>
          </cell>
          <cell r="C2727">
            <v>90</v>
          </cell>
        </row>
        <row r="2728">
          <cell r="A2728" t="str">
            <v>MH10.C22K23</v>
          </cell>
          <cell r="B2728" t="str">
            <v>Nguyên lý hệ điều hành</v>
          </cell>
          <cell r="C2728">
            <v>60</v>
          </cell>
        </row>
        <row r="2729">
          <cell r="A2729" t="str">
            <v>MH11.C22K23</v>
          </cell>
          <cell r="B2729" t="str">
            <v>An toàn vệ sinh công nghiệp</v>
          </cell>
          <cell r="C2729">
            <v>30</v>
          </cell>
        </row>
        <row r="2730">
          <cell r="A2730" t="str">
            <v>MĐ12.C22K23</v>
          </cell>
          <cell r="B2730" t="str">
            <v>Mạng máy tính và Internet</v>
          </cell>
          <cell r="C2730">
            <v>90</v>
          </cell>
        </row>
        <row r="2731">
          <cell r="A2731" t="str">
            <v>MH13.C22K23</v>
          </cell>
          <cell r="B2731" t="str">
            <v>Lập trình căn bản</v>
          </cell>
          <cell r="C2731">
            <v>60</v>
          </cell>
        </row>
        <row r="2732">
          <cell r="A2732" t="str">
            <v>MH14.C22K23</v>
          </cell>
          <cell r="B2732" t="str">
            <v>Cấu trúc dữ liệu và giải thuật</v>
          </cell>
          <cell r="C2732">
            <v>60</v>
          </cell>
        </row>
        <row r="2733">
          <cell r="A2733" t="str">
            <v>MH15.C22K23</v>
          </cell>
          <cell r="B2733" t="str">
            <v>Anh văn chuyên ngành</v>
          </cell>
          <cell r="C2733">
            <v>60</v>
          </cell>
        </row>
        <row r="2734">
          <cell r="A2734" t="str">
            <v>MĐ16.C22K23</v>
          </cell>
          <cell r="B2734" t="str">
            <v>Lắp ráp và cài đặt máy tính</v>
          </cell>
          <cell r="C2734">
            <v>90</v>
          </cell>
        </row>
        <row r="2735">
          <cell r="A2735" t="str">
            <v>MĐ17.C22K23</v>
          </cell>
          <cell r="B2735" t="str">
            <v>Quản trị mạng</v>
          </cell>
          <cell r="C2735">
            <v>90</v>
          </cell>
        </row>
        <row r="2736">
          <cell r="A2736" t="str">
            <v>MĐ18.C22K23</v>
          </cell>
          <cell r="B2736" t="str">
            <v>Thiết kế, xây dựng mạng LAN</v>
          </cell>
          <cell r="C2736">
            <v>90</v>
          </cell>
        </row>
        <row r="2737">
          <cell r="A2737" t="str">
            <v>MĐ19.C22K23</v>
          </cell>
          <cell r="B2737" t="str">
            <v>Quản trị hệ thống WebServer và MailServer</v>
          </cell>
          <cell r="C2737">
            <v>60</v>
          </cell>
        </row>
        <row r="2738">
          <cell r="A2738" t="str">
            <v>MĐ20.C22K23</v>
          </cell>
          <cell r="B2738" t="str">
            <v>Công nghệ mạng không dây</v>
          </cell>
          <cell r="C2738">
            <v>60</v>
          </cell>
        </row>
        <row r="2739">
          <cell r="A2739" t="str">
            <v>MĐ21.C22K23</v>
          </cell>
          <cell r="B2739" t="str">
            <v>Thiết kế Web</v>
          </cell>
          <cell r="C2739">
            <v>90</v>
          </cell>
        </row>
        <row r="2740">
          <cell r="A2740" t="str">
            <v>MĐ22.C22K23</v>
          </cell>
          <cell r="B2740" t="str">
            <v>Hệ điều hành Linux</v>
          </cell>
          <cell r="C2740">
            <v>60</v>
          </cell>
        </row>
        <row r="2741">
          <cell r="A2741" t="str">
            <v>MĐ23.C22K23</v>
          </cell>
          <cell r="B2741" t="str">
            <v>Thực tập kỹ năng nghề nghiệp</v>
          </cell>
          <cell r="C2741">
            <v>180</v>
          </cell>
        </row>
        <row r="2742">
          <cell r="A2742" t="str">
            <v>MĐ24.C22K23</v>
          </cell>
          <cell r="B2742" t="str">
            <v>An toàn và bảo mật thông tin</v>
          </cell>
          <cell r="C2742">
            <v>60</v>
          </cell>
        </row>
        <row r="2743">
          <cell r="A2743" t="str">
            <v>MH25.C22K23</v>
          </cell>
          <cell r="B2743" t="str">
            <v>Quản lý dự án Công nghệ thông tin</v>
          </cell>
          <cell r="C2743">
            <v>30</v>
          </cell>
        </row>
        <row r="2744">
          <cell r="A2744" t="str">
            <v>MĐ26.C22K23</v>
          </cell>
          <cell r="B2744" t="str">
            <v>Cấu hình và quản trị thiết bị mạng</v>
          </cell>
          <cell r="C2744">
            <v>60</v>
          </cell>
        </row>
        <row r="2745">
          <cell r="A2745" t="str">
            <v>MĐ27.C22K23</v>
          </cell>
          <cell r="B2745" t="str">
            <v>Quản trị mạng nâng cao</v>
          </cell>
          <cell r="C2745">
            <v>60</v>
          </cell>
        </row>
        <row r="2746">
          <cell r="A2746" t="str">
            <v>MĐ28.C22K23</v>
          </cell>
          <cell r="B2746" t="str">
            <v>Bảo trì hệ thống mạng</v>
          </cell>
          <cell r="C2746">
            <v>60</v>
          </cell>
        </row>
        <row r="2747">
          <cell r="A2747" t="str">
            <v>MĐ29.C22K23</v>
          </cell>
          <cell r="B2747" t="str">
            <v>Đồ hoạ ứng dụng</v>
          </cell>
          <cell r="C2747">
            <v>60</v>
          </cell>
        </row>
        <row r="2748">
          <cell r="A2748" t="str">
            <v>MĐ30.C22K23</v>
          </cell>
          <cell r="B2748" t="str">
            <v>Thực tập tốt nghiệp</v>
          </cell>
          <cell r="C2748">
            <v>270</v>
          </cell>
        </row>
        <row r="2749">
          <cell r="A2749" t="str">
            <v>MH01.C24K23</v>
          </cell>
          <cell r="B2749" t="str">
            <v>Chính trị</v>
          </cell>
          <cell r="C2749">
            <v>75</v>
          </cell>
        </row>
        <row r="2750">
          <cell r="A2750" t="str">
            <v>MH02.C24K23</v>
          </cell>
          <cell r="B2750" t="str">
            <v>Pháp luật</v>
          </cell>
          <cell r="C2750">
            <v>30</v>
          </cell>
        </row>
        <row r="2751">
          <cell r="A2751" t="str">
            <v>MH03.C24K23</v>
          </cell>
          <cell r="B2751" t="str">
            <v>Giáo dục thể chất</v>
          </cell>
          <cell r="C2751">
            <v>60</v>
          </cell>
        </row>
        <row r="2752">
          <cell r="A2752" t="str">
            <v>MH04.C24K23</v>
          </cell>
          <cell r="B2752" t="str">
            <v>Giáo dục quốc phòngAn ninh</v>
          </cell>
          <cell r="C2752">
            <v>75</v>
          </cell>
        </row>
        <row r="2753">
          <cell r="A2753" t="str">
            <v>MH05.C24K23</v>
          </cell>
          <cell r="B2753" t="str">
            <v>Tin học</v>
          </cell>
          <cell r="C2753">
            <v>75</v>
          </cell>
        </row>
        <row r="2754">
          <cell r="A2754" t="str">
            <v>MH06.C24K23</v>
          </cell>
          <cell r="B2754" t="str">
            <v>Ngoại ngữ(Anh văn)</v>
          </cell>
          <cell r="C2754">
            <v>120</v>
          </cell>
        </row>
        <row r="2755">
          <cell r="A2755" t="str">
            <v>MH07.C24K23</v>
          </cell>
          <cell r="B2755" t="str">
            <v xml:space="preserve"> Kỹ năng giao tiếp</v>
          </cell>
          <cell r="C2755">
            <v>30</v>
          </cell>
        </row>
        <row r="2756">
          <cell r="A2756" t="str">
            <v>MĐ08.C24K23</v>
          </cell>
          <cell r="B2756" t="str">
            <v>Tin học văn phòng</v>
          </cell>
          <cell r="C2756">
            <v>120</v>
          </cell>
        </row>
        <row r="2757">
          <cell r="A2757" t="str">
            <v>MĐ09.C24K23</v>
          </cell>
          <cell r="B2757" t="str">
            <v>Bảng tính điện tử Excel</v>
          </cell>
          <cell r="C2757">
            <v>60</v>
          </cell>
        </row>
        <row r="2758">
          <cell r="A2758" t="str">
            <v>MH10.C24K23</v>
          </cell>
          <cell r="B2758" t="str">
            <v>Cấu trúc máy tính</v>
          </cell>
          <cell r="C2758">
            <v>90</v>
          </cell>
        </row>
        <row r="2759">
          <cell r="A2759" t="str">
            <v>MĐ11.C24K23</v>
          </cell>
          <cell r="B2759" t="str">
            <v>Mạng máy tính và ineternet</v>
          </cell>
          <cell r="C2759">
            <v>90</v>
          </cell>
        </row>
        <row r="2760">
          <cell r="A2760" t="str">
            <v>MH12.C24K23</v>
          </cell>
          <cell r="B2760" t="str">
            <v>Lập trình cơ bản (C)</v>
          </cell>
          <cell r="C2760">
            <v>90</v>
          </cell>
        </row>
        <row r="2761">
          <cell r="A2761" t="str">
            <v>MH13.C24K23</v>
          </cell>
          <cell r="B2761" t="str">
            <v>CTDL&amp;GT</v>
          </cell>
          <cell r="C2761">
            <v>90</v>
          </cell>
        </row>
        <row r="2762">
          <cell r="A2762" t="str">
            <v>MH14.C24K23</v>
          </cell>
          <cell r="B2762" t="str">
            <v>CSDL</v>
          </cell>
          <cell r="C2762">
            <v>60</v>
          </cell>
        </row>
        <row r="2763">
          <cell r="A2763" t="str">
            <v>MĐ15.C24K23</v>
          </cell>
          <cell r="B2763" t="str">
            <v>Lắp ráp và cài đặt MT</v>
          </cell>
          <cell r="C2763">
            <v>90</v>
          </cell>
        </row>
        <row r="2764">
          <cell r="A2764" t="str">
            <v>MH16.C24K23</v>
          </cell>
          <cell r="B2764" t="str">
            <v>Kĩ năng làm việc nhóm</v>
          </cell>
          <cell r="C2764">
            <v>45</v>
          </cell>
        </row>
        <row r="2765">
          <cell r="A2765" t="str">
            <v>MH17.C24K23</v>
          </cell>
          <cell r="B2765" t="str">
            <v>Quản lý dự án CNTT</v>
          </cell>
          <cell r="C2765">
            <v>60</v>
          </cell>
        </row>
        <row r="2766">
          <cell r="A2766" t="str">
            <v>MH18.C24K23</v>
          </cell>
          <cell r="B2766" t="str">
            <v>Tiếng Anh chuyên ngành</v>
          </cell>
          <cell r="C2766">
            <v>90</v>
          </cell>
        </row>
        <row r="2767">
          <cell r="A2767" t="str">
            <v>MĐ19.C24K23</v>
          </cell>
          <cell r="B2767" t="str">
            <v>Hệ quản trị CSDL với ACCESS</v>
          </cell>
          <cell r="C2767">
            <v>60</v>
          </cell>
        </row>
        <row r="2768">
          <cell r="A2768" t="str">
            <v>MĐ20.C24K23</v>
          </cell>
          <cell r="B2768" t="str">
            <v>Hệ quản trị CSDL với SQL Server</v>
          </cell>
          <cell r="C2768">
            <v>60</v>
          </cell>
        </row>
        <row r="2769">
          <cell r="A2769" t="str">
            <v>MĐ21.C24K23</v>
          </cell>
          <cell r="B2769" t="str">
            <v>Lập trình hướng đối tượng</v>
          </cell>
          <cell r="C2769">
            <v>120</v>
          </cell>
        </row>
        <row r="2770">
          <cell r="A2770" t="str">
            <v>MĐ22.C24K23</v>
          </cell>
          <cell r="B2770" t="str">
            <v>Lập trình Window 1 (VB.net)</v>
          </cell>
          <cell r="C2770">
            <v>120</v>
          </cell>
        </row>
        <row r="2771">
          <cell r="A2771" t="str">
            <v>MĐ23.C24K23</v>
          </cell>
          <cell r="B2771" t="str">
            <v>Thực tập kĩ năng nghề nghiệp</v>
          </cell>
          <cell r="C2771">
            <v>180</v>
          </cell>
        </row>
        <row r="2772">
          <cell r="A2772" t="str">
            <v>MĐ24.C24K23</v>
          </cell>
          <cell r="B2772" t="str">
            <v>Thiết kế và quản trị Website</v>
          </cell>
          <cell r="C2772">
            <v>90</v>
          </cell>
        </row>
        <row r="2773">
          <cell r="A2773" t="str">
            <v>MĐ25.C24K23</v>
          </cell>
          <cell r="B2773" t="str">
            <v>Đồ họa ứng dụng</v>
          </cell>
          <cell r="C2773">
            <v>120</v>
          </cell>
        </row>
        <row r="2774">
          <cell r="A2774" t="str">
            <v>MĐ26.C24K23</v>
          </cell>
          <cell r="B2774" t="str">
            <v>Lập trình Window 2 (C#.net)</v>
          </cell>
          <cell r="C2774">
            <v>120</v>
          </cell>
        </row>
        <row r="2775">
          <cell r="A2775" t="str">
            <v>MH27.C24K23</v>
          </cell>
          <cell r="B2775" t="str">
            <v>Phân tích và TK HTTT</v>
          </cell>
          <cell r="C2775">
            <v>60</v>
          </cell>
        </row>
        <row r="2776">
          <cell r="A2776" t="str">
            <v>MĐ28.C24K23</v>
          </cell>
          <cell r="B2776" t="str">
            <v>Thực tập TN</v>
          </cell>
          <cell r="C2776">
            <v>270</v>
          </cell>
        </row>
        <row r="2777">
          <cell r="A2777" t="str">
            <v>MH01.1K24</v>
          </cell>
          <cell r="B2777" t="str">
            <v>Chính trị</v>
          </cell>
          <cell r="C2777">
            <v>30</v>
          </cell>
        </row>
        <row r="2778">
          <cell r="A2778" t="str">
            <v>MH02.1K24</v>
          </cell>
          <cell r="B2778" t="str">
            <v>Pháp luật</v>
          </cell>
          <cell r="C2778">
            <v>15</v>
          </cell>
        </row>
        <row r="2779">
          <cell r="A2779" t="str">
            <v>MH03.1K24</v>
          </cell>
          <cell r="B2779" t="str">
            <v>Giáo dục thể chất</v>
          </cell>
          <cell r="C2779">
            <v>30</v>
          </cell>
        </row>
        <row r="2780">
          <cell r="A2780" t="str">
            <v>MH04.1K24</v>
          </cell>
          <cell r="B2780" t="str">
            <v>Giáo dục quốc phòng – An ninh</v>
          </cell>
          <cell r="C2780">
            <v>45</v>
          </cell>
        </row>
        <row r="2781">
          <cell r="A2781" t="str">
            <v>MH05.1K24</v>
          </cell>
          <cell r="B2781" t="str">
            <v>Tin học</v>
          </cell>
          <cell r="C2781">
            <v>45</v>
          </cell>
        </row>
        <row r="2782">
          <cell r="A2782" t="str">
            <v>MH06.1K24</v>
          </cell>
          <cell r="B2782" t="str">
            <v>Ngoại ngữ (Anh văn)</v>
          </cell>
          <cell r="C2782">
            <v>90</v>
          </cell>
        </row>
        <row r="2783">
          <cell r="A2783" t="str">
            <v>MH07.1K24</v>
          </cell>
          <cell r="B2783" t="str">
            <v>Điện kỹ thuật</v>
          </cell>
          <cell r="C2783">
            <v>30</v>
          </cell>
        </row>
        <row r="2784">
          <cell r="A2784" t="str">
            <v>MH08.1K24</v>
          </cell>
          <cell r="B2784" t="str">
            <v>Vẽ kỹ thuật</v>
          </cell>
          <cell r="C2784">
            <v>30</v>
          </cell>
        </row>
        <row r="2785">
          <cell r="A2785" t="str">
            <v>MH09.1K24</v>
          </cell>
          <cell r="B2785" t="str">
            <v xml:space="preserve"> </v>
          </cell>
          <cell r="C2785">
            <v>15</v>
          </cell>
        </row>
        <row r="2786">
          <cell r="A2786" t="str">
            <v>MH10.1K24</v>
          </cell>
          <cell r="B2786" t="str">
            <v>Kỹ năng giao tiếp</v>
          </cell>
          <cell r="C2786">
            <v>15</v>
          </cell>
        </row>
        <row r="2787">
          <cell r="A2787" t="str">
            <v>MH11.1K24</v>
          </cell>
          <cell r="B2787" t="str">
            <v>An toàn lao động và vệ sinh công nghiệp</v>
          </cell>
          <cell r="C2787">
            <v>15</v>
          </cell>
        </row>
        <row r="2788">
          <cell r="A2788" t="str">
            <v>MĐ12.1K24</v>
          </cell>
          <cell r="B2788" t="str">
            <v>Bảo dưỡng động cơ đốt trong, gầm và thiết bị công tác</v>
          </cell>
          <cell r="C2788">
            <v>60</v>
          </cell>
        </row>
        <row r="2789">
          <cell r="A2789" t="str">
            <v>MĐ13.1K24</v>
          </cell>
          <cell r="B2789" t="str">
            <v>Bảo dưỡng Trang bị điện và hệ thống thủy lực trên máy thi công nền</v>
          </cell>
          <cell r="C2789">
            <v>60</v>
          </cell>
        </row>
        <row r="2790">
          <cell r="A2790" t="str">
            <v>MH14.1K24</v>
          </cell>
          <cell r="B2790" t="str">
            <v>Kỹ thuật thi công</v>
          </cell>
          <cell r="C2790">
            <v>30</v>
          </cell>
        </row>
        <row r="2791">
          <cell r="A2791" t="str">
            <v>MĐ15.1K24</v>
          </cell>
          <cell r="B2791" t="str">
            <v xml:space="preserve">Vận hành máy xúc </v>
          </cell>
          <cell r="C2791">
            <v>240</v>
          </cell>
        </row>
        <row r="2792">
          <cell r="A2792" t="str">
            <v>MĐ16.1K24</v>
          </cell>
          <cell r="B2792" t="str">
            <v>Vận hành máy Ủi</v>
          </cell>
          <cell r="C2792">
            <v>150</v>
          </cell>
        </row>
        <row r="2793">
          <cell r="A2793" t="str">
            <v>MĐ18.1K24</v>
          </cell>
          <cell r="B2793" t="str">
            <v>Vận hành máy Lu và máy bơm cát</v>
          </cell>
          <cell r="C2793">
            <v>90</v>
          </cell>
        </row>
        <row r="2794">
          <cell r="A2794" t="str">
            <v>MĐ19.1K24</v>
          </cell>
          <cell r="B2794" t="str">
            <v>Thực tập tốt nghiệp</v>
          </cell>
          <cell r="C2794">
            <v>180</v>
          </cell>
        </row>
        <row r="2795">
          <cell r="A2795" t="str">
            <v>MH01.5K24</v>
          </cell>
          <cell r="B2795" t="str">
            <v>Chính trị</v>
          </cell>
          <cell r="C2795">
            <v>30</v>
          </cell>
        </row>
        <row r="2796">
          <cell r="A2796" t="str">
            <v>MH02.5K24</v>
          </cell>
          <cell r="B2796" t="str">
            <v>Pháp luật</v>
          </cell>
          <cell r="C2796">
            <v>15</v>
          </cell>
        </row>
        <row r="2797">
          <cell r="A2797" t="str">
            <v>MH03.5K24</v>
          </cell>
          <cell r="B2797" t="str">
            <v>Giáo dục thể chất</v>
          </cell>
          <cell r="C2797">
            <v>30</v>
          </cell>
        </row>
        <row r="2798">
          <cell r="A2798" t="str">
            <v>MH04.5K24</v>
          </cell>
          <cell r="B2798" t="str">
            <v>Giáo dục quốc phòng – An ninh</v>
          </cell>
          <cell r="C2798">
            <v>45</v>
          </cell>
        </row>
        <row r="2799">
          <cell r="A2799" t="str">
            <v>MH05.5K24</v>
          </cell>
          <cell r="B2799" t="str">
            <v>Tin học</v>
          </cell>
          <cell r="C2799">
            <v>45</v>
          </cell>
        </row>
        <row r="2800">
          <cell r="A2800" t="str">
            <v>MH06.5K24</v>
          </cell>
          <cell r="B2800" t="str">
            <v>Ngoại ngữ (Anh văn)</v>
          </cell>
          <cell r="C2800">
            <v>90</v>
          </cell>
        </row>
        <row r="2801">
          <cell r="A2801" t="str">
            <v>MH07.5K24</v>
          </cell>
          <cell r="B2801" t="str">
            <v>Điện kỹ thuật</v>
          </cell>
          <cell r="C2801">
            <v>30</v>
          </cell>
        </row>
        <row r="2802">
          <cell r="A2802" t="str">
            <v>MH08.5K24</v>
          </cell>
          <cell r="B2802" t="str">
            <v>Vật liệu học</v>
          </cell>
          <cell r="C2802">
            <v>15</v>
          </cell>
        </row>
        <row r="2803">
          <cell r="A2803" t="str">
            <v>MH09.5K24</v>
          </cell>
          <cell r="B2803" t="str">
            <v>Cơ ứng dụng</v>
          </cell>
          <cell r="C2803">
            <v>30</v>
          </cell>
        </row>
        <row r="2804">
          <cell r="A2804" t="str">
            <v>MH10.5K24</v>
          </cell>
          <cell r="B2804" t="str">
            <v>Dung sai lắp ghép và đo lường kỹ thuật</v>
          </cell>
          <cell r="C2804">
            <v>30</v>
          </cell>
        </row>
        <row r="2805">
          <cell r="A2805" t="str">
            <v>MH11.5K24</v>
          </cell>
          <cell r="B2805" t="str">
            <v>Vẽ kỹ thuật</v>
          </cell>
          <cell r="C2805">
            <v>30</v>
          </cell>
        </row>
        <row r="2806">
          <cell r="A2806" t="str">
            <v>MH12.5K24</v>
          </cell>
          <cell r="B2806" t="str">
            <v>An toàn lao động</v>
          </cell>
          <cell r="C2806">
            <v>30</v>
          </cell>
        </row>
        <row r="2807">
          <cell r="A2807" t="str">
            <v>MĐ13.5K24</v>
          </cell>
          <cell r="B2807" t="str">
            <v>Thực hành Nguội, Gò cơ bản</v>
          </cell>
          <cell r="C2807">
            <v>40</v>
          </cell>
        </row>
        <row r="2808">
          <cell r="A2808" t="str">
            <v>MĐ14.5K24</v>
          </cell>
          <cell r="B2808" t="str">
            <v xml:space="preserve">Thực hành Hàn cơ bản </v>
          </cell>
          <cell r="C2808">
            <v>40</v>
          </cell>
        </row>
        <row r="2809">
          <cell r="A2809" t="str">
            <v>MH15.5K24</v>
          </cell>
          <cell r="B2809" t="str">
            <v>Kỹ năng giao tiếp</v>
          </cell>
          <cell r="C2809">
            <v>15</v>
          </cell>
        </row>
        <row r="2810">
          <cell r="A2810" t="str">
            <v>MĐ16.5K24</v>
          </cell>
          <cell r="B2810" t="str">
            <v>Kỹ thuật chung về ô tô và công nghệ sửa chữa</v>
          </cell>
          <cell r="C2810">
            <v>60</v>
          </cell>
        </row>
        <row r="2811">
          <cell r="A2811" t="str">
            <v>MĐ17.5K24</v>
          </cell>
          <cell r="B2811" t="str">
            <v>Bảo dưỡng và sửa chữa động cơ đốt trong</v>
          </cell>
          <cell r="C2811">
            <v>180</v>
          </cell>
        </row>
        <row r="2812">
          <cell r="A2812" t="str">
            <v>MĐ18.5K24</v>
          </cell>
          <cell r="B2812" t="str">
            <v>Bảo dưỡng và sửa chữa hệ thống cung cấp động cơ diesel</v>
          </cell>
          <cell r="C2812">
            <v>60</v>
          </cell>
        </row>
        <row r="2813">
          <cell r="A2813" t="str">
            <v>MĐ19.5K24</v>
          </cell>
          <cell r="B2813" t="str">
            <v>Bảo dưỡng và sửa chữa hệ thống truyền lực.</v>
          </cell>
          <cell r="C2813">
            <v>90</v>
          </cell>
        </row>
        <row r="2814">
          <cell r="A2814" t="str">
            <v>MĐ20.5K24</v>
          </cell>
          <cell r="B2814" t="str">
            <v>Bảo dưỡng và sửa chữa hệ thống di chuyển và hệ thống lái</v>
          </cell>
          <cell r="C2814">
            <v>90</v>
          </cell>
        </row>
        <row r="2815">
          <cell r="A2815" t="str">
            <v>MĐ21.5K24</v>
          </cell>
          <cell r="B2815" t="str">
            <v>Bảo dưỡng và sửa chữa hệ thống phanh</v>
          </cell>
          <cell r="C2815">
            <v>60</v>
          </cell>
        </row>
        <row r="2816">
          <cell r="A2816" t="str">
            <v>MĐ22.5K24</v>
          </cell>
          <cell r="B2816" t="str">
            <v>Bảo dưỡng và sửa chữa trang bị điện ô tô</v>
          </cell>
          <cell r="C2816">
            <v>90</v>
          </cell>
        </row>
        <row r="2817">
          <cell r="A2817" t="str">
            <v>MĐ23.5K24</v>
          </cell>
          <cell r="B2817" t="str">
            <v>Bảo dưỡng và sửa chữa hệ thống Điều hòa không khí trênô tô</v>
          </cell>
          <cell r="C2817">
            <v>60</v>
          </cell>
        </row>
        <row r="2818">
          <cell r="A2818" t="str">
            <v>MĐ24.5K24</v>
          </cell>
          <cell r="B2818" t="str">
            <v>Bảo dưỡng và sửa chữa hệ thống nhiên liệu động cơ xăng</v>
          </cell>
          <cell r="C2818">
            <v>90</v>
          </cell>
        </row>
        <row r="2819">
          <cell r="A2819" t="str">
            <v>MĐ25.5K24</v>
          </cell>
          <cell r="B2819" t="str">
            <v>Kiểm tra và sửa chữa Pan ô tô</v>
          </cell>
          <cell r="C2819">
            <v>75</v>
          </cell>
        </row>
        <row r="2820">
          <cell r="A2820" t="str">
            <v>MĐ26.5K24</v>
          </cell>
          <cell r="B2820" t="str">
            <v>Kỹ thuật lái ô tô</v>
          </cell>
          <cell r="C2820">
            <v>60</v>
          </cell>
        </row>
        <row r="2821">
          <cell r="A2821" t="str">
            <v>MĐ27.5K24</v>
          </cell>
          <cell r="B2821" t="str">
            <v>Thực tập tốt nghiệp</v>
          </cell>
          <cell r="C2821">
            <v>270</v>
          </cell>
        </row>
        <row r="2822">
          <cell r="A2822" t="str">
            <v>MH01.6K24</v>
          </cell>
          <cell r="B2822" t="str">
            <v>Chính trị</v>
          </cell>
          <cell r="C2822">
            <v>30</v>
          </cell>
        </row>
        <row r="2823">
          <cell r="A2823" t="str">
            <v>MH02.6K24</v>
          </cell>
          <cell r="B2823" t="str">
            <v>Pháp luật</v>
          </cell>
          <cell r="C2823">
            <v>15</v>
          </cell>
        </row>
        <row r="2824">
          <cell r="A2824" t="str">
            <v>MH03.6K24</v>
          </cell>
          <cell r="B2824" t="str">
            <v>Giáo dục thể chất</v>
          </cell>
          <cell r="C2824">
            <v>30</v>
          </cell>
        </row>
        <row r="2825">
          <cell r="A2825" t="str">
            <v>MH04.6K24</v>
          </cell>
          <cell r="B2825" t="str">
            <v>Giáo dục quốc phòng – An ninh</v>
          </cell>
          <cell r="C2825">
            <v>45</v>
          </cell>
        </row>
        <row r="2826">
          <cell r="A2826" t="str">
            <v>MH05.6K24</v>
          </cell>
          <cell r="B2826" t="str">
            <v>Tin học</v>
          </cell>
          <cell r="C2826">
            <v>45</v>
          </cell>
        </row>
        <row r="2827">
          <cell r="A2827" t="str">
            <v>MH06.6K24</v>
          </cell>
          <cell r="B2827" t="str">
            <v>Ngoại ngữ (Anh văn)</v>
          </cell>
          <cell r="C2827">
            <v>90</v>
          </cell>
        </row>
        <row r="2828">
          <cell r="A2828" t="str">
            <v>MH07.6K24</v>
          </cell>
          <cell r="B2828" t="str">
            <v>Vẽ kỹ thuật</v>
          </cell>
          <cell r="C2828">
            <v>30</v>
          </cell>
        </row>
        <row r="2829">
          <cell r="A2829" t="str">
            <v>MH08.6K24</v>
          </cell>
          <cell r="B2829" t="str">
            <v>Cơ sở kỹ thuật điện</v>
          </cell>
          <cell r="C2829">
            <v>45</v>
          </cell>
        </row>
        <row r="2830">
          <cell r="A2830" t="str">
            <v>MH09.6K24</v>
          </cell>
          <cell r="B2830" t="str">
            <v>Cơ sở kỹ thuật nhiệt</v>
          </cell>
          <cell r="C2830">
            <v>45</v>
          </cell>
        </row>
        <row r="2831">
          <cell r="A2831" t="str">
            <v>MH10.6K24</v>
          </cell>
          <cell r="B2831" t="str">
            <v>Vật liệu điện lạnh</v>
          </cell>
          <cell r="C2831">
            <v>30</v>
          </cell>
        </row>
        <row r="2832">
          <cell r="A2832" t="str">
            <v>MH11.6K24</v>
          </cell>
          <cell r="B2832" t="str">
            <v>ATLĐ điệnlạnh và VSCN</v>
          </cell>
          <cell r="C2832">
            <v>30</v>
          </cell>
        </row>
        <row r="2833">
          <cell r="A2833" t="str">
            <v>MH12.6K24</v>
          </cell>
          <cell r="B2833" t="str">
            <v>Kỹ năng giao tiếp</v>
          </cell>
          <cell r="C2833">
            <v>30</v>
          </cell>
        </row>
        <row r="2834">
          <cell r="A2834" t="str">
            <v>MĐ13.6K24</v>
          </cell>
          <cell r="B2834" t="str">
            <v>Máy điện</v>
          </cell>
          <cell r="C2834">
            <v>120</v>
          </cell>
        </row>
        <row r="2835">
          <cell r="A2835" t="str">
            <v>MĐ14.6K24</v>
          </cell>
          <cell r="B2835" t="str">
            <v>Trang bị điện</v>
          </cell>
          <cell r="C2835">
            <v>120</v>
          </cell>
        </row>
        <row r="2836">
          <cell r="A2836" t="str">
            <v>MĐ15.6K24</v>
          </cell>
          <cell r="B2836" t="str">
            <v>Kỹ thuật điện tử</v>
          </cell>
          <cell r="C2836">
            <v>60</v>
          </cell>
        </row>
        <row r="2837">
          <cell r="A2837" t="str">
            <v>MĐ16.6K24</v>
          </cell>
          <cell r="B2837" t="str">
            <v>Kỹ thuật hàn</v>
          </cell>
          <cell r="C2837">
            <v>60</v>
          </cell>
        </row>
        <row r="2838">
          <cell r="A2838" t="str">
            <v>MĐ17.6K24</v>
          </cell>
          <cell r="B2838" t="str">
            <v>Đo lường điệnlạnh</v>
          </cell>
          <cell r="C2838">
            <v>60</v>
          </cell>
        </row>
        <row r="2839">
          <cell r="A2839" t="str">
            <v>MĐ18.6K24</v>
          </cell>
          <cell r="B2839" t="str">
            <v>Lạnh cơ bản</v>
          </cell>
          <cell r="C2839">
            <v>90</v>
          </cell>
        </row>
        <row r="2840">
          <cell r="A2840" t="str">
            <v>MĐ19.6K24</v>
          </cell>
          <cell r="B2840" t="str">
            <v>Hệ thống máy lạnh dân dụng và TN</v>
          </cell>
          <cell r="C2840">
            <v>120</v>
          </cell>
        </row>
        <row r="2841">
          <cell r="A2841" t="str">
            <v>MĐ20.6K24</v>
          </cell>
          <cell r="B2841" t="str">
            <v>Hệ thống điều hoà không khí cục bộ</v>
          </cell>
          <cell r="C2841">
            <v>120</v>
          </cell>
        </row>
        <row r="2842">
          <cell r="A2842" t="str">
            <v>MH21.6K24</v>
          </cell>
          <cell r="B2842" t="str">
            <v>Hệ thống máy lạnh công nghiệp</v>
          </cell>
          <cell r="C2842">
            <v>75</v>
          </cell>
        </row>
        <row r="2843">
          <cell r="A2843" t="str">
            <v>MH22.6K24</v>
          </cell>
          <cell r="B2843" t="str">
            <v>Hệ thống điều hoà không khí TT</v>
          </cell>
          <cell r="C2843">
            <v>60</v>
          </cell>
        </row>
        <row r="2844">
          <cell r="A2844" t="str">
            <v>MĐ23.6K24</v>
          </cell>
          <cell r="B2844" t="str">
            <v>Thực tập tốt nghiệp</v>
          </cell>
          <cell r="C2844">
            <v>270</v>
          </cell>
        </row>
        <row r="2845">
          <cell r="A2845" t="str">
            <v>MH01.7K24</v>
          </cell>
          <cell r="B2845" t="str">
            <v>Chính trị</v>
          </cell>
          <cell r="C2845">
            <v>30</v>
          </cell>
        </row>
        <row r="2846">
          <cell r="A2846" t="str">
            <v>MH02.7K24</v>
          </cell>
          <cell r="B2846" t="str">
            <v>Pháp luật</v>
          </cell>
          <cell r="C2846">
            <v>15</v>
          </cell>
        </row>
        <row r="2847">
          <cell r="A2847" t="str">
            <v>MH03.7K24</v>
          </cell>
          <cell r="B2847" t="str">
            <v>Giáo dục thể chất</v>
          </cell>
          <cell r="C2847">
            <v>30</v>
          </cell>
        </row>
        <row r="2848">
          <cell r="A2848" t="str">
            <v>MH04.7K24</v>
          </cell>
          <cell r="B2848" t="str">
            <v>Giáo dục quốc phòng – An ninh</v>
          </cell>
          <cell r="C2848">
            <v>45</v>
          </cell>
        </row>
        <row r="2849">
          <cell r="A2849" t="str">
            <v>MH05.7K24</v>
          </cell>
          <cell r="B2849" t="str">
            <v>Tin học</v>
          </cell>
          <cell r="C2849">
            <v>45</v>
          </cell>
        </row>
        <row r="2850">
          <cell r="A2850" t="str">
            <v>MH06.7K24</v>
          </cell>
          <cell r="B2850" t="str">
            <v>Ngoại ngữ (Anh văn)</v>
          </cell>
          <cell r="C2850">
            <v>90</v>
          </cell>
        </row>
        <row r="2851">
          <cell r="A2851" t="str">
            <v>MH07.7K24</v>
          </cell>
          <cell r="B2851" t="str">
            <v>Kỹ năng giao tiếp</v>
          </cell>
          <cell r="C2851">
            <v>30</v>
          </cell>
        </row>
        <row r="2852">
          <cell r="A2852" t="str">
            <v>MH08.7K24</v>
          </cell>
          <cell r="B2852" t="str">
            <v>An toàn điện</v>
          </cell>
          <cell r="C2852">
            <v>30</v>
          </cell>
        </row>
        <row r="2853">
          <cell r="A2853" t="str">
            <v>MH09.7K24</v>
          </cell>
          <cell r="B2853" t="str">
            <v>Mạch điện</v>
          </cell>
          <cell r="C2853">
            <v>60</v>
          </cell>
        </row>
        <row r="2854">
          <cell r="A2854" t="str">
            <v>MH10.7K24</v>
          </cell>
          <cell r="B2854" t="str">
            <v>Vẽ kỹ thuật</v>
          </cell>
          <cell r="C2854">
            <v>30</v>
          </cell>
        </row>
        <row r="2855">
          <cell r="A2855" t="str">
            <v>MH11.7K24</v>
          </cell>
          <cell r="B2855" t="str">
            <v>Vẽ điện</v>
          </cell>
          <cell r="C2855">
            <v>30</v>
          </cell>
        </row>
        <row r="2856">
          <cell r="A2856" t="str">
            <v>MH12.7K24</v>
          </cell>
          <cell r="B2856" t="str">
            <v>Vật liệu điện</v>
          </cell>
          <cell r="C2856">
            <v>30</v>
          </cell>
        </row>
        <row r="2857">
          <cell r="A2857" t="str">
            <v>MĐ13.7K24</v>
          </cell>
          <cell r="B2857" t="str">
            <v>Khí cụ điện</v>
          </cell>
          <cell r="C2857">
            <v>60</v>
          </cell>
        </row>
        <row r="2858">
          <cell r="A2858" t="str">
            <v>MĐ14.7K24</v>
          </cell>
          <cell r="B2858" t="str">
            <v>Điện tử cơ bản</v>
          </cell>
          <cell r="C2858">
            <v>90</v>
          </cell>
        </row>
        <row r="2859">
          <cell r="A2859" t="str">
            <v>MĐ15.7K24</v>
          </cell>
          <cell r="B2859" t="str">
            <v>Đo lường điện</v>
          </cell>
          <cell r="C2859">
            <v>60</v>
          </cell>
        </row>
        <row r="2860">
          <cell r="A2860" t="str">
            <v>MĐ16.7K24</v>
          </cell>
          <cell r="B2860" t="str">
            <v>Máy điện 1</v>
          </cell>
          <cell r="C2860">
            <v>180</v>
          </cell>
        </row>
        <row r="2861">
          <cell r="A2861" t="str">
            <v>MĐ17.7K24</v>
          </cell>
          <cell r="B2861" t="str">
            <v>Máy điện 2</v>
          </cell>
          <cell r="C2861">
            <v>60</v>
          </cell>
        </row>
        <row r="2862">
          <cell r="A2862" t="str">
            <v>MĐ18.7K24</v>
          </cell>
          <cell r="B2862" t="str">
            <v>Kỹ thuật cảm biến</v>
          </cell>
          <cell r="C2862">
            <v>90</v>
          </cell>
        </row>
        <row r="2863">
          <cell r="A2863" t="str">
            <v>MH19.7K24</v>
          </cell>
          <cell r="B2863" t="str">
            <v>Cung cấp điện</v>
          </cell>
          <cell r="C2863">
            <v>90</v>
          </cell>
        </row>
        <row r="2864">
          <cell r="A2864" t="str">
            <v>MĐ20.7K24</v>
          </cell>
          <cell r="B2864" t="str">
            <v>Trang bị điện 1</v>
          </cell>
          <cell r="C2864">
            <v>180</v>
          </cell>
        </row>
        <row r="2865">
          <cell r="A2865" t="str">
            <v>MĐ21.7K24</v>
          </cell>
          <cell r="B2865" t="str">
            <v>PLC cơ bản</v>
          </cell>
          <cell r="C2865">
            <v>120</v>
          </cell>
        </row>
        <row r="2866">
          <cell r="A2866" t="str">
            <v>MĐ22.7K24</v>
          </cell>
          <cell r="B2866" t="str">
            <v>Kỹ thuật lắp đặt điện</v>
          </cell>
          <cell r="C2866">
            <v>120</v>
          </cell>
        </row>
        <row r="2867">
          <cell r="A2867" t="str">
            <v>MĐ23.7K24</v>
          </cell>
          <cell r="B2867" t="str">
            <v>Kỹ thuật lạnh</v>
          </cell>
          <cell r="C2867">
            <v>90</v>
          </cell>
        </row>
        <row r="2868">
          <cell r="A2868" t="str">
            <v>MĐ24.7K24</v>
          </cell>
          <cell r="B2868" t="str">
            <v>TBĐ gia dụng</v>
          </cell>
          <cell r="C2868">
            <v>60</v>
          </cell>
        </row>
        <row r="2869">
          <cell r="A2869" t="str">
            <v>MĐ25.7K24</v>
          </cell>
          <cell r="B2869" t="str">
            <v>Chuyên đề điều khiển lập trình cỡ nhỏ</v>
          </cell>
          <cell r="C2869">
            <v>60</v>
          </cell>
        </row>
        <row r="2870">
          <cell r="A2870" t="str">
            <v>MĐ26.7K24</v>
          </cell>
          <cell r="B2870" t="str">
            <v>Thực tập tốt nghiệp</v>
          </cell>
          <cell r="C2870">
            <v>360</v>
          </cell>
        </row>
        <row r="2871">
          <cell r="A2871" t="str">
            <v>MH01.8K24</v>
          </cell>
          <cell r="B2871" t="str">
            <v>Chính trị</v>
          </cell>
          <cell r="C2871">
            <v>30</v>
          </cell>
        </row>
        <row r="2872">
          <cell r="A2872" t="str">
            <v>MH02.8K24</v>
          </cell>
          <cell r="B2872" t="str">
            <v>Pháp luật</v>
          </cell>
          <cell r="C2872">
            <v>15</v>
          </cell>
        </row>
        <row r="2873">
          <cell r="A2873" t="str">
            <v>MH03.8K24</v>
          </cell>
          <cell r="B2873" t="str">
            <v>Giáo dục thể chất</v>
          </cell>
          <cell r="C2873">
            <v>30</v>
          </cell>
        </row>
        <row r="2874">
          <cell r="A2874" t="str">
            <v>MH04.8K24</v>
          </cell>
          <cell r="B2874" t="str">
            <v>Giáo dục quốc phòng – An ninh</v>
          </cell>
          <cell r="C2874">
            <v>45</v>
          </cell>
        </row>
        <row r="2875">
          <cell r="A2875" t="str">
            <v>MH05.8K24</v>
          </cell>
          <cell r="B2875" t="str">
            <v>Tin học</v>
          </cell>
          <cell r="C2875">
            <v>45</v>
          </cell>
        </row>
        <row r="2876">
          <cell r="A2876" t="str">
            <v>MH06.8K24</v>
          </cell>
          <cell r="B2876" t="str">
            <v>Ngoại ngữ (Anh văn)</v>
          </cell>
          <cell r="C2876">
            <v>90</v>
          </cell>
        </row>
        <row r="2877">
          <cell r="A2877" t="str">
            <v>MH07.8K24</v>
          </cell>
          <cell r="B2877" t="str">
            <v>Vẽ kỹ thuật</v>
          </cell>
          <cell r="C2877">
            <v>45</v>
          </cell>
        </row>
        <row r="2878">
          <cell r="A2878" t="str">
            <v>MH08.8K24</v>
          </cell>
          <cell r="B2878" t="str">
            <v>Autocad</v>
          </cell>
          <cell r="C2878">
            <v>30</v>
          </cell>
        </row>
        <row r="2879">
          <cell r="A2879" t="str">
            <v>MH09.8K24</v>
          </cell>
          <cell r="B2879" t="str">
            <v>Cơ kỹ thuật</v>
          </cell>
          <cell r="C2879">
            <v>45</v>
          </cell>
        </row>
        <row r="2880">
          <cell r="A2880" t="str">
            <v>MH10.8K24</v>
          </cell>
          <cell r="B2880" t="str">
            <v>Dung sai – Đo lường kỹ thuật</v>
          </cell>
          <cell r="C2880">
            <v>30</v>
          </cell>
        </row>
        <row r="2881">
          <cell r="A2881" t="str">
            <v>MH11.8K24</v>
          </cell>
          <cell r="B2881" t="str">
            <v>Vật liệu cơ khí</v>
          </cell>
          <cell r="C2881">
            <v>30</v>
          </cell>
        </row>
        <row r="2882">
          <cell r="A2882" t="str">
            <v>MH12.8K24</v>
          </cell>
          <cell r="B2882" t="str">
            <v>Kỹ thuật điện</v>
          </cell>
          <cell r="C2882">
            <v>30</v>
          </cell>
        </row>
        <row r="2883">
          <cell r="A2883" t="str">
            <v>MH13.8K24</v>
          </cell>
          <cell r="B2883" t="str">
            <v>An toàn lao động</v>
          </cell>
          <cell r="C2883">
            <v>30</v>
          </cell>
        </row>
        <row r="2884">
          <cell r="A2884" t="str">
            <v>MH14.8K24</v>
          </cell>
          <cell r="B2884" t="str">
            <v>Kỹ năng giao tiếp</v>
          </cell>
          <cell r="C2884">
            <v>15</v>
          </cell>
        </row>
        <row r="2885">
          <cell r="A2885" t="str">
            <v>MĐ15.8K24</v>
          </cell>
          <cell r="B2885" t="str">
            <v>Nguội cơ bản</v>
          </cell>
          <cell r="C2885">
            <v>60</v>
          </cell>
        </row>
        <row r="2886">
          <cell r="A2886" t="str">
            <v>MĐ16.8K24</v>
          </cell>
          <cell r="B2886" t="str">
            <v>Tiện trụ ngoài</v>
          </cell>
          <cell r="C2886">
            <v>120</v>
          </cell>
        </row>
        <row r="2887">
          <cell r="A2887" t="str">
            <v>MĐ17.8K24</v>
          </cell>
          <cell r="B2887" t="str">
            <v>Tiện lỗ</v>
          </cell>
          <cell r="C2887">
            <v>90</v>
          </cell>
        </row>
        <row r="2888">
          <cell r="A2888" t="str">
            <v>MĐ18.8K24</v>
          </cell>
          <cell r="B2888" t="str">
            <v>Phay, bàomặt phẳng</v>
          </cell>
          <cell r="C2888">
            <v>90</v>
          </cell>
        </row>
        <row r="2889">
          <cell r="A2889" t="str">
            <v>MĐ19.8K24</v>
          </cell>
          <cell r="B2889" t="str">
            <v>Phay, bào rãnh</v>
          </cell>
          <cell r="C2889">
            <v>60</v>
          </cell>
        </row>
        <row r="2890">
          <cell r="A2890" t="str">
            <v>MĐ20.8K24</v>
          </cell>
          <cell r="B2890" t="str">
            <v>Tiện côn</v>
          </cell>
          <cell r="C2890">
            <v>60</v>
          </cell>
        </row>
        <row r="2891">
          <cell r="A2891" t="str">
            <v>MĐ21.8K24</v>
          </cell>
          <cell r="B2891" t="str">
            <v>Phayrãnh chữ T, rãnh đuôi én</v>
          </cell>
          <cell r="C2891">
            <v>60</v>
          </cell>
        </row>
        <row r="2892">
          <cell r="A2892" t="str">
            <v>MĐ22.8K24</v>
          </cell>
          <cell r="B2892" t="str">
            <v>Tiện ren tam giác</v>
          </cell>
          <cell r="C2892">
            <v>90</v>
          </cell>
        </row>
        <row r="2893">
          <cell r="A2893" t="str">
            <v>MĐ23.8K24</v>
          </cell>
          <cell r="B2893" t="str">
            <v>Tiên ren truyền động</v>
          </cell>
          <cell r="C2893">
            <v>90</v>
          </cell>
        </row>
        <row r="2894">
          <cell r="A2894" t="str">
            <v>MĐ24.8K24</v>
          </cell>
          <cell r="B2894" t="str">
            <v>Phay đa giác, then hoa</v>
          </cell>
          <cell r="C2894">
            <v>60</v>
          </cell>
        </row>
        <row r="2895">
          <cell r="A2895" t="str">
            <v>MĐ25.8K24</v>
          </cell>
          <cell r="B2895" t="str">
            <v>Phay bánh răng, thanh răng</v>
          </cell>
          <cell r="C2895">
            <v>120</v>
          </cell>
        </row>
        <row r="2896">
          <cell r="A2896" t="str">
            <v>MĐ26.8K24</v>
          </cell>
          <cell r="B2896" t="str">
            <v>Tiện CNC cơ bản</v>
          </cell>
          <cell r="C2896">
            <v>60</v>
          </cell>
        </row>
        <row r="2897">
          <cell r="A2897" t="str">
            <v>MĐ27.8K24</v>
          </cell>
          <cell r="B2897" t="str">
            <v>Phay CNC cơ bản</v>
          </cell>
          <cell r="C2897">
            <v>60</v>
          </cell>
        </row>
        <row r="2898">
          <cell r="A2898" t="str">
            <v>MĐ28.8K24</v>
          </cell>
          <cell r="B2898" t="str">
            <v>Tiện kết hợp</v>
          </cell>
          <cell r="C2898">
            <v>60</v>
          </cell>
        </row>
        <row r="2899">
          <cell r="A2899" t="str">
            <v>MĐ29.8K24</v>
          </cell>
          <cell r="B2899" t="str">
            <v>Tiện lệch tâm, tiện định hình</v>
          </cell>
          <cell r="C2899">
            <v>90</v>
          </cell>
        </row>
        <row r="2900">
          <cell r="A2900" t="str">
            <v>MĐ30.8K24</v>
          </cell>
          <cell r="B2900" t="str">
            <v>Tiện chi tiết có gá lắp phức tạp</v>
          </cell>
          <cell r="C2900">
            <v>60</v>
          </cell>
        </row>
        <row r="2901">
          <cell r="A2901" t="str">
            <v>MĐ31.8K24</v>
          </cell>
          <cell r="B2901" t="str">
            <v xml:space="preserve">Gia công mài </v>
          </cell>
          <cell r="C2901">
            <v>60</v>
          </cell>
        </row>
        <row r="2902">
          <cell r="A2902" t="str">
            <v>MĐ32.8K24</v>
          </cell>
          <cell r="B2902" t="str">
            <v>Thực tập tốt nghiệp</v>
          </cell>
          <cell r="C2902">
            <v>270</v>
          </cell>
        </row>
        <row r="2903">
          <cell r="A2903" t="str">
            <v>MH01.9K24</v>
          </cell>
          <cell r="B2903" t="str">
            <v>Chính trị</v>
          </cell>
          <cell r="C2903">
            <v>30</v>
          </cell>
        </row>
        <row r="2904">
          <cell r="A2904" t="str">
            <v>MH02.9K24</v>
          </cell>
          <cell r="B2904" t="str">
            <v>Pháp luật</v>
          </cell>
          <cell r="C2904">
            <v>15</v>
          </cell>
        </row>
        <row r="2905">
          <cell r="A2905" t="str">
            <v>MH03.9K24</v>
          </cell>
          <cell r="B2905" t="str">
            <v>Giáo dục thể chất</v>
          </cell>
          <cell r="C2905">
            <v>30</v>
          </cell>
        </row>
        <row r="2906">
          <cell r="A2906" t="str">
            <v>MH04.9K24</v>
          </cell>
          <cell r="B2906" t="str">
            <v>Giáo dục quốc phòng – An ninh</v>
          </cell>
          <cell r="C2906">
            <v>45</v>
          </cell>
        </row>
        <row r="2907">
          <cell r="A2907" t="str">
            <v>MH05.9K24</v>
          </cell>
          <cell r="B2907" t="str">
            <v>Tin học</v>
          </cell>
          <cell r="C2907">
            <v>45</v>
          </cell>
        </row>
        <row r="2908">
          <cell r="A2908" t="str">
            <v>MH06.9K24</v>
          </cell>
          <cell r="B2908" t="str">
            <v>Ngoại ngữ (Anh văn)</v>
          </cell>
          <cell r="C2908">
            <v>90</v>
          </cell>
        </row>
        <row r="2909">
          <cell r="A2909" t="str">
            <v>MH07.9K24</v>
          </cell>
          <cell r="B2909" t="str">
            <v>Kỹ năng giao tiếp</v>
          </cell>
          <cell r="C2909">
            <v>30</v>
          </cell>
        </row>
        <row r="2910">
          <cell r="A2910" t="str">
            <v>MH08.9K24</v>
          </cell>
          <cell r="B2910" t="str">
            <v xml:space="preserve">Vẽ kỹ thuật cơ khí </v>
          </cell>
          <cell r="C2910">
            <v>60</v>
          </cell>
        </row>
        <row r="2911">
          <cell r="A2911" t="str">
            <v>MH09.9K24</v>
          </cell>
          <cell r="B2911" t="str">
            <v>Dung sai lắp ghép và đo lường kỹ thuật</v>
          </cell>
          <cell r="C2911">
            <v>30</v>
          </cell>
        </row>
        <row r="2912">
          <cell r="A2912" t="str">
            <v>MH10.9K24</v>
          </cell>
          <cell r="B2912" t="str">
            <v xml:space="preserve">Vật liệu cơ khí </v>
          </cell>
          <cell r="C2912">
            <v>30</v>
          </cell>
        </row>
        <row r="2913">
          <cell r="A2913" t="str">
            <v>MH11.9K24</v>
          </cell>
          <cell r="B2913" t="str">
            <v>Cơ kỹ thuật</v>
          </cell>
          <cell r="C2913">
            <v>45</v>
          </cell>
        </row>
        <row r="2914">
          <cell r="A2914" t="str">
            <v>MH12.9K24</v>
          </cell>
          <cell r="B2914" t="str">
            <v>Kỹ thuật điện</v>
          </cell>
          <cell r="C2914">
            <v>30</v>
          </cell>
        </row>
        <row r="2915">
          <cell r="A2915" t="str">
            <v>MH13.9K24</v>
          </cell>
          <cell r="B2915" t="str">
            <v>An toàn lao động</v>
          </cell>
          <cell r="C2915">
            <v>30</v>
          </cell>
        </row>
        <row r="2916">
          <cell r="A2916" t="str">
            <v>MĐ14.9K24</v>
          </cell>
          <cell r="B2916" t="str">
            <v xml:space="preserve">Chế tạo phôi hàn </v>
          </cell>
          <cell r="C2916">
            <v>90</v>
          </cell>
        </row>
        <row r="2917">
          <cell r="A2917" t="str">
            <v>MĐ15.9K24</v>
          </cell>
          <cell r="B2917" t="str">
            <v xml:space="preserve">Hàn hồ quang tay cơ bản </v>
          </cell>
          <cell r="C2917">
            <v>180</v>
          </cell>
        </row>
        <row r="2918">
          <cell r="A2918" t="str">
            <v>MĐ16.9K24</v>
          </cell>
          <cell r="B2918" t="str">
            <v xml:space="preserve">Hàn hồ quang tay nâng cao </v>
          </cell>
          <cell r="C2918">
            <v>180</v>
          </cell>
        </row>
        <row r="2919">
          <cell r="A2919" t="str">
            <v>MĐ17.9K24</v>
          </cell>
          <cell r="B2919" t="str">
            <v xml:space="preserve">Hàn MIG/MAG cơ bản </v>
          </cell>
          <cell r="C2919">
            <v>90</v>
          </cell>
        </row>
        <row r="2920">
          <cell r="A2920" t="str">
            <v>MĐ18.9K24</v>
          </cell>
          <cell r="B2920" t="str">
            <v xml:space="preserve">Hàn TIG cơ bản </v>
          </cell>
          <cell r="C2920">
            <v>90</v>
          </cell>
        </row>
        <row r="2921">
          <cell r="A2921" t="str">
            <v>MĐ19.9K24</v>
          </cell>
          <cell r="B2921" t="str">
            <v>Hàn khí</v>
          </cell>
          <cell r="C2921">
            <v>60</v>
          </cell>
        </row>
        <row r="2922">
          <cell r="A2922" t="str">
            <v>MĐ20.9K24</v>
          </cell>
          <cell r="B2922" t="str">
            <v>Kiểm tra chất lượng hàn</v>
          </cell>
          <cell r="C2922">
            <v>60</v>
          </cell>
        </row>
        <row r="2923">
          <cell r="A2923" t="str">
            <v>MĐ21.9K24</v>
          </cell>
          <cell r="B2923" t="str">
            <v xml:space="preserve">Quy trình hàn </v>
          </cell>
          <cell r="C2923">
            <v>30</v>
          </cell>
        </row>
        <row r="2924">
          <cell r="A2924" t="str">
            <v>MĐ22.9K24</v>
          </cell>
          <cell r="B2924" t="str">
            <v xml:space="preserve">Robot hàn </v>
          </cell>
          <cell r="C2924">
            <v>60</v>
          </cell>
        </row>
        <row r="2925">
          <cell r="A2925" t="str">
            <v>MĐ23.9K24</v>
          </cell>
          <cell r="B2925" t="str">
            <v xml:space="preserve">Hàn dưới lớp thuốc </v>
          </cell>
          <cell r="C2925">
            <v>60</v>
          </cell>
        </row>
        <row r="2926">
          <cell r="A2926" t="str">
            <v>MĐ24.9K24</v>
          </cell>
          <cell r="B2926" t="str">
            <v>Hàn điện tiếp xúc (hàn điện trở)</v>
          </cell>
          <cell r="C2926">
            <v>60</v>
          </cell>
        </row>
        <row r="2927">
          <cell r="A2927" t="str">
            <v>MĐ25.9K24</v>
          </cell>
          <cell r="B2927" t="str">
            <v xml:space="preserve">Thực tập tốt nghiệp </v>
          </cell>
          <cell r="C2927">
            <v>180</v>
          </cell>
        </row>
        <row r="2928">
          <cell r="A2928" t="str">
            <v>MH01.10K24</v>
          </cell>
          <cell r="B2928" t="str">
            <v>Chính trị</v>
          </cell>
          <cell r="C2928">
            <v>30</v>
          </cell>
        </row>
        <row r="2929">
          <cell r="A2929" t="str">
            <v>MH02.10K24</v>
          </cell>
          <cell r="B2929" t="str">
            <v>Pháp luật</v>
          </cell>
          <cell r="C2929">
            <v>15</v>
          </cell>
        </row>
        <row r="2930">
          <cell r="A2930" t="str">
            <v>MH03.10K24</v>
          </cell>
          <cell r="B2930" t="str">
            <v>Giáo dục thể chất</v>
          </cell>
          <cell r="C2930">
            <v>30</v>
          </cell>
        </row>
        <row r="2931">
          <cell r="A2931" t="str">
            <v>MH04.10K24</v>
          </cell>
          <cell r="B2931" t="str">
            <v>Giáo dục quốc phòng – An ninh</v>
          </cell>
          <cell r="C2931">
            <v>45</v>
          </cell>
        </row>
        <row r="2932">
          <cell r="A2932" t="str">
            <v>MH05.10K24</v>
          </cell>
          <cell r="B2932" t="str">
            <v>Tin học</v>
          </cell>
          <cell r="C2932">
            <v>45</v>
          </cell>
        </row>
        <row r="2933">
          <cell r="A2933" t="str">
            <v>MH06.10K24</v>
          </cell>
          <cell r="B2933" t="str">
            <v>Ngoại ngữ (Anh văn)</v>
          </cell>
          <cell r="C2933">
            <v>90</v>
          </cell>
        </row>
        <row r="2934">
          <cell r="A2934" t="str">
            <v>MH07.10K24</v>
          </cell>
          <cell r="B2934" t="str">
            <v>Vẽ kỹ thuật</v>
          </cell>
          <cell r="C2934">
            <v>75</v>
          </cell>
        </row>
        <row r="2935">
          <cell r="A2935" t="str">
            <v>MH08.10K24</v>
          </cell>
          <cell r="B2935" t="str">
            <v>Bảo hộ lao động</v>
          </cell>
          <cell r="C2935">
            <v>30</v>
          </cell>
        </row>
        <row r="2936">
          <cell r="A2936" t="str">
            <v>MH09.10K24</v>
          </cell>
          <cell r="B2936" t="str">
            <v>Điện kỹ thuật</v>
          </cell>
          <cell r="C2936">
            <v>30</v>
          </cell>
        </row>
        <row r="2937">
          <cell r="A2937" t="str">
            <v>MH10.10K24</v>
          </cell>
          <cell r="B2937" t="str">
            <v>Vật liệu xây dựng</v>
          </cell>
          <cell r="C2937">
            <v>30</v>
          </cell>
        </row>
        <row r="2938">
          <cell r="A2938" t="str">
            <v>MH11.10K24</v>
          </cell>
          <cell r="B2938" t="str">
            <v>Tổ chức quản lý</v>
          </cell>
          <cell r="C2938">
            <v>30</v>
          </cell>
        </row>
        <row r="2939">
          <cell r="A2939" t="str">
            <v>MH12.10K24</v>
          </cell>
          <cell r="B2939" t="str">
            <v>Kỹ năng giao tiếp</v>
          </cell>
          <cell r="C2939">
            <v>30</v>
          </cell>
        </row>
        <row r="2940">
          <cell r="A2940" t="str">
            <v>MĐ13.10K24</v>
          </cell>
          <cell r="B2940" t="str">
            <v>Đào móng</v>
          </cell>
          <cell r="C2940">
            <v>60</v>
          </cell>
        </row>
        <row r="2941">
          <cell r="A2941" t="str">
            <v>MĐ14.10K24</v>
          </cell>
          <cell r="B2941" t="str">
            <v>Xây tường gạch</v>
          </cell>
          <cell r="C2941">
            <v>120</v>
          </cell>
        </row>
        <row r="2942">
          <cell r="A2942" t="str">
            <v>MĐ15.10K24</v>
          </cell>
          <cell r="B2942" t="str">
            <v>Xây các kết cấu phụ trợ công trình</v>
          </cell>
          <cell r="C2942">
            <v>90</v>
          </cell>
        </row>
        <row r="2943">
          <cell r="A2943" t="str">
            <v>MĐ16.10K24</v>
          </cell>
          <cell r="B2943" t="str">
            <v>Lắp đặt các cấu kiện loại nhỏ</v>
          </cell>
          <cell r="C2943">
            <v>60</v>
          </cell>
        </row>
        <row r="2944">
          <cell r="A2944" t="str">
            <v>MĐ17.10K24</v>
          </cell>
          <cell r="B2944" t="str">
            <v>Trát các bộ phận công trình</v>
          </cell>
          <cell r="C2944">
            <v>120</v>
          </cell>
        </row>
        <row r="2945">
          <cell r="A2945" t="str">
            <v>MĐ18.10K24</v>
          </cell>
          <cell r="B2945" t="str">
            <v>Trát chi tiết nhỏ, láng nền –sàn</v>
          </cell>
          <cell r="C2945">
            <v>90</v>
          </cell>
        </row>
        <row r="2946">
          <cell r="A2946" t="str">
            <v>MĐ19.10K24</v>
          </cell>
          <cell r="B2946" t="str">
            <v>Lát, ốp</v>
          </cell>
          <cell r="C2946">
            <v>60</v>
          </cell>
        </row>
        <row r="2947">
          <cell r="A2947" t="str">
            <v>MĐ20.10K24</v>
          </cell>
          <cell r="B2947" t="str">
            <v>Bạ mát tít, sơn vôi</v>
          </cell>
          <cell r="C2947">
            <v>60</v>
          </cell>
        </row>
        <row r="2948">
          <cell r="A2948" t="str">
            <v>MĐ21.10K24</v>
          </cell>
          <cell r="B2948" t="str">
            <v>Gia công, lắp dựng và tháo dỡ ván khuôn, giàn giáo</v>
          </cell>
          <cell r="C2948">
            <v>60</v>
          </cell>
        </row>
        <row r="2949">
          <cell r="A2949" t="str">
            <v>MĐ22.10K24</v>
          </cell>
          <cell r="B2949" t="str">
            <v>Gia công lắp đặt cốt thép</v>
          </cell>
          <cell r="C2949">
            <v>60</v>
          </cell>
        </row>
        <row r="2950">
          <cell r="A2950" t="str">
            <v>MĐ23.10K24</v>
          </cell>
          <cell r="B2950" t="str">
            <v>Trộn, đổ, đầm bê tông</v>
          </cell>
          <cell r="C2950">
            <v>60</v>
          </cell>
        </row>
        <row r="2951">
          <cell r="A2951" t="str">
            <v>MĐ24.10K24</v>
          </cell>
          <cell r="B2951" t="str">
            <v>Lắp đạt mạng điện sinh hoạt</v>
          </cell>
          <cell r="C2951">
            <v>90</v>
          </cell>
        </row>
        <row r="2952">
          <cell r="A2952" t="str">
            <v>MĐ25.10K24</v>
          </cell>
          <cell r="B2952" t="str">
            <v>Lắp đặt đường ống cấp, thoát nước trong nhà</v>
          </cell>
          <cell r="C2952">
            <v>60</v>
          </cell>
        </row>
        <row r="2953">
          <cell r="A2953" t="str">
            <v>MĐ26.10K24</v>
          </cell>
          <cell r="B2953" t="str">
            <v>Lắp đặt thiết bị vệ sinh</v>
          </cell>
          <cell r="C2953">
            <v>60</v>
          </cell>
        </row>
        <row r="2954">
          <cell r="A2954" t="str">
            <v>MĐ27.10K24</v>
          </cell>
          <cell r="B2954" t="str">
            <v>Thực tập nâng cao</v>
          </cell>
          <cell r="C2954">
            <v>180</v>
          </cell>
        </row>
        <row r="2955">
          <cell r="A2955" t="str">
            <v>MH01.11K24</v>
          </cell>
          <cell r="B2955" t="str">
            <v>Chính trị</v>
          </cell>
          <cell r="C2955">
            <v>30</v>
          </cell>
        </row>
        <row r="2956">
          <cell r="A2956" t="str">
            <v>MH02.11K24</v>
          </cell>
          <cell r="B2956" t="str">
            <v>Pháp luật</v>
          </cell>
          <cell r="C2956">
            <v>15</v>
          </cell>
        </row>
        <row r="2957">
          <cell r="A2957" t="str">
            <v>MH03.11K24</v>
          </cell>
          <cell r="B2957" t="str">
            <v>Giáo dục thể chất</v>
          </cell>
          <cell r="C2957">
            <v>30</v>
          </cell>
        </row>
        <row r="2958">
          <cell r="A2958" t="str">
            <v>MH04.11K24</v>
          </cell>
          <cell r="B2958" t="str">
            <v>Giáo dục quốc phòng – An ninh</v>
          </cell>
          <cell r="C2958">
            <v>45</v>
          </cell>
        </row>
        <row r="2959">
          <cell r="A2959" t="str">
            <v>MH05.11K24</v>
          </cell>
          <cell r="B2959" t="str">
            <v>Tin học</v>
          </cell>
          <cell r="C2959">
            <v>45</v>
          </cell>
        </row>
        <row r="2960">
          <cell r="A2960" t="str">
            <v>MH06.11K24</v>
          </cell>
          <cell r="B2960" t="str">
            <v>Ngoại ngữ (Anh văn)</v>
          </cell>
          <cell r="C2960">
            <v>90</v>
          </cell>
        </row>
        <row r="2961">
          <cell r="A2961" t="str">
            <v>MH07.11K24</v>
          </cell>
          <cell r="B2961" t="str">
            <v>Vẽ kỹ thuật</v>
          </cell>
          <cell r="C2961">
            <v>60</v>
          </cell>
        </row>
        <row r="2962">
          <cell r="A2962" t="str">
            <v>MH08.11K24</v>
          </cell>
          <cell r="B2962" t="str">
            <v>Bảo hộ lao động</v>
          </cell>
          <cell r="C2962">
            <v>30</v>
          </cell>
        </row>
        <row r="2963">
          <cell r="A2963" t="str">
            <v>MH09.11K24</v>
          </cell>
          <cell r="B2963" t="str">
            <v>Điện kỹ thuật</v>
          </cell>
          <cell r="C2963">
            <v>30</v>
          </cell>
        </row>
        <row r="2964">
          <cell r="A2964" t="str">
            <v>MH10.11K24</v>
          </cell>
          <cell r="B2964" t="str">
            <v>Vật liệu xây dựng</v>
          </cell>
          <cell r="C2964">
            <v>30</v>
          </cell>
        </row>
        <row r="2965">
          <cell r="A2965" t="str">
            <v>MH11.11K24</v>
          </cell>
          <cell r="B2965" t="str">
            <v>Tổ chức sản xuất</v>
          </cell>
          <cell r="C2965">
            <v>30</v>
          </cell>
        </row>
        <row r="2966">
          <cell r="A2966" t="str">
            <v>II.2.11K24</v>
          </cell>
          <cell r="B2966" t="str">
            <v xml:space="preserve"> Môn học, mô đun chuyên môn nghành, nghề</v>
          </cell>
          <cell r="C2966">
            <v>930</v>
          </cell>
        </row>
        <row r="2967">
          <cell r="A2967" t="str">
            <v>MĐ12.11K24</v>
          </cell>
          <cell r="B2967" t="str">
            <v>Chuẩn bị nguyên vật liệu</v>
          </cell>
          <cell r="C2967">
            <v>60</v>
          </cell>
        </row>
        <row r="2968">
          <cell r="A2968" t="str">
            <v>MĐ13.11K24</v>
          </cell>
          <cell r="B2968" t="str">
            <v>Pha phôi</v>
          </cell>
          <cell r="C2968">
            <v>60</v>
          </cell>
        </row>
        <row r="2969">
          <cell r="A2969" t="str">
            <v>MĐ14.11K24</v>
          </cell>
          <cell r="B2969" t="str">
            <v>Gia công mặt phẳng</v>
          </cell>
          <cell r="C2969">
            <v>60</v>
          </cell>
        </row>
        <row r="2970">
          <cell r="A2970" t="str">
            <v>MĐ15.11K24</v>
          </cell>
          <cell r="B2970" t="str">
            <v>Gia công mộng</v>
          </cell>
          <cell r="C2970">
            <v>120</v>
          </cell>
        </row>
        <row r="2971">
          <cell r="A2971" t="str">
            <v>MĐ16.11K24</v>
          </cell>
          <cell r="B2971" t="str">
            <v>Hoàn thiện bề mặt sản phẩm</v>
          </cell>
          <cell r="C2971">
            <v>60</v>
          </cell>
        </row>
        <row r="2972">
          <cell r="A2972" t="str">
            <v>MĐ17.11K24</v>
          </cell>
          <cell r="B2972" t="str">
            <v>Làm khuôn cửa, cánh cửa</v>
          </cell>
          <cell r="C2972">
            <v>120</v>
          </cell>
        </row>
        <row r="2973">
          <cell r="A2973" t="str">
            <v>MĐ18.11K24</v>
          </cell>
          <cell r="B2973" t="str">
            <v>Làm ván khuôn</v>
          </cell>
          <cell r="C2973">
            <v>60</v>
          </cell>
        </row>
        <row r="2974">
          <cell r="A2974" t="str">
            <v>MĐ19.11K24</v>
          </cell>
          <cell r="B2974" t="str">
            <v>Ốp lát dầm, sàn, trần, tường</v>
          </cell>
          <cell r="C2974">
            <v>90</v>
          </cell>
        </row>
        <row r="2975">
          <cell r="A2975" t="str">
            <v>MĐ20.11K24</v>
          </cell>
          <cell r="B2975" t="str">
            <v>Làm tủ bếp</v>
          </cell>
          <cell r="C2975">
            <v>90</v>
          </cell>
        </row>
        <row r="2976">
          <cell r="A2976" t="str">
            <v>MĐ21.11K24</v>
          </cell>
          <cell r="B2976" t="str">
            <v>Làm sườn mái dốc</v>
          </cell>
          <cell r="C2976">
            <v>60</v>
          </cell>
        </row>
        <row r="2977">
          <cell r="A2977" t="str">
            <v>MĐ22.11K24</v>
          </cell>
          <cell r="B2977" t="str">
            <v>Đóng đồ mộc dân dụng</v>
          </cell>
          <cell r="C2977">
            <v>150</v>
          </cell>
        </row>
        <row r="2978">
          <cell r="A2978" t="str">
            <v>MH01.12K24</v>
          </cell>
          <cell r="B2978" t="str">
            <v>Chính trị</v>
          </cell>
          <cell r="C2978">
            <v>30</v>
          </cell>
        </row>
        <row r="2979">
          <cell r="A2979" t="str">
            <v>MH02.12K24</v>
          </cell>
          <cell r="B2979" t="str">
            <v>Pháp luật</v>
          </cell>
          <cell r="C2979">
            <v>15</v>
          </cell>
        </row>
        <row r="2980">
          <cell r="A2980" t="str">
            <v>MH03.12K24</v>
          </cell>
          <cell r="B2980" t="str">
            <v>Giáo dục thể chất</v>
          </cell>
          <cell r="C2980">
            <v>30</v>
          </cell>
        </row>
        <row r="2981">
          <cell r="A2981" t="str">
            <v>MH04.12K24</v>
          </cell>
          <cell r="B2981" t="str">
            <v>Giáo dục quốc phòng – An ninh</v>
          </cell>
          <cell r="C2981">
            <v>45</v>
          </cell>
        </row>
        <row r="2982">
          <cell r="A2982" t="str">
            <v>MH05.12K24</v>
          </cell>
          <cell r="B2982" t="str">
            <v>Tin học</v>
          </cell>
          <cell r="C2982">
            <v>45</v>
          </cell>
        </row>
        <row r="2983">
          <cell r="A2983" t="str">
            <v>MH06.12K24</v>
          </cell>
          <cell r="B2983" t="str">
            <v>Ngoại ngữ (Anh văn)</v>
          </cell>
          <cell r="C2983">
            <v>90</v>
          </cell>
        </row>
        <row r="2984">
          <cell r="A2984" t="str">
            <v>MH07.12K24</v>
          </cell>
          <cell r="B2984" t="str">
            <v>Vẽ kỹ thuật</v>
          </cell>
          <cell r="C2984">
            <v>75</v>
          </cell>
        </row>
        <row r="2985">
          <cell r="A2985" t="str">
            <v>MH08.12K24</v>
          </cell>
          <cell r="B2985" t="str">
            <v>Thủy lực cơ sở</v>
          </cell>
          <cell r="C2985">
            <v>45</v>
          </cell>
        </row>
        <row r="2986">
          <cell r="A2986" t="str">
            <v>MH09.12K24</v>
          </cell>
          <cell r="B2986" t="str">
            <v>Cấp thoát nước cơ bản</v>
          </cell>
          <cell r="C2986">
            <v>60</v>
          </cell>
        </row>
        <row r="2987">
          <cell r="A2987" t="str">
            <v>MH10.12K24</v>
          </cell>
          <cell r="B2987" t="str">
            <v>Kỹ thuật an toàn và bảo hộ lao động</v>
          </cell>
          <cell r="C2987">
            <v>30</v>
          </cell>
        </row>
        <row r="2988">
          <cell r="A2988" t="str">
            <v>MH11.12K24</v>
          </cell>
          <cell r="B2988" t="str">
            <v>Mạch điện</v>
          </cell>
          <cell r="C2988">
            <v>60</v>
          </cell>
        </row>
        <row r="2989">
          <cell r="A2989" t="str">
            <v>MH12.12K24</v>
          </cell>
          <cell r="B2989" t="str">
            <v>Vật liệu ngành điện nước</v>
          </cell>
          <cell r="C2989">
            <v>45</v>
          </cell>
        </row>
        <row r="2990">
          <cell r="A2990" t="str">
            <v>MH13.12K24</v>
          </cell>
          <cell r="B2990" t="str">
            <v>Kỹ thuật đo đạc( trắc địa)</v>
          </cell>
          <cell r="C2990">
            <v>60</v>
          </cell>
        </row>
        <row r="2991">
          <cell r="A2991" t="str">
            <v>MH14.12K24</v>
          </cell>
          <cell r="B2991" t="str">
            <v>Kỹ năng giao tiếp</v>
          </cell>
          <cell r="C2991">
            <v>30</v>
          </cell>
        </row>
        <row r="2992">
          <cell r="A2992" t="str">
            <v>MĐ15.12K24</v>
          </cell>
          <cell r="B2992" t="str">
            <v>Sử dụng dụng cụ thiết bị nghề Điện nước</v>
          </cell>
          <cell r="C2992">
            <v>60</v>
          </cell>
        </row>
        <row r="2993">
          <cell r="A2993" t="str">
            <v>MĐ16.12K24</v>
          </cell>
          <cell r="B2993" t="str">
            <v>Hàn điện, hàn cắt khí cơ bản</v>
          </cell>
          <cell r="C2993">
            <v>60</v>
          </cell>
        </row>
        <row r="2994">
          <cell r="A2994" t="str">
            <v>MĐ17.12K24</v>
          </cell>
          <cell r="B2994" t="str">
            <v>Hàn, dán chất dẻo cơ bản</v>
          </cell>
          <cell r="C2994">
            <v>60</v>
          </cell>
        </row>
        <row r="2995">
          <cell r="A2995" t="str">
            <v>MĐ18.12K24</v>
          </cell>
          <cell r="B2995" t="str">
            <v>Khí cụ điện</v>
          </cell>
          <cell r="C2995">
            <v>60</v>
          </cell>
        </row>
        <row r="2996">
          <cell r="A2996" t="str">
            <v>MĐ19.12K24</v>
          </cell>
          <cell r="B2996" t="str">
            <v>Lắp mạch điện cơ bản</v>
          </cell>
          <cell r="C2996">
            <v>120</v>
          </cell>
        </row>
        <row r="2997">
          <cell r="A2997" t="str">
            <v>MĐ20.12K24</v>
          </cell>
          <cell r="B2997" t="str">
            <v>Lắp mạch điện trạm bơm</v>
          </cell>
          <cell r="C2997">
            <v>60</v>
          </cell>
        </row>
        <row r="2998">
          <cell r="A2998" t="str">
            <v>MĐ21.12K24</v>
          </cell>
          <cell r="B2998" t="str">
            <v>Khai triển, lựa chọn ống, phụ kiện, thiết bị</v>
          </cell>
          <cell r="C2998">
            <v>60</v>
          </cell>
        </row>
        <row r="2999">
          <cell r="A2999" t="str">
            <v>MĐ22.12K24</v>
          </cell>
          <cell r="B2999" t="str">
            <v>Lắp đặt máy bơm</v>
          </cell>
          <cell r="C2999">
            <v>60</v>
          </cell>
        </row>
        <row r="3000">
          <cell r="A3000" t="str">
            <v>MĐ23.12K24</v>
          </cell>
          <cell r="B3000" t="str">
            <v>Lắp đặt đường ống cấp, thoát nước</v>
          </cell>
          <cell r="C3000">
            <v>120</v>
          </cell>
        </row>
        <row r="3001">
          <cell r="A3001" t="str">
            <v>MĐ24.12K24</v>
          </cell>
          <cell r="B3001" t="str">
            <v>Lắp đặt thiết bị dùng nước</v>
          </cell>
          <cell r="C3001">
            <v>90</v>
          </cell>
        </row>
        <row r="3002">
          <cell r="A3002" t="str">
            <v>MĐ25.12K24</v>
          </cell>
          <cell r="B3002" t="str">
            <v>Vận hành công trình thu nước và trạm bơm</v>
          </cell>
          <cell r="C3002">
            <v>60</v>
          </cell>
        </row>
        <row r="3003">
          <cell r="A3003" t="str">
            <v>MĐ26.12K24</v>
          </cell>
          <cell r="B3003" t="str">
            <v>Khoan tạo nguồn</v>
          </cell>
          <cell r="C3003">
            <v>60</v>
          </cell>
        </row>
        <row r="3004">
          <cell r="A3004" t="str">
            <v>MĐ27.12K24</v>
          </cell>
          <cell r="B3004" t="str">
            <v>Thi công xây trát cơ bản</v>
          </cell>
          <cell r="C3004">
            <v>90</v>
          </cell>
        </row>
        <row r="3005">
          <cell r="A3005" t="str">
            <v>MĐ28.12K24</v>
          </cell>
          <cell r="B3005" t="str">
            <v>Thực tập sản xuất</v>
          </cell>
          <cell r="C3005">
            <v>120</v>
          </cell>
        </row>
        <row r="3006">
          <cell r="A3006" t="str">
            <v>MH01.15K24</v>
          </cell>
          <cell r="B3006" t="str">
            <v>Chính trị</v>
          </cell>
          <cell r="C3006">
            <v>30</v>
          </cell>
        </row>
        <row r="3007">
          <cell r="A3007" t="str">
            <v>MH02.15K24</v>
          </cell>
          <cell r="B3007" t="str">
            <v>Pháp luật</v>
          </cell>
          <cell r="C3007">
            <v>15</v>
          </cell>
        </row>
        <row r="3008">
          <cell r="A3008" t="str">
            <v>MH03.15K24</v>
          </cell>
          <cell r="B3008" t="str">
            <v>Giáo dục thể chất</v>
          </cell>
          <cell r="C3008">
            <v>30</v>
          </cell>
        </row>
        <row r="3009">
          <cell r="A3009" t="str">
            <v>MH04.15K24</v>
          </cell>
          <cell r="B3009" t="str">
            <v>Giáo dục quốc phòng – An ninh</v>
          </cell>
          <cell r="C3009">
            <v>45</v>
          </cell>
        </row>
        <row r="3010">
          <cell r="A3010" t="str">
            <v>MH05.15K24</v>
          </cell>
          <cell r="B3010" t="str">
            <v>Tin học</v>
          </cell>
          <cell r="C3010">
            <v>45</v>
          </cell>
        </row>
        <row r="3011">
          <cell r="A3011" t="str">
            <v>MH06.15K24</v>
          </cell>
          <cell r="B3011" t="str">
            <v>Ngoại ngữ (Anh văn)</v>
          </cell>
          <cell r="C3011">
            <v>90</v>
          </cell>
        </row>
        <row r="3012">
          <cell r="A3012" t="str">
            <v>MH07.15K24</v>
          </cell>
          <cell r="B3012" t="str">
            <v>Kinh tế chính trị</v>
          </cell>
          <cell r="C3012">
            <v>30</v>
          </cell>
        </row>
        <row r="3013">
          <cell r="A3013" t="str">
            <v>MH08.15K24</v>
          </cell>
          <cell r="B3013" t="str">
            <v>Luật kinh tế</v>
          </cell>
          <cell r="C3013">
            <v>30</v>
          </cell>
        </row>
        <row r="3014">
          <cell r="A3014" t="str">
            <v>MH09.15K24</v>
          </cell>
          <cell r="B3014" t="str">
            <v>Kinh tế vi mô</v>
          </cell>
          <cell r="C3014">
            <v>60</v>
          </cell>
        </row>
        <row r="3015">
          <cell r="A3015" t="str">
            <v>MH10.15K24</v>
          </cell>
          <cell r="B3015" t="str">
            <v>Lý thuyết thống kê</v>
          </cell>
          <cell r="C3015">
            <v>45</v>
          </cell>
        </row>
        <row r="3016">
          <cell r="A3016" t="str">
            <v>MH11.15K24</v>
          </cell>
          <cell r="B3016" t="str">
            <v>Lý thuyết tài chính tiền tệ</v>
          </cell>
          <cell r="C3016">
            <v>60</v>
          </cell>
        </row>
        <row r="3017">
          <cell r="A3017" t="str">
            <v>MH12.15K24</v>
          </cell>
          <cell r="B3017" t="str">
            <v>Lý thuyết kế toán</v>
          </cell>
          <cell r="C3017">
            <v>60</v>
          </cell>
        </row>
        <row r="3018">
          <cell r="A3018" t="str">
            <v>MH13.15K24</v>
          </cell>
          <cell r="B3018" t="str">
            <v>Kỹ năng giao tiếp</v>
          </cell>
          <cell r="C3018">
            <v>30</v>
          </cell>
        </row>
        <row r="3019">
          <cell r="A3019" t="str">
            <v>MH14.15K24</v>
          </cell>
          <cell r="B3019" t="str">
            <v>Marketing</v>
          </cell>
          <cell r="C3019">
            <v>45</v>
          </cell>
        </row>
        <row r="3020">
          <cell r="A3020" t="str">
            <v>MH15.15K24</v>
          </cell>
          <cell r="B3020" t="str">
            <v>Kinh tế quốc tế</v>
          </cell>
          <cell r="C3020">
            <v>45</v>
          </cell>
        </row>
        <row r="3021">
          <cell r="A3021" t="str">
            <v>MH16.15K24</v>
          </cell>
          <cell r="B3021" t="str">
            <v>Quản trị văn phòng</v>
          </cell>
          <cell r="C3021">
            <v>45</v>
          </cell>
        </row>
        <row r="3022">
          <cell r="A3022" t="str">
            <v>MH17.15K24</v>
          </cell>
          <cell r="B3022" t="str">
            <v>Soạn thảo văn bản</v>
          </cell>
          <cell r="C3022">
            <v>45</v>
          </cell>
        </row>
        <row r="3023">
          <cell r="A3023" t="str">
            <v>MH18.15K24</v>
          </cell>
          <cell r="B3023" t="str">
            <v>Thống kê doanh nghiệp</v>
          </cell>
          <cell r="C3023">
            <v>60</v>
          </cell>
        </row>
        <row r="3024">
          <cell r="A3024" t="str">
            <v>MH19.15K24</v>
          </cell>
          <cell r="B3024" t="str">
            <v>Thị trường chứng khoán</v>
          </cell>
          <cell r="C3024">
            <v>60</v>
          </cell>
        </row>
        <row r="3025">
          <cell r="A3025" t="str">
            <v>MH20.15K24</v>
          </cell>
          <cell r="B3025" t="str">
            <v>Quản trị doanh nghiệp</v>
          </cell>
          <cell r="C3025">
            <v>45</v>
          </cell>
        </row>
        <row r="3026">
          <cell r="A3026" t="str">
            <v>MH21.15K24</v>
          </cell>
          <cell r="B3026" t="str">
            <v>Thuế</v>
          </cell>
          <cell r="C3026">
            <v>60</v>
          </cell>
        </row>
        <row r="3027">
          <cell r="A3027" t="str">
            <v>MH22.15K24</v>
          </cell>
          <cell r="B3027" t="str">
            <v>Tài chính doanh nghiệp</v>
          </cell>
          <cell r="C3027">
            <v>75</v>
          </cell>
        </row>
        <row r="3028">
          <cell r="A3028" t="str">
            <v>MĐ23.15K24</v>
          </cell>
          <cell r="B3028" t="str">
            <v>Kế toán doanh nghiệp 1</v>
          </cell>
          <cell r="C3028">
            <v>120</v>
          </cell>
        </row>
        <row r="3029">
          <cell r="A3029" t="str">
            <v>MĐ24.15K24</v>
          </cell>
          <cell r="B3029" t="str">
            <v>Kế toán doanh nghiệp 2</v>
          </cell>
          <cell r="C3029">
            <v>120</v>
          </cell>
        </row>
        <row r="3030">
          <cell r="A3030" t="str">
            <v>MĐ25.15K24</v>
          </cell>
          <cell r="B3030" t="str">
            <v>Kế toán doanh nghiệp 3</v>
          </cell>
          <cell r="C3030">
            <v>120</v>
          </cell>
        </row>
        <row r="3031">
          <cell r="A3031" t="str">
            <v>MĐ26.15K24</v>
          </cell>
          <cell r="B3031" t="str">
            <v>Kế toán doanh nghiệp 4</v>
          </cell>
          <cell r="C3031">
            <v>120</v>
          </cell>
        </row>
        <row r="3032">
          <cell r="A3032" t="str">
            <v>MĐ27.15K24</v>
          </cell>
          <cell r="B3032" t="str">
            <v>Kế toán máy</v>
          </cell>
          <cell r="C3032">
            <v>60</v>
          </cell>
        </row>
        <row r="3033">
          <cell r="A3033" t="str">
            <v>MĐ28.15K24</v>
          </cell>
          <cell r="B3033" t="str">
            <v>Kế toán thuế</v>
          </cell>
          <cell r="C3033">
            <v>60</v>
          </cell>
        </row>
        <row r="3034">
          <cell r="A3034" t="str">
            <v>MH29.15K24</v>
          </cell>
          <cell r="B3034" t="str">
            <v>Kiểm toán</v>
          </cell>
          <cell r="C3034">
            <v>30</v>
          </cell>
        </row>
        <row r="3035">
          <cell r="A3035" t="str">
            <v>MĐ30.15K24</v>
          </cell>
          <cell r="B3035" t="str">
            <v>Thực tập tốt nghiệp</v>
          </cell>
          <cell r="C3035">
            <v>225</v>
          </cell>
        </row>
        <row r="3036">
          <cell r="A3036" t="str">
            <v>MH01.16K24</v>
          </cell>
          <cell r="B3036" t="str">
            <v>Chính trị</v>
          </cell>
          <cell r="C3036">
            <v>30</v>
          </cell>
        </row>
        <row r="3037">
          <cell r="A3037" t="str">
            <v>MH02.16K24</v>
          </cell>
          <cell r="B3037" t="str">
            <v>Pháp luật</v>
          </cell>
          <cell r="C3037">
            <v>15</v>
          </cell>
        </row>
        <row r="3038">
          <cell r="A3038" t="str">
            <v>MH03.16K24</v>
          </cell>
          <cell r="B3038" t="str">
            <v>Giáo dục thể chất</v>
          </cell>
          <cell r="C3038">
            <v>30</v>
          </cell>
        </row>
        <row r="3039">
          <cell r="A3039" t="str">
            <v>MH04.16K24</v>
          </cell>
          <cell r="B3039" t="str">
            <v>Giáo dục quốc phòng – An ninh</v>
          </cell>
          <cell r="C3039">
            <v>45</v>
          </cell>
        </row>
        <row r="3040">
          <cell r="A3040" t="str">
            <v>MH05.16K24</v>
          </cell>
          <cell r="B3040" t="str">
            <v>Tin học</v>
          </cell>
          <cell r="C3040">
            <v>45</v>
          </cell>
        </row>
        <row r="3041">
          <cell r="A3041" t="str">
            <v>MH06.16K24</v>
          </cell>
          <cell r="B3041" t="str">
            <v>Ngoại ngữ (Anh văn)</v>
          </cell>
          <cell r="C3041">
            <v>90</v>
          </cell>
        </row>
        <row r="3042">
          <cell r="A3042" t="str">
            <v>MH7.16K24</v>
          </cell>
          <cell r="B3042" t="str">
            <v>Vật liệu xây dựng</v>
          </cell>
          <cell r="C3042">
            <v>30</v>
          </cell>
        </row>
        <row r="3043">
          <cell r="A3043" t="str">
            <v>MH8.16K24</v>
          </cell>
          <cell r="B3043" t="str">
            <v>Vẽ Xây dựng</v>
          </cell>
          <cell r="C3043">
            <v>75</v>
          </cell>
        </row>
        <row r="3044">
          <cell r="A3044" t="str">
            <v>MH09.16K24</v>
          </cell>
          <cell r="B3044" t="str">
            <v>Cơ học Xây dựng</v>
          </cell>
          <cell r="C3044">
            <v>75</v>
          </cell>
        </row>
        <row r="3045">
          <cell r="A3045" t="str">
            <v>MH10.16K24</v>
          </cell>
          <cell r="B3045" t="str">
            <v>Điện kỹ thuật</v>
          </cell>
          <cell r="C3045">
            <v>45</v>
          </cell>
        </row>
        <row r="3046">
          <cell r="A3046" t="str">
            <v>MH11.16K24</v>
          </cell>
          <cell r="B3046" t="str">
            <v>Cấu tạo kiến trúc</v>
          </cell>
          <cell r="C3046">
            <v>75</v>
          </cell>
        </row>
        <row r="3047">
          <cell r="A3047" t="str">
            <v>MH12.16K24</v>
          </cell>
          <cell r="B3047" t="str">
            <v>Kết cấu xây dựng</v>
          </cell>
          <cell r="C3047">
            <v>75</v>
          </cell>
        </row>
        <row r="3048">
          <cell r="A3048" t="str">
            <v>MH13.16K24</v>
          </cell>
          <cell r="B3048" t="str">
            <v>Nguyên lý Thiết kế kiến trúc</v>
          </cell>
          <cell r="C3048">
            <v>60</v>
          </cell>
        </row>
        <row r="3049">
          <cell r="A3049" t="str">
            <v>MH14.16K24</v>
          </cell>
          <cell r="B3049" t="str">
            <v>Dự toán xây dựng công trình</v>
          </cell>
          <cell r="C3049">
            <v>60</v>
          </cell>
        </row>
        <row r="3050">
          <cell r="A3050" t="str">
            <v>MH15.16K24</v>
          </cell>
          <cell r="B3050" t="str">
            <v>Công nghệ thi công</v>
          </cell>
          <cell r="C3050">
            <v>75</v>
          </cell>
        </row>
        <row r="3051">
          <cell r="A3051" t="str">
            <v>MH16.16K24</v>
          </cell>
          <cell r="B3051" t="str">
            <v>Tổ chức thi công</v>
          </cell>
          <cell r="C3051">
            <v>60</v>
          </cell>
        </row>
        <row r="3052">
          <cell r="A3052" t="str">
            <v>MH17.16K24</v>
          </cell>
          <cell r="B3052" t="str">
            <v>Quản lýsản xuất</v>
          </cell>
          <cell r="C3052">
            <v>30</v>
          </cell>
        </row>
        <row r="3053">
          <cell r="A3053" t="str">
            <v>MH18.16K24</v>
          </cell>
          <cell r="B3053" t="str">
            <v>An toàn lao động</v>
          </cell>
          <cell r="C3053">
            <v>30</v>
          </cell>
        </row>
        <row r="3054">
          <cell r="A3054" t="str">
            <v>MH19.16K24</v>
          </cell>
          <cell r="B3054" t="str">
            <v>Bảo vệ môi trường</v>
          </cell>
          <cell r="C3054">
            <v>30</v>
          </cell>
        </row>
        <row r="3055">
          <cell r="A3055" t="str">
            <v>MH20.16K24</v>
          </cell>
          <cell r="B3055" t="str">
            <v>Kỹ năng giao tiếp</v>
          </cell>
          <cell r="C3055">
            <v>30</v>
          </cell>
        </row>
        <row r="3056">
          <cell r="A3056" t="str">
            <v>MĐ21.16K24</v>
          </cell>
          <cell r="B3056" t="str">
            <v>Trắc đạc</v>
          </cell>
          <cell r="C3056">
            <v>90</v>
          </cell>
        </row>
        <row r="3057">
          <cell r="A3057" t="str">
            <v>MĐ22.16K24</v>
          </cell>
          <cell r="B3057" t="str">
            <v>Lắp đặt hệ thống cấp thoát nước công trình</v>
          </cell>
          <cell r="C3057">
            <v>90</v>
          </cell>
        </row>
        <row r="3058">
          <cell r="A3058" t="str">
            <v>MĐ23.16K24</v>
          </cell>
          <cell r="B3058" t="str">
            <v>Ứng dụng Autocad</v>
          </cell>
          <cell r="C3058">
            <v>90</v>
          </cell>
        </row>
        <row r="3059">
          <cell r="A3059" t="str">
            <v>MĐ24.16K24</v>
          </cell>
          <cell r="B3059" t="str">
            <v>Thực tập thiết kế kiến trúc</v>
          </cell>
          <cell r="C3059">
            <v>120</v>
          </cell>
        </row>
        <row r="3060">
          <cell r="A3060" t="str">
            <v>MĐ25.16K24</v>
          </cell>
          <cell r="B3060" t="str">
            <v>Xây gạch</v>
          </cell>
          <cell r="C3060">
            <v>150</v>
          </cell>
        </row>
        <row r="3061">
          <cell r="A3061" t="str">
            <v>MĐ26.16K24</v>
          </cell>
          <cell r="B3061" t="str">
            <v>Trát, láng</v>
          </cell>
          <cell r="C3061">
            <v>120</v>
          </cell>
        </row>
        <row r="3062">
          <cell r="A3062" t="str">
            <v>MĐ27.16K24</v>
          </cell>
          <cell r="B3062" t="str">
            <v>Lát, ốp</v>
          </cell>
          <cell r="C3062">
            <v>120</v>
          </cell>
        </row>
        <row r="3063">
          <cell r="A3063" t="str">
            <v>MĐ28.16K24</v>
          </cell>
          <cell r="B3063" t="str">
            <v>Bả ma tít, sơn vôi</v>
          </cell>
          <cell r="C3063">
            <v>60</v>
          </cell>
        </row>
        <row r="3064">
          <cell r="A3064" t="str">
            <v>MĐ29.16K24</v>
          </cell>
          <cell r="B3064" t="str">
            <v>Gia công lắp dựng tháo dỡ ván khuôn, giàn giáo</v>
          </cell>
          <cell r="C3064">
            <v>90</v>
          </cell>
        </row>
        <row r="3065">
          <cell r="A3065" t="str">
            <v>MĐ30.16K24</v>
          </cell>
          <cell r="B3065" t="str">
            <v>Gia công, lắp đặt cốt thép</v>
          </cell>
          <cell r="C3065">
            <v>60</v>
          </cell>
        </row>
        <row r="3066">
          <cell r="A3066" t="str">
            <v>MĐ31.16K24</v>
          </cell>
          <cell r="B3066" t="str">
            <v>Thực tập kỹ thuật viên</v>
          </cell>
          <cell r="C3066">
            <v>180</v>
          </cell>
        </row>
        <row r="3067">
          <cell r="A3067" t="str">
            <v>MĐ32.16K24</v>
          </cell>
          <cell r="B3067" t="str">
            <v>Thực tập tốt nghiệp</v>
          </cell>
          <cell r="C3067">
            <v>180</v>
          </cell>
        </row>
        <row r="3068">
          <cell r="A3068" t="str">
            <v>MH01.17K24</v>
          </cell>
          <cell r="B3068" t="str">
            <v>Chính trị</v>
          </cell>
          <cell r="C3068">
            <v>30</v>
          </cell>
        </row>
        <row r="3069">
          <cell r="A3069" t="str">
            <v>MH02.17K24</v>
          </cell>
          <cell r="B3069" t="str">
            <v>Pháp luật</v>
          </cell>
          <cell r="C3069">
            <v>15</v>
          </cell>
        </row>
        <row r="3070">
          <cell r="A3070" t="str">
            <v>MH03.17K24</v>
          </cell>
          <cell r="B3070" t="str">
            <v>Giáo dục thể chất</v>
          </cell>
          <cell r="C3070">
            <v>30</v>
          </cell>
        </row>
        <row r="3071">
          <cell r="A3071" t="str">
            <v>MH04.17K24</v>
          </cell>
          <cell r="B3071" t="str">
            <v>Giáo dục quốc phòng – An ninh</v>
          </cell>
          <cell r="C3071">
            <v>45</v>
          </cell>
        </row>
        <row r="3072">
          <cell r="A3072" t="str">
            <v>MH05.17K24</v>
          </cell>
          <cell r="B3072" t="str">
            <v>Tin học</v>
          </cell>
          <cell r="C3072">
            <v>45</v>
          </cell>
        </row>
        <row r="3073">
          <cell r="A3073" t="str">
            <v>MH06.17K24</v>
          </cell>
          <cell r="B3073" t="str">
            <v>Ngoại ngữ (Anh văn)</v>
          </cell>
          <cell r="C3073">
            <v>90</v>
          </cell>
        </row>
        <row r="3074">
          <cell r="A3074" t="str">
            <v>MH07.17K24</v>
          </cell>
          <cell r="B3074" t="str">
            <v xml:space="preserve">Kỹ năng giao tiếp </v>
          </cell>
          <cell r="C3074">
            <v>30</v>
          </cell>
        </row>
        <row r="3075">
          <cell r="A3075" t="str">
            <v>MĐ08.17K24</v>
          </cell>
          <cell r="B3075" t="str">
            <v>Kỹ thuật sử dụng bàn phím</v>
          </cell>
          <cell r="C3075">
            <v>60</v>
          </cell>
        </row>
        <row r="3076">
          <cell r="A3076" t="str">
            <v>MH09.17K24</v>
          </cell>
          <cell r="B3076" t="str">
            <v>Văn bản pháp qui</v>
          </cell>
          <cell r="C3076">
            <v>45</v>
          </cell>
        </row>
        <row r="3077">
          <cell r="A3077" t="str">
            <v>MĐ10.17K24</v>
          </cell>
          <cell r="B3077" t="str">
            <v>Soạn thảo văn bản MicroSoft Word</v>
          </cell>
          <cell r="C3077">
            <v>60</v>
          </cell>
        </row>
        <row r="3078">
          <cell r="A3078" t="str">
            <v>MH11.17K24</v>
          </cell>
          <cell r="B3078" t="str">
            <v>Hệ điều hành windows</v>
          </cell>
          <cell r="C3078">
            <v>30</v>
          </cell>
        </row>
        <row r="3079">
          <cell r="A3079" t="str">
            <v>MĐ12.17K24</v>
          </cell>
          <cell r="B3079" t="str">
            <v>Thiết kế trình diễn trên máy tính</v>
          </cell>
          <cell r="C3079">
            <v>60</v>
          </cell>
        </row>
        <row r="3080">
          <cell r="A3080" t="str">
            <v>MĐ13.17K24</v>
          </cell>
          <cell r="B3080" t="str">
            <v>Bảng tính điện tử Excel</v>
          </cell>
          <cell r="C3080">
            <v>60</v>
          </cell>
        </row>
        <row r="3081">
          <cell r="A3081" t="str">
            <v>MH14.17K24</v>
          </cell>
          <cell r="B3081" t="str">
            <v>Cấu trúc máy tính</v>
          </cell>
          <cell r="C3081">
            <v>90</v>
          </cell>
        </row>
        <row r="3082">
          <cell r="A3082" t="str">
            <v>MH15.17K24</v>
          </cell>
          <cell r="B3082" t="str">
            <v>Tiếng Anh chuyên ngành</v>
          </cell>
          <cell r="C3082">
            <v>60</v>
          </cell>
        </row>
        <row r="3083">
          <cell r="A3083" t="str">
            <v>MĐ16.17K24</v>
          </cell>
          <cell r="B3083" t="str">
            <v>Lắp ráp và cài đặt máy tính</v>
          </cell>
          <cell r="C3083">
            <v>90</v>
          </cell>
        </row>
        <row r="3084">
          <cell r="A3084" t="str">
            <v>MĐ17.17K24</v>
          </cell>
          <cell r="B3084" t="str">
            <v>Xử lý ảnh bằng Photoshop</v>
          </cell>
          <cell r="C3084">
            <v>60</v>
          </cell>
        </row>
        <row r="3085">
          <cell r="A3085" t="str">
            <v>MH18.17K24</v>
          </cell>
          <cell r="B3085" t="str">
            <v>Mạng máy tính và Internet</v>
          </cell>
          <cell r="C3085">
            <v>90</v>
          </cell>
        </row>
        <row r="3086">
          <cell r="A3086" t="str">
            <v>MĐ19.17K24</v>
          </cell>
          <cell r="B3086" t="str">
            <v>Vận hành và sử dụng các thiết bị văn phòng thông dụng</v>
          </cell>
          <cell r="C3086">
            <v>60</v>
          </cell>
        </row>
        <row r="3087">
          <cell r="A3087" t="str">
            <v>MĐ20.17K24</v>
          </cell>
          <cell r="B3087" t="str">
            <v>Cài đặt, thiết lập, quản lý và vận hành mạng LAN</v>
          </cell>
          <cell r="C3087">
            <v>60</v>
          </cell>
        </row>
        <row r="3088">
          <cell r="A3088" t="str">
            <v>MĐ21.17K24</v>
          </cell>
          <cell r="B3088" t="str">
            <v>Bảo trì hệ thống máy tính</v>
          </cell>
          <cell r="C3088">
            <v>60</v>
          </cell>
        </row>
        <row r="3089">
          <cell r="A3089" t="str">
            <v>MĐ22.17K24</v>
          </cell>
          <cell r="B3089" t="str">
            <v>Công nghệ đa phương tiện</v>
          </cell>
          <cell r="C3089">
            <v>60</v>
          </cell>
        </row>
        <row r="3090">
          <cell r="A3090" t="str">
            <v>MĐ23.17K24</v>
          </cell>
          <cell r="B3090" t="str">
            <v>Thiết kế Web</v>
          </cell>
          <cell r="C3090">
            <v>90</v>
          </cell>
        </row>
        <row r="3091">
          <cell r="A3091" t="str">
            <v>MĐ24.17K24</v>
          </cell>
          <cell r="B3091" t="str">
            <v>Thực tập tốt nghiệp</v>
          </cell>
          <cell r="C3091">
            <v>270</v>
          </cell>
        </row>
        <row r="3092">
          <cell r="A3092" t="str">
            <v>MH01.19K24</v>
          </cell>
          <cell r="B3092" t="str">
            <v>Chính trị</v>
          </cell>
          <cell r="C3092">
            <v>30</v>
          </cell>
        </row>
        <row r="3093">
          <cell r="A3093" t="str">
            <v>MH02.19K24</v>
          </cell>
          <cell r="B3093" t="str">
            <v>Pháp luật</v>
          </cell>
          <cell r="C3093">
            <v>15</v>
          </cell>
        </row>
        <row r="3094">
          <cell r="A3094" t="str">
            <v>MH03.19K24</v>
          </cell>
          <cell r="B3094" t="str">
            <v>Giáo dục thể chất</v>
          </cell>
          <cell r="C3094">
            <v>30</v>
          </cell>
        </row>
        <row r="3095">
          <cell r="A3095" t="str">
            <v>MH04.19K24</v>
          </cell>
          <cell r="B3095" t="str">
            <v>Giáo dục quốc phòng – An ninh</v>
          </cell>
          <cell r="C3095">
            <v>45</v>
          </cell>
        </row>
        <row r="3096">
          <cell r="A3096" t="str">
            <v>MH05.19K24</v>
          </cell>
          <cell r="B3096" t="str">
            <v>Tin học</v>
          </cell>
          <cell r="C3096">
            <v>45</v>
          </cell>
        </row>
        <row r="3097">
          <cell r="A3097" t="str">
            <v>MH06.19K24</v>
          </cell>
          <cell r="B3097" t="str">
            <v>Ngoại ngữ (Anh văn)</v>
          </cell>
          <cell r="C3097">
            <v>90</v>
          </cell>
        </row>
        <row r="3098">
          <cell r="A3098" t="str">
            <v>MH07.19K24</v>
          </cell>
          <cell r="B3098" t="str">
            <v>Luật hành chính</v>
          </cell>
          <cell r="C3098">
            <v>30</v>
          </cell>
        </row>
        <row r="3099">
          <cell r="A3099" t="str">
            <v>MH08.19K24</v>
          </cell>
          <cell r="B3099" t="str">
            <v>Quản lý nhà nước trong công tác văn thư</v>
          </cell>
          <cell r="C3099">
            <v>30</v>
          </cell>
        </row>
        <row r="3100">
          <cell r="A3100" t="str">
            <v>MH09.19K24</v>
          </cell>
          <cell r="B3100" t="str">
            <v xml:space="preserve">Tổ chức bộ máy các cơ quan </v>
          </cell>
          <cell r="C3100">
            <v>30</v>
          </cell>
        </row>
        <row r="3101">
          <cell r="A3101" t="str">
            <v>MH10.19K24</v>
          </cell>
          <cell r="B3101" t="str">
            <v>Quản trị văn phòng</v>
          </cell>
          <cell r="C3101">
            <v>30</v>
          </cell>
        </row>
        <row r="3102">
          <cell r="A3102" t="str">
            <v>MH11.19K24</v>
          </cell>
          <cell r="B3102" t="str">
            <v>Kỹ năng giao tiếp</v>
          </cell>
          <cell r="C3102">
            <v>30</v>
          </cell>
        </row>
        <row r="3103">
          <cell r="A3103" t="str">
            <v>MĐ12.19K24</v>
          </cell>
          <cell r="B3103" t="str">
            <v>Tin học văn phòng</v>
          </cell>
          <cell r="C3103">
            <v>120</v>
          </cell>
        </row>
        <row r="3104">
          <cell r="A3104" t="str">
            <v>MĐ13.19K24</v>
          </cell>
          <cell r="B3104" t="str">
            <v>Sử dụng trang thiết bị trong công tác văn thư</v>
          </cell>
          <cell r="C3104">
            <v>60</v>
          </cell>
        </row>
        <row r="3105">
          <cell r="A3105" t="str">
            <v>MĐ14.19K24</v>
          </cell>
          <cell r="B3105" t="str">
            <v xml:space="preserve">Kỹ thuật đánh máy vi tính </v>
          </cell>
          <cell r="C3105">
            <v>180</v>
          </cell>
        </row>
        <row r="3106">
          <cell r="A3106" t="str">
            <v>MH15.19K24</v>
          </cell>
          <cell r="B3106" t="str">
            <v>Nhập môn công tác văn thư</v>
          </cell>
          <cell r="C3106">
            <v>30</v>
          </cell>
        </row>
        <row r="3107">
          <cell r="A3107" t="str">
            <v>MĐ16.19K24</v>
          </cell>
          <cell r="B3107" t="str">
            <v>Soạn thảo văn bản</v>
          </cell>
          <cell r="C3107">
            <v>180</v>
          </cell>
        </row>
        <row r="3108">
          <cell r="A3108" t="str">
            <v>MH17.19K24</v>
          </cell>
          <cell r="B3108" t="str">
            <v>Quản lý và sử dụng con dấu</v>
          </cell>
          <cell r="C3108">
            <v>30</v>
          </cell>
        </row>
        <row r="3109">
          <cell r="A3109" t="str">
            <v>MĐ18.19K24</v>
          </cell>
          <cell r="B3109" t="str">
            <v xml:space="preserve">Quản lý văn bản đến, văn bản đi </v>
          </cell>
          <cell r="C3109">
            <v>180</v>
          </cell>
        </row>
        <row r="3110">
          <cell r="A3110" t="str">
            <v>MH19.19K24</v>
          </cell>
          <cell r="B3110" t="str">
            <v>Tổ chức lao động khoa học trong công tác văn thư</v>
          </cell>
          <cell r="C3110">
            <v>30</v>
          </cell>
        </row>
        <row r="3111">
          <cell r="A3111" t="str">
            <v>MH20.19K24</v>
          </cell>
          <cell r="B3111" t="str">
            <v>Tiêu chuẩn hoá công tác văn thư</v>
          </cell>
          <cell r="C3111">
            <v>30</v>
          </cell>
        </row>
        <row r="3112">
          <cell r="A3112" t="str">
            <v>MĐ21.19K24</v>
          </cell>
          <cell r="B3112" t="str">
            <v>Quản lý văn bản trong môi trường mạng</v>
          </cell>
          <cell r="C3112">
            <v>60</v>
          </cell>
        </row>
        <row r="3113">
          <cell r="A3113" t="str">
            <v>MĐ22.19K24</v>
          </cell>
          <cell r="B3113" t="str">
            <v>Lập hồ sơ và nộphồ sơ vào lưu trữ cơ quan</v>
          </cell>
          <cell r="C3113">
            <v>90</v>
          </cell>
        </row>
        <row r="3114">
          <cell r="A3114" t="str">
            <v>MH23.19K24</v>
          </cell>
          <cell r="B3114" t="str">
            <v>Tiếng Anh chuyên ngành</v>
          </cell>
          <cell r="C3114">
            <v>60</v>
          </cell>
        </row>
        <row r="3115">
          <cell r="A3115" t="str">
            <v>MH24.19K24</v>
          </cell>
          <cell r="B3115" t="str">
            <v>Công tác văn thư trong cơ quan quản lý hành chính</v>
          </cell>
          <cell r="C3115">
            <v>30</v>
          </cell>
        </row>
        <row r="3116">
          <cell r="A3116" t="str">
            <v>MH25.19K24</v>
          </cell>
          <cell r="B3116" t="str">
            <v>Công tác văn thư trong trường học</v>
          </cell>
          <cell r="C3116">
            <v>30</v>
          </cell>
        </row>
        <row r="3117">
          <cell r="A3117" t="str">
            <v>MH26.19K24</v>
          </cell>
          <cell r="B3117" t="str">
            <v xml:space="preserve">Công tác văn thư trong tổ chức Đảng, đoàn thể </v>
          </cell>
          <cell r="C3117">
            <v>30</v>
          </cell>
        </row>
        <row r="3118">
          <cell r="A3118" t="str">
            <v>MH27.19K24</v>
          </cell>
          <cell r="B3118" t="str">
            <v>Công tác văn thư trong doanh nghiệp</v>
          </cell>
          <cell r="C3118">
            <v>30</v>
          </cell>
        </row>
        <row r="3119">
          <cell r="A3119" t="str">
            <v>MH28.19K24</v>
          </cell>
          <cell r="B3119" t="str">
            <v>Nghiệp vụ lưu trữ</v>
          </cell>
          <cell r="C3119">
            <v>75</v>
          </cell>
        </row>
        <row r="3120">
          <cell r="A3120" t="str">
            <v>MĐ29.19K24</v>
          </cell>
          <cell r="B3120" t="str">
            <v>Thực tập tốt nghiệp</v>
          </cell>
          <cell r="C3120">
            <v>180</v>
          </cell>
        </row>
        <row r="3121">
          <cell r="A3121" t="str">
            <v>MH01.20K24</v>
          </cell>
          <cell r="B3121" t="str">
            <v>Chính trị</v>
          </cell>
          <cell r="C3121">
            <v>30</v>
          </cell>
        </row>
        <row r="3122">
          <cell r="A3122" t="str">
            <v>MH02.20K24</v>
          </cell>
          <cell r="B3122" t="str">
            <v>Pháp luật</v>
          </cell>
          <cell r="C3122">
            <v>15</v>
          </cell>
        </row>
        <row r="3123">
          <cell r="A3123" t="str">
            <v>MH03.20K24</v>
          </cell>
          <cell r="B3123" t="str">
            <v>Giáo dục thể chất</v>
          </cell>
          <cell r="C3123">
            <v>30</v>
          </cell>
        </row>
        <row r="3124">
          <cell r="A3124" t="str">
            <v>MH04.20K24</v>
          </cell>
          <cell r="B3124" t="str">
            <v>Giáo dục quốc phòng – An ninh</v>
          </cell>
          <cell r="C3124">
            <v>45</v>
          </cell>
        </row>
        <row r="3125">
          <cell r="A3125" t="str">
            <v>MH05.20K24</v>
          </cell>
          <cell r="B3125" t="str">
            <v>Tin học</v>
          </cell>
          <cell r="C3125">
            <v>45</v>
          </cell>
        </row>
        <row r="3126">
          <cell r="A3126" t="str">
            <v>MH06.20K24</v>
          </cell>
          <cell r="B3126" t="str">
            <v>Ngoại ngữ (Anh văn)</v>
          </cell>
          <cell r="C3126">
            <v>90</v>
          </cell>
        </row>
        <row r="3127">
          <cell r="A3127" t="str">
            <v>MH07.20K24</v>
          </cell>
          <cell r="B3127" t="str">
            <v>Kỹ năng giao tiếp</v>
          </cell>
          <cell r="C3127">
            <v>30</v>
          </cell>
        </row>
        <row r="3128">
          <cell r="A3128" t="str">
            <v>MH08.20K24</v>
          </cell>
          <cell r="B3128" t="str">
            <v>Anh văn chuyên ngành</v>
          </cell>
          <cell r="C3128">
            <v>60</v>
          </cell>
        </row>
        <row r="3129">
          <cell r="A3129" t="str">
            <v>MH09.20K24</v>
          </cell>
          <cell r="B3129" t="str">
            <v>Kiến trúc máy tính</v>
          </cell>
          <cell r="C3129">
            <v>90</v>
          </cell>
        </row>
        <row r="3130">
          <cell r="A3130" t="str">
            <v>MĐ10.20K24</v>
          </cell>
          <cell r="B3130" t="str">
            <v>Mạng máy tính và Internet</v>
          </cell>
          <cell r="C3130">
            <v>90</v>
          </cell>
        </row>
        <row r="3131">
          <cell r="A3131" t="str">
            <v>MH11.20K24</v>
          </cell>
          <cell r="B3131" t="str">
            <v>An toàn và vệ sinh công nghiệp</v>
          </cell>
          <cell r="C3131">
            <v>30</v>
          </cell>
        </row>
        <row r="3132">
          <cell r="A3132" t="str">
            <v>MĐ12.20K24</v>
          </cell>
          <cell r="B3132" t="str">
            <v xml:space="preserve">Mỹ thuật cơ bản </v>
          </cell>
          <cell r="C3132">
            <v>60</v>
          </cell>
        </row>
        <row r="3133">
          <cell r="A3133" t="str">
            <v>MĐ13.20K24</v>
          </cell>
          <cell r="B3133" t="str">
            <v>Kỹ thuật quay camera và chụp ảnh</v>
          </cell>
          <cell r="C3133">
            <v>120</v>
          </cell>
        </row>
        <row r="3134">
          <cell r="A3134" t="str">
            <v>MĐ14.20K24</v>
          </cell>
          <cell r="B3134" t="str">
            <v>Xử lý ảnh</v>
          </cell>
          <cell r="C3134">
            <v>90</v>
          </cell>
        </row>
        <row r="3135">
          <cell r="A3135" t="str">
            <v>MĐ15.20K24</v>
          </cell>
          <cell r="B3135" t="str">
            <v>Nhập môn chế bản điện tử</v>
          </cell>
          <cell r="C3135">
            <v>90</v>
          </cell>
        </row>
        <row r="3136">
          <cell r="A3136" t="str">
            <v>MĐ16.20K24</v>
          </cell>
          <cell r="B3136" t="str">
            <v>Chế bản sách báo</v>
          </cell>
          <cell r="C3136">
            <v>60</v>
          </cell>
        </row>
        <row r="3137">
          <cell r="A3137" t="str">
            <v>MĐ17.20K24</v>
          </cell>
          <cell r="B3137" t="str">
            <v>Thiết kế các mẫu quảng cáo</v>
          </cell>
          <cell r="C3137">
            <v>90</v>
          </cell>
        </row>
        <row r="3138">
          <cell r="A3138" t="str">
            <v>MĐ18.20K24</v>
          </cell>
          <cell r="B3138" t="str">
            <v>Thiết kế các trang Web</v>
          </cell>
          <cell r="C3138">
            <v>90</v>
          </cell>
        </row>
        <row r="3139">
          <cell r="A3139" t="str">
            <v>MĐ19.20K24</v>
          </cell>
          <cell r="B3139" t="str">
            <v>Dựng video</v>
          </cell>
          <cell r="C3139">
            <v>60</v>
          </cell>
        </row>
        <row r="3140">
          <cell r="A3140" t="str">
            <v>MĐ20.20K24</v>
          </cell>
          <cell r="B3140" t="str">
            <v>Lắp ráp cài đặt máy tính</v>
          </cell>
          <cell r="C3140">
            <v>90</v>
          </cell>
        </row>
        <row r="3141">
          <cell r="A3141" t="str">
            <v>MĐ21.20K24</v>
          </cell>
          <cell r="B3141" t="str">
            <v>Thực tập Tốt nghiệp</v>
          </cell>
          <cell r="C3141">
            <v>260</v>
          </cell>
        </row>
        <row r="3142">
          <cell r="A3142" t="str">
            <v>MH01.21K24</v>
          </cell>
          <cell r="B3142" t="str">
            <v>Chính trị</v>
          </cell>
          <cell r="C3142">
            <v>30</v>
          </cell>
        </row>
        <row r="3143">
          <cell r="A3143" t="str">
            <v>MH02.21K24</v>
          </cell>
          <cell r="B3143" t="str">
            <v>Pháp luật</v>
          </cell>
          <cell r="C3143">
            <v>15</v>
          </cell>
        </row>
        <row r="3144">
          <cell r="A3144" t="str">
            <v>MH03.21K24</v>
          </cell>
          <cell r="B3144" t="str">
            <v>Giáo dục thể chất</v>
          </cell>
          <cell r="C3144">
            <v>30</v>
          </cell>
        </row>
        <row r="3145">
          <cell r="A3145" t="str">
            <v>MH04.21K24</v>
          </cell>
          <cell r="B3145" t="str">
            <v>Giáo dục quốc phòng – An ninh</v>
          </cell>
          <cell r="C3145">
            <v>45</v>
          </cell>
        </row>
        <row r="3146">
          <cell r="A3146" t="str">
            <v>MH05.21K24</v>
          </cell>
          <cell r="B3146" t="str">
            <v>Tin học</v>
          </cell>
          <cell r="C3146">
            <v>45</v>
          </cell>
        </row>
        <row r="3147">
          <cell r="A3147" t="str">
            <v>MH06.21K24</v>
          </cell>
          <cell r="B3147" t="str">
            <v>Ngoại ngữ (Anh văn)</v>
          </cell>
          <cell r="C3147">
            <v>90</v>
          </cell>
        </row>
        <row r="3148">
          <cell r="A3148" t="str">
            <v>MH07.21K24</v>
          </cell>
          <cell r="B3148" t="str">
            <v>Kỹ năng giao tiếp</v>
          </cell>
          <cell r="C3148">
            <v>30</v>
          </cell>
        </row>
        <row r="3149">
          <cell r="A3149" t="str">
            <v>MH08.21K24</v>
          </cell>
          <cell r="B3149" t="str">
            <v>Anh văn chuyên ngành</v>
          </cell>
          <cell r="C3149">
            <v>60</v>
          </cell>
        </row>
        <row r="3150">
          <cell r="A3150" t="str">
            <v>MĐ09.21K24</v>
          </cell>
          <cell r="B3150" t="str">
            <v>Tin học văn phòng</v>
          </cell>
          <cell r="C3150">
            <v>60</v>
          </cell>
        </row>
        <row r="3151">
          <cell r="A3151" t="str">
            <v>MH10.21K24</v>
          </cell>
          <cell r="B3151" t="str">
            <v>Cấu trúc máy tính</v>
          </cell>
          <cell r="C3151">
            <v>90</v>
          </cell>
        </row>
        <row r="3152">
          <cell r="A3152" t="str">
            <v>MH11.21K24</v>
          </cell>
          <cell r="B3152" t="str">
            <v>Kỹ thuật đo lường</v>
          </cell>
          <cell r="C3152">
            <v>30</v>
          </cell>
        </row>
        <row r="3153">
          <cell r="A3153" t="str">
            <v>MĐ12.21K24</v>
          </cell>
          <cell r="B3153" t="str">
            <v>Điện tử cơ bản</v>
          </cell>
          <cell r="C3153">
            <v>90</v>
          </cell>
        </row>
        <row r="3154">
          <cell r="A3154" t="str">
            <v>MH13.21K24</v>
          </cell>
          <cell r="B3154" t="str">
            <v>Nguyên lý hệ điều hành</v>
          </cell>
          <cell r="C3154">
            <v>60</v>
          </cell>
        </row>
        <row r="3155">
          <cell r="A3155" t="str">
            <v>MĐ14.21K24</v>
          </cell>
          <cell r="B3155" t="str">
            <v>Kỹ thuật xung số</v>
          </cell>
          <cell r="C3155">
            <v>60</v>
          </cell>
        </row>
        <row r="3156">
          <cell r="A3156" t="str">
            <v>MĐ15.21K24</v>
          </cell>
          <cell r="B3156" t="str">
            <v>Lắp ráp và cài đặt máy tính</v>
          </cell>
          <cell r="C3156">
            <v>120</v>
          </cell>
        </row>
        <row r="3157">
          <cell r="A3157" t="str">
            <v>MĐ16.21K24</v>
          </cell>
          <cell r="B3157" t="str">
            <v>Xử lý sự cố phần mềm</v>
          </cell>
          <cell r="C3157">
            <v>60</v>
          </cell>
        </row>
        <row r="3158">
          <cell r="A3158" t="str">
            <v>MH17.21K24</v>
          </cell>
          <cell r="B3158" t="str">
            <v>Mạng máy tính và Internet</v>
          </cell>
          <cell r="C3158">
            <v>90</v>
          </cell>
        </row>
        <row r="3159">
          <cell r="A3159" t="str">
            <v>MĐ18.21K24</v>
          </cell>
          <cell r="B3159" t="str">
            <v>Sửa chữa máy tính</v>
          </cell>
          <cell r="C3159">
            <v>90</v>
          </cell>
        </row>
        <row r="3160">
          <cell r="A3160" t="str">
            <v>MĐ19.21K24</v>
          </cell>
          <cell r="B3160" t="str">
            <v>Sửa chữa bộ nguồn</v>
          </cell>
          <cell r="C3160">
            <v>60</v>
          </cell>
        </row>
        <row r="3161">
          <cell r="A3161" t="str">
            <v>MĐ20.21K24</v>
          </cell>
          <cell r="B3161" t="str">
            <v>Kỹ thuật sửa chữa màn hình</v>
          </cell>
          <cell r="C3161">
            <v>60</v>
          </cell>
        </row>
        <row r="3162">
          <cell r="A3162" t="str">
            <v>MĐ21.21K24</v>
          </cell>
          <cell r="B3162" t="str">
            <v>Sửa chữa máy in và thiết bị ngoại vi</v>
          </cell>
          <cell r="C3162">
            <v>60</v>
          </cell>
        </row>
        <row r="3163">
          <cell r="A3163" t="str">
            <v>MĐ22.21K24</v>
          </cell>
          <cell r="B3163" t="str">
            <v>Đồ họa ứng dụng</v>
          </cell>
          <cell r="C3163">
            <v>60</v>
          </cell>
        </row>
        <row r="3164">
          <cell r="A3164" t="str">
            <v>MĐ23.21K24</v>
          </cell>
          <cell r="B3164" t="str">
            <v>Thực tập tốt nghiệp</v>
          </cell>
          <cell r="C3164">
            <v>270</v>
          </cell>
        </row>
        <row r="3165">
          <cell r="A3165" t="str">
            <v>MH01.22K24</v>
          </cell>
          <cell r="B3165" t="str">
            <v>Chính trị</v>
          </cell>
          <cell r="C3165">
            <v>30</v>
          </cell>
        </row>
        <row r="3166">
          <cell r="A3166" t="str">
            <v>MH02.22K24</v>
          </cell>
          <cell r="B3166" t="str">
            <v>Pháp luật</v>
          </cell>
          <cell r="C3166">
            <v>15</v>
          </cell>
        </row>
        <row r="3167">
          <cell r="A3167" t="str">
            <v>MH03.22K24</v>
          </cell>
          <cell r="B3167" t="str">
            <v>Giáo dục thể chất</v>
          </cell>
          <cell r="C3167">
            <v>30</v>
          </cell>
        </row>
        <row r="3168">
          <cell r="A3168" t="str">
            <v>MH04.22K24</v>
          </cell>
          <cell r="B3168" t="str">
            <v>Giáo dục quốc phòng – An ninh</v>
          </cell>
          <cell r="C3168">
            <v>45</v>
          </cell>
        </row>
        <row r="3169">
          <cell r="A3169" t="str">
            <v>MH05.22K24</v>
          </cell>
          <cell r="B3169" t="str">
            <v>Tin học</v>
          </cell>
          <cell r="C3169">
            <v>45</v>
          </cell>
        </row>
        <row r="3170">
          <cell r="A3170" t="str">
            <v>MH06.22K24</v>
          </cell>
          <cell r="B3170" t="str">
            <v>Ngoại ngữ (Anh văn)</v>
          </cell>
          <cell r="C3170">
            <v>90</v>
          </cell>
        </row>
        <row r="3171">
          <cell r="A3171" t="str">
            <v>MH07.22K24</v>
          </cell>
          <cell r="B3171" t="str">
            <v>Kỹ năng giao tiếp</v>
          </cell>
          <cell r="C3171">
            <v>30</v>
          </cell>
        </row>
        <row r="3172">
          <cell r="A3172" t="str">
            <v>MĐ08.22K24</v>
          </cell>
          <cell r="B3172" t="str">
            <v>Tin học văn phòng</v>
          </cell>
          <cell r="C3172">
            <v>90</v>
          </cell>
        </row>
        <row r="3173">
          <cell r="A3173" t="str">
            <v>MH09.22K24</v>
          </cell>
          <cell r="B3173" t="str">
            <v>Cấu trúc máy tính</v>
          </cell>
          <cell r="C3173">
            <v>90</v>
          </cell>
        </row>
        <row r="3174">
          <cell r="A3174" t="str">
            <v>MH10.22K24</v>
          </cell>
          <cell r="B3174" t="str">
            <v>Nguyên lý hệ điều hành</v>
          </cell>
          <cell r="C3174">
            <v>60</v>
          </cell>
        </row>
        <row r="3175">
          <cell r="A3175" t="str">
            <v>MH11.22K24</v>
          </cell>
          <cell r="B3175" t="str">
            <v>An toàn vệ sinh công nghiệp</v>
          </cell>
          <cell r="C3175">
            <v>30</v>
          </cell>
        </row>
        <row r="3176">
          <cell r="A3176" t="str">
            <v>MĐ12.22K24</v>
          </cell>
          <cell r="B3176" t="str">
            <v>Mạng máy tính và Internet</v>
          </cell>
          <cell r="C3176">
            <v>90</v>
          </cell>
        </row>
        <row r="3177">
          <cell r="A3177" t="str">
            <v>MH13.22K24</v>
          </cell>
          <cell r="B3177" t="str">
            <v>Lập trình căn bản</v>
          </cell>
          <cell r="C3177">
            <v>60</v>
          </cell>
        </row>
        <row r="3178">
          <cell r="A3178" t="str">
            <v>MH14.22K24</v>
          </cell>
          <cell r="B3178" t="str">
            <v>Cấu trúc dữ liệu và giải thuật</v>
          </cell>
          <cell r="C3178">
            <v>60</v>
          </cell>
        </row>
        <row r="3179">
          <cell r="A3179" t="str">
            <v>MH15.22K24</v>
          </cell>
          <cell r="B3179" t="str">
            <v>Anh văn chuyên ngành</v>
          </cell>
          <cell r="C3179">
            <v>60</v>
          </cell>
        </row>
        <row r="3180">
          <cell r="A3180" t="str">
            <v>MĐ16.22K24</v>
          </cell>
          <cell r="B3180" t="str">
            <v>Lắp ráp và cài đặt máy tính</v>
          </cell>
          <cell r="C3180">
            <v>90</v>
          </cell>
        </row>
        <row r="3181">
          <cell r="A3181" t="str">
            <v>MĐ17.22K24</v>
          </cell>
          <cell r="B3181" t="str">
            <v>Quản trị mạng</v>
          </cell>
          <cell r="C3181">
            <v>90</v>
          </cell>
        </row>
        <row r="3182">
          <cell r="A3182" t="str">
            <v>MĐ18.22K24</v>
          </cell>
          <cell r="B3182" t="str">
            <v>Thiết kế, xây dựng mạng LAN</v>
          </cell>
          <cell r="C3182">
            <v>90</v>
          </cell>
        </row>
        <row r="3183">
          <cell r="A3183" t="str">
            <v>MĐ19.22K24</v>
          </cell>
          <cell r="B3183" t="str">
            <v>Quản trị hệ thống WebServer và MailServer</v>
          </cell>
          <cell r="C3183">
            <v>60</v>
          </cell>
        </row>
        <row r="3184">
          <cell r="A3184" t="str">
            <v>MĐ20.22K24</v>
          </cell>
          <cell r="B3184" t="str">
            <v>Công nghệ mạng không dây</v>
          </cell>
          <cell r="C3184">
            <v>60</v>
          </cell>
        </row>
        <row r="3185">
          <cell r="A3185" t="str">
            <v>MĐ21.22K24</v>
          </cell>
          <cell r="B3185" t="str">
            <v>Thiết kế Web</v>
          </cell>
          <cell r="C3185">
            <v>90</v>
          </cell>
        </row>
        <row r="3186">
          <cell r="A3186" t="str">
            <v>MĐ22.22K24</v>
          </cell>
          <cell r="B3186" t="str">
            <v>Hệ điều hành Linux</v>
          </cell>
          <cell r="C3186">
            <v>60</v>
          </cell>
        </row>
        <row r="3187">
          <cell r="A3187" t="str">
            <v>MĐ23.22K24</v>
          </cell>
          <cell r="B3187" t="str">
            <v>Thực tập tốt nghiệp</v>
          </cell>
          <cell r="C3187">
            <v>270</v>
          </cell>
        </row>
        <row r="3188">
          <cell r="A3188" t="str">
            <v>MH01.24K24</v>
          </cell>
          <cell r="B3188" t="str">
            <v>Chính trị</v>
          </cell>
          <cell r="C3188">
            <v>30</v>
          </cell>
        </row>
        <row r="3189">
          <cell r="A3189" t="str">
            <v>MH02.24K24</v>
          </cell>
          <cell r="B3189" t="str">
            <v>Pháp luật</v>
          </cell>
          <cell r="C3189">
            <v>15</v>
          </cell>
        </row>
        <row r="3190">
          <cell r="A3190" t="str">
            <v>MH03.24K24</v>
          </cell>
          <cell r="B3190" t="str">
            <v>Giáo dục thể chất</v>
          </cell>
          <cell r="C3190">
            <v>30</v>
          </cell>
        </row>
        <row r="3191">
          <cell r="A3191" t="str">
            <v>MH04.24K24</v>
          </cell>
          <cell r="B3191" t="str">
            <v>Giáo dục quốc phòng – An ninh</v>
          </cell>
          <cell r="C3191">
            <v>45</v>
          </cell>
        </row>
        <row r="3192">
          <cell r="A3192" t="str">
            <v>MH05.24K24</v>
          </cell>
          <cell r="B3192" t="str">
            <v>Tin học</v>
          </cell>
          <cell r="C3192">
            <v>45</v>
          </cell>
        </row>
        <row r="3193">
          <cell r="A3193" t="str">
            <v>MH06.24K24</v>
          </cell>
          <cell r="B3193" t="str">
            <v>Ngoại ngữ (Anh văn)</v>
          </cell>
          <cell r="C3193">
            <v>90</v>
          </cell>
        </row>
        <row r="3194">
          <cell r="A3194" t="str">
            <v>MH07.24K24</v>
          </cell>
          <cell r="B3194" t="str">
            <v>Kĩ năng giao tiếp</v>
          </cell>
          <cell r="C3194">
            <v>30</v>
          </cell>
        </row>
        <row r="3195">
          <cell r="A3195" t="str">
            <v>MĐ08.24K24</v>
          </cell>
          <cell r="B3195" t="str">
            <v>Tin học văn phòng</v>
          </cell>
          <cell r="C3195">
            <v>60</v>
          </cell>
        </row>
        <row r="3196">
          <cell r="A3196" t="str">
            <v>MĐ09.24K24</v>
          </cell>
          <cell r="B3196" t="str">
            <v>Bảng tính điện tử Excel</v>
          </cell>
          <cell r="C3196">
            <v>60</v>
          </cell>
        </row>
        <row r="3197">
          <cell r="A3197" t="str">
            <v>MH10.24K24</v>
          </cell>
          <cell r="B3197" t="str">
            <v>Cấu trúc máy tính</v>
          </cell>
          <cell r="C3197">
            <v>90</v>
          </cell>
        </row>
        <row r="3198">
          <cell r="A3198" t="str">
            <v>MĐ11.24K24</v>
          </cell>
          <cell r="B3198" t="str">
            <v>Mạng máy tính và ineternet</v>
          </cell>
          <cell r="C3198">
            <v>90</v>
          </cell>
        </row>
        <row r="3199">
          <cell r="A3199" t="str">
            <v>MH12.24K24</v>
          </cell>
          <cell r="B3199" t="str">
            <v>Lập trình cơ bản (C)</v>
          </cell>
          <cell r="C3199">
            <v>60</v>
          </cell>
        </row>
        <row r="3200">
          <cell r="A3200" t="str">
            <v>MH13.24K24</v>
          </cell>
          <cell r="B3200" t="str">
            <v>Cấu trúc dữ liệu và giải thuật</v>
          </cell>
          <cell r="C3200">
            <v>60</v>
          </cell>
        </row>
        <row r="3201">
          <cell r="A3201" t="str">
            <v>MH14.24K24</v>
          </cell>
          <cell r="B3201" t="str">
            <v>Cơ sở dữ liệu</v>
          </cell>
          <cell r="C3201">
            <v>60</v>
          </cell>
        </row>
        <row r="3202">
          <cell r="A3202" t="str">
            <v>MĐ15.24K24</v>
          </cell>
          <cell r="B3202" t="str">
            <v>Lắp ráp và cài đặt MT</v>
          </cell>
          <cell r="C3202">
            <v>90</v>
          </cell>
        </row>
        <row r="3203">
          <cell r="A3203" t="str">
            <v>MH16.24K24</v>
          </cell>
          <cell r="B3203" t="str">
            <v>Kĩ năng làm việc nhóm</v>
          </cell>
          <cell r="C3203">
            <v>45</v>
          </cell>
        </row>
        <row r="3204">
          <cell r="A3204" t="str">
            <v>MH17.24K24</v>
          </cell>
          <cell r="B3204" t="str">
            <v>Tiếng Anh chuyên ngành</v>
          </cell>
          <cell r="C3204">
            <v>45</v>
          </cell>
        </row>
        <row r="3205">
          <cell r="A3205" t="str">
            <v>MĐ18.24K24</v>
          </cell>
          <cell r="B3205" t="str">
            <v>Lập trình hướng đối tượng</v>
          </cell>
          <cell r="C3205">
            <v>120</v>
          </cell>
        </row>
        <row r="3206">
          <cell r="A3206" t="str">
            <v>MĐ19.24K24</v>
          </cell>
          <cell r="B3206" t="str">
            <v>Hệ quản trị CSDL với ACCESS</v>
          </cell>
          <cell r="C3206">
            <v>60</v>
          </cell>
        </row>
        <row r="3207">
          <cell r="A3207" t="str">
            <v>MĐ20.24K24</v>
          </cell>
          <cell r="B3207" t="str">
            <v>Hệ quản trị CSDL với SQL Server</v>
          </cell>
          <cell r="C3207">
            <v>60</v>
          </cell>
        </row>
        <row r="3208">
          <cell r="A3208" t="str">
            <v>MĐ21.24K24</v>
          </cell>
          <cell r="B3208" t="str">
            <v>Lập trình Window 1 (C#.net)</v>
          </cell>
          <cell r="C3208">
            <v>120</v>
          </cell>
        </row>
        <row r="3209">
          <cell r="A3209" t="str">
            <v>MĐ22.24K24</v>
          </cell>
          <cell r="B3209" t="str">
            <v>Thiết kế và quản trị Website</v>
          </cell>
          <cell r="C3209">
            <v>90</v>
          </cell>
        </row>
        <row r="3210">
          <cell r="A3210" t="str">
            <v>MĐ23.24K24</v>
          </cell>
          <cell r="B3210" t="str">
            <v>Đồ họa ứng dụng</v>
          </cell>
          <cell r="C3210">
            <v>90</v>
          </cell>
        </row>
        <row r="3211">
          <cell r="A3211" t="str">
            <v>MĐ24.24K24</v>
          </cell>
          <cell r="B3211" t="str">
            <v>Phân tích thiết kế HTTT</v>
          </cell>
          <cell r="C3211">
            <v>60</v>
          </cell>
        </row>
        <row r="3212">
          <cell r="A3212" t="str">
            <v>MĐ25.24K24</v>
          </cell>
          <cell r="B3212" t="str">
            <v>Thực tập tốt nghiệp</v>
          </cell>
          <cell r="C3212">
            <v>270</v>
          </cell>
        </row>
        <row r="3213">
          <cell r="A3213" t="str">
            <v>MH01.25K24</v>
          </cell>
          <cell r="B3213" t="str">
            <v>Chính trị</v>
          </cell>
          <cell r="C3213">
            <v>30</v>
          </cell>
        </row>
        <row r="3214">
          <cell r="A3214" t="str">
            <v>MH02.25K24</v>
          </cell>
          <cell r="B3214" t="str">
            <v>Pháp luật</v>
          </cell>
          <cell r="C3214">
            <v>15</v>
          </cell>
        </row>
        <row r="3215">
          <cell r="A3215" t="str">
            <v>MH03.25K24</v>
          </cell>
          <cell r="B3215" t="str">
            <v>Giáo dục thể chất</v>
          </cell>
          <cell r="C3215">
            <v>30</v>
          </cell>
        </row>
        <row r="3216">
          <cell r="A3216" t="str">
            <v>MH04.25K24</v>
          </cell>
          <cell r="B3216" t="str">
            <v>Giáo dục quốc phòng – An ninh</v>
          </cell>
          <cell r="C3216">
            <v>45</v>
          </cell>
        </row>
        <row r="3217">
          <cell r="A3217" t="str">
            <v>MH05.25K24</v>
          </cell>
          <cell r="B3217" t="str">
            <v>Tin học</v>
          </cell>
          <cell r="C3217">
            <v>45</v>
          </cell>
        </row>
        <row r="3218">
          <cell r="A3218" t="str">
            <v>MH06.25K24</v>
          </cell>
          <cell r="B3218" t="str">
            <v>Ngoại ngữ (Anh văn)</v>
          </cell>
          <cell r="C3218">
            <v>90</v>
          </cell>
        </row>
        <row r="3219">
          <cell r="A3219" t="str">
            <v>MH07.25K24</v>
          </cell>
          <cell r="B3219" t="str">
            <v>Kinh tế chính trị</v>
          </cell>
          <cell r="C3219">
            <v>30</v>
          </cell>
        </row>
        <row r="3220">
          <cell r="A3220" t="str">
            <v>MH08.25K24</v>
          </cell>
          <cell r="B3220" t="str">
            <v>Luật kinh tế</v>
          </cell>
          <cell r="C3220">
            <v>30</v>
          </cell>
        </row>
        <row r="3221">
          <cell r="A3221" t="str">
            <v>MH09.25K24</v>
          </cell>
          <cell r="B3221" t="str">
            <v>Kỹ năng giao tiếp</v>
          </cell>
          <cell r="C3221">
            <v>30</v>
          </cell>
        </row>
        <row r="3222">
          <cell r="A3222" t="str">
            <v>MH10.25K24</v>
          </cell>
          <cell r="B3222" t="str">
            <v>Soạn thảo văn bản</v>
          </cell>
          <cell r="C3222">
            <v>45</v>
          </cell>
        </row>
        <row r="3223">
          <cell r="A3223" t="str">
            <v>MH11.25K24</v>
          </cell>
          <cell r="B3223" t="str">
            <v>Lý thuyết kế toán</v>
          </cell>
          <cell r="C3223">
            <v>60</v>
          </cell>
        </row>
        <row r="3224">
          <cell r="A3224" t="str">
            <v>MH12.25K24</v>
          </cell>
          <cell r="B3224" t="str">
            <v>Lý thuyết thống kê</v>
          </cell>
          <cell r="C3224">
            <v>45</v>
          </cell>
        </row>
        <row r="3225">
          <cell r="A3225" t="str">
            <v>MH13.25K24</v>
          </cell>
          <cell r="B3225" t="str">
            <v>Kinh tế vi mô</v>
          </cell>
          <cell r="C3225">
            <v>60</v>
          </cell>
        </row>
        <row r="3226">
          <cell r="A3226" t="str">
            <v>MH14.25K24</v>
          </cell>
          <cell r="B3226" t="str">
            <v>Quản trị doanh nghiệp</v>
          </cell>
          <cell r="C3226">
            <v>60</v>
          </cell>
        </row>
        <row r="3227">
          <cell r="A3227" t="str">
            <v>MH15.25K24</v>
          </cell>
          <cell r="B3227" t="str">
            <v>Tài chính doanh nghiệp</v>
          </cell>
          <cell r="C3227">
            <v>75</v>
          </cell>
        </row>
        <row r="3228">
          <cell r="A3228" t="str">
            <v>MĐ16.25K24</v>
          </cell>
          <cell r="B3228" t="str">
            <v>Kế toán tài chính 1</v>
          </cell>
          <cell r="C3228">
            <v>90</v>
          </cell>
        </row>
        <row r="3229">
          <cell r="A3229" t="str">
            <v>MĐ17.25K24</v>
          </cell>
          <cell r="B3229" t="str">
            <v>Kế toán tài chính 2</v>
          </cell>
          <cell r="C3229">
            <v>90</v>
          </cell>
        </row>
        <row r="3230">
          <cell r="A3230" t="str">
            <v>MĐ18.25K24</v>
          </cell>
          <cell r="B3230" t="str">
            <v>Kế toán tài chính 3</v>
          </cell>
          <cell r="C3230">
            <v>90</v>
          </cell>
        </row>
        <row r="3231">
          <cell r="A3231" t="str">
            <v>MĐ19.25K24</v>
          </cell>
          <cell r="B3231" t="str">
            <v>Kế toán tài chính 4</v>
          </cell>
          <cell r="C3231">
            <v>90</v>
          </cell>
        </row>
        <row r="3232">
          <cell r="A3232" t="str">
            <v>MĐ20.25K24</v>
          </cell>
          <cell r="B3232" t="str">
            <v>Tin học ứng dụng kế toán 1</v>
          </cell>
          <cell r="C3232">
            <v>150</v>
          </cell>
        </row>
        <row r="3233">
          <cell r="A3233" t="str">
            <v>MĐ21.25K24</v>
          </cell>
          <cell r="B3233" t="str">
            <v>Tin học ứng dụng kế toán 2</v>
          </cell>
          <cell r="C3233">
            <v>150</v>
          </cell>
        </row>
        <row r="3234">
          <cell r="A3234" t="str">
            <v>MH22.25K24</v>
          </cell>
          <cell r="B3234" t="str">
            <v>Mạng máy tính và ứng dụng</v>
          </cell>
          <cell r="C3234">
            <v>60</v>
          </cell>
        </row>
        <row r="3235">
          <cell r="A3235" t="str">
            <v>MĐ23.25K24</v>
          </cell>
          <cell r="B3235" t="str">
            <v>Kế toán máy</v>
          </cell>
          <cell r="C3235">
            <v>120</v>
          </cell>
        </row>
        <row r="3236">
          <cell r="A3236" t="str">
            <v>MH24.25K24</v>
          </cell>
          <cell r="B3236" t="str">
            <v>Kiểm toán</v>
          </cell>
          <cell r="C3236">
            <v>30</v>
          </cell>
        </row>
        <row r="3237">
          <cell r="A3237" t="str">
            <v>MH25.25K24</v>
          </cell>
          <cell r="B3237" t="str">
            <v>Kế toán thuế</v>
          </cell>
          <cell r="C3237">
            <v>60</v>
          </cell>
        </row>
        <row r="3238">
          <cell r="A3238" t="str">
            <v>MH26.25K24</v>
          </cell>
          <cell r="B3238" t="str">
            <v>Phân tích hoạt động kinh doanh</v>
          </cell>
          <cell r="C3238">
            <v>60</v>
          </cell>
        </row>
        <row r="3239">
          <cell r="A3239" t="str">
            <v>MĐ27.25K24</v>
          </cell>
          <cell r="B3239" t="str">
            <v>Kiến tập</v>
          </cell>
          <cell r="C3239">
            <v>135</v>
          </cell>
        </row>
        <row r="3240">
          <cell r="A3240" t="str">
            <v>MĐ28.25K24</v>
          </cell>
          <cell r="B3240" t="str">
            <v>Thực tập tốt nghiệp</v>
          </cell>
          <cell r="C3240">
            <v>225</v>
          </cell>
        </row>
        <row r="3241">
          <cell r="A3241" t="str">
            <v>MH01.C5K24</v>
          </cell>
          <cell r="B3241" t="str">
            <v>Chính trị</v>
          </cell>
          <cell r="C3241">
            <v>75</v>
          </cell>
        </row>
        <row r="3242">
          <cell r="A3242" t="str">
            <v>MH02.C5K24</v>
          </cell>
          <cell r="B3242" t="str">
            <v>Pháp luật</v>
          </cell>
          <cell r="C3242">
            <v>30</v>
          </cell>
        </row>
        <row r="3243">
          <cell r="A3243" t="str">
            <v>MH03.C5K24</v>
          </cell>
          <cell r="B3243" t="str">
            <v>Giáo dục thể chất</v>
          </cell>
          <cell r="C3243">
            <v>60</v>
          </cell>
        </row>
        <row r="3244">
          <cell r="A3244" t="str">
            <v>MH04.C5K24</v>
          </cell>
          <cell r="B3244" t="str">
            <v>Giáo dục quốc phòngAn ninh</v>
          </cell>
          <cell r="C3244">
            <v>75</v>
          </cell>
        </row>
        <row r="3245">
          <cell r="A3245" t="str">
            <v>MH05.C5K24</v>
          </cell>
          <cell r="B3245" t="str">
            <v>Tin học</v>
          </cell>
          <cell r="C3245">
            <v>75</v>
          </cell>
        </row>
        <row r="3246">
          <cell r="A3246" t="str">
            <v>MH06.C5K24</v>
          </cell>
          <cell r="B3246" t="str">
            <v>Ngoại ngữ(Anh văn)</v>
          </cell>
          <cell r="C3246">
            <v>120</v>
          </cell>
        </row>
        <row r="3247">
          <cell r="A3247" t="str">
            <v>MH07.C5K24</v>
          </cell>
          <cell r="B3247" t="str">
            <v>Điện kỹ thuật</v>
          </cell>
          <cell r="C3247">
            <v>45</v>
          </cell>
        </row>
        <row r="3248">
          <cell r="A3248" t="str">
            <v>MH08.C5K24</v>
          </cell>
          <cell r="B3248" t="str">
            <v>Điện tử cơ bản</v>
          </cell>
          <cell r="C3248">
            <v>30</v>
          </cell>
        </row>
        <row r="3249">
          <cell r="A3249" t="str">
            <v>MH09.C5K24</v>
          </cell>
          <cell r="B3249" t="str">
            <v xml:space="preserve">Cơ ứng dụng </v>
          </cell>
          <cell r="C3249">
            <v>45</v>
          </cell>
        </row>
        <row r="3250">
          <cell r="A3250" t="str">
            <v>MH10.C5K24</v>
          </cell>
          <cell r="B3250" t="str">
            <v>Vật liệu học</v>
          </cell>
          <cell r="C3250">
            <v>30</v>
          </cell>
        </row>
        <row r="3251">
          <cell r="A3251" t="str">
            <v>MH11.C5K24</v>
          </cell>
          <cell r="B3251" t="str">
            <v>Dung sai lắp ghép và đo lường kỹ thuật</v>
          </cell>
          <cell r="C3251">
            <v>45</v>
          </cell>
        </row>
        <row r="3252">
          <cell r="A3252" t="str">
            <v>MH12.C5K24</v>
          </cell>
          <cell r="B3252" t="str">
            <v>Vẽ kỹ thuật</v>
          </cell>
          <cell r="C3252">
            <v>45</v>
          </cell>
        </row>
        <row r="3253">
          <cell r="A3253" t="str">
            <v>MH13.C5K24</v>
          </cell>
          <cell r="B3253" t="str">
            <v>Công nghệ khí nénthuỷ lực ứng dụng</v>
          </cell>
          <cell r="C3253">
            <v>30</v>
          </cell>
        </row>
        <row r="3254">
          <cell r="A3254" t="str">
            <v>MH14.C5K24</v>
          </cell>
          <cell r="B3254" t="str">
            <v>Nhiệt kỹ thuật</v>
          </cell>
          <cell r="C3254">
            <v>30</v>
          </cell>
        </row>
        <row r="3255">
          <cell r="A3255" t="str">
            <v>MH15.C5K24</v>
          </cell>
          <cell r="B3255" t="str">
            <v>An toàn lao động</v>
          </cell>
          <cell r="C3255">
            <v>30</v>
          </cell>
        </row>
        <row r="3256">
          <cell r="A3256" t="str">
            <v>MH16.C5K24</v>
          </cell>
          <cell r="B3256" t="str">
            <v>Tổ chức quản lý sản xuất</v>
          </cell>
          <cell r="C3256">
            <v>30</v>
          </cell>
        </row>
        <row r="3257">
          <cell r="A3257" t="str">
            <v>MH17.C5K24</v>
          </cell>
          <cell r="B3257" t="str">
            <v>Tiếng Anh chuyên ngành</v>
          </cell>
          <cell r="C3257">
            <v>30</v>
          </cell>
        </row>
        <row r="3258">
          <cell r="A3258" t="str">
            <v>MĐ18.C5K24</v>
          </cell>
          <cell r="B3258" t="str">
            <v>Thực hành Autocad</v>
          </cell>
          <cell r="C3258">
            <v>30</v>
          </cell>
        </row>
        <row r="3259">
          <cell r="A3259" t="str">
            <v>MĐ19.C5K24</v>
          </cell>
          <cell r="B3259" t="str">
            <v>Thực hành Nguội, Gò cơ bản</v>
          </cell>
          <cell r="C3259">
            <v>60</v>
          </cell>
        </row>
        <row r="3260">
          <cell r="A3260" t="str">
            <v>MĐ20.C5K24</v>
          </cell>
          <cell r="B3260" t="str">
            <v xml:space="preserve">Thực hành Hàn cơ bản </v>
          </cell>
          <cell r="C3260">
            <v>60</v>
          </cell>
        </row>
        <row r="3261">
          <cell r="A3261" t="str">
            <v>MH21.C5K24</v>
          </cell>
          <cell r="B3261" t="str">
            <v>Kỹ năng giao tiếp</v>
          </cell>
          <cell r="C3261">
            <v>30</v>
          </cell>
        </row>
        <row r="3262">
          <cell r="A3262" t="str">
            <v>MĐ22.C5K24</v>
          </cell>
          <cell r="B3262" t="str">
            <v>Kỹ thuật chung về ô tô và công nghệ sửa chữa</v>
          </cell>
          <cell r="C3262">
            <v>60</v>
          </cell>
        </row>
        <row r="3263">
          <cell r="A3263" t="str">
            <v>MĐ23.C5K24</v>
          </cell>
          <cell r="B3263" t="str">
            <v>Bảo dưỡng và sửa chữa động cơ đốt trong</v>
          </cell>
          <cell r="C3263">
            <v>240</v>
          </cell>
        </row>
        <row r="3264">
          <cell r="A3264" t="str">
            <v>MĐ24.C5K24</v>
          </cell>
          <cell r="B3264" t="str">
            <v>Bảo dưỡng và sửa chữa hệ thống cung cấpđộng cơ diesel</v>
          </cell>
          <cell r="C3264">
            <v>75</v>
          </cell>
        </row>
        <row r="3265">
          <cell r="A3265" t="str">
            <v>MĐ25.C5K24</v>
          </cell>
          <cell r="B3265" t="str">
            <v>Thực hành mạch điện cơ bản</v>
          </cell>
          <cell r="C3265">
            <v>45</v>
          </cell>
        </row>
        <row r="3266">
          <cell r="A3266" t="str">
            <v>MĐ26.C5K24</v>
          </cell>
          <cell r="B3266" t="str">
            <v>Bảo dưỡng và sửa chữa trang bị điện ô tô</v>
          </cell>
          <cell r="C3266">
            <v>120</v>
          </cell>
        </row>
        <row r="3267">
          <cell r="A3267" t="str">
            <v>MĐ27.C5K24</v>
          </cell>
          <cell r="B3267" t="str">
            <v>Bảo dưỡng và sửa chữa hệ thống truyền lực</v>
          </cell>
          <cell r="C3267">
            <v>90</v>
          </cell>
        </row>
        <row r="3268">
          <cell r="A3268" t="str">
            <v>MĐ28.C5K24</v>
          </cell>
          <cell r="B3268" t="str">
            <v>Bảo dưỡng và sửa chữa hệ thống di chuyển và lái</v>
          </cell>
          <cell r="C3268">
            <v>120</v>
          </cell>
        </row>
        <row r="3269">
          <cell r="A3269" t="str">
            <v>MĐ29.C5K24</v>
          </cell>
          <cell r="B3269" t="str">
            <v>Bảo dưỡng và sửa chữa hệ thống phanh</v>
          </cell>
          <cell r="C3269">
            <v>60</v>
          </cell>
        </row>
        <row r="3270">
          <cell r="A3270" t="str">
            <v>MĐ30.C5K24</v>
          </cell>
          <cell r="B3270" t="str">
            <v>Bảo dưỡng và sửa chữa hệ thống phanh ABS</v>
          </cell>
          <cell r="C3270">
            <v>60</v>
          </cell>
        </row>
        <row r="3271">
          <cell r="A3271" t="str">
            <v>MĐ31.C5K24</v>
          </cell>
          <cell r="B3271" t="str">
            <v>Bảo dưỡng và sửa chữa hệ thống Điều hòa không khí trênô tô</v>
          </cell>
          <cell r="C3271">
            <v>60</v>
          </cell>
        </row>
        <row r="3272">
          <cell r="A3272" t="str">
            <v>MĐ32.C5K24</v>
          </cell>
          <cell r="B3272" t="str">
            <v xml:space="preserve">Bảo dưỡng và sửa chữa hộp số tựđộng ô tô </v>
          </cell>
          <cell r="C3272">
            <v>60</v>
          </cell>
        </row>
        <row r="3273">
          <cell r="A3273" t="str">
            <v>MĐ33.C5K24</v>
          </cell>
          <cell r="B3273" t="str">
            <v>Bảo dưỡng và sửa chữa hệ thống cung cấp nhiên liệu động cơ xăng</v>
          </cell>
          <cell r="C3273">
            <v>120</v>
          </cell>
        </row>
        <row r="3274">
          <cell r="A3274" t="str">
            <v>MĐ34.C5K24</v>
          </cell>
          <cell r="B3274" t="str">
            <v>Bảo dưỡng và sửa chữa hệ thống phun diesel điều khiển điện tử</v>
          </cell>
          <cell r="C3274">
            <v>60</v>
          </cell>
        </row>
        <row r="3275">
          <cell r="A3275" t="str">
            <v>MĐ35.C5K24</v>
          </cell>
          <cell r="B3275" t="str">
            <v>Chẩn đoán trạng thái kỹ thuật ô tô</v>
          </cell>
          <cell r="C3275">
            <v>90</v>
          </cell>
        </row>
        <row r="3276">
          <cell r="A3276" t="str">
            <v>MĐ36.C5K24</v>
          </cell>
          <cell r="B3276" t="str">
            <v>Kiểm tra và sửa chữa Pan ô tô</v>
          </cell>
          <cell r="C3276">
            <v>120</v>
          </cell>
        </row>
        <row r="3277">
          <cell r="A3277" t="str">
            <v>MĐ37.C5K24</v>
          </cell>
          <cell r="B3277" t="str">
            <v>Kỹ thuật kiểm định ô tô</v>
          </cell>
          <cell r="C3277">
            <v>60</v>
          </cell>
        </row>
        <row r="3278">
          <cell r="A3278" t="str">
            <v>MĐ38.C5K24</v>
          </cell>
          <cell r="B3278" t="str">
            <v>Kỹ thuật lái ô tô</v>
          </cell>
          <cell r="C3278">
            <v>60</v>
          </cell>
        </row>
        <row r="3279">
          <cell r="A3279" t="str">
            <v>MĐ39.C5K24</v>
          </cell>
          <cell r="B3279" t="str">
            <v>Thực tập nghề năm 2</v>
          </cell>
          <cell r="C3279">
            <v>270</v>
          </cell>
        </row>
        <row r="3280">
          <cell r="A3280" t="str">
            <v>MĐ40.C5K24</v>
          </cell>
          <cell r="B3280" t="str">
            <v>Thực tập tốt nghiệp</v>
          </cell>
          <cell r="C3280">
            <v>405</v>
          </cell>
        </row>
        <row r="3281">
          <cell r="A3281" t="str">
            <v>MH01.C6K24</v>
          </cell>
          <cell r="B3281" t="str">
            <v>Chính trị</v>
          </cell>
          <cell r="C3281">
            <v>75</v>
          </cell>
        </row>
        <row r="3282">
          <cell r="A3282" t="str">
            <v>MH02.C6K24</v>
          </cell>
          <cell r="B3282" t="str">
            <v>Pháp luật</v>
          </cell>
          <cell r="C3282">
            <v>30</v>
          </cell>
        </row>
        <row r="3283">
          <cell r="A3283" t="str">
            <v>MH03.C6K24</v>
          </cell>
          <cell r="B3283" t="str">
            <v>Giáo dục thể chất</v>
          </cell>
          <cell r="C3283">
            <v>60</v>
          </cell>
        </row>
        <row r="3284">
          <cell r="A3284" t="str">
            <v>MH04.C6K24</v>
          </cell>
          <cell r="B3284" t="str">
            <v>Giáo dục quốc phòngAn ninh</v>
          </cell>
          <cell r="C3284">
            <v>75</v>
          </cell>
        </row>
        <row r="3285">
          <cell r="A3285" t="str">
            <v>MH05.C6K24</v>
          </cell>
          <cell r="B3285" t="str">
            <v>Tin học</v>
          </cell>
          <cell r="C3285">
            <v>75</v>
          </cell>
        </row>
        <row r="3286">
          <cell r="A3286" t="str">
            <v>MH06.C6K24</v>
          </cell>
          <cell r="B3286" t="str">
            <v>Ngoại ngữ(Anh văn)</v>
          </cell>
          <cell r="C3286">
            <v>120</v>
          </cell>
        </row>
        <row r="3287">
          <cell r="A3287" t="str">
            <v>MH07.C6K24</v>
          </cell>
          <cell r="B3287" t="str">
            <v>Vẽ kỹ thuật</v>
          </cell>
          <cell r="C3287">
            <v>30</v>
          </cell>
        </row>
        <row r="3288">
          <cell r="A3288" t="str">
            <v>MH08.C6K24</v>
          </cell>
          <cell r="B3288" t="str">
            <v>Cơ kỹ thuật</v>
          </cell>
          <cell r="C3288">
            <v>30</v>
          </cell>
        </row>
        <row r="3289">
          <cell r="A3289" t="str">
            <v>MH09.C6K24</v>
          </cell>
          <cell r="B3289" t="str">
            <v>Cơ sở kỹ thuật điện</v>
          </cell>
          <cell r="C3289">
            <v>45</v>
          </cell>
        </row>
        <row r="3290">
          <cell r="A3290" t="str">
            <v>MH10.C6K24</v>
          </cell>
          <cell r="B3290" t="str">
            <v>Cơ sở kỹ thuật nhiệt</v>
          </cell>
          <cell r="C3290">
            <v>45</v>
          </cell>
        </row>
        <row r="3291">
          <cell r="A3291" t="str">
            <v>MH11.C6K24</v>
          </cell>
          <cell r="B3291" t="str">
            <v>Vật liệu điện lạnh</v>
          </cell>
          <cell r="C3291">
            <v>30</v>
          </cell>
        </row>
        <row r="3292">
          <cell r="A3292" t="str">
            <v>MH12.C6K24</v>
          </cell>
          <cell r="B3292" t="str">
            <v>An toàn lao động, điện lạnh và vệ sinh công nghiệp</v>
          </cell>
          <cell r="C3292">
            <v>30</v>
          </cell>
        </row>
        <row r="3293">
          <cell r="A3293" t="str">
            <v>MH13.C6K24</v>
          </cell>
          <cell r="B3293" t="str">
            <v>Kỹ năng giao tiếp</v>
          </cell>
          <cell r="C3293">
            <v>30</v>
          </cell>
        </row>
        <row r="3294">
          <cell r="A3294" t="str">
            <v>MH14.C6K24</v>
          </cell>
          <cell r="B3294" t="str">
            <v>Tổ chức sản xuất</v>
          </cell>
          <cell r="C3294">
            <v>30</v>
          </cell>
        </row>
        <row r="3295">
          <cell r="A3295" t="str">
            <v>MĐ15.C6K24</v>
          </cell>
          <cell r="B3295" t="str">
            <v>Máy điện</v>
          </cell>
          <cell r="C3295">
            <v>150</v>
          </cell>
        </row>
        <row r="3296">
          <cell r="A3296" t="str">
            <v>MĐ16.C6K24</v>
          </cell>
          <cell r="B3296" t="str">
            <v>Trang bị điện</v>
          </cell>
          <cell r="C3296">
            <v>150</v>
          </cell>
        </row>
        <row r="3297">
          <cell r="A3297" t="str">
            <v>MĐ17.C6K24</v>
          </cell>
          <cell r="B3297" t="str">
            <v>Kỹ thuật Nguội + Gò</v>
          </cell>
          <cell r="C3297">
            <v>60</v>
          </cell>
        </row>
        <row r="3298">
          <cell r="A3298" t="str">
            <v>MĐ18.C6K24</v>
          </cell>
          <cell r="B3298" t="str">
            <v>Kỹ thuật Hàn</v>
          </cell>
          <cell r="C3298">
            <v>60</v>
          </cell>
        </row>
        <row r="3299">
          <cell r="A3299" t="str">
            <v>MĐ19.C6K24</v>
          </cell>
          <cell r="B3299" t="str">
            <v>Kỹ thuật điện tử</v>
          </cell>
          <cell r="C3299">
            <v>60</v>
          </cell>
        </row>
        <row r="3300">
          <cell r="A3300" t="str">
            <v>MĐ20.C6K24</v>
          </cell>
          <cell r="B3300" t="str">
            <v>PLC</v>
          </cell>
          <cell r="C3300">
            <v>90</v>
          </cell>
        </row>
        <row r="3301">
          <cell r="A3301" t="str">
            <v>MĐ21.C6K24</v>
          </cell>
          <cell r="B3301" t="str">
            <v>Đo lường ĐiệnLạnh</v>
          </cell>
          <cell r="C3301">
            <v>60</v>
          </cell>
        </row>
        <row r="3302">
          <cell r="A3302" t="str">
            <v>MĐ22.C6K24</v>
          </cell>
          <cell r="B3302" t="str">
            <v>Lạnh cơ bản</v>
          </cell>
          <cell r="C3302">
            <v>120</v>
          </cell>
        </row>
        <row r="3303">
          <cell r="A3303" t="str">
            <v>MH23.C6K24</v>
          </cell>
          <cell r="B3303" t="str">
            <v>Bơm, quạt</v>
          </cell>
          <cell r="C3303">
            <v>30</v>
          </cell>
        </row>
        <row r="3304">
          <cell r="A3304" t="str">
            <v>MĐ24.C6K24</v>
          </cell>
          <cell r="B3304" t="str">
            <v>Hệ thống máy lạnh dân dụng và thương nghiệp</v>
          </cell>
          <cell r="C3304">
            <v>150</v>
          </cell>
        </row>
        <row r="3305">
          <cell r="A3305" t="str">
            <v>MĐ25.C6K24</v>
          </cell>
          <cell r="B3305" t="str">
            <v>Hệ thống điều hoà không khí cục bộ</v>
          </cell>
          <cell r="C3305">
            <v>150</v>
          </cell>
        </row>
        <row r="3306">
          <cell r="A3306" t="str">
            <v>MĐ26.C6K24</v>
          </cell>
          <cell r="B3306" t="str">
            <v>Điện tử chuyên ngành</v>
          </cell>
          <cell r="C3306">
            <v>90</v>
          </cell>
        </row>
        <row r="3307">
          <cell r="A3307" t="str">
            <v>MH27.C6K24</v>
          </cell>
          <cell r="B3307" t="str">
            <v>Hệ thống máy lạnh công nghiệp</v>
          </cell>
          <cell r="C3307">
            <v>75</v>
          </cell>
        </row>
        <row r="3308">
          <cell r="A3308" t="str">
            <v>MH28.C6K24</v>
          </cell>
          <cell r="B3308" t="str">
            <v>Hệ thống điều hoà không khí trung tâm</v>
          </cell>
          <cell r="C3308">
            <v>60</v>
          </cell>
        </row>
        <row r="3309">
          <cell r="A3309" t="str">
            <v>MĐ29.C6K24</v>
          </cell>
          <cell r="B3309" t="str">
            <v>Thiết kế và lắp đặt hệ thống máy lạnh</v>
          </cell>
          <cell r="C3309">
            <v>90</v>
          </cell>
        </row>
        <row r="3310">
          <cell r="A3310" t="str">
            <v>MH30.C6K24</v>
          </cell>
          <cell r="B3310" t="str">
            <v>Thiết kế hệ thống điều hoà không khí</v>
          </cell>
          <cell r="C3310">
            <v>60</v>
          </cell>
        </row>
        <row r="3311">
          <cell r="A3311" t="str">
            <v>MĐ31.C6K24</v>
          </cell>
          <cell r="B3311" t="str">
            <v>Thực tập tốt nghiệp</v>
          </cell>
          <cell r="C3311">
            <v>360</v>
          </cell>
        </row>
        <row r="3312">
          <cell r="A3312" t="str">
            <v>MH01.C7K24</v>
          </cell>
          <cell r="B3312" t="str">
            <v>Chính trị</v>
          </cell>
          <cell r="C3312">
            <v>75</v>
          </cell>
        </row>
        <row r="3313">
          <cell r="A3313" t="str">
            <v>MH02.C7K24</v>
          </cell>
          <cell r="B3313" t="str">
            <v>Pháp luật</v>
          </cell>
          <cell r="C3313">
            <v>30</v>
          </cell>
        </row>
        <row r="3314">
          <cell r="A3314" t="str">
            <v>MH03.C7K24</v>
          </cell>
          <cell r="B3314" t="str">
            <v>Giáo dục thể chất</v>
          </cell>
          <cell r="C3314">
            <v>60</v>
          </cell>
        </row>
        <row r="3315">
          <cell r="A3315" t="str">
            <v>MH04.C7K24</v>
          </cell>
          <cell r="B3315" t="str">
            <v>Giáo dục quốc phòngAn ninh</v>
          </cell>
          <cell r="C3315">
            <v>75</v>
          </cell>
        </row>
        <row r="3316">
          <cell r="A3316" t="str">
            <v>MH05.C7K24</v>
          </cell>
          <cell r="B3316" t="str">
            <v>Tin học</v>
          </cell>
          <cell r="C3316">
            <v>75</v>
          </cell>
        </row>
        <row r="3317">
          <cell r="A3317" t="str">
            <v>MH06.C7K24</v>
          </cell>
          <cell r="B3317" t="str">
            <v>Ngoại ngữ(Anh văn)</v>
          </cell>
          <cell r="C3317">
            <v>120</v>
          </cell>
        </row>
        <row r="3318">
          <cell r="A3318" t="str">
            <v>MH07.C7K24</v>
          </cell>
          <cell r="B3318" t="str">
            <v>Kỹ năng giao tiếp</v>
          </cell>
          <cell r="C3318">
            <v>30</v>
          </cell>
        </row>
        <row r="3319">
          <cell r="A3319" t="str">
            <v>MH08.C7K24</v>
          </cell>
          <cell r="B3319" t="str">
            <v>An toàn điện</v>
          </cell>
          <cell r="C3319">
            <v>30</v>
          </cell>
        </row>
        <row r="3320">
          <cell r="A3320" t="str">
            <v>MH09.C7K24</v>
          </cell>
          <cell r="B3320" t="str">
            <v>Mạch điện</v>
          </cell>
          <cell r="C3320">
            <v>90</v>
          </cell>
        </row>
        <row r="3321">
          <cell r="A3321" t="str">
            <v>MH10.C7K24</v>
          </cell>
          <cell r="B3321" t="str">
            <v>Vẽ kỹ thuật</v>
          </cell>
          <cell r="C3321">
            <v>30</v>
          </cell>
        </row>
        <row r="3322">
          <cell r="A3322" t="str">
            <v>MH11.C7K24</v>
          </cell>
          <cell r="B3322" t="str">
            <v>Vẽ điện</v>
          </cell>
          <cell r="C3322">
            <v>30</v>
          </cell>
        </row>
        <row r="3323">
          <cell r="A3323" t="str">
            <v>MH12.C7K24</v>
          </cell>
          <cell r="B3323" t="str">
            <v>Vật liệu điện</v>
          </cell>
          <cell r="C3323">
            <v>30</v>
          </cell>
        </row>
        <row r="3324">
          <cell r="A3324" t="str">
            <v>MĐ13.C7K24</v>
          </cell>
          <cell r="B3324" t="str">
            <v>Khí cụ điện</v>
          </cell>
          <cell r="C3324">
            <v>60</v>
          </cell>
        </row>
        <row r="3325">
          <cell r="A3325" t="str">
            <v>MĐ14.C7K24</v>
          </cell>
          <cell r="B3325" t="str">
            <v>Điện tử cơ bản</v>
          </cell>
          <cell r="C3325">
            <v>120</v>
          </cell>
        </row>
        <row r="3326">
          <cell r="A3326" t="str">
            <v>MĐ15.C7K24</v>
          </cell>
          <cell r="B3326" t="str">
            <v>Đo lường điện</v>
          </cell>
          <cell r="C3326">
            <v>60</v>
          </cell>
        </row>
        <row r="3327">
          <cell r="A3327" t="str">
            <v>MĐ16.C7K24</v>
          </cell>
          <cell r="B3327" t="str">
            <v>Máy điện 1</v>
          </cell>
          <cell r="C3327">
            <v>180</v>
          </cell>
        </row>
        <row r="3328">
          <cell r="A3328" t="str">
            <v>MĐ17.C7K24</v>
          </cell>
          <cell r="B3328" t="str">
            <v>Máy điện 2</v>
          </cell>
          <cell r="C3328">
            <v>60</v>
          </cell>
        </row>
        <row r="3329">
          <cell r="A3329" t="str">
            <v>MĐ18.C7K24</v>
          </cell>
          <cell r="B3329" t="str">
            <v>Kỹ thuật xung số</v>
          </cell>
          <cell r="C3329">
            <v>90</v>
          </cell>
        </row>
        <row r="3330">
          <cell r="A3330" t="str">
            <v>MH19.C7K24</v>
          </cell>
          <cell r="B3330" t="str">
            <v>Truyền động điện</v>
          </cell>
          <cell r="C3330">
            <v>60</v>
          </cell>
        </row>
        <row r="3331">
          <cell r="A3331" t="str">
            <v>MĐ20.C7K24</v>
          </cell>
          <cell r="B3331" t="str">
            <v>Kỹ thuật cảm biến</v>
          </cell>
          <cell r="C3331">
            <v>90</v>
          </cell>
        </row>
        <row r="3332">
          <cell r="A3332" t="str">
            <v>MĐ21.C7K24</v>
          </cell>
          <cell r="B3332" t="str">
            <v>Điện tử công suất</v>
          </cell>
          <cell r="C3332">
            <v>60</v>
          </cell>
        </row>
        <row r="3333">
          <cell r="A3333" t="str">
            <v>MH22.C7K24</v>
          </cell>
          <cell r="B3333" t="str">
            <v>Cung cấp điện</v>
          </cell>
          <cell r="C3333">
            <v>90</v>
          </cell>
        </row>
        <row r="3334">
          <cell r="A3334" t="str">
            <v>MĐ23.C7K24</v>
          </cell>
          <cell r="B3334" t="str">
            <v>Trang bị điện 1</v>
          </cell>
          <cell r="C3334">
            <v>180</v>
          </cell>
        </row>
        <row r="3335">
          <cell r="A3335" t="str">
            <v>MH24.C7K24</v>
          </cell>
          <cell r="B3335" t="str">
            <v>Trang bị điện 2</v>
          </cell>
          <cell r="C3335">
            <v>60</v>
          </cell>
        </row>
        <row r="3336">
          <cell r="A3336" t="str">
            <v>MĐ25.C7K24</v>
          </cell>
          <cell r="B3336" t="str">
            <v>Lập trình vi điều khiển</v>
          </cell>
          <cell r="C3336">
            <v>90</v>
          </cell>
        </row>
        <row r="3337">
          <cell r="A3337" t="str">
            <v>MĐ26.C7K24</v>
          </cell>
          <cell r="B3337" t="str">
            <v>PLC cơ bản</v>
          </cell>
          <cell r="C3337">
            <v>120</v>
          </cell>
        </row>
        <row r="3338">
          <cell r="A3338" t="str">
            <v>MĐ27.C7K24</v>
          </cell>
          <cell r="B3338" t="str">
            <v>Bảo vệ rơ le</v>
          </cell>
          <cell r="C3338">
            <v>60</v>
          </cell>
        </row>
        <row r="3339">
          <cell r="A3339" t="str">
            <v>MĐ28.C7K24</v>
          </cell>
          <cell r="B3339" t="str">
            <v>Kỹ thuật lắp đặt điện</v>
          </cell>
          <cell r="C3339">
            <v>120</v>
          </cell>
        </row>
        <row r="3340">
          <cell r="A3340" t="str">
            <v>MĐ29.C7K24</v>
          </cell>
          <cell r="B3340" t="str">
            <v>Điều khiển điện khí nén</v>
          </cell>
          <cell r="C3340">
            <v>90</v>
          </cell>
        </row>
        <row r="3341">
          <cell r="A3341" t="str">
            <v>MĐ30.C7K24</v>
          </cell>
          <cell r="B3341" t="str">
            <v>Kỹ thuật lạnh</v>
          </cell>
          <cell r="C3341">
            <v>90</v>
          </cell>
        </row>
        <row r="3342">
          <cell r="A3342" t="str">
            <v>MĐ31.C7K24</v>
          </cell>
          <cell r="B3342" t="str">
            <v>Thiết bị điện gia dụng</v>
          </cell>
          <cell r="C3342">
            <v>60</v>
          </cell>
        </row>
        <row r="3343">
          <cell r="A3343" t="str">
            <v>MĐ32.C7K24</v>
          </cell>
          <cell r="B3343" t="str">
            <v>Chuyên đề điều khiển lập trình cỡ nhỏ</v>
          </cell>
          <cell r="C3343">
            <v>60</v>
          </cell>
        </row>
        <row r="3344">
          <cell r="A3344" t="str">
            <v>MĐ33.C7K24</v>
          </cell>
          <cell r="B3344" t="str">
            <v>PLC nâng cao</v>
          </cell>
          <cell r="C3344">
            <v>90</v>
          </cell>
        </row>
        <row r="3345">
          <cell r="A3345" t="str">
            <v>MH34.C7K24</v>
          </cell>
          <cell r="B3345" t="str">
            <v>Tổ chức sản xuất</v>
          </cell>
          <cell r="C3345">
            <v>30</v>
          </cell>
        </row>
        <row r="3346">
          <cell r="A3346" t="str">
            <v>MĐ35.C7K24</v>
          </cell>
          <cell r="B3346" t="str">
            <v>Thực tập tốt nghiệp</v>
          </cell>
          <cell r="C3346">
            <v>450</v>
          </cell>
        </row>
        <row r="3347">
          <cell r="A3347" t="str">
            <v>MH01.C8K24</v>
          </cell>
          <cell r="B3347" t="str">
            <v>Chính trị</v>
          </cell>
          <cell r="C3347">
            <v>75</v>
          </cell>
        </row>
        <row r="3348">
          <cell r="A3348" t="str">
            <v>MH02.C8K24</v>
          </cell>
          <cell r="B3348" t="str">
            <v>Pháp luật</v>
          </cell>
          <cell r="C3348">
            <v>30</v>
          </cell>
        </row>
        <row r="3349">
          <cell r="A3349" t="str">
            <v>MH03.C8K24</v>
          </cell>
          <cell r="B3349" t="str">
            <v>Giáo dục thể chất</v>
          </cell>
          <cell r="C3349">
            <v>60</v>
          </cell>
        </row>
        <row r="3350">
          <cell r="A3350" t="str">
            <v>MH04.C8K24</v>
          </cell>
          <cell r="B3350" t="str">
            <v>Giáo dục quốc phòngAn ninh</v>
          </cell>
          <cell r="C3350">
            <v>75</v>
          </cell>
        </row>
        <row r="3351">
          <cell r="A3351" t="str">
            <v>MH05.C8K24</v>
          </cell>
          <cell r="B3351" t="str">
            <v>Tin học</v>
          </cell>
          <cell r="C3351">
            <v>75</v>
          </cell>
        </row>
        <row r="3352">
          <cell r="A3352" t="str">
            <v>MH06.C8K24</v>
          </cell>
          <cell r="B3352" t="str">
            <v>Ngoại ngữ(Anh văn)</v>
          </cell>
          <cell r="C3352">
            <v>120</v>
          </cell>
        </row>
        <row r="3353">
          <cell r="A3353" t="str">
            <v>MH07.C8K24</v>
          </cell>
          <cell r="B3353" t="str">
            <v>Vẽ kỹ thuật</v>
          </cell>
          <cell r="C3353">
            <v>60</v>
          </cell>
        </row>
        <row r="3354">
          <cell r="A3354" t="str">
            <v>MH08.C8K24</v>
          </cell>
          <cell r="B3354" t="str">
            <v>Autocad</v>
          </cell>
          <cell r="C3354">
            <v>30</v>
          </cell>
        </row>
        <row r="3355">
          <cell r="A3355" t="str">
            <v>MH09.C8K24</v>
          </cell>
          <cell r="B3355" t="str">
            <v>Cơ kỹ thuật</v>
          </cell>
          <cell r="C3355">
            <v>75</v>
          </cell>
        </row>
        <row r="3356">
          <cell r="A3356" t="str">
            <v>MH10.C8K24</v>
          </cell>
          <cell r="B3356" t="str">
            <v>Dung sai – Đo lường kỹ thuật</v>
          </cell>
          <cell r="C3356">
            <v>45</v>
          </cell>
        </row>
        <row r="3357">
          <cell r="A3357" t="str">
            <v>MH11.C8K24</v>
          </cell>
          <cell r="B3357" t="str">
            <v>Vật liệu cơ khí</v>
          </cell>
          <cell r="C3357">
            <v>45</v>
          </cell>
        </row>
        <row r="3358">
          <cell r="A3358" t="str">
            <v>MH12.C8K24</v>
          </cell>
          <cell r="B3358" t="str">
            <v>Kỹ thuật điện</v>
          </cell>
          <cell r="C3358">
            <v>30</v>
          </cell>
        </row>
        <row r="3359">
          <cell r="A3359" t="str">
            <v>MH13.C8K24</v>
          </cell>
          <cell r="B3359" t="str">
            <v>An toàn lao động</v>
          </cell>
          <cell r="C3359">
            <v>30</v>
          </cell>
        </row>
        <row r="3360">
          <cell r="A3360" t="str">
            <v>MH14.C8K24</v>
          </cell>
          <cell r="B3360" t="str">
            <v>Tổ chức quản lý sản xuất</v>
          </cell>
          <cell r="C3360">
            <v>30</v>
          </cell>
        </row>
        <row r="3361">
          <cell r="A3361" t="str">
            <v>MH15.C8K24</v>
          </cell>
          <cell r="B3361" t="str">
            <v>Kỹ năng giao tiếp</v>
          </cell>
          <cell r="C3361">
            <v>30</v>
          </cell>
        </row>
        <row r="3362">
          <cell r="A3362" t="str">
            <v>MĐ16.C8K24</v>
          </cell>
          <cell r="B3362" t="str">
            <v>Nguội cơ bản</v>
          </cell>
          <cell r="C3362">
            <v>60</v>
          </cell>
        </row>
        <row r="3363">
          <cell r="A3363" t="str">
            <v>MH17.C8K24</v>
          </cell>
          <cell r="B3363" t="str">
            <v>Nguyên lý cắt</v>
          </cell>
          <cell r="C3363">
            <v>45</v>
          </cell>
        </row>
        <row r="3364">
          <cell r="A3364" t="str">
            <v>MH18.C8K24</v>
          </cell>
          <cell r="B3364" t="str">
            <v>Máy cắt và máy điều khiển theo chương trình số số</v>
          </cell>
          <cell r="C3364">
            <v>60</v>
          </cell>
        </row>
        <row r="3365">
          <cell r="A3365" t="str">
            <v>MH19.C8K24</v>
          </cell>
          <cell r="B3365" t="str">
            <v>Đồ gá</v>
          </cell>
          <cell r="C3365">
            <v>45</v>
          </cell>
        </row>
        <row r="3366">
          <cell r="A3366" t="str">
            <v>MH20.C8K24</v>
          </cell>
          <cell r="B3366" t="str">
            <v>Công nghệ chế tạo máy</v>
          </cell>
          <cell r="C3366">
            <v>60</v>
          </cell>
        </row>
        <row r="3367">
          <cell r="A3367" t="str">
            <v>MĐ21.C8K24</v>
          </cell>
          <cell r="B3367" t="str">
            <v>Tiện trụ ngoài</v>
          </cell>
          <cell r="C3367">
            <v>120</v>
          </cell>
        </row>
        <row r="3368">
          <cell r="A3368" t="str">
            <v>MĐ22.C8K24</v>
          </cell>
          <cell r="B3368" t="str">
            <v>Tiện lỗ</v>
          </cell>
          <cell r="C3368">
            <v>90</v>
          </cell>
        </row>
        <row r="3369">
          <cell r="A3369" t="str">
            <v>MĐ23.C8K24</v>
          </cell>
          <cell r="B3369" t="str">
            <v>Phay, bào mặt phẳng</v>
          </cell>
          <cell r="C3369">
            <v>90</v>
          </cell>
        </row>
        <row r="3370">
          <cell r="A3370" t="str">
            <v>MĐ24.C8K24</v>
          </cell>
          <cell r="B3370" t="str">
            <v>Phay, bào rãnh</v>
          </cell>
          <cell r="C3370">
            <v>60</v>
          </cell>
        </row>
        <row r="3371">
          <cell r="A3371" t="str">
            <v>MĐ25.C8K24</v>
          </cell>
          <cell r="B3371" t="str">
            <v>Tiện côn</v>
          </cell>
          <cell r="C3371">
            <v>60</v>
          </cell>
        </row>
        <row r="3372">
          <cell r="A3372" t="str">
            <v>MĐ26.C8K24</v>
          </cell>
          <cell r="B3372" t="str">
            <v>Phay rãnh chữ T, rãnh đuôi én</v>
          </cell>
          <cell r="C3372">
            <v>60</v>
          </cell>
        </row>
        <row r="3373">
          <cell r="A3373" t="str">
            <v>MĐ27.C8K24</v>
          </cell>
          <cell r="B3373" t="str">
            <v>Tiện ren tam giác</v>
          </cell>
          <cell r="C3373">
            <v>90</v>
          </cell>
        </row>
        <row r="3374">
          <cell r="A3374" t="str">
            <v>MĐ28.C8K24</v>
          </cell>
          <cell r="B3374" t="str">
            <v>Tiên ren truyền động</v>
          </cell>
          <cell r="C3374">
            <v>90</v>
          </cell>
        </row>
        <row r="3375">
          <cell r="A3375" t="str">
            <v>MĐ29.C8K24</v>
          </cell>
          <cell r="B3375" t="str">
            <v>Phay đa giác, then hoa, ly hợp vấu</v>
          </cell>
          <cell r="C3375">
            <v>90</v>
          </cell>
        </row>
        <row r="3376">
          <cell r="A3376" t="str">
            <v>MĐ30.C8K24</v>
          </cell>
          <cell r="B3376" t="str">
            <v>Phay bánh răng, thanh răng</v>
          </cell>
          <cell r="C3376">
            <v>120</v>
          </cell>
        </row>
        <row r="3377">
          <cell r="A3377" t="str">
            <v>MĐ31.C8K24</v>
          </cell>
          <cell r="B3377" t="str">
            <v>Tiện CNC cơ bản</v>
          </cell>
          <cell r="C3377">
            <v>60</v>
          </cell>
        </row>
        <row r="3378">
          <cell r="A3378" t="str">
            <v>MĐ32.C8K24</v>
          </cell>
          <cell r="B3378" t="str">
            <v>Phay CNC cơ bản</v>
          </cell>
          <cell r="C3378">
            <v>60</v>
          </cell>
        </row>
        <row r="3379">
          <cell r="A3379" t="str">
            <v>MĐ33.C8K24</v>
          </cell>
          <cell r="B3379" t="str">
            <v>Tiện kết hợp</v>
          </cell>
          <cell r="C3379">
            <v>60</v>
          </cell>
        </row>
        <row r="3380">
          <cell r="A3380" t="str">
            <v>MĐ34.C8K24</v>
          </cell>
          <cell r="B3380" t="str">
            <v>Tiện lệch tâm, tiện định hình</v>
          </cell>
          <cell r="C3380">
            <v>90</v>
          </cell>
        </row>
        <row r="3381">
          <cell r="A3381" t="str">
            <v>MĐ35.C8K24</v>
          </cell>
          <cell r="B3381" t="str">
            <v>Tiện chi tiết có gá lắp phức tạp</v>
          </cell>
          <cell r="C3381">
            <v>60</v>
          </cell>
        </row>
        <row r="3382">
          <cell r="A3382" t="str">
            <v>MĐ36.C8K24</v>
          </cell>
          <cell r="B3382" t="str">
            <v>Gia công mài</v>
          </cell>
          <cell r="C3382">
            <v>60</v>
          </cell>
        </row>
        <row r="3383">
          <cell r="A3383" t="str">
            <v>MĐ37.C8K24</v>
          </cell>
          <cell r="B3383" t="str">
            <v>CADCAMCNC</v>
          </cell>
          <cell r="C3383">
            <v>120</v>
          </cell>
        </row>
        <row r="3384">
          <cell r="A3384" t="str">
            <v>MĐ38.C8K24</v>
          </cell>
          <cell r="B3384" t="str">
            <v>Thực tập tốt nghiệp</v>
          </cell>
          <cell r="C3384">
            <v>450</v>
          </cell>
        </row>
        <row r="3385">
          <cell r="A3385" t="str">
            <v>MH01.C9K24</v>
          </cell>
          <cell r="B3385" t="str">
            <v>Chính trị</v>
          </cell>
          <cell r="C3385">
            <v>75</v>
          </cell>
        </row>
        <row r="3386">
          <cell r="A3386" t="str">
            <v>MH02.C9K24</v>
          </cell>
          <cell r="B3386" t="str">
            <v>Pháp luật</v>
          </cell>
          <cell r="C3386">
            <v>30</v>
          </cell>
        </row>
        <row r="3387">
          <cell r="A3387" t="str">
            <v>MH03.C9K24</v>
          </cell>
          <cell r="B3387" t="str">
            <v>Giáo dục thể chất</v>
          </cell>
          <cell r="C3387">
            <v>60</v>
          </cell>
        </row>
        <row r="3388">
          <cell r="A3388" t="str">
            <v>MH04.C9K24</v>
          </cell>
          <cell r="B3388" t="str">
            <v>Giáo dục quốc phòngAn ninh</v>
          </cell>
          <cell r="C3388">
            <v>75</v>
          </cell>
        </row>
        <row r="3389">
          <cell r="A3389" t="str">
            <v>MH05.C9K24</v>
          </cell>
          <cell r="B3389" t="str">
            <v>Tin học</v>
          </cell>
          <cell r="C3389">
            <v>75</v>
          </cell>
        </row>
        <row r="3390">
          <cell r="A3390" t="str">
            <v>MH06.C9K24</v>
          </cell>
          <cell r="B3390" t="str">
            <v>Ngoại ngữ(Anh văn)</v>
          </cell>
          <cell r="C3390">
            <v>120</v>
          </cell>
        </row>
        <row r="3391">
          <cell r="A3391" t="str">
            <v>MH07.C9K24</v>
          </cell>
          <cell r="B3391" t="str">
            <v>Kỹ năng giao tiếp</v>
          </cell>
          <cell r="C3391">
            <v>30</v>
          </cell>
        </row>
        <row r="3392">
          <cell r="A3392" t="str">
            <v>MH08.C9K24</v>
          </cell>
          <cell r="B3392" t="str">
            <v>Vẽ kỹ thuật cơ khí</v>
          </cell>
          <cell r="C3392">
            <v>60</v>
          </cell>
        </row>
        <row r="3393">
          <cell r="A3393" t="str">
            <v>MH09.C9K24</v>
          </cell>
          <cell r="B3393" t="str">
            <v>Dung sai lắp ghép và đo lường kỹ thuật</v>
          </cell>
          <cell r="C3393">
            <v>30</v>
          </cell>
        </row>
        <row r="3394">
          <cell r="A3394" t="str">
            <v>MH10.C9K24</v>
          </cell>
          <cell r="B3394" t="str">
            <v>Vật liệu cơ khí</v>
          </cell>
          <cell r="C3394">
            <v>30</v>
          </cell>
        </row>
        <row r="3395">
          <cell r="A3395" t="str">
            <v>MH11.C9K24</v>
          </cell>
          <cell r="B3395" t="str">
            <v>Cơ kỹ thuật</v>
          </cell>
          <cell r="C3395">
            <v>45</v>
          </cell>
        </row>
        <row r="3396">
          <cell r="A3396" t="str">
            <v>MH12.C9K24</v>
          </cell>
          <cell r="B3396" t="str">
            <v>Kỹ thuật điện</v>
          </cell>
          <cell r="C3396">
            <v>30</v>
          </cell>
        </row>
        <row r="3397">
          <cell r="A3397" t="str">
            <v>MH13.C9K24</v>
          </cell>
          <cell r="B3397" t="str">
            <v>An toàn lao động</v>
          </cell>
          <cell r="C3397">
            <v>30</v>
          </cell>
        </row>
        <row r="3398">
          <cell r="A3398" t="str">
            <v>MĐ14.C9K24</v>
          </cell>
          <cell r="B3398" t="str">
            <v xml:space="preserve">Chế tạo phôi hàn </v>
          </cell>
          <cell r="C3398">
            <v>90</v>
          </cell>
        </row>
        <row r="3399">
          <cell r="A3399" t="str">
            <v>MĐ15.C9K24</v>
          </cell>
          <cell r="B3399" t="str">
            <v xml:space="preserve">Hàn hồ quang tay cơ bản </v>
          </cell>
          <cell r="C3399">
            <v>180</v>
          </cell>
        </row>
        <row r="3400">
          <cell r="A3400" t="str">
            <v>MĐ16.C9K24</v>
          </cell>
          <cell r="B3400" t="str">
            <v xml:space="preserve">Hàn hồ quang tay nâng cao </v>
          </cell>
          <cell r="C3400">
            <v>180</v>
          </cell>
        </row>
        <row r="3401">
          <cell r="A3401" t="str">
            <v>MĐ17.C9K24</v>
          </cell>
          <cell r="B3401" t="str">
            <v xml:space="preserve">Hàn MIG/MAG cơ bản </v>
          </cell>
          <cell r="C3401">
            <v>90</v>
          </cell>
        </row>
        <row r="3402">
          <cell r="A3402" t="str">
            <v>MĐ18.C9K24</v>
          </cell>
          <cell r="B3402" t="str">
            <v xml:space="preserve">Hàn MIG/MAG nâng cao </v>
          </cell>
          <cell r="C3402">
            <v>90</v>
          </cell>
        </row>
        <row r="3403">
          <cell r="A3403" t="str">
            <v>MĐ19.C9K24</v>
          </cell>
          <cell r="B3403" t="str">
            <v xml:space="preserve">Hàn TIG cơ bản </v>
          </cell>
          <cell r="C3403">
            <v>90</v>
          </cell>
        </row>
        <row r="3404">
          <cell r="A3404" t="str">
            <v>MĐ20.C9K24</v>
          </cell>
          <cell r="B3404" t="str">
            <v>Hàn TIG nâng cao</v>
          </cell>
          <cell r="C3404">
            <v>90</v>
          </cell>
        </row>
        <row r="3405">
          <cell r="A3405" t="str">
            <v>MĐ21.C9K24</v>
          </cell>
          <cell r="B3405" t="str">
            <v>Hàn khí</v>
          </cell>
          <cell r="C3405">
            <v>60</v>
          </cell>
        </row>
        <row r="3406">
          <cell r="A3406" t="str">
            <v>MĐ22.C9K24</v>
          </cell>
          <cell r="B3406" t="str">
            <v xml:space="preserve">Tính toán kết cấu hàn </v>
          </cell>
          <cell r="C3406">
            <v>45</v>
          </cell>
        </row>
        <row r="3407">
          <cell r="A3407" t="str">
            <v>MĐ23.C9K24</v>
          </cell>
          <cell r="B3407" t="str">
            <v>Kiểm tra chất lượng hàn</v>
          </cell>
          <cell r="C3407">
            <v>60</v>
          </cell>
        </row>
        <row r="3408">
          <cell r="A3408" t="str">
            <v>MĐ24.C9K24</v>
          </cell>
          <cell r="B3408" t="str">
            <v xml:space="preserve">Quy trình hàn </v>
          </cell>
          <cell r="C3408">
            <v>30</v>
          </cell>
        </row>
        <row r="3409">
          <cell r="A3409" t="str">
            <v>MĐ25.C9K24</v>
          </cell>
          <cell r="B3409" t="str">
            <v xml:space="preserve">Hàn ống </v>
          </cell>
          <cell r="C3409">
            <v>150</v>
          </cell>
        </row>
        <row r="3410">
          <cell r="A3410" t="str">
            <v>MĐ26.C9K24</v>
          </cell>
          <cell r="B3410" t="str">
            <v xml:space="preserve">Anh văn chuyên ngành </v>
          </cell>
          <cell r="C3410">
            <v>45</v>
          </cell>
        </row>
        <row r="3411">
          <cell r="A3411" t="str">
            <v>MĐ27.C9K24</v>
          </cell>
          <cell r="B3411" t="str">
            <v>Tổ chức quản lý sản xuất</v>
          </cell>
          <cell r="C3411">
            <v>30</v>
          </cell>
        </row>
        <row r="3412">
          <cell r="A3412" t="str">
            <v>MĐ28.C9K24</v>
          </cell>
          <cell r="B3412" t="str">
            <v>Thực tập sản xuât</v>
          </cell>
          <cell r="C3412">
            <v>180</v>
          </cell>
        </row>
        <row r="3413">
          <cell r="A3413" t="str">
            <v>MĐ29.C9K24</v>
          </cell>
          <cell r="B3413" t="str">
            <v>Các phương pháp hàn tiên tiến</v>
          </cell>
          <cell r="C3413">
            <v>30</v>
          </cell>
        </row>
        <row r="3414">
          <cell r="A3414" t="str">
            <v>MĐ30.C9K24</v>
          </cell>
          <cell r="B3414" t="str">
            <v xml:space="preserve">Robot hàn </v>
          </cell>
          <cell r="C3414">
            <v>60</v>
          </cell>
        </row>
        <row r="3415">
          <cell r="A3415" t="str">
            <v>MĐ31.C9K24</v>
          </cell>
          <cell r="B3415" t="str">
            <v xml:space="preserve">Hàn vẩy </v>
          </cell>
          <cell r="C3415">
            <v>60</v>
          </cell>
        </row>
        <row r="3416">
          <cell r="A3416" t="str">
            <v>MĐ32.C9K24</v>
          </cell>
          <cell r="B3416" t="str">
            <v xml:space="preserve">Hàn dưới lớp thuốc </v>
          </cell>
          <cell r="C3416">
            <v>60</v>
          </cell>
        </row>
        <row r="3417">
          <cell r="A3417" t="str">
            <v>MĐ33.C9K24</v>
          </cell>
          <cell r="B3417" t="str">
            <v>Hàn điện tiếp xúc (hàn điện trở)</v>
          </cell>
          <cell r="C3417">
            <v>60</v>
          </cell>
        </row>
        <row r="3418">
          <cell r="A3418" t="str">
            <v>MĐ34.C9K24</v>
          </cell>
          <cell r="B3418" t="str">
            <v xml:space="preserve">Thực tập tốt nghiệp </v>
          </cell>
          <cell r="C3418">
            <v>270</v>
          </cell>
        </row>
        <row r="3419">
          <cell r="A3419" t="str">
            <v>MH01.C10K24</v>
          </cell>
          <cell r="B3419" t="str">
            <v>Chính trị</v>
          </cell>
          <cell r="C3419">
            <v>75</v>
          </cell>
        </row>
        <row r="3420">
          <cell r="A3420" t="str">
            <v>MH02.C10K24</v>
          </cell>
          <cell r="B3420" t="str">
            <v>Pháp luật</v>
          </cell>
          <cell r="C3420">
            <v>30</v>
          </cell>
        </row>
        <row r="3421">
          <cell r="A3421" t="str">
            <v>MH03.C10K24</v>
          </cell>
          <cell r="B3421" t="str">
            <v>Giáo dục thể chất</v>
          </cell>
          <cell r="C3421">
            <v>60</v>
          </cell>
        </row>
        <row r="3422">
          <cell r="A3422" t="str">
            <v>MH04.C10K24</v>
          </cell>
          <cell r="B3422" t="str">
            <v>Giáo dục quốc phòngAn ninh</v>
          </cell>
          <cell r="C3422">
            <v>75</v>
          </cell>
        </row>
        <row r="3423">
          <cell r="A3423" t="str">
            <v>MH05.C10K24</v>
          </cell>
          <cell r="B3423" t="str">
            <v>Tin học</v>
          </cell>
          <cell r="C3423">
            <v>75</v>
          </cell>
        </row>
        <row r="3424">
          <cell r="A3424" t="str">
            <v>MH06.C10K24</v>
          </cell>
          <cell r="B3424" t="str">
            <v>Ngoại ngữ(Anh văn)</v>
          </cell>
          <cell r="C3424">
            <v>120</v>
          </cell>
        </row>
        <row r="3425">
          <cell r="A3425" t="str">
            <v>MH07.C10K24</v>
          </cell>
          <cell r="B3425" t="str">
            <v>Vẽ kỹ thuật</v>
          </cell>
          <cell r="C3425">
            <v>90</v>
          </cell>
        </row>
        <row r="3426">
          <cell r="A3426" t="str">
            <v>MH08.C10K24</v>
          </cell>
          <cell r="B3426" t="str">
            <v>Bảo hộ lao động</v>
          </cell>
          <cell r="C3426">
            <v>30</v>
          </cell>
        </row>
        <row r="3427">
          <cell r="A3427" t="str">
            <v>MH09.C10K24</v>
          </cell>
          <cell r="B3427" t="str">
            <v>Điện kỹ thuật</v>
          </cell>
          <cell r="C3427">
            <v>30</v>
          </cell>
        </row>
        <row r="3428">
          <cell r="A3428" t="str">
            <v>MH10.C10K24</v>
          </cell>
          <cell r="B3428" t="str">
            <v>Vật liệu xây dựng</v>
          </cell>
          <cell r="C3428">
            <v>30</v>
          </cell>
        </row>
        <row r="3429">
          <cell r="A3429" t="str">
            <v>MH11.C10K24</v>
          </cell>
          <cell r="B3429" t="str">
            <v>Tổ chức quản lý</v>
          </cell>
          <cell r="C3429">
            <v>30</v>
          </cell>
        </row>
        <row r="3430">
          <cell r="A3430" t="str">
            <v>MH12.C10K24</v>
          </cell>
          <cell r="B3430" t="str">
            <v>Dự toán</v>
          </cell>
          <cell r="C3430">
            <v>45</v>
          </cell>
        </row>
        <row r="3431">
          <cell r="A3431" t="str">
            <v>MH13.C10K24</v>
          </cell>
          <cell r="B3431" t="str">
            <v>Cơ xây dựng</v>
          </cell>
          <cell r="C3431">
            <v>60</v>
          </cell>
        </row>
        <row r="3432">
          <cell r="A3432" t="str">
            <v>MH14.C10K24</v>
          </cell>
          <cell r="B3432" t="str">
            <v>Kết cấu bê tông cốt thép</v>
          </cell>
          <cell r="C3432">
            <v>75</v>
          </cell>
        </row>
        <row r="3433">
          <cell r="A3433" t="str">
            <v>MH15.C10K24</v>
          </cell>
          <cell r="B3433" t="str">
            <v>Cấu tạo kiến trúc</v>
          </cell>
          <cell r="C3433">
            <v>75</v>
          </cell>
        </row>
        <row r="3434">
          <cell r="A3434" t="str">
            <v>MH16.C10K24</v>
          </cell>
          <cell r="B3434" t="str">
            <v>Kỹ năng giao tiếp</v>
          </cell>
          <cell r="C3434">
            <v>30</v>
          </cell>
        </row>
        <row r="3435">
          <cell r="A3435" t="str">
            <v>MĐ17.C10K24</v>
          </cell>
          <cell r="B3435" t="str">
            <v>Đào móng</v>
          </cell>
          <cell r="C3435">
            <v>120</v>
          </cell>
        </row>
        <row r="3436">
          <cell r="A3436" t="str">
            <v>MĐ18.C10K24</v>
          </cell>
          <cell r="B3436" t="str">
            <v>Xây tường gạch</v>
          </cell>
          <cell r="C3436">
            <v>150</v>
          </cell>
        </row>
        <row r="3437">
          <cell r="A3437" t="str">
            <v>MĐ19.C10K24</v>
          </cell>
          <cell r="B3437" t="str">
            <v>Xây các kết cấu công trình</v>
          </cell>
          <cell r="C3437">
            <v>120</v>
          </cell>
        </row>
        <row r="3438">
          <cell r="A3438" t="str">
            <v>MĐ20.C10K24</v>
          </cell>
          <cell r="B3438" t="str">
            <v xml:space="preserve">Xây các kết cấu phức tạp </v>
          </cell>
          <cell r="C3438">
            <v>60</v>
          </cell>
        </row>
        <row r="3439">
          <cell r="A3439" t="str">
            <v>MĐ21.C10K24</v>
          </cell>
          <cell r="B3439" t="str">
            <v>Lắp đặt cấu kiện loại nhỏ</v>
          </cell>
          <cell r="C3439">
            <v>60</v>
          </cell>
        </row>
        <row r="3440">
          <cell r="A3440" t="str">
            <v>MĐ22.C10K24</v>
          </cell>
          <cell r="B3440" t="str">
            <v>Trát tường, trần, dầm, trụ công trình</v>
          </cell>
          <cell r="C3440">
            <v>180</v>
          </cell>
        </row>
        <row r="3441">
          <cell r="A3441" t="str">
            <v>MĐ23.C10K24</v>
          </cell>
          <cell r="B3441" t="str">
            <v>Trát chi tiết các bộ phận công trình</v>
          </cell>
          <cell r="C3441">
            <v>150</v>
          </cell>
        </row>
        <row r="3442">
          <cell r="A3442" t="str">
            <v>MĐ24.C10K24</v>
          </cell>
          <cell r="B3442" t="str">
            <v>Trát, vẩy tổ mối và láng nền, sàn</v>
          </cell>
          <cell r="C3442">
            <v>60</v>
          </cell>
        </row>
        <row r="3443">
          <cell r="A3443" t="str">
            <v>MĐ25.C10K24</v>
          </cell>
          <cell r="B3443" t="str">
            <v>Lát, ốp</v>
          </cell>
          <cell r="C3443">
            <v>120</v>
          </cell>
        </row>
        <row r="3444">
          <cell r="A3444" t="str">
            <v>MĐ26.C10K24</v>
          </cell>
          <cell r="B3444" t="str">
            <v>Bạ mát tít, sơn vôi</v>
          </cell>
          <cell r="C3444">
            <v>60</v>
          </cell>
        </row>
        <row r="3445">
          <cell r="A3445" t="str">
            <v>MĐ27.C10K24</v>
          </cell>
          <cell r="B3445" t="str">
            <v>Làm hoạ tiết trang trí</v>
          </cell>
          <cell r="C3445">
            <v>60</v>
          </cell>
        </row>
        <row r="3446">
          <cell r="A3446" t="str">
            <v>MĐ28.C10K24</v>
          </cell>
          <cell r="B3446" t="str">
            <v>Gia công, lắp dựng và tháo dỡ ván khuôn, giàn giáo</v>
          </cell>
          <cell r="C3446">
            <v>120</v>
          </cell>
        </row>
        <row r="3447">
          <cell r="A3447" t="str">
            <v>MĐ29.C10K24</v>
          </cell>
          <cell r="B3447" t="str">
            <v>Gia công, lắp đặt cốt thép</v>
          </cell>
          <cell r="C3447">
            <v>90</v>
          </cell>
        </row>
        <row r="3448">
          <cell r="A3448" t="str">
            <v>MĐ30.C10K24</v>
          </cell>
          <cell r="B3448" t="str">
            <v>Hàn hồ quang</v>
          </cell>
          <cell r="C3448">
            <v>60</v>
          </cell>
        </row>
        <row r="3449">
          <cell r="A3449" t="str">
            <v>MĐ31.C10K24</v>
          </cell>
          <cell r="B3449" t="str">
            <v>Trộn, đổ, đầm bê tông</v>
          </cell>
          <cell r="C3449">
            <v>60</v>
          </cell>
        </row>
        <row r="3450">
          <cell r="A3450" t="str">
            <v>MĐ32.C10K24</v>
          </cell>
          <cell r="B3450" t="str">
            <v>Lắp đạt mạng điện sinh hoạt</v>
          </cell>
          <cell r="C3450">
            <v>90</v>
          </cell>
        </row>
        <row r="3451">
          <cell r="A3451" t="str">
            <v>MĐ33.C10K24</v>
          </cell>
          <cell r="B3451" t="str">
            <v>Lắp đặt đường ống cấp, thoát nước trong nhà</v>
          </cell>
          <cell r="C3451">
            <v>90</v>
          </cell>
        </row>
        <row r="3452">
          <cell r="A3452" t="str">
            <v>MĐ34.C10K24</v>
          </cell>
          <cell r="B3452" t="str">
            <v xml:space="preserve">Họa viên kiến trúc </v>
          </cell>
          <cell r="C3452">
            <v>90</v>
          </cell>
        </row>
        <row r="3453">
          <cell r="A3453" t="str">
            <v>MĐ35.C10K24</v>
          </cell>
          <cell r="B3453" t="str">
            <v>Ứng dụng AUTOCAD</v>
          </cell>
          <cell r="C3453">
            <v>60</v>
          </cell>
        </row>
        <row r="3454">
          <cell r="A3454" t="str">
            <v>MĐ36.C10K24</v>
          </cell>
          <cell r="B3454" t="str">
            <v>Lắp đặt thiết bị vệ sinh</v>
          </cell>
          <cell r="C3454">
            <v>60</v>
          </cell>
        </row>
        <row r="3455">
          <cell r="A3455" t="str">
            <v>MĐ37.C10K24</v>
          </cell>
          <cell r="B3455" t="str">
            <v>Làm mái</v>
          </cell>
          <cell r="C3455">
            <v>60</v>
          </cell>
        </row>
        <row r="3456">
          <cell r="A3456" t="str">
            <v>MĐ38.C10K24</v>
          </cell>
          <cell r="B3456" t="str">
            <v xml:space="preserve">Trát vữa trộn đá </v>
          </cell>
          <cell r="C3456">
            <v>60</v>
          </cell>
        </row>
        <row r="3457">
          <cell r="A3457" t="str">
            <v>MĐ39.C10K24</v>
          </cell>
          <cell r="B3457" t="str">
            <v>Thực tập nâng cao</v>
          </cell>
          <cell r="C3457">
            <v>195</v>
          </cell>
        </row>
        <row r="3458">
          <cell r="A3458" t="str">
            <v>MH01.C15K24</v>
          </cell>
          <cell r="B3458" t="str">
            <v>Chính trị</v>
          </cell>
          <cell r="C3458">
            <v>75</v>
          </cell>
        </row>
        <row r="3459">
          <cell r="A3459" t="str">
            <v>MH02.C15K24</v>
          </cell>
          <cell r="B3459" t="str">
            <v>Pháp luật</v>
          </cell>
          <cell r="C3459">
            <v>30</v>
          </cell>
        </row>
        <row r="3460">
          <cell r="A3460" t="str">
            <v>MH03.C15K24</v>
          </cell>
          <cell r="B3460" t="str">
            <v>Giáo dục thể chất</v>
          </cell>
          <cell r="C3460">
            <v>60</v>
          </cell>
        </row>
        <row r="3461">
          <cell r="A3461" t="str">
            <v>MH04.C15K24</v>
          </cell>
          <cell r="B3461" t="str">
            <v>Giáo dục quốc phòngAn ninh</v>
          </cell>
          <cell r="C3461">
            <v>75</v>
          </cell>
        </row>
        <row r="3462">
          <cell r="A3462" t="str">
            <v>MH05.C15K24</v>
          </cell>
          <cell r="B3462" t="str">
            <v>Tin học</v>
          </cell>
          <cell r="C3462">
            <v>75</v>
          </cell>
        </row>
        <row r="3463">
          <cell r="A3463" t="str">
            <v>MH06.C15K24</v>
          </cell>
          <cell r="B3463" t="str">
            <v>Ngoại ngữ(Anh văn)</v>
          </cell>
          <cell r="C3463">
            <v>120</v>
          </cell>
        </row>
        <row r="3464">
          <cell r="A3464" t="str">
            <v>MH07.C15K24</v>
          </cell>
          <cell r="B3464" t="str">
            <v>Anh văn chuyên ngành</v>
          </cell>
          <cell r="C3464">
            <v>60</v>
          </cell>
        </row>
        <row r="3465">
          <cell r="A3465" t="str">
            <v>MH08.C15K24</v>
          </cell>
          <cell r="B3465" t="str">
            <v>Kinh tế chính trị</v>
          </cell>
          <cell r="C3465">
            <v>30</v>
          </cell>
        </row>
        <row r="3466">
          <cell r="A3466" t="str">
            <v>MH09.C15K24</v>
          </cell>
          <cell r="B3466" t="str">
            <v>Luật kinh tế</v>
          </cell>
          <cell r="C3466">
            <v>30</v>
          </cell>
        </row>
        <row r="3467">
          <cell r="A3467" t="str">
            <v>MH10.C15K24</v>
          </cell>
          <cell r="B3467" t="str">
            <v>Kinh tế vi mô</v>
          </cell>
          <cell r="C3467">
            <v>60</v>
          </cell>
        </row>
        <row r="3468">
          <cell r="A3468" t="str">
            <v>MH11.C15K24</v>
          </cell>
          <cell r="B3468" t="str">
            <v>Kinh tế vĩ mô</v>
          </cell>
          <cell r="C3468">
            <v>45</v>
          </cell>
        </row>
        <row r="3469">
          <cell r="A3469" t="str">
            <v>MH12.C15K24</v>
          </cell>
          <cell r="B3469" t="str">
            <v>Lý thuyết thống kê</v>
          </cell>
          <cell r="C3469">
            <v>45</v>
          </cell>
        </row>
        <row r="3470">
          <cell r="A3470" t="str">
            <v>MH13.C15K24</v>
          </cell>
          <cell r="B3470" t="str">
            <v>Lý thuyết tài chính,tiền tệ</v>
          </cell>
          <cell r="C3470">
            <v>60</v>
          </cell>
        </row>
        <row r="3471">
          <cell r="A3471" t="str">
            <v>MH14.C15K24</v>
          </cell>
          <cell r="B3471" t="str">
            <v>Lý thuyết kế toán</v>
          </cell>
          <cell r="C3471">
            <v>75</v>
          </cell>
        </row>
        <row r="3472">
          <cell r="A3472" t="str">
            <v>MH15.C15K24</v>
          </cell>
          <cell r="B3472" t="str">
            <v>Toán Thi hết môn</v>
          </cell>
          <cell r="C3472">
            <v>60</v>
          </cell>
        </row>
        <row r="3473">
          <cell r="A3473" t="str">
            <v>MH16.C15K24</v>
          </cell>
          <cell r="B3473" t="str">
            <v>Marketing</v>
          </cell>
          <cell r="C3473">
            <v>60</v>
          </cell>
        </row>
        <row r="3474">
          <cell r="A3474" t="str">
            <v>MH17.C15K24</v>
          </cell>
          <cell r="B3474" t="str">
            <v>Kinh tế phát triển</v>
          </cell>
          <cell r="C3474">
            <v>45</v>
          </cell>
        </row>
        <row r="3475">
          <cell r="A3475" t="str">
            <v>MH18.C15K24</v>
          </cell>
          <cell r="B3475" t="str">
            <v>Kinh tế quốc tế</v>
          </cell>
          <cell r="C3475">
            <v>45</v>
          </cell>
        </row>
        <row r="3476">
          <cell r="A3476" t="str">
            <v>MH19.C15K24</v>
          </cell>
          <cell r="B3476" t="str">
            <v>Quản trị văn phòng</v>
          </cell>
          <cell r="C3476">
            <v>45</v>
          </cell>
        </row>
        <row r="3477">
          <cell r="A3477" t="str">
            <v>MH20.C15K24</v>
          </cell>
          <cell r="B3477" t="str">
            <v>Soạn thảo văn bản</v>
          </cell>
          <cell r="C3477">
            <v>45</v>
          </cell>
        </row>
        <row r="3478">
          <cell r="A3478" t="str">
            <v>MH21.C15K24</v>
          </cell>
          <cell r="B3478" t="str">
            <v>Kỹ năng giao tiếp</v>
          </cell>
          <cell r="C3478">
            <v>30</v>
          </cell>
        </row>
        <row r="3479">
          <cell r="A3479" t="str">
            <v>MH22.C15K24</v>
          </cell>
          <cell r="B3479" t="str">
            <v>Quản trị học</v>
          </cell>
          <cell r="C3479">
            <v>45</v>
          </cell>
        </row>
        <row r="3480">
          <cell r="A3480" t="str">
            <v>MH23.C15K24</v>
          </cell>
          <cell r="B3480" t="str">
            <v>Thị trường chứng khoán</v>
          </cell>
          <cell r="C3480">
            <v>60</v>
          </cell>
        </row>
        <row r="3481">
          <cell r="A3481" t="str">
            <v>MH24.C15K24</v>
          </cell>
          <cell r="B3481" t="str">
            <v>Lập và phân tích DA đầu tư</v>
          </cell>
          <cell r="C3481">
            <v>60</v>
          </cell>
        </row>
        <row r="3482">
          <cell r="A3482" t="str">
            <v>MH25.C15K24</v>
          </cell>
          <cell r="B3482" t="str">
            <v>Quản trị doanh nghiệp</v>
          </cell>
          <cell r="C3482">
            <v>60</v>
          </cell>
        </row>
        <row r="3483">
          <cell r="A3483" t="str">
            <v>MH26.C15K24</v>
          </cell>
          <cell r="B3483" t="str">
            <v>Thống kê doanh nghiệp</v>
          </cell>
          <cell r="C3483">
            <v>60</v>
          </cell>
        </row>
        <row r="3484">
          <cell r="A3484" t="str">
            <v>MH27.C15K24</v>
          </cell>
          <cell r="B3484" t="str">
            <v>Thuế</v>
          </cell>
          <cell r="C3484">
            <v>60</v>
          </cell>
        </row>
        <row r="3485">
          <cell r="A3485" t="str">
            <v>MĐ28.C15K24</v>
          </cell>
          <cell r="B3485" t="str">
            <v>Kế toán doanh nghiệp 1</v>
          </cell>
          <cell r="C3485">
            <v>150</v>
          </cell>
        </row>
        <row r="3486">
          <cell r="A3486" t="str">
            <v>MĐ29.C15K24</v>
          </cell>
          <cell r="B3486" t="str">
            <v>Kế toán doanh nghiệp 2</v>
          </cell>
          <cell r="C3486">
            <v>150</v>
          </cell>
        </row>
        <row r="3487">
          <cell r="A3487" t="str">
            <v>MĐ30.C15K24</v>
          </cell>
          <cell r="B3487" t="str">
            <v>Kế toán doanh nghiệp 3</v>
          </cell>
          <cell r="C3487">
            <v>150</v>
          </cell>
        </row>
        <row r="3488">
          <cell r="A3488" t="str">
            <v>MĐ31.C15K24</v>
          </cell>
          <cell r="B3488" t="str">
            <v>Kế toán doanh nghiệp 4</v>
          </cell>
          <cell r="C3488">
            <v>150</v>
          </cell>
        </row>
        <row r="3489">
          <cell r="A3489" t="str">
            <v>MH32.C15K24</v>
          </cell>
          <cell r="B3489" t="str">
            <v>Tài chính doanh nghiệp 1</v>
          </cell>
          <cell r="C3489">
            <v>75</v>
          </cell>
        </row>
        <row r="3490">
          <cell r="A3490" t="str">
            <v>MH33.C15K24</v>
          </cell>
          <cell r="B3490" t="str">
            <v>Tài chính doanh nghiệp 2</v>
          </cell>
          <cell r="C3490">
            <v>45</v>
          </cell>
        </row>
        <row r="3491">
          <cell r="A3491" t="str">
            <v>MH34.C15K24</v>
          </cell>
          <cell r="B3491" t="str">
            <v>Phân tích hoạt động KD</v>
          </cell>
          <cell r="C3491">
            <v>60</v>
          </cell>
        </row>
        <row r="3492">
          <cell r="A3492" t="str">
            <v>MH35.C15K24</v>
          </cell>
          <cell r="B3492" t="str">
            <v>Kế toán quản trị</v>
          </cell>
          <cell r="C3492">
            <v>60</v>
          </cell>
        </row>
        <row r="3493">
          <cell r="A3493" t="str">
            <v>MH36.C15K24</v>
          </cell>
          <cell r="B3493" t="str">
            <v>Kế toán HCSN</v>
          </cell>
          <cell r="C3493">
            <v>90</v>
          </cell>
        </row>
        <row r="3494">
          <cell r="A3494" t="str">
            <v>MH37.C15K24</v>
          </cell>
          <cell r="B3494" t="str">
            <v>Kiểm toán</v>
          </cell>
          <cell r="C3494">
            <v>60</v>
          </cell>
        </row>
        <row r="3495">
          <cell r="A3495" t="str">
            <v>MH38.C15K24</v>
          </cell>
          <cell r="B3495" t="str">
            <v>Kế toán DN nhỏ và vừa</v>
          </cell>
          <cell r="C3495">
            <v>60</v>
          </cell>
        </row>
        <row r="3496">
          <cell r="A3496" t="str">
            <v>MH39.C15K24</v>
          </cell>
          <cell r="B3496" t="str">
            <v>Kế toán thương mại dịch vụ</v>
          </cell>
          <cell r="C3496">
            <v>90</v>
          </cell>
        </row>
        <row r="3497">
          <cell r="A3497" t="str">
            <v>MH40.C15K24</v>
          </cell>
          <cell r="B3497" t="str">
            <v>Kế toán DN xây lắp</v>
          </cell>
          <cell r="C3497">
            <v>60</v>
          </cell>
        </row>
        <row r="3498">
          <cell r="A3498" t="str">
            <v>MĐ41.C15K24</v>
          </cell>
          <cell r="B3498" t="str">
            <v>Kế toán thuế</v>
          </cell>
          <cell r="C3498">
            <v>90</v>
          </cell>
        </row>
        <row r="3499">
          <cell r="A3499" t="str">
            <v>MĐ42.C15K24</v>
          </cell>
          <cell r="B3499" t="str">
            <v>Kế toán máy</v>
          </cell>
          <cell r="C3499">
            <v>60</v>
          </cell>
        </row>
        <row r="3500">
          <cell r="A3500" t="str">
            <v>MĐ43.C15K24</v>
          </cell>
          <cell r="B3500" t="str">
            <v>Thực tập tốt nghiệp</v>
          </cell>
          <cell r="C3500">
            <v>270</v>
          </cell>
        </row>
        <row r="3501">
          <cell r="A3501" t="str">
            <v>MH01.C19K24</v>
          </cell>
          <cell r="B3501" t="str">
            <v>Chính trị</v>
          </cell>
          <cell r="C3501">
            <v>75</v>
          </cell>
        </row>
        <row r="3502">
          <cell r="A3502" t="str">
            <v>MH02.C19K24</v>
          </cell>
          <cell r="B3502" t="str">
            <v>Pháp luật</v>
          </cell>
          <cell r="C3502">
            <v>30</v>
          </cell>
        </row>
        <row r="3503">
          <cell r="A3503" t="str">
            <v>MH03.C19K24</v>
          </cell>
          <cell r="B3503" t="str">
            <v>Giáo dục thể chất</v>
          </cell>
          <cell r="C3503">
            <v>60</v>
          </cell>
        </row>
        <row r="3504">
          <cell r="A3504" t="str">
            <v>MH04.C19K24</v>
          </cell>
          <cell r="B3504" t="str">
            <v>Giáo dục quốc phòngAn ninh</v>
          </cell>
          <cell r="C3504">
            <v>75</v>
          </cell>
        </row>
        <row r="3505">
          <cell r="A3505" t="str">
            <v>MH05.C19K24</v>
          </cell>
          <cell r="B3505" t="str">
            <v>Tin học</v>
          </cell>
          <cell r="C3505">
            <v>75</v>
          </cell>
        </row>
        <row r="3506">
          <cell r="A3506" t="str">
            <v>MH06.C19K24</v>
          </cell>
          <cell r="B3506" t="str">
            <v>Ngoại ngữ(Anh văn)</v>
          </cell>
          <cell r="C3506">
            <v>120</v>
          </cell>
        </row>
        <row r="3507">
          <cell r="A3507" t="str">
            <v>MH07.C19K24</v>
          </cell>
          <cell r="B3507" t="str">
            <v>Luật hành chính</v>
          </cell>
          <cell r="C3507">
            <v>30</v>
          </cell>
        </row>
        <row r="3508">
          <cell r="A3508" t="str">
            <v>MH08.C19K24</v>
          </cell>
          <cell r="B3508" t="str">
            <v>Quản lý nhà nước trong công tác văn thư</v>
          </cell>
          <cell r="C3508">
            <v>30</v>
          </cell>
        </row>
        <row r="3509">
          <cell r="A3509" t="str">
            <v>MH09.C19K24</v>
          </cell>
          <cell r="B3509" t="str">
            <v>Tổ chức bộ máy các cơ quan</v>
          </cell>
          <cell r="C3509">
            <v>45</v>
          </cell>
        </row>
        <row r="3510">
          <cell r="A3510" t="str">
            <v>MH10.C19K24</v>
          </cell>
          <cell r="B3510" t="str">
            <v>Quản trị văn phòng</v>
          </cell>
          <cell r="C3510">
            <v>45</v>
          </cell>
        </row>
        <row r="3511">
          <cell r="A3511" t="str">
            <v>MH11.C19K24</v>
          </cell>
          <cell r="B3511" t="str">
            <v>Tiếng Việt thực hành</v>
          </cell>
          <cell r="C3511">
            <v>45</v>
          </cell>
        </row>
        <row r="3512">
          <cell r="A3512" t="str">
            <v>MH12.C19K24</v>
          </cell>
          <cell r="B3512" t="str">
            <v>Kỹ năng giao tiếp</v>
          </cell>
          <cell r="C3512">
            <v>30</v>
          </cell>
        </row>
        <row r="3513">
          <cell r="A3513" t="str">
            <v>MĐ13.C19K24</v>
          </cell>
          <cell r="B3513" t="str">
            <v xml:space="preserve">Tin học văn phòng </v>
          </cell>
          <cell r="C3513">
            <v>180</v>
          </cell>
        </row>
        <row r="3514">
          <cell r="A3514" t="str">
            <v>MĐ14.C19K24</v>
          </cell>
          <cell r="B3514" t="str">
            <v>Sử dụng trang thiết bị văn phòng</v>
          </cell>
          <cell r="C3514">
            <v>60</v>
          </cell>
        </row>
        <row r="3515">
          <cell r="A3515" t="str">
            <v>MĐ15.C19K24</v>
          </cell>
          <cell r="B3515" t="str">
            <v xml:space="preserve">Kỹ thuật đánh máy vi tính </v>
          </cell>
          <cell r="C3515">
            <v>180</v>
          </cell>
        </row>
        <row r="3516">
          <cell r="A3516" t="str">
            <v>MH16.C19K24</v>
          </cell>
          <cell r="B3516" t="str">
            <v>Nhập môn công tác văn thư</v>
          </cell>
          <cell r="C3516">
            <v>45</v>
          </cell>
        </row>
        <row r="3517">
          <cell r="A3517" t="str">
            <v>MĐ17.C19K24</v>
          </cell>
          <cell r="B3517" t="str">
            <v>Soạn thảo văn bản1</v>
          </cell>
          <cell r="C3517">
            <v>150</v>
          </cell>
        </row>
        <row r="3518">
          <cell r="A3518" t="str">
            <v>MĐ18.C19K24</v>
          </cell>
          <cell r="B3518" t="str">
            <v>Soạn thảo văn bản2</v>
          </cell>
          <cell r="C3518">
            <v>120</v>
          </cell>
        </row>
        <row r="3519">
          <cell r="A3519" t="str">
            <v>MH19.C19K24</v>
          </cell>
          <cell r="B3519" t="str">
            <v>Quản lý và sử dụng con dấu</v>
          </cell>
          <cell r="C3519">
            <v>30</v>
          </cell>
        </row>
        <row r="3520">
          <cell r="A3520" t="str">
            <v>MĐ20.C19K24</v>
          </cell>
          <cell r="B3520" t="str">
            <v>Quản lý văn bản đến, đi</v>
          </cell>
          <cell r="C3520">
            <v>180</v>
          </cell>
        </row>
        <row r="3521">
          <cell r="A3521" t="str">
            <v>MH21.C19K24</v>
          </cell>
          <cell r="B3521" t="str">
            <v>Tổ chức lao động khoa học trong công tác văn thư</v>
          </cell>
          <cell r="C3521">
            <v>30</v>
          </cell>
        </row>
        <row r="3522">
          <cell r="A3522" t="str">
            <v>MH22.C19K24</v>
          </cell>
          <cell r="B3522" t="str">
            <v>Tiêu chuẩn hoá công tác văn thư</v>
          </cell>
          <cell r="C3522">
            <v>30</v>
          </cell>
        </row>
        <row r="3523">
          <cell r="A3523" t="str">
            <v>MĐ23.C19K24</v>
          </cell>
          <cell r="B3523" t="str">
            <v>Quản lý văn bản trong môi trường mạng</v>
          </cell>
          <cell r="C3523">
            <v>60</v>
          </cell>
        </row>
        <row r="3524">
          <cell r="A3524" t="str">
            <v>MĐ24.C19K24</v>
          </cell>
          <cell r="B3524" t="str">
            <v>Lập hồ sơ và nộp hồ sơ vào lưu trữ cơ quan</v>
          </cell>
          <cell r="C3524">
            <v>60</v>
          </cell>
        </row>
        <row r="3525">
          <cell r="A3525" t="str">
            <v>MĐ25.C19K24</v>
          </cell>
          <cell r="B3525" t="str">
            <v>Thực hành lập hồ sơ</v>
          </cell>
          <cell r="C3525">
            <v>180</v>
          </cell>
        </row>
        <row r="3526">
          <cell r="A3526" t="str">
            <v>MH26.C19K24</v>
          </cell>
          <cell r="B3526" t="str">
            <v>Tiếng anh chuyên ngành</v>
          </cell>
          <cell r="C3526">
            <v>60</v>
          </cell>
        </row>
        <row r="3527">
          <cell r="A3527" t="str">
            <v>MH27.C19K24</v>
          </cell>
          <cell r="B3527" t="str">
            <v>Công tác văn thư trong cơ quan quản lý hành chính</v>
          </cell>
          <cell r="C3527">
            <v>45</v>
          </cell>
        </row>
        <row r="3528">
          <cell r="A3528" t="str">
            <v>MH28.C19K24</v>
          </cell>
          <cell r="B3528" t="str">
            <v>Công tác văn thư trong trường học</v>
          </cell>
          <cell r="C3528">
            <v>45</v>
          </cell>
        </row>
        <row r="3529">
          <cell r="A3529" t="str">
            <v>MH29.C19K24</v>
          </cell>
          <cell r="B3529" t="str">
            <v>Công tác văn thư trong tổ chức Đảng, đoàn thể</v>
          </cell>
          <cell r="C3529">
            <v>60</v>
          </cell>
        </row>
        <row r="3530">
          <cell r="A3530" t="str">
            <v>MH30.C19K24</v>
          </cell>
          <cell r="B3530" t="str">
            <v>Công tác văn thư trong doanh nghiệp</v>
          </cell>
          <cell r="C3530">
            <v>45</v>
          </cell>
        </row>
        <row r="3531">
          <cell r="A3531" t="str">
            <v>MH31.C19K24</v>
          </cell>
          <cell r="B3531" t="str">
            <v>Nghiệp vụ lưu trữ</v>
          </cell>
          <cell r="C3531">
            <v>90</v>
          </cell>
        </row>
        <row r="3532">
          <cell r="A3532" t="str">
            <v>MĐ32.C19K24</v>
          </cell>
          <cell r="B3532" t="str">
            <v>Thực tập tốt nghiệp</v>
          </cell>
          <cell r="C3532">
            <v>270</v>
          </cell>
        </row>
        <row r="3533">
          <cell r="A3533" t="str">
            <v>MH01.C20K24</v>
          </cell>
          <cell r="B3533" t="str">
            <v>Chính trị</v>
          </cell>
          <cell r="C3533">
            <v>75</v>
          </cell>
        </row>
        <row r="3534">
          <cell r="A3534" t="str">
            <v>MH02.C20K24</v>
          </cell>
          <cell r="B3534" t="str">
            <v>Pháp luật</v>
          </cell>
          <cell r="C3534">
            <v>30</v>
          </cell>
        </row>
        <row r="3535">
          <cell r="A3535" t="str">
            <v>MH03.C20K24</v>
          </cell>
          <cell r="B3535" t="str">
            <v>Giáo dục thể chất</v>
          </cell>
          <cell r="C3535">
            <v>60</v>
          </cell>
        </row>
        <row r="3536">
          <cell r="A3536" t="str">
            <v>MH04.C20K24</v>
          </cell>
          <cell r="B3536" t="str">
            <v>Giáo dục quốc phòngAn ninh</v>
          </cell>
          <cell r="C3536">
            <v>75</v>
          </cell>
        </row>
        <row r="3537">
          <cell r="A3537" t="str">
            <v>MH05.C20K24</v>
          </cell>
          <cell r="B3537" t="str">
            <v>Tin học</v>
          </cell>
          <cell r="C3537">
            <v>75</v>
          </cell>
        </row>
        <row r="3538">
          <cell r="A3538" t="str">
            <v>MH06.C20K24</v>
          </cell>
          <cell r="B3538" t="str">
            <v>Ngoại ngữ(Anh văn)</v>
          </cell>
          <cell r="C3538">
            <v>120</v>
          </cell>
        </row>
        <row r="3539">
          <cell r="A3539" t="str">
            <v>MH07.C20K24</v>
          </cell>
          <cell r="B3539" t="str">
            <v>Kỹ năng giao tiếp</v>
          </cell>
          <cell r="C3539">
            <v>30</v>
          </cell>
        </row>
        <row r="3540">
          <cell r="A3540" t="str">
            <v>MH08.C20K24</v>
          </cell>
          <cell r="B3540" t="str">
            <v>Anh văn chuyên ngành</v>
          </cell>
          <cell r="C3540">
            <v>60</v>
          </cell>
        </row>
        <row r="3541">
          <cell r="A3541" t="str">
            <v>MH09.C20K24</v>
          </cell>
          <cell r="B3541" t="str">
            <v>Kiến trúc máy tính</v>
          </cell>
          <cell r="C3541">
            <v>90</v>
          </cell>
        </row>
        <row r="3542">
          <cell r="A3542" t="str">
            <v>MĐ10.C20K24</v>
          </cell>
          <cell r="B3542" t="str">
            <v>Mạng máy tính và Internet</v>
          </cell>
          <cell r="C3542">
            <v>90</v>
          </cell>
        </row>
        <row r="3543">
          <cell r="A3543" t="str">
            <v>MH11.C20K24</v>
          </cell>
          <cell r="B3543" t="str">
            <v>An toàn và vệ sinh công nghiệp</v>
          </cell>
          <cell r="C3543">
            <v>30</v>
          </cell>
        </row>
        <row r="3544">
          <cell r="A3544" t="str">
            <v>MĐ12.C20K24</v>
          </cell>
          <cell r="B3544" t="str">
            <v xml:space="preserve">Mỹ thuật cơ bản </v>
          </cell>
          <cell r="C3544">
            <v>60</v>
          </cell>
        </row>
        <row r="3545">
          <cell r="A3545" t="str">
            <v>MĐ13.C20K24</v>
          </cell>
          <cell r="B3545" t="str">
            <v>Kỹ thuật quay camera và chụp ảnh</v>
          </cell>
          <cell r="C3545">
            <v>120</v>
          </cell>
        </row>
        <row r="3546">
          <cell r="A3546" t="str">
            <v>MĐ14.C20K24</v>
          </cell>
          <cell r="B3546" t="str">
            <v>Xử lý ảnh</v>
          </cell>
          <cell r="C3546">
            <v>90</v>
          </cell>
        </row>
        <row r="3547">
          <cell r="A3547" t="str">
            <v>MĐ15.C20K24</v>
          </cell>
          <cell r="B3547" t="str">
            <v>Nhập môn chế bản điện tử</v>
          </cell>
          <cell r="C3547">
            <v>90</v>
          </cell>
        </row>
        <row r="3548">
          <cell r="A3548" t="str">
            <v>MĐ16.C20K24</v>
          </cell>
          <cell r="B3548" t="str">
            <v>Chế bản sách báo</v>
          </cell>
          <cell r="C3548">
            <v>60</v>
          </cell>
        </row>
        <row r="3549">
          <cell r="A3549" t="str">
            <v>MĐ17.C20K24</v>
          </cell>
          <cell r="B3549" t="str">
            <v>Thiết kế các mẫu quảng cáo</v>
          </cell>
          <cell r="C3549">
            <v>90</v>
          </cell>
        </row>
        <row r="3550">
          <cell r="A3550" t="str">
            <v>MĐ18.C20K24</v>
          </cell>
          <cell r="B3550" t="str">
            <v>Thiết kế Website</v>
          </cell>
          <cell r="C3550">
            <v>90</v>
          </cell>
        </row>
        <row r="3551">
          <cell r="A3551" t="str">
            <v>MĐ19.C20K24</v>
          </cell>
          <cell r="B3551" t="str">
            <v>Dựng video</v>
          </cell>
          <cell r="C3551">
            <v>60</v>
          </cell>
        </row>
        <row r="3552">
          <cell r="A3552" t="str">
            <v>MĐ20.C20K24</v>
          </cell>
          <cell r="B3552" t="str">
            <v>Lắp ráp cài đặt máy tính</v>
          </cell>
          <cell r="C3552">
            <v>90</v>
          </cell>
        </row>
        <row r="3553">
          <cell r="A3553" t="str">
            <v>MĐ21.C20K24</v>
          </cell>
          <cell r="B3553" t="str">
            <v>Thực tập kỹ năng nghề</v>
          </cell>
          <cell r="C3553">
            <v>180</v>
          </cell>
        </row>
        <row r="3554">
          <cell r="A3554" t="str">
            <v>MĐ22.C20K24</v>
          </cell>
          <cell r="B3554" t="str">
            <v>Chế bản điện tử nâng cao</v>
          </cell>
          <cell r="C3554">
            <v>90</v>
          </cell>
        </row>
        <row r="3555">
          <cell r="A3555" t="str">
            <v>MĐ23.C20K24</v>
          </cell>
          <cell r="B3555" t="str">
            <v>Xử lý ảnh nâng cao</v>
          </cell>
          <cell r="C3555">
            <v>90</v>
          </cell>
        </row>
        <row r="3556">
          <cell r="A3556" t="str">
            <v>MĐ24.C20K24</v>
          </cell>
          <cell r="B3556" t="str">
            <v>Tạo hình 2D và 3D</v>
          </cell>
          <cell r="C3556">
            <v>90</v>
          </cell>
        </row>
        <row r="3557">
          <cell r="A3557" t="str">
            <v>MĐ25.C20K24</v>
          </cell>
          <cell r="B3557" t="str">
            <v>Đồ hoạ hình động</v>
          </cell>
          <cell r="C3557">
            <v>60</v>
          </cell>
        </row>
        <row r="3558">
          <cell r="A3558" t="str">
            <v>MĐ26.C20K24</v>
          </cell>
          <cell r="B3558" t="str">
            <v>Thiết kế mẫu đặc thù</v>
          </cell>
          <cell r="C3558">
            <v>90</v>
          </cell>
        </row>
        <row r="3559">
          <cell r="A3559" t="str">
            <v>MĐ27.C20K24</v>
          </cell>
          <cell r="B3559" t="str">
            <v>Thực tập Tốt nghiệp</v>
          </cell>
          <cell r="C3559">
            <v>270</v>
          </cell>
        </row>
        <row r="3560">
          <cell r="A3560" t="str">
            <v>MH01.C21K24</v>
          </cell>
          <cell r="B3560" t="str">
            <v>Chính trị</v>
          </cell>
          <cell r="C3560">
            <v>75</v>
          </cell>
        </row>
        <row r="3561">
          <cell r="A3561" t="str">
            <v>MH02.C21K24</v>
          </cell>
          <cell r="B3561" t="str">
            <v>Pháp luật</v>
          </cell>
          <cell r="C3561">
            <v>30</v>
          </cell>
        </row>
        <row r="3562">
          <cell r="A3562" t="str">
            <v>MH03.C21K24</v>
          </cell>
          <cell r="B3562" t="str">
            <v>Giáo dục thể chất</v>
          </cell>
          <cell r="C3562">
            <v>60</v>
          </cell>
        </row>
        <row r="3563">
          <cell r="A3563" t="str">
            <v>MH04.C21K24</v>
          </cell>
          <cell r="B3563" t="str">
            <v>Giáo dục quốc phòngAn ninh</v>
          </cell>
          <cell r="C3563">
            <v>75</v>
          </cell>
        </row>
        <row r="3564">
          <cell r="A3564" t="str">
            <v>MH05.C21K24</v>
          </cell>
          <cell r="B3564" t="str">
            <v>Tin học</v>
          </cell>
          <cell r="C3564">
            <v>75</v>
          </cell>
        </row>
        <row r="3565">
          <cell r="A3565" t="str">
            <v>MH06.C21K24</v>
          </cell>
          <cell r="B3565" t="str">
            <v>Ngoại ngữ(Anh văn)</v>
          </cell>
          <cell r="C3565">
            <v>120</v>
          </cell>
        </row>
        <row r="3566">
          <cell r="A3566" t="str">
            <v>MH07.C21K24</v>
          </cell>
          <cell r="B3566" t="str">
            <v xml:space="preserve"> Kỹ năng giao tiếp</v>
          </cell>
          <cell r="C3566">
            <v>30</v>
          </cell>
        </row>
        <row r="3567">
          <cell r="A3567" t="str">
            <v>MH08.C21K24</v>
          </cell>
          <cell r="B3567" t="str">
            <v>Anh văn chuyên ngành</v>
          </cell>
          <cell r="C3567">
            <v>60</v>
          </cell>
        </row>
        <row r="3568">
          <cell r="A3568" t="str">
            <v>MĐ09.C21K24</v>
          </cell>
          <cell r="B3568" t="str">
            <v>Tin học văn phòng</v>
          </cell>
          <cell r="C3568">
            <v>60</v>
          </cell>
        </row>
        <row r="3569">
          <cell r="A3569" t="str">
            <v>MĐ10.C21K24</v>
          </cell>
          <cell r="B3569" t="str">
            <v>Cấu trúc máy tính</v>
          </cell>
          <cell r="C3569">
            <v>90</v>
          </cell>
        </row>
        <row r="3570">
          <cell r="A3570" t="str">
            <v>MH11.C21K24</v>
          </cell>
          <cell r="B3570" t="str">
            <v>Kỹ thuật đo lường</v>
          </cell>
          <cell r="C3570">
            <v>30</v>
          </cell>
        </row>
        <row r="3571">
          <cell r="A3571" t="str">
            <v>MĐ12.C21K24</v>
          </cell>
          <cell r="B3571" t="str">
            <v>Điện tử cơ bản</v>
          </cell>
          <cell r="C3571">
            <v>90</v>
          </cell>
        </row>
        <row r="3572">
          <cell r="A3572" t="str">
            <v>MH13.C21K24</v>
          </cell>
          <cell r="B3572" t="str">
            <v>Nguyên lý hệ điều hành</v>
          </cell>
          <cell r="C3572">
            <v>60</v>
          </cell>
        </row>
        <row r="3573">
          <cell r="A3573" t="str">
            <v>MĐ14.C21K24</v>
          </cell>
          <cell r="B3573" t="str">
            <v>Kỹ thuật xung số</v>
          </cell>
          <cell r="C3573">
            <v>60</v>
          </cell>
        </row>
        <row r="3574">
          <cell r="A3574" t="str">
            <v>MĐ15.C21K24</v>
          </cell>
          <cell r="B3574" t="str">
            <v>Lắp ráp và cài đặt máy tính</v>
          </cell>
          <cell r="C3574">
            <v>120</v>
          </cell>
        </row>
        <row r="3575">
          <cell r="A3575" t="str">
            <v>MĐ16.C21K24</v>
          </cell>
          <cell r="B3575" t="str">
            <v>Xử lý sự cố phần mềm</v>
          </cell>
          <cell r="C3575">
            <v>60</v>
          </cell>
        </row>
        <row r="3576">
          <cell r="A3576" t="str">
            <v>MĐ17.C21K24</v>
          </cell>
          <cell r="B3576" t="str">
            <v>Mạng máy tính và Internet</v>
          </cell>
          <cell r="C3576">
            <v>90</v>
          </cell>
        </row>
        <row r="3577">
          <cell r="A3577" t="str">
            <v>MĐ18.C21K24</v>
          </cell>
          <cell r="B3577" t="str">
            <v>Sửa chữa máy tính</v>
          </cell>
          <cell r="C3577">
            <v>90</v>
          </cell>
        </row>
        <row r="3578">
          <cell r="A3578" t="str">
            <v>MĐ19.C21K24</v>
          </cell>
          <cell r="B3578" t="str">
            <v>Sửa chữa bộ nguồn</v>
          </cell>
          <cell r="C3578">
            <v>60</v>
          </cell>
        </row>
        <row r="3579">
          <cell r="A3579" t="str">
            <v>MĐ20.C21K24</v>
          </cell>
          <cell r="B3579" t="str">
            <v>Kỹ thuật sửa chữa màn hình</v>
          </cell>
          <cell r="C3579">
            <v>60</v>
          </cell>
        </row>
        <row r="3580">
          <cell r="A3580" t="str">
            <v>MĐ21.C21K24</v>
          </cell>
          <cell r="B3580" t="str">
            <v>Sửa chữa máy in và thiết bị ngoại vi</v>
          </cell>
          <cell r="C3580">
            <v>60</v>
          </cell>
        </row>
        <row r="3581">
          <cell r="A3581" t="str">
            <v>MĐ22.C21K24</v>
          </cell>
          <cell r="B3581" t="str">
            <v>Thực tập kĩ năng nghề nghiệp</v>
          </cell>
          <cell r="C3581">
            <v>180</v>
          </cell>
        </row>
        <row r="3582">
          <cell r="A3582" t="str">
            <v>MĐ23.C21K24</v>
          </cell>
          <cell r="B3582" t="str">
            <v xml:space="preserve">Sửa chữa máy tính nâng cao </v>
          </cell>
          <cell r="C3582">
            <v>90</v>
          </cell>
        </row>
        <row r="3583">
          <cell r="A3583" t="str">
            <v>MĐ24.C21K24</v>
          </cell>
          <cell r="B3583" t="str">
            <v xml:space="preserve">Thiết kế, xây dựng mạng LAN </v>
          </cell>
          <cell r="C3583">
            <v>90</v>
          </cell>
        </row>
        <row r="3584">
          <cell r="A3584" t="str">
            <v>MĐ25.C21K24</v>
          </cell>
          <cell r="B3584" t="str">
            <v>Đồ họa ứng dụng</v>
          </cell>
          <cell r="C3584">
            <v>60</v>
          </cell>
        </row>
        <row r="3585">
          <cell r="A3585" t="str">
            <v>MĐ26.C21K24</v>
          </cell>
          <cell r="B3585" t="str">
            <v>Thiết kế Web</v>
          </cell>
          <cell r="C3585">
            <v>90</v>
          </cell>
        </row>
        <row r="3586">
          <cell r="A3586" t="str">
            <v>MĐ27.C21K24</v>
          </cell>
          <cell r="B3586" t="str">
            <v>Hệ quản trị cơ sở dữ liệu</v>
          </cell>
          <cell r="C3586">
            <v>60</v>
          </cell>
        </row>
        <row r="3587">
          <cell r="A3587" t="str">
            <v>MĐ28.C21K24</v>
          </cell>
          <cell r="B3587" t="str">
            <v>Thực tập tốt nghiệp</v>
          </cell>
          <cell r="C3587">
            <v>270</v>
          </cell>
        </row>
        <row r="3588">
          <cell r="A3588" t="str">
            <v>MH01.C22K24</v>
          </cell>
          <cell r="B3588" t="str">
            <v>Chính trị</v>
          </cell>
          <cell r="C3588">
            <v>75</v>
          </cell>
        </row>
        <row r="3589">
          <cell r="A3589" t="str">
            <v>MH02.C22K24</v>
          </cell>
          <cell r="B3589" t="str">
            <v>Pháp luật</v>
          </cell>
          <cell r="C3589">
            <v>30</v>
          </cell>
        </row>
        <row r="3590">
          <cell r="A3590" t="str">
            <v>MH03.C22K24</v>
          </cell>
          <cell r="B3590" t="str">
            <v>Giáo dục thể chất</v>
          </cell>
          <cell r="C3590">
            <v>60</v>
          </cell>
        </row>
        <row r="3591">
          <cell r="A3591" t="str">
            <v>MH04.C22K24</v>
          </cell>
          <cell r="B3591" t="str">
            <v>Giáo dục quốc phòngAn ninh</v>
          </cell>
          <cell r="C3591">
            <v>75</v>
          </cell>
        </row>
        <row r="3592">
          <cell r="A3592" t="str">
            <v>MH05.C22K24</v>
          </cell>
          <cell r="B3592" t="str">
            <v>Tin học</v>
          </cell>
          <cell r="C3592">
            <v>75</v>
          </cell>
        </row>
        <row r="3593">
          <cell r="A3593" t="str">
            <v>MH06.C22K24</v>
          </cell>
          <cell r="B3593" t="str">
            <v>Ngoại ngữ(Anh văn)</v>
          </cell>
          <cell r="C3593">
            <v>120</v>
          </cell>
        </row>
        <row r="3594">
          <cell r="A3594" t="str">
            <v>MH07.C22K24</v>
          </cell>
          <cell r="B3594" t="str">
            <v>Kỹ năng giao tiếp</v>
          </cell>
          <cell r="C3594">
            <v>30</v>
          </cell>
        </row>
        <row r="3595">
          <cell r="A3595" t="str">
            <v>MĐ08.C22K24</v>
          </cell>
          <cell r="B3595" t="str">
            <v>Tin học văn phòng</v>
          </cell>
          <cell r="C3595">
            <v>90</v>
          </cell>
        </row>
        <row r="3596">
          <cell r="A3596" t="str">
            <v>MH09.C22K24</v>
          </cell>
          <cell r="B3596" t="str">
            <v>Cấu trúc máy tính</v>
          </cell>
          <cell r="C3596">
            <v>90</v>
          </cell>
        </row>
        <row r="3597">
          <cell r="A3597" t="str">
            <v>MH10.C22K24</v>
          </cell>
          <cell r="B3597" t="str">
            <v>Nguyên lý hệ điều hành</v>
          </cell>
          <cell r="C3597">
            <v>60</v>
          </cell>
        </row>
        <row r="3598">
          <cell r="A3598" t="str">
            <v>MH11.C22K24</v>
          </cell>
          <cell r="B3598" t="str">
            <v>An toàn vệ sinh công nghiệp</v>
          </cell>
          <cell r="C3598">
            <v>30</v>
          </cell>
        </row>
        <row r="3599">
          <cell r="A3599" t="str">
            <v>MĐ12.C22K24</v>
          </cell>
          <cell r="B3599" t="str">
            <v>Mạng máy tính và Internet</v>
          </cell>
          <cell r="C3599">
            <v>90</v>
          </cell>
        </row>
        <row r="3600">
          <cell r="A3600" t="str">
            <v>MH13.C22K24</v>
          </cell>
          <cell r="B3600" t="str">
            <v>Lập trình căn bản</v>
          </cell>
          <cell r="C3600">
            <v>60</v>
          </cell>
        </row>
        <row r="3601">
          <cell r="A3601" t="str">
            <v>MH14.C22K24</v>
          </cell>
          <cell r="B3601" t="str">
            <v>Cấu trúc dữ liệu và giải thuật</v>
          </cell>
          <cell r="C3601">
            <v>60</v>
          </cell>
        </row>
        <row r="3602">
          <cell r="A3602" t="str">
            <v>MH15.C22K24</v>
          </cell>
          <cell r="B3602" t="str">
            <v>Anh văn chuyên ngành</v>
          </cell>
          <cell r="C3602">
            <v>60</v>
          </cell>
        </row>
        <row r="3603">
          <cell r="A3603" t="str">
            <v>MĐ16.C22K24</v>
          </cell>
          <cell r="B3603" t="str">
            <v>Lắp ráp và cài đặt máy tính</v>
          </cell>
          <cell r="C3603">
            <v>90</v>
          </cell>
        </row>
        <row r="3604">
          <cell r="A3604" t="str">
            <v>MĐ17.C22K24</v>
          </cell>
          <cell r="B3604" t="str">
            <v>Quản trị mạng</v>
          </cell>
          <cell r="C3604">
            <v>90</v>
          </cell>
        </row>
        <row r="3605">
          <cell r="A3605" t="str">
            <v>MĐ18.C22K24</v>
          </cell>
          <cell r="B3605" t="str">
            <v>Thiết kế, xây dựng mạng LAN</v>
          </cell>
          <cell r="C3605">
            <v>90</v>
          </cell>
        </row>
        <row r="3606">
          <cell r="A3606" t="str">
            <v>MĐ19.C22K24</v>
          </cell>
          <cell r="B3606" t="str">
            <v>Quản trị hệ thống WebServer và MailServer</v>
          </cell>
          <cell r="C3606">
            <v>60</v>
          </cell>
        </row>
        <row r="3607">
          <cell r="A3607" t="str">
            <v>MĐ20.C22K24</v>
          </cell>
          <cell r="B3607" t="str">
            <v>Công nghệ mạng không dây</v>
          </cell>
          <cell r="C3607">
            <v>60</v>
          </cell>
        </row>
        <row r="3608">
          <cell r="A3608" t="str">
            <v>MĐ21.C22K24</v>
          </cell>
          <cell r="B3608" t="str">
            <v>Thiết kế Web</v>
          </cell>
          <cell r="C3608">
            <v>90</v>
          </cell>
        </row>
        <row r="3609">
          <cell r="A3609" t="str">
            <v>MĐ22.C22K24</v>
          </cell>
          <cell r="B3609" t="str">
            <v>Hệ điều hành Linux</v>
          </cell>
          <cell r="C3609">
            <v>60</v>
          </cell>
        </row>
        <row r="3610">
          <cell r="A3610" t="str">
            <v>MĐ23.C22K24</v>
          </cell>
          <cell r="B3610" t="str">
            <v>Thực tập kỹ năng nghề nghiệp</v>
          </cell>
          <cell r="C3610">
            <v>180</v>
          </cell>
        </row>
        <row r="3611">
          <cell r="A3611" t="str">
            <v>MĐ24.C22K24</v>
          </cell>
          <cell r="B3611" t="str">
            <v>An toàn và bảo mật thông tin</v>
          </cell>
          <cell r="C3611">
            <v>60</v>
          </cell>
        </row>
        <row r="3612">
          <cell r="A3612" t="str">
            <v>MĐ25.C22K24</v>
          </cell>
          <cell r="B3612" t="str">
            <v>Quản lý dự án Công nghệ thông tin</v>
          </cell>
          <cell r="C3612">
            <v>30</v>
          </cell>
        </row>
        <row r="3613">
          <cell r="A3613" t="str">
            <v>MĐ26.C22K24</v>
          </cell>
          <cell r="B3613" t="str">
            <v>Cấu hình và quản trị thiết bị mạng</v>
          </cell>
          <cell r="C3613">
            <v>60</v>
          </cell>
        </row>
        <row r="3614">
          <cell r="A3614" t="str">
            <v>MĐ27.C22K24</v>
          </cell>
          <cell r="B3614" t="str">
            <v>Quản trị mạng nâng cao</v>
          </cell>
          <cell r="C3614">
            <v>60</v>
          </cell>
        </row>
        <row r="3615">
          <cell r="A3615" t="str">
            <v>MĐ28.C22K24</v>
          </cell>
          <cell r="B3615" t="str">
            <v>Bảo trì hệ thống mạng</v>
          </cell>
          <cell r="C3615">
            <v>60</v>
          </cell>
        </row>
        <row r="3616">
          <cell r="A3616" t="str">
            <v>MĐ29.C22K24</v>
          </cell>
          <cell r="B3616" t="str">
            <v>Đồ hoạ ứng dụng</v>
          </cell>
          <cell r="C3616">
            <v>60</v>
          </cell>
        </row>
        <row r="3617">
          <cell r="A3617" t="str">
            <v>MĐ30.C22K24</v>
          </cell>
          <cell r="B3617" t="str">
            <v>Thực tập tốt nghiệp</v>
          </cell>
          <cell r="C3617">
            <v>270</v>
          </cell>
        </row>
        <row r="3618">
          <cell r="A3618" t="str">
            <v>MH01.C24K24</v>
          </cell>
          <cell r="B3618" t="str">
            <v>Chính trị</v>
          </cell>
          <cell r="C3618">
            <v>75</v>
          </cell>
        </row>
        <row r="3619">
          <cell r="A3619" t="str">
            <v>MH02.C24K24</v>
          </cell>
          <cell r="B3619" t="str">
            <v>Pháp luật</v>
          </cell>
          <cell r="C3619">
            <v>30</v>
          </cell>
        </row>
        <row r="3620">
          <cell r="A3620" t="str">
            <v>MH03.C24K24</v>
          </cell>
          <cell r="B3620" t="str">
            <v>Giáo dục thể chất</v>
          </cell>
          <cell r="C3620">
            <v>60</v>
          </cell>
        </row>
        <row r="3621">
          <cell r="A3621" t="str">
            <v>MH04.C24K24</v>
          </cell>
          <cell r="B3621" t="str">
            <v>Giáo dục quốc phòngAn ninh</v>
          </cell>
          <cell r="C3621">
            <v>75</v>
          </cell>
        </row>
        <row r="3622">
          <cell r="A3622" t="str">
            <v>MH05.C24K24</v>
          </cell>
          <cell r="B3622" t="str">
            <v>Tin học</v>
          </cell>
          <cell r="C3622">
            <v>75</v>
          </cell>
        </row>
        <row r="3623">
          <cell r="A3623" t="str">
            <v>MH06.C24K24</v>
          </cell>
          <cell r="B3623" t="str">
            <v>Ngoại ngữ(Anh văn)</v>
          </cell>
          <cell r="C3623">
            <v>120</v>
          </cell>
        </row>
        <row r="3624">
          <cell r="A3624" t="str">
            <v>MH07.C24K24</v>
          </cell>
          <cell r="B3624" t="str">
            <v xml:space="preserve"> Kỹ năng giao tiếp</v>
          </cell>
          <cell r="C3624">
            <v>30</v>
          </cell>
        </row>
        <row r="3625">
          <cell r="A3625" t="str">
            <v>MĐ08.C24K24</v>
          </cell>
          <cell r="B3625" t="str">
            <v>Tin học văn phòng</v>
          </cell>
          <cell r="C3625">
            <v>120</v>
          </cell>
        </row>
        <row r="3626">
          <cell r="A3626" t="str">
            <v>MĐ09.C24K24</v>
          </cell>
          <cell r="B3626" t="str">
            <v>Bảng tính điện tử Excel</v>
          </cell>
          <cell r="C3626">
            <v>60</v>
          </cell>
        </row>
        <row r="3627">
          <cell r="A3627" t="str">
            <v>MH10.C24K24</v>
          </cell>
          <cell r="B3627" t="str">
            <v>Cấu trúc máy tính</v>
          </cell>
          <cell r="C3627">
            <v>90</v>
          </cell>
        </row>
        <row r="3628">
          <cell r="A3628" t="str">
            <v>MĐ11.C24K24</v>
          </cell>
          <cell r="B3628" t="str">
            <v>Mạng máy tính và ineternet</v>
          </cell>
          <cell r="C3628">
            <v>90</v>
          </cell>
        </row>
        <row r="3629">
          <cell r="A3629" t="str">
            <v>MH12.C24K24</v>
          </cell>
          <cell r="B3629" t="str">
            <v>Lập trình cơ bản (C)</v>
          </cell>
          <cell r="C3629">
            <v>90</v>
          </cell>
        </row>
        <row r="3630">
          <cell r="A3630" t="str">
            <v>MH13.C24K24</v>
          </cell>
          <cell r="B3630" t="str">
            <v>CTDL&amp;GT</v>
          </cell>
          <cell r="C3630">
            <v>90</v>
          </cell>
        </row>
        <row r="3631">
          <cell r="A3631" t="str">
            <v>MH14.C24K24</v>
          </cell>
          <cell r="B3631" t="str">
            <v>CSDL</v>
          </cell>
          <cell r="C3631">
            <v>60</v>
          </cell>
        </row>
        <row r="3632">
          <cell r="A3632" t="str">
            <v>MĐ15.C24K24</v>
          </cell>
          <cell r="B3632" t="str">
            <v>Lắp ráp và cài đặt MT</v>
          </cell>
          <cell r="C3632">
            <v>90</v>
          </cell>
        </row>
        <row r="3633">
          <cell r="A3633" t="str">
            <v>MH16.C24K24</v>
          </cell>
          <cell r="B3633" t="str">
            <v>Kĩ năng làm việc nhóm</v>
          </cell>
          <cell r="C3633">
            <v>45</v>
          </cell>
        </row>
        <row r="3634">
          <cell r="A3634" t="str">
            <v>MH17.C24K24</v>
          </cell>
          <cell r="B3634" t="str">
            <v>Quản lý dự án CNTT</v>
          </cell>
          <cell r="C3634">
            <v>60</v>
          </cell>
        </row>
        <row r="3635">
          <cell r="A3635" t="str">
            <v>MH18.C24K24</v>
          </cell>
          <cell r="B3635" t="str">
            <v>Tiếng Anh chuyên ngành</v>
          </cell>
          <cell r="C3635">
            <v>90</v>
          </cell>
        </row>
        <row r="3636">
          <cell r="A3636" t="str">
            <v>MĐ19.C24K24</v>
          </cell>
          <cell r="B3636" t="str">
            <v>Hệ quản trị CSDL với ACCESS</v>
          </cell>
          <cell r="C3636">
            <v>60</v>
          </cell>
        </row>
        <row r="3637">
          <cell r="A3637" t="str">
            <v>MĐ20.C24K24</v>
          </cell>
          <cell r="B3637" t="str">
            <v>Hệ quản trị CSDL với SQL Server</v>
          </cell>
          <cell r="C3637">
            <v>60</v>
          </cell>
        </row>
        <row r="3638">
          <cell r="A3638" t="str">
            <v>MĐ21.C24K24</v>
          </cell>
          <cell r="B3638" t="str">
            <v>Lập trình hướng đối tượng</v>
          </cell>
          <cell r="C3638">
            <v>120</v>
          </cell>
        </row>
        <row r="3639">
          <cell r="A3639" t="str">
            <v>MĐ22.C24K24</v>
          </cell>
          <cell r="B3639" t="str">
            <v>Lập trình Window 1 (VB.net)</v>
          </cell>
          <cell r="C3639">
            <v>120</v>
          </cell>
        </row>
        <row r="3640">
          <cell r="A3640" t="str">
            <v>MĐ23.C24K24</v>
          </cell>
          <cell r="B3640" t="str">
            <v>Thực tập kĩ năng nghề nghiệp</v>
          </cell>
          <cell r="C3640">
            <v>180</v>
          </cell>
        </row>
        <row r="3641">
          <cell r="A3641" t="str">
            <v>MĐ24.C24K24</v>
          </cell>
          <cell r="B3641" t="str">
            <v>Thiết kế và quản trị Website</v>
          </cell>
          <cell r="C3641">
            <v>90</v>
          </cell>
        </row>
        <row r="3642">
          <cell r="A3642" t="str">
            <v>MĐ25.C24K24</v>
          </cell>
          <cell r="B3642" t="str">
            <v>Đồ họa ứng dụng</v>
          </cell>
          <cell r="C3642">
            <v>120</v>
          </cell>
        </row>
        <row r="3643">
          <cell r="A3643" t="str">
            <v>MĐ26.C24K24</v>
          </cell>
          <cell r="B3643" t="str">
            <v>Lập trình Window 2 (C#.net)</v>
          </cell>
          <cell r="C3643">
            <v>120</v>
          </cell>
        </row>
        <row r="3644">
          <cell r="A3644" t="str">
            <v>MH27.C24K24</v>
          </cell>
          <cell r="B3644" t="str">
            <v>Phân tích và TK HTTT</v>
          </cell>
          <cell r="C3644">
            <v>60</v>
          </cell>
        </row>
        <row r="3645">
          <cell r="A3645" t="str">
            <v>MĐ28.C24K24</v>
          </cell>
          <cell r="B3645" t="str">
            <v>Thực tập TN</v>
          </cell>
          <cell r="C3645">
            <v>270</v>
          </cell>
        </row>
        <row r="3646">
          <cell r="A3646" t="str">
            <v>MH01.1K25</v>
          </cell>
          <cell r="B3646" t="str">
            <v>Chính trị</v>
          </cell>
          <cell r="C3646">
            <v>30</v>
          </cell>
        </row>
        <row r="3647">
          <cell r="A3647" t="str">
            <v>MH02.1K25</v>
          </cell>
          <cell r="B3647" t="str">
            <v>Pháp luật</v>
          </cell>
          <cell r="C3647">
            <v>15</v>
          </cell>
        </row>
        <row r="3648">
          <cell r="A3648" t="str">
            <v>MH03.1K25</v>
          </cell>
          <cell r="B3648" t="str">
            <v>Giáo dục thể chất</v>
          </cell>
          <cell r="C3648">
            <v>30</v>
          </cell>
        </row>
        <row r="3649">
          <cell r="A3649" t="str">
            <v>MH04.1K25</v>
          </cell>
          <cell r="B3649" t="str">
            <v>Giáo dục quốc phòng – An ninh</v>
          </cell>
          <cell r="C3649">
            <v>45</v>
          </cell>
        </row>
        <row r="3650">
          <cell r="A3650" t="str">
            <v>MH05.1K25</v>
          </cell>
          <cell r="B3650" t="str">
            <v>Tin học</v>
          </cell>
          <cell r="C3650">
            <v>45</v>
          </cell>
        </row>
        <row r="3651">
          <cell r="A3651" t="str">
            <v>MH06.1K25</v>
          </cell>
          <cell r="B3651" t="str">
            <v>Ngoại ngữ (Anh văn)</v>
          </cell>
          <cell r="C3651">
            <v>90</v>
          </cell>
        </row>
        <row r="3652">
          <cell r="A3652" t="str">
            <v>MH07.1K25</v>
          </cell>
          <cell r="B3652" t="str">
            <v>Điện kỹ thuật</v>
          </cell>
          <cell r="C3652">
            <v>30</v>
          </cell>
        </row>
        <row r="3653">
          <cell r="A3653" t="str">
            <v>MH08.1K25</v>
          </cell>
          <cell r="B3653" t="str">
            <v>Vẽ kỹ thuật</v>
          </cell>
          <cell r="C3653">
            <v>30</v>
          </cell>
        </row>
        <row r="3654">
          <cell r="A3654" t="str">
            <v>MH09.1K25</v>
          </cell>
          <cell r="B3654" t="str">
            <v>Vật liệu học</v>
          </cell>
          <cell r="C3654">
            <v>15</v>
          </cell>
        </row>
        <row r="3655">
          <cell r="A3655" t="str">
            <v>MH10.1K25</v>
          </cell>
          <cell r="B3655" t="str">
            <v>Kỹ năng giao tiếp</v>
          </cell>
          <cell r="C3655">
            <v>15</v>
          </cell>
        </row>
        <row r="3656">
          <cell r="A3656" t="str">
            <v>MH11.1K25</v>
          </cell>
          <cell r="B3656" t="str">
            <v xml:space="preserve">An toàn lao động </v>
          </cell>
          <cell r="C3656">
            <v>30</v>
          </cell>
        </row>
        <row r="3657">
          <cell r="A3657" t="str">
            <v>MĐ12.1K25</v>
          </cell>
          <cell r="B3657" t="str">
            <v>Bảo dưỡng động cơ đốt trong</v>
          </cell>
          <cell r="C3657">
            <v>60</v>
          </cell>
        </row>
        <row r="3658">
          <cell r="A3658" t="str">
            <v>MĐ13.1K25</v>
          </cell>
          <cell r="B3658" t="str">
            <v>Bảo dưỡng hệ thống điện</v>
          </cell>
          <cell r="C3658">
            <v>60</v>
          </cell>
        </row>
        <row r="3659">
          <cell r="A3659" t="str">
            <v>MĐ14.1K25</v>
          </cell>
          <cell r="B3659" t="str">
            <v>Bảo dưỡng hệ thống thủy lực</v>
          </cell>
          <cell r="C3659">
            <v>60</v>
          </cell>
        </row>
        <row r="3660">
          <cell r="A3660" t="str">
            <v>MĐ15.1K25</v>
          </cell>
          <cell r="B3660" t="str">
            <v>Bảo dưỡng gầm và thiết bị công tác máy thi công nền</v>
          </cell>
          <cell r="C3660">
            <v>60</v>
          </cell>
        </row>
        <row r="3661">
          <cell r="A3661" t="str">
            <v>MH16.1K25</v>
          </cell>
          <cell r="B3661" t="str">
            <v>Kỹ thuật thi công</v>
          </cell>
          <cell r="C3661">
            <v>30</v>
          </cell>
        </row>
        <row r="3662">
          <cell r="A3662" t="str">
            <v>MĐ17.1K25</v>
          </cell>
          <cell r="B3662" t="str">
            <v xml:space="preserve">Vận hành máy Xúc </v>
          </cell>
          <cell r="C3662">
            <v>210</v>
          </cell>
        </row>
        <row r="3663">
          <cell r="A3663" t="str">
            <v>MĐ18.1K25</v>
          </cell>
          <cell r="B3663" t="str">
            <v>Vận hành máy Ủi</v>
          </cell>
          <cell r="C3663">
            <v>150</v>
          </cell>
        </row>
        <row r="3664">
          <cell r="A3664" t="str">
            <v>MĐ19.1K25</v>
          </cell>
          <cell r="B3664" t="str">
            <v xml:space="preserve">Vận hành máy Lu </v>
          </cell>
          <cell r="C3664">
            <v>60</v>
          </cell>
        </row>
        <row r="3665">
          <cell r="A3665" t="str">
            <v>MĐ20.1K25</v>
          </cell>
          <cell r="B3665" t="str">
            <v>Vận hành máy San</v>
          </cell>
          <cell r="C3665">
            <v>60</v>
          </cell>
        </row>
        <row r="3666">
          <cell r="A3666" t="str">
            <v>MĐ21.1K25</v>
          </cell>
          <cell r="B3666" t="str">
            <v>Thực tập tốt nghiệp</v>
          </cell>
          <cell r="C3666">
            <v>180</v>
          </cell>
        </row>
        <row r="3667">
          <cell r="A3667" t="str">
            <v>MH01.C5K25</v>
          </cell>
          <cell r="B3667" t="str">
            <v>Chính trị</v>
          </cell>
          <cell r="C3667">
            <v>75</v>
          </cell>
        </row>
        <row r="3668">
          <cell r="A3668" t="str">
            <v>MH02.C5K25</v>
          </cell>
          <cell r="B3668" t="str">
            <v>Pháp luật</v>
          </cell>
          <cell r="C3668">
            <v>30</v>
          </cell>
        </row>
        <row r="3669">
          <cell r="A3669" t="str">
            <v>MH03.C5K25</v>
          </cell>
          <cell r="B3669" t="str">
            <v>Giáo dục thể chất</v>
          </cell>
          <cell r="C3669">
            <v>60</v>
          </cell>
        </row>
        <row r="3670">
          <cell r="A3670" t="str">
            <v>MH04.C5K25</v>
          </cell>
          <cell r="B3670" t="str">
            <v>Giáo dục quốc phòng - An ninh</v>
          </cell>
          <cell r="C3670">
            <v>75</v>
          </cell>
        </row>
        <row r="3671">
          <cell r="A3671" t="str">
            <v>MH05.C5K25</v>
          </cell>
          <cell r="B3671" t="str">
            <v>Tin học</v>
          </cell>
          <cell r="C3671">
            <v>75</v>
          </cell>
        </row>
        <row r="3672">
          <cell r="A3672" t="str">
            <v>MH06.C5K25</v>
          </cell>
          <cell r="B3672" t="str">
            <v>Ngoại ngữ(Anh văn)</v>
          </cell>
          <cell r="C3672">
            <v>120</v>
          </cell>
        </row>
        <row r="3673">
          <cell r="A3673" t="str">
            <v>MH07.C5K25</v>
          </cell>
          <cell r="B3673" t="str">
            <v>Điện kỹ thuật</v>
          </cell>
          <cell r="C3673">
            <v>30</v>
          </cell>
        </row>
        <row r="3674">
          <cell r="A3674" t="str">
            <v>MH08.C5K25</v>
          </cell>
          <cell r="B3674" t="str">
            <v>Điện tử cơ bản</v>
          </cell>
          <cell r="C3674">
            <v>30</v>
          </cell>
        </row>
        <row r="3675">
          <cell r="A3675" t="str">
            <v>MH09.C5K25</v>
          </cell>
          <cell r="B3675" t="str">
            <v xml:space="preserve">Cơ ứng dụng </v>
          </cell>
          <cell r="C3675">
            <v>45</v>
          </cell>
        </row>
        <row r="3676">
          <cell r="A3676" t="str">
            <v>MH10.C5K25</v>
          </cell>
          <cell r="B3676" t="str">
            <v>Vật liệu học</v>
          </cell>
          <cell r="C3676">
            <v>30</v>
          </cell>
        </row>
        <row r="3677">
          <cell r="A3677" t="str">
            <v>MH11.C5K25</v>
          </cell>
          <cell r="B3677" t="str">
            <v>Dung sai lắp ghép và đo lường kỹ thuật</v>
          </cell>
          <cell r="C3677">
            <v>45</v>
          </cell>
        </row>
        <row r="3678">
          <cell r="A3678" t="str">
            <v>MH12.C5K25</v>
          </cell>
          <cell r="B3678" t="str">
            <v>Vẽ kỹ thuật</v>
          </cell>
          <cell r="C3678">
            <v>45</v>
          </cell>
        </row>
        <row r="3679">
          <cell r="A3679" t="str">
            <v>MH13.C5K25</v>
          </cell>
          <cell r="B3679" t="str">
            <v>Công nghệ khí nén - thuỷ lực ứng dụng</v>
          </cell>
          <cell r="C3679">
            <v>30</v>
          </cell>
        </row>
        <row r="3680">
          <cell r="A3680" t="str">
            <v>MH14.C5K25</v>
          </cell>
          <cell r="B3680" t="str">
            <v>Nhiệt kỹ thuật</v>
          </cell>
          <cell r="C3680">
            <v>30</v>
          </cell>
        </row>
        <row r="3681">
          <cell r="A3681" t="str">
            <v>MH15.C5K25</v>
          </cell>
          <cell r="B3681" t="str">
            <v>An toàn lao động</v>
          </cell>
          <cell r="C3681">
            <v>30</v>
          </cell>
        </row>
        <row r="3682">
          <cell r="A3682" t="str">
            <v>MH16.C5K25</v>
          </cell>
          <cell r="B3682" t="str">
            <v>Tổ chức quản lý sản xuất và hậu mãi</v>
          </cell>
          <cell r="C3682">
            <v>45</v>
          </cell>
        </row>
        <row r="3683">
          <cell r="A3683" t="str">
            <v>MH17.C5K25</v>
          </cell>
          <cell r="B3683" t="str">
            <v>Tiếng Anh chuyên ngành</v>
          </cell>
          <cell r="C3683">
            <v>45</v>
          </cell>
        </row>
        <row r="3684">
          <cell r="A3684" t="str">
            <v>MĐ18.C5K25</v>
          </cell>
          <cell r="B3684" t="str">
            <v>Thực hành Autocad</v>
          </cell>
          <cell r="C3684">
            <v>30</v>
          </cell>
        </row>
        <row r="3685">
          <cell r="A3685" t="str">
            <v>MĐ19.C5K25</v>
          </cell>
          <cell r="B3685" t="str">
            <v>Thực hành Nguội, Gò cơ bản</v>
          </cell>
          <cell r="C3685">
            <v>60</v>
          </cell>
        </row>
        <row r="3686">
          <cell r="A3686" t="str">
            <v>MĐ20.C5K25</v>
          </cell>
          <cell r="B3686" t="str">
            <v xml:space="preserve">Thực hành Hàn cơ bản </v>
          </cell>
          <cell r="C3686">
            <v>60</v>
          </cell>
        </row>
        <row r="3687">
          <cell r="A3687" t="str">
            <v>MH21.C5K25</v>
          </cell>
          <cell r="B3687" t="str">
            <v>Kỹ năng giao tiếp</v>
          </cell>
          <cell r="C3687">
            <v>30</v>
          </cell>
        </row>
        <row r="3688">
          <cell r="A3688" t="str">
            <v>MĐ22.C5K25</v>
          </cell>
          <cell r="B3688" t="str">
            <v>Kỹ thuật chung về ô tô và công nghệ sửa chữa</v>
          </cell>
          <cell r="C3688">
            <v>60</v>
          </cell>
        </row>
        <row r="3689">
          <cell r="A3689" t="str">
            <v>MĐ23.C5K25</v>
          </cell>
          <cell r="B3689" t="str">
            <v>Kỹ thuật lái ô tô</v>
          </cell>
          <cell r="C3689">
            <v>60</v>
          </cell>
        </row>
        <row r="3690">
          <cell r="A3690" t="str">
            <v>MĐ24.C5K25</v>
          </cell>
          <cell r="B3690" t="str">
            <v>Bảo dưỡng và sửa chữa động cơ đốt trong</v>
          </cell>
          <cell r="C3690">
            <v>150</v>
          </cell>
        </row>
        <row r="3691">
          <cell r="A3691" t="str">
            <v>MĐ25.C5K25</v>
          </cell>
          <cell r="B3691" t="str">
            <v>Bảo dưỡng và sửa chữa hệ thống truyền lực</v>
          </cell>
          <cell r="C3691">
            <v>90</v>
          </cell>
        </row>
        <row r="3692">
          <cell r="A3692" t="str">
            <v>MĐ26.C5K25</v>
          </cell>
          <cell r="B3692" t="str">
            <v>Bảo dưỡng và sửa chữa hệ thống di chuyển và lái</v>
          </cell>
          <cell r="C3692">
            <v>60</v>
          </cell>
        </row>
        <row r="3693">
          <cell r="A3693" t="str">
            <v>MĐ27.C5K25</v>
          </cell>
          <cell r="B3693" t="str">
            <v>Bảo dưỡng và sửa chữa hệ thống phanh</v>
          </cell>
          <cell r="C3693">
            <v>60</v>
          </cell>
        </row>
        <row r="3694">
          <cell r="A3694" t="str">
            <v>MĐ28.C5K25</v>
          </cell>
          <cell r="B3694" t="str">
            <v>Bảo dưỡng và sửa chữa khung- thân vỏ và sơn xe ô tô</v>
          </cell>
          <cell r="C3694">
            <v>150</v>
          </cell>
        </row>
        <row r="3695">
          <cell r="A3695" t="str">
            <v>MĐ29.C5K25</v>
          </cell>
          <cell r="B3695" t="str">
            <v>Bảo dưỡng và sửa chữa trang bị điện ô tô</v>
          </cell>
          <cell r="C3695">
            <v>150</v>
          </cell>
        </row>
        <row r="3696">
          <cell r="A3696" t="str">
            <v>MĐ30.C5K25</v>
          </cell>
          <cell r="B3696" t="str">
            <v>Bảo dưỡng và sửa chữa hệ thống cung cấpnhiên liệu động cơ xăng</v>
          </cell>
          <cell r="C3696">
            <v>120</v>
          </cell>
        </row>
        <row r="3697">
          <cell r="A3697" t="str">
            <v>MĐ31.C5K25</v>
          </cell>
          <cell r="B3697" t="str">
            <v>Bảo dưỡng và sửa chữa hệ thống cung cấp nhiên liệu động cơ diesel</v>
          </cell>
          <cell r="C3697">
            <v>120</v>
          </cell>
        </row>
        <row r="3698">
          <cell r="A3698" t="str">
            <v>MĐ32.C5K25</v>
          </cell>
          <cell r="B3698" t="str">
            <v>Bảo dưỡng và sửa chữa hệ thống Điều hòa không khí trênô tô</v>
          </cell>
          <cell r="C3698">
            <v>75</v>
          </cell>
        </row>
        <row r="3699">
          <cell r="A3699" t="str">
            <v>MĐ33.C5K25</v>
          </cell>
          <cell r="B3699" t="str">
            <v>Bảo dưỡng và sửa chữa hệ thống lái điều khiển điện tử EPS</v>
          </cell>
          <cell r="C3699">
            <v>60</v>
          </cell>
        </row>
        <row r="3700">
          <cell r="A3700" t="str">
            <v>MĐ34.C5K25</v>
          </cell>
          <cell r="B3700" t="str">
            <v xml:space="preserve">Bảo dưỡng và sửa chữa hộp số tựđộng ô tô </v>
          </cell>
          <cell r="C3700">
            <v>60</v>
          </cell>
        </row>
        <row r="3701">
          <cell r="A3701" t="str">
            <v>MĐ35.C5K25</v>
          </cell>
          <cell r="B3701" t="str">
            <v>Bảo dưỡng và sửa chữa hệ thống phanh ABS</v>
          </cell>
          <cell r="C3701">
            <v>75</v>
          </cell>
        </row>
        <row r="3702">
          <cell r="A3702" t="str">
            <v>MĐ36.C5K25</v>
          </cell>
          <cell r="B3702" t="str">
            <v>Chẩn đoán trạng thái kỹ thuật ô tô</v>
          </cell>
          <cell r="C3702">
            <v>150</v>
          </cell>
        </row>
        <row r="3703">
          <cell r="A3703" t="str">
            <v>MĐ37.C5K25</v>
          </cell>
          <cell r="B3703" t="str">
            <v>Kỹ thuật kiểm định ô tô</v>
          </cell>
          <cell r="C3703">
            <v>45</v>
          </cell>
        </row>
        <row r="3704">
          <cell r="A3704" t="str">
            <v>MĐ38.C5K25</v>
          </cell>
          <cell r="B3704" t="str">
            <v>Thực tập tốt nghiệp</v>
          </cell>
          <cell r="C3704">
            <v>675</v>
          </cell>
        </row>
        <row r="3705">
          <cell r="A3705" t="str">
            <v>MH01.5K25</v>
          </cell>
          <cell r="B3705" t="str">
            <v>Giáo dục chính trị</v>
          </cell>
          <cell r="C3705">
            <v>30</v>
          </cell>
        </row>
        <row r="3706">
          <cell r="A3706" t="str">
            <v>MH02.5K25</v>
          </cell>
          <cell r="B3706" t="str">
            <v>Pháp luật</v>
          </cell>
          <cell r="C3706">
            <v>15</v>
          </cell>
        </row>
        <row r="3707">
          <cell r="A3707" t="str">
            <v>MH03.5K25</v>
          </cell>
          <cell r="B3707" t="str">
            <v>Giáo dục thể chất</v>
          </cell>
          <cell r="C3707">
            <v>30</v>
          </cell>
        </row>
        <row r="3708">
          <cell r="A3708" t="str">
            <v>MH04.5K25</v>
          </cell>
          <cell r="B3708" t="str">
            <v>Giáo dục quốc phòng – An ninh</v>
          </cell>
          <cell r="C3708">
            <v>45</v>
          </cell>
        </row>
        <row r="3709">
          <cell r="A3709" t="str">
            <v>MH05.5K25</v>
          </cell>
          <cell r="B3709" t="str">
            <v>Tin học</v>
          </cell>
          <cell r="C3709">
            <v>45</v>
          </cell>
        </row>
        <row r="3710">
          <cell r="A3710" t="str">
            <v>MH06.5K25</v>
          </cell>
          <cell r="B3710" t="str">
            <v>Ngoại ngữ (Anh văn)</v>
          </cell>
          <cell r="C3710">
            <v>90</v>
          </cell>
        </row>
        <row r="3711">
          <cell r="A3711" t="str">
            <v>MH07.5K25</v>
          </cell>
          <cell r="B3711" t="str">
            <v>Điện kỹ thuật</v>
          </cell>
          <cell r="C3711">
            <v>30</v>
          </cell>
        </row>
        <row r="3712">
          <cell r="A3712" t="str">
            <v>MH08.5K25</v>
          </cell>
          <cell r="B3712" t="str">
            <v>Cơ ứng dụng</v>
          </cell>
          <cell r="C3712">
            <v>45</v>
          </cell>
        </row>
        <row r="3713">
          <cell r="A3713" t="str">
            <v>MH09.5K25</v>
          </cell>
          <cell r="B3713" t="str">
            <v>Vật liệu học</v>
          </cell>
          <cell r="C3713">
            <v>30</v>
          </cell>
        </row>
        <row r="3714">
          <cell r="A3714" t="str">
            <v>MH10.5K25</v>
          </cell>
          <cell r="B3714" t="str">
            <v>Dung sai lắp ghép và đo lường kỹ thuật</v>
          </cell>
          <cell r="C3714">
            <v>30</v>
          </cell>
        </row>
        <row r="3715">
          <cell r="A3715" t="str">
            <v>MH11.5K25</v>
          </cell>
          <cell r="B3715" t="str">
            <v>Vẽ kỹ thuật</v>
          </cell>
          <cell r="C3715">
            <v>45</v>
          </cell>
        </row>
        <row r="3716">
          <cell r="A3716" t="str">
            <v>MH12.5K25</v>
          </cell>
          <cell r="B3716" t="str">
            <v>An toàn lao động</v>
          </cell>
          <cell r="C3716">
            <v>30</v>
          </cell>
        </row>
        <row r="3717">
          <cell r="A3717" t="str">
            <v>MĐ13.5K25</v>
          </cell>
          <cell r="B3717" t="str">
            <v>Thực hành Nguội, Gò cơ bản</v>
          </cell>
          <cell r="C3717">
            <v>60</v>
          </cell>
        </row>
        <row r="3718">
          <cell r="A3718" t="str">
            <v>MĐ14.5K25</v>
          </cell>
          <cell r="B3718" t="str">
            <v xml:space="preserve">Thực hành Hàn cơ bản </v>
          </cell>
          <cell r="C3718">
            <v>60</v>
          </cell>
        </row>
        <row r="3719">
          <cell r="A3719" t="str">
            <v>MH15.5K25</v>
          </cell>
          <cell r="B3719" t="str">
            <v>Kỹ năng giao tiếp</v>
          </cell>
          <cell r="C3719">
            <v>30</v>
          </cell>
        </row>
        <row r="3720">
          <cell r="A3720" t="str">
            <v>MĐ16.5K25</v>
          </cell>
          <cell r="B3720" t="str">
            <v>Kỹ thuật chung về ô tô và công nghệ sửa chữa</v>
          </cell>
          <cell r="C3720">
            <v>60</v>
          </cell>
        </row>
        <row r="3721">
          <cell r="A3721" t="str">
            <v>MĐ17.5K25</v>
          </cell>
          <cell r="B3721" t="str">
            <v>Kỹ thuật lái ô tô</v>
          </cell>
          <cell r="C3721">
            <v>60</v>
          </cell>
        </row>
        <row r="3722">
          <cell r="A3722" t="str">
            <v>MĐ18.5K25</v>
          </cell>
          <cell r="B3722" t="str">
            <v>Bảo dưỡng và sửa chữa động cơ đốt trong</v>
          </cell>
          <cell r="C3722">
            <v>150</v>
          </cell>
        </row>
        <row r="3723">
          <cell r="A3723" t="str">
            <v>MĐ19.5K25</v>
          </cell>
          <cell r="B3723" t="str">
            <v>Bảo dưỡng và sửa chữa hệ thống truyền lực.</v>
          </cell>
          <cell r="C3723">
            <v>90</v>
          </cell>
        </row>
        <row r="3724">
          <cell r="A3724" t="str">
            <v>MĐ20.5K25</v>
          </cell>
          <cell r="B3724" t="str">
            <v>Bảo dưỡng và sửa chữa hệ thống di chuyển và hệ thống lái</v>
          </cell>
          <cell r="C3724">
            <v>60</v>
          </cell>
        </row>
        <row r="3725">
          <cell r="A3725" t="str">
            <v>MĐ21.5K25</v>
          </cell>
          <cell r="B3725" t="str">
            <v>Bảo dưỡng và sửa chữa hệ thống phanh</v>
          </cell>
          <cell r="C3725">
            <v>60</v>
          </cell>
        </row>
        <row r="3726">
          <cell r="A3726" t="str">
            <v>MĐ22.5K25</v>
          </cell>
          <cell r="B3726" t="str">
            <v>Bảo dưỡng và sửa chữa khung-vỏ và chăm sóc làm đẹp xe ô tô</v>
          </cell>
          <cell r="C3726">
            <v>150</v>
          </cell>
        </row>
        <row r="3727">
          <cell r="A3727" t="str">
            <v>MĐ23.5K25</v>
          </cell>
          <cell r="B3727" t="str">
            <v>Bảo dưỡng và sửa chữa trang bị điện ô tô</v>
          </cell>
          <cell r="C3727">
            <v>150</v>
          </cell>
        </row>
        <row r="3728">
          <cell r="A3728" t="str">
            <v>MĐ24.5K25</v>
          </cell>
          <cell r="B3728" t="str">
            <v>Bảo dưỡng và sửa chữa hệ thống cung cấpnhiên liệu động cơ xăng</v>
          </cell>
          <cell r="C3728">
            <v>90</v>
          </cell>
        </row>
        <row r="3729">
          <cell r="A3729" t="str">
            <v>MĐ25.5K25</v>
          </cell>
          <cell r="B3729" t="str">
            <v>Bảo dưỡng và sửa chữa hệ thống cung cấp nhiên liệu động cơ diesel</v>
          </cell>
          <cell r="C3729">
            <v>90</v>
          </cell>
        </row>
        <row r="3730">
          <cell r="A3730" t="str">
            <v>MĐ26.5K25</v>
          </cell>
          <cell r="B3730" t="str">
            <v>Bảo dưỡng và sửa chữa hệ thống Điều hòa không khí trênô tô</v>
          </cell>
          <cell r="C3730">
            <v>60</v>
          </cell>
        </row>
        <row r="3731">
          <cell r="A3731" t="str">
            <v>MĐ27.5K25</v>
          </cell>
          <cell r="B3731" t="str">
            <v>Thực tập tốt nghiệp</v>
          </cell>
          <cell r="C3731">
            <v>270</v>
          </cell>
        </row>
        <row r="3732">
          <cell r="A3732" t="str">
            <v>MH01.C6K25</v>
          </cell>
          <cell r="B3732" t="str">
            <v>Giáo dục chính trị</v>
          </cell>
          <cell r="C3732">
            <v>75</v>
          </cell>
        </row>
        <row r="3733">
          <cell r="A3733" t="str">
            <v>MH02.C6K25</v>
          </cell>
          <cell r="B3733" t="str">
            <v>Pháp luật</v>
          </cell>
          <cell r="C3733">
            <v>30</v>
          </cell>
        </row>
        <row r="3734">
          <cell r="A3734" t="str">
            <v>MH03.C6K25</v>
          </cell>
          <cell r="B3734" t="str">
            <v>Giáo dục thể chất</v>
          </cell>
          <cell r="C3734">
            <v>60</v>
          </cell>
        </row>
        <row r="3735">
          <cell r="A3735" t="str">
            <v>MH04.C6K25</v>
          </cell>
          <cell r="B3735" t="str">
            <v>Giáo dục quốc phòng và an ninh</v>
          </cell>
          <cell r="C3735">
            <v>75</v>
          </cell>
        </row>
        <row r="3736">
          <cell r="A3736" t="str">
            <v>MH05.C6K25</v>
          </cell>
          <cell r="B3736" t="str">
            <v>Tin học</v>
          </cell>
          <cell r="C3736">
            <v>75</v>
          </cell>
        </row>
        <row r="3737">
          <cell r="A3737" t="str">
            <v>MH06.C6K25</v>
          </cell>
          <cell r="B3737" t="str">
            <v>Tiếng anh</v>
          </cell>
          <cell r="C3737">
            <v>120</v>
          </cell>
        </row>
        <row r="3738">
          <cell r="A3738" t="str">
            <v>MH07.C6K25</v>
          </cell>
          <cell r="B3738" t="str">
            <v>Vẽ kỹ thuật</v>
          </cell>
          <cell r="C3738">
            <v>30</v>
          </cell>
        </row>
        <row r="3739">
          <cell r="A3739" t="str">
            <v>MH08.C6K25</v>
          </cell>
          <cell r="B3739" t="str">
            <v>Tiếng anh chuyên ngành</v>
          </cell>
          <cell r="C3739">
            <v>45</v>
          </cell>
        </row>
        <row r="3740">
          <cell r="A3740" t="str">
            <v>MH09.C6K25</v>
          </cell>
          <cell r="B3740" t="str">
            <v>Cơ sở kỹ thuật điện</v>
          </cell>
          <cell r="C3740">
            <v>45</v>
          </cell>
        </row>
        <row r="3741">
          <cell r="A3741" t="str">
            <v>MH10.C6K25</v>
          </cell>
          <cell r="B3741" t="str">
            <v>Cơ sở kỹ thuật nhiệt – lạnh và điều hòa không khí</v>
          </cell>
          <cell r="C3741">
            <v>45</v>
          </cell>
        </row>
        <row r="3742">
          <cell r="A3742" t="str">
            <v>MH11.C6K25</v>
          </cell>
          <cell r="B3742" t="str">
            <v>Vật liệu điện lạnh</v>
          </cell>
          <cell r="C3742">
            <v>30</v>
          </cell>
        </row>
        <row r="3743">
          <cell r="A3743" t="str">
            <v>MH12.C6K25</v>
          </cell>
          <cell r="B3743" t="str">
            <v>An toàn lao động</v>
          </cell>
          <cell r="C3743">
            <v>30</v>
          </cell>
        </row>
        <row r="3744">
          <cell r="A3744" t="str">
            <v>MH13.C6K25</v>
          </cell>
          <cell r="B3744" t="str">
            <v>Kỹ năng giao tiếp</v>
          </cell>
          <cell r="C3744">
            <v>30</v>
          </cell>
        </row>
        <row r="3745">
          <cell r="A3745" t="str">
            <v>MĐ14.C6K25</v>
          </cell>
          <cell r="B3745" t="str">
            <v>Đo lường điện lạnh</v>
          </cell>
          <cell r="C3745">
            <v>60</v>
          </cell>
        </row>
        <row r="3746">
          <cell r="A3746" t="str">
            <v>MĐ15.C6K25</v>
          </cell>
          <cell r="B3746" t="str">
            <v>Máy điện</v>
          </cell>
          <cell r="C3746">
            <v>120</v>
          </cell>
        </row>
        <row r="3747">
          <cell r="A3747" t="str">
            <v>MĐ16.C6K25</v>
          </cell>
          <cell r="B3747" t="str">
            <v>Trang bị điện</v>
          </cell>
          <cell r="C3747">
            <v>150</v>
          </cell>
        </row>
        <row r="3748">
          <cell r="A3748" t="str">
            <v>MĐ17.C6K25</v>
          </cell>
          <cell r="B3748" t="str">
            <v>Kỹ thuật Hàn</v>
          </cell>
          <cell r="C3748">
            <v>60</v>
          </cell>
        </row>
        <row r="3749">
          <cell r="A3749" t="str">
            <v>MĐ18.C6K25</v>
          </cell>
          <cell r="B3749" t="str">
            <v>Kỹ thuật điện tử</v>
          </cell>
          <cell r="C3749">
            <v>60</v>
          </cell>
        </row>
        <row r="3750">
          <cell r="A3750" t="str">
            <v>MĐ19.C6K25</v>
          </cell>
          <cell r="B3750" t="str">
            <v>PLC</v>
          </cell>
          <cell r="C3750">
            <v>60</v>
          </cell>
        </row>
        <row r="3751">
          <cell r="A3751" t="str">
            <v>MĐ20.C6K25</v>
          </cell>
          <cell r="B3751" t="str">
            <v>Lạnh cơ bản</v>
          </cell>
          <cell r="C3751">
            <v>120</v>
          </cell>
        </row>
        <row r="3752">
          <cell r="A3752" t="str">
            <v>MĐ21.C6K25</v>
          </cell>
          <cell r="B3752" t="str">
            <v>Hệ thống máy lạnh dân dụng và thương nghiệp</v>
          </cell>
          <cell r="C3752">
            <v>150</v>
          </cell>
        </row>
        <row r="3753">
          <cell r="A3753" t="str">
            <v>MĐ22.C6K25</v>
          </cell>
          <cell r="B3753" t="str">
            <v>Hệ thống điều hoà không khí cục bộ</v>
          </cell>
          <cell r="C3753">
            <v>150</v>
          </cell>
        </row>
        <row r="3754">
          <cell r="A3754" t="str">
            <v>MĐ23.C6K25</v>
          </cell>
          <cell r="B3754" t="str">
            <v>Thiết bị điện gia dụng</v>
          </cell>
          <cell r="C3754">
            <v>60</v>
          </cell>
        </row>
        <row r="3755">
          <cell r="A3755" t="str">
            <v>MĐ24.C6K25</v>
          </cell>
          <cell r="B3755" t="str">
            <v>Điện tử chuyên ngành</v>
          </cell>
          <cell r="C3755">
            <v>60</v>
          </cell>
        </row>
        <row r="3756">
          <cell r="A3756" t="str">
            <v>MĐ25.C6K25</v>
          </cell>
          <cell r="B3756" t="str">
            <v>Hệ thống máy lạnh công nghiệp</v>
          </cell>
          <cell r="C3756">
            <v>120</v>
          </cell>
        </row>
        <row r="3757">
          <cell r="A3757" t="str">
            <v>MĐ26.C6K25</v>
          </cell>
          <cell r="B3757" t="str">
            <v>Hệ thống điều hoà không khí trung tâm</v>
          </cell>
          <cell r="C3757">
            <v>120</v>
          </cell>
        </row>
        <row r="3758">
          <cell r="A3758" t="str">
            <v>MĐ27.C6K25</v>
          </cell>
          <cell r="B3758" t="str">
            <v>Sử dụng các phần mềm chuyên ngành</v>
          </cell>
          <cell r="C3758">
            <v>60</v>
          </cell>
        </row>
        <row r="3759">
          <cell r="A3759" t="str">
            <v>MH28.C6K25</v>
          </cell>
          <cell r="B3759" t="str">
            <v>Tính toán thiết kế hệ thống máy lạnh</v>
          </cell>
          <cell r="C3759">
            <v>60</v>
          </cell>
        </row>
        <row r="3760">
          <cell r="A3760" t="str">
            <v>MH29.C6K25</v>
          </cell>
          <cell r="B3760" t="str">
            <v>Tính toán thiết kế hệ thống điều hoà không khí</v>
          </cell>
          <cell r="C3760">
            <v>60</v>
          </cell>
        </row>
        <row r="3761">
          <cell r="A3761" t="str">
            <v>MH30.C6K25</v>
          </cell>
          <cell r="B3761" t="str">
            <v>Tổ chức sản xuất</v>
          </cell>
          <cell r="C3761">
            <v>30</v>
          </cell>
        </row>
        <row r="3762">
          <cell r="A3762" t="str">
            <v>MĐ31.C6K25</v>
          </cell>
          <cell r="B3762" t="str">
            <v>Thực tập tốt nghiệp</v>
          </cell>
          <cell r="C3762">
            <v>360</v>
          </cell>
        </row>
        <row r="3763">
          <cell r="A3763" t="str">
            <v>MH01.6K25</v>
          </cell>
          <cell r="B3763" t="str">
            <v>Giáo dục chính trị</v>
          </cell>
          <cell r="C3763">
            <v>30</v>
          </cell>
        </row>
        <row r="3764">
          <cell r="A3764" t="str">
            <v>MH02.6K25</v>
          </cell>
          <cell r="B3764" t="str">
            <v>Pháp luật</v>
          </cell>
          <cell r="C3764">
            <v>15</v>
          </cell>
        </row>
        <row r="3765">
          <cell r="A3765" t="str">
            <v>MH03.6K25</v>
          </cell>
          <cell r="B3765" t="str">
            <v>Giáo dục thể chất</v>
          </cell>
          <cell r="C3765">
            <v>30</v>
          </cell>
        </row>
        <row r="3766">
          <cell r="A3766" t="str">
            <v>MH04.6K25</v>
          </cell>
          <cell r="B3766" t="str">
            <v>Giáo dục quốc phòng và an ninh</v>
          </cell>
          <cell r="C3766">
            <v>45</v>
          </cell>
        </row>
        <row r="3767">
          <cell r="A3767" t="str">
            <v>MH05.6K25</v>
          </cell>
          <cell r="B3767" t="str">
            <v>Tin học</v>
          </cell>
          <cell r="C3767">
            <v>45</v>
          </cell>
        </row>
        <row r="3768">
          <cell r="A3768" t="str">
            <v>MH06.6K25</v>
          </cell>
          <cell r="B3768" t="str">
            <v>Tiếng anh</v>
          </cell>
          <cell r="C3768">
            <v>90</v>
          </cell>
        </row>
        <row r="3769">
          <cell r="A3769" t="str">
            <v>MH07.6K25</v>
          </cell>
          <cell r="B3769" t="str">
            <v>Vẽ kỹ thuật</v>
          </cell>
          <cell r="C3769">
            <v>30</v>
          </cell>
        </row>
        <row r="3770">
          <cell r="A3770" t="str">
            <v>MH08.6K25</v>
          </cell>
          <cell r="B3770" t="str">
            <v>Cơ sở kỹ thuật điện</v>
          </cell>
          <cell r="C3770">
            <v>45</v>
          </cell>
        </row>
        <row r="3771">
          <cell r="A3771" t="str">
            <v>MH09.6K25</v>
          </cell>
          <cell r="B3771" t="str">
            <v>Cơ sở kỹ thuật nhiệt – lạnh và điều hòa không khí</v>
          </cell>
          <cell r="C3771">
            <v>45</v>
          </cell>
        </row>
        <row r="3772">
          <cell r="A3772" t="str">
            <v>MH10.6K25</v>
          </cell>
          <cell r="B3772" t="str">
            <v>Vật liệu điện lạnh</v>
          </cell>
          <cell r="C3772">
            <v>30</v>
          </cell>
        </row>
        <row r="3773">
          <cell r="A3773" t="str">
            <v>MH11.6K25</v>
          </cell>
          <cell r="B3773" t="str">
            <v>An toàn lao động</v>
          </cell>
          <cell r="C3773">
            <v>30</v>
          </cell>
        </row>
        <row r="3774">
          <cell r="A3774" t="str">
            <v>MH12.6K25</v>
          </cell>
          <cell r="B3774" t="str">
            <v>Kỹ năng giao tiếp</v>
          </cell>
          <cell r="C3774">
            <v>30</v>
          </cell>
        </row>
        <row r="3775">
          <cell r="A3775" t="str">
            <v>MĐ13.6K25</v>
          </cell>
          <cell r="B3775" t="str">
            <v>Đo lường điện lạnh</v>
          </cell>
          <cell r="C3775">
            <v>60</v>
          </cell>
        </row>
        <row r="3776">
          <cell r="A3776" t="str">
            <v>MĐ14.6K25</v>
          </cell>
          <cell r="B3776" t="str">
            <v>Máy điện</v>
          </cell>
          <cell r="C3776">
            <v>120</v>
          </cell>
        </row>
        <row r="3777">
          <cell r="A3777" t="str">
            <v>MĐ15.6K25</v>
          </cell>
          <cell r="B3777" t="str">
            <v>Trang bị điện</v>
          </cell>
          <cell r="C3777">
            <v>150</v>
          </cell>
        </row>
        <row r="3778">
          <cell r="A3778" t="str">
            <v>MĐ16.6K25</v>
          </cell>
          <cell r="B3778" t="str">
            <v>Kỹ thuật hàn</v>
          </cell>
          <cell r="C3778">
            <v>60</v>
          </cell>
        </row>
        <row r="3779">
          <cell r="A3779" t="str">
            <v>MĐ17.6K25</v>
          </cell>
          <cell r="B3779" t="str">
            <v>Kỹ thuật điện tử</v>
          </cell>
          <cell r="C3779">
            <v>60</v>
          </cell>
        </row>
        <row r="3780">
          <cell r="A3780" t="str">
            <v>MĐ18.6K25</v>
          </cell>
          <cell r="B3780" t="str">
            <v>Lạnh cơ bản</v>
          </cell>
          <cell r="C3780">
            <v>120</v>
          </cell>
        </row>
        <row r="3781">
          <cell r="A3781" t="str">
            <v>MĐ19.6K25</v>
          </cell>
          <cell r="B3781" t="str">
            <v>Hệ thống máy lạnh dân dụng và thương nghiệp</v>
          </cell>
          <cell r="C3781">
            <v>150</v>
          </cell>
        </row>
        <row r="3782">
          <cell r="A3782" t="str">
            <v>MĐ20.6K25</v>
          </cell>
          <cell r="B3782" t="str">
            <v>Hệ thống điều hoà không khí cục bộ</v>
          </cell>
          <cell r="C3782">
            <v>150</v>
          </cell>
        </row>
        <row r="3783">
          <cell r="A3783" t="str">
            <v>MĐ21.6K25</v>
          </cell>
          <cell r="B3783" t="str">
            <v>Hệ thống máy lạnh công nghiệp</v>
          </cell>
          <cell r="C3783">
            <v>120</v>
          </cell>
        </row>
        <row r="3784">
          <cell r="A3784" t="str">
            <v>MĐ22.6K25</v>
          </cell>
          <cell r="B3784" t="str">
            <v>Hệ thống điều hoà không khí trung tâm</v>
          </cell>
          <cell r="C3784">
            <v>120</v>
          </cell>
        </row>
        <row r="3785">
          <cell r="A3785" t="str">
            <v>MĐ23.6K25</v>
          </cell>
          <cell r="B3785" t="str">
            <v>Thiết bị điện gia dụng</v>
          </cell>
          <cell r="C3785">
            <v>60</v>
          </cell>
        </row>
        <row r="3786">
          <cell r="A3786" t="str">
            <v>MĐ24.6K25</v>
          </cell>
          <cell r="B3786" t="str">
            <v>Thực tập tốt nghiệp</v>
          </cell>
          <cell r="C3786">
            <v>270</v>
          </cell>
        </row>
        <row r="3787">
          <cell r="A3787" t="str">
            <v>MH01.c7K25</v>
          </cell>
          <cell r="B3787" t="str">
            <v>Giáo dục chính trị</v>
          </cell>
          <cell r="C3787">
            <v>75</v>
          </cell>
        </row>
        <row r="3788">
          <cell r="A3788" t="str">
            <v>MH02.c7K25</v>
          </cell>
          <cell r="B3788" t="str">
            <v>Pháp luật</v>
          </cell>
          <cell r="C3788">
            <v>30</v>
          </cell>
        </row>
        <row r="3789">
          <cell r="A3789" t="str">
            <v>MH03.c7K25</v>
          </cell>
          <cell r="B3789" t="str">
            <v>Giáo dục thể chất</v>
          </cell>
          <cell r="C3789">
            <v>60</v>
          </cell>
        </row>
        <row r="3790">
          <cell r="A3790" t="str">
            <v>MH04.c7K25</v>
          </cell>
          <cell r="B3790" t="str">
            <v>Giáo dục quốc phòng và an ninh</v>
          </cell>
          <cell r="C3790">
            <v>75</v>
          </cell>
        </row>
        <row r="3791">
          <cell r="A3791" t="str">
            <v>MH05.c7K25</v>
          </cell>
          <cell r="B3791" t="str">
            <v>Tin học</v>
          </cell>
          <cell r="C3791">
            <v>75</v>
          </cell>
        </row>
        <row r="3792">
          <cell r="A3792" t="str">
            <v>MH06.c7K25</v>
          </cell>
          <cell r="B3792" t="str">
            <v>Tiếng anh</v>
          </cell>
          <cell r="C3792">
            <v>120</v>
          </cell>
        </row>
        <row r="3793">
          <cell r="A3793" t="str">
            <v>MH07.c7K25</v>
          </cell>
          <cell r="B3793" t="str">
            <v>Kỹ năng giao tiếp</v>
          </cell>
          <cell r="C3793">
            <v>30</v>
          </cell>
        </row>
        <row r="3794">
          <cell r="A3794" t="str">
            <v>MH08.c7K25</v>
          </cell>
          <cell r="B3794" t="str">
            <v>Tiếng anh chuyên ngành</v>
          </cell>
          <cell r="C3794">
            <v>45</v>
          </cell>
        </row>
        <row r="3795">
          <cell r="A3795" t="str">
            <v>MH09.c7K25</v>
          </cell>
          <cell r="B3795" t="str">
            <v>An toàn lao động</v>
          </cell>
          <cell r="C3795">
            <v>30</v>
          </cell>
        </row>
        <row r="3796">
          <cell r="A3796" t="str">
            <v>MH10.c7K25</v>
          </cell>
          <cell r="B3796" t="str">
            <v>Mạch điện</v>
          </cell>
          <cell r="C3796">
            <v>90</v>
          </cell>
        </row>
        <row r="3797">
          <cell r="A3797" t="str">
            <v>MH11.c7K25</v>
          </cell>
          <cell r="B3797" t="str">
            <v>Vẽ kỹ thuật</v>
          </cell>
          <cell r="C3797">
            <v>30</v>
          </cell>
        </row>
        <row r="3798">
          <cell r="A3798" t="str">
            <v>MĐ12.c7K25</v>
          </cell>
          <cell r="B3798" t="str">
            <v>Vẽ điện</v>
          </cell>
          <cell r="C3798">
            <v>60</v>
          </cell>
        </row>
        <row r="3799">
          <cell r="A3799" t="str">
            <v>MH13.c7K25</v>
          </cell>
          <cell r="B3799" t="str">
            <v>Vật liệu điện</v>
          </cell>
          <cell r="C3799">
            <v>30</v>
          </cell>
        </row>
        <row r="3800">
          <cell r="A3800" t="str">
            <v>MH14.c7K25</v>
          </cell>
          <cell r="B3800" t="str">
            <v>Khí cụ điện</v>
          </cell>
          <cell r="C3800">
            <v>45</v>
          </cell>
        </row>
        <row r="3801">
          <cell r="A3801" t="str">
            <v>MĐ15.c7K25</v>
          </cell>
          <cell r="B3801" t="str">
            <v>Điện tử cơ bản</v>
          </cell>
          <cell r="C3801">
            <v>60</v>
          </cell>
        </row>
        <row r="3802">
          <cell r="A3802" t="str">
            <v>MĐ16.c7K25</v>
          </cell>
          <cell r="B3802" t="str">
            <v>Đo lường điện</v>
          </cell>
          <cell r="C3802">
            <v>60</v>
          </cell>
        </row>
        <row r="3803">
          <cell r="A3803" t="str">
            <v>MĐ17.c7K25</v>
          </cell>
          <cell r="B3803" t="str">
            <v>Máy điện 1</v>
          </cell>
          <cell r="C3803">
            <v>180</v>
          </cell>
        </row>
        <row r="3804">
          <cell r="A3804" t="str">
            <v>MH18.c7K25</v>
          </cell>
          <cell r="B3804" t="str">
            <v>Máy điện 2</v>
          </cell>
          <cell r="C3804">
            <v>60</v>
          </cell>
        </row>
        <row r="3805">
          <cell r="A3805" t="str">
            <v>MĐ19.c7K25</v>
          </cell>
          <cell r="B3805" t="str">
            <v>Kỹ thuật xung- số</v>
          </cell>
          <cell r="C3805">
            <v>60</v>
          </cell>
        </row>
        <row r="3806">
          <cell r="A3806" t="str">
            <v>MH20.c7K25</v>
          </cell>
          <cell r="B3806" t="str">
            <v>Truyền động điện</v>
          </cell>
          <cell r="C3806">
            <v>45</v>
          </cell>
        </row>
        <row r="3807">
          <cell r="A3807" t="str">
            <v>MĐ21.c7K25</v>
          </cell>
          <cell r="B3807" t="str">
            <v>Kỹ thuật cảm biến</v>
          </cell>
          <cell r="C3807">
            <v>60</v>
          </cell>
        </row>
        <row r="3808">
          <cell r="A3808" t="str">
            <v>MĐ22.c7K25</v>
          </cell>
          <cell r="B3808" t="str">
            <v>Điện tử công suất</v>
          </cell>
          <cell r="C3808">
            <v>60</v>
          </cell>
        </row>
        <row r="3809">
          <cell r="A3809" t="str">
            <v>MH23.c7K25</v>
          </cell>
          <cell r="B3809" t="str">
            <v>Cung cấp điện</v>
          </cell>
          <cell r="C3809">
            <v>90</v>
          </cell>
        </row>
        <row r="3810">
          <cell r="A3810" t="str">
            <v>MĐ24.c7K25</v>
          </cell>
          <cell r="B3810" t="str">
            <v>Trang bị điện 1</v>
          </cell>
          <cell r="C3810">
            <v>150</v>
          </cell>
        </row>
        <row r="3811">
          <cell r="A3811" t="str">
            <v>MĐ25.c7K25</v>
          </cell>
          <cell r="B3811" t="str">
            <v>Trang bị điện 2</v>
          </cell>
          <cell r="C3811">
            <v>90</v>
          </cell>
        </row>
        <row r="3812">
          <cell r="A3812" t="str">
            <v>MĐ26.c7K25</v>
          </cell>
          <cell r="B3812" t="str">
            <v>Lập trình vi điều khiển</v>
          </cell>
          <cell r="C3812">
            <v>120</v>
          </cell>
        </row>
        <row r="3813">
          <cell r="A3813" t="str">
            <v>MĐ27.c7K25</v>
          </cell>
          <cell r="B3813" t="str">
            <v>PLC cơ bản</v>
          </cell>
          <cell r="C3813">
            <v>120</v>
          </cell>
        </row>
        <row r="3814">
          <cell r="A3814" t="str">
            <v>MĐ28.c7K25</v>
          </cell>
          <cell r="B3814" t="str">
            <v>Lập trình KNX</v>
          </cell>
          <cell r="C3814">
            <v>60</v>
          </cell>
        </row>
        <row r="3815">
          <cell r="A3815" t="str">
            <v>MĐ29.c7K25</v>
          </cell>
          <cell r="B3815" t="str">
            <v>Kỹ thuật lắp đặt điện</v>
          </cell>
          <cell r="C3815">
            <v>150</v>
          </cell>
        </row>
        <row r="3816">
          <cell r="A3816" t="str">
            <v>MĐ30.c7K25</v>
          </cell>
          <cell r="B3816" t="str">
            <v>Điều khiển điện khí nén</v>
          </cell>
          <cell r="C3816">
            <v>90</v>
          </cell>
        </row>
        <row r="3817">
          <cell r="A3817" t="str">
            <v>MĐ31.c7K25</v>
          </cell>
          <cell r="B3817" t="str">
            <v>Kỹ thuật lạnh</v>
          </cell>
          <cell r="C3817">
            <v>90</v>
          </cell>
        </row>
        <row r="3818">
          <cell r="A3818" t="str">
            <v>MĐ32.c7K25</v>
          </cell>
          <cell r="B3818" t="str">
            <v>Thiết bị điện gia dụng</v>
          </cell>
          <cell r="C3818">
            <v>60</v>
          </cell>
        </row>
        <row r="3819">
          <cell r="A3819" t="str">
            <v>MĐ33.c7K25</v>
          </cell>
          <cell r="B3819" t="str">
            <v>PLC nâng cao</v>
          </cell>
          <cell r="C3819">
            <v>60</v>
          </cell>
        </row>
        <row r="3820">
          <cell r="A3820" t="str">
            <v>MH34.c7K25</v>
          </cell>
          <cell r="B3820" t="str">
            <v>Tổ chức sản xuất</v>
          </cell>
          <cell r="C3820">
            <v>30</v>
          </cell>
        </row>
        <row r="3821">
          <cell r="A3821" t="str">
            <v>MĐ35.c7K25</v>
          </cell>
          <cell r="B3821" t="str">
            <v>Năng lượng mới và tái tạo</v>
          </cell>
          <cell r="C3821">
            <v>60</v>
          </cell>
        </row>
        <row r="3822">
          <cell r="A3822" t="str">
            <v>MĐ36.c7K25</v>
          </cell>
          <cell r="B3822" t="str">
            <v>Truyền thông công nghiệp</v>
          </cell>
          <cell r="C3822">
            <v>60</v>
          </cell>
        </row>
        <row r="3823">
          <cell r="A3823" t="str">
            <v>MĐ37.c7K25</v>
          </cell>
          <cell r="B3823" t="str">
            <v>Thực tập tốt nghiệp</v>
          </cell>
          <cell r="C3823">
            <v>450</v>
          </cell>
        </row>
        <row r="3824">
          <cell r="A3824" t="str">
            <v>MH01.7K25</v>
          </cell>
          <cell r="B3824" t="str">
            <v>Giáo dục chính trị</v>
          </cell>
          <cell r="C3824">
            <v>30</v>
          </cell>
        </row>
        <row r="3825">
          <cell r="A3825" t="str">
            <v>MH02.7K25</v>
          </cell>
          <cell r="B3825" t="str">
            <v>Pháp luật</v>
          </cell>
          <cell r="C3825">
            <v>15</v>
          </cell>
        </row>
        <row r="3826">
          <cell r="A3826" t="str">
            <v>MH03.7K25</v>
          </cell>
          <cell r="B3826" t="str">
            <v>Giáo dục thể chất</v>
          </cell>
          <cell r="C3826">
            <v>30</v>
          </cell>
        </row>
        <row r="3827">
          <cell r="A3827" t="str">
            <v>MH04.7K25</v>
          </cell>
          <cell r="B3827" t="str">
            <v>Giáo dục quốc phòng và an ninh</v>
          </cell>
          <cell r="C3827">
            <v>45</v>
          </cell>
        </row>
        <row r="3828">
          <cell r="A3828" t="str">
            <v>MH05.7K25</v>
          </cell>
          <cell r="B3828" t="str">
            <v>Tin học</v>
          </cell>
          <cell r="C3828">
            <v>45</v>
          </cell>
        </row>
        <row r="3829">
          <cell r="A3829" t="str">
            <v>MH06.7K25</v>
          </cell>
          <cell r="B3829" t="str">
            <v>Tiếng anh</v>
          </cell>
          <cell r="C3829">
            <v>90</v>
          </cell>
        </row>
        <row r="3830">
          <cell r="A3830" t="str">
            <v>MH07.7K25</v>
          </cell>
          <cell r="B3830" t="str">
            <v>Kỹ năng giao tiếp</v>
          </cell>
          <cell r="C3830">
            <v>30</v>
          </cell>
        </row>
        <row r="3831">
          <cell r="A3831" t="str">
            <v>MH08.7K25</v>
          </cell>
          <cell r="B3831" t="str">
            <v>An toàn lao động</v>
          </cell>
          <cell r="C3831">
            <v>30</v>
          </cell>
        </row>
        <row r="3832">
          <cell r="A3832" t="str">
            <v>MH09.7K25</v>
          </cell>
          <cell r="B3832" t="str">
            <v>Mạch điện</v>
          </cell>
          <cell r="C3832">
            <v>60</v>
          </cell>
        </row>
        <row r="3833">
          <cell r="A3833" t="str">
            <v>MH10.7K25</v>
          </cell>
          <cell r="B3833" t="str">
            <v>Vẽ kỹ thuật</v>
          </cell>
          <cell r="C3833">
            <v>30</v>
          </cell>
        </row>
        <row r="3834">
          <cell r="A3834" t="str">
            <v>MĐ11.7K25</v>
          </cell>
          <cell r="B3834" t="str">
            <v>Vẽ điện</v>
          </cell>
          <cell r="C3834">
            <v>60</v>
          </cell>
        </row>
        <row r="3835">
          <cell r="A3835" t="str">
            <v>MH12.7K25</v>
          </cell>
          <cell r="B3835" t="str">
            <v>Vật liệu điện</v>
          </cell>
          <cell r="C3835">
            <v>30</v>
          </cell>
        </row>
        <row r="3836">
          <cell r="A3836" t="str">
            <v>MH13.7K25</v>
          </cell>
          <cell r="B3836" t="str">
            <v>Khí cụ điện</v>
          </cell>
          <cell r="C3836">
            <v>45</v>
          </cell>
        </row>
        <row r="3837">
          <cell r="A3837" t="str">
            <v>MĐ14.7K25</v>
          </cell>
          <cell r="B3837" t="str">
            <v>Điện tử cơ bản</v>
          </cell>
          <cell r="C3837">
            <v>60</v>
          </cell>
        </row>
        <row r="3838">
          <cell r="A3838" t="str">
            <v>MĐ15.7K25</v>
          </cell>
          <cell r="B3838" t="str">
            <v>Đo lường điện</v>
          </cell>
          <cell r="C3838">
            <v>60</v>
          </cell>
        </row>
        <row r="3839">
          <cell r="A3839" t="str">
            <v>MĐ16.7K25</v>
          </cell>
          <cell r="B3839" t="str">
            <v>Máy điện 1</v>
          </cell>
          <cell r="C3839">
            <v>180</v>
          </cell>
        </row>
        <row r="3840">
          <cell r="A3840" t="str">
            <v>MH17.7K25</v>
          </cell>
          <cell r="B3840" t="str">
            <v>Cung cấp điện</v>
          </cell>
          <cell r="C3840">
            <v>90</v>
          </cell>
        </row>
        <row r="3841">
          <cell r="A3841" t="str">
            <v>MĐ18.7K25</v>
          </cell>
          <cell r="B3841" t="str">
            <v>Trang bị điện 1</v>
          </cell>
          <cell r="C3841">
            <v>150</v>
          </cell>
        </row>
        <row r="3842">
          <cell r="A3842" t="str">
            <v>MĐ19.7K25</v>
          </cell>
          <cell r="B3842" t="str">
            <v>PLC cơ bản</v>
          </cell>
          <cell r="C3842">
            <v>120</v>
          </cell>
        </row>
        <row r="3843">
          <cell r="A3843" t="str">
            <v>MĐ20.7K25</v>
          </cell>
          <cell r="B3843" t="str">
            <v>Kỹ thuật lắp đặt điện</v>
          </cell>
          <cell r="C3843">
            <v>150</v>
          </cell>
        </row>
        <row r="3844">
          <cell r="A3844" t="str">
            <v>MĐ21.7K25</v>
          </cell>
          <cell r="B3844" t="str">
            <v>Kỹ thuật lạnh</v>
          </cell>
          <cell r="C3844">
            <v>90</v>
          </cell>
        </row>
        <row r="3845">
          <cell r="A3845" t="str">
            <v>MĐ22.7K25</v>
          </cell>
          <cell r="B3845" t="str">
            <v>Thiết bị điện gia dụng</v>
          </cell>
          <cell r="C3845">
            <v>60</v>
          </cell>
        </row>
        <row r="3846">
          <cell r="A3846" t="str">
            <v>MĐ23.7K25</v>
          </cell>
          <cell r="B3846" t="str">
            <v>Kỹ thuật cảm biến</v>
          </cell>
          <cell r="C3846">
            <v>60</v>
          </cell>
        </row>
        <row r="3847">
          <cell r="A3847" t="str">
            <v>MĐ24.7K25</v>
          </cell>
          <cell r="B3847" t="str">
            <v>Năng lượng mới và tái tạo</v>
          </cell>
          <cell r="C3847">
            <v>60</v>
          </cell>
        </row>
        <row r="3848">
          <cell r="A3848" t="str">
            <v>MĐ25.7K25</v>
          </cell>
          <cell r="B3848" t="str">
            <v>Thực tập tốt nghiệp</v>
          </cell>
          <cell r="C3848">
            <v>360</v>
          </cell>
        </row>
        <row r="3849">
          <cell r="A3849" t="str">
            <v>MH01.C8K25</v>
          </cell>
          <cell r="B3849" t="str">
            <v>Giáo dục chính trị</v>
          </cell>
          <cell r="C3849">
            <v>75</v>
          </cell>
        </row>
        <row r="3850">
          <cell r="A3850" t="str">
            <v>MH02.C8K25</v>
          </cell>
          <cell r="B3850" t="str">
            <v>Pháp luật</v>
          </cell>
          <cell r="C3850">
            <v>30</v>
          </cell>
        </row>
        <row r="3851">
          <cell r="A3851" t="str">
            <v>MH03.C8K25</v>
          </cell>
          <cell r="B3851" t="str">
            <v>Giáo dục thể chất</v>
          </cell>
          <cell r="C3851">
            <v>60</v>
          </cell>
        </row>
        <row r="3852">
          <cell r="A3852" t="str">
            <v>MH04.C8K25</v>
          </cell>
          <cell r="B3852" t="str">
            <v>Giáo dục quốc phòngan ninh</v>
          </cell>
          <cell r="C3852">
            <v>75</v>
          </cell>
        </row>
        <row r="3853">
          <cell r="A3853" t="str">
            <v>MH05.C8K25</v>
          </cell>
          <cell r="B3853" t="str">
            <v>Tin học</v>
          </cell>
          <cell r="C3853">
            <v>75</v>
          </cell>
        </row>
        <row r="3854">
          <cell r="A3854" t="str">
            <v>MH06.C8K25</v>
          </cell>
          <cell r="B3854" t="str">
            <v>Tiếng Anh</v>
          </cell>
          <cell r="C3854">
            <v>120</v>
          </cell>
        </row>
        <row r="3855">
          <cell r="A3855" t="str">
            <v>MH07.C8K25</v>
          </cell>
          <cell r="B3855" t="str">
            <v>Vẽ kỹ thuật</v>
          </cell>
          <cell r="C3855">
            <v>60</v>
          </cell>
        </row>
        <row r="3856">
          <cell r="A3856" t="str">
            <v>MH08.C8K25</v>
          </cell>
          <cell r="B3856" t="str">
            <v>Cơ kỹ thuật</v>
          </cell>
          <cell r="C3856">
            <v>45</v>
          </cell>
        </row>
        <row r="3857">
          <cell r="A3857" t="str">
            <v>MH09.C8K25</v>
          </cell>
          <cell r="B3857" t="str">
            <v>Dung sai – Đo lường kỹ thuật</v>
          </cell>
          <cell r="C3857">
            <v>45</v>
          </cell>
        </row>
        <row r="3858">
          <cell r="A3858" t="str">
            <v>MH10.C8K25</v>
          </cell>
          <cell r="B3858" t="str">
            <v>Vật liệu cơ khí</v>
          </cell>
          <cell r="C3858">
            <v>30</v>
          </cell>
        </row>
        <row r="3859">
          <cell r="A3859" t="str">
            <v>MH11.C8K25</v>
          </cell>
          <cell r="B3859" t="str">
            <v>Kỹ thuật điện</v>
          </cell>
          <cell r="C3859">
            <v>30</v>
          </cell>
        </row>
        <row r="3860">
          <cell r="A3860" t="str">
            <v>MH12.C8K25</v>
          </cell>
          <cell r="B3860" t="str">
            <v>Kỹ thuật an toàn lao động</v>
          </cell>
          <cell r="C3860">
            <v>30</v>
          </cell>
        </row>
        <row r="3861">
          <cell r="A3861" t="str">
            <v>MH13.C8K25</v>
          </cell>
          <cell r="B3861" t="str">
            <v>Kỹ năng giao tiếp</v>
          </cell>
          <cell r="C3861">
            <v>30</v>
          </cell>
        </row>
        <row r="3862">
          <cell r="A3862" t="str">
            <v>MH14.C8K25</v>
          </cell>
          <cell r="B3862" t="str">
            <v>Tiếng Anh chuyên nghành</v>
          </cell>
          <cell r="C3862">
            <v>45</v>
          </cell>
        </row>
        <row r="3863">
          <cell r="A3863" t="str">
            <v>MH15.C8K25</v>
          </cell>
          <cell r="B3863" t="str">
            <v>Nguội cơ bản</v>
          </cell>
          <cell r="C3863">
            <v>60</v>
          </cell>
        </row>
        <row r="3864">
          <cell r="A3864" t="str">
            <v>MH16.C8K25</v>
          </cell>
          <cell r="B3864" t="str">
            <v>Nguyên lý cắt</v>
          </cell>
          <cell r="C3864">
            <v>45</v>
          </cell>
        </row>
        <row r="3865">
          <cell r="A3865" t="str">
            <v>MH17.C8K25</v>
          </cell>
          <cell r="B3865" t="str">
            <v>Máy cắt và máy điều khiển theo chương trình số số</v>
          </cell>
          <cell r="C3865">
            <v>45</v>
          </cell>
        </row>
        <row r="3866">
          <cell r="A3866" t="str">
            <v>MH18.C8K25</v>
          </cell>
          <cell r="B3866" t="str">
            <v>Đồ gá</v>
          </cell>
          <cell r="C3866">
            <v>30</v>
          </cell>
        </row>
        <row r="3867">
          <cell r="A3867" t="str">
            <v>MH19.C8K25</v>
          </cell>
          <cell r="B3867" t="str">
            <v>Công nghệ chế tạo máy</v>
          </cell>
          <cell r="C3867">
            <v>45</v>
          </cell>
        </row>
        <row r="3868">
          <cell r="A3868" t="str">
            <v>MĐ20.C8K25</v>
          </cell>
          <cell r="B3868" t="str">
            <v>Tiện trụ ngoài</v>
          </cell>
          <cell r="C3868">
            <v>120</v>
          </cell>
        </row>
        <row r="3869">
          <cell r="A3869" t="str">
            <v>MĐ21.C8K25</v>
          </cell>
          <cell r="B3869" t="str">
            <v>Tiện lỗ</v>
          </cell>
          <cell r="C3869">
            <v>90</v>
          </cell>
        </row>
        <row r="3870">
          <cell r="A3870" t="str">
            <v>MĐ22.C8K25</v>
          </cell>
          <cell r="B3870" t="str">
            <v>Phay, bàomặt phẳng</v>
          </cell>
          <cell r="C3870">
            <v>90</v>
          </cell>
        </row>
        <row r="3871">
          <cell r="A3871" t="str">
            <v>MĐ23.C8K25</v>
          </cell>
          <cell r="B3871" t="str">
            <v>Phay, bào – xọc rãnh</v>
          </cell>
          <cell r="C3871">
            <v>60</v>
          </cell>
        </row>
        <row r="3872">
          <cell r="A3872" t="str">
            <v>MĐ24.C8K25</v>
          </cell>
          <cell r="B3872" t="str">
            <v>Tiện côn</v>
          </cell>
          <cell r="C3872">
            <v>60</v>
          </cell>
        </row>
        <row r="3873">
          <cell r="A3873" t="str">
            <v>MĐ25.C8K25</v>
          </cell>
          <cell r="B3873" t="str">
            <v xml:space="preserve">Phay rãnh chữ T, rãnh đuôi én </v>
          </cell>
          <cell r="C3873">
            <v>60</v>
          </cell>
        </row>
        <row r="3874">
          <cell r="A3874" t="str">
            <v>MĐ26.C8K25</v>
          </cell>
          <cell r="B3874" t="str">
            <v>Tiện ren tam giác</v>
          </cell>
          <cell r="C3874">
            <v>90</v>
          </cell>
        </row>
        <row r="3875">
          <cell r="A3875" t="str">
            <v>MĐ27.C8K25</v>
          </cell>
          <cell r="B3875" t="str">
            <v>Tiên ren truyền động</v>
          </cell>
          <cell r="C3875">
            <v>90</v>
          </cell>
        </row>
        <row r="3876">
          <cell r="A3876" t="str">
            <v>MĐ28.C8K25</v>
          </cell>
          <cell r="B3876" t="str">
            <v>Phay đa giác, then hoa, ly hợp vấu</v>
          </cell>
          <cell r="C3876">
            <v>90</v>
          </cell>
        </row>
        <row r="3877">
          <cell r="A3877" t="str">
            <v>MĐ29.C8K25</v>
          </cell>
          <cell r="B3877" t="str">
            <v>Phay bánh răng, thanh răng</v>
          </cell>
          <cell r="C3877">
            <v>120</v>
          </cell>
        </row>
        <row r="3878">
          <cell r="A3878" t="str">
            <v>MĐ30.C8K25</v>
          </cell>
          <cell r="B3878" t="str">
            <v xml:space="preserve">Tiện CNC cơ bản </v>
          </cell>
          <cell r="C3878">
            <v>60</v>
          </cell>
        </row>
        <row r="3879">
          <cell r="A3879" t="str">
            <v>MĐ31.C8K25</v>
          </cell>
          <cell r="B3879" t="str">
            <v xml:space="preserve">Phay CNC cơ bản </v>
          </cell>
          <cell r="C3879">
            <v>60</v>
          </cell>
        </row>
        <row r="3880">
          <cell r="A3880" t="str">
            <v>MĐ32.C8K25</v>
          </cell>
          <cell r="B3880" t="str">
            <v>Tiện kết hợp</v>
          </cell>
          <cell r="C3880">
            <v>60</v>
          </cell>
        </row>
        <row r="3881">
          <cell r="A3881" t="str">
            <v>MĐ33.C8K25</v>
          </cell>
          <cell r="B3881" t="str">
            <v>Tiện lệch tâm, tiện định hình</v>
          </cell>
          <cell r="C3881">
            <v>90</v>
          </cell>
        </row>
        <row r="3882">
          <cell r="A3882" t="str">
            <v>MĐ34.C8K25</v>
          </cell>
          <cell r="B3882" t="str">
            <v>Tiện chi tiết có gá lắp phức tạp</v>
          </cell>
          <cell r="C3882">
            <v>60</v>
          </cell>
        </row>
        <row r="3883">
          <cell r="A3883" t="str">
            <v>MĐ35.C8K25</v>
          </cell>
          <cell r="B3883" t="str">
            <v>Gia công trên máy doa</v>
          </cell>
          <cell r="C3883">
            <v>30</v>
          </cell>
        </row>
        <row r="3884">
          <cell r="A3884" t="str">
            <v>MĐ36.C8K25</v>
          </cell>
          <cell r="B3884" t="str">
            <v xml:space="preserve">Gia công mài </v>
          </cell>
          <cell r="C3884">
            <v>60</v>
          </cell>
        </row>
        <row r="3885">
          <cell r="A3885" t="str">
            <v>MĐ37.C8K25</v>
          </cell>
          <cell r="B3885" t="str">
            <v>Tiện CNC nâng cao</v>
          </cell>
          <cell r="C3885">
            <v>90</v>
          </cell>
        </row>
        <row r="3886">
          <cell r="A3886" t="str">
            <v>MĐ38.C8K25</v>
          </cell>
          <cell r="B3886" t="str">
            <v xml:space="preserve">Phay CNC nâng cao </v>
          </cell>
          <cell r="C3886">
            <v>90</v>
          </cell>
        </row>
        <row r="3887">
          <cell r="A3887" t="str">
            <v>MĐ39.C8K25</v>
          </cell>
          <cell r="B3887" t="str">
            <v>Thiết kế CAD - CAM</v>
          </cell>
          <cell r="C3887">
            <v>150</v>
          </cell>
        </row>
        <row r="3888">
          <cell r="A3888" t="str">
            <v>MĐ40.C8K25</v>
          </cell>
          <cell r="B3888" t="str">
            <v>Gia công trên máy xung điện</v>
          </cell>
          <cell r="C3888">
            <v>30</v>
          </cell>
        </row>
        <row r="3889">
          <cell r="A3889" t="str">
            <v>MH41.C8K25</v>
          </cell>
          <cell r="B3889" t="str">
            <v>Tổ chức quản lý sản xuất</v>
          </cell>
          <cell r="C3889">
            <v>30</v>
          </cell>
        </row>
        <row r="3890">
          <cell r="A3890" t="str">
            <v>MĐ42.C8K25</v>
          </cell>
          <cell r="B3890" t="str">
            <v>Thực tập tốt nghiệp</v>
          </cell>
          <cell r="C3890">
            <v>450</v>
          </cell>
        </row>
        <row r="3891">
          <cell r="A3891" t="str">
            <v>MH01.8K25</v>
          </cell>
          <cell r="B3891" t="str">
            <v>Giáo dục chính trị</v>
          </cell>
          <cell r="C3891">
            <v>30</v>
          </cell>
        </row>
        <row r="3892">
          <cell r="A3892" t="str">
            <v>MH02.8K25</v>
          </cell>
          <cell r="B3892" t="str">
            <v>Pháp luật</v>
          </cell>
          <cell r="C3892">
            <v>15</v>
          </cell>
        </row>
        <row r="3893">
          <cell r="A3893" t="str">
            <v>MH03.8K25</v>
          </cell>
          <cell r="B3893" t="str">
            <v>Giáo dục thể chất</v>
          </cell>
          <cell r="C3893">
            <v>30</v>
          </cell>
        </row>
        <row r="3894">
          <cell r="A3894" t="str">
            <v>MH04.8K25</v>
          </cell>
          <cell r="B3894" t="str">
            <v>Giáo dục quốc phòngvà an ninh</v>
          </cell>
          <cell r="C3894">
            <v>45</v>
          </cell>
        </row>
        <row r="3895">
          <cell r="A3895" t="str">
            <v>MH05.8K25</v>
          </cell>
          <cell r="B3895" t="str">
            <v>Tin học</v>
          </cell>
          <cell r="C3895">
            <v>45</v>
          </cell>
        </row>
        <row r="3896">
          <cell r="A3896" t="str">
            <v>MH06.8K25</v>
          </cell>
          <cell r="B3896" t="str">
            <v>Tiếng Anh</v>
          </cell>
          <cell r="C3896">
            <v>90</v>
          </cell>
        </row>
        <row r="3897">
          <cell r="A3897" t="str">
            <v>MH07.8K25</v>
          </cell>
          <cell r="B3897" t="str">
            <v>Vẽ kỹ thuật</v>
          </cell>
          <cell r="C3897">
            <v>45</v>
          </cell>
        </row>
        <row r="3898">
          <cell r="A3898" t="str">
            <v>MH08.8K25</v>
          </cell>
          <cell r="B3898" t="str">
            <v>Cơ kỹ thuật</v>
          </cell>
          <cell r="C3898">
            <v>45</v>
          </cell>
        </row>
        <row r="3899">
          <cell r="A3899" t="str">
            <v>MH09.8K25</v>
          </cell>
          <cell r="B3899" t="str">
            <v>Dung sai – Đo lường kỹ thuật</v>
          </cell>
          <cell r="C3899">
            <v>30</v>
          </cell>
        </row>
        <row r="3900">
          <cell r="A3900" t="str">
            <v>MH10.8K25</v>
          </cell>
          <cell r="B3900" t="str">
            <v>Vật liệu cơ khí</v>
          </cell>
          <cell r="C3900">
            <v>30</v>
          </cell>
        </row>
        <row r="3901">
          <cell r="A3901" t="str">
            <v>MH11.8K25</v>
          </cell>
          <cell r="B3901" t="str">
            <v>Kỹ thuật điện</v>
          </cell>
          <cell r="C3901">
            <v>30</v>
          </cell>
        </row>
        <row r="3902">
          <cell r="A3902" t="str">
            <v>MH12.8K25</v>
          </cell>
          <cell r="B3902" t="str">
            <v>Kỹ thuật an toàn lao động</v>
          </cell>
          <cell r="C3902">
            <v>30</v>
          </cell>
        </row>
        <row r="3903">
          <cell r="A3903" t="str">
            <v>MH13.8K25</v>
          </cell>
          <cell r="B3903" t="str">
            <v>Kỹ năng giao tiếp</v>
          </cell>
          <cell r="C3903">
            <v>30</v>
          </cell>
        </row>
        <row r="3904">
          <cell r="A3904" t="str">
            <v>MĐ14.8K25</v>
          </cell>
          <cell r="B3904" t="str">
            <v>Nguội cơ bản</v>
          </cell>
          <cell r="C3904">
            <v>60</v>
          </cell>
        </row>
        <row r="3905">
          <cell r="A3905" t="str">
            <v>MĐ15.8K25</v>
          </cell>
          <cell r="B3905" t="str">
            <v>Tiện trụ ngoài</v>
          </cell>
          <cell r="C3905">
            <v>120</v>
          </cell>
        </row>
        <row r="3906">
          <cell r="A3906" t="str">
            <v>MĐ16.8K25</v>
          </cell>
          <cell r="B3906" t="str">
            <v>Tiện lỗ</v>
          </cell>
          <cell r="C3906">
            <v>90</v>
          </cell>
        </row>
        <row r="3907">
          <cell r="A3907" t="str">
            <v>MĐ17.8K25</v>
          </cell>
          <cell r="B3907" t="str">
            <v>Phay, bàomặt phẳng</v>
          </cell>
          <cell r="C3907">
            <v>90</v>
          </cell>
        </row>
        <row r="3908">
          <cell r="A3908" t="str">
            <v>MĐ18.8K25</v>
          </cell>
          <cell r="B3908" t="str">
            <v>Phay, bao –xọc rãnh</v>
          </cell>
          <cell r="C3908">
            <v>60</v>
          </cell>
        </row>
        <row r="3909">
          <cell r="A3909" t="str">
            <v>MĐ19.8K25</v>
          </cell>
          <cell r="B3909" t="str">
            <v>Tiện côn</v>
          </cell>
          <cell r="C3909">
            <v>60</v>
          </cell>
        </row>
        <row r="3910">
          <cell r="A3910" t="str">
            <v>MĐ20.8K25</v>
          </cell>
          <cell r="B3910" t="str">
            <v>Tiện ren tam giác</v>
          </cell>
          <cell r="C3910">
            <v>90</v>
          </cell>
        </row>
        <row r="3911">
          <cell r="A3911" t="str">
            <v>MĐ21.8K25</v>
          </cell>
          <cell r="B3911" t="str">
            <v>Tiên ren truyền động</v>
          </cell>
          <cell r="C3911">
            <v>90</v>
          </cell>
        </row>
        <row r="3912">
          <cell r="A3912" t="str">
            <v>MĐ22.8K25</v>
          </cell>
          <cell r="B3912" t="str">
            <v>Phay bánh răng, thanh răng</v>
          </cell>
          <cell r="C3912">
            <v>90</v>
          </cell>
        </row>
        <row r="3913">
          <cell r="A3913" t="str">
            <v>MĐ23.8K25</v>
          </cell>
          <cell r="B3913" t="str">
            <v xml:space="preserve">Tiện CNC cơ bản </v>
          </cell>
          <cell r="C3913">
            <v>60</v>
          </cell>
        </row>
        <row r="3914">
          <cell r="A3914" t="str">
            <v>MĐ24.8K25</v>
          </cell>
          <cell r="B3914" t="str">
            <v xml:space="preserve">Phay CNC cơ bản </v>
          </cell>
          <cell r="C3914">
            <v>60</v>
          </cell>
        </row>
        <row r="3915">
          <cell r="A3915" t="str">
            <v>MĐ25.8K25</v>
          </cell>
          <cell r="B3915" t="str">
            <v>Tiện kết hợp</v>
          </cell>
          <cell r="C3915">
            <v>60</v>
          </cell>
        </row>
        <row r="3916">
          <cell r="A3916" t="str">
            <v>MĐ26.8K25</v>
          </cell>
          <cell r="B3916" t="str">
            <v>Tiện lệch tâm, tiện định hình</v>
          </cell>
          <cell r="C3916">
            <v>60</v>
          </cell>
        </row>
        <row r="3917">
          <cell r="A3917" t="str">
            <v>MĐ27.8K25</v>
          </cell>
          <cell r="B3917" t="str">
            <v>Tiện chi tiết có gá lắp phức tạp</v>
          </cell>
          <cell r="C3917">
            <v>60</v>
          </cell>
        </row>
        <row r="3918">
          <cell r="A3918" t="str">
            <v>MĐ28.8K25</v>
          </cell>
          <cell r="B3918" t="str">
            <v>Gia công mài</v>
          </cell>
          <cell r="C3918">
            <v>60</v>
          </cell>
        </row>
        <row r="3919">
          <cell r="A3919" t="str">
            <v>MĐ29.8K25</v>
          </cell>
          <cell r="B3919" t="str">
            <v>Thiết kế CAD - CAM</v>
          </cell>
          <cell r="C3919">
            <v>90</v>
          </cell>
        </row>
        <row r="3920">
          <cell r="A3920" t="str">
            <v>MĐ30.8K25</v>
          </cell>
          <cell r="B3920" t="str">
            <v>Thực tập tốt nghiệp</v>
          </cell>
          <cell r="C3920">
            <v>360</v>
          </cell>
        </row>
        <row r="3921">
          <cell r="A3921" t="str">
            <v>MH01.9K25</v>
          </cell>
          <cell r="B3921" t="str">
            <v xml:space="preserve">Chính trị </v>
          </cell>
          <cell r="C3921">
            <v>30</v>
          </cell>
        </row>
        <row r="3922">
          <cell r="A3922" t="str">
            <v>MH02.9K25</v>
          </cell>
          <cell r="B3922" t="str">
            <v xml:space="preserve">Pháp luật </v>
          </cell>
          <cell r="C3922">
            <v>15</v>
          </cell>
        </row>
        <row r="3923">
          <cell r="A3923" t="str">
            <v>MH03.9K25</v>
          </cell>
          <cell r="B3923" t="str">
            <v xml:space="preserve">Giáo dục thể chất </v>
          </cell>
          <cell r="C3923">
            <v>30</v>
          </cell>
        </row>
        <row r="3924">
          <cell r="A3924" t="str">
            <v>MH04.9K25</v>
          </cell>
          <cell r="B3924" t="str">
            <v xml:space="preserve">Giáo dục quốc phòng- An ninh </v>
          </cell>
          <cell r="C3924">
            <v>45</v>
          </cell>
        </row>
        <row r="3925">
          <cell r="A3925" t="str">
            <v>MH05.9K25</v>
          </cell>
          <cell r="B3925" t="str">
            <v>Tin học</v>
          </cell>
          <cell r="C3925">
            <v>45</v>
          </cell>
        </row>
        <row r="3926">
          <cell r="A3926" t="str">
            <v>MH06.9K25</v>
          </cell>
          <cell r="B3926" t="str">
            <v>Ngoại ngữ ( Anh văn)</v>
          </cell>
          <cell r="C3926">
            <v>90</v>
          </cell>
        </row>
        <row r="3927">
          <cell r="A3927" t="str">
            <v>MH07.9K25</v>
          </cell>
          <cell r="B3927" t="str">
            <v>Kỹ năng giao tiếp</v>
          </cell>
          <cell r="C3927">
            <v>30</v>
          </cell>
        </row>
        <row r="3928">
          <cell r="A3928" t="str">
            <v>MH08.9K25</v>
          </cell>
          <cell r="B3928" t="str">
            <v xml:space="preserve">Vẽ kỹ thuật cơ khí </v>
          </cell>
          <cell r="C3928">
            <v>60</v>
          </cell>
        </row>
        <row r="3929">
          <cell r="A3929" t="str">
            <v>MH09.9K25</v>
          </cell>
          <cell r="B3929" t="str">
            <v>Dung sai lắp ghép và đo lường kỹ thuật</v>
          </cell>
          <cell r="C3929">
            <v>30</v>
          </cell>
        </row>
        <row r="3930">
          <cell r="A3930" t="str">
            <v>MH10.9K25</v>
          </cell>
          <cell r="B3930" t="str">
            <v xml:space="preserve">Vật liệu cơ khí </v>
          </cell>
          <cell r="C3930">
            <v>30</v>
          </cell>
        </row>
        <row r="3931">
          <cell r="A3931" t="str">
            <v>MH11.9K25</v>
          </cell>
          <cell r="B3931" t="str">
            <v>Cơ kỹ thuật</v>
          </cell>
          <cell r="C3931">
            <v>45</v>
          </cell>
        </row>
        <row r="3932">
          <cell r="A3932" t="str">
            <v>MH12.9K25</v>
          </cell>
          <cell r="B3932" t="str">
            <v>Kỹ thuật điện</v>
          </cell>
          <cell r="C3932">
            <v>30</v>
          </cell>
        </row>
        <row r="3933">
          <cell r="A3933" t="str">
            <v>MH13.9K25</v>
          </cell>
          <cell r="B3933" t="str">
            <v>An toàn lao động</v>
          </cell>
          <cell r="C3933">
            <v>30</v>
          </cell>
        </row>
        <row r="3934">
          <cell r="A3934" t="str">
            <v>MĐ14.9K25</v>
          </cell>
          <cell r="B3934" t="str">
            <v>Nguội cơ bản</v>
          </cell>
          <cell r="C3934">
            <v>60</v>
          </cell>
        </row>
        <row r="3935">
          <cell r="A3935" t="str">
            <v>MĐ15.9K25</v>
          </cell>
          <cell r="B3935" t="str">
            <v xml:space="preserve">Chế tạo phôi hàn </v>
          </cell>
          <cell r="C3935">
            <v>90</v>
          </cell>
        </row>
        <row r="3936">
          <cell r="A3936" t="str">
            <v>MĐ16.9K25</v>
          </cell>
          <cell r="B3936" t="str">
            <v>Gá lắp kết cấu hàn</v>
          </cell>
          <cell r="C3936">
            <v>60</v>
          </cell>
        </row>
        <row r="3937">
          <cell r="A3937" t="str">
            <v>MĐ17.9K25</v>
          </cell>
          <cell r="B3937" t="str">
            <v xml:space="preserve">Hàn hồ quang tay cơ bản (SMAW) </v>
          </cell>
          <cell r="C3937">
            <v>180</v>
          </cell>
        </row>
        <row r="3938">
          <cell r="A3938" t="str">
            <v>MĐ18.9K25</v>
          </cell>
          <cell r="B3938" t="str">
            <v xml:space="preserve">Hàn hồ quang tay nâng cao (SMAW) </v>
          </cell>
          <cell r="C3938">
            <v>120</v>
          </cell>
        </row>
        <row r="3939">
          <cell r="A3939" t="str">
            <v>MĐ19.9K25</v>
          </cell>
          <cell r="B3939" t="str">
            <v xml:space="preserve">Hàn MIG/MAG cơ bản </v>
          </cell>
          <cell r="C3939">
            <v>90</v>
          </cell>
        </row>
        <row r="3940">
          <cell r="A3940" t="str">
            <v>MĐ20.9K25</v>
          </cell>
          <cell r="B3940" t="str">
            <v xml:space="preserve">Hàn TIG cơ bản </v>
          </cell>
          <cell r="C3940">
            <v>90</v>
          </cell>
        </row>
        <row r="3941">
          <cell r="A3941" t="str">
            <v>MĐ21.9K25</v>
          </cell>
          <cell r="B3941" t="str">
            <v>Hàn khí</v>
          </cell>
          <cell r="C3941">
            <v>60</v>
          </cell>
        </row>
        <row r="3942">
          <cell r="A3942" t="str">
            <v>MĐ22.9K25</v>
          </cell>
          <cell r="B3942" t="str">
            <v>Kiểm tra chất lượng hàn</v>
          </cell>
          <cell r="C3942">
            <v>60</v>
          </cell>
        </row>
        <row r="3943">
          <cell r="A3943" t="str">
            <v>MĐ23.9K25</v>
          </cell>
          <cell r="B3943" t="str">
            <v xml:space="preserve">Hàn hồ quang dây lõi thuốc (FCAW) cơ bản </v>
          </cell>
          <cell r="C3943">
            <v>60</v>
          </cell>
        </row>
        <row r="3944">
          <cell r="A3944" t="str">
            <v>MĐ24.9K25</v>
          </cell>
          <cell r="B3944" t="str">
            <v>Hàn ống</v>
          </cell>
          <cell r="C3944">
            <v>60</v>
          </cell>
        </row>
        <row r="3945">
          <cell r="A3945" t="str">
            <v>MĐ25.9K25</v>
          </cell>
          <cell r="B3945" t="str">
            <v>Hàn Robot</v>
          </cell>
          <cell r="C3945">
            <v>60</v>
          </cell>
        </row>
        <row r="3946">
          <cell r="A3946" t="str">
            <v>MĐ26.9K25</v>
          </cell>
          <cell r="B3946" t="str">
            <v xml:space="preserve">Hàn vảy </v>
          </cell>
          <cell r="C3946">
            <v>60</v>
          </cell>
        </row>
        <row r="3947">
          <cell r="A3947" t="str">
            <v>MĐ27.9K25</v>
          </cell>
          <cell r="B3947" t="str">
            <v xml:space="preserve">Hàn dưới lớp thuốc </v>
          </cell>
          <cell r="C3947">
            <v>60</v>
          </cell>
        </row>
        <row r="3948">
          <cell r="A3948" t="str">
            <v>MĐ28.9K25</v>
          </cell>
          <cell r="B3948" t="str">
            <v xml:space="preserve">Hàn điện tiếp xúc </v>
          </cell>
          <cell r="C3948">
            <v>60</v>
          </cell>
        </row>
        <row r="3949">
          <cell r="A3949" t="str">
            <v>MH29.9K25</v>
          </cell>
          <cell r="B3949" t="str">
            <v xml:space="preserve">Quy trình hàn </v>
          </cell>
          <cell r="C3949">
            <v>30</v>
          </cell>
        </row>
        <row r="3950">
          <cell r="A3950" t="str">
            <v>MĐ30.9K25</v>
          </cell>
          <cell r="B3950" t="str">
            <v xml:space="preserve">Thực tập tốt nghiệp </v>
          </cell>
          <cell r="C3950">
            <v>270</v>
          </cell>
        </row>
        <row r="3951">
          <cell r="A3951" t="str">
            <v>MH01.C9K25</v>
          </cell>
          <cell r="B3951" t="str">
            <v>Chính trị</v>
          </cell>
          <cell r="C3951">
            <v>75</v>
          </cell>
        </row>
        <row r="3952">
          <cell r="A3952" t="str">
            <v>MH02.C9K25</v>
          </cell>
          <cell r="B3952" t="str">
            <v>Pháp luật</v>
          </cell>
          <cell r="C3952">
            <v>30</v>
          </cell>
        </row>
        <row r="3953">
          <cell r="A3953" t="str">
            <v>MH03.C9K25</v>
          </cell>
          <cell r="B3953" t="str">
            <v>Giáo dục thể chất</v>
          </cell>
          <cell r="C3953">
            <v>60</v>
          </cell>
        </row>
        <row r="3954">
          <cell r="A3954" t="str">
            <v>MH04.C9K25</v>
          </cell>
          <cell r="B3954" t="str">
            <v>Giáo dục quốc phòng- An ninh</v>
          </cell>
          <cell r="C3954">
            <v>75</v>
          </cell>
        </row>
        <row r="3955">
          <cell r="A3955" t="str">
            <v>MH05.C9K25</v>
          </cell>
          <cell r="B3955" t="str">
            <v>Tin học</v>
          </cell>
          <cell r="C3955">
            <v>75</v>
          </cell>
        </row>
        <row r="3956">
          <cell r="A3956" t="str">
            <v>MH06.C9K25</v>
          </cell>
          <cell r="B3956" t="str">
            <v>Ngoại ngữ (Anh văn)</v>
          </cell>
          <cell r="C3956">
            <v>120</v>
          </cell>
        </row>
        <row r="3957">
          <cell r="A3957" t="str">
            <v>MH07.C9K25</v>
          </cell>
          <cell r="B3957" t="str">
            <v>Kỹ năng giao tiếp</v>
          </cell>
          <cell r="C3957">
            <v>30</v>
          </cell>
        </row>
        <row r="3958">
          <cell r="A3958" t="str">
            <v>MH08.C9K25</v>
          </cell>
          <cell r="B3958" t="str">
            <v>Vẽ kỹ thuật cơ khí</v>
          </cell>
          <cell r="C3958">
            <v>60</v>
          </cell>
        </row>
        <row r="3959">
          <cell r="A3959" t="str">
            <v>MH09.C9K25</v>
          </cell>
          <cell r="B3959" t="str">
            <v>Dung sai lắp ghép và đo lường kỹ thuật</v>
          </cell>
          <cell r="C3959">
            <v>30</v>
          </cell>
        </row>
        <row r="3960">
          <cell r="A3960" t="str">
            <v>MH10.C9K25</v>
          </cell>
          <cell r="B3960" t="str">
            <v>Vật liệu cơ khí</v>
          </cell>
          <cell r="C3960">
            <v>30</v>
          </cell>
        </row>
        <row r="3961">
          <cell r="A3961" t="str">
            <v>MH11.C9K25</v>
          </cell>
          <cell r="B3961" t="str">
            <v>Cơ kỹ thuật</v>
          </cell>
          <cell r="C3961">
            <v>45</v>
          </cell>
        </row>
        <row r="3962">
          <cell r="A3962" t="str">
            <v>MH12.C9K25</v>
          </cell>
          <cell r="B3962" t="str">
            <v>Kỹ thuật điện</v>
          </cell>
          <cell r="C3962">
            <v>30</v>
          </cell>
        </row>
        <row r="3963">
          <cell r="A3963" t="str">
            <v>MH13.C9K25</v>
          </cell>
          <cell r="B3963" t="str">
            <v>An toàn lao động</v>
          </cell>
          <cell r="C3963">
            <v>30</v>
          </cell>
        </row>
        <row r="3964">
          <cell r="A3964" t="str">
            <v>MĐ14.C9K25</v>
          </cell>
          <cell r="B3964" t="str">
            <v>Nguội cơ bản</v>
          </cell>
          <cell r="C3964">
            <v>60</v>
          </cell>
        </row>
        <row r="3965">
          <cell r="A3965" t="str">
            <v>MĐ15.C9K25</v>
          </cell>
          <cell r="B3965" t="str">
            <v xml:space="preserve">Chế tạo phôi hàn </v>
          </cell>
          <cell r="C3965">
            <v>90</v>
          </cell>
        </row>
        <row r="3966">
          <cell r="A3966" t="str">
            <v>MĐ16.C9K25</v>
          </cell>
          <cell r="B3966" t="str">
            <v>Gá lắp kết cấu hàn</v>
          </cell>
          <cell r="C3966">
            <v>60</v>
          </cell>
        </row>
        <row r="3967">
          <cell r="A3967" t="str">
            <v>MĐ17.C9K25</v>
          </cell>
          <cell r="B3967" t="str">
            <v xml:space="preserve">Hàn hồ quang tay cơ bản (SMAW) </v>
          </cell>
          <cell r="C3967">
            <v>180</v>
          </cell>
        </row>
        <row r="3968">
          <cell r="A3968" t="str">
            <v>MĐ18.C9K25</v>
          </cell>
          <cell r="B3968" t="str">
            <v xml:space="preserve">Hàn hồ quang tay nâng cao (SMAW) </v>
          </cell>
          <cell r="C3968">
            <v>180</v>
          </cell>
        </row>
        <row r="3969">
          <cell r="A3969" t="str">
            <v>MĐ19.C9K25</v>
          </cell>
          <cell r="B3969" t="str">
            <v xml:space="preserve">Hàn MIG/MAG cơ bản </v>
          </cell>
          <cell r="C3969">
            <v>90</v>
          </cell>
        </row>
        <row r="3970">
          <cell r="A3970" t="str">
            <v>MĐ20.C9K25</v>
          </cell>
          <cell r="B3970" t="str">
            <v xml:space="preserve">Hàn MIG/MAG nâng cao </v>
          </cell>
          <cell r="C3970">
            <v>90</v>
          </cell>
        </row>
        <row r="3971">
          <cell r="A3971" t="str">
            <v>MĐ21.C9K25</v>
          </cell>
          <cell r="B3971" t="str">
            <v xml:space="preserve">Hàn TIG cơ bản </v>
          </cell>
          <cell r="C3971">
            <v>120</v>
          </cell>
        </row>
        <row r="3972">
          <cell r="A3972" t="str">
            <v>MĐ22.C9K25</v>
          </cell>
          <cell r="B3972" t="str">
            <v>Hàn TIG nâng cao</v>
          </cell>
          <cell r="C3972">
            <v>90</v>
          </cell>
        </row>
        <row r="3973">
          <cell r="A3973" t="str">
            <v>MĐ23.C9K25</v>
          </cell>
          <cell r="B3973" t="str">
            <v>Hàn khí</v>
          </cell>
          <cell r="C3973">
            <v>60</v>
          </cell>
        </row>
        <row r="3974">
          <cell r="A3974" t="str">
            <v>MH24.C9K25</v>
          </cell>
          <cell r="B3974" t="str">
            <v xml:space="preserve">Tính toán kết cấu hàn </v>
          </cell>
          <cell r="C3974">
            <v>45</v>
          </cell>
        </row>
        <row r="3975">
          <cell r="A3975" t="str">
            <v>MĐ25.C9K25</v>
          </cell>
          <cell r="B3975" t="str">
            <v>Kiểm tra chất lượng hàn</v>
          </cell>
          <cell r="C3975">
            <v>60</v>
          </cell>
        </row>
        <row r="3976">
          <cell r="A3976" t="str">
            <v>MĐ26.C9K25</v>
          </cell>
          <cell r="B3976" t="str">
            <v xml:space="preserve">Hàn ống </v>
          </cell>
          <cell r="C3976">
            <v>150</v>
          </cell>
        </row>
        <row r="3977">
          <cell r="A3977" t="str">
            <v>MĐ27.C9K25</v>
          </cell>
          <cell r="B3977" t="str">
            <v xml:space="preserve">Hàn hồ quang dây lõi thuốc (FCAW) cơ bản </v>
          </cell>
          <cell r="C3977">
            <v>60</v>
          </cell>
        </row>
        <row r="3978">
          <cell r="A3978" t="str">
            <v>MH28.C9K25</v>
          </cell>
          <cell r="B3978" t="str">
            <v>Tổ chức quản lý sản xuất</v>
          </cell>
          <cell r="C3978">
            <v>30</v>
          </cell>
        </row>
        <row r="3979">
          <cell r="A3979" t="str">
            <v>MĐ29.C9K25</v>
          </cell>
          <cell r="B3979" t="str">
            <v>Thực tập sản xuât</v>
          </cell>
          <cell r="C3979">
            <v>180</v>
          </cell>
        </row>
        <row r="3980">
          <cell r="A3980" t="str">
            <v>MH30.C9K25</v>
          </cell>
          <cell r="B3980" t="str">
            <v>Các phương pháp hàn đặc biệt</v>
          </cell>
          <cell r="C3980">
            <v>30</v>
          </cell>
        </row>
        <row r="3981">
          <cell r="A3981" t="str">
            <v>MĐ31.C9K25</v>
          </cell>
          <cell r="B3981" t="str">
            <v>Hàn Robot</v>
          </cell>
          <cell r="C3981">
            <v>60</v>
          </cell>
        </row>
        <row r="3982">
          <cell r="A3982" t="str">
            <v>MĐ32.C9K25</v>
          </cell>
          <cell r="B3982" t="str">
            <v xml:space="preserve">Hàn vảy </v>
          </cell>
          <cell r="C3982">
            <v>60</v>
          </cell>
        </row>
        <row r="3983">
          <cell r="A3983" t="str">
            <v>MĐ33.C9K25</v>
          </cell>
          <cell r="B3983" t="str">
            <v xml:space="preserve">Hàn dưới lớp thuốc </v>
          </cell>
          <cell r="C3983">
            <v>60</v>
          </cell>
        </row>
        <row r="3984">
          <cell r="A3984" t="str">
            <v>MĐ34.C9K25</v>
          </cell>
          <cell r="B3984" t="str">
            <v>Hàn điện tiếp xúc</v>
          </cell>
          <cell r="C3984">
            <v>60</v>
          </cell>
        </row>
        <row r="3985">
          <cell r="A3985" t="str">
            <v>MH35.C9K25</v>
          </cell>
          <cell r="B3985" t="str">
            <v xml:space="preserve">Quy trình hàn </v>
          </cell>
          <cell r="C3985">
            <v>30</v>
          </cell>
        </row>
        <row r="3986">
          <cell r="A3986" t="str">
            <v>MH36.C9K25</v>
          </cell>
          <cell r="B3986" t="str">
            <v>Tiếng anh chuyên ngành</v>
          </cell>
          <cell r="C3986">
            <v>45</v>
          </cell>
        </row>
        <row r="3987">
          <cell r="A3987" t="str">
            <v>MĐ37.C9K25</v>
          </cell>
          <cell r="B3987" t="str">
            <v xml:space="preserve">Thực tập tốt nghiệp </v>
          </cell>
          <cell r="C3987">
            <v>270</v>
          </cell>
        </row>
        <row r="3988">
          <cell r="A3988" t="str">
            <v>MH01.10K25</v>
          </cell>
          <cell r="B3988" t="str">
            <v>Chính trị</v>
          </cell>
          <cell r="C3988">
            <v>30</v>
          </cell>
        </row>
        <row r="3989">
          <cell r="A3989" t="str">
            <v>MH02.10K25</v>
          </cell>
          <cell r="B3989" t="str">
            <v>Pháp luật</v>
          </cell>
          <cell r="C3989">
            <v>15</v>
          </cell>
        </row>
        <row r="3990">
          <cell r="A3990" t="str">
            <v>MH03.10K25</v>
          </cell>
          <cell r="B3990" t="str">
            <v>Giáo dục thể chất</v>
          </cell>
          <cell r="C3990">
            <v>30</v>
          </cell>
        </row>
        <row r="3991">
          <cell r="A3991" t="str">
            <v>MH04.10K25</v>
          </cell>
          <cell r="B3991" t="str">
            <v>Giáo dục quốc phòng - An ninh</v>
          </cell>
          <cell r="C3991">
            <v>45</v>
          </cell>
        </row>
        <row r="3992">
          <cell r="A3992" t="str">
            <v>MH05.10K25</v>
          </cell>
          <cell r="B3992" t="str">
            <v>Tin học</v>
          </cell>
          <cell r="C3992">
            <v>45</v>
          </cell>
        </row>
        <row r="3993">
          <cell r="A3993" t="str">
            <v>MH06.10K25</v>
          </cell>
          <cell r="B3993" t="str">
            <v>Ngoại ngữ(Anh văn)</v>
          </cell>
          <cell r="C3993">
            <v>90</v>
          </cell>
        </row>
        <row r="3994">
          <cell r="A3994" t="str">
            <v>MH07.10K25</v>
          </cell>
          <cell r="B3994" t="str">
            <v>Vẽ kỹ thuật</v>
          </cell>
          <cell r="C3994">
            <v>75</v>
          </cell>
        </row>
        <row r="3995">
          <cell r="A3995" t="str">
            <v>MH08.10K25</v>
          </cell>
          <cell r="B3995" t="str">
            <v>Vật liệu xây dựng</v>
          </cell>
          <cell r="C3995">
            <v>30</v>
          </cell>
        </row>
        <row r="3996">
          <cell r="A3996" t="str">
            <v>MH09.10K25</v>
          </cell>
          <cell r="B3996" t="str">
            <v>An toàn lao động</v>
          </cell>
          <cell r="C3996">
            <v>30</v>
          </cell>
        </row>
        <row r="3997">
          <cell r="A3997" t="str">
            <v>MH10.10K25</v>
          </cell>
          <cell r="B3997" t="str">
            <v>Cấu tạo kiến trúc</v>
          </cell>
          <cell r="C3997">
            <v>75</v>
          </cell>
        </row>
        <row r="3998">
          <cell r="A3998" t="str">
            <v>MH11.10K25</v>
          </cell>
          <cell r="B3998" t="str">
            <v>Máy xây dựng</v>
          </cell>
          <cell r="C3998">
            <v>30</v>
          </cell>
        </row>
        <row r="3999">
          <cell r="A3999" t="str">
            <v>MH12.10K25</v>
          </cell>
          <cell r="B3999" t="str">
            <v>Công nghệ thi công</v>
          </cell>
          <cell r="C3999">
            <v>75</v>
          </cell>
        </row>
        <row r="4000">
          <cell r="A4000" t="str">
            <v>MH13.10K25</v>
          </cell>
          <cell r="B4000" t="str">
            <v>An toàn vệ sinh môi trường</v>
          </cell>
          <cell r="C4000">
            <v>30</v>
          </cell>
        </row>
        <row r="4001">
          <cell r="A4001" t="str">
            <v>MH14.10K25</v>
          </cell>
          <cell r="B4001" t="str">
            <v>Kỹ năng giao tiếp</v>
          </cell>
          <cell r="C4001">
            <v>30</v>
          </cell>
        </row>
        <row r="4002">
          <cell r="A4002" t="str">
            <v>MĐ15.10K25</v>
          </cell>
          <cell r="B4002" t="str">
            <v>Tiên lượng</v>
          </cell>
          <cell r="C4002">
            <v>60</v>
          </cell>
        </row>
        <row r="4003">
          <cell r="A4003" t="str">
            <v>MĐ16.10K25</v>
          </cell>
          <cell r="B4003" t="str">
            <v>Trắc đạc</v>
          </cell>
          <cell r="C4003">
            <v>60</v>
          </cell>
        </row>
        <row r="4004">
          <cell r="A4004" t="str">
            <v>MĐ17.10K25</v>
          </cell>
          <cell r="B4004" t="str">
            <v>Đào móng</v>
          </cell>
          <cell r="C4004">
            <v>60</v>
          </cell>
        </row>
        <row r="4005">
          <cell r="A4005" t="str">
            <v>MĐ18.10K25</v>
          </cell>
          <cell r="B4005" t="str">
            <v>Xây các kết cấu cơ bản</v>
          </cell>
          <cell r="C4005">
            <v>180</v>
          </cell>
        </row>
        <row r="4006">
          <cell r="A4006" t="str">
            <v>MĐ19.10K25</v>
          </cell>
          <cell r="B4006" t="str">
            <v>Lắp đặt cấu kiện</v>
          </cell>
          <cell r="C4006">
            <v>60</v>
          </cell>
        </row>
        <row r="4007">
          <cell r="A4007" t="str">
            <v>MĐ20.10K25</v>
          </cell>
          <cell r="B4007" t="str">
            <v>Trát, láng cơ bản</v>
          </cell>
          <cell r="C4007">
            <v>180</v>
          </cell>
        </row>
        <row r="4008">
          <cell r="A4008" t="str">
            <v>MĐ21.10K25</v>
          </cell>
          <cell r="B4008" t="str">
            <v>Lát, ốp gạch, đá</v>
          </cell>
          <cell r="C4008">
            <v>120</v>
          </cell>
        </row>
        <row r="4009">
          <cell r="A4009" t="str">
            <v>MĐ22.10K25</v>
          </cell>
          <cell r="B4009" t="str">
            <v>Bả ma tít, sơn - trần, vách thạch cao</v>
          </cell>
          <cell r="C4009">
            <v>90</v>
          </cell>
        </row>
        <row r="4010">
          <cell r="A4010" t="str">
            <v>MĐ23.10K25</v>
          </cell>
          <cell r="B4010" t="str">
            <v>Thi công cốp pha - giàn giáo</v>
          </cell>
          <cell r="C4010">
            <v>120</v>
          </cell>
        </row>
        <row r="4011">
          <cell r="A4011" t="str">
            <v>MĐ24.10K25</v>
          </cell>
          <cell r="B4011" t="str">
            <v>Thi công cốt thép - bê tông</v>
          </cell>
          <cell r="C4011">
            <v>120</v>
          </cell>
        </row>
        <row r="4012">
          <cell r="A4012" t="str">
            <v>MĐ25.10K25</v>
          </cell>
          <cell r="B4012" t="str">
            <v>Ứng dụng Autocad</v>
          </cell>
          <cell r="C4012">
            <v>60</v>
          </cell>
        </row>
        <row r="4013">
          <cell r="A4013" t="str">
            <v>MĐ26.10K25</v>
          </cell>
          <cell r="B4013" t="str">
            <v>Thực tập</v>
          </cell>
          <cell r="C4013">
            <v>180</v>
          </cell>
        </row>
        <row r="4014">
          <cell r="A4014" t="str">
            <v>MH01.C10K25</v>
          </cell>
          <cell r="B4014" t="str">
            <v>Chính trị</v>
          </cell>
          <cell r="C4014">
            <v>75</v>
          </cell>
        </row>
        <row r="4015">
          <cell r="A4015" t="str">
            <v>MH02.C10K25</v>
          </cell>
          <cell r="B4015" t="str">
            <v>Pháp luật</v>
          </cell>
          <cell r="C4015">
            <v>30</v>
          </cell>
        </row>
        <row r="4016">
          <cell r="A4016" t="str">
            <v>MH03.C10K25</v>
          </cell>
          <cell r="B4016" t="str">
            <v>Giáo dục thể chất</v>
          </cell>
          <cell r="C4016">
            <v>60</v>
          </cell>
        </row>
        <row r="4017">
          <cell r="A4017" t="str">
            <v>MH04.C10K25</v>
          </cell>
          <cell r="B4017" t="str">
            <v>Giáo dục quốc phòng - An ninh</v>
          </cell>
          <cell r="C4017">
            <v>75</v>
          </cell>
        </row>
        <row r="4018">
          <cell r="A4018" t="str">
            <v>MH05.C10K25</v>
          </cell>
          <cell r="B4018" t="str">
            <v>Tin học</v>
          </cell>
          <cell r="C4018">
            <v>75</v>
          </cell>
        </row>
        <row r="4019">
          <cell r="A4019" t="str">
            <v>MH06.C10K25</v>
          </cell>
          <cell r="B4019" t="str">
            <v>Ngoại ngữ(Anh văn)</v>
          </cell>
          <cell r="C4019">
            <v>120</v>
          </cell>
        </row>
        <row r="4020">
          <cell r="A4020" t="str">
            <v>MH07.C10K25</v>
          </cell>
          <cell r="B4020" t="str">
            <v>Vẽ kỹ thuật</v>
          </cell>
          <cell r="C4020">
            <v>75</v>
          </cell>
        </row>
        <row r="4021">
          <cell r="A4021" t="str">
            <v>MH08.C10K25</v>
          </cell>
          <cell r="B4021" t="str">
            <v>Vật liệu xây dựng</v>
          </cell>
          <cell r="C4021">
            <v>30</v>
          </cell>
        </row>
        <row r="4022">
          <cell r="A4022" t="str">
            <v>MH09.C10K25</v>
          </cell>
          <cell r="B4022" t="str">
            <v>An toàn lao động</v>
          </cell>
          <cell r="C4022">
            <v>30</v>
          </cell>
        </row>
        <row r="4023">
          <cell r="A4023" t="str">
            <v>MH10.C10K25</v>
          </cell>
          <cell r="B4023" t="str">
            <v xml:space="preserve">Cấu tạo kiến trúc </v>
          </cell>
          <cell r="C4023">
            <v>75</v>
          </cell>
        </row>
        <row r="4024">
          <cell r="A4024" t="str">
            <v>MH11.C10K25</v>
          </cell>
          <cell r="B4024" t="str">
            <v>Cơ xây dựng</v>
          </cell>
          <cell r="C4024">
            <v>30</v>
          </cell>
        </row>
        <row r="4025">
          <cell r="A4025" t="str">
            <v>MH12.C10K25</v>
          </cell>
          <cell r="B4025" t="str">
            <v>Kết cấu xây dựng</v>
          </cell>
          <cell r="C4025">
            <v>60</v>
          </cell>
        </row>
        <row r="4026">
          <cell r="A4026" t="str">
            <v>MH13.C10K25</v>
          </cell>
          <cell r="B4026" t="str">
            <v>Máy xây dựng</v>
          </cell>
          <cell r="C4026">
            <v>30</v>
          </cell>
        </row>
        <row r="4027">
          <cell r="A4027" t="str">
            <v>MH14.C10K25</v>
          </cell>
          <cell r="B4027" t="str">
            <v xml:space="preserve">Công nghệ thi công </v>
          </cell>
          <cell r="C4027">
            <v>90</v>
          </cell>
        </row>
        <row r="4028">
          <cell r="A4028" t="str">
            <v>MH15.C10K25</v>
          </cell>
          <cell r="B4028" t="str">
            <v>Tổ chức thi công</v>
          </cell>
          <cell r="C4028">
            <v>60</v>
          </cell>
        </row>
        <row r="4029">
          <cell r="A4029" t="str">
            <v>MH16.C10K25</v>
          </cell>
          <cell r="B4029" t="str">
            <v xml:space="preserve">Dự toán </v>
          </cell>
          <cell r="C4029">
            <v>60</v>
          </cell>
        </row>
        <row r="4030">
          <cell r="A4030" t="str">
            <v>MH17.C10K25</v>
          </cell>
          <cell r="B4030" t="str">
            <v>Bảo vệ môi trường</v>
          </cell>
          <cell r="C4030">
            <v>30</v>
          </cell>
        </row>
        <row r="4031">
          <cell r="A4031" t="str">
            <v>MH18.C10K25</v>
          </cell>
          <cell r="B4031" t="str">
            <v>Tiếng anh chuyên ngành</v>
          </cell>
          <cell r="C4031">
            <v>45</v>
          </cell>
        </row>
        <row r="4032">
          <cell r="A4032" t="str">
            <v>MH19.C10K25</v>
          </cell>
          <cell r="B4032" t="str">
            <v>Kỹ năng giao tiếp</v>
          </cell>
          <cell r="C4032">
            <v>30</v>
          </cell>
        </row>
        <row r="4033">
          <cell r="A4033" t="str">
            <v>MĐ20.C10K25</v>
          </cell>
          <cell r="B4033" t="str">
            <v>Trắc đạc</v>
          </cell>
          <cell r="C4033">
            <v>60</v>
          </cell>
        </row>
        <row r="4034">
          <cell r="A4034" t="str">
            <v>MĐ21.C10K25</v>
          </cell>
          <cell r="B4034" t="str">
            <v>Đào móng</v>
          </cell>
          <cell r="C4034">
            <v>60</v>
          </cell>
        </row>
        <row r="4035">
          <cell r="A4035" t="str">
            <v>MĐ22.C10K25</v>
          </cell>
          <cell r="B4035" t="str">
            <v>Xây các kết cấu cơ bản</v>
          </cell>
          <cell r="C4035">
            <v>150</v>
          </cell>
        </row>
        <row r="4036">
          <cell r="A4036" t="str">
            <v>MĐ23.C10K25</v>
          </cell>
          <cell r="B4036" t="str">
            <v xml:space="preserve">Xây các kết cấu phức tạp </v>
          </cell>
          <cell r="C4036">
            <v>90</v>
          </cell>
        </row>
        <row r="4037">
          <cell r="A4037" t="str">
            <v>MĐ24.C10K25</v>
          </cell>
          <cell r="B4037" t="str">
            <v xml:space="preserve">Lắp đặt cấu kiện </v>
          </cell>
          <cell r="C4037">
            <v>60</v>
          </cell>
        </row>
        <row r="4038">
          <cell r="A4038" t="str">
            <v>MĐ25.C10K25</v>
          </cell>
          <cell r="B4038" t="str">
            <v>Trát các kết cấu cơ bản</v>
          </cell>
          <cell r="C4038">
            <v>120</v>
          </cell>
        </row>
        <row r="4039">
          <cell r="A4039" t="str">
            <v>MĐ26.C10K25</v>
          </cell>
          <cell r="B4039" t="str">
            <v>Trát các kết cấu phức tạp</v>
          </cell>
          <cell r="C4039">
            <v>150</v>
          </cell>
        </row>
        <row r="4040">
          <cell r="A4040" t="str">
            <v>MĐ27.C10K25</v>
          </cell>
          <cell r="B4040" t="str">
            <v>Chống thấm và láng nền, sàn</v>
          </cell>
          <cell r="C4040">
            <v>60</v>
          </cell>
        </row>
        <row r="4041">
          <cell r="A4041" t="str">
            <v>MĐ28.C10K25</v>
          </cell>
          <cell r="B4041" t="str">
            <v>Lát, ốp gạch, đá</v>
          </cell>
          <cell r="C4041">
            <v>120</v>
          </cell>
        </row>
        <row r="4042">
          <cell r="A4042" t="str">
            <v>MĐ29.C10K25</v>
          </cell>
          <cell r="B4042" t="str">
            <v>Lát, ốp gỗ - vật liệu mới</v>
          </cell>
          <cell r="C4042">
            <v>60</v>
          </cell>
        </row>
        <row r="4043">
          <cell r="A4043" t="str">
            <v>MĐ30.C10K25</v>
          </cell>
          <cell r="B4043" t="str">
            <v>Họa tiết trang trí - trần, vách thạch cao</v>
          </cell>
          <cell r="C4043">
            <v>60</v>
          </cell>
        </row>
        <row r="4044">
          <cell r="A4044" t="str">
            <v>MĐ31.C10K25</v>
          </cell>
          <cell r="B4044" t="str">
            <v xml:space="preserve">Bả ma tít, sơn </v>
          </cell>
          <cell r="C4044">
            <v>60</v>
          </cell>
        </row>
        <row r="4045">
          <cell r="A4045" t="str">
            <v>MĐ32.C10K25</v>
          </cell>
          <cell r="B4045" t="str">
            <v>Thi công cốp pha - giàn giáo</v>
          </cell>
          <cell r="C4045">
            <v>180</v>
          </cell>
        </row>
        <row r="4046">
          <cell r="A4046" t="str">
            <v>MĐ33.C10K25</v>
          </cell>
          <cell r="B4046" t="str">
            <v xml:space="preserve">Thi công cốt thép - bê tông </v>
          </cell>
          <cell r="C4046">
            <v>180</v>
          </cell>
        </row>
        <row r="4047">
          <cell r="A4047" t="str">
            <v>MĐ34.C10K25</v>
          </cell>
          <cell r="B4047" t="str">
            <v>Ứng dụng AUTOCAD</v>
          </cell>
          <cell r="C4047">
            <v>60</v>
          </cell>
        </row>
        <row r="4048">
          <cell r="A4048" t="str">
            <v>MĐ35.C10K25</v>
          </cell>
          <cell r="B4048" t="str">
            <v>Lợp mái</v>
          </cell>
          <cell r="C4048">
            <v>60</v>
          </cell>
        </row>
        <row r="4049">
          <cell r="A4049" t="str">
            <v>MĐ36.C10K25</v>
          </cell>
          <cell r="B4049" t="str">
            <v xml:space="preserve">Thực tập tốt nghiệp </v>
          </cell>
          <cell r="C4049">
            <v>225</v>
          </cell>
        </row>
        <row r="4050">
          <cell r="A4050" t="str">
            <v>MH01.12K25</v>
          </cell>
          <cell r="B4050" t="str">
            <v>Chính trị</v>
          </cell>
          <cell r="C4050">
            <v>30</v>
          </cell>
        </row>
        <row r="4051">
          <cell r="A4051" t="str">
            <v>MH02.12K25</v>
          </cell>
          <cell r="B4051" t="str">
            <v>Pháp luật</v>
          </cell>
          <cell r="C4051">
            <v>15</v>
          </cell>
        </row>
        <row r="4052">
          <cell r="A4052" t="str">
            <v>MH03.12K25</v>
          </cell>
          <cell r="B4052" t="str">
            <v>Giáo dục thể chất</v>
          </cell>
          <cell r="C4052">
            <v>30</v>
          </cell>
        </row>
        <row r="4053">
          <cell r="A4053" t="str">
            <v>MH04.12K25</v>
          </cell>
          <cell r="B4053" t="str">
            <v>Giáo dục quốc phòng - An ninh</v>
          </cell>
          <cell r="C4053">
            <v>45</v>
          </cell>
        </row>
        <row r="4054">
          <cell r="A4054" t="str">
            <v>MH05.12K25</v>
          </cell>
          <cell r="B4054" t="str">
            <v>Tin học</v>
          </cell>
          <cell r="C4054">
            <v>45</v>
          </cell>
        </row>
        <row r="4055">
          <cell r="A4055" t="str">
            <v>MH06.12K25</v>
          </cell>
          <cell r="B4055" t="str">
            <v>Ngoại ngữ(Anh văn)</v>
          </cell>
          <cell r="C4055">
            <v>90</v>
          </cell>
        </row>
        <row r="4056">
          <cell r="A4056" t="str">
            <v>MH07.12K25</v>
          </cell>
          <cell r="B4056" t="str">
            <v>Vẽ kỹ thuật</v>
          </cell>
          <cell r="C4056">
            <v>75</v>
          </cell>
        </row>
        <row r="4057">
          <cell r="A4057" t="str">
            <v>MH08.12K25</v>
          </cell>
          <cell r="B4057" t="str">
            <v>Thủy lực cơ sở</v>
          </cell>
          <cell r="C4057">
            <v>45</v>
          </cell>
        </row>
        <row r="4058">
          <cell r="A4058" t="str">
            <v>MH09.12K25</v>
          </cell>
          <cell r="B4058" t="str">
            <v>Cấp thoát nước cơ bản</v>
          </cell>
          <cell r="C4058">
            <v>60</v>
          </cell>
        </row>
        <row r="4059">
          <cell r="A4059" t="str">
            <v>MH10.12K25</v>
          </cell>
          <cell r="B4059" t="str">
            <v>Kỹ thuật an toàn và bảo hộ lao động</v>
          </cell>
          <cell r="C4059">
            <v>30</v>
          </cell>
        </row>
        <row r="4060">
          <cell r="A4060" t="str">
            <v>MH11.12K25</v>
          </cell>
          <cell r="B4060" t="str">
            <v>Mạch điện</v>
          </cell>
          <cell r="C4060">
            <v>60</v>
          </cell>
        </row>
        <row r="4061">
          <cell r="A4061" t="str">
            <v>MH12.12K25</v>
          </cell>
          <cell r="B4061" t="str">
            <v>Vật liệu ngành điện nước</v>
          </cell>
          <cell r="C4061">
            <v>45</v>
          </cell>
        </row>
        <row r="4062">
          <cell r="A4062" t="str">
            <v>MH13.12K25</v>
          </cell>
          <cell r="B4062" t="str">
            <v>Kỹ thuật đo đạc( trắc địa)</v>
          </cell>
          <cell r="C4062">
            <v>60</v>
          </cell>
        </row>
        <row r="4063">
          <cell r="A4063" t="str">
            <v>MH14.12K25</v>
          </cell>
          <cell r="B4063" t="str">
            <v>An toàn vệ sinh môi trường</v>
          </cell>
          <cell r="C4063">
            <v>30</v>
          </cell>
        </row>
        <row r="4064">
          <cell r="A4064" t="str">
            <v>MH15.12K25</v>
          </cell>
          <cell r="B4064" t="str">
            <v>Kỹ năng giao tiếp</v>
          </cell>
          <cell r="C4064">
            <v>30</v>
          </cell>
        </row>
        <row r="4065">
          <cell r="A4065" t="str">
            <v>MĐ16.12K25</v>
          </cell>
          <cell r="B4065" t="str">
            <v>Sử dụng dụng cụ thiết bị nghề Điện nước</v>
          </cell>
          <cell r="C4065">
            <v>60</v>
          </cell>
        </row>
        <row r="4066">
          <cell r="A4066" t="str">
            <v>MĐ17.12K25</v>
          </cell>
          <cell r="B4066" t="str">
            <v>Hàn điện, hàn cắt khí cơ bản</v>
          </cell>
          <cell r="C4066">
            <v>60</v>
          </cell>
        </row>
        <row r="4067">
          <cell r="A4067" t="str">
            <v>MĐ18.12K25</v>
          </cell>
          <cell r="B4067" t="str">
            <v>Hàn, dán chất dẻo cơ bản</v>
          </cell>
          <cell r="C4067">
            <v>60</v>
          </cell>
        </row>
        <row r="4068">
          <cell r="A4068" t="str">
            <v>MĐ19.12K25</v>
          </cell>
          <cell r="B4068" t="str">
            <v>Khí cụ điện</v>
          </cell>
          <cell r="C4068">
            <v>60</v>
          </cell>
        </row>
        <row r="4069">
          <cell r="A4069" t="str">
            <v>MĐ20.12K25</v>
          </cell>
          <cell r="B4069" t="str">
            <v>Lắp mạch điện cơ bản</v>
          </cell>
          <cell r="C4069">
            <v>180</v>
          </cell>
        </row>
        <row r="4070">
          <cell r="A4070" t="str">
            <v>MĐ21.12K25</v>
          </cell>
          <cell r="B4070" t="str">
            <v>Lắp mạch điện trạm bơm</v>
          </cell>
          <cell r="C4070">
            <v>60</v>
          </cell>
        </row>
        <row r="4071">
          <cell r="A4071" t="str">
            <v>MĐ22.12K25</v>
          </cell>
          <cell r="B4071" t="str">
            <v>Khai triển, lựa chọn ống, phụ kiện, thiết bị</v>
          </cell>
          <cell r="C4071">
            <v>90</v>
          </cell>
        </row>
        <row r="4072">
          <cell r="A4072" t="str">
            <v>MĐ23.12K25</v>
          </cell>
          <cell r="B4072" t="str">
            <v>Lắp đặt máy bơm</v>
          </cell>
          <cell r="C4072">
            <v>60</v>
          </cell>
        </row>
        <row r="4073">
          <cell r="A4073" t="str">
            <v>MĐ24.12K25</v>
          </cell>
          <cell r="B4073" t="str">
            <v>Lắp đặt đường ống cấp, thoát nước</v>
          </cell>
          <cell r="C4073">
            <v>180</v>
          </cell>
        </row>
        <row r="4074">
          <cell r="A4074" t="str">
            <v>MĐ25.12K25</v>
          </cell>
          <cell r="B4074" t="str">
            <v>Lắp đặt thiết bị dùng nước</v>
          </cell>
          <cell r="C4074">
            <v>150</v>
          </cell>
        </row>
        <row r="4075">
          <cell r="A4075" t="str">
            <v>MĐ26.12K25</v>
          </cell>
          <cell r="B4075" t="str">
            <v>Vận hành công trình thu nước và trạm bơm</v>
          </cell>
          <cell r="C4075">
            <v>60</v>
          </cell>
        </row>
        <row r="4076">
          <cell r="A4076" t="str">
            <v>MĐ27.12K25</v>
          </cell>
          <cell r="B4076" t="str">
            <v>Thi công xây trát cơ bản</v>
          </cell>
          <cell r="C4076">
            <v>90</v>
          </cell>
        </row>
        <row r="4077">
          <cell r="A4077" t="str">
            <v>MĐ28.12K25</v>
          </cell>
          <cell r="B4077" t="str">
            <v>Thực tập sản xuất</v>
          </cell>
          <cell r="C4077">
            <v>120</v>
          </cell>
        </row>
        <row r="4078">
          <cell r="A4078" t="str">
            <v>MH01.C15K25</v>
          </cell>
          <cell r="B4078" t="str">
            <v>Chính trị</v>
          </cell>
          <cell r="C4078">
            <v>75</v>
          </cell>
        </row>
        <row r="4079">
          <cell r="A4079" t="str">
            <v>MH02.C15K25</v>
          </cell>
          <cell r="B4079" t="str">
            <v>Pháp luật</v>
          </cell>
          <cell r="C4079">
            <v>30</v>
          </cell>
        </row>
        <row r="4080">
          <cell r="A4080" t="str">
            <v>MH03.C15K25</v>
          </cell>
          <cell r="B4080" t="str">
            <v>Giáo dục thể chất</v>
          </cell>
          <cell r="C4080">
            <v>60</v>
          </cell>
        </row>
        <row r="4081">
          <cell r="A4081" t="str">
            <v>MH04.C15K25</v>
          </cell>
          <cell r="B4081" t="str">
            <v>Giáo dục quốc phòng - An ninh</v>
          </cell>
          <cell r="C4081">
            <v>75</v>
          </cell>
        </row>
        <row r="4082">
          <cell r="A4082" t="str">
            <v>MH05.C15K25</v>
          </cell>
          <cell r="B4082" t="str">
            <v>Tin học</v>
          </cell>
          <cell r="C4082">
            <v>75</v>
          </cell>
        </row>
        <row r="4083">
          <cell r="A4083" t="str">
            <v>MH06.C15K25</v>
          </cell>
          <cell r="B4083" t="str">
            <v>Ngoại ngữ(Anh văn)</v>
          </cell>
          <cell r="C4083">
            <v>120</v>
          </cell>
        </row>
        <row r="4084">
          <cell r="A4084" t="str">
            <v>MH07.C15K25</v>
          </cell>
          <cell r="B4084" t="str">
            <v>Anh văn chuyên ngành</v>
          </cell>
          <cell r="C4084">
            <v>45</v>
          </cell>
        </row>
        <row r="4085">
          <cell r="A4085" t="str">
            <v>MH08.C15K25</v>
          </cell>
          <cell r="B4085" t="str">
            <v>Kinh tế chính trị</v>
          </cell>
          <cell r="C4085">
            <v>30</v>
          </cell>
        </row>
        <row r="4086">
          <cell r="A4086" t="str">
            <v>MH09.C15K25</v>
          </cell>
          <cell r="B4086" t="str">
            <v>Luật kinh tế</v>
          </cell>
          <cell r="C4086">
            <v>30</v>
          </cell>
        </row>
        <row r="4087">
          <cell r="A4087" t="str">
            <v>MĐ10.C15K25</v>
          </cell>
          <cell r="B4087" t="str">
            <v>Soạn thảo văn bản</v>
          </cell>
          <cell r="C4087">
            <v>60</v>
          </cell>
        </row>
        <row r="4088">
          <cell r="A4088" t="str">
            <v>MH11.C15K25</v>
          </cell>
          <cell r="B4088" t="str">
            <v>Kinh tế vi mô</v>
          </cell>
          <cell r="C4088">
            <v>60</v>
          </cell>
        </row>
        <row r="4089">
          <cell r="A4089" t="str">
            <v>MH12.C15K25</v>
          </cell>
          <cell r="B4089" t="str">
            <v>Kinh tế vĩ mô</v>
          </cell>
          <cell r="C4089">
            <v>45</v>
          </cell>
        </row>
        <row r="4090">
          <cell r="A4090" t="str">
            <v>MH13.C15K25</v>
          </cell>
          <cell r="B4090" t="str">
            <v>Lý thuyết thống kê</v>
          </cell>
          <cell r="C4090">
            <v>60</v>
          </cell>
        </row>
        <row r="4091">
          <cell r="A4091" t="str">
            <v>MH14.C15K25</v>
          </cell>
          <cell r="B4091" t="str">
            <v>Lý thuyết tài chính,tiền tệ</v>
          </cell>
          <cell r="C4091">
            <v>60</v>
          </cell>
        </row>
        <row r="4092">
          <cell r="A4092" t="str">
            <v>MH15.C15K25</v>
          </cell>
          <cell r="B4092" t="str">
            <v>Lý thuyết kế toán</v>
          </cell>
          <cell r="C4092">
            <v>75</v>
          </cell>
        </row>
        <row r="4093">
          <cell r="A4093" t="str">
            <v>MH16.C15K25</v>
          </cell>
          <cell r="B4093" t="str">
            <v>Toán kinh tế</v>
          </cell>
          <cell r="C4093">
            <v>60</v>
          </cell>
        </row>
        <row r="4094">
          <cell r="A4094" t="str">
            <v>MH17.C15K25</v>
          </cell>
          <cell r="B4094" t="str">
            <v>Marketing</v>
          </cell>
          <cell r="C4094">
            <v>60</v>
          </cell>
        </row>
        <row r="4095">
          <cell r="A4095" t="str">
            <v>MH18.C15K25</v>
          </cell>
          <cell r="B4095" t="str">
            <v>Kinh tế phát triển</v>
          </cell>
          <cell r="C4095">
            <v>45</v>
          </cell>
        </row>
        <row r="4096">
          <cell r="A4096" t="str">
            <v>MH19.C15K25</v>
          </cell>
          <cell r="B4096" t="str">
            <v>Kinh tế quốc tế</v>
          </cell>
          <cell r="C4096">
            <v>60</v>
          </cell>
        </row>
        <row r="4097">
          <cell r="A4097" t="str">
            <v>MH20.C15K25</v>
          </cell>
          <cell r="B4097" t="str">
            <v>Quản trị văn phòng</v>
          </cell>
          <cell r="C4097">
            <v>45</v>
          </cell>
        </row>
        <row r="4098">
          <cell r="A4098" t="str">
            <v>MH21.C15K25</v>
          </cell>
          <cell r="B4098" t="str">
            <v>Tâm lý học quản trị kinh doanh</v>
          </cell>
          <cell r="C4098">
            <v>45</v>
          </cell>
        </row>
        <row r="4099">
          <cell r="A4099" t="str">
            <v>MH22.C15K25</v>
          </cell>
          <cell r="B4099" t="str">
            <v>Quản trị học</v>
          </cell>
          <cell r="C4099">
            <v>45</v>
          </cell>
        </row>
        <row r="4100">
          <cell r="A4100" t="str">
            <v>MH23.C15K25</v>
          </cell>
          <cell r="B4100" t="str">
            <v>Thị trường chứng khoán</v>
          </cell>
          <cell r="C4100">
            <v>60</v>
          </cell>
        </row>
        <row r="4101">
          <cell r="A4101" t="str">
            <v>MH24.C15K25</v>
          </cell>
          <cell r="B4101" t="str">
            <v>Lập và phân tích dự án đầu tư</v>
          </cell>
          <cell r="C4101">
            <v>60</v>
          </cell>
        </row>
        <row r="4102">
          <cell r="A4102" t="str">
            <v>MH25.C15K25</v>
          </cell>
          <cell r="B4102" t="str">
            <v>Quản trị doanh nghiệp</v>
          </cell>
          <cell r="C4102">
            <v>60</v>
          </cell>
        </row>
        <row r="4103">
          <cell r="A4103" t="str">
            <v>MH26.C15K25</v>
          </cell>
          <cell r="B4103" t="str">
            <v>Thống kê doanh nghiệp</v>
          </cell>
          <cell r="C4103">
            <v>60</v>
          </cell>
        </row>
        <row r="4104">
          <cell r="A4104" t="str">
            <v>MH27.C15K25</v>
          </cell>
          <cell r="B4104" t="str">
            <v>Thuế</v>
          </cell>
          <cell r="C4104">
            <v>60</v>
          </cell>
        </row>
        <row r="4105">
          <cell r="A4105" t="str">
            <v>MĐ28.C15K25</v>
          </cell>
          <cell r="B4105" t="str">
            <v>Kế toán doanh nghiệp 1</v>
          </cell>
          <cell r="C4105">
            <v>120</v>
          </cell>
        </row>
        <row r="4106">
          <cell r="A4106" t="str">
            <v>MĐ29.C15K25</v>
          </cell>
          <cell r="B4106" t="str">
            <v>Kế toán doanh nghiệp 2</v>
          </cell>
          <cell r="C4106">
            <v>120</v>
          </cell>
        </row>
        <row r="4107">
          <cell r="A4107" t="str">
            <v>MĐ30.C15K25</v>
          </cell>
          <cell r="B4107" t="str">
            <v>Kế toán doanh nghiệp 3</v>
          </cell>
          <cell r="C4107">
            <v>120</v>
          </cell>
        </row>
        <row r="4108">
          <cell r="A4108" t="str">
            <v>MĐ31.C15K25</v>
          </cell>
          <cell r="B4108" t="str">
            <v>Kế toán doanh nghiệp 4</v>
          </cell>
          <cell r="C4108">
            <v>120</v>
          </cell>
        </row>
        <row r="4109">
          <cell r="A4109" t="str">
            <v>MH32.C15K25</v>
          </cell>
          <cell r="B4109" t="str">
            <v>Tài chính doanh nghiệp 1</v>
          </cell>
          <cell r="C4109">
            <v>75</v>
          </cell>
        </row>
        <row r="4110">
          <cell r="A4110" t="str">
            <v>MH33.C15K25</v>
          </cell>
          <cell r="B4110" t="str">
            <v>Tài chính doanh nghiệp 2</v>
          </cell>
          <cell r="C4110">
            <v>45</v>
          </cell>
        </row>
        <row r="4111">
          <cell r="A4111" t="str">
            <v>MH34.C15K25</v>
          </cell>
          <cell r="B4111" t="str">
            <v>Phân tích hoạt động kinh doanh</v>
          </cell>
          <cell r="C4111">
            <v>60</v>
          </cell>
        </row>
        <row r="4112">
          <cell r="A4112" t="str">
            <v>MH35.C15K25</v>
          </cell>
          <cell r="B4112" t="str">
            <v>Kế toán quản trị</v>
          </cell>
          <cell r="C4112">
            <v>60</v>
          </cell>
        </row>
        <row r="4113">
          <cell r="A4113" t="str">
            <v>MH36.C15K25</v>
          </cell>
          <cell r="B4113" t="str">
            <v>Kế toán hành chính sự nghiệp</v>
          </cell>
          <cell r="C4113">
            <v>90</v>
          </cell>
        </row>
        <row r="4114">
          <cell r="A4114" t="str">
            <v>MH37.C15K25</v>
          </cell>
          <cell r="B4114" t="str">
            <v>Kiểm toán</v>
          </cell>
          <cell r="C4114">
            <v>60</v>
          </cell>
        </row>
        <row r="4115">
          <cell r="A4115" t="str">
            <v>MH38.C15K25</v>
          </cell>
          <cell r="B4115" t="str">
            <v>Kế toán doanh nghiệp nhỏ và vừa</v>
          </cell>
          <cell r="C4115">
            <v>60</v>
          </cell>
        </row>
        <row r="4116">
          <cell r="A4116" t="str">
            <v>MH39.C15K25</v>
          </cell>
          <cell r="B4116" t="str">
            <v>Kế toán thương mại dịch vụ</v>
          </cell>
          <cell r="C4116">
            <v>60</v>
          </cell>
        </row>
        <row r="4117">
          <cell r="A4117" t="str">
            <v>MH40.C15K25</v>
          </cell>
          <cell r="B4117" t="str">
            <v>Kế toán doanh nghiệp xây lắp</v>
          </cell>
          <cell r="C4117">
            <v>45</v>
          </cell>
        </row>
        <row r="4118">
          <cell r="A4118" t="str">
            <v>MH41.C15K25</v>
          </cell>
          <cell r="B4118" t="str">
            <v>Phân tích tài chính doanh nghiệp</v>
          </cell>
          <cell r="C4118">
            <v>60</v>
          </cell>
        </row>
        <row r="4119">
          <cell r="A4119" t="str">
            <v>MĐ42.C15K25</v>
          </cell>
          <cell r="B4119" t="str">
            <v>Kế toán thuế</v>
          </cell>
          <cell r="C4119">
            <v>60</v>
          </cell>
        </row>
        <row r="4120">
          <cell r="A4120" t="str">
            <v>MĐ43.C15K25</v>
          </cell>
          <cell r="B4120" t="str">
            <v>Kế toán máy</v>
          </cell>
          <cell r="C4120">
            <v>60</v>
          </cell>
        </row>
        <row r="4121">
          <cell r="A4121" t="str">
            <v>MĐ44.C15K25</v>
          </cell>
          <cell r="B4121" t="str">
            <v>Thực tập tốt nghiệp</v>
          </cell>
          <cell r="C4121">
            <v>225</v>
          </cell>
        </row>
        <row r="4122">
          <cell r="A4122" t="str">
            <v>MH01.LC15K25</v>
          </cell>
          <cell r="B4122" t="str">
            <v>Chính trị</v>
          </cell>
          <cell r="C4122">
            <v>45</v>
          </cell>
        </row>
        <row r="4123">
          <cell r="A4123" t="str">
            <v>MH02.LC15K25</v>
          </cell>
          <cell r="B4123" t="str">
            <v>Pháp luật</v>
          </cell>
          <cell r="C4123">
            <v>15</v>
          </cell>
        </row>
        <row r="4124">
          <cell r="A4124" t="str">
            <v>MH03.LC15K25</v>
          </cell>
          <cell r="B4124" t="str">
            <v>Giáo dục thể chất</v>
          </cell>
          <cell r="C4124">
            <v>30</v>
          </cell>
        </row>
        <row r="4125">
          <cell r="A4125" t="str">
            <v>MH04.LC15K25</v>
          </cell>
          <cell r="B4125" t="str">
            <v>Giáo dục quốc phòng - An ninh</v>
          </cell>
          <cell r="C4125">
            <v>30</v>
          </cell>
        </row>
        <row r="4126">
          <cell r="A4126" t="str">
            <v>MH05.LC15K25</v>
          </cell>
          <cell r="B4126" t="str">
            <v>Tin học</v>
          </cell>
          <cell r="C4126">
            <v>30</v>
          </cell>
        </row>
        <row r="4127">
          <cell r="A4127" t="str">
            <v>MH06.LC15K25</v>
          </cell>
          <cell r="B4127" t="str">
            <v>Ngoại ngữ (Anh văn)</v>
          </cell>
          <cell r="C4127">
            <v>30</v>
          </cell>
        </row>
        <row r="4128">
          <cell r="A4128" t="str">
            <v>MH07.LC15K25</v>
          </cell>
          <cell r="B4128" t="str">
            <v>Luật kinh tế</v>
          </cell>
          <cell r="C4128">
            <v>30</v>
          </cell>
        </row>
        <row r="4129">
          <cell r="A4129" t="str">
            <v>MH08.LC15K25</v>
          </cell>
          <cell r="B4129" t="str">
            <v>Kinh tế chính trị</v>
          </cell>
          <cell r="C4129">
            <v>30</v>
          </cell>
        </row>
        <row r="4130">
          <cell r="A4130" t="str">
            <v>MH09.LC15K25</v>
          </cell>
          <cell r="B4130" t="str">
            <v>Anh văn chuyên ngành</v>
          </cell>
          <cell r="C4130">
            <v>45</v>
          </cell>
        </row>
        <row r="4131">
          <cell r="A4131" t="str">
            <v>MH10.LC15K25</v>
          </cell>
          <cell r="B4131" t="str">
            <v>Toán kinh tế</v>
          </cell>
          <cell r="C4131">
            <v>60</v>
          </cell>
        </row>
        <row r="4132">
          <cell r="A4132" t="str">
            <v>MH11.LC15K25</v>
          </cell>
          <cell r="B4132" t="str">
            <v>Kinh tế phát triển</v>
          </cell>
          <cell r="C4132">
            <v>45</v>
          </cell>
        </row>
        <row r="4133">
          <cell r="A4133" t="str">
            <v>MH12.LC15K25</v>
          </cell>
          <cell r="B4133" t="str">
            <v>Quản trị học</v>
          </cell>
          <cell r="C4133">
            <v>45</v>
          </cell>
        </row>
        <row r="4134">
          <cell r="A4134" t="str">
            <v>MH13.LC15K25</v>
          </cell>
          <cell r="B4134" t="str">
            <v>Kinh tế vĩ mô</v>
          </cell>
          <cell r="C4134">
            <v>45</v>
          </cell>
        </row>
        <row r="4135">
          <cell r="A4135" t="str">
            <v>MH14.LC15K25</v>
          </cell>
          <cell r="B4135" t="str">
            <v>Tài chính doanh nghiệp 2</v>
          </cell>
          <cell r="C4135">
            <v>45</v>
          </cell>
        </row>
        <row r="4136">
          <cell r="A4136" t="str">
            <v>MH15.LC15K25</v>
          </cell>
          <cell r="B4136" t="str">
            <v>Phân tích tài chính doanh nghiệp</v>
          </cell>
          <cell r="C4136">
            <v>60</v>
          </cell>
        </row>
        <row r="4137">
          <cell r="A4137" t="str">
            <v>MH16.LC15K25</v>
          </cell>
          <cell r="B4137" t="str">
            <v>Kế toán quản trị</v>
          </cell>
          <cell r="C4137">
            <v>60</v>
          </cell>
        </row>
        <row r="4138">
          <cell r="A4138" t="str">
            <v>MH17.LC15K25</v>
          </cell>
          <cell r="B4138" t="str">
            <v>Kế toán hành chính sự nghiệp</v>
          </cell>
          <cell r="C4138">
            <v>90</v>
          </cell>
        </row>
        <row r="4139">
          <cell r="A4139" t="str">
            <v>MH18.LC15K25</v>
          </cell>
          <cell r="B4139" t="str">
            <v>Kiểm toán</v>
          </cell>
          <cell r="C4139">
            <v>30</v>
          </cell>
        </row>
        <row r="4140">
          <cell r="A4140" t="str">
            <v>MH19.LC15K25</v>
          </cell>
          <cell r="B4140" t="str">
            <v>Kế toán doanh nghiệp xây lắp</v>
          </cell>
          <cell r="C4140">
            <v>45</v>
          </cell>
        </row>
        <row r="4141">
          <cell r="A4141" t="str">
            <v>MH20.LC15K25</v>
          </cell>
          <cell r="B4141" t="str">
            <v>Kế toán doanh nghiệp nhỏ và vừa</v>
          </cell>
          <cell r="C4141">
            <v>60</v>
          </cell>
        </row>
        <row r="4142">
          <cell r="A4142" t="str">
            <v>MĐ21.LC15K25</v>
          </cell>
          <cell r="B4142" t="str">
            <v>Kế toán doanh nghiệp 4</v>
          </cell>
          <cell r="C4142">
            <v>105</v>
          </cell>
        </row>
        <row r="4143">
          <cell r="A4143" t="str">
            <v>MH22.LC15K25</v>
          </cell>
          <cell r="B4143" t="str">
            <v>Kế toán thương mại dịch vụ</v>
          </cell>
          <cell r="C4143">
            <v>60</v>
          </cell>
        </row>
        <row r="4144">
          <cell r="A4144" t="str">
            <v>MH01.15K25</v>
          </cell>
          <cell r="B4144" t="str">
            <v>Chính trị</v>
          </cell>
          <cell r="C4144">
            <v>30</v>
          </cell>
        </row>
        <row r="4145">
          <cell r="A4145" t="str">
            <v>MH02.15K25</v>
          </cell>
          <cell r="B4145" t="str">
            <v>Pháp luật</v>
          </cell>
          <cell r="C4145">
            <v>15</v>
          </cell>
        </row>
        <row r="4146">
          <cell r="A4146" t="str">
            <v>MH03.15K25</v>
          </cell>
          <cell r="B4146" t="str">
            <v>Giáo dục thể chất</v>
          </cell>
          <cell r="C4146">
            <v>30</v>
          </cell>
        </row>
        <row r="4147">
          <cell r="A4147" t="str">
            <v>MH04.15K25</v>
          </cell>
          <cell r="B4147" t="str">
            <v>Giáo dục quốc phòng - an ninh</v>
          </cell>
          <cell r="C4147">
            <v>45</v>
          </cell>
        </row>
        <row r="4148">
          <cell r="A4148" t="str">
            <v>MH05.15K25</v>
          </cell>
          <cell r="B4148" t="str">
            <v>Tin học</v>
          </cell>
          <cell r="C4148">
            <v>45</v>
          </cell>
        </row>
        <row r="4149">
          <cell r="A4149" t="str">
            <v>MH06.15K25</v>
          </cell>
          <cell r="B4149" t="str">
            <v>Ngoại ngữ (Anh văn)</v>
          </cell>
          <cell r="C4149">
            <v>90</v>
          </cell>
        </row>
        <row r="4150">
          <cell r="A4150" t="str">
            <v>MĐ07.15K25</v>
          </cell>
          <cell r="B4150" t="str">
            <v>Soạn thảo văn bản</v>
          </cell>
          <cell r="C4150">
            <v>60</v>
          </cell>
        </row>
        <row r="4151">
          <cell r="A4151" t="str">
            <v>MH08.15K25</v>
          </cell>
          <cell r="B4151" t="str">
            <v>Kinh tế vi mô</v>
          </cell>
          <cell r="C4151">
            <v>60</v>
          </cell>
        </row>
        <row r="4152">
          <cell r="A4152" t="str">
            <v>MH09.15K25</v>
          </cell>
          <cell r="B4152" t="str">
            <v>Lý thuyết thống kê</v>
          </cell>
          <cell r="C4152">
            <v>45</v>
          </cell>
        </row>
        <row r="4153">
          <cell r="A4153" t="str">
            <v>MH10.15K25</v>
          </cell>
          <cell r="B4153" t="str">
            <v>Lý thuyết tài chính tiền tệ</v>
          </cell>
          <cell r="C4153">
            <v>60</v>
          </cell>
        </row>
        <row r="4154">
          <cell r="A4154" t="str">
            <v>MH11.15K25</v>
          </cell>
          <cell r="B4154" t="str">
            <v>Lý thuyết kế toán</v>
          </cell>
          <cell r="C4154">
            <v>60</v>
          </cell>
        </row>
        <row r="4155">
          <cell r="A4155" t="str">
            <v>MH12.15K25</v>
          </cell>
          <cell r="B4155" t="str">
            <v>Tâm lý học quản trị kinh doanh</v>
          </cell>
          <cell r="C4155">
            <v>45</v>
          </cell>
        </row>
        <row r="4156">
          <cell r="A4156" t="str">
            <v>MH13.15K25</v>
          </cell>
          <cell r="B4156" t="str">
            <v>Marketing</v>
          </cell>
          <cell r="C4156">
            <v>60</v>
          </cell>
        </row>
        <row r="4157">
          <cell r="A4157" t="str">
            <v>MH14.15K25</v>
          </cell>
          <cell r="B4157" t="str">
            <v>Kinh tế quốc tế</v>
          </cell>
          <cell r="C4157">
            <v>60</v>
          </cell>
        </row>
        <row r="4158">
          <cell r="A4158" t="str">
            <v>MH15.15K25</v>
          </cell>
          <cell r="B4158" t="str">
            <v>Quản trị văn phòng</v>
          </cell>
          <cell r="C4158">
            <v>45</v>
          </cell>
        </row>
        <row r="4159">
          <cell r="A4159" t="str">
            <v>MH16.15K25</v>
          </cell>
          <cell r="B4159" t="str">
            <v>Thống kê doanh nghiệp</v>
          </cell>
          <cell r="C4159">
            <v>60</v>
          </cell>
        </row>
        <row r="4160">
          <cell r="A4160" t="str">
            <v>MH17.15K25</v>
          </cell>
          <cell r="B4160" t="str">
            <v>Lập và phân tích dự án đầu tư</v>
          </cell>
          <cell r="C4160">
            <v>60</v>
          </cell>
        </row>
        <row r="4161">
          <cell r="A4161" t="str">
            <v>MH18.15K25</v>
          </cell>
          <cell r="B4161" t="str">
            <v>Thị trường chứng khoán</v>
          </cell>
          <cell r="C4161">
            <v>60</v>
          </cell>
        </row>
        <row r="4162">
          <cell r="A4162" t="str">
            <v>MH19.15K25</v>
          </cell>
          <cell r="B4162" t="str">
            <v>Quản trị doanh nghiệp</v>
          </cell>
          <cell r="C4162">
            <v>60</v>
          </cell>
        </row>
        <row r="4163">
          <cell r="A4163" t="str">
            <v>MH20.15K25</v>
          </cell>
          <cell r="B4163" t="str">
            <v>Thuế</v>
          </cell>
          <cell r="C4163">
            <v>60</v>
          </cell>
        </row>
        <row r="4164">
          <cell r="A4164" t="str">
            <v>MH21.15K25</v>
          </cell>
          <cell r="B4164" t="str">
            <v>Tài chính doanh nghiệp</v>
          </cell>
          <cell r="C4164">
            <v>75</v>
          </cell>
        </row>
        <row r="4165">
          <cell r="A4165" t="str">
            <v>MĐ22.15K25</v>
          </cell>
          <cell r="B4165" t="str">
            <v>Kế toán doanh nghiệp 1</v>
          </cell>
          <cell r="C4165">
            <v>120</v>
          </cell>
        </row>
        <row r="4166">
          <cell r="A4166" t="str">
            <v>MĐ23.15K25</v>
          </cell>
          <cell r="B4166" t="str">
            <v>Kế toán doanh nghiệp 2</v>
          </cell>
          <cell r="C4166">
            <v>120</v>
          </cell>
        </row>
        <row r="4167">
          <cell r="A4167" t="str">
            <v>MĐ24.15K25</v>
          </cell>
          <cell r="B4167" t="str">
            <v>Kế toán doanh nghiệp 3</v>
          </cell>
          <cell r="C4167">
            <v>150</v>
          </cell>
        </row>
        <row r="4168">
          <cell r="A4168" t="str">
            <v>MĐ25.15K25</v>
          </cell>
          <cell r="B4168" t="str">
            <v>Kế toán máy</v>
          </cell>
          <cell r="C4168">
            <v>60</v>
          </cell>
        </row>
        <row r="4169">
          <cell r="A4169" t="str">
            <v>MĐ26.15K25</v>
          </cell>
          <cell r="B4169" t="str">
            <v>Kế toán thuế</v>
          </cell>
          <cell r="C4169">
            <v>60</v>
          </cell>
        </row>
        <row r="4170">
          <cell r="A4170" t="str">
            <v>MH27.15K25</v>
          </cell>
          <cell r="B4170" t="str">
            <v>Phân tích hoạt động kinh doanh</v>
          </cell>
          <cell r="C4170">
            <v>60</v>
          </cell>
        </row>
        <row r="4171">
          <cell r="A4171" t="str">
            <v>MH28.15K25</v>
          </cell>
          <cell r="B4171" t="str">
            <v>Kiểm toán</v>
          </cell>
          <cell r="C4171">
            <v>30</v>
          </cell>
        </row>
        <row r="4172">
          <cell r="A4172" t="str">
            <v>MĐ29.15K25</v>
          </cell>
          <cell r="B4172" t="str">
            <v>Thực tập tốt nghiệp</v>
          </cell>
          <cell r="C4172">
            <v>225</v>
          </cell>
        </row>
        <row r="4173">
          <cell r="A4173" t="str">
            <v>MH01.17K25</v>
          </cell>
          <cell r="B4173" t="str">
            <v>Giáo dục chính trị</v>
          </cell>
          <cell r="C4173">
            <v>30</v>
          </cell>
        </row>
        <row r="4174">
          <cell r="A4174" t="str">
            <v>MH02.17K25</v>
          </cell>
          <cell r="B4174" t="str">
            <v>Pháp luật</v>
          </cell>
          <cell r="C4174">
            <v>15</v>
          </cell>
        </row>
        <row r="4175">
          <cell r="A4175" t="str">
            <v>MH03.17K25</v>
          </cell>
          <cell r="B4175" t="str">
            <v>Giáo dục thể chất</v>
          </cell>
          <cell r="C4175">
            <v>30</v>
          </cell>
        </row>
        <row r="4176">
          <cell r="A4176" t="str">
            <v>MH04.17K25</v>
          </cell>
          <cell r="B4176" t="str">
            <v>Giáo dục quốc phòng và an ninh</v>
          </cell>
          <cell r="C4176">
            <v>45</v>
          </cell>
        </row>
        <row r="4177">
          <cell r="A4177" t="str">
            <v>MH05.17K25</v>
          </cell>
          <cell r="B4177" t="str">
            <v>Tin học</v>
          </cell>
          <cell r="C4177">
            <v>45</v>
          </cell>
        </row>
        <row r="4178">
          <cell r="A4178" t="str">
            <v>MH06.17K25</v>
          </cell>
          <cell r="B4178" t="str">
            <v>Tiếng Anh</v>
          </cell>
          <cell r="C4178">
            <v>90</v>
          </cell>
        </row>
        <row r="4179">
          <cell r="A4179" t="str">
            <v>MH07.17K25</v>
          </cell>
          <cell r="B4179" t="str">
            <v xml:space="preserve">Kỹ năng giao tiếp </v>
          </cell>
          <cell r="C4179">
            <v>30</v>
          </cell>
        </row>
        <row r="4180">
          <cell r="A4180" t="str">
            <v>MH08.17K25</v>
          </cell>
          <cell r="B4180" t="str">
            <v>An toàn vệ sinh môi trường</v>
          </cell>
          <cell r="C4180">
            <v>45</v>
          </cell>
        </row>
        <row r="4181">
          <cell r="A4181" t="str">
            <v>MĐ09.17K25</v>
          </cell>
          <cell r="B4181" t="str">
            <v>Kỹ thuật sử dụng bàn phím</v>
          </cell>
          <cell r="C4181">
            <v>60</v>
          </cell>
        </row>
        <row r="4182">
          <cell r="A4182" t="str">
            <v>MH10.17K25</v>
          </cell>
          <cell r="B4182" t="str">
            <v>Văn bản pháp qui</v>
          </cell>
          <cell r="C4182">
            <v>45</v>
          </cell>
        </row>
        <row r="4183">
          <cell r="A4183" t="str">
            <v>MH11.17K25</v>
          </cell>
          <cell r="B4183" t="str">
            <v>Cấu trúc máy tính</v>
          </cell>
          <cell r="C4183">
            <v>45</v>
          </cell>
        </row>
        <row r="4184">
          <cell r="A4184" t="str">
            <v>MĐ12.17K25</v>
          </cell>
          <cell r="B4184" t="str">
            <v>Soạn thảo văn bản MicroSoft Word</v>
          </cell>
          <cell r="C4184">
            <v>90</v>
          </cell>
        </row>
        <row r="4185">
          <cell r="A4185" t="str">
            <v>MH13.17K25</v>
          </cell>
          <cell r="B4185" t="str">
            <v>Hệ điều hành windows</v>
          </cell>
          <cell r="C4185">
            <v>45</v>
          </cell>
        </row>
        <row r="4186">
          <cell r="A4186" t="str">
            <v>MĐ14.17K25</v>
          </cell>
          <cell r="B4186" t="str">
            <v>Thiết kế trình diễn trên máy tính</v>
          </cell>
          <cell r="C4186">
            <v>60</v>
          </cell>
        </row>
        <row r="4187">
          <cell r="A4187" t="str">
            <v>MĐ15.17K25</v>
          </cell>
          <cell r="B4187" t="str">
            <v>Bảng tính điện tử Excel</v>
          </cell>
          <cell r="C4187">
            <v>60</v>
          </cell>
        </row>
        <row r="4188">
          <cell r="A4188" t="str">
            <v>MH16.17K25</v>
          </cell>
          <cell r="B4188" t="str">
            <v>Tiếng Anh chuyên ngành</v>
          </cell>
          <cell r="C4188">
            <v>60</v>
          </cell>
        </row>
        <row r="4189">
          <cell r="A4189" t="str">
            <v>MĐ17.17K25</v>
          </cell>
          <cell r="B4189" t="str">
            <v>Lắp ráp và cài đặt máy tính</v>
          </cell>
          <cell r="C4189">
            <v>90</v>
          </cell>
        </row>
        <row r="4190">
          <cell r="A4190" t="str">
            <v>MĐ18.17K25</v>
          </cell>
          <cell r="B4190" t="str">
            <v>Xử lý ảnh bằng Photoshop</v>
          </cell>
          <cell r="C4190">
            <v>90</v>
          </cell>
        </row>
        <row r="4191">
          <cell r="A4191" t="str">
            <v>MH19.17K25</v>
          </cell>
          <cell r="B4191" t="str">
            <v>Mạng máy tính và Internet</v>
          </cell>
          <cell r="C4191">
            <v>90</v>
          </cell>
        </row>
        <row r="4192">
          <cell r="A4192" t="str">
            <v>MĐ20.17K25</v>
          </cell>
          <cell r="B4192" t="str">
            <v>Vận hành và sử dụng các thiết bị văn phòng thông dụng</v>
          </cell>
          <cell r="C4192">
            <v>60</v>
          </cell>
        </row>
        <row r="4193">
          <cell r="A4193" t="str">
            <v>MĐ21.17K25</v>
          </cell>
          <cell r="B4193" t="str">
            <v>Thiết kế xây dựng mạng LAN</v>
          </cell>
          <cell r="C4193">
            <v>90</v>
          </cell>
        </row>
        <row r="4194">
          <cell r="A4194" t="str">
            <v>MĐ22.17K25</v>
          </cell>
          <cell r="B4194" t="str">
            <v>Bảo trì hệ thống máy tính</v>
          </cell>
          <cell r="C4194">
            <v>60</v>
          </cell>
        </row>
        <row r="4195">
          <cell r="A4195" t="str">
            <v>MĐ23.17K25</v>
          </cell>
          <cell r="B4195" t="str">
            <v>Công nghệ đa phương tiện</v>
          </cell>
          <cell r="C4195">
            <v>60</v>
          </cell>
        </row>
        <row r="4196">
          <cell r="A4196" t="str">
            <v>MĐ24.17K25</v>
          </cell>
          <cell r="B4196" t="str">
            <v>Thiết kế Web</v>
          </cell>
          <cell r="C4196">
            <v>90</v>
          </cell>
        </row>
        <row r="4197">
          <cell r="A4197" t="str">
            <v>MĐ25.17K25</v>
          </cell>
          <cell r="B4197" t="str">
            <v>Thực tập tốt nghiệp</v>
          </cell>
          <cell r="C4197">
            <v>270</v>
          </cell>
        </row>
        <row r="4198">
          <cell r="A4198" t="str">
            <v>MH01.C19K25</v>
          </cell>
          <cell r="B4198" t="str">
            <v>Giáo dục chính trị</v>
          </cell>
          <cell r="C4198">
            <v>75</v>
          </cell>
        </row>
        <row r="4199">
          <cell r="A4199" t="str">
            <v>MH02.C19K25</v>
          </cell>
          <cell r="B4199" t="str">
            <v>Pháp luật</v>
          </cell>
          <cell r="C4199">
            <v>30</v>
          </cell>
        </row>
        <row r="4200">
          <cell r="A4200" t="str">
            <v>MH03.C19K25</v>
          </cell>
          <cell r="B4200" t="str">
            <v>Giáo dục thể chất</v>
          </cell>
          <cell r="C4200">
            <v>60</v>
          </cell>
        </row>
        <row r="4201">
          <cell r="A4201" t="str">
            <v>MH04.C19K25</v>
          </cell>
          <cell r="B4201" t="str">
            <v>Giáo dục quốc phòng - An ninh</v>
          </cell>
          <cell r="C4201">
            <v>75</v>
          </cell>
        </row>
        <row r="4202">
          <cell r="A4202" t="str">
            <v>MH05.C19K25</v>
          </cell>
          <cell r="B4202" t="str">
            <v>Tin học</v>
          </cell>
          <cell r="C4202">
            <v>75</v>
          </cell>
        </row>
        <row r="4203">
          <cell r="A4203" t="str">
            <v>MH06.C19K25</v>
          </cell>
          <cell r="B4203" t="str">
            <v>Anh văn</v>
          </cell>
          <cell r="C4203">
            <v>120</v>
          </cell>
        </row>
        <row r="4204">
          <cell r="A4204" t="str">
            <v>MH07.C19K25</v>
          </cell>
          <cell r="B4204" t="str">
            <v>Luật hành chính</v>
          </cell>
          <cell r="C4204">
            <v>30</v>
          </cell>
        </row>
        <row r="4205">
          <cell r="A4205" t="str">
            <v>MH08.C19K25</v>
          </cell>
          <cell r="B4205" t="str">
            <v>Quản lý nhà nước trong công tác văn thư</v>
          </cell>
          <cell r="C4205">
            <v>30</v>
          </cell>
        </row>
        <row r="4206">
          <cell r="A4206" t="str">
            <v>MH09.C19K25</v>
          </cell>
          <cell r="B4206" t="str">
            <v>Tổ chức bộ máy các cơ quan</v>
          </cell>
          <cell r="C4206">
            <v>45</v>
          </cell>
        </row>
        <row r="4207">
          <cell r="A4207" t="str">
            <v>MH10.C19K25</v>
          </cell>
          <cell r="B4207" t="str">
            <v>Quản trị văn phòng</v>
          </cell>
          <cell r="C4207">
            <v>45</v>
          </cell>
        </row>
        <row r="4208">
          <cell r="A4208" t="str">
            <v>MH11.C19K25</v>
          </cell>
          <cell r="B4208" t="str">
            <v>Tiếng Việt thực hành</v>
          </cell>
          <cell r="C4208">
            <v>45</v>
          </cell>
        </row>
        <row r="4209">
          <cell r="A4209" t="str">
            <v>MH12.C19K25</v>
          </cell>
          <cell r="B4209" t="str">
            <v>Kỹ năng giao tiếp</v>
          </cell>
          <cell r="C4209">
            <v>30</v>
          </cell>
        </row>
        <row r="4210">
          <cell r="A4210" t="str">
            <v>MĐ13.C19K25</v>
          </cell>
          <cell r="B4210" t="str">
            <v>Tin học văn phòng</v>
          </cell>
          <cell r="C4210">
            <v>180</v>
          </cell>
        </row>
        <row r="4211">
          <cell r="A4211" t="str">
            <v>MH14.C19K25</v>
          </cell>
          <cell r="B4211" t="str">
            <v>Văn hóa công sở</v>
          </cell>
          <cell r="C4211">
            <v>45</v>
          </cell>
        </row>
        <row r="4212">
          <cell r="A4212" t="str">
            <v>MH15.C19K25</v>
          </cell>
          <cell r="B4212" t="str">
            <v>Tâm lý học đại cương</v>
          </cell>
          <cell r="C4212">
            <v>45</v>
          </cell>
        </row>
        <row r="4213">
          <cell r="A4213" t="str">
            <v>MH16.C19K25</v>
          </cell>
          <cell r="B4213" t="str">
            <v>Tiếng anh chuyên ngành</v>
          </cell>
          <cell r="C4213">
            <v>45</v>
          </cell>
        </row>
        <row r="4214">
          <cell r="A4214" t="str">
            <v>MH17.C19K25</v>
          </cell>
          <cell r="B4214" t="str">
            <v>Nhập môn công tác văn thư</v>
          </cell>
          <cell r="C4214">
            <v>45</v>
          </cell>
        </row>
        <row r="4215">
          <cell r="A4215" t="str">
            <v>MĐ18.C19K25</v>
          </cell>
          <cell r="B4215" t="str">
            <v>Kỹ thuật đánh máy vi tính</v>
          </cell>
          <cell r="C4215">
            <v>180</v>
          </cell>
        </row>
        <row r="4216">
          <cell r="A4216" t="str">
            <v>MĐ19.C19K25</v>
          </cell>
          <cell r="B4216" t="str">
            <v>Sử dụng trang thiết bị trong công tác văn thư</v>
          </cell>
          <cell r="C4216">
            <v>60</v>
          </cell>
        </row>
        <row r="4217">
          <cell r="A4217" t="str">
            <v>MĐ20.C19K25</v>
          </cell>
          <cell r="B4217" t="str">
            <v>Soạn thảo văn bản1</v>
          </cell>
          <cell r="C4217">
            <v>150</v>
          </cell>
        </row>
        <row r="4218">
          <cell r="A4218" t="str">
            <v>MĐ21.C19K25</v>
          </cell>
          <cell r="B4218" t="str">
            <v>Soạn thảo văn bản2</v>
          </cell>
          <cell r="C4218">
            <v>120</v>
          </cell>
        </row>
        <row r="4219">
          <cell r="A4219" t="str">
            <v>MH22.C19K25</v>
          </cell>
          <cell r="B4219" t="str">
            <v>Quản lý và sử dụng con dấu</v>
          </cell>
          <cell r="C4219">
            <v>30</v>
          </cell>
        </row>
        <row r="4220">
          <cell r="A4220" t="str">
            <v>MĐ23.C19K25</v>
          </cell>
          <cell r="B4220" t="str">
            <v>Quản lý văn bản đến, văn bản đi</v>
          </cell>
          <cell r="C4220">
            <v>180</v>
          </cell>
        </row>
        <row r="4221">
          <cell r="A4221" t="str">
            <v>MH24.C19K25</v>
          </cell>
          <cell r="B4221" t="str">
            <v>Tổ chức lao động khoa học trong công tác văn thư</v>
          </cell>
          <cell r="C4221">
            <v>30</v>
          </cell>
        </row>
        <row r="4222">
          <cell r="A4222" t="str">
            <v>MH25.C19K25</v>
          </cell>
          <cell r="B4222" t="str">
            <v>Tiêu chuẩn hoá công tác văn thư</v>
          </cell>
          <cell r="C4222">
            <v>30</v>
          </cell>
        </row>
        <row r="4223">
          <cell r="A4223" t="str">
            <v>MĐ26.C19K25</v>
          </cell>
          <cell r="B4223" t="str">
            <v>Quản lý văn bản trong môi trường mạng</v>
          </cell>
          <cell r="C4223">
            <v>60</v>
          </cell>
        </row>
        <row r="4224">
          <cell r="A4224" t="str">
            <v>MH27.C19K25</v>
          </cell>
          <cell r="B4224" t="str">
            <v>Thủ thục hành chính</v>
          </cell>
          <cell r="C4224">
            <v>45</v>
          </cell>
        </row>
        <row r="4225">
          <cell r="A4225" t="str">
            <v>MĐ28.C19K25</v>
          </cell>
          <cell r="B4225" t="str">
            <v>Lập hồ sơ và nộp hồ sơ vào lưu trữ cơ quan</v>
          </cell>
          <cell r="C4225">
            <v>180</v>
          </cell>
        </row>
        <row r="4226">
          <cell r="A4226" t="str">
            <v>MH29.C19K25</v>
          </cell>
          <cell r="B4226" t="str">
            <v>Kỹ năng thuyết trình</v>
          </cell>
          <cell r="C4226">
            <v>45</v>
          </cell>
        </row>
        <row r="4227">
          <cell r="A4227" t="str">
            <v>MH30.C19K25</v>
          </cell>
          <cell r="B4227" t="str">
            <v>Công tác văn thư trong cơ quan quản lý hành chính</v>
          </cell>
          <cell r="C4227">
            <v>45</v>
          </cell>
        </row>
        <row r="4228">
          <cell r="A4228" t="str">
            <v>MH31.C19K25</v>
          </cell>
          <cell r="B4228" t="str">
            <v>Công tác văn thư trong đơn vị sự nghiệp</v>
          </cell>
          <cell r="C4228">
            <v>45</v>
          </cell>
        </row>
        <row r="4229">
          <cell r="A4229" t="str">
            <v>MH32.C19K25</v>
          </cell>
          <cell r="B4229" t="str">
            <v>Công tác văn thư trong cơ quan Đảng và các tổ chức xã hội</v>
          </cell>
          <cell r="C4229">
            <v>60</v>
          </cell>
        </row>
        <row r="4230">
          <cell r="A4230" t="str">
            <v>MH33.C19K25</v>
          </cell>
          <cell r="B4230" t="str">
            <v>Công tác văn thư trong doanh nghiệp</v>
          </cell>
          <cell r="C4230">
            <v>45</v>
          </cell>
        </row>
        <row r="4231">
          <cell r="A4231" t="str">
            <v>MH34.C19K25</v>
          </cell>
          <cell r="B4231" t="str">
            <v>Nghiệp vụ lưu trữ</v>
          </cell>
          <cell r="C4231">
            <v>90</v>
          </cell>
        </row>
        <row r="4232">
          <cell r="A4232" t="str">
            <v>MĐ35.C19K25</v>
          </cell>
          <cell r="B4232" t="str">
            <v>Nghiệp vụ thư ký</v>
          </cell>
          <cell r="C4232">
            <v>90</v>
          </cell>
        </row>
        <row r="4233">
          <cell r="A4233" t="str">
            <v>MĐ36.C19K25</v>
          </cell>
          <cell r="B4233" t="str">
            <v>Công tác lễ tân</v>
          </cell>
          <cell r="C4233">
            <v>60</v>
          </cell>
        </row>
        <row r="4234">
          <cell r="A4234" t="str">
            <v>MĐ37.C19K25</v>
          </cell>
          <cell r="B4234" t="str">
            <v>Thực tập tốt nghiệp</v>
          </cell>
          <cell r="C4234">
            <v>180</v>
          </cell>
        </row>
        <row r="4235">
          <cell r="A4235" t="str">
            <v>MH01.19K25</v>
          </cell>
          <cell r="B4235" t="str">
            <v>Giáo dục chính trị</v>
          </cell>
          <cell r="C4235">
            <v>30</v>
          </cell>
        </row>
        <row r="4236">
          <cell r="A4236" t="str">
            <v>MH02.19K25</v>
          </cell>
          <cell r="B4236" t="str">
            <v>Pháp luật</v>
          </cell>
          <cell r="C4236">
            <v>15</v>
          </cell>
        </row>
        <row r="4237">
          <cell r="A4237" t="str">
            <v>MH03.19K25</v>
          </cell>
          <cell r="B4237" t="str">
            <v>Giáo dục thể chất</v>
          </cell>
          <cell r="C4237">
            <v>30</v>
          </cell>
        </row>
        <row r="4238">
          <cell r="A4238" t="str">
            <v>MH04.19K25</v>
          </cell>
          <cell r="B4238" t="str">
            <v>Giáo dục quốc phòng - An ninh</v>
          </cell>
          <cell r="C4238">
            <v>45</v>
          </cell>
        </row>
        <row r="4239">
          <cell r="A4239" t="str">
            <v>MH05.19K25</v>
          </cell>
          <cell r="B4239" t="str">
            <v>Tin học</v>
          </cell>
          <cell r="C4239">
            <v>45</v>
          </cell>
        </row>
        <row r="4240">
          <cell r="A4240" t="str">
            <v>MH06.19K25</v>
          </cell>
          <cell r="B4240" t="str">
            <v>Anh văn</v>
          </cell>
          <cell r="C4240">
            <v>90</v>
          </cell>
        </row>
        <row r="4241">
          <cell r="A4241" t="str">
            <v>MH07.19K25</v>
          </cell>
          <cell r="B4241" t="str">
            <v>Luật hành chính</v>
          </cell>
          <cell r="C4241">
            <v>30</v>
          </cell>
        </row>
        <row r="4242">
          <cell r="A4242" t="str">
            <v>MH08.19K25</v>
          </cell>
          <cell r="B4242" t="str">
            <v>Quản lý nhà nước trong công tác văn thư</v>
          </cell>
          <cell r="C4242">
            <v>30</v>
          </cell>
        </row>
        <row r="4243">
          <cell r="A4243" t="str">
            <v>MH09.19K25</v>
          </cell>
          <cell r="B4243" t="str">
            <v xml:space="preserve">Tổ chức bộ máy các cơ quan </v>
          </cell>
          <cell r="C4243">
            <v>30</v>
          </cell>
        </row>
        <row r="4244">
          <cell r="A4244" t="str">
            <v>MH10.19K25</v>
          </cell>
          <cell r="B4244" t="str">
            <v>Quản trị văn phòng</v>
          </cell>
          <cell r="C4244">
            <v>30</v>
          </cell>
        </row>
        <row r="4245">
          <cell r="A4245" t="str">
            <v>MH11.19K25</v>
          </cell>
          <cell r="B4245" t="str">
            <v>Kỹ năng giao tiếp</v>
          </cell>
          <cell r="C4245">
            <v>30</v>
          </cell>
        </row>
        <row r="4246">
          <cell r="A4246" t="str">
            <v>MĐ12.19K25</v>
          </cell>
          <cell r="B4246" t="str">
            <v>Tin học văn phòng</v>
          </cell>
          <cell r="C4246">
            <v>120</v>
          </cell>
        </row>
        <row r="4247">
          <cell r="A4247" t="str">
            <v>MH13.19K25</v>
          </cell>
          <cell r="B4247" t="str">
            <v>Tiếng Việt thực hành</v>
          </cell>
          <cell r="C4247">
            <v>45</v>
          </cell>
        </row>
        <row r="4248">
          <cell r="A4248" t="str">
            <v>MH14.19K25</v>
          </cell>
          <cell r="B4248" t="str">
            <v>Văn hóa công sở</v>
          </cell>
          <cell r="C4248">
            <v>45</v>
          </cell>
        </row>
        <row r="4249">
          <cell r="A4249" t="str">
            <v>MH15.19K25</v>
          </cell>
          <cell r="B4249" t="str">
            <v>Nhập môn công tác văn thư</v>
          </cell>
          <cell r="C4249">
            <v>30</v>
          </cell>
        </row>
        <row r="4250">
          <cell r="A4250" t="str">
            <v>MĐ16.19K25</v>
          </cell>
          <cell r="B4250" t="str">
            <v xml:space="preserve">Kỹ thuật đánh máy vi tính </v>
          </cell>
          <cell r="C4250">
            <v>120</v>
          </cell>
        </row>
        <row r="4251">
          <cell r="A4251" t="str">
            <v>MĐ17.19K25</v>
          </cell>
          <cell r="B4251" t="str">
            <v>Sử dụng trang thiết bị trong công tác văn thư</v>
          </cell>
          <cell r="C4251">
            <v>60</v>
          </cell>
        </row>
        <row r="4252">
          <cell r="A4252" t="str">
            <v>MĐ18.19K25</v>
          </cell>
          <cell r="B4252" t="str">
            <v>Soạn thảo văn bản</v>
          </cell>
          <cell r="C4252">
            <v>120</v>
          </cell>
        </row>
        <row r="4253">
          <cell r="A4253" t="str">
            <v>MH19.19K25</v>
          </cell>
          <cell r="B4253" t="str">
            <v>Quản lý và sử dụng con dấu</v>
          </cell>
          <cell r="C4253">
            <v>30</v>
          </cell>
        </row>
        <row r="4254">
          <cell r="A4254" t="str">
            <v>MĐ20.19K25</v>
          </cell>
          <cell r="B4254" t="str">
            <v>Quản lý văn bản đến, văn bản đi</v>
          </cell>
          <cell r="C4254">
            <v>180</v>
          </cell>
        </row>
        <row r="4255">
          <cell r="A4255" t="str">
            <v>MH21.19K25</v>
          </cell>
          <cell r="B4255" t="str">
            <v>Tổ chức lao động khoa học trong công tác văn thư</v>
          </cell>
          <cell r="C4255">
            <v>30</v>
          </cell>
        </row>
        <row r="4256">
          <cell r="A4256" t="str">
            <v>MH22.19K25</v>
          </cell>
          <cell r="B4256" t="str">
            <v>Tiêu chuẩn hoá công tác văn thư</v>
          </cell>
          <cell r="C4256">
            <v>30</v>
          </cell>
        </row>
        <row r="4257">
          <cell r="A4257" t="str">
            <v>MĐ23.19K25</v>
          </cell>
          <cell r="B4257" t="str">
            <v>Quản lý văn bản trong môi trường mạng</v>
          </cell>
          <cell r="C4257">
            <v>60</v>
          </cell>
        </row>
        <row r="4258">
          <cell r="A4258" t="str">
            <v>MĐ24.19K25</v>
          </cell>
          <cell r="B4258" t="str">
            <v>Lập hồ sơ và nộphồ sơ vào lưu trữ cơ quan</v>
          </cell>
          <cell r="C4258">
            <v>90</v>
          </cell>
        </row>
        <row r="4259">
          <cell r="A4259" t="str">
            <v>MH25.19K25</v>
          </cell>
          <cell r="B4259" t="str">
            <v>Công tác văn thư trong cơ quan quản lý hành chính</v>
          </cell>
          <cell r="C4259">
            <v>30</v>
          </cell>
        </row>
        <row r="4260">
          <cell r="A4260" t="str">
            <v>MH26.19K25</v>
          </cell>
          <cell r="B4260" t="str">
            <v>Công tác văn thư trong đơn vị sự nghiệp</v>
          </cell>
          <cell r="C4260">
            <v>30</v>
          </cell>
        </row>
        <row r="4261">
          <cell r="A4261" t="str">
            <v>MH27.19K25</v>
          </cell>
          <cell r="B4261" t="str">
            <v>Công tác văn thư trong tổ chức Đảng, đoàn thể và các tổ chức xã hội</v>
          </cell>
          <cell r="C4261">
            <v>30</v>
          </cell>
        </row>
        <row r="4262">
          <cell r="A4262" t="str">
            <v>MH28.19K25</v>
          </cell>
          <cell r="B4262" t="str">
            <v>Công tác văn thư trong doanh nghiệp</v>
          </cell>
          <cell r="C4262">
            <v>30</v>
          </cell>
        </row>
        <row r="4263">
          <cell r="A4263" t="str">
            <v>MH29.19K25</v>
          </cell>
          <cell r="B4263" t="str">
            <v>Nghiệp vụ lưu trữ</v>
          </cell>
          <cell r="C4263">
            <v>75</v>
          </cell>
        </row>
        <row r="4264">
          <cell r="A4264" t="str">
            <v>MĐ30.19K25</v>
          </cell>
          <cell r="B4264" t="str">
            <v>Công tác lễ tân</v>
          </cell>
          <cell r="C4264">
            <v>60</v>
          </cell>
        </row>
        <row r="4265">
          <cell r="A4265" t="str">
            <v>MĐ31.19K25</v>
          </cell>
          <cell r="B4265" t="str">
            <v>Nghiệp vụ thư ký</v>
          </cell>
          <cell r="C4265">
            <v>120</v>
          </cell>
        </row>
        <row r="4266">
          <cell r="A4266" t="str">
            <v>MH32.19K25</v>
          </cell>
          <cell r="B4266" t="str">
            <v>Kỹ năng thuyết trình</v>
          </cell>
          <cell r="C4266">
            <v>45</v>
          </cell>
        </row>
        <row r="4267">
          <cell r="A4267" t="str">
            <v>MĐ33.19K25</v>
          </cell>
          <cell r="B4267" t="str">
            <v>Thực tập tốt nghiệp</v>
          </cell>
          <cell r="C4267">
            <v>135</v>
          </cell>
        </row>
        <row r="4268">
          <cell r="A4268" t="str">
            <v>MH01.C20K25</v>
          </cell>
          <cell r="B4268" t="str">
            <v>Giáo dục chính trị</v>
          </cell>
          <cell r="C4268">
            <v>75</v>
          </cell>
        </row>
        <row r="4269">
          <cell r="A4269" t="str">
            <v>MH02.C20K25</v>
          </cell>
          <cell r="B4269" t="str">
            <v>Pháp luật</v>
          </cell>
          <cell r="C4269">
            <v>30</v>
          </cell>
        </row>
        <row r="4270">
          <cell r="A4270" t="str">
            <v>MH03.C20K25</v>
          </cell>
          <cell r="B4270" t="str">
            <v>Giáo dục thể chất</v>
          </cell>
          <cell r="C4270">
            <v>60</v>
          </cell>
        </row>
        <row r="4271">
          <cell r="A4271" t="str">
            <v>MH04.C20K25</v>
          </cell>
          <cell r="B4271" t="str">
            <v>Giáo dục quốc phòng và an ninh</v>
          </cell>
          <cell r="C4271">
            <v>75</v>
          </cell>
        </row>
        <row r="4272">
          <cell r="A4272" t="str">
            <v>MH05.C20K25</v>
          </cell>
          <cell r="B4272" t="str">
            <v>Tin học</v>
          </cell>
          <cell r="C4272">
            <v>75</v>
          </cell>
        </row>
        <row r="4273">
          <cell r="A4273" t="str">
            <v>MH06.C20K25</v>
          </cell>
          <cell r="B4273" t="str">
            <v>Tiếng Anh</v>
          </cell>
          <cell r="C4273">
            <v>120</v>
          </cell>
        </row>
        <row r="4274">
          <cell r="A4274" t="str">
            <v>MH07.C20K25</v>
          </cell>
          <cell r="B4274" t="str">
            <v>Kỹ năng giao tiếp</v>
          </cell>
          <cell r="C4274">
            <v>30</v>
          </cell>
        </row>
        <row r="4275">
          <cell r="A4275" t="str">
            <v>MH08.C20K25</v>
          </cell>
          <cell r="B4275" t="str">
            <v>An toàn vệ sinh môi trường</v>
          </cell>
          <cell r="C4275">
            <v>45</v>
          </cell>
        </row>
        <row r="4276">
          <cell r="A4276" t="str">
            <v>MH09.C20K25</v>
          </cell>
          <cell r="B4276" t="str">
            <v>Anh văn chuyên ngành</v>
          </cell>
          <cell r="C4276">
            <v>60</v>
          </cell>
        </row>
        <row r="4277">
          <cell r="A4277" t="str">
            <v>MH10.C20K25</v>
          </cell>
          <cell r="B4277" t="str">
            <v xml:space="preserve">Cấu trúc máy tính </v>
          </cell>
          <cell r="C4277">
            <v>45</v>
          </cell>
        </row>
        <row r="4278">
          <cell r="A4278" t="str">
            <v>MĐ11.C20K25</v>
          </cell>
          <cell r="B4278" t="str">
            <v>Tin học văn phòng</v>
          </cell>
          <cell r="C4278">
            <v>90</v>
          </cell>
        </row>
        <row r="4279">
          <cell r="A4279" t="str">
            <v>MH12.C20K25</v>
          </cell>
          <cell r="B4279" t="str">
            <v>Mạng máy tính và Internet</v>
          </cell>
          <cell r="C4279">
            <v>90</v>
          </cell>
        </row>
        <row r="4280">
          <cell r="A4280" t="str">
            <v>MĐ13.C20K25</v>
          </cell>
          <cell r="B4280" t="str">
            <v xml:space="preserve">Mỹ thuật cơ bản </v>
          </cell>
          <cell r="C4280">
            <v>60</v>
          </cell>
        </row>
        <row r="4281">
          <cell r="A4281" t="str">
            <v>MĐ14.C20K25</v>
          </cell>
          <cell r="B4281" t="str">
            <v>Nguyên lý tạo hình</v>
          </cell>
          <cell r="C4281">
            <v>90</v>
          </cell>
        </row>
        <row r="4282">
          <cell r="A4282" t="str">
            <v>MĐ15.C20K25</v>
          </cell>
          <cell r="B4282" t="str">
            <v>Lắp ráp cài đặt máy tính</v>
          </cell>
          <cell r="C4282">
            <v>90</v>
          </cell>
        </row>
        <row r="4283">
          <cell r="A4283" t="str">
            <v>MĐ16.C20K25</v>
          </cell>
          <cell r="B4283" t="str">
            <v xml:space="preserve">Công nghệ Multimedia </v>
          </cell>
          <cell r="C4283">
            <v>60</v>
          </cell>
        </row>
        <row r="4284">
          <cell r="A4284" t="str">
            <v>MĐ17.C20K25</v>
          </cell>
          <cell r="B4284" t="str">
            <v>Kỹ thuật quay camera và chụp ảnh</v>
          </cell>
          <cell r="C4284">
            <v>120</v>
          </cell>
        </row>
        <row r="4285">
          <cell r="A4285" t="str">
            <v>MĐ18.C20K25</v>
          </cell>
          <cell r="B4285" t="str">
            <v xml:space="preserve">Xử lý ảnh </v>
          </cell>
          <cell r="C4285">
            <v>90</v>
          </cell>
        </row>
        <row r="4286">
          <cell r="A4286" t="str">
            <v>MĐ19.C20K25</v>
          </cell>
          <cell r="B4286" t="str">
            <v xml:space="preserve">Nhập môn chế bản điện tử </v>
          </cell>
          <cell r="C4286">
            <v>90</v>
          </cell>
        </row>
        <row r="4287">
          <cell r="A4287" t="str">
            <v>MĐ20.C20K25</v>
          </cell>
          <cell r="B4287" t="str">
            <v>Chế bản sách báo</v>
          </cell>
          <cell r="C4287">
            <v>60</v>
          </cell>
        </row>
        <row r="4288">
          <cell r="A4288" t="str">
            <v>MĐ21.C20K25</v>
          </cell>
          <cell r="B4288" t="str">
            <v>Chế bản các mẫu đặc thù</v>
          </cell>
          <cell r="C4288">
            <v>60</v>
          </cell>
        </row>
        <row r="4289">
          <cell r="A4289" t="str">
            <v>MĐ22.C20K25</v>
          </cell>
          <cell r="B4289" t="str">
            <v>Thiết kế các mẫu quảng cáo</v>
          </cell>
          <cell r="C4289">
            <v>90</v>
          </cell>
        </row>
        <row r="4290">
          <cell r="A4290" t="str">
            <v>MĐ23.C20K25</v>
          </cell>
          <cell r="B4290" t="str">
            <v>Thiết kế các trang Web</v>
          </cell>
          <cell r="C4290">
            <v>90</v>
          </cell>
        </row>
        <row r="4291">
          <cell r="A4291" t="str">
            <v>MĐ24.C20K25</v>
          </cell>
          <cell r="B4291" t="str">
            <v>Thực hành kỹ năng nghề nghiệp</v>
          </cell>
          <cell r="C4291">
            <v>180</v>
          </cell>
        </row>
        <row r="4292">
          <cell r="A4292" t="str">
            <v>MĐ25.C20K25</v>
          </cell>
          <cell r="B4292" t="str">
            <v>Đồ họa hình động</v>
          </cell>
          <cell r="C4292">
            <v>60</v>
          </cell>
        </row>
        <row r="4293">
          <cell r="A4293" t="str">
            <v>MĐ26.C20K25</v>
          </cell>
          <cell r="B4293" t="str">
            <v>Dựng video</v>
          </cell>
          <cell r="C4293">
            <v>60</v>
          </cell>
        </row>
        <row r="4294">
          <cell r="A4294" t="str">
            <v>MĐ27.C20K25</v>
          </cell>
          <cell r="B4294" t="str">
            <v>Chế bản điện tử nâng cao</v>
          </cell>
          <cell r="C4294">
            <v>90</v>
          </cell>
        </row>
        <row r="4295">
          <cell r="A4295" t="str">
            <v>MĐ28.C20K25</v>
          </cell>
          <cell r="B4295" t="str">
            <v>Xử lý ảnh nâng cao</v>
          </cell>
          <cell r="C4295">
            <v>90</v>
          </cell>
        </row>
        <row r="4296">
          <cell r="A4296" t="str">
            <v>MĐ29.C20K25</v>
          </cell>
          <cell r="B4296" t="str">
            <v>Tạo hình 2D và 3D</v>
          </cell>
          <cell r="C4296">
            <v>90</v>
          </cell>
        </row>
        <row r="4297">
          <cell r="A4297" t="str">
            <v>MĐ30.C20K25</v>
          </cell>
          <cell r="B4297" t="str">
            <v>Thực tập Tốt nghiệp</v>
          </cell>
          <cell r="C4297">
            <v>270</v>
          </cell>
        </row>
        <row r="4298">
          <cell r="A4298" t="str">
            <v>MH01.20K25</v>
          </cell>
          <cell r="B4298" t="str">
            <v>Chính trị</v>
          </cell>
          <cell r="C4298">
            <v>30</v>
          </cell>
        </row>
        <row r="4299">
          <cell r="A4299" t="str">
            <v>MH02.20K25</v>
          </cell>
          <cell r="B4299" t="str">
            <v>Pháp luật</v>
          </cell>
          <cell r="C4299">
            <v>15</v>
          </cell>
        </row>
        <row r="4300">
          <cell r="A4300" t="str">
            <v>MH03.20K25</v>
          </cell>
          <cell r="B4300" t="str">
            <v>Giáo dục thể chất</v>
          </cell>
          <cell r="C4300">
            <v>30</v>
          </cell>
        </row>
        <row r="4301">
          <cell r="A4301" t="str">
            <v>MH04.20K25</v>
          </cell>
          <cell r="B4301" t="str">
            <v xml:space="preserve">Giáo dục quốc phòng </v>
          </cell>
          <cell r="C4301">
            <v>45</v>
          </cell>
        </row>
        <row r="4302">
          <cell r="A4302" t="str">
            <v>MH05.20K25</v>
          </cell>
          <cell r="B4302" t="str">
            <v>Tin học</v>
          </cell>
          <cell r="C4302">
            <v>45</v>
          </cell>
        </row>
        <row r="4303">
          <cell r="A4303" t="str">
            <v>MH06.20K25</v>
          </cell>
          <cell r="B4303" t="str">
            <v xml:space="preserve">Anh văn </v>
          </cell>
          <cell r="C4303">
            <v>90</v>
          </cell>
        </row>
        <row r="4304">
          <cell r="A4304" t="str">
            <v>MH07.20K25</v>
          </cell>
          <cell r="B4304" t="str">
            <v>Kỹ năng giao tiếp</v>
          </cell>
          <cell r="C4304">
            <v>30</v>
          </cell>
        </row>
        <row r="4305">
          <cell r="A4305" t="str">
            <v>MH08.20K25</v>
          </cell>
          <cell r="B4305" t="str">
            <v>An toàn vệ sinh môi trường</v>
          </cell>
          <cell r="C4305">
            <v>45</v>
          </cell>
        </row>
        <row r="4306">
          <cell r="A4306" t="str">
            <v>MH09.20K25</v>
          </cell>
          <cell r="B4306" t="str">
            <v>Anh văn chuyên ngành</v>
          </cell>
          <cell r="C4306">
            <v>60</v>
          </cell>
        </row>
        <row r="4307">
          <cell r="A4307" t="str">
            <v>MH10.20K25</v>
          </cell>
          <cell r="B4307" t="str">
            <v xml:space="preserve">Cấu trúc máy tính </v>
          </cell>
          <cell r="C4307">
            <v>45</v>
          </cell>
        </row>
        <row r="4308">
          <cell r="A4308" t="str">
            <v>MĐ11.20K25</v>
          </cell>
          <cell r="B4308" t="str">
            <v>Tin học văn phòng</v>
          </cell>
          <cell r="C4308">
            <v>90</v>
          </cell>
        </row>
        <row r="4309">
          <cell r="A4309" t="str">
            <v>MH12.20K25</v>
          </cell>
          <cell r="B4309" t="str">
            <v>Mạng máy tính và Internet</v>
          </cell>
          <cell r="C4309">
            <v>90</v>
          </cell>
        </row>
        <row r="4310">
          <cell r="A4310" t="str">
            <v>MĐ13.20K25</v>
          </cell>
          <cell r="B4310" t="str">
            <v xml:space="preserve">Mỹ thuật cơ bản </v>
          </cell>
          <cell r="C4310">
            <v>60</v>
          </cell>
        </row>
        <row r="4311">
          <cell r="A4311" t="str">
            <v>MĐ14.20K25</v>
          </cell>
          <cell r="B4311" t="str">
            <v>Nguyên lý tạo hình</v>
          </cell>
          <cell r="C4311">
            <v>90</v>
          </cell>
        </row>
        <row r="4312">
          <cell r="A4312" t="str">
            <v>MĐ15.20K25</v>
          </cell>
          <cell r="B4312" t="str">
            <v>Lắp ráp cài đặt máy tính</v>
          </cell>
          <cell r="C4312">
            <v>90</v>
          </cell>
        </row>
        <row r="4313">
          <cell r="A4313" t="str">
            <v>MĐ16.20K25</v>
          </cell>
          <cell r="B4313" t="str">
            <v xml:space="preserve">Công nghệ Multimedia </v>
          </cell>
          <cell r="C4313">
            <v>60</v>
          </cell>
        </row>
        <row r="4314">
          <cell r="A4314" t="str">
            <v>MĐ17.20K25</v>
          </cell>
          <cell r="B4314" t="str">
            <v xml:space="preserve">Kỹ thuật quay camera và chụp ảnh </v>
          </cell>
          <cell r="C4314">
            <v>120</v>
          </cell>
        </row>
        <row r="4315">
          <cell r="A4315" t="str">
            <v>MĐ18.20K25</v>
          </cell>
          <cell r="B4315" t="str">
            <v xml:space="preserve">Xử lý ảnh </v>
          </cell>
          <cell r="C4315">
            <v>90</v>
          </cell>
        </row>
        <row r="4316">
          <cell r="A4316" t="str">
            <v>MĐ19.20K25</v>
          </cell>
          <cell r="B4316" t="str">
            <v xml:space="preserve">Nhập môn chế bản điện tử </v>
          </cell>
          <cell r="C4316">
            <v>90</v>
          </cell>
        </row>
        <row r="4317">
          <cell r="A4317" t="str">
            <v>MĐ20.20K25</v>
          </cell>
          <cell r="B4317" t="str">
            <v>Chế bản sách báo</v>
          </cell>
          <cell r="C4317">
            <v>60</v>
          </cell>
        </row>
        <row r="4318">
          <cell r="A4318" t="str">
            <v>MĐ21.20K25</v>
          </cell>
          <cell r="B4318" t="str">
            <v>Thiết kế các mẫu đặc thù</v>
          </cell>
          <cell r="C4318">
            <v>60</v>
          </cell>
        </row>
        <row r="4319">
          <cell r="A4319" t="str">
            <v>MĐ22.20K25</v>
          </cell>
          <cell r="B4319" t="str">
            <v>Thiết kế các mẫu quảng cáo</v>
          </cell>
          <cell r="C4319">
            <v>90</v>
          </cell>
        </row>
        <row r="4320">
          <cell r="A4320" t="str">
            <v>MĐ23.20K25</v>
          </cell>
          <cell r="B4320" t="str">
            <v>Thiết kế các trang Web</v>
          </cell>
          <cell r="C4320">
            <v>90</v>
          </cell>
        </row>
        <row r="4321">
          <cell r="A4321" t="str">
            <v>MĐ24.20K25</v>
          </cell>
          <cell r="B4321" t="str">
            <v>Đồ họa hình động</v>
          </cell>
          <cell r="C4321">
            <v>60</v>
          </cell>
        </row>
        <row r="4322">
          <cell r="A4322" t="str">
            <v>MĐ25.20K25</v>
          </cell>
          <cell r="B4322" t="str">
            <v>Dựng video</v>
          </cell>
          <cell r="C4322">
            <v>60</v>
          </cell>
        </row>
        <row r="4323">
          <cell r="A4323" t="str">
            <v>MĐ26.20K25</v>
          </cell>
          <cell r="B4323" t="str">
            <v>Thực tập Tốt nghiệp</v>
          </cell>
          <cell r="C4323">
            <v>270</v>
          </cell>
        </row>
        <row r="4324">
          <cell r="A4324" t="str">
            <v>MH01.21K25</v>
          </cell>
          <cell r="B4324" t="str">
            <v>Chính trị</v>
          </cell>
          <cell r="C4324">
            <v>30</v>
          </cell>
        </row>
        <row r="4325">
          <cell r="A4325" t="str">
            <v>MH02.21K25</v>
          </cell>
          <cell r="B4325" t="str">
            <v>Pháp luật</v>
          </cell>
          <cell r="C4325">
            <v>15</v>
          </cell>
        </row>
        <row r="4326">
          <cell r="A4326" t="str">
            <v>MH03.21K25</v>
          </cell>
          <cell r="B4326" t="str">
            <v>Giáo dục thể chất</v>
          </cell>
          <cell r="C4326">
            <v>30</v>
          </cell>
        </row>
        <row r="4327">
          <cell r="A4327" t="str">
            <v>MH04.21K25</v>
          </cell>
          <cell r="B4327" t="str">
            <v>Giáo dục quốc phòng - An ninh</v>
          </cell>
          <cell r="C4327">
            <v>45</v>
          </cell>
        </row>
        <row r="4328">
          <cell r="A4328" t="str">
            <v>MH05.21K25</v>
          </cell>
          <cell r="B4328" t="str">
            <v>Tin học</v>
          </cell>
          <cell r="C4328">
            <v>45</v>
          </cell>
        </row>
        <row r="4329">
          <cell r="A4329" t="str">
            <v>MH06.21K25</v>
          </cell>
          <cell r="B4329" t="str">
            <v>Ngoại ngữ(Anh văn)</v>
          </cell>
          <cell r="C4329">
            <v>90</v>
          </cell>
        </row>
        <row r="4330">
          <cell r="A4330" t="str">
            <v>MH07.21K25</v>
          </cell>
          <cell r="B4330" t="str">
            <v xml:space="preserve"> Kỹ năng giao tiếp</v>
          </cell>
          <cell r="C4330">
            <v>30</v>
          </cell>
        </row>
        <row r="4331">
          <cell r="A4331" t="str">
            <v>MH08.21K25</v>
          </cell>
          <cell r="B4331" t="str">
            <v>An toàn vệ sinh môi trường</v>
          </cell>
          <cell r="C4331">
            <v>45</v>
          </cell>
        </row>
        <row r="4332">
          <cell r="A4332" t="str">
            <v>MH09.21K25</v>
          </cell>
          <cell r="B4332" t="str">
            <v>Kỹ năng làm việc nhóm</v>
          </cell>
          <cell r="C4332">
            <v>45</v>
          </cell>
        </row>
        <row r="4333">
          <cell r="A4333" t="str">
            <v>MH10.21K25</v>
          </cell>
          <cell r="B4333" t="str">
            <v>Anh văn chuyên ngành</v>
          </cell>
          <cell r="C4333">
            <v>60</v>
          </cell>
        </row>
        <row r="4334">
          <cell r="A4334" t="str">
            <v>MĐ11.21K25</v>
          </cell>
          <cell r="B4334" t="str">
            <v>Tin học văn phòng</v>
          </cell>
          <cell r="C4334">
            <v>60</v>
          </cell>
        </row>
        <row r="4335">
          <cell r="A4335" t="str">
            <v>MH12.21K25</v>
          </cell>
          <cell r="B4335" t="str">
            <v>Cấu trúc máy tính</v>
          </cell>
          <cell r="C4335">
            <v>45</v>
          </cell>
        </row>
        <row r="4336">
          <cell r="A4336" t="str">
            <v>MH13.21K25</v>
          </cell>
          <cell r="B4336" t="str">
            <v>Kỹ thuật đo lường</v>
          </cell>
          <cell r="C4336">
            <v>30</v>
          </cell>
        </row>
        <row r="4337">
          <cell r="A4337" t="str">
            <v>MH14.21K25</v>
          </cell>
          <cell r="B4337" t="str">
            <v>Mạng máy tính và Internet</v>
          </cell>
          <cell r="C4337">
            <v>90</v>
          </cell>
        </row>
        <row r="4338">
          <cell r="A4338" t="str">
            <v>MĐ15.21K25</v>
          </cell>
          <cell r="B4338" t="str">
            <v>Điện tử cơ bản</v>
          </cell>
          <cell r="C4338">
            <v>90</v>
          </cell>
        </row>
        <row r="4339">
          <cell r="A4339" t="str">
            <v>MĐ16.21K25</v>
          </cell>
          <cell r="B4339" t="str">
            <v>Kỹ thuật xung số</v>
          </cell>
          <cell r="C4339">
            <v>60</v>
          </cell>
        </row>
        <row r="4340">
          <cell r="A4340" t="str">
            <v>MĐ17.21K25</v>
          </cell>
          <cell r="B4340" t="str">
            <v xml:space="preserve">Thiết kế, xây dựng mạng LAN </v>
          </cell>
          <cell r="C4340">
            <v>90</v>
          </cell>
        </row>
        <row r="4341">
          <cell r="A4341" t="str">
            <v>MĐ18.21K25</v>
          </cell>
          <cell r="B4341" t="str">
            <v>Hệ quản trị cơ sở dữ liệu</v>
          </cell>
          <cell r="C4341">
            <v>60</v>
          </cell>
        </row>
        <row r="4342">
          <cell r="A4342" t="str">
            <v>MĐ19.21K25</v>
          </cell>
          <cell r="B4342" t="str">
            <v>Lắp ráp và cài đặt máy tính</v>
          </cell>
          <cell r="C4342">
            <v>120</v>
          </cell>
        </row>
        <row r="4343">
          <cell r="A4343" t="str">
            <v>MĐ20.21K25</v>
          </cell>
          <cell r="B4343" t="str">
            <v>Bảo trì hệ thống máy tính</v>
          </cell>
          <cell r="C4343">
            <v>60</v>
          </cell>
        </row>
        <row r="4344">
          <cell r="A4344" t="str">
            <v>MĐ21.21K25</v>
          </cell>
          <cell r="B4344" t="str">
            <v>Xử lý sự cố phần mềm</v>
          </cell>
          <cell r="C4344">
            <v>60</v>
          </cell>
        </row>
        <row r="4345">
          <cell r="A4345" t="str">
            <v>MĐ22.21K25</v>
          </cell>
          <cell r="B4345" t="str">
            <v>Sửa chữa máy tính</v>
          </cell>
          <cell r="C4345">
            <v>90</v>
          </cell>
        </row>
        <row r="4346">
          <cell r="A4346" t="str">
            <v>MĐ23.21K25</v>
          </cell>
          <cell r="B4346" t="str">
            <v>Sửa chữa bộ nguồn</v>
          </cell>
          <cell r="C4346">
            <v>60</v>
          </cell>
        </row>
        <row r="4347">
          <cell r="A4347" t="str">
            <v>MĐ24.21K25</v>
          </cell>
          <cell r="B4347" t="str">
            <v>Kỹ thuật sửa chữa màn hình</v>
          </cell>
          <cell r="C4347">
            <v>60</v>
          </cell>
        </row>
        <row r="4348">
          <cell r="A4348" t="str">
            <v>MĐ25.21K25</v>
          </cell>
          <cell r="B4348" t="str">
            <v>Sửa chữa máy in và thiết bị ngoại vi</v>
          </cell>
          <cell r="C4348">
            <v>60</v>
          </cell>
        </row>
        <row r="4349">
          <cell r="A4349" t="str">
            <v>MĐ26.21K25</v>
          </cell>
          <cell r="B4349" t="str">
            <v>Thực tập tốt nghiệp</v>
          </cell>
          <cell r="C4349">
            <v>270</v>
          </cell>
        </row>
        <row r="4350">
          <cell r="A4350" t="str">
            <v>MH01.C21K25</v>
          </cell>
          <cell r="B4350" t="str">
            <v>Chính trị</v>
          </cell>
          <cell r="C4350">
            <v>75</v>
          </cell>
        </row>
        <row r="4351">
          <cell r="A4351" t="str">
            <v>MH02.C21K25</v>
          </cell>
          <cell r="B4351" t="str">
            <v>Pháp luật</v>
          </cell>
          <cell r="C4351">
            <v>30</v>
          </cell>
        </row>
        <row r="4352">
          <cell r="A4352" t="str">
            <v>MH03.C21K25</v>
          </cell>
          <cell r="B4352" t="str">
            <v>Giáo dục thể chất</v>
          </cell>
          <cell r="C4352">
            <v>60</v>
          </cell>
        </row>
        <row r="4353">
          <cell r="A4353" t="str">
            <v>MH04.C21K25</v>
          </cell>
          <cell r="B4353" t="str">
            <v>Giáo dục quốc phòng - An ninh</v>
          </cell>
          <cell r="C4353">
            <v>75</v>
          </cell>
        </row>
        <row r="4354">
          <cell r="A4354" t="str">
            <v>MH05.C21K25</v>
          </cell>
          <cell r="B4354" t="str">
            <v>Tin học</v>
          </cell>
          <cell r="C4354">
            <v>75</v>
          </cell>
        </row>
        <row r="4355">
          <cell r="A4355" t="str">
            <v>MH06.C21K25</v>
          </cell>
          <cell r="B4355" t="str">
            <v>Ngoại ngữ(Anh văn)</v>
          </cell>
          <cell r="C4355">
            <v>120</v>
          </cell>
        </row>
        <row r="4356">
          <cell r="A4356" t="str">
            <v>MH07.C21K25</v>
          </cell>
          <cell r="B4356" t="str">
            <v xml:space="preserve"> Kỹ năng giao tiếp</v>
          </cell>
          <cell r="C4356">
            <v>30</v>
          </cell>
        </row>
        <row r="4357">
          <cell r="A4357" t="str">
            <v>MH08.C21K25</v>
          </cell>
          <cell r="B4357" t="str">
            <v>An toàn vệ sinh môi trường</v>
          </cell>
          <cell r="C4357">
            <v>45</v>
          </cell>
        </row>
        <row r="4358">
          <cell r="A4358" t="str">
            <v>MH09.C21K25</v>
          </cell>
          <cell r="B4358" t="str">
            <v>Kỹ năng làm việc nhóm</v>
          </cell>
          <cell r="C4358">
            <v>45</v>
          </cell>
        </row>
        <row r="4359">
          <cell r="A4359" t="str">
            <v>MH10.C21K25</v>
          </cell>
          <cell r="B4359" t="str">
            <v>Anh văn chuyên ngành</v>
          </cell>
          <cell r="C4359">
            <v>60</v>
          </cell>
        </row>
        <row r="4360">
          <cell r="A4360" t="str">
            <v>MĐ11.C21K25</v>
          </cell>
          <cell r="B4360" t="str">
            <v>Tin học văn phòng</v>
          </cell>
          <cell r="C4360">
            <v>90</v>
          </cell>
        </row>
        <row r="4361">
          <cell r="A4361" t="str">
            <v>MH12.C21K25</v>
          </cell>
          <cell r="B4361" t="str">
            <v>Cấu trúc máy tính</v>
          </cell>
          <cell r="C4361">
            <v>45</v>
          </cell>
        </row>
        <row r="4362">
          <cell r="A4362" t="str">
            <v>MH13.C21K25</v>
          </cell>
          <cell r="B4362" t="str">
            <v>Kỹ thuật đo lường</v>
          </cell>
          <cell r="C4362">
            <v>30</v>
          </cell>
        </row>
        <row r="4363">
          <cell r="A4363" t="str">
            <v>MH14.C21K25</v>
          </cell>
          <cell r="B4363" t="str">
            <v>Mạng máy tính và Internet</v>
          </cell>
          <cell r="C4363">
            <v>90</v>
          </cell>
        </row>
        <row r="4364">
          <cell r="A4364" t="str">
            <v>MĐ15.C21K25</v>
          </cell>
          <cell r="B4364" t="str">
            <v>Điện tử cơ bản</v>
          </cell>
          <cell r="C4364">
            <v>90</v>
          </cell>
        </row>
        <row r="4365">
          <cell r="A4365" t="str">
            <v>MH16.C21K25</v>
          </cell>
          <cell r="B4365" t="str">
            <v>Nguyên lý hệ điều hành</v>
          </cell>
          <cell r="C4365">
            <v>60</v>
          </cell>
        </row>
        <row r="4366">
          <cell r="A4366" t="str">
            <v>MĐ17.C21K25</v>
          </cell>
          <cell r="B4366" t="str">
            <v>Kỹ thuật xung số</v>
          </cell>
          <cell r="C4366">
            <v>60</v>
          </cell>
        </row>
        <row r="4367">
          <cell r="A4367" t="str">
            <v>MĐ18.C21K25</v>
          </cell>
          <cell r="B4367" t="str">
            <v xml:space="preserve">Thiết kế, xây dựng mạng LAN </v>
          </cell>
          <cell r="C4367">
            <v>90</v>
          </cell>
        </row>
        <row r="4368">
          <cell r="A4368" t="str">
            <v>MĐ19.C21K25</v>
          </cell>
          <cell r="B4368" t="str">
            <v>Thiết kế Website</v>
          </cell>
          <cell r="C4368">
            <v>90</v>
          </cell>
        </row>
        <row r="4369">
          <cell r="A4369" t="str">
            <v>MĐ20.C21K25</v>
          </cell>
          <cell r="B4369" t="str">
            <v>Hệ quản trị cơ sở dữ liệu</v>
          </cell>
          <cell r="C4369">
            <v>60</v>
          </cell>
        </row>
        <row r="4370">
          <cell r="A4370" t="str">
            <v>MĐ21.C21K25</v>
          </cell>
          <cell r="B4370" t="str">
            <v>Lắp ráp và cài đặt máy tính</v>
          </cell>
          <cell r="C4370">
            <v>120</v>
          </cell>
        </row>
        <row r="4371">
          <cell r="A4371" t="str">
            <v>MĐ22.C21K25</v>
          </cell>
          <cell r="B4371" t="str">
            <v>Bảo trì hệ thống máy tính</v>
          </cell>
          <cell r="C4371">
            <v>90</v>
          </cell>
        </row>
        <row r="4372">
          <cell r="A4372" t="str">
            <v>MĐ23.C21K25</v>
          </cell>
          <cell r="B4372" t="str">
            <v>Xử lý sự cố phần mềm</v>
          </cell>
          <cell r="C4372">
            <v>60</v>
          </cell>
        </row>
        <row r="4373">
          <cell r="A4373" t="str">
            <v>MĐ24.C21K25</v>
          </cell>
          <cell r="B4373" t="str">
            <v>Sửa chữa máy tính</v>
          </cell>
          <cell r="C4373">
            <v>90</v>
          </cell>
        </row>
        <row r="4374">
          <cell r="A4374" t="str">
            <v>MĐ25.C21K25</v>
          </cell>
          <cell r="B4374" t="str">
            <v>Sửa chữa bộ nguồn</v>
          </cell>
          <cell r="C4374">
            <v>60</v>
          </cell>
        </row>
        <row r="4375">
          <cell r="A4375" t="str">
            <v>MĐ26.C21K25</v>
          </cell>
          <cell r="B4375" t="str">
            <v>Kỹ thuật sửa chữa màn hình</v>
          </cell>
          <cell r="C4375">
            <v>60</v>
          </cell>
        </row>
        <row r="4376">
          <cell r="A4376" t="str">
            <v>MĐ27.C21K25</v>
          </cell>
          <cell r="B4376" t="str">
            <v>Sửa chữa máy in và thiết bị ngoại vi</v>
          </cell>
          <cell r="C4376">
            <v>60</v>
          </cell>
        </row>
        <row r="4377">
          <cell r="A4377" t="str">
            <v>MĐ28.C21K25</v>
          </cell>
          <cell r="B4377" t="str">
            <v>Thực tập kĩ năng nghề nghiệp</v>
          </cell>
          <cell r="C4377">
            <v>180</v>
          </cell>
        </row>
        <row r="4378">
          <cell r="A4378" t="str">
            <v>MĐ29.C21K25</v>
          </cell>
          <cell r="B4378" t="str">
            <v xml:space="preserve">Sửa chữa máy tính nâng cao </v>
          </cell>
          <cell r="C4378">
            <v>90</v>
          </cell>
        </row>
        <row r="4379">
          <cell r="A4379" t="str">
            <v>MĐ30.C21K25</v>
          </cell>
          <cell r="B4379" t="str">
            <v>Đồ họa ứng dụng</v>
          </cell>
          <cell r="C4379">
            <v>60</v>
          </cell>
        </row>
        <row r="4380">
          <cell r="A4380" t="str">
            <v>MĐ31.C21K25</v>
          </cell>
          <cell r="B4380" t="str">
            <v>Thực tập tốt nghiệp</v>
          </cell>
          <cell r="C4380">
            <v>270</v>
          </cell>
        </row>
        <row r="4381">
          <cell r="A4381" t="str">
            <v>MH01.C22K25</v>
          </cell>
          <cell r="B4381" t="str">
            <v>Giáo dục chính trị</v>
          </cell>
          <cell r="C4381">
            <v>75</v>
          </cell>
        </row>
        <row r="4382">
          <cell r="A4382" t="str">
            <v>MH02.C22K25</v>
          </cell>
          <cell r="B4382" t="str">
            <v>Pháp luật</v>
          </cell>
          <cell r="C4382">
            <v>30</v>
          </cell>
        </row>
        <row r="4383">
          <cell r="A4383" t="str">
            <v>MH03.C22K25</v>
          </cell>
          <cell r="B4383" t="str">
            <v>Giáo dục thể chất</v>
          </cell>
          <cell r="C4383">
            <v>60</v>
          </cell>
        </row>
        <row r="4384">
          <cell r="A4384" t="str">
            <v>MH04.C22K25</v>
          </cell>
          <cell r="B4384" t="str">
            <v>Giáo dục quốc phòng và an ninh</v>
          </cell>
          <cell r="C4384">
            <v>75</v>
          </cell>
        </row>
        <row r="4385">
          <cell r="A4385" t="str">
            <v>MH05.C22K25</v>
          </cell>
          <cell r="B4385" t="str">
            <v>Tin học</v>
          </cell>
          <cell r="C4385">
            <v>75</v>
          </cell>
        </row>
        <row r="4386">
          <cell r="A4386" t="str">
            <v>MH06.C22K25</v>
          </cell>
          <cell r="B4386" t="str">
            <v>Tiếng Anh</v>
          </cell>
          <cell r="C4386">
            <v>120</v>
          </cell>
        </row>
        <row r="4387">
          <cell r="A4387" t="str">
            <v>MH07.C22K25</v>
          </cell>
          <cell r="B4387" t="str">
            <v>Kỹ năng giao tiếp</v>
          </cell>
          <cell r="C4387">
            <v>30</v>
          </cell>
        </row>
        <row r="4388">
          <cell r="A4388" t="str">
            <v>MH08.C22K25</v>
          </cell>
          <cell r="B4388" t="str">
            <v>An toàn vệ sinh môi trường</v>
          </cell>
          <cell r="C4388">
            <v>45</v>
          </cell>
        </row>
        <row r="4389">
          <cell r="A4389" t="str">
            <v>MH09.C22K25</v>
          </cell>
          <cell r="B4389" t="str">
            <v>Kỹ năng làm việc nhóm</v>
          </cell>
          <cell r="C4389">
            <v>45</v>
          </cell>
        </row>
        <row r="4390">
          <cell r="A4390" t="str">
            <v>MĐ10.C22K25</v>
          </cell>
          <cell r="B4390" t="str">
            <v>Tin học văn phòng</v>
          </cell>
          <cell r="C4390">
            <v>90</v>
          </cell>
        </row>
        <row r="4391">
          <cell r="A4391" t="str">
            <v>MH11.C22K25</v>
          </cell>
          <cell r="B4391" t="str">
            <v>Cấu trúc máy tính</v>
          </cell>
          <cell r="C4391">
            <v>45</v>
          </cell>
        </row>
        <row r="4392">
          <cell r="A4392" t="str">
            <v>MH12.C22K25</v>
          </cell>
          <cell r="B4392" t="str">
            <v>Mạng máy tính và Internet</v>
          </cell>
          <cell r="C4392">
            <v>90</v>
          </cell>
        </row>
        <row r="4393">
          <cell r="A4393" t="str">
            <v>MH13.C22K25</v>
          </cell>
          <cell r="B4393" t="str">
            <v>Anh văn chuyên ngành</v>
          </cell>
          <cell r="C4393">
            <v>60</v>
          </cell>
        </row>
        <row r="4394">
          <cell r="A4394" t="str">
            <v>MĐ14.C22K25</v>
          </cell>
          <cell r="B4394" t="str">
            <v>Lắp ráp và cài đặt máy tính</v>
          </cell>
          <cell r="C4394">
            <v>90</v>
          </cell>
        </row>
        <row r="4395">
          <cell r="A4395" t="str">
            <v>MĐ15.C22K25</v>
          </cell>
          <cell r="B4395" t="str">
            <v>Bảo trì hệ thống máy tính</v>
          </cell>
          <cell r="C4395">
            <v>90</v>
          </cell>
        </row>
        <row r="4396">
          <cell r="A4396" t="str">
            <v>MH16.C22K25</v>
          </cell>
          <cell r="B4396" t="str">
            <v>An toàn bảo mật thông tin</v>
          </cell>
          <cell r="C4396">
            <v>60</v>
          </cell>
        </row>
        <row r="4397">
          <cell r="A4397" t="str">
            <v>MH17.C22K25</v>
          </cell>
          <cell r="B4397" t="str">
            <v>Quản lý dự án CNTT</v>
          </cell>
          <cell r="C4397">
            <v>60</v>
          </cell>
        </row>
        <row r="4398">
          <cell r="A4398" t="str">
            <v>MĐ18.C22K25</v>
          </cell>
          <cell r="B4398" t="str">
            <v>Quản trị mạng</v>
          </cell>
          <cell r="C4398">
            <v>90</v>
          </cell>
        </row>
        <row r="4399">
          <cell r="A4399" t="str">
            <v>MĐ19.C22K25</v>
          </cell>
          <cell r="B4399" t="str">
            <v>Thiết kế, xây dựng mạng LAN</v>
          </cell>
          <cell r="C4399">
            <v>90</v>
          </cell>
        </row>
        <row r="4400">
          <cell r="A4400" t="str">
            <v>MĐ20.C22K25</v>
          </cell>
          <cell r="B4400" t="str">
            <v>Quản trị hệ thống WebServer và MailServer</v>
          </cell>
          <cell r="C4400">
            <v>90</v>
          </cell>
        </row>
        <row r="4401">
          <cell r="A4401" t="str">
            <v>MĐ21.C22K25</v>
          </cell>
          <cell r="B4401" t="str">
            <v>Công nghệ mạng không dây</v>
          </cell>
          <cell r="C4401">
            <v>60</v>
          </cell>
        </row>
        <row r="4402">
          <cell r="A4402" t="str">
            <v>MĐ22.C22K25</v>
          </cell>
          <cell r="B4402" t="str">
            <v>Đồ họa ứng dụng</v>
          </cell>
          <cell r="C4402">
            <v>90</v>
          </cell>
        </row>
        <row r="4403">
          <cell r="A4403" t="str">
            <v>MĐ23.C22K25</v>
          </cell>
          <cell r="B4403" t="str">
            <v>Thiết kế Web</v>
          </cell>
          <cell r="C4403">
            <v>90</v>
          </cell>
        </row>
        <row r="4404">
          <cell r="A4404" t="str">
            <v>MĐ24.C22K25</v>
          </cell>
          <cell r="B4404" t="str">
            <v>Hệ điều hành Linux</v>
          </cell>
          <cell r="C4404">
            <v>90</v>
          </cell>
        </row>
        <row r="4405">
          <cell r="A4405" t="str">
            <v>MĐ25.C22K25</v>
          </cell>
          <cell r="B4405" t="str">
            <v>Thực tập kỹ năng nghề nghiệp</v>
          </cell>
          <cell r="C4405">
            <v>180</v>
          </cell>
        </row>
        <row r="4406">
          <cell r="A4406" t="str">
            <v>MĐ26.C22K25</v>
          </cell>
          <cell r="B4406" t="str">
            <v>Cấu hình và quản trị thiết bị mạng</v>
          </cell>
          <cell r="C4406">
            <v>60</v>
          </cell>
        </row>
        <row r="4407">
          <cell r="A4407" t="str">
            <v>MĐ27.C22K25</v>
          </cell>
          <cell r="B4407" t="str">
            <v>Quản trị mạng nâng cao</v>
          </cell>
          <cell r="C4407">
            <v>60</v>
          </cell>
        </row>
        <row r="4408">
          <cell r="A4408" t="str">
            <v>MĐ28.C22K25</v>
          </cell>
          <cell r="B4408" t="str">
            <v>Bảo trì hệ thống mạng</v>
          </cell>
          <cell r="C4408">
            <v>60</v>
          </cell>
        </row>
        <row r="4409">
          <cell r="A4409" t="str">
            <v>MĐ29.C22K25</v>
          </cell>
          <cell r="B4409" t="str">
            <v>Thực tập tốt nghiệp</v>
          </cell>
          <cell r="C4409">
            <v>270</v>
          </cell>
        </row>
        <row r="4410">
          <cell r="A4410" t="str">
            <v>MH01.22K25</v>
          </cell>
          <cell r="B4410" t="str">
            <v>Chính trị</v>
          </cell>
          <cell r="C4410">
            <v>30</v>
          </cell>
        </row>
        <row r="4411">
          <cell r="A4411" t="str">
            <v>MH02.22K25</v>
          </cell>
          <cell r="B4411" t="str">
            <v>Pháp luật</v>
          </cell>
          <cell r="C4411">
            <v>15</v>
          </cell>
        </row>
        <row r="4412">
          <cell r="A4412" t="str">
            <v>MH03.22K25</v>
          </cell>
          <cell r="B4412" t="str">
            <v>Giáo dục thể chất</v>
          </cell>
          <cell r="C4412">
            <v>30</v>
          </cell>
        </row>
        <row r="4413">
          <cell r="A4413" t="str">
            <v>MH04.22K25</v>
          </cell>
          <cell r="B4413" t="str">
            <v>Giáo dục quốc phòng - An ninh</v>
          </cell>
          <cell r="C4413">
            <v>45</v>
          </cell>
        </row>
        <row r="4414">
          <cell r="A4414" t="str">
            <v>MH05.22K25</v>
          </cell>
          <cell r="B4414" t="str">
            <v>Tin học</v>
          </cell>
          <cell r="C4414">
            <v>45</v>
          </cell>
        </row>
        <row r="4415">
          <cell r="A4415" t="str">
            <v>MH06.22K25</v>
          </cell>
          <cell r="B4415" t="str">
            <v>Ngoại ngữ (Anh văn)</v>
          </cell>
          <cell r="C4415">
            <v>90</v>
          </cell>
        </row>
        <row r="4416">
          <cell r="A4416" t="str">
            <v>MH07.22K25</v>
          </cell>
          <cell r="B4416" t="str">
            <v>Kỹ năng giao tiếp</v>
          </cell>
          <cell r="C4416">
            <v>30</v>
          </cell>
        </row>
        <row r="4417">
          <cell r="A4417" t="str">
            <v>MH08.22K25</v>
          </cell>
          <cell r="B4417" t="str">
            <v>An toàn vệ sinh môi trường</v>
          </cell>
          <cell r="C4417">
            <v>45</v>
          </cell>
        </row>
        <row r="4418">
          <cell r="A4418" t="str">
            <v>MH09.22K25</v>
          </cell>
          <cell r="B4418" t="str">
            <v>Kỹ năng làm việc nhóm</v>
          </cell>
          <cell r="C4418">
            <v>45</v>
          </cell>
        </row>
        <row r="4419">
          <cell r="A4419" t="str">
            <v>MĐ10.22K25</v>
          </cell>
          <cell r="B4419" t="str">
            <v>Tin học văn phòng</v>
          </cell>
          <cell r="C4419">
            <v>90</v>
          </cell>
        </row>
        <row r="4420">
          <cell r="A4420" t="str">
            <v>MH11.22K25</v>
          </cell>
          <cell r="B4420" t="str">
            <v>Cấu trúc máy tính</v>
          </cell>
          <cell r="C4420">
            <v>45</v>
          </cell>
        </row>
        <row r="4421">
          <cell r="A4421" t="str">
            <v>MH12.22K25</v>
          </cell>
          <cell r="B4421" t="str">
            <v>Mạng máy tính và Internet</v>
          </cell>
          <cell r="C4421">
            <v>90</v>
          </cell>
        </row>
        <row r="4422">
          <cell r="A4422" t="str">
            <v>MH13.22K25</v>
          </cell>
          <cell r="B4422" t="str">
            <v>Anh văn chuyên ngành</v>
          </cell>
          <cell r="C4422">
            <v>60</v>
          </cell>
        </row>
        <row r="4423">
          <cell r="A4423" t="str">
            <v>MĐ14.22K25</v>
          </cell>
          <cell r="B4423" t="str">
            <v>Lắp ráp và cài đặt máy tính</v>
          </cell>
          <cell r="C4423">
            <v>90</v>
          </cell>
        </row>
        <row r="4424">
          <cell r="A4424" t="str">
            <v>MĐ15.22K25</v>
          </cell>
          <cell r="B4424" t="str">
            <v>Bảo trì hệ thống máy tính</v>
          </cell>
          <cell r="C4424">
            <v>90</v>
          </cell>
        </row>
        <row r="4425">
          <cell r="A4425" t="str">
            <v>MĐ16.22K25</v>
          </cell>
          <cell r="B4425" t="str">
            <v>Quản trị mạng</v>
          </cell>
          <cell r="C4425">
            <v>90</v>
          </cell>
        </row>
        <row r="4426">
          <cell r="A4426" t="str">
            <v>MĐ17.22K25</v>
          </cell>
          <cell r="B4426" t="str">
            <v>Thiết kế, xây dựng mạng LAN</v>
          </cell>
          <cell r="C4426">
            <v>90</v>
          </cell>
        </row>
        <row r="4427">
          <cell r="A4427" t="str">
            <v>MĐ18.22K25</v>
          </cell>
          <cell r="B4427" t="str">
            <v>Quản trị hệ thống WebServer và MailServer</v>
          </cell>
          <cell r="C4427">
            <v>90</v>
          </cell>
        </row>
        <row r="4428">
          <cell r="A4428" t="str">
            <v>MĐ19.22K25</v>
          </cell>
          <cell r="B4428" t="str">
            <v>Công nghệ mạng không dây</v>
          </cell>
          <cell r="C4428">
            <v>60</v>
          </cell>
        </row>
        <row r="4429">
          <cell r="A4429" t="str">
            <v>MĐ20.22K25</v>
          </cell>
          <cell r="B4429" t="str">
            <v>Thiết kế Web</v>
          </cell>
          <cell r="C4429">
            <v>90</v>
          </cell>
        </row>
        <row r="4430">
          <cell r="A4430" t="str">
            <v>MĐ21.22K25</v>
          </cell>
          <cell r="B4430" t="str">
            <v>Hệ điều hành Linux</v>
          </cell>
          <cell r="C4430">
            <v>90</v>
          </cell>
        </row>
        <row r="4431">
          <cell r="A4431" t="str">
            <v>MĐ22.22K25</v>
          </cell>
          <cell r="B4431" t="str">
            <v>Cấu hình và quản trị thiết bị mạng</v>
          </cell>
          <cell r="C4431">
            <v>60</v>
          </cell>
        </row>
        <row r="4432">
          <cell r="A4432" t="str">
            <v>MĐ23.22K25</v>
          </cell>
          <cell r="B4432" t="str">
            <v>Bảo trì hệ thống mạng</v>
          </cell>
          <cell r="C4432">
            <v>60</v>
          </cell>
        </row>
        <row r="4433">
          <cell r="A4433" t="str">
            <v>MĐ24.22K25</v>
          </cell>
          <cell r="B4433" t="str">
            <v>Thực tập tốt nghiệp</v>
          </cell>
          <cell r="C4433">
            <v>270</v>
          </cell>
        </row>
        <row r="4434">
          <cell r="A4434" t="str">
            <v>MH01.25K25</v>
          </cell>
          <cell r="B4434" t="str">
            <v>Chính trị</v>
          </cell>
          <cell r="C4434">
            <v>30</v>
          </cell>
        </row>
        <row r="4435">
          <cell r="A4435" t="str">
            <v>MH02.25K25</v>
          </cell>
          <cell r="B4435" t="str">
            <v>Pháp luật</v>
          </cell>
          <cell r="C4435">
            <v>15</v>
          </cell>
        </row>
        <row r="4436">
          <cell r="A4436" t="str">
            <v>MH03.25K25</v>
          </cell>
          <cell r="B4436" t="str">
            <v>Giáo dục thể chất</v>
          </cell>
          <cell r="C4436">
            <v>30</v>
          </cell>
        </row>
        <row r="4437">
          <cell r="A4437" t="str">
            <v>MH04.25K25</v>
          </cell>
          <cell r="B4437" t="str">
            <v>Giáo dục quốc phòng – An ninh</v>
          </cell>
          <cell r="C4437">
            <v>45</v>
          </cell>
        </row>
        <row r="4438">
          <cell r="A4438" t="str">
            <v>MH05.25K25</v>
          </cell>
          <cell r="B4438" t="str">
            <v>Tin học</v>
          </cell>
          <cell r="C4438">
            <v>45</v>
          </cell>
        </row>
        <row r="4439">
          <cell r="A4439" t="str">
            <v>MH06.25K25</v>
          </cell>
          <cell r="B4439" t="str">
            <v>Ngoại ngữ (Anh văn)</v>
          </cell>
          <cell r="C4439">
            <v>90</v>
          </cell>
        </row>
        <row r="4440">
          <cell r="A4440" t="str">
            <v>MH07.25K25</v>
          </cell>
          <cell r="B4440" t="str">
            <v>Kinh tế chính trị</v>
          </cell>
          <cell r="C4440">
            <v>30</v>
          </cell>
        </row>
        <row r="4441">
          <cell r="A4441" t="str">
            <v>MH08.25K25</v>
          </cell>
          <cell r="B4441" t="str">
            <v>Luật kinh tế</v>
          </cell>
          <cell r="C4441">
            <v>30</v>
          </cell>
        </row>
        <row r="4442">
          <cell r="A4442" t="str">
            <v>MH09.25K25</v>
          </cell>
          <cell r="B4442" t="str">
            <v>Tâm lý học quản trị kinh doanh</v>
          </cell>
          <cell r="C4442">
            <v>45</v>
          </cell>
        </row>
        <row r="4443">
          <cell r="A4443" t="str">
            <v>MH10.25K25</v>
          </cell>
          <cell r="B4443" t="str">
            <v>Soạn thảo văn bản</v>
          </cell>
          <cell r="C4443">
            <v>45</v>
          </cell>
        </row>
        <row r="4444">
          <cell r="A4444" t="str">
            <v>MH11.25K25</v>
          </cell>
          <cell r="B4444" t="str">
            <v>Lý thuyết kế toán</v>
          </cell>
          <cell r="C4444">
            <v>60</v>
          </cell>
        </row>
        <row r="4445">
          <cell r="A4445" t="str">
            <v>MH12.25K25</v>
          </cell>
          <cell r="B4445" t="str">
            <v>Lý thuyết thống kê</v>
          </cell>
          <cell r="C4445">
            <v>45</v>
          </cell>
        </row>
        <row r="4446">
          <cell r="A4446" t="str">
            <v>MH13.25K25</v>
          </cell>
          <cell r="B4446" t="str">
            <v>Kinh tế vi mô</v>
          </cell>
          <cell r="C4446">
            <v>60</v>
          </cell>
        </row>
        <row r="4447">
          <cell r="A4447" t="str">
            <v>MH14.25K25</v>
          </cell>
          <cell r="B4447" t="str">
            <v>Quản trị doanh nghiệp</v>
          </cell>
          <cell r="C4447">
            <v>60</v>
          </cell>
        </row>
        <row r="4448">
          <cell r="A4448" t="str">
            <v>MH15.25K25</v>
          </cell>
          <cell r="B4448" t="str">
            <v>Thống kê doanh nghiệp</v>
          </cell>
          <cell r="C4448">
            <v>60</v>
          </cell>
        </row>
        <row r="4449">
          <cell r="A4449" t="str">
            <v>MH16.25K25</v>
          </cell>
          <cell r="B4449" t="str">
            <v>Tài chính doanh nghiệp</v>
          </cell>
          <cell r="C4449">
            <v>75</v>
          </cell>
        </row>
        <row r="4450">
          <cell r="A4450" t="str">
            <v>MH17.25K25</v>
          </cell>
          <cell r="B4450" t="str">
            <v>Kế toán tài chính 1</v>
          </cell>
          <cell r="C4450">
            <v>120</v>
          </cell>
        </row>
        <row r="4451">
          <cell r="A4451" t="str">
            <v>MH18.25K25</v>
          </cell>
          <cell r="B4451" t="str">
            <v>Kế toán tài chính 2</v>
          </cell>
          <cell r="C4451">
            <v>120</v>
          </cell>
        </row>
        <row r="4452">
          <cell r="A4452" t="str">
            <v>MH19.25K25</v>
          </cell>
          <cell r="B4452" t="str">
            <v>Kế toán tài chính 3</v>
          </cell>
          <cell r="C4452">
            <v>150</v>
          </cell>
        </row>
        <row r="4453">
          <cell r="A4453" t="str">
            <v>MH20.25K25</v>
          </cell>
          <cell r="B4453" t="str">
            <v>Kế toán HCSN</v>
          </cell>
          <cell r="C4453">
            <v>60</v>
          </cell>
        </row>
        <row r="4454">
          <cell r="A4454" t="str">
            <v>MH21.25K25</v>
          </cell>
          <cell r="B4454" t="str">
            <v>Tin học ứng dụng kế toán 1</v>
          </cell>
          <cell r="C4454">
            <v>120</v>
          </cell>
        </row>
        <row r="4455">
          <cell r="A4455" t="str">
            <v>MH22.25K25</v>
          </cell>
          <cell r="B4455" t="str">
            <v>Tin học ứng dụng kế toán 2</v>
          </cell>
          <cell r="C4455">
            <v>90</v>
          </cell>
        </row>
        <row r="4456">
          <cell r="A4456" t="str">
            <v>MH23.25K25</v>
          </cell>
          <cell r="B4456" t="str">
            <v>Kế toán thương mại dịch vụ</v>
          </cell>
          <cell r="C4456">
            <v>60</v>
          </cell>
        </row>
        <row r="4457">
          <cell r="A4457" t="str">
            <v>MH24.25K25</v>
          </cell>
          <cell r="B4457" t="str">
            <v>Kế toán máy</v>
          </cell>
          <cell r="C4457">
            <v>120</v>
          </cell>
        </row>
        <row r="4458">
          <cell r="A4458" t="str">
            <v>MH25.25K25</v>
          </cell>
          <cell r="B4458" t="str">
            <v>Kiểm toán</v>
          </cell>
          <cell r="C4458">
            <v>30</v>
          </cell>
        </row>
        <row r="4459">
          <cell r="A4459" t="str">
            <v>MĐ26.25K25</v>
          </cell>
          <cell r="B4459" t="str">
            <v>Kế toán thuế</v>
          </cell>
          <cell r="C4459">
            <v>60</v>
          </cell>
        </row>
        <row r="4460">
          <cell r="A4460" t="str">
            <v>MH27.25K25</v>
          </cell>
          <cell r="B4460" t="str">
            <v>Phân tích hoạt động kinh doanh</v>
          </cell>
          <cell r="C4460">
            <v>60</v>
          </cell>
        </row>
        <row r="4461">
          <cell r="A4461" t="str">
            <v>MH28.25K25</v>
          </cell>
          <cell r="B4461" t="str">
            <v>Thực tập tốt nghiệp</v>
          </cell>
          <cell r="C4461">
            <v>225</v>
          </cell>
        </row>
        <row r="4462">
          <cell r="A4462" t="str">
            <v>MH01.C24K25</v>
          </cell>
          <cell r="B4462" t="str">
            <v>Chính trị</v>
          </cell>
          <cell r="C4462">
            <v>75</v>
          </cell>
        </row>
        <row r="4463">
          <cell r="A4463" t="str">
            <v>MH02.C24K25</v>
          </cell>
          <cell r="B4463" t="str">
            <v>Pháp luật</v>
          </cell>
          <cell r="C4463">
            <v>30</v>
          </cell>
        </row>
        <row r="4464">
          <cell r="A4464" t="str">
            <v>MH03.C24K25</v>
          </cell>
          <cell r="B4464" t="str">
            <v>Giáo dục thể chất</v>
          </cell>
          <cell r="C4464">
            <v>60</v>
          </cell>
        </row>
        <row r="4465">
          <cell r="A4465" t="str">
            <v>MH04.C24K25</v>
          </cell>
          <cell r="B4465" t="str">
            <v>Giáo dục quốc phòng - An ninh</v>
          </cell>
          <cell r="C4465">
            <v>75</v>
          </cell>
        </row>
        <row r="4466">
          <cell r="A4466" t="str">
            <v>MH05.C24K25</v>
          </cell>
          <cell r="B4466" t="str">
            <v>Tin học</v>
          </cell>
          <cell r="C4466">
            <v>75</v>
          </cell>
        </row>
        <row r="4467">
          <cell r="A4467" t="str">
            <v>MH06.C24K25</v>
          </cell>
          <cell r="B4467" t="str">
            <v>Ngoại ngữ(Anh văn)</v>
          </cell>
          <cell r="C4467">
            <v>120</v>
          </cell>
        </row>
        <row r="4468">
          <cell r="A4468" t="str">
            <v>MH07.C24K25</v>
          </cell>
          <cell r="B4468" t="str">
            <v>Kỹ năng giao tiếp</v>
          </cell>
          <cell r="C4468">
            <v>30</v>
          </cell>
        </row>
        <row r="4469">
          <cell r="A4469" t="str">
            <v>MH08.C24K25</v>
          </cell>
          <cell r="B4469" t="str">
            <v>An toàn vệ sinh môi trường</v>
          </cell>
          <cell r="C4469">
            <v>45</v>
          </cell>
        </row>
        <row r="4470">
          <cell r="A4470" t="str">
            <v>MH09.C24K25</v>
          </cell>
          <cell r="B4470" t="str">
            <v>Kĩ năng làm việc nhóm</v>
          </cell>
          <cell r="C4470">
            <v>45</v>
          </cell>
        </row>
        <row r="4471">
          <cell r="A4471" t="str">
            <v>MĐ10.C24K25</v>
          </cell>
          <cell r="B4471" t="str">
            <v>Soạn thảo văn bản Word</v>
          </cell>
          <cell r="C4471">
            <v>90</v>
          </cell>
        </row>
        <row r="4472">
          <cell r="A4472" t="str">
            <v>MĐ11.C24K25</v>
          </cell>
          <cell r="B4472" t="str">
            <v>Bảng tính điện tử Excel</v>
          </cell>
          <cell r="C4472">
            <v>60</v>
          </cell>
        </row>
        <row r="4473">
          <cell r="A4473" t="str">
            <v>MH12.C24K25</v>
          </cell>
          <cell r="B4473" t="str">
            <v>Mạng máy tính và ineternet</v>
          </cell>
          <cell r="C4473">
            <v>90</v>
          </cell>
        </row>
        <row r="4474">
          <cell r="A4474" t="str">
            <v>MH13.C24K25</v>
          </cell>
          <cell r="B4474" t="str">
            <v>Lập trình cơ bản (C)</v>
          </cell>
          <cell r="C4474">
            <v>90</v>
          </cell>
        </row>
        <row r="4475">
          <cell r="A4475" t="str">
            <v>MH14.C24K25</v>
          </cell>
          <cell r="B4475" t="str">
            <v>Cấu trúc dữ liệu vàgiải thuật</v>
          </cell>
          <cell r="C4475">
            <v>90</v>
          </cell>
        </row>
        <row r="4476">
          <cell r="A4476" t="str">
            <v>MH15.C24K25</v>
          </cell>
          <cell r="B4476" t="str">
            <v>Cơ sở dữ liệu</v>
          </cell>
          <cell r="C4476">
            <v>60</v>
          </cell>
        </row>
        <row r="4477">
          <cell r="A4477" t="str">
            <v>MH16.C24K25</v>
          </cell>
          <cell r="B4477" t="str">
            <v>Phân tích và thiết kế HTTT</v>
          </cell>
          <cell r="C4477">
            <v>60</v>
          </cell>
        </row>
        <row r="4478">
          <cell r="A4478" t="str">
            <v>MH17.C24K25</v>
          </cell>
          <cell r="B4478" t="str">
            <v>Cấu trúc máy tính</v>
          </cell>
          <cell r="C4478">
            <v>45</v>
          </cell>
        </row>
        <row r="4479">
          <cell r="A4479" t="str">
            <v>MĐ18.C24K25</v>
          </cell>
          <cell r="B4479" t="str">
            <v>Lắp ráp và cài đặt máy tính</v>
          </cell>
          <cell r="C4479">
            <v>90</v>
          </cell>
        </row>
        <row r="4480">
          <cell r="A4480" t="str">
            <v>MH19.C24K25</v>
          </cell>
          <cell r="B4480" t="str">
            <v>Quản lý dự án CNTT</v>
          </cell>
          <cell r="C4480">
            <v>60</v>
          </cell>
        </row>
        <row r="4481">
          <cell r="A4481" t="str">
            <v>MH20.C24K25</v>
          </cell>
          <cell r="B4481" t="str">
            <v>Tiếng Anh chuyên ngành</v>
          </cell>
          <cell r="C4481">
            <v>90</v>
          </cell>
        </row>
        <row r="4482">
          <cell r="A4482" t="str">
            <v>MĐ21.C24K25</v>
          </cell>
          <cell r="B4482" t="str">
            <v>Thiết kế, xây dựng mạng LAN</v>
          </cell>
          <cell r="C4482">
            <v>90</v>
          </cell>
        </row>
        <row r="4483">
          <cell r="A4483" t="str">
            <v>MĐ22.C24K25</v>
          </cell>
          <cell r="B4483" t="str">
            <v>Hệ quản trị CSDL với ACCESS</v>
          </cell>
          <cell r="C4483">
            <v>60</v>
          </cell>
        </row>
        <row r="4484">
          <cell r="A4484" t="str">
            <v>MĐ23.C24K25</v>
          </cell>
          <cell r="B4484" t="str">
            <v>Hệ quản trị CSDL với SQL Server</v>
          </cell>
          <cell r="C4484">
            <v>60</v>
          </cell>
        </row>
        <row r="4485">
          <cell r="A4485" t="str">
            <v>MĐ24.C24K25</v>
          </cell>
          <cell r="B4485" t="str">
            <v>Lập trình hướng đối tượng</v>
          </cell>
          <cell r="C4485">
            <v>120</v>
          </cell>
        </row>
        <row r="4486">
          <cell r="A4486" t="str">
            <v>MĐ25.C24K25</v>
          </cell>
          <cell r="B4486" t="str">
            <v>Lập trình Window 1 (VB.net)</v>
          </cell>
          <cell r="C4486">
            <v>120</v>
          </cell>
        </row>
        <row r="4487">
          <cell r="A4487" t="str">
            <v>MĐ26.C24K25</v>
          </cell>
          <cell r="B4487" t="str">
            <v>Thực tập kĩ năng nghề nghiệp</v>
          </cell>
          <cell r="C4487">
            <v>180</v>
          </cell>
        </row>
        <row r="4488">
          <cell r="A4488" t="str">
            <v>MĐ27.C24K25</v>
          </cell>
          <cell r="B4488" t="str">
            <v>Thiết kế và quản trị Website</v>
          </cell>
          <cell r="C4488">
            <v>120</v>
          </cell>
        </row>
        <row r="4489">
          <cell r="A4489" t="str">
            <v>MĐ28.C24K25</v>
          </cell>
          <cell r="B4489" t="str">
            <v>Đồ họa ứng dụng</v>
          </cell>
          <cell r="C4489">
            <v>120</v>
          </cell>
        </row>
        <row r="4490">
          <cell r="A4490" t="str">
            <v>MĐ29.C24K25</v>
          </cell>
          <cell r="B4490" t="str">
            <v>Lập trình Window 2 (C#.net)</v>
          </cell>
          <cell r="C4490">
            <v>120</v>
          </cell>
        </row>
        <row r="4491">
          <cell r="A4491" t="str">
            <v>MĐ30.C24K25</v>
          </cell>
          <cell r="B4491" t="str">
            <v>Thực tập TN</v>
          </cell>
          <cell r="C4491">
            <v>270</v>
          </cell>
        </row>
        <row r="4492">
          <cell r="A4492" t="str">
            <v>MH01.24K25</v>
          </cell>
          <cell r="B4492" t="str">
            <v>Chính trị</v>
          </cell>
          <cell r="C4492">
            <v>30</v>
          </cell>
        </row>
        <row r="4493">
          <cell r="A4493" t="str">
            <v>MH02.24K25</v>
          </cell>
          <cell r="B4493" t="str">
            <v>Pháp luật</v>
          </cell>
          <cell r="C4493">
            <v>15</v>
          </cell>
        </row>
        <row r="4494">
          <cell r="A4494" t="str">
            <v>MH03.24K25</v>
          </cell>
          <cell r="B4494" t="str">
            <v>Giáo dục thể chất</v>
          </cell>
          <cell r="C4494">
            <v>30</v>
          </cell>
        </row>
        <row r="4495">
          <cell r="A4495" t="str">
            <v>MH04.24K25</v>
          </cell>
          <cell r="B4495" t="str">
            <v>Giáo dục quốc phòng – An ninh</v>
          </cell>
          <cell r="C4495">
            <v>45</v>
          </cell>
        </row>
        <row r="4496">
          <cell r="A4496" t="str">
            <v>MH05.24K25</v>
          </cell>
          <cell r="B4496" t="str">
            <v>Tin học</v>
          </cell>
          <cell r="C4496">
            <v>45</v>
          </cell>
        </row>
        <row r="4497">
          <cell r="A4497" t="str">
            <v>MH06.24K25</v>
          </cell>
          <cell r="B4497" t="str">
            <v>Ngoại ngữ (Anh văn)</v>
          </cell>
          <cell r="C4497">
            <v>90</v>
          </cell>
        </row>
        <row r="4498">
          <cell r="A4498" t="str">
            <v>MH07.24K25</v>
          </cell>
          <cell r="B4498" t="str">
            <v>Kĩ năng giao tiếp</v>
          </cell>
          <cell r="C4498">
            <v>30</v>
          </cell>
        </row>
        <row r="4499">
          <cell r="A4499" t="str">
            <v>MH08.24K25</v>
          </cell>
          <cell r="B4499" t="str">
            <v>An toàn vệ sinh môi trường</v>
          </cell>
          <cell r="C4499">
            <v>45</v>
          </cell>
        </row>
        <row r="4500">
          <cell r="A4500" t="str">
            <v>MH09.24K25</v>
          </cell>
          <cell r="B4500" t="str">
            <v>Kĩ năng làm việc nhóm</v>
          </cell>
          <cell r="C4500">
            <v>45</v>
          </cell>
        </row>
        <row r="4501">
          <cell r="A4501" t="str">
            <v>MĐ10.24K25</v>
          </cell>
          <cell r="B4501" t="str">
            <v>Soạn thảo văn bản Word</v>
          </cell>
          <cell r="C4501">
            <v>60</v>
          </cell>
        </row>
        <row r="4502">
          <cell r="A4502" t="str">
            <v>MĐ11.24K25</v>
          </cell>
          <cell r="B4502" t="str">
            <v>Bảng tính điện tử Excel</v>
          </cell>
          <cell r="C4502">
            <v>60</v>
          </cell>
        </row>
        <row r="4503">
          <cell r="A4503" t="str">
            <v>MH12.24K25</v>
          </cell>
          <cell r="B4503" t="str">
            <v>Mạng máy tính và ineternet</v>
          </cell>
          <cell r="C4503">
            <v>90</v>
          </cell>
        </row>
        <row r="4504">
          <cell r="A4504" t="str">
            <v>MH13.24K25</v>
          </cell>
          <cell r="B4504" t="str">
            <v>Lập trình cơ bản (C)</v>
          </cell>
          <cell r="C4504">
            <v>60</v>
          </cell>
        </row>
        <row r="4505">
          <cell r="A4505" t="str">
            <v>MH14.24K25</v>
          </cell>
          <cell r="B4505" t="str">
            <v>Cấu trúc dữ liệu và giải thuật</v>
          </cell>
          <cell r="C4505">
            <v>60</v>
          </cell>
        </row>
        <row r="4506">
          <cell r="A4506" t="str">
            <v>MH15.24K25</v>
          </cell>
          <cell r="B4506" t="str">
            <v>Cơ sở dữ liệu</v>
          </cell>
          <cell r="C4506">
            <v>60</v>
          </cell>
        </row>
        <row r="4507">
          <cell r="A4507" t="str">
            <v>MH16.24K25</v>
          </cell>
          <cell r="B4507" t="str">
            <v>Phân tích thiết kế HTTT</v>
          </cell>
          <cell r="C4507">
            <v>60</v>
          </cell>
        </row>
        <row r="4508">
          <cell r="A4508" t="str">
            <v>MH17.24K25</v>
          </cell>
          <cell r="B4508" t="str">
            <v>Cấu trúc máy tính</v>
          </cell>
          <cell r="C4508">
            <v>45</v>
          </cell>
        </row>
        <row r="4509">
          <cell r="A4509" t="str">
            <v>MĐ18.24K25</v>
          </cell>
          <cell r="B4509" t="str">
            <v>Lắp ráp và cài đặt MT</v>
          </cell>
          <cell r="C4509">
            <v>90</v>
          </cell>
        </row>
        <row r="4510">
          <cell r="A4510" t="str">
            <v>MH19.24K25</v>
          </cell>
          <cell r="B4510" t="str">
            <v>Tiếng Anh chuyên ngành</v>
          </cell>
          <cell r="C4510">
            <v>45</v>
          </cell>
        </row>
        <row r="4511">
          <cell r="A4511" t="str">
            <v>MĐ20.24K25</v>
          </cell>
          <cell r="B4511" t="str">
            <v>Thiết kế, xây dựng mạng LAN</v>
          </cell>
          <cell r="C4511">
            <v>90</v>
          </cell>
        </row>
        <row r="4512">
          <cell r="A4512" t="str">
            <v>MĐ21.24K25</v>
          </cell>
          <cell r="B4512" t="str">
            <v>Lập trình hướng đối tượng</v>
          </cell>
          <cell r="C4512">
            <v>120</v>
          </cell>
        </row>
        <row r="4513">
          <cell r="A4513" t="str">
            <v>MĐ22.24K25</v>
          </cell>
          <cell r="B4513" t="str">
            <v>Hệ quản trị CSDL với ACCESS</v>
          </cell>
          <cell r="C4513">
            <v>60</v>
          </cell>
        </row>
        <row r="4514">
          <cell r="A4514" t="str">
            <v>MĐ23.24K25</v>
          </cell>
          <cell r="B4514" t="str">
            <v>Hệ quản trị CSDL với SQL Server</v>
          </cell>
          <cell r="C4514">
            <v>60</v>
          </cell>
        </row>
        <row r="4515">
          <cell r="A4515" t="str">
            <v>MĐ24.24K25</v>
          </cell>
          <cell r="B4515" t="str">
            <v>Lập trình Window 1 (C#.net)</v>
          </cell>
          <cell r="C4515">
            <v>120</v>
          </cell>
        </row>
        <row r="4516">
          <cell r="A4516" t="str">
            <v>MĐ25.24K25</v>
          </cell>
          <cell r="B4516" t="str">
            <v>Thiết kế và quản trị Website</v>
          </cell>
          <cell r="C4516">
            <v>120</v>
          </cell>
        </row>
        <row r="4517">
          <cell r="A4517" t="str">
            <v>MĐ26.24K25</v>
          </cell>
          <cell r="B4517" t="str">
            <v>Đồ họa ứng dụng</v>
          </cell>
          <cell r="C4517">
            <v>60</v>
          </cell>
        </row>
        <row r="4518">
          <cell r="A4518" t="str">
            <v>MĐ27.24K25</v>
          </cell>
          <cell r="B4518" t="str">
            <v>Thực tập tốt nghiệp</v>
          </cell>
          <cell r="C4518">
            <v>270</v>
          </cell>
        </row>
        <row r="4519">
          <cell r="A4519" t="str">
            <v>MH08.5K25</v>
          </cell>
          <cell r="B4519" t="str">
            <v xml:space="preserve"> Cơ ứng dụng</v>
          </cell>
        </row>
        <row r="4520">
          <cell r="A4520" t="str">
            <v>MH09.5K25</v>
          </cell>
          <cell r="B4520" t="str">
            <v xml:space="preserve"> Vật liệu học</v>
          </cell>
        </row>
        <row r="4521">
          <cell r="A4521" t="str">
            <v>MH10.5K25</v>
          </cell>
          <cell r="B4521" t="str">
            <v xml:space="preserve"> Dung sai lắp ghép và đo lường kỹ thuật</v>
          </cell>
        </row>
        <row r="4522">
          <cell r="A4522" t="str">
            <v>MH11.5K25</v>
          </cell>
          <cell r="B4522" t="str">
            <v xml:space="preserve"> Vẽ kỹ thuật</v>
          </cell>
        </row>
        <row r="4523">
          <cell r="A4523" t="str">
            <v>MH12.5K25</v>
          </cell>
          <cell r="B4523" t="str">
            <v xml:space="preserve"> An toàn lao động</v>
          </cell>
        </row>
        <row r="4524">
          <cell r="A4524" t="str">
            <v>MĐ13.5K25</v>
          </cell>
          <cell r="B4524" t="str">
            <v xml:space="preserve"> Thực hành Nguội, Gò cơ bản</v>
          </cell>
        </row>
        <row r="4525">
          <cell r="A4525" t="str">
            <v>MĐ14.5K25</v>
          </cell>
          <cell r="B4525" t="str">
            <v xml:space="preserve"> Thực hành Hàn cơ bản </v>
          </cell>
        </row>
        <row r="4526">
          <cell r="A4526" t="str">
            <v>MH15.5K25</v>
          </cell>
          <cell r="B4526" t="str">
            <v xml:space="preserve"> Kỹ năng giao tiếp</v>
          </cell>
        </row>
        <row r="4527">
          <cell r="A4527" t="str">
            <v>MĐ16.5K25</v>
          </cell>
          <cell r="B4527" t="str">
            <v xml:space="preserve"> Kỹ thuật chung về ô tô và công nghệ sửa chữa</v>
          </cell>
        </row>
        <row r="4528">
          <cell r="A4528" t="str">
            <v>MĐ17.5K25</v>
          </cell>
          <cell r="B4528" t="str">
            <v xml:space="preserve"> Kỹ thuật lái ô tô</v>
          </cell>
        </row>
        <row r="4529">
          <cell r="A4529" t="str">
            <v>MĐ18.5K25</v>
          </cell>
          <cell r="B4529" t="str">
            <v xml:space="preserve"> Bảo dưỡng và sửa chữa động cơ đốt trong</v>
          </cell>
        </row>
        <row r="4530">
          <cell r="A4530" t="str">
            <v>MĐ19.5K25</v>
          </cell>
          <cell r="B4530" t="str">
            <v xml:space="preserve"> Bảo dưỡng và sửa chữa hệ thống truyền lực.</v>
          </cell>
        </row>
        <row r="4531">
          <cell r="A4531" t="str">
            <v>MĐ20.5K25</v>
          </cell>
          <cell r="B4531" t="str">
            <v xml:space="preserve"> Bảo dưỡng và sửa chữa hệ thống di chuyển và hệ thống lái</v>
          </cell>
        </row>
        <row r="4532">
          <cell r="A4532" t="str">
            <v>MĐ21.5K25</v>
          </cell>
          <cell r="B4532" t="str">
            <v xml:space="preserve"> Bảo dưỡng và sửa chữa hệ thống phanh</v>
          </cell>
        </row>
        <row r="4533">
          <cell r="A4533" t="str">
            <v>MĐ22.5K25</v>
          </cell>
          <cell r="B4533" t="str">
            <v xml:space="preserve"> Bảo dưỡng và sửa chữa khung-vỏ và chăm sóc làm đẹp xe ô tô</v>
          </cell>
        </row>
        <row r="4534">
          <cell r="A4534" t="str">
            <v>MĐ23.5K25</v>
          </cell>
          <cell r="B4534" t="str">
            <v xml:space="preserve"> Bảo dưỡng và sửa chữa trang bị điện ô tô</v>
          </cell>
        </row>
        <row r="4535">
          <cell r="A4535" t="str">
            <v>MĐ24.5K25</v>
          </cell>
          <cell r="B4535" t="str">
            <v xml:space="preserve"> Bảo dưỡng và sửa chữa hệ thống cung cấpnhiên liệu động cơ xăng</v>
          </cell>
        </row>
        <row r="4536">
          <cell r="A4536" t="str">
            <v>MĐ25.5K25</v>
          </cell>
          <cell r="B4536" t="str">
            <v xml:space="preserve"> Bảo dưỡng và sửa chữa hệ thống cung cấp nhiên liệu động cơ diesel</v>
          </cell>
        </row>
        <row r="4537">
          <cell r="A4537" t="str">
            <v>MĐ26.5K25</v>
          </cell>
          <cell r="B4537" t="str">
            <v xml:space="preserve"> Bảo dưỡng và sửa chữa hệ thống Điều hòa không khí trênô tô</v>
          </cell>
        </row>
        <row r="4538">
          <cell r="A4538" t="str">
            <v>MĐ27.5K25</v>
          </cell>
          <cell r="B4538" t="str">
            <v xml:space="preserve"> Thực tập tốt nghiệp</v>
          </cell>
        </row>
        <row r="4539">
          <cell r="A4539" t="str">
            <v>MH01.24K25</v>
          </cell>
          <cell r="B4539" t="str">
            <v xml:space="preserve"> Chính trị</v>
          </cell>
        </row>
        <row r="4540">
          <cell r="A4540" t="str">
            <v>MH02.24K25</v>
          </cell>
          <cell r="B4540" t="str">
            <v xml:space="preserve"> Pháp luật</v>
          </cell>
        </row>
        <row r="4541">
          <cell r="A4541" t="str">
            <v>MH03.24K25</v>
          </cell>
          <cell r="B4541" t="str">
            <v xml:space="preserve"> Giáo dục thể chất</v>
          </cell>
        </row>
        <row r="4542">
          <cell r="A4542" t="str">
            <v>MH04.24K25</v>
          </cell>
          <cell r="B4542" t="str">
            <v xml:space="preserve"> Giáo dục quốc phòng – An ninh</v>
          </cell>
        </row>
        <row r="4543">
          <cell r="A4543" t="str">
            <v>MH05.24K25</v>
          </cell>
          <cell r="B4543" t="str">
            <v xml:space="preserve"> Tin học</v>
          </cell>
        </row>
        <row r="4544">
          <cell r="A4544" t="str">
            <v>MH06.24K25</v>
          </cell>
          <cell r="B4544" t="str">
            <v xml:space="preserve"> Ngoại ngữ (Anh văn)</v>
          </cell>
        </row>
        <row r="4545">
          <cell r="A4545" t="str">
            <v>MH07.24K25</v>
          </cell>
          <cell r="B4545" t="str">
            <v xml:space="preserve"> Kĩ năng giao tiếp</v>
          </cell>
        </row>
        <row r="4546">
          <cell r="A4546" t="str">
            <v>MH08.24K25</v>
          </cell>
          <cell r="B4546" t="str">
            <v xml:space="preserve"> An toàn vệ sinh môi trường</v>
          </cell>
        </row>
        <row r="4547">
          <cell r="A4547" t="str">
            <v>MH09.24K25</v>
          </cell>
          <cell r="B4547" t="str">
            <v xml:space="preserve"> Kĩ năng làm việc nhóm</v>
          </cell>
        </row>
        <row r="4548">
          <cell r="A4548" t="str">
            <v>MĐ10.24K25</v>
          </cell>
          <cell r="B4548" t="str">
            <v xml:space="preserve"> Soạn thảo văn bản Word</v>
          </cell>
        </row>
        <row r="4549">
          <cell r="A4549" t="str">
            <v>MĐ11.24K25</v>
          </cell>
          <cell r="B4549" t="str">
            <v xml:space="preserve"> Bảng tính điện tử Excel</v>
          </cell>
        </row>
        <row r="4550">
          <cell r="A4550" t="str">
            <v>MH12.24K25</v>
          </cell>
          <cell r="B4550" t="str">
            <v xml:space="preserve"> Mạng máy tính và ineternet</v>
          </cell>
        </row>
        <row r="4551">
          <cell r="A4551" t="str">
            <v>MH13.24K25</v>
          </cell>
          <cell r="B4551" t="str">
            <v xml:space="preserve"> Lập trình cơ bản (C)</v>
          </cell>
        </row>
        <row r="4552">
          <cell r="A4552" t="str">
            <v>MH14.24K25</v>
          </cell>
          <cell r="B4552" t="str">
            <v xml:space="preserve"> Cấu trúc dữ liệu và giải thuật</v>
          </cell>
        </row>
        <row r="4553">
          <cell r="A4553" t="str">
            <v>MH15.24K25</v>
          </cell>
          <cell r="B4553" t="str">
            <v xml:space="preserve"> Cơ sở dữ liệu</v>
          </cell>
        </row>
        <row r="4554">
          <cell r="A4554" t="str">
            <v>MH16.24K25</v>
          </cell>
          <cell r="B4554" t="str">
            <v xml:space="preserve"> Phân tích thiết kế HTTT</v>
          </cell>
        </row>
        <row r="4555">
          <cell r="A4555" t="str">
            <v>MH17.24K25</v>
          </cell>
          <cell r="B4555" t="str">
            <v xml:space="preserve"> Cấu trúc máy tính</v>
          </cell>
        </row>
        <row r="4556">
          <cell r="A4556" t="str">
            <v>MĐ18.24K25</v>
          </cell>
          <cell r="B4556" t="str">
            <v xml:space="preserve"> Lắp ráp và cài đặt MT</v>
          </cell>
        </row>
        <row r="4557">
          <cell r="A4557" t="str">
            <v>MH19.24K25</v>
          </cell>
          <cell r="B4557" t="str">
            <v xml:space="preserve"> Tiếng Anh chuyên ngành</v>
          </cell>
        </row>
        <row r="4558">
          <cell r="A4558" t="str">
            <v>MĐ20.24K25</v>
          </cell>
          <cell r="B4558" t="str">
            <v xml:space="preserve"> Thiết kế, xây dựng mạng LAN</v>
          </cell>
        </row>
        <row r="4559">
          <cell r="A4559" t="str">
            <v>MĐ21.24K25</v>
          </cell>
          <cell r="B4559" t="str">
            <v xml:space="preserve"> Lập trình hướng đối tượng</v>
          </cell>
        </row>
        <row r="4560">
          <cell r="A4560" t="str">
            <v>MĐ22.24K25</v>
          </cell>
          <cell r="B4560" t="str">
            <v xml:space="preserve"> Hệ quản trị CSDL với ACCESS</v>
          </cell>
        </row>
        <row r="4561">
          <cell r="A4561" t="str">
            <v>MĐ23.24K25</v>
          </cell>
          <cell r="B4561" t="str">
            <v xml:space="preserve"> Hệ quản trị CSDL với SQL Server</v>
          </cell>
        </row>
        <row r="4562">
          <cell r="A4562" t="str">
            <v>MĐ24.24K25</v>
          </cell>
          <cell r="B4562" t="str">
            <v xml:space="preserve"> Lập trình Window 1 (C#.net)</v>
          </cell>
        </row>
        <row r="4563">
          <cell r="A4563" t="str">
            <v>MĐ25.24K25</v>
          </cell>
          <cell r="B4563" t="str">
            <v xml:space="preserve"> Thiết kế và quản trị Website</v>
          </cell>
        </row>
        <row r="4564">
          <cell r="A4564" t="str">
            <v>MĐ26.24K25</v>
          </cell>
          <cell r="B4564" t="str">
            <v xml:space="preserve"> Đồ họa ứng dụng</v>
          </cell>
        </row>
        <row r="4565">
          <cell r="A4565" t="str">
            <v>MĐ27.24K25</v>
          </cell>
          <cell r="B4565" t="str">
            <v xml:space="preserve"> Thực tập tốt nghiệp</v>
          </cell>
        </row>
        <row r="4566">
          <cell r="A4566" t="str">
            <v>MH01.7K25</v>
          </cell>
          <cell r="B4566" t="str">
            <v xml:space="preserve"> Giáo dục chính trị</v>
          </cell>
        </row>
        <row r="4567">
          <cell r="A4567" t="str">
            <v>MH02.7K25</v>
          </cell>
          <cell r="B4567" t="str">
            <v xml:space="preserve"> Pháp luật</v>
          </cell>
        </row>
        <row r="4568">
          <cell r="A4568" t="str">
            <v>MH03.7K25</v>
          </cell>
          <cell r="B4568" t="str">
            <v xml:space="preserve"> Giáo dục thể chất</v>
          </cell>
        </row>
        <row r="4569">
          <cell r="A4569" t="str">
            <v>MH04.7K25</v>
          </cell>
          <cell r="B4569" t="str">
            <v xml:space="preserve"> Giáo dục quốc phòng và an ninh</v>
          </cell>
        </row>
        <row r="4570">
          <cell r="A4570" t="str">
            <v>MH05.7K25</v>
          </cell>
          <cell r="B4570" t="str">
            <v xml:space="preserve"> Tin học</v>
          </cell>
        </row>
        <row r="4571">
          <cell r="A4571" t="str">
            <v>MH06.7K25</v>
          </cell>
          <cell r="B4571" t="str">
            <v xml:space="preserve"> Tiếng anh</v>
          </cell>
        </row>
        <row r="4572">
          <cell r="A4572" t="str">
            <v>MH07.7K25</v>
          </cell>
          <cell r="B4572" t="str">
            <v xml:space="preserve"> Kỹ năng giao tiếp</v>
          </cell>
        </row>
        <row r="4573">
          <cell r="A4573" t="str">
            <v>MH08.7K25</v>
          </cell>
          <cell r="B4573" t="str">
            <v xml:space="preserve"> An toàn lao động</v>
          </cell>
        </row>
        <row r="4574">
          <cell r="A4574" t="str">
            <v>MH09.7K25</v>
          </cell>
          <cell r="B4574" t="str">
            <v xml:space="preserve"> Mạch điện</v>
          </cell>
        </row>
        <row r="4575">
          <cell r="A4575" t="str">
            <v>MH10.7K25</v>
          </cell>
          <cell r="B4575" t="str">
            <v xml:space="preserve"> Vẽ kỹ thuật</v>
          </cell>
        </row>
        <row r="4576">
          <cell r="A4576" t="str">
            <v>MĐ11.7K25</v>
          </cell>
          <cell r="B4576" t="str">
            <v xml:space="preserve"> Vẽ điện</v>
          </cell>
        </row>
        <row r="4577">
          <cell r="A4577" t="str">
            <v>MH12.7K25</v>
          </cell>
          <cell r="B4577" t="str">
            <v xml:space="preserve"> Vật liệu điện</v>
          </cell>
        </row>
        <row r="4578">
          <cell r="A4578" t="str">
            <v>MH13.7K25</v>
          </cell>
          <cell r="B4578" t="str">
            <v xml:space="preserve"> Khí cụ điện</v>
          </cell>
        </row>
        <row r="4579">
          <cell r="A4579" t="str">
            <v>MĐ14.7K25</v>
          </cell>
          <cell r="B4579" t="str">
            <v xml:space="preserve"> Điện tử cơ bản</v>
          </cell>
        </row>
        <row r="4580">
          <cell r="A4580" t="str">
            <v>MĐ15.7K25</v>
          </cell>
          <cell r="B4580" t="str">
            <v xml:space="preserve"> Đo lường điện</v>
          </cell>
        </row>
        <row r="4581">
          <cell r="A4581" t="str">
            <v>MĐ16.7K25</v>
          </cell>
          <cell r="B4581" t="str">
            <v xml:space="preserve"> Máy điện 1</v>
          </cell>
        </row>
        <row r="4582">
          <cell r="A4582" t="str">
            <v>MH17.7K25</v>
          </cell>
          <cell r="B4582" t="str">
            <v xml:space="preserve"> Cung cấp điện</v>
          </cell>
        </row>
        <row r="4583">
          <cell r="A4583" t="str">
            <v>MĐ18.7K25</v>
          </cell>
          <cell r="B4583" t="str">
            <v xml:space="preserve"> Trang bị điện 1</v>
          </cell>
        </row>
        <row r="4584">
          <cell r="A4584" t="str">
            <v>MĐ19.7K25</v>
          </cell>
          <cell r="B4584" t="str">
            <v xml:space="preserve"> PLC cơ bản</v>
          </cell>
        </row>
        <row r="4585">
          <cell r="A4585" t="str">
            <v>MĐ20.7K25</v>
          </cell>
          <cell r="B4585" t="str">
            <v xml:space="preserve"> Kỹ thuật lắp đặt điện</v>
          </cell>
        </row>
        <row r="4586">
          <cell r="A4586" t="str">
            <v>MĐ21.7K25</v>
          </cell>
          <cell r="B4586" t="str">
            <v xml:space="preserve"> Kỹ thuật lạnh</v>
          </cell>
        </row>
        <row r="4587">
          <cell r="A4587" t="str">
            <v>MĐ22.7K25</v>
          </cell>
          <cell r="B4587" t="str">
            <v xml:space="preserve"> Thiết bị điện gia dụng</v>
          </cell>
        </row>
        <row r="4588">
          <cell r="A4588" t="str">
            <v>MĐ23.7K25</v>
          </cell>
          <cell r="B4588" t="str">
            <v xml:space="preserve"> Kỹ thuật cảm biến</v>
          </cell>
        </row>
        <row r="4589">
          <cell r="A4589" t="str">
            <v>MĐ24.7K25</v>
          </cell>
          <cell r="B4589" t="str">
            <v xml:space="preserve"> Năng lượng mới và tái tạo</v>
          </cell>
        </row>
        <row r="4590">
          <cell r="A4590" t="str">
            <v>MĐ25.7K25</v>
          </cell>
          <cell r="B4590" t="str">
            <v xml:space="preserve"> Thực tập tốt nghiệp</v>
          </cell>
        </row>
        <row r="4591">
          <cell r="A4591" t="str">
            <v>MH01.9K25</v>
          </cell>
          <cell r="B4591" t="str">
            <v xml:space="preserve"> Chính trị </v>
          </cell>
        </row>
        <row r="4592">
          <cell r="A4592" t="str">
            <v>MH02.9K25</v>
          </cell>
          <cell r="B4592" t="str">
            <v xml:space="preserve"> Pháp luật </v>
          </cell>
        </row>
        <row r="4593">
          <cell r="A4593" t="str">
            <v>MH03.9K25</v>
          </cell>
          <cell r="B4593" t="str">
            <v xml:space="preserve"> Giáo dục thể chất </v>
          </cell>
        </row>
        <row r="4594">
          <cell r="A4594" t="str">
            <v>MH04.9K25</v>
          </cell>
          <cell r="B4594" t="str">
            <v xml:space="preserve"> Giáo dục quốc phòng- An ninh </v>
          </cell>
        </row>
        <row r="4595">
          <cell r="A4595" t="str">
            <v>MH05.9K25</v>
          </cell>
          <cell r="B4595" t="str">
            <v xml:space="preserve"> Tin học</v>
          </cell>
        </row>
        <row r="4596">
          <cell r="A4596" t="str">
            <v>MH06.9K25</v>
          </cell>
          <cell r="B4596" t="str">
            <v xml:space="preserve"> Ngoại ngữ ( Anh văn)</v>
          </cell>
        </row>
        <row r="4597">
          <cell r="A4597" t="str">
            <v>MH07.9K25</v>
          </cell>
          <cell r="B4597" t="str">
            <v xml:space="preserve"> Kỹ năng giao tiếp</v>
          </cell>
        </row>
        <row r="4598">
          <cell r="A4598" t="str">
            <v>MH08.9K25</v>
          </cell>
          <cell r="B4598" t="str">
            <v xml:space="preserve"> Vẽ kỹ thuật cơ khí </v>
          </cell>
        </row>
        <row r="4599">
          <cell r="A4599" t="str">
            <v>MH09.9K25</v>
          </cell>
          <cell r="B4599" t="str">
            <v xml:space="preserve"> Dung sai lắp ghép và đo lường kỹ thuật</v>
          </cell>
        </row>
        <row r="4600">
          <cell r="A4600" t="str">
            <v>MH10.9K25</v>
          </cell>
          <cell r="B4600" t="str">
            <v xml:space="preserve"> Vật liệu cơ khí </v>
          </cell>
        </row>
        <row r="4601">
          <cell r="A4601" t="str">
            <v>MH11.9K25</v>
          </cell>
          <cell r="B4601" t="str">
            <v xml:space="preserve"> Cơ kỹ thuật</v>
          </cell>
        </row>
        <row r="4602">
          <cell r="A4602" t="str">
            <v>MH12.9K25</v>
          </cell>
          <cell r="B4602" t="str">
            <v xml:space="preserve"> Kỹ thuật điện</v>
          </cell>
        </row>
        <row r="4603">
          <cell r="A4603" t="str">
            <v>MH13.9K25</v>
          </cell>
          <cell r="B4603" t="str">
            <v xml:space="preserve"> An toàn lao động</v>
          </cell>
        </row>
        <row r="4604">
          <cell r="A4604" t="str">
            <v>MĐ14.9K25</v>
          </cell>
          <cell r="B4604" t="str">
            <v xml:space="preserve"> Nguội cơ bản</v>
          </cell>
        </row>
        <row r="4605">
          <cell r="A4605" t="str">
            <v>MĐ15.9K25</v>
          </cell>
          <cell r="B4605" t="str">
            <v xml:space="preserve"> Chế tạo phôi hàn </v>
          </cell>
        </row>
        <row r="4606">
          <cell r="A4606" t="str">
            <v>MĐ16.9K25</v>
          </cell>
          <cell r="B4606" t="str">
            <v xml:space="preserve"> Gá lắp kết cấu hàn</v>
          </cell>
        </row>
        <row r="4607">
          <cell r="A4607" t="str">
            <v>MĐ17.9K25</v>
          </cell>
          <cell r="B4607" t="str">
            <v xml:space="preserve"> Hàn hồ quang tay cơ bản (SMAW) </v>
          </cell>
        </row>
        <row r="4608">
          <cell r="A4608" t="str">
            <v>MĐ18.9K25</v>
          </cell>
          <cell r="B4608" t="str">
            <v xml:space="preserve"> Hàn hồ quang tay nâng cao (SMAW) </v>
          </cell>
        </row>
        <row r="4609">
          <cell r="A4609" t="str">
            <v>MĐ19.9K25</v>
          </cell>
          <cell r="B4609" t="str">
            <v xml:space="preserve"> Hàn MIG/MAG cơ bản </v>
          </cell>
        </row>
        <row r="4610">
          <cell r="A4610" t="str">
            <v>MĐ20.9K25</v>
          </cell>
          <cell r="B4610" t="str">
            <v xml:space="preserve"> Hàn TIG cơ bản </v>
          </cell>
        </row>
        <row r="4611">
          <cell r="A4611" t="str">
            <v>MĐ21.9K25</v>
          </cell>
          <cell r="B4611" t="str">
            <v xml:space="preserve"> Hàn khí</v>
          </cell>
        </row>
        <row r="4612">
          <cell r="A4612" t="str">
            <v>MĐ22.9K25</v>
          </cell>
          <cell r="B4612" t="str">
            <v xml:space="preserve"> Kiểm tra chất lượng hàn</v>
          </cell>
        </row>
        <row r="4613">
          <cell r="A4613" t="str">
            <v>MĐ23.9K25</v>
          </cell>
          <cell r="B4613" t="str">
            <v xml:space="preserve"> Hàn hồ quang dây lõi thuốc (FCAW) cơ bản </v>
          </cell>
        </row>
        <row r="4614">
          <cell r="A4614" t="str">
            <v>MĐ24.9K25</v>
          </cell>
          <cell r="B4614" t="str">
            <v xml:space="preserve"> Hàn ống</v>
          </cell>
        </row>
        <row r="4615">
          <cell r="A4615" t="str">
            <v>MĐ25.9K25</v>
          </cell>
          <cell r="B4615" t="str">
            <v xml:space="preserve"> Hàn Robot</v>
          </cell>
        </row>
        <row r="4616">
          <cell r="A4616" t="str">
            <v>MĐ26.9K25</v>
          </cell>
          <cell r="B4616" t="str">
            <v xml:space="preserve"> Hàn vảy </v>
          </cell>
        </row>
        <row r="4617">
          <cell r="A4617" t="str">
            <v>MĐ27.9K25</v>
          </cell>
          <cell r="B4617" t="str">
            <v xml:space="preserve"> Hàn dưới lớp thuốc </v>
          </cell>
        </row>
        <row r="4618">
          <cell r="A4618" t="str">
            <v>MĐ28.9K25</v>
          </cell>
          <cell r="B4618" t="str">
            <v xml:space="preserve"> Hàn điện tiếp xúc </v>
          </cell>
        </row>
        <row r="4619">
          <cell r="A4619" t="str">
            <v>MH29.9K25</v>
          </cell>
          <cell r="B4619" t="str">
            <v xml:space="preserve"> Quy trình hàn </v>
          </cell>
        </row>
        <row r="4620">
          <cell r="A4620" t="str">
            <v>MĐ30.9K25</v>
          </cell>
          <cell r="B4620" t="str">
            <v xml:space="preserve"> Thực tập tốt nghiệp </v>
          </cell>
        </row>
        <row r="4621">
          <cell r="A4621" t="str">
            <v>MH01.15K25</v>
          </cell>
          <cell r="B4621" t="str">
            <v xml:space="preserve"> Chính trị</v>
          </cell>
        </row>
        <row r="4622">
          <cell r="A4622" t="str">
            <v>MH02.15K25</v>
          </cell>
          <cell r="B4622" t="str">
            <v xml:space="preserve"> Pháp luật</v>
          </cell>
        </row>
        <row r="4623">
          <cell r="A4623" t="str">
            <v>MH03.15K25</v>
          </cell>
          <cell r="B4623" t="str">
            <v xml:space="preserve"> Giáo dục thể chất</v>
          </cell>
        </row>
        <row r="4624">
          <cell r="A4624" t="str">
            <v>MH04.15K25</v>
          </cell>
          <cell r="B4624" t="str">
            <v xml:space="preserve"> Giáo dục quốc phòng - an ninh</v>
          </cell>
        </row>
        <row r="4625">
          <cell r="A4625" t="str">
            <v>MH05.15K25</v>
          </cell>
          <cell r="B4625" t="str">
            <v xml:space="preserve"> Tin học</v>
          </cell>
        </row>
        <row r="4626">
          <cell r="A4626" t="str">
            <v>MH06.15K25</v>
          </cell>
          <cell r="B4626" t="str">
            <v xml:space="preserve"> Ngoại ngữ (Anh văn)</v>
          </cell>
        </row>
        <row r="4627">
          <cell r="A4627" t="str">
            <v>MĐ07.15K25</v>
          </cell>
          <cell r="B4627" t="str">
            <v xml:space="preserve"> Soạn thảo văn bản</v>
          </cell>
        </row>
        <row r="4628">
          <cell r="A4628" t="str">
            <v>MH08.15K25</v>
          </cell>
          <cell r="B4628" t="str">
            <v xml:space="preserve"> Kinh tế vi mô</v>
          </cell>
        </row>
        <row r="4629">
          <cell r="A4629" t="str">
            <v>MH09.15K25</v>
          </cell>
          <cell r="B4629" t="str">
            <v xml:space="preserve"> Lý thuyết thống kê</v>
          </cell>
        </row>
        <row r="4630">
          <cell r="A4630" t="str">
            <v>MH10.15K25</v>
          </cell>
          <cell r="B4630" t="str">
            <v xml:space="preserve"> Lý thuyết tài chính tiền tệ</v>
          </cell>
        </row>
        <row r="4631">
          <cell r="A4631" t="str">
            <v>MH11.15K25</v>
          </cell>
          <cell r="B4631" t="str">
            <v xml:space="preserve"> Lý thuyết kế toán</v>
          </cell>
        </row>
        <row r="4632">
          <cell r="A4632" t="str">
            <v>MH12.15K25</v>
          </cell>
          <cell r="B4632" t="str">
            <v xml:space="preserve"> Tâm lý học quản trị kinh doanh</v>
          </cell>
        </row>
        <row r="4633">
          <cell r="A4633" t="str">
            <v>MH13.15K25</v>
          </cell>
          <cell r="B4633" t="str">
            <v xml:space="preserve"> Marketing</v>
          </cell>
        </row>
        <row r="4634">
          <cell r="A4634" t="str">
            <v>MH14.15K25</v>
          </cell>
          <cell r="B4634" t="str">
            <v xml:space="preserve"> Kinh tế quốc tế</v>
          </cell>
        </row>
        <row r="4635">
          <cell r="A4635" t="str">
            <v>MH15.15K25</v>
          </cell>
          <cell r="B4635" t="str">
            <v xml:space="preserve"> Quản trị văn phòng</v>
          </cell>
        </row>
        <row r="4636">
          <cell r="A4636" t="str">
            <v>MH16.15K25</v>
          </cell>
          <cell r="B4636" t="str">
            <v xml:space="preserve"> Thống kê doanh nghiệp</v>
          </cell>
        </row>
        <row r="4637">
          <cell r="A4637" t="str">
            <v>MH17.15K25</v>
          </cell>
          <cell r="B4637" t="str">
            <v xml:space="preserve"> Lập và phân tích dự án đầu tư</v>
          </cell>
        </row>
        <row r="4638">
          <cell r="A4638" t="str">
            <v>MH18.15K25</v>
          </cell>
          <cell r="B4638" t="str">
            <v xml:space="preserve"> Thị trường chứng khoán</v>
          </cell>
        </row>
        <row r="4639">
          <cell r="A4639" t="str">
            <v>MH19.15K25</v>
          </cell>
          <cell r="B4639" t="str">
            <v xml:space="preserve"> Quản trị doanh nghiệp</v>
          </cell>
        </row>
        <row r="4640">
          <cell r="A4640" t="str">
            <v>MH20.15K25</v>
          </cell>
          <cell r="B4640" t="str">
            <v xml:space="preserve"> Thuế</v>
          </cell>
        </row>
        <row r="4641">
          <cell r="A4641" t="str">
            <v>MH21.15K25</v>
          </cell>
          <cell r="B4641" t="str">
            <v xml:space="preserve"> Tài chính doanh nghiệp</v>
          </cell>
        </row>
        <row r="4642">
          <cell r="A4642" t="str">
            <v>MĐ22.15K25</v>
          </cell>
          <cell r="B4642" t="str">
            <v xml:space="preserve"> Kế toán doanh nghiệp 1</v>
          </cell>
        </row>
        <row r="4643">
          <cell r="A4643" t="str">
            <v>MĐ23.15K25</v>
          </cell>
          <cell r="B4643" t="str">
            <v xml:space="preserve"> Kế toán doanh nghiệp 2</v>
          </cell>
        </row>
        <row r="4644">
          <cell r="A4644" t="str">
            <v>MĐ24.15K25</v>
          </cell>
          <cell r="B4644" t="str">
            <v xml:space="preserve"> Kế toán doanh nghiệp 3</v>
          </cell>
        </row>
        <row r="4645">
          <cell r="A4645" t="str">
            <v>MĐ25.15K25</v>
          </cell>
          <cell r="B4645" t="str">
            <v xml:space="preserve"> Kế toán máy</v>
          </cell>
        </row>
        <row r="4646">
          <cell r="A4646" t="str">
            <v>MĐ26.15K25</v>
          </cell>
          <cell r="B4646" t="str">
            <v xml:space="preserve"> Kế toán thuế</v>
          </cell>
        </row>
        <row r="4647">
          <cell r="A4647" t="str">
            <v>MH27.15K25</v>
          </cell>
          <cell r="B4647" t="str">
            <v xml:space="preserve"> Phân tích hoạt động kinh doanh</v>
          </cell>
        </row>
        <row r="4648">
          <cell r="A4648" t="str">
            <v>MH28.15K25</v>
          </cell>
          <cell r="B4648" t="str">
            <v xml:space="preserve"> Kiểm toán</v>
          </cell>
        </row>
        <row r="4649">
          <cell r="A4649" t="str">
            <v>MĐ29.15K25</v>
          </cell>
          <cell r="B4649" t="str">
            <v xml:space="preserve"> Thực tập tốt nghiệp</v>
          </cell>
        </row>
        <row r="4650">
          <cell r="A4650" t="str">
            <v>MH01.25K25</v>
          </cell>
          <cell r="B4650" t="str">
            <v xml:space="preserve"> Chính trị</v>
          </cell>
          <cell r="C4650">
            <v>30</v>
          </cell>
        </row>
        <row r="4651">
          <cell r="A4651" t="str">
            <v>MH02.25K25</v>
          </cell>
          <cell r="B4651" t="str">
            <v xml:space="preserve"> Pháp luật</v>
          </cell>
          <cell r="C4651">
            <v>15</v>
          </cell>
        </row>
        <row r="4652">
          <cell r="A4652" t="str">
            <v>MH03.25K25</v>
          </cell>
          <cell r="B4652" t="str">
            <v xml:space="preserve"> Giáo dục thể chất</v>
          </cell>
          <cell r="C4652">
            <v>30</v>
          </cell>
        </row>
        <row r="4653">
          <cell r="A4653" t="str">
            <v>MH04.25K25</v>
          </cell>
          <cell r="B4653" t="str">
            <v xml:space="preserve"> Giáo dục quốc phòng – An ninh</v>
          </cell>
          <cell r="C4653">
            <v>45</v>
          </cell>
        </row>
        <row r="4654">
          <cell r="A4654" t="str">
            <v>MH05.25K25</v>
          </cell>
          <cell r="B4654" t="str">
            <v xml:space="preserve"> Tin học</v>
          </cell>
          <cell r="C4654">
            <v>45</v>
          </cell>
        </row>
        <row r="4655">
          <cell r="A4655" t="str">
            <v>MH06.25K25</v>
          </cell>
          <cell r="B4655" t="str">
            <v xml:space="preserve"> Ngoại ngữ (Anh văn)</v>
          </cell>
          <cell r="C4655">
            <v>90</v>
          </cell>
        </row>
        <row r="4656">
          <cell r="A4656" t="str">
            <v>MH07.25K25</v>
          </cell>
          <cell r="B4656" t="str">
            <v xml:space="preserve"> Kinh tế chính trị</v>
          </cell>
          <cell r="C4656">
            <v>30</v>
          </cell>
        </row>
        <row r="4657">
          <cell r="A4657" t="str">
            <v>MH08.25K25</v>
          </cell>
          <cell r="B4657" t="str">
            <v xml:space="preserve"> Luật kinh tế</v>
          </cell>
          <cell r="C4657">
            <v>30</v>
          </cell>
        </row>
        <row r="4658">
          <cell r="A4658" t="str">
            <v>MH09.25K25</v>
          </cell>
          <cell r="B4658" t="str">
            <v xml:space="preserve"> Tâm lý học quản trị kinh doanh</v>
          </cell>
          <cell r="C4658">
            <v>45</v>
          </cell>
        </row>
        <row r="4659">
          <cell r="A4659" t="str">
            <v>MH10.25K25</v>
          </cell>
          <cell r="B4659" t="str">
            <v xml:space="preserve"> Soạn thảo văn bản</v>
          </cell>
          <cell r="C4659">
            <v>45</v>
          </cell>
        </row>
        <row r="4660">
          <cell r="A4660" t="str">
            <v>MH11.25K25</v>
          </cell>
          <cell r="B4660" t="str">
            <v xml:space="preserve"> Lý thuyết kế toán</v>
          </cell>
          <cell r="C4660">
            <v>60</v>
          </cell>
        </row>
        <row r="4661">
          <cell r="A4661" t="str">
            <v>MH12.25K25</v>
          </cell>
          <cell r="B4661" t="str">
            <v xml:space="preserve"> Lý thuyết thống kê</v>
          </cell>
          <cell r="C4661">
            <v>45</v>
          </cell>
        </row>
        <row r="4662">
          <cell r="A4662" t="str">
            <v>MH13.25K25</v>
          </cell>
          <cell r="B4662" t="str">
            <v xml:space="preserve"> Kinh tế vi mô</v>
          </cell>
          <cell r="C4662">
            <v>60</v>
          </cell>
        </row>
        <row r="4663">
          <cell r="A4663" t="str">
            <v>MH14.25K25</v>
          </cell>
          <cell r="B4663" t="str">
            <v xml:space="preserve"> Quản trị doanh nghiệp</v>
          </cell>
          <cell r="C4663">
            <v>60</v>
          </cell>
        </row>
        <row r="4664">
          <cell r="A4664" t="str">
            <v>MH15.25K25</v>
          </cell>
          <cell r="B4664" t="str">
            <v xml:space="preserve"> Thống kê doanh nghiệp</v>
          </cell>
          <cell r="C4664">
            <v>60</v>
          </cell>
        </row>
        <row r="4665">
          <cell r="A4665" t="str">
            <v>MH16.25K25</v>
          </cell>
          <cell r="B4665" t="str">
            <v xml:space="preserve"> Tài chính doanh nghiệp</v>
          </cell>
          <cell r="C4665">
            <v>75</v>
          </cell>
        </row>
        <row r="4666">
          <cell r="A4666" t="str">
            <v>MĐ17.25K25</v>
          </cell>
          <cell r="B4666" t="str">
            <v xml:space="preserve"> Kế toán tài chính 1</v>
          </cell>
          <cell r="C4666">
            <v>120</v>
          </cell>
        </row>
        <row r="4667">
          <cell r="A4667" t="str">
            <v>MĐ18.25K25</v>
          </cell>
          <cell r="B4667" t="str">
            <v xml:space="preserve"> Kế toán tài chính 2</v>
          </cell>
          <cell r="C4667">
            <v>120</v>
          </cell>
        </row>
        <row r="4668">
          <cell r="A4668" t="str">
            <v>MĐ19.25K25</v>
          </cell>
          <cell r="B4668" t="str">
            <v xml:space="preserve"> Kế toán tài chính 3</v>
          </cell>
          <cell r="C4668">
            <v>150</v>
          </cell>
        </row>
        <row r="4669">
          <cell r="A4669" t="str">
            <v>MH20.25K25</v>
          </cell>
          <cell r="B4669" t="str">
            <v xml:space="preserve"> Kế toán HCSN</v>
          </cell>
          <cell r="C4669">
            <v>60</v>
          </cell>
        </row>
        <row r="4670">
          <cell r="A4670" t="str">
            <v>MĐ21.25K25</v>
          </cell>
          <cell r="B4670" t="str">
            <v xml:space="preserve"> Tin học ứng dụng kế toán 1</v>
          </cell>
          <cell r="C4670">
            <v>120</v>
          </cell>
        </row>
        <row r="4671">
          <cell r="A4671" t="str">
            <v>MĐ22.25K25</v>
          </cell>
          <cell r="B4671" t="str">
            <v xml:space="preserve"> Tin học ứng dụng kế toán 2</v>
          </cell>
          <cell r="C4671">
            <v>90</v>
          </cell>
        </row>
        <row r="4672">
          <cell r="A4672" t="str">
            <v>MH23.25K25</v>
          </cell>
          <cell r="B4672" t="str">
            <v xml:space="preserve"> Kế toán thương mại dịch vụ</v>
          </cell>
          <cell r="C4672">
            <v>60</v>
          </cell>
        </row>
        <row r="4673">
          <cell r="A4673" t="str">
            <v>MĐ24.25K25</v>
          </cell>
          <cell r="B4673" t="str">
            <v xml:space="preserve"> Kế toán máy</v>
          </cell>
          <cell r="C4673">
            <v>120</v>
          </cell>
        </row>
        <row r="4674">
          <cell r="A4674" t="str">
            <v>MH25.25K25</v>
          </cell>
          <cell r="B4674" t="str">
            <v xml:space="preserve"> Kiểm toán</v>
          </cell>
          <cell r="C4674">
            <v>30</v>
          </cell>
        </row>
        <row r="4675">
          <cell r="A4675" t="str">
            <v>MĐ26.25K25</v>
          </cell>
          <cell r="B4675" t="str">
            <v xml:space="preserve"> Kế toán thuế</v>
          </cell>
          <cell r="C4675">
            <v>60</v>
          </cell>
        </row>
        <row r="4676">
          <cell r="A4676" t="str">
            <v>MH27.25K25</v>
          </cell>
          <cell r="B4676" t="str">
            <v xml:space="preserve"> Phân tích hoạt động kinh doanh</v>
          </cell>
          <cell r="C4676">
            <v>60</v>
          </cell>
        </row>
        <row r="4677">
          <cell r="A4677" t="str">
            <v>MH28.25K25</v>
          </cell>
          <cell r="B4677" t="str">
            <v xml:space="preserve"> Thực tập tốt nghiệp</v>
          </cell>
          <cell r="C4677">
            <v>225</v>
          </cell>
        </row>
        <row r="4678">
          <cell r="A4678" t="str">
            <v>MH01.LC7K25</v>
          </cell>
          <cell r="B4678" t="str">
            <v>Giáo dục chính trị</v>
          </cell>
          <cell r="C4678">
            <v>45</v>
          </cell>
        </row>
        <row r="4679">
          <cell r="A4679" t="str">
            <v>MH02.LC7K25</v>
          </cell>
          <cell r="B4679" t="str">
            <v>Pháp luật</v>
          </cell>
          <cell r="C4679">
            <v>15</v>
          </cell>
        </row>
        <row r="4680">
          <cell r="A4680" t="str">
            <v>MH03.LC7K25</v>
          </cell>
          <cell r="B4680" t="str">
            <v>Giáo dục thể chất</v>
          </cell>
          <cell r="C4680">
            <v>30</v>
          </cell>
        </row>
        <row r="4681">
          <cell r="A4681" t="str">
            <v>MH04.LC7K25</v>
          </cell>
          <cell r="B4681" t="str">
            <v>Giáo dục quốc phòng và an ninh</v>
          </cell>
          <cell r="C4681">
            <v>30</v>
          </cell>
        </row>
        <row r="4682">
          <cell r="A4682" t="str">
            <v>MH05.LC7K25</v>
          </cell>
          <cell r="B4682" t="str">
            <v>Tin học</v>
          </cell>
          <cell r="C4682">
            <v>30</v>
          </cell>
        </row>
        <row r="4683">
          <cell r="A4683" t="str">
            <v>MH06.LC7K25</v>
          </cell>
          <cell r="B4683" t="str">
            <v>Tiếng anh</v>
          </cell>
          <cell r="C4683">
            <v>30</v>
          </cell>
        </row>
        <row r="4684">
          <cell r="A4684" t="str">
            <v>MH07.LC7K25</v>
          </cell>
          <cell r="B4684" t="str">
            <v>Tiếng anh chuyên ngành</v>
          </cell>
          <cell r="C4684">
            <v>45</v>
          </cell>
        </row>
        <row r="4685">
          <cell r="A4685" t="str">
            <v>MH08.LC7K25</v>
          </cell>
          <cell r="B4685" t="str">
            <v>Mạch điện</v>
          </cell>
          <cell r="C4685">
            <v>30</v>
          </cell>
        </row>
        <row r="4686">
          <cell r="A4686" t="str">
            <v>MĐ09.LC7K25</v>
          </cell>
          <cell r="B4686" t="str">
            <v>Máy điện 2</v>
          </cell>
          <cell r="C4686">
            <v>60</v>
          </cell>
        </row>
        <row r="4687">
          <cell r="A4687" t="str">
            <v>MĐ10.LC7K25</v>
          </cell>
          <cell r="B4687" t="str">
            <v>Kỹ thuật xung- số</v>
          </cell>
          <cell r="C4687">
            <v>60</v>
          </cell>
        </row>
        <row r="4688">
          <cell r="A4688" t="str">
            <v>MH11.LC7K25</v>
          </cell>
          <cell r="B4688" t="str">
            <v>Truyền động điện</v>
          </cell>
          <cell r="C4688">
            <v>45</v>
          </cell>
        </row>
        <row r="4689">
          <cell r="A4689" t="str">
            <v>MĐ12.LC7K25</v>
          </cell>
          <cell r="B4689" t="str">
            <v>Điện tử công suất</v>
          </cell>
          <cell r="C4689">
            <v>60</v>
          </cell>
        </row>
        <row r="4690">
          <cell r="A4690" t="str">
            <v>MĐ13.LC7K25</v>
          </cell>
          <cell r="B4690" t="str">
            <v xml:space="preserve">Trang bị điện </v>
          </cell>
          <cell r="C4690">
            <v>90</v>
          </cell>
        </row>
        <row r="4691">
          <cell r="A4691" t="str">
            <v>MĐ14.LC7K25</v>
          </cell>
          <cell r="B4691" t="str">
            <v>Lập trình vi điều khiển</v>
          </cell>
          <cell r="C4691">
            <v>120</v>
          </cell>
        </row>
        <row r="4692">
          <cell r="A4692" t="str">
            <v>MĐ15.LC7K25</v>
          </cell>
          <cell r="B4692" t="str">
            <v>Lập trình KNX</v>
          </cell>
          <cell r="C4692">
            <v>60</v>
          </cell>
        </row>
        <row r="4693">
          <cell r="A4693" t="str">
            <v>MĐ16.LC7K25</v>
          </cell>
          <cell r="B4693" t="str">
            <v>Điều khiển điện khí nén</v>
          </cell>
          <cell r="C4693">
            <v>90</v>
          </cell>
        </row>
        <row r="4694">
          <cell r="A4694" t="str">
            <v>MĐ17.LC7K25</v>
          </cell>
          <cell r="B4694" t="str">
            <v>PLC nâng cao</v>
          </cell>
          <cell r="C4694">
            <v>60</v>
          </cell>
        </row>
        <row r="4695">
          <cell r="A4695" t="str">
            <v>MĐ18.LC7K25</v>
          </cell>
          <cell r="B4695" t="str">
            <v>Truyền thông công nghiệp</v>
          </cell>
          <cell r="C4695">
            <v>60</v>
          </cell>
        </row>
        <row r="4696">
          <cell r="A4696" t="str">
            <v>MH19.LC7K25</v>
          </cell>
          <cell r="B4696" t="str">
            <v>Tổ chức sản xuất</v>
          </cell>
          <cell r="C4696">
            <v>30</v>
          </cell>
        </row>
        <row r="4697">
          <cell r="A4697" t="str">
            <v>MĐ20.LC7K25</v>
          </cell>
          <cell r="B4697" t="str">
            <v>Thực tập tốt nghiệp</v>
          </cell>
          <cell r="C4697">
            <v>90</v>
          </cell>
        </row>
        <row r="4698">
          <cell r="A4698" t="str">
            <v>MH01.16K25</v>
          </cell>
          <cell r="B4698" t="str">
            <v>Chính trị</v>
          </cell>
          <cell r="C4698">
            <v>90</v>
          </cell>
        </row>
        <row r="4699">
          <cell r="A4699" t="str">
            <v>MH02.16K25</v>
          </cell>
          <cell r="B4699" t="str">
            <v>Giáo dục pháp luật</v>
          </cell>
          <cell r="C4699">
            <v>30</v>
          </cell>
        </row>
        <row r="4700">
          <cell r="A4700" t="str">
            <v>MH03.16K25</v>
          </cell>
          <cell r="B4700" t="str">
            <v>Giáo dục thể chất</v>
          </cell>
          <cell r="C4700">
            <v>60</v>
          </cell>
        </row>
        <row r="4701">
          <cell r="A4701" t="str">
            <v>MH04.16K25</v>
          </cell>
          <cell r="B4701" t="str">
            <v>Giáo dục quốc phòng</v>
          </cell>
          <cell r="C4701">
            <v>45</v>
          </cell>
        </row>
        <row r="4702">
          <cell r="A4702" t="str">
            <v>MH05.16K25</v>
          </cell>
          <cell r="B4702" t="str">
            <v>Tin học đại cương</v>
          </cell>
          <cell r="C4702">
            <v>45</v>
          </cell>
        </row>
        <row r="4703">
          <cell r="A4703" t="str">
            <v>MH06.16K25</v>
          </cell>
          <cell r="B4703" t="str">
            <v>Ngoại ngữ</v>
          </cell>
          <cell r="C4703">
            <v>90</v>
          </cell>
        </row>
        <row r="4704">
          <cell r="A4704" t="str">
            <v>MH11.16K25</v>
          </cell>
          <cell r="B4704" t="str">
            <v>Cấu tạo kiến trúc</v>
          </cell>
          <cell r="C4704">
            <v>75</v>
          </cell>
        </row>
        <row r="4705">
          <cell r="A4705" t="str">
            <v>MH12.16K25</v>
          </cell>
          <cell r="B4705" t="str">
            <v>Kết cấu xây dựng</v>
          </cell>
          <cell r="C4705">
            <v>75</v>
          </cell>
        </row>
        <row r="4706">
          <cell r="A4706" t="str">
            <v>MH13.16K25</v>
          </cell>
          <cell r="B4706" t="str">
            <v>Nguyên lý Thiết kế kiến trúc</v>
          </cell>
          <cell r="C4706">
            <v>60</v>
          </cell>
        </row>
        <row r="4707">
          <cell r="A4707" t="str">
            <v>MH14.16K25</v>
          </cell>
          <cell r="B4707" t="str">
            <v>Dự toán xây dựng công trình</v>
          </cell>
          <cell r="C4707">
            <v>60</v>
          </cell>
        </row>
        <row r="4708">
          <cell r="A4708" t="str">
            <v>MH15.16K25</v>
          </cell>
          <cell r="B4708" t="str">
            <v>Công nghệ thi công</v>
          </cell>
          <cell r="C4708">
            <v>75</v>
          </cell>
        </row>
        <row r="4709">
          <cell r="A4709" t="str">
            <v>MH16.16K25</v>
          </cell>
          <cell r="B4709" t="str">
            <v>Tổ chức thi công</v>
          </cell>
          <cell r="C4709">
            <v>60</v>
          </cell>
        </row>
        <row r="4710">
          <cell r="A4710" t="str">
            <v>MH17.16K25</v>
          </cell>
          <cell r="B4710" t="str">
            <v>Quản lýsản xuất</v>
          </cell>
          <cell r="C4710">
            <v>30</v>
          </cell>
        </row>
        <row r="4711">
          <cell r="A4711" t="str">
            <v>MH18.16K25</v>
          </cell>
          <cell r="B4711" t="str">
            <v>An toàn lao động</v>
          </cell>
          <cell r="C4711">
            <v>30</v>
          </cell>
        </row>
        <row r="4712">
          <cell r="A4712" t="str">
            <v>MH19.16K25</v>
          </cell>
          <cell r="B4712" t="str">
            <v>Bảo vệ môi trường</v>
          </cell>
          <cell r="C4712">
            <v>30</v>
          </cell>
        </row>
        <row r="4713">
          <cell r="A4713" t="str">
            <v>MH20.16K25</v>
          </cell>
          <cell r="B4713" t="str">
            <v>Kỹ năng giao tiếp</v>
          </cell>
          <cell r="C4713">
            <v>30</v>
          </cell>
        </row>
        <row r="4714">
          <cell r="A4714" t="str">
            <v>MĐ21.16K25</v>
          </cell>
          <cell r="B4714" t="str">
            <v>Trắc đạc</v>
          </cell>
          <cell r="C4714">
            <v>90</v>
          </cell>
        </row>
        <row r="4715">
          <cell r="A4715" t="str">
            <v>MĐ22.16K25</v>
          </cell>
          <cell r="B4715" t="str">
            <v>Lắp đặt hệ thống cấp thoát nước công trình</v>
          </cell>
          <cell r="C4715">
            <v>90</v>
          </cell>
        </row>
        <row r="4716">
          <cell r="A4716" t="str">
            <v>MĐ23.16K25</v>
          </cell>
          <cell r="B4716" t="str">
            <v>Ứng dụng Autocad</v>
          </cell>
          <cell r="C4716">
            <v>90</v>
          </cell>
        </row>
        <row r="4717">
          <cell r="A4717" t="str">
            <v>MĐ24.16K25</v>
          </cell>
          <cell r="B4717" t="str">
            <v>Thực tập thiết kế kiến trúc</v>
          </cell>
          <cell r="C4717">
            <v>120</v>
          </cell>
        </row>
        <row r="4718">
          <cell r="A4718" t="str">
            <v>MĐ25.16K25</v>
          </cell>
          <cell r="B4718" t="str">
            <v>Xây gạch</v>
          </cell>
          <cell r="C4718">
            <v>150</v>
          </cell>
        </row>
        <row r="4719">
          <cell r="A4719" t="str">
            <v>MĐ26.16K25</v>
          </cell>
          <cell r="B4719" t="str">
            <v>Trát, láng</v>
          </cell>
          <cell r="C4719">
            <v>120</v>
          </cell>
        </row>
        <row r="4720">
          <cell r="A4720" t="str">
            <v>MĐ27.16K25</v>
          </cell>
          <cell r="B4720" t="str">
            <v>Lát, ốp</v>
          </cell>
          <cell r="C4720">
            <v>120</v>
          </cell>
        </row>
        <row r="4721">
          <cell r="A4721" t="str">
            <v>MĐ28.16K25</v>
          </cell>
          <cell r="B4721" t="str">
            <v>Bả ma tít, sơn vôi</v>
          </cell>
          <cell r="C4721">
            <v>60</v>
          </cell>
        </row>
        <row r="4722">
          <cell r="A4722" t="str">
            <v>MĐ29.16K25</v>
          </cell>
          <cell r="B4722" t="str">
            <v>Gia công lắp dựng tháo dỡ ván khuôn, giàn giáo</v>
          </cell>
          <cell r="C4722">
            <v>90</v>
          </cell>
        </row>
        <row r="4723">
          <cell r="A4723" t="str">
            <v>MĐ30.16K25</v>
          </cell>
          <cell r="B4723" t="str">
            <v>Gia công, lắp đặt cốt thép</v>
          </cell>
          <cell r="C4723">
            <v>60</v>
          </cell>
        </row>
        <row r="4724">
          <cell r="A4724" t="str">
            <v>MĐ31.16K25</v>
          </cell>
          <cell r="B4724" t="str">
            <v>Thực tập kỹ thuật viên</v>
          </cell>
          <cell r="C4724">
            <v>180</v>
          </cell>
        </row>
        <row r="4725">
          <cell r="A4725" t="str">
            <v>MĐ32.16K25</v>
          </cell>
          <cell r="B4725" t="str">
            <v>Thực tập tốt nghiệp</v>
          </cell>
          <cell r="C4725">
            <v>180</v>
          </cell>
        </row>
        <row r="4726">
          <cell r="A4726" t="str">
            <v>MH01.1K26</v>
          </cell>
          <cell r="B4726" t="str">
            <v>Chính trị</v>
          </cell>
          <cell r="C4726">
            <v>30</v>
          </cell>
        </row>
        <row r="4727">
          <cell r="A4727" t="str">
            <v>MH02.1K26</v>
          </cell>
          <cell r="B4727" t="str">
            <v>Pháp luật</v>
          </cell>
          <cell r="C4727">
            <v>15</v>
          </cell>
        </row>
        <row r="4728">
          <cell r="A4728" t="str">
            <v>MH03.1K26</v>
          </cell>
          <cell r="B4728" t="str">
            <v>Giáo dục thể chất</v>
          </cell>
          <cell r="C4728">
            <v>30</v>
          </cell>
        </row>
        <row r="4729">
          <cell r="A4729" t="str">
            <v>MH04.1K26</v>
          </cell>
          <cell r="B4729" t="str">
            <v>Giáo dục quốc phòng – An ninh</v>
          </cell>
          <cell r="C4729">
            <v>45</v>
          </cell>
        </row>
        <row r="4730">
          <cell r="A4730" t="str">
            <v>MH05.1K26</v>
          </cell>
          <cell r="B4730" t="str">
            <v>Tin học</v>
          </cell>
          <cell r="C4730">
            <v>45</v>
          </cell>
        </row>
        <row r="4731">
          <cell r="A4731" t="str">
            <v>MH06.1K26</v>
          </cell>
          <cell r="B4731" t="str">
            <v>Ngoại ngữ (Anh văn)</v>
          </cell>
          <cell r="C4731">
            <v>90</v>
          </cell>
        </row>
        <row r="4732">
          <cell r="A4732" t="str">
            <v>MH07.1K26</v>
          </cell>
          <cell r="B4732" t="str">
            <v>Điện kỹ thuật</v>
          </cell>
          <cell r="C4732">
            <v>30</v>
          </cell>
        </row>
        <row r="4733">
          <cell r="A4733" t="str">
            <v>MH08.1K26</v>
          </cell>
          <cell r="B4733" t="str">
            <v>Vẽ kỹ thuật</v>
          </cell>
          <cell r="C4733">
            <v>30</v>
          </cell>
        </row>
        <row r="4734">
          <cell r="A4734" t="str">
            <v>MH09.1K26</v>
          </cell>
          <cell r="B4734" t="str">
            <v>Vật liệu học</v>
          </cell>
          <cell r="C4734">
            <v>15</v>
          </cell>
        </row>
        <row r="4735">
          <cell r="A4735" t="str">
            <v>MH10.1K26</v>
          </cell>
          <cell r="B4735" t="str">
            <v>Kỹ năng giao tiếp</v>
          </cell>
          <cell r="C4735">
            <v>15</v>
          </cell>
        </row>
        <row r="4736">
          <cell r="A4736" t="str">
            <v>MH11.1K26</v>
          </cell>
          <cell r="B4736" t="str">
            <v xml:space="preserve">An toàn lao động </v>
          </cell>
          <cell r="C4736">
            <v>30</v>
          </cell>
        </row>
        <row r="4737">
          <cell r="A4737" t="str">
            <v>MĐ12.1K26</v>
          </cell>
          <cell r="B4737" t="str">
            <v>Bảo dưỡng động cơ đốt trong</v>
          </cell>
          <cell r="C4737">
            <v>60</v>
          </cell>
        </row>
        <row r="4738">
          <cell r="A4738" t="str">
            <v>MĐ13.1K26</v>
          </cell>
          <cell r="B4738" t="str">
            <v>Bảo dưỡng hệ thống điện</v>
          </cell>
          <cell r="C4738">
            <v>60</v>
          </cell>
        </row>
        <row r="4739">
          <cell r="A4739" t="str">
            <v>MĐ14.1K26</v>
          </cell>
          <cell r="B4739" t="str">
            <v>Bảo dưỡng hệ thống thủy lực</v>
          </cell>
          <cell r="C4739">
            <v>60</v>
          </cell>
        </row>
        <row r="4740">
          <cell r="A4740" t="str">
            <v>MĐ15.1K26</v>
          </cell>
          <cell r="B4740" t="str">
            <v>Bảo dưỡng gầm và thiết bị công tác máy thi công nền</v>
          </cell>
          <cell r="C4740">
            <v>60</v>
          </cell>
        </row>
        <row r="4741">
          <cell r="A4741" t="str">
            <v>MH16.1K26</v>
          </cell>
          <cell r="B4741" t="str">
            <v>Kỹ thuật thi công</v>
          </cell>
          <cell r="C4741">
            <v>30</v>
          </cell>
        </row>
        <row r="4742">
          <cell r="A4742" t="str">
            <v>MĐ17.1K26</v>
          </cell>
          <cell r="B4742" t="str">
            <v xml:space="preserve">Vận hành máy Xúc </v>
          </cell>
          <cell r="C4742">
            <v>210</v>
          </cell>
        </row>
        <row r="4743">
          <cell r="A4743" t="str">
            <v>MĐ18.1K26</v>
          </cell>
          <cell r="B4743" t="str">
            <v>Vận hành máy Ủi</v>
          </cell>
          <cell r="C4743">
            <v>150</v>
          </cell>
        </row>
        <row r="4744">
          <cell r="A4744" t="str">
            <v>MĐ19.1K26</v>
          </cell>
          <cell r="B4744" t="str">
            <v xml:space="preserve">Vận hành máy Lu </v>
          </cell>
          <cell r="C4744">
            <v>60</v>
          </cell>
        </row>
        <row r="4745">
          <cell r="A4745" t="str">
            <v>MĐ20.1K26</v>
          </cell>
          <cell r="B4745" t="str">
            <v>Vận hành máy San</v>
          </cell>
          <cell r="C4745">
            <v>60</v>
          </cell>
        </row>
        <row r="4746">
          <cell r="A4746" t="str">
            <v>MĐ21.1K26</v>
          </cell>
          <cell r="B4746" t="str">
            <v>Thực tập tốt nghiệp</v>
          </cell>
          <cell r="C4746">
            <v>180</v>
          </cell>
        </row>
        <row r="4747">
          <cell r="A4747" t="str">
            <v>MH01.C5K26</v>
          </cell>
          <cell r="B4747" t="str">
            <v>Chính trị</v>
          </cell>
          <cell r="C4747">
            <v>75</v>
          </cell>
        </row>
        <row r="4748">
          <cell r="A4748" t="str">
            <v>MH02.C5K26</v>
          </cell>
          <cell r="B4748" t="str">
            <v>Pháp luật</v>
          </cell>
          <cell r="C4748">
            <v>30</v>
          </cell>
        </row>
        <row r="4749">
          <cell r="A4749" t="str">
            <v>MH03.C5K26</v>
          </cell>
          <cell r="B4749" t="str">
            <v>Giáo dục thể chất</v>
          </cell>
          <cell r="C4749">
            <v>60</v>
          </cell>
        </row>
        <row r="4750">
          <cell r="A4750" t="str">
            <v>MH04.C5K26</v>
          </cell>
          <cell r="B4750" t="str">
            <v>Giáo dục quốc phòng - An ninh</v>
          </cell>
          <cell r="C4750">
            <v>75</v>
          </cell>
        </row>
        <row r="4751">
          <cell r="A4751" t="str">
            <v>MH05.C5K26</v>
          </cell>
          <cell r="B4751" t="str">
            <v>Tin học</v>
          </cell>
          <cell r="C4751">
            <v>75</v>
          </cell>
        </row>
        <row r="4752">
          <cell r="A4752" t="str">
            <v>MH06.C5K26</v>
          </cell>
          <cell r="B4752" t="str">
            <v>Ngoại ngữ(Anh văn)</v>
          </cell>
          <cell r="C4752">
            <v>120</v>
          </cell>
        </row>
        <row r="4753">
          <cell r="A4753" t="str">
            <v>MH07.C5K26</v>
          </cell>
          <cell r="B4753" t="str">
            <v>Điện kỹ thuật</v>
          </cell>
          <cell r="C4753">
            <v>30</v>
          </cell>
        </row>
        <row r="4754">
          <cell r="A4754" t="str">
            <v>MH08.C5K26</v>
          </cell>
          <cell r="B4754" t="str">
            <v>Điện tử cơ bản</v>
          </cell>
          <cell r="C4754">
            <v>30</v>
          </cell>
        </row>
        <row r="4755">
          <cell r="A4755" t="str">
            <v>MH09.C5K26</v>
          </cell>
          <cell r="B4755" t="str">
            <v xml:space="preserve">Cơ ứng dụng </v>
          </cell>
          <cell r="C4755">
            <v>45</v>
          </cell>
        </row>
        <row r="4756">
          <cell r="A4756" t="str">
            <v>MH10.C5K26</v>
          </cell>
          <cell r="B4756" t="str">
            <v>Vật liệu học</v>
          </cell>
          <cell r="C4756">
            <v>30</v>
          </cell>
        </row>
        <row r="4757">
          <cell r="A4757" t="str">
            <v>MH11.C5K26</v>
          </cell>
          <cell r="B4757" t="str">
            <v>Dung sai lắp ghép và đo lường kỹ thuật</v>
          </cell>
          <cell r="C4757">
            <v>45</v>
          </cell>
        </row>
        <row r="4758">
          <cell r="A4758" t="str">
            <v>MH12.C5K26</v>
          </cell>
          <cell r="B4758" t="str">
            <v>Vẽ kỹ thuật</v>
          </cell>
          <cell r="C4758">
            <v>45</v>
          </cell>
        </row>
        <row r="4759">
          <cell r="A4759" t="str">
            <v>MH13.C5K26</v>
          </cell>
          <cell r="B4759" t="str">
            <v>Công nghệ khí nén - thuỷ lực ứng dụng</v>
          </cell>
          <cell r="C4759">
            <v>30</v>
          </cell>
        </row>
        <row r="4760">
          <cell r="A4760" t="str">
            <v>MH14.C5K26</v>
          </cell>
          <cell r="B4760" t="str">
            <v>Nhiệt kỹ thuật</v>
          </cell>
          <cell r="C4760">
            <v>30</v>
          </cell>
        </row>
        <row r="4761">
          <cell r="A4761" t="str">
            <v>MH15.C5K26</v>
          </cell>
          <cell r="B4761" t="str">
            <v>An toàn lao động</v>
          </cell>
          <cell r="C4761">
            <v>30</v>
          </cell>
        </row>
        <row r="4762">
          <cell r="A4762" t="str">
            <v>MH16.C5K26</v>
          </cell>
          <cell r="B4762" t="str">
            <v>Tổ chức quản lý sản xuất và hậu mãi</v>
          </cell>
          <cell r="C4762">
            <v>45</v>
          </cell>
        </row>
        <row r="4763">
          <cell r="A4763" t="str">
            <v>MH17.C5K26</v>
          </cell>
          <cell r="B4763" t="str">
            <v>Tiếng Anh chuyên ngành</v>
          </cell>
          <cell r="C4763">
            <v>45</v>
          </cell>
        </row>
        <row r="4764">
          <cell r="A4764" t="str">
            <v>MĐ18.C5K26</v>
          </cell>
          <cell r="B4764" t="str">
            <v>Thực hành Autocad</v>
          </cell>
          <cell r="C4764">
            <v>30</v>
          </cell>
        </row>
        <row r="4765">
          <cell r="A4765" t="str">
            <v>MĐ19.C5K26</v>
          </cell>
          <cell r="B4765" t="str">
            <v>Thực hành Nguội, Gò cơ bản</v>
          </cell>
          <cell r="C4765">
            <v>60</v>
          </cell>
        </row>
        <row r="4766">
          <cell r="A4766" t="str">
            <v>MĐ20.C5K26</v>
          </cell>
          <cell r="B4766" t="str">
            <v xml:space="preserve">Thực hành Hàn cơ bản </v>
          </cell>
          <cell r="C4766">
            <v>60</v>
          </cell>
        </row>
        <row r="4767">
          <cell r="A4767" t="str">
            <v>MH21.C5K26</v>
          </cell>
          <cell r="B4767" t="str">
            <v>Kỹ năng giao tiếp</v>
          </cell>
          <cell r="C4767">
            <v>30</v>
          </cell>
        </row>
        <row r="4768">
          <cell r="A4768" t="str">
            <v>MĐ22.C5K26</v>
          </cell>
          <cell r="B4768" t="str">
            <v>Kỹ thuật chung về ô tô và công nghệ sửa chữa</v>
          </cell>
          <cell r="C4768">
            <v>60</v>
          </cell>
        </row>
        <row r="4769">
          <cell r="A4769" t="str">
            <v>MĐ23.C5K26</v>
          </cell>
          <cell r="B4769" t="str">
            <v>Kỹ thuật lái ô tô</v>
          </cell>
          <cell r="C4769">
            <v>60</v>
          </cell>
        </row>
        <row r="4770">
          <cell r="A4770" t="str">
            <v>MĐ24.C5K26</v>
          </cell>
          <cell r="B4770" t="str">
            <v>Bảo dưỡng và sửa chữa động cơ đốt trong</v>
          </cell>
          <cell r="C4770">
            <v>150</v>
          </cell>
        </row>
        <row r="4771">
          <cell r="A4771" t="str">
            <v>MĐ25.C5K26</v>
          </cell>
          <cell r="B4771" t="str">
            <v>Bảo dưỡng và sửa chữa hệ thống truyền lực</v>
          </cell>
          <cell r="C4771">
            <v>90</v>
          </cell>
        </row>
        <row r="4772">
          <cell r="A4772" t="str">
            <v>MĐ26.C5K26</v>
          </cell>
          <cell r="B4772" t="str">
            <v>Bảo dưỡng và sửa chữa hệ thống di chuyển và lái</v>
          </cell>
          <cell r="C4772">
            <v>60</v>
          </cell>
        </row>
        <row r="4773">
          <cell r="A4773" t="str">
            <v>MĐ27.C5K26</v>
          </cell>
          <cell r="B4773" t="str">
            <v>Bảo dưỡng và sửa chữa hệ thống phanh</v>
          </cell>
          <cell r="C4773">
            <v>60</v>
          </cell>
        </row>
        <row r="4774">
          <cell r="A4774" t="str">
            <v>MĐ28.C5K26</v>
          </cell>
          <cell r="B4774" t="str">
            <v>Bảo dưỡng và sửa chữa khung- thân vỏ và sơn xe ô tô</v>
          </cell>
          <cell r="C4774">
            <v>150</v>
          </cell>
        </row>
        <row r="4775">
          <cell r="A4775" t="str">
            <v>MĐ29.C5K26</v>
          </cell>
          <cell r="B4775" t="str">
            <v>Bảo dưỡng và sửa chữa trang bị điện ô tô</v>
          </cell>
          <cell r="C4775">
            <v>150</v>
          </cell>
        </row>
        <row r="4776">
          <cell r="A4776" t="str">
            <v>MĐ30.C5K26</v>
          </cell>
          <cell r="B4776" t="str">
            <v>Bảo dưỡng và sửa chữa hệ thống cung cấpnhiên liệu động cơ xăng</v>
          </cell>
          <cell r="C4776">
            <v>120</v>
          </cell>
        </row>
        <row r="4777">
          <cell r="A4777" t="str">
            <v>MĐ31.C5K26</v>
          </cell>
          <cell r="B4777" t="str">
            <v>Bảo dưỡng và sửa chữa hệ thống cung cấp nhiên liệu động cơ diesel</v>
          </cell>
          <cell r="C4777">
            <v>120</v>
          </cell>
        </row>
        <row r="4778">
          <cell r="A4778" t="str">
            <v>MĐ32.C5K26</v>
          </cell>
          <cell r="B4778" t="str">
            <v>Bảo dưỡng và sửa chữa hệ thống Điều hòa không khí trênô tô</v>
          </cell>
          <cell r="C4778">
            <v>75</v>
          </cell>
        </row>
        <row r="4779">
          <cell r="A4779" t="str">
            <v>MĐ33.C5K26</v>
          </cell>
          <cell r="B4779" t="str">
            <v>Bảo dưỡng và sửa chữa hệ thống lái điều khiển điện tử EPS</v>
          </cell>
          <cell r="C4779">
            <v>60</v>
          </cell>
        </row>
        <row r="4780">
          <cell r="A4780" t="str">
            <v>MĐ34.C5K26</v>
          </cell>
          <cell r="B4780" t="str">
            <v xml:space="preserve">Bảo dưỡng và sửa chữa hộp số tựđộng ô tô </v>
          </cell>
          <cell r="C4780">
            <v>60</v>
          </cell>
        </row>
        <row r="4781">
          <cell r="A4781" t="str">
            <v>MĐ35.C5K26</v>
          </cell>
          <cell r="B4781" t="str">
            <v>Bảo dưỡng và sửa chữa hệ thống phanh ABS</v>
          </cell>
          <cell r="C4781">
            <v>75</v>
          </cell>
        </row>
        <row r="4782">
          <cell r="A4782" t="str">
            <v>MĐ36.C5K26</v>
          </cell>
          <cell r="B4782" t="str">
            <v>Chẩn đoán trạng thái kỹ thuật ô tô</v>
          </cell>
          <cell r="C4782">
            <v>150</v>
          </cell>
        </row>
        <row r="4783">
          <cell r="A4783" t="str">
            <v>MĐ37.C5K26</v>
          </cell>
          <cell r="B4783" t="str">
            <v>Kỹ thuật kiểm định ô tô</v>
          </cell>
          <cell r="C4783">
            <v>45</v>
          </cell>
        </row>
        <row r="4784">
          <cell r="A4784" t="str">
            <v>MĐ38.C5K26</v>
          </cell>
          <cell r="B4784" t="str">
            <v>Thực tập tốt nghiệp</v>
          </cell>
          <cell r="C4784">
            <v>675</v>
          </cell>
        </row>
        <row r="4785">
          <cell r="A4785" t="str">
            <v>MH01.5K26</v>
          </cell>
          <cell r="B4785" t="str">
            <v>Giáo dục chính trị</v>
          </cell>
          <cell r="C4785">
            <v>30</v>
          </cell>
        </row>
        <row r="4786">
          <cell r="A4786" t="str">
            <v>MH02.5K26</v>
          </cell>
          <cell r="B4786" t="str">
            <v>Pháp luật</v>
          </cell>
          <cell r="C4786">
            <v>15</v>
          </cell>
        </row>
        <row r="4787">
          <cell r="A4787" t="str">
            <v>MH03.5K26</v>
          </cell>
          <cell r="B4787" t="str">
            <v>Giáo dục thể chất</v>
          </cell>
          <cell r="C4787">
            <v>30</v>
          </cell>
        </row>
        <row r="4788">
          <cell r="A4788" t="str">
            <v>MH04.5K26</v>
          </cell>
          <cell r="B4788" t="str">
            <v>Giáo dục quốc phòng – An ninh</v>
          </cell>
          <cell r="C4788">
            <v>45</v>
          </cell>
        </row>
        <row r="4789">
          <cell r="A4789" t="str">
            <v>MH05.5K26</v>
          </cell>
          <cell r="B4789" t="str">
            <v>Tin học</v>
          </cell>
          <cell r="C4789">
            <v>45</v>
          </cell>
        </row>
        <row r="4790">
          <cell r="A4790" t="str">
            <v>MH06.5K26</v>
          </cell>
          <cell r="B4790" t="str">
            <v>Ngoại ngữ (Anh văn)</v>
          </cell>
          <cell r="C4790">
            <v>90</v>
          </cell>
        </row>
        <row r="4791">
          <cell r="A4791" t="str">
            <v>MH07.5K26</v>
          </cell>
          <cell r="B4791" t="str">
            <v>Điện kỹ thuật</v>
          </cell>
          <cell r="C4791">
            <v>30</v>
          </cell>
        </row>
        <row r="4792">
          <cell r="A4792" t="str">
            <v>MH08.5K26</v>
          </cell>
          <cell r="B4792" t="str">
            <v>Cơ ứng dụng</v>
          </cell>
          <cell r="C4792">
            <v>45</v>
          </cell>
        </row>
        <row r="4793">
          <cell r="A4793" t="str">
            <v>MH09.5K26</v>
          </cell>
          <cell r="B4793" t="str">
            <v>Vật liệu học</v>
          </cell>
          <cell r="C4793">
            <v>30</v>
          </cell>
        </row>
        <row r="4794">
          <cell r="A4794" t="str">
            <v>MH10.5K26</v>
          </cell>
          <cell r="B4794" t="str">
            <v>Dung sai lắp ghép và đo lường kỹ thuật</v>
          </cell>
          <cell r="C4794">
            <v>30</v>
          </cell>
        </row>
        <row r="4795">
          <cell r="A4795" t="str">
            <v>MH11.5K26</v>
          </cell>
          <cell r="B4795" t="str">
            <v>Vẽ kỹ thuật</v>
          </cell>
          <cell r="C4795">
            <v>45</v>
          </cell>
        </row>
        <row r="4796">
          <cell r="A4796" t="str">
            <v>MH12.5K26</v>
          </cell>
          <cell r="B4796" t="str">
            <v>An toàn lao động</v>
          </cell>
          <cell r="C4796">
            <v>30</v>
          </cell>
        </row>
        <row r="4797">
          <cell r="A4797" t="str">
            <v>MĐ13.5K26</v>
          </cell>
          <cell r="B4797" t="str">
            <v>Thực hành Nguội, Gò cơ bản</v>
          </cell>
          <cell r="C4797">
            <v>60</v>
          </cell>
        </row>
        <row r="4798">
          <cell r="A4798" t="str">
            <v>MĐ14.5K26</v>
          </cell>
          <cell r="B4798" t="str">
            <v xml:space="preserve">Thực hành Hàn cơ bản </v>
          </cell>
          <cell r="C4798">
            <v>60</v>
          </cell>
        </row>
        <row r="4799">
          <cell r="A4799" t="str">
            <v>MH15.5K26</v>
          </cell>
          <cell r="B4799" t="str">
            <v>Kỹ năng giao tiếp</v>
          </cell>
          <cell r="C4799">
            <v>30</v>
          </cell>
        </row>
        <row r="4800">
          <cell r="A4800" t="str">
            <v>MĐ16.5K26</v>
          </cell>
          <cell r="B4800" t="str">
            <v>Kỹ thuật chung về ô tô và công nghệ sửa chữa</v>
          </cell>
          <cell r="C4800">
            <v>60</v>
          </cell>
        </row>
        <row r="4801">
          <cell r="A4801" t="str">
            <v>MĐ17.5K26</v>
          </cell>
          <cell r="B4801" t="str">
            <v>Kỹ thuật lái ô tô</v>
          </cell>
          <cell r="C4801">
            <v>60</v>
          </cell>
        </row>
        <row r="4802">
          <cell r="A4802" t="str">
            <v>MĐ18.5K26</v>
          </cell>
          <cell r="B4802" t="str">
            <v>Bảo dưỡng và sửa chữa động cơ đốt trong</v>
          </cell>
          <cell r="C4802">
            <v>150</v>
          </cell>
        </row>
        <row r="4803">
          <cell r="A4803" t="str">
            <v>MĐ19.5K26</v>
          </cell>
          <cell r="B4803" t="str">
            <v>Bảo dưỡng và sửa chữa hệ thống truyền lực.</v>
          </cell>
          <cell r="C4803">
            <v>90</v>
          </cell>
        </row>
        <row r="4804">
          <cell r="A4804" t="str">
            <v>MĐ20.5K26</v>
          </cell>
          <cell r="B4804" t="str">
            <v>Bảo dưỡng và sửa chữa hệ thống di chuyển và hệ thống lái</v>
          </cell>
          <cell r="C4804">
            <v>60</v>
          </cell>
        </row>
        <row r="4805">
          <cell r="A4805" t="str">
            <v>MĐ21.5K26</v>
          </cell>
          <cell r="B4805" t="str">
            <v>Bảo dưỡng và sửa chữa hệ thống phanh</v>
          </cell>
          <cell r="C4805">
            <v>60</v>
          </cell>
        </row>
        <row r="4806">
          <cell r="A4806" t="str">
            <v>MĐ22.5K26</v>
          </cell>
          <cell r="B4806" t="str">
            <v>Bảo dưỡng và sửa chữa khung-vỏ và chăm sóc làm đẹp xe ô tô</v>
          </cell>
          <cell r="C4806">
            <v>150</v>
          </cell>
        </row>
        <row r="4807">
          <cell r="A4807" t="str">
            <v>MĐ23.5K26</v>
          </cell>
          <cell r="B4807" t="str">
            <v>Bảo dưỡng và sửa chữa trang bị điện ô tô</v>
          </cell>
          <cell r="C4807">
            <v>150</v>
          </cell>
        </row>
        <row r="4808">
          <cell r="A4808" t="str">
            <v>MĐ24.5K26</v>
          </cell>
          <cell r="B4808" t="str">
            <v>Bảo dưỡng và sửa chữa hệ thống cung cấpnhiên liệu động cơ xăng</v>
          </cell>
          <cell r="C4808">
            <v>90</v>
          </cell>
        </row>
        <row r="4809">
          <cell r="A4809" t="str">
            <v>MĐ25.5K26</v>
          </cell>
          <cell r="B4809" t="str">
            <v>Bảo dưỡng và sửa chữa hệ thống cung cấp nhiên liệu động cơ diesel</v>
          </cell>
          <cell r="C4809">
            <v>90</v>
          </cell>
        </row>
        <row r="4810">
          <cell r="A4810" t="str">
            <v>MĐ26.5K26</v>
          </cell>
          <cell r="B4810" t="str">
            <v>Bảo dưỡng và sửa chữa hệ thống Điều hòa không khí trênô tô</v>
          </cell>
          <cell r="C4810">
            <v>60</v>
          </cell>
        </row>
        <row r="4811">
          <cell r="A4811" t="str">
            <v>MĐ27.5K26</v>
          </cell>
          <cell r="B4811" t="str">
            <v>Thực tập tốt nghiệp</v>
          </cell>
          <cell r="C4811">
            <v>270</v>
          </cell>
        </row>
        <row r="4812">
          <cell r="A4812" t="str">
            <v>MH01.C6K26</v>
          </cell>
          <cell r="B4812" t="str">
            <v>Giáo dục chính trị</v>
          </cell>
          <cell r="C4812">
            <v>75</v>
          </cell>
        </row>
        <row r="4813">
          <cell r="A4813" t="str">
            <v>MH02.C6K26</v>
          </cell>
          <cell r="B4813" t="str">
            <v>Pháp luật</v>
          </cell>
          <cell r="C4813">
            <v>30</v>
          </cell>
        </row>
        <row r="4814">
          <cell r="A4814" t="str">
            <v>MH03.C6K26</v>
          </cell>
          <cell r="B4814" t="str">
            <v>Giáo dục thể chất</v>
          </cell>
          <cell r="C4814">
            <v>60</v>
          </cell>
        </row>
        <row r="4815">
          <cell r="A4815" t="str">
            <v>MH04.C6K26</v>
          </cell>
          <cell r="B4815" t="str">
            <v>Giáo dục quốc phòng và an ninh</v>
          </cell>
          <cell r="C4815">
            <v>75</v>
          </cell>
        </row>
        <row r="4816">
          <cell r="A4816" t="str">
            <v>MH05.C6K26</v>
          </cell>
          <cell r="B4816" t="str">
            <v>Tin học</v>
          </cell>
          <cell r="C4816">
            <v>75</v>
          </cell>
        </row>
        <row r="4817">
          <cell r="A4817" t="str">
            <v>MH06.C6K26</v>
          </cell>
          <cell r="B4817" t="str">
            <v>Tiếng anh</v>
          </cell>
          <cell r="C4817">
            <v>120</v>
          </cell>
        </row>
        <row r="4818">
          <cell r="A4818" t="str">
            <v>MH07.C6K26</v>
          </cell>
          <cell r="B4818" t="str">
            <v>Vẽ kỹ thuật</v>
          </cell>
          <cell r="C4818">
            <v>30</v>
          </cell>
        </row>
        <row r="4819">
          <cell r="A4819" t="str">
            <v>MH08.C6K26</v>
          </cell>
          <cell r="B4819" t="str">
            <v>Tiếng anh chuyên ngành</v>
          </cell>
          <cell r="C4819">
            <v>45</v>
          </cell>
        </row>
        <row r="4820">
          <cell r="A4820" t="str">
            <v>MH09.C6K26</v>
          </cell>
          <cell r="B4820" t="str">
            <v>Cơ sở kỹ thuật điện</v>
          </cell>
          <cell r="C4820">
            <v>45</v>
          </cell>
        </row>
        <row r="4821">
          <cell r="A4821" t="str">
            <v>MH10.C6K26</v>
          </cell>
          <cell r="B4821" t="str">
            <v>Cơ sở kỹ thuật nhiệt – lạnh và điều hòa không khí</v>
          </cell>
          <cell r="C4821">
            <v>45</v>
          </cell>
        </row>
        <row r="4822">
          <cell r="A4822" t="str">
            <v>MH11.C6K26</v>
          </cell>
          <cell r="B4822" t="str">
            <v>Vật liệu điện lạnh</v>
          </cell>
          <cell r="C4822">
            <v>30</v>
          </cell>
        </row>
        <row r="4823">
          <cell r="A4823" t="str">
            <v>MH12.C6K26</v>
          </cell>
          <cell r="B4823" t="str">
            <v>An toàn lao động</v>
          </cell>
          <cell r="C4823">
            <v>30</v>
          </cell>
        </row>
        <row r="4824">
          <cell r="A4824" t="str">
            <v>MH13.C6K26</v>
          </cell>
          <cell r="B4824" t="str">
            <v>Kỹ năng giao tiếp</v>
          </cell>
          <cell r="C4824">
            <v>30</v>
          </cell>
        </row>
        <row r="4825">
          <cell r="A4825" t="str">
            <v>MĐ14.C6K26</v>
          </cell>
          <cell r="B4825" t="str">
            <v>Đo lường điện lạnh</v>
          </cell>
          <cell r="C4825">
            <v>60</v>
          </cell>
        </row>
        <row r="4826">
          <cell r="A4826" t="str">
            <v>MĐ15.C6K26</v>
          </cell>
          <cell r="B4826" t="str">
            <v>Máy điện</v>
          </cell>
          <cell r="C4826">
            <v>120</v>
          </cell>
        </row>
        <row r="4827">
          <cell r="A4827" t="str">
            <v>MĐ16.C6K26</v>
          </cell>
          <cell r="B4827" t="str">
            <v>Trang bị điện</v>
          </cell>
          <cell r="C4827">
            <v>150</v>
          </cell>
        </row>
        <row r="4828">
          <cell r="A4828" t="str">
            <v>MĐ17.C6K26</v>
          </cell>
          <cell r="B4828" t="str">
            <v>Kỹ thuật Hàn</v>
          </cell>
          <cell r="C4828">
            <v>60</v>
          </cell>
        </row>
        <row r="4829">
          <cell r="A4829" t="str">
            <v>MĐ18.C6K26</v>
          </cell>
          <cell r="B4829" t="str">
            <v>Kỹ thuật điện tử</v>
          </cell>
          <cell r="C4829">
            <v>60</v>
          </cell>
        </row>
        <row r="4830">
          <cell r="A4830" t="str">
            <v>MĐ19.C6K26</v>
          </cell>
          <cell r="B4830" t="str">
            <v>PLC</v>
          </cell>
          <cell r="C4830">
            <v>60</v>
          </cell>
        </row>
        <row r="4831">
          <cell r="A4831" t="str">
            <v>MĐ20.C6K26</v>
          </cell>
          <cell r="B4831" t="str">
            <v>Lạnh cơ bản</v>
          </cell>
          <cell r="C4831">
            <v>120</v>
          </cell>
        </row>
        <row r="4832">
          <cell r="A4832" t="str">
            <v>MĐ21.C6K26</v>
          </cell>
          <cell r="B4832" t="str">
            <v>Hệ thống máy lạnh dân dụng và thương nghiệp</v>
          </cell>
          <cell r="C4832">
            <v>150</v>
          </cell>
        </row>
        <row r="4833">
          <cell r="A4833" t="str">
            <v>MĐ22.C6K26</v>
          </cell>
          <cell r="B4833" t="str">
            <v>Hệ thống điều hoà không khí cục bộ</v>
          </cell>
          <cell r="C4833">
            <v>150</v>
          </cell>
        </row>
        <row r="4834">
          <cell r="A4834" t="str">
            <v>MĐ23.C6K26</v>
          </cell>
          <cell r="B4834" t="str">
            <v>Thiết bị điện gia dụng</v>
          </cell>
          <cell r="C4834">
            <v>60</v>
          </cell>
        </row>
        <row r="4835">
          <cell r="A4835" t="str">
            <v>MĐ24.C6K26</v>
          </cell>
          <cell r="B4835" t="str">
            <v>Điện tử chuyên ngành</v>
          </cell>
          <cell r="C4835">
            <v>60</v>
          </cell>
        </row>
        <row r="4836">
          <cell r="A4836" t="str">
            <v>MĐ25.C6K26</v>
          </cell>
          <cell r="B4836" t="str">
            <v>Hệ thống máy lạnh công nghiệp</v>
          </cell>
          <cell r="C4836">
            <v>120</v>
          </cell>
        </row>
        <row r="4837">
          <cell r="A4837" t="str">
            <v>MĐ26.C6K26</v>
          </cell>
          <cell r="B4837" t="str">
            <v>Hệ thống điều hoà không khí trung tâm</v>
          </cell>
          <cell r="C4837">
            <v>120</v>
          </cell>
        </row>
        <row r="4838">
          <cell r="A4838" t="str">
            <v>MĐ27.C6K26</v>
          </cell>
          <cell r="B4838" t="str">
            <v>Sử dụng các phần mềm chuyên ngành</v>
          </cell>
          <cell r="C4838">
            <v>60</v>
          </cell>
        </row>
        <row r="4839">
          <cell r="A4839" t="str">
            <v>MH28.C6K26</v>
          </cell>
          <cell r="B4839" t="str">
            <v>Tính toán thiết kế hệ thống máy lạnh</v>
          </cell>
          <cell r="C4839">
            <v>60</v>
          </cell>
        </row>
        <row r="4840">
          <cell r="A4840" t="str">
            <v>MH29.C6K26</v>
          </cell>
          <cell r="B4840" t="str">
            <v>Tính toán thiết kế hệ thống điều hoà không khí</v>
          </cell>
          <cell r="C4840">
            <v>60</v>
          </cell>
        </row>
        <row r="4841">
          <cell r="A4841" t="str">
            <v>MH30.C6K26</v>
          </cell>
          <cell r="B4841" t="str">
            <v>Tổ chức sản xuất</v>
          </cell>
          <cell r="C4841">
            <v>30</v>
          </cell>
        </row>
        <row r="4842">
          <cell r="A4842" t="str">
            <v>MĐ31.C6K26</v>
          </cell>
          <cell r="B4842" t="str">
            <v>Thực tập tốt nghiệp</v>
          </cell>
          <cell r="C4842">
            <v>360</v>
          </cell>
        </row>
        <row r="4843">
          <cell r="A4843" t="str">
            <v>MH01.6K26</v>
          </cell>
          <cell r="B4843" t="str">
            <v>Giáo dục chính trị</v>
          </cell>
          <cell r="C4843">
            <v>30</v>
          </cell>
        </row>
        <row r="4844">
          <cell r="A4844" t="str">
            <v>MH02.6K26</v>
          </cell>
          <cell r="B4844" t="str">
            <v>Pháp luật</v>
          </cell>
          <cell r="C4844">
            <v>15</v>
          </cell>
        </row>
        <row r="4845">
          <cell r="A4845" t="str">
            <v>MH03.6K26</v>
          </cell>
          <cell r="B4845" t="str">
            <v>Giáo dục thể chất</v>
          </cell>
          <cell r="C4845">
            <v>30</v>
          </cell>
        </row>
        <row r="4846">
          <cell r="A4846" t="str">
            <v>MH04.6K26</v>
          </cell>
          <cell r="B4846" t="str">
            <v>Giáo dục quốc phòng và an ninh</v>
          </cell>
          <cell r="C4846">
            <v>45</v>
          </cell>
        </row>
        <row r="4847">
          <cell r="A4847" t="str">
            <v>MH05.6K26</v>
          </cell>
          <cell r="B4847" t="str">
            <v>Tin học</v>
          </cell>
          <cell r="C4847">
            <v>45</v>
          </cell>
        </row>
        <row r="4848">
          <cell r="A4848" t="str">
            <v>MH06.6K26</v>
          </cell>
          <cell r="B4848" t="str">
            <v>Tiếng anh</v>
          </cell>
          <cell r="C4848">
            <v>90</v>
          </cell>
        </row>
        <row r="4849">
          <cell r="A4849" t="str">
            <v>MH07.6K26</v>
          </cell>
          <cell r="B4849" t="str">
            <v>Vẽ kỹ thuật</v>
          </cell>
          <cell r="C4849">
            <v>30</v>
          </cell>
        </row>
        <row r="4850">
          <cell r="A4850" t="str">
            <v>MH08.6K26</v>
          </cell>
          <cell r="B4850" t="str">
            <v>Cơ sở kỹ thuật điện</v>
          </cell>
          <cell r="C4850">
            <v>45</v>
          </cell>
        </row>
        <row r="4851">
          <cell r="A4851" t="str">
            <v>MH09.6K26</v>
          </cell>
          <cell r="B4851" t="str">
            <v>Cơ sở kỹ thuật nhiệt – lạnh và điều hòa không khí</v>
          </cell>
          <cell r="C4851">
            <v>45</v>
          </cell>
        </row>
        <row r="4852">
          <cell r="A4852" t="str">
            <v>MH10.6K26</v>
          </cell>
          <cell r="B4852" t="str">
            <v>Vật liệu điện lạnh</v>
          </cell>
          <cell r="C4852">
            <v>30</v>
          </cell>
        </row>
        <row r="4853">
          <cell r="A4853" t="str">
            <v>MH11.6K26</v>
          </cell>
          <cell r="B4853" t="str">
            <v>An toàn lao động</v>
          </cell>
          <cell r="C4853">
            <v>30</v>
          </cell>
        </row>
        <row r="4854">
          <cell r="A4854" t="str">
            <v>MH12.6K26</v>
          </cell>
          <cell r="B4854" t="str">
            <v>Kỹ năng giao tiếp</v>
          </cell>
          <cell r="C4854">
            <v>30</v>
          </cell>
        </row>
        <row r="4855">
          <cell r="A4855" t="str">
            <v>MĐ13.6K26</v>
          </cell>
          <cell r="B4855" t="str">
            <v>Đo lường điện lạnh</v>
          </cell>
          <cell r="C4855">
            <v>60</v>
          </cell>
        </row>
        <row r="4856">
          <cell r="A4856" t="str">
            <v>MĐ14.6K26</v>
          </cell>
          <cell r="B4856" t="str">
            <v>Máy điện</v>
          </cell>
          <cell r="C4856">
            <v>120</v>
          </cell>
        </row>
        <row r="4857">
          <cell r="A4857" t="str">
            <v>MĐ15.6K26</v>
          </cell>
          <cell r="B4857" t="str">
            <v>Trang bị điện</v>
          </cell>
          <cell r="C4857">
            <v>150</v>
          </cell>
        </row>
        <row r="4858">
          <cell r="A4858" t="str">
            <v>MĐ16.6K26</v>
          </cell>
          <cell r="B4858" t="str">
            <v>Kỹ thuật hàn</v>
          </cell>
          <cell r="C4858">
            <v>60</v>
          </cell>
        </row>
        <row r="4859">
          <cell r="A4859" t="str">
            <v>MĐ17.6K26</v>
          </cell>
          <cell r="B4859" t="str">
            <v>Kỹ thuật điện tử</v>
          </cell>
          <cell r="C4859">
            <v>60</v>
          </cell>
        </row>
        <row r="4860">
          <cell r="A4860" t="str">
            <v>MĐ18.6K26</v>
          </cell>
          <cell r="B4860" t="str">
            <v>Lạnh cơ bản</v>
          </cell>
          <cell r="C4860">
            <v>120</v>
          </cell>
        </row>
        <row r="4861">
          <cell r="A4861" t="str">
            <v>MĐ19.6K26</v>
          </cell>
          <cell r="B4861" t="str">
            <v>Hệ thống máy lạnh dân dụng và thương nghiệp</v>
          </cell>
          <cell r="C4861">
            <v>150</v>
          </cell>
        </row>
        <row r="4862">
          <cell r="A4862" t="str">
            <v>MĐ20.6K26</v>
          </cell>
          <cell r="B4862" t="str">
            <v>Hệ thống điều hoà không khí cục bộ</v>
          </cell>
          <cell r="C4862">
            <v>150</v>
          </cell>
        </row>
        <row r="4863">
          <cell r="A4863" t="str">
            <v>MĐ21.6K26</v>
          </cell>
          <cell r="B4863" t="str">
            <v>Hệ thống máy lạnh công nghiệp</v>
          </cell>
          <cell r="C4863">
            <v>120</v>
          </cell>
        </row>
        <row r="4864">
          <cell r="A4864" t="str">
            <v>MĐ22.6K26</v>
          </cell>
          <cell r="B4864" t="str">
            <v>Hệ thống điều hoà không khí trung tâm</v>
          </cell>
          <cell r="C4864">
            <v>120</v>
          </cell>
        </row>
        <row r="4865">
          <cell r="A4865" t="str">
            <v>MĐ23.6K26</v>
          </cell>
          <cell r="B4865" t="str">
            <v>Thiết bị điện gia dụng</v>
          </cell>
          <cell r="C4865">
            <v>60</v>
          </cell>
        </row>
        <row r="4866">
          <cell r="A4866" t="str">
            <v>MĐ24.6K26</v>
          </cell>
          <cell r="B4866" t="str">
            <v>Thực tập tốt nghiệp</v>
          </cell>
          <cell r="C4866">
            <v>270</v>
          </cell>
        </row>
        <row r="4867">
          <cell r="A4867" t="str">
            <v>MH01.c7K26</v>
          </cell>
          <cell r="B4867" t="str">
            <v>Giáo dục chính trị</v>
          </cell>
          <cell r="C4867">
            <v>75</v>
          </cell>
        </row>
        <row r="4868">
          <cell r="A4868" t="str">
            <v>MH02.c7K26</v>
          </cell>
          <cell r="B4868" t="str">
            <v>Pháp luật</v>
          </cell>
          <cell r="C4868">
            <v>30</v>
          </cell>
        </row>
        <row r="4869">
          <cell r="A4869" t="str">
            <v>MH03.c7K26</v>
          </cell>
          <cell r="B4869" t="str">
            <v>Giáo dục thể chất</v>
          </cell>
          <cell r="C4869">
            <v>60</v>
          </cell>
        </row>
        <row r="4870">
          <cell r="A4870" t="str">
            <v>MH04.c7K26</v>
          </cell>
          <cell r="B4870" t="str">
            <v>Giáo dục quốc phòng và an ninh</v>
          </cell>
          <cell r="C4870">
            <v>75</v>
          </cell>
        </row>
        <row r="4871">
          <cell r="A4871" t="str">
            <v>MH05.c7K26</v>
          </cell>
          <cell r="B4871" t="str">
            <v>Tin học</v>
          </cell>
          <cell r="C4871">
            <v>75</v>
          </cell>
        </row>
        <row r="4872">
          <cell r="A4872" t="str">
            <v>MH06.c7K26</v>
          </cell>
          <cell r="B4872" t="str">
            <v>Tiếng anh</v>
          </cell>
          <cell r="C4872">
            <v>120</v>
          </cell>
        </row>
        <row r="4873">
          <cell r="A4873" t="str">
            <v>MH07.c7K26</v>
          </cell>
          <cell r="B4873" t="str">
            <v>Kỹ năng giao tiếp</v>
          </cell>
          <cell r="C4873">
            <v>30</v>
          </cell>
        </row>
        <row r="4874">
          <cell r="A4874" t="str">
            <v>MH08.c7K26</v>
          </cell>
          <cell r="B4874" t="str">
            <v>Tiếng anh chuyên ngành</v>
          </cell>
          <cell r="C4874">
            <v>45</v>
          </cell>
        </row>
        <row r="4875">
          <cell r="A4875" t="str">
            <v>MH09.c7K26</v>
          </cell>
          <cell r="B4875" t="str">
            <v>An toàn lao động</v>
          </cell>
          <cell r="C4875">
            <v>30</v>
          </cell>
        </row>
        <row r="4876">
          <cell r="A4876" t="str">
            <v>MH10.c7K26</v>
          </cell>
          <cell r="B4876" t="str">
            <v>Mạch điện</v>
          </cell>
          <cell r="C4876">
            <v>90</v>
          </cell>
        </row>
        <row r="4877">
          <cell r="A4877" t="str">
            <v>MH11.c7K26</v>
          </cell>
          <cell r="B4877" t="str">
            <v>Vẽ kỹ thuật</v>
          </cell>
          <cell r="C4877">
            <v>30</v>
          </cell>
        </row>
        <row r="4878">
          <cell r="A4878" t="str">
            <v>MĐ12.c7K26</v>
          </cell>
          <cell r="B4878" t="str">
            <v>Vẽ điện</v>
          </cell>
          <cell r="C4878">
            <v>60</v>
          </cell>
        </row>
        <row r="4879">
          <cell r="A4879" t="str">
            <v>MH13.c7K26</v>
          </cell>
          <cell r="B4879" t="str">
            <v>Vật liệu điện</v>
          </cell>
          <cell r="C4879">
            <v>30</v>
          </cell>
        </row>
        <row r="4880">
          <cell r="A4880" t="str">
            <v>MH14.c7K26</v>
          </cell>
          <cell r="B4880" t="str">
            <v>Khí cụ điện</v>
          </cell>
          <cell r="C4880">
            <v>45</v>
          </cell>
        </row>
        <row r="4881">
          <cell r="A4881" t="str">
            <v>MĐ15.c7K26</v>
          </cell>
          <cell r="B4881" t="str">
            <v>Điện tử cơ bản</v>
          </cell>
          <cell r="C4881">
            <v>60</v>
          </cell>
        </row>
        <row r="4882">
          <cell r="A4882" t="str">
            <v>MĐ16.c7K26</v>
          </cell>
          <cell r="B4882" t="str">
            <v>Đo lường điện</v>
          </cell>
          <cell r="C4882">
            <v>60</v>
          </cell>
        </row>
        <row r="4883">
          <cell r="A4883" t="str">
            <v>MĐ17.c7K26</v>
          </cell>
          <cell r="B4883" t="str">
            <v>Máy điện 1</v>
          </cell>
          <cell r="C4883">
            <v>180</v>
          </cell>
        </row>
        <row r="4884">
          <cell r="A4884" t="str">
            <v>MH18.c7K26</v>
          </cell>
          <cell r="B4884" t="str">
            <v>Máy điện 2</v>
          </cell>
          <cell r="C4884">
            <v>60</v>
          </cell>
        </row>
        <row r="4885">
          <cell r="A4885" t="str">
            <v>MĐ19.c7K26</v>
          </cell>
          <cell r="B4885" t="str">
            <v>Kỹ thuật xung- số</v>
          </cell>
          <cell r="C4885">
            <v>60</v>
          </cell>
        </row>
        <row r="4886">
          <cell r="A4886" t="str">
            <v>MH20.c7K26</v>
          </cell>
          <cell r="B4886" t="str">
            <v>Truyền động điện</v>
          </cell>
          <cell r="C4886">
            <v>45</v>
          </cell>
        </row>
        <row r="4887">
          <cell r="A4887" t="str">
            <v>MĐ21.c7K26</v>
          </cell>
          <cell r="B4887" t="str">
            <v>Kỹ thuật cảm biến</v>
          </cell>
          <cell r="C4887">
            <v>60</v>
          </cell>
        </row>
        <row r="4888">
          <cell r="A4888" t="str">
            <v>MĐ22.c7K26</v>
          </cell>
          <cell r="B4888" t="str">
            <v>Điện tử công suất</v>
          </cell>
          <cell r="C4888">
            <v>60</v>
          </cell>
        </row>
        <row r="4889">
          <cell r="A4889" t="str">
            <v>MH23.c7K26</v>
          </cell>
          <cell r="B4889" t="str">
            <v>Cung cấp điện</v>
          </cell>
          <cell r="C4889">
            <v>90</v>
          </cell>
        </row>
        <row r="4890">
          <cell r="A4890" t="str">
            <v>MĐ24.c7K26</v>
          </cell>
          <cell r="B4890" t="str">
            <v>Trang bị điện 1</v>
          </cell>
          <cell r="C4890">
            <v>150</v>
          </cell>
        </row>
        <row r="4891">
          <cell r="A4891" t="str">
            <v>MĐ25.c7K26</v>
          </cell>
          <cell r="B4891" t="str">
            <v>Trang bị điện 2</v>
          </cell>
          <cell r="C4891">
            <v>90</v>
          </cell>
        </row>
        <row r="4892">
          <cell r="A4892" t="str">
            <v>MĐ26.c7K26</v>
          </cell>
          <cell r="B4892" t="str">
            <v>Lập trình vi điều khiển</v>
          </cell>
          <cell r="C4892">
            <v>120</v>
          </cell>
        </row>
        <row r="4893">
          <cell r="A4893" t="str">
            <v>MĐ27.c7K26</v>
          </cell>
          <cell r="B4893" t="str">
            <v>PLC cơ bản</v>
          </cell>
          <cell r="C4893">
            <v>120</v>
          </cell>
        </row>
        <row r="4894">
          <cell r="A4894" t="str">
            <v>MĐ28.c7K26</v>
          </cell>
          <cell r="B4894" t="str">
            <v>Lập trình KNX</v>
          </cell>
          <cell r="C4894">
            <v>60</v>
          </cell>
        </row>
        <row r="4895">
          <cell r="A4895" t="str">
            <v>MĐ29.c7K26</v>
          </cell>
          <cell r="B4895" t="str">
            <v>Kỹ thuật lắp đặt điện</v>
          </cell>
          <cell r="C4895">
            <v>150</v>
          </cell>
        </row>
        <row r="4896">
          <cell r="A4896" t="str">
            <v>MĐ30.c7K26</v>
          </cell>
          <cell r="B4896" t="str">
            <v>Điều khiển điện khí nén</v>
          </cell>
          <cell r="C4896">
            <v>90</v>
          </cell>
        </row>
        <row r="4897">
          <cell r="A4897" t="str">
            <v>MĐ31.c7K26</v>
          </cell>
          <cell r="B4897" t="str">
            <v>Kỹ thuật lạnh</v>
          </cell>
          <cell r="C4897">
            <v>90</v>
          </cell>
        </row>
        <row r="4898">
          <cell r="A4898" t="str">
            <v>MĐ32.c7K26</v>
          </cell>
          <cell r="B4898" t="str">
            <v>Thiết bị điện gia dụng</v>
          </cell>
          <cell r="C4898">
            <v>60</v>
          </cell>
        </row>
        <row r="4899">
          <cell r="A4899" t="str">
            <v>MĐ33.c7K26</v>
          </cell>
          <cell r="B4899" t="str">
            <v>PLC nâng cao</v>
          </cell>
          <cell r="C4899">
            <v>60</v>
          </cell>
        </row>
        <row r="4900">
          <cell r="A4900" t="str">
            <v>MH34.c7K26</v>
          </cell>
          <cell r="B4900" t="str">
            <v>Tổ chức sản xuất</v>
          </cell>
          <cell r="C4900">
            <v>30</v>
          </cell>
        </row>
        <row r="4901">
          <cell r="A4901" t="str">
            <v>MĐ35.c7K26</v>
          </cell>
          <cell r="B4901" t="str">
            <v>Năng lượng mới và tái tạo</v>
          </cell>
          <cell r="C4901">
            <v>60</v>
          </cell>
        </row>
        <row r="4902">
          <cell r="A4902" t="str">
            <v>MĐ36.c7K26</v>
          </cell>
          <cell r="B4902" t="str">
            <v>Truyền thông công nghiệp</v>
          </cell>
          <cell r="C4902">
            <v>60</v>
          </cell>
        </row>
        <row r="4903">
          <cell r="A4903" t="str">
            <v>MĐ37.c7K26</v>
          </cell>
          <cell r="B4903" t="str">
            <v>Thực tập tốt nghiệp</v>
          </cell>
          <cell r="C4903">
            <v>450</v>
          </cell>
        </row>
        <row r="4904">
          <cell r="A4904" t="str">
            <v>MH01.7K26</v>
          </cell>
          <cell r="B4904" t="str">
            <v>Giáo dục chính trị</v>
          </cell>
          <cell r="C4904">
            <v>30</v>
          </cell>
        </row>
        <row r="4905">
          <cell r="A4905" t="str">
            <v>MH02.7K26</v>
          </cell>
          <cell r="B4905" t="str">
            <v>Pháp luật</v>
          </cell>
          <cell r="C4905">
            <v>15</v>
          </cell>
        </row>
        <row r="4906">
          <cell r="A4906" t="str">
            <v>MH03.7K26</v>
          </cell>
          <cell r="B4906" t="str">
            <v>Giáo dục thể chất</v>
          </cell>
          <cell r="C4906">
            <v>30</v>
          </cell>
        </row>
        <row r="4907">
          <cell r="A4907" t="str">
            <v>MH04.7K26</v>
          </cell>
          <cell r="B4907" t="str">
            <v>Giáo dục quốc phòng và an ninh</v>
          </cell>
          <cell r="C4907">
            <v>45</v>
          </cell>
        </row>
        <row r="4908">
          <cell r="A4908" t="str">
            <v>MH05.7K26</v>
          </cell>
          <cell r="B4908" t="str">
            <v>Tin học</v>
          </cell>
          <cell r="C4908">
            <v>45</v>
          </cell>
        </row>
        <row r="4909">
          <cell r="A4909" t="str">
            <v>MH06.7K26</v>
          </cell>
          <cell r="B4909" t="str">
            <v>Tiếng anh</v>
          </cell>
          <cell r="C4909">
            <v>90</v>
          </cell>
        </row>
        <row r="4910">
          <cell r="A4910" t="str">
            <v>MH07.7K26</v>
          </cell>
          <cell r="B4910" t="str">
            <v>Kỹ năng giao tiếp</v>
          </cell>
          <cell r="C4910">
            <v>30</v>
          </cell>
        </row>
        <row r="4911">
          <cell r="A4911" t="str">
            <v>MH08.7K26</v>
          </cell>
          <cell r="B4911" t="str">
            <v>An toàn lao động</v>
          </cell>
          <cell r="C4911">
            <v>30</v>
          </cell>
        </row>
        <row r="4912">
          <cell r="A4912" t="str">
            <v>MH09.7K26</v>
          </cell>
          <cell r="B4912" t="str">
            <v>Mạch điện</v>
          </cell>
          <cell r="C4912">
            <v>60</v>
          </cell>
        </row>
        <row r="4913">
          <cell r="A4913" t="str">
            <v>MH10.7K26</v>
          </cell>
          <cell r="B4913" t="str">
            <v>Vẽ kỹ thuật</v>
          </cell>
          <cell r="C4913">
            <v>30</v>
          </cell>
        </row>
        <row r="4914">
          <cell r="A4914" t="str">
            <v>MĐ11.7K26</v>
          </cell>
          <cell r="B4914" t="str">
            <v>Vẽ điện</v>
          </cell>
          <cell r="C4914">
            <v>60</v>
          </cell>
        </row>
        <row r="4915">
          <cell r="A4915" t="str">
            <v>MH12.7K26</v>
          </cell>
          <cell r="B4915" t="str">
            <v>Vật liệu điện</v>
          </cell>
          <cell r="C4915">
            <v>30</v>
          </cell>
        </row>
        <row r="4916">
          <cell r="A4916" t="str">
            <v>MH13.7K26</v>
          </cell>
          <cell r="B4916" t="str">
            <v>Khí cụ điện</v>
          </cell>
          <cell r="C4916">
            <v>45</v>
          </cell>
        </row>
        <row r="4917">
          <cell r="A4917" t="str">
            <v>MĐ14.7K26</v>
          </cell>
          <cell r="B4917" t="str">
            <v>Điện tử cơ bản</v>
          </cell>
          <cell r="C4917">
            <v>60</v>
          </cell>
        </row>
        <row r="4918">
          <cell r="A4918" t="str">
            <v>MĐ15.7K26</v>
          </cell>
          <cell r="B4918" t="str">
            <v>Đo lường điện</v>
          </cell>
          <cell r="C4918">
            <v>60</v>
          </cell>
        </row>
        <row r="4919">
          <cell r="A4919" t="str">
            <v>MĐ16.7K26</v>
          </cell>
          <cell r="B4919" t="str">
            <v>Máy điện 1</v>
          </cell>
          <cell r="C4919">
            <v>180</v>
          </cell>
        </row>
        <row r="4920">
          <cell r="A4920" t="str">
            <v>MH17.7K26</v>
          </cell>
          <cell r="B4920" t="str">
            <v>Cung cấp điện</v>
          </cell>
          <cell r="C4920">
            <v>90</v>
          </cell>
        </row>
        <row r="4921">
          <cell r="A4921" t="str">
            <v>MĐ18.7K26</v>
          </cell>
          <cell r="B4921" t="str">
            <v>Trang bị điện 1</v>
          </cell>
          <cell r="C4921">
            <v>150</v>
          </cell>
        </row>
        <row r="4922">
          <cell r="A4922" t="str">
            <v>MĐ19.7K26</v>
          </cell>
          <cell r="B4922" t="str">
            <v>PLC cơ bản</v>
          </cell>
          <cell r="C4922">
            <v>120</v>
          </cell>
        </row>
        <row r="4923">
          <cell r="A4923" t="str">
            <v>MĐ20.7K26</v>
          </cell>
          <cell r="B4923" t="str">
            <v>Kỹ thuật lắp đặt điện</v>
          </cell>
          <cell r="C4923">
            <v>150</v>
          </cell>
        </row>
        <row r="4924">
          <cell r="A4924" t="str">
            <v>MĐ21.7K26</v>
          </cell>
          <cell r="B4924" t="str">
            <v>Kỹ thuật lạnh</v>
          </cell>
          <cell r="C4924">
            <v>90</v>
          </cell>
        </row>
        <row r="4925">
          <cell r="A4925" t="str">
            <v>MĐ22.7K26</v>
          </cell>
          <cell r="B4925" t="str">
            <v>Thiết bị điện gia dụng</v>
          </cell>
          <cell r="C4925">
            <v>60</v>
          </cell>
        </row>
        <row r="4926">
          <cell r="A4926" t="str">
            <v>MĐ23.7K26</v>
          </cell>
          <cell r="B4926" t="str">
            <v>Kỹ thuật cảm biến</v>
          </cell>
          <cell r="C4926">
            <v>60</v>
          </cell>
        </row>
        <row r="4927">
          <cell r="A4927" t="str">
            <v>MĐ24.7K26</v>
          </cell>
          <cell r="B4927" t="str">
            <v>Năng lượng mới và tái tạo</v>
          </cell>
          <cell r="C4927">
            <v>60</v>
          </cell>
        </row>
        <row r="4928">
          <cell r="A4928" t="str">
            <v>MĐ25.7K26</v>
          </cell>
          <cell r="B4928" t="str">
            <v>Thực tập tốt nghiệp</v>
          </cell>
          <cell r="C4928">
            <v>360</v>
          </cell>
        </row>
        <row r="4929">
          <cell r="A4929" t="str">
            <v>MH01.C8K26</v>
          </cell>
          <cell r="B4929" t="str">
            <v>Giáo dục chính trị</v>
          </cell>
          <cell r="C4929">
            <v>75</v>
          </cell>
        </row>
        <row r="4930">
          <cell r="A4930" t="str">
            <v>MH02.C8K26</v>
          </cell>
          <cell r="B4930" t="str">
            <v>Pháp luật</v>
          </cell>
          <cell r="C4930">
            <v>30</v>
          </cell>
        </row>
        <row r="4931">
          <cell r="A4931" t="str">
            <v>MH03.C8K26</v>
          </cell>
          <cell r="B4931" t="str">
            <v>Giáo dục thể chất</v>
          </cell>
          <cell r="C4931">
            <v>60</v>
          </cell>
        </row>
        <row r="4932">
          <cell r="A4932" t="str">
            <v>MH04.C8K26</v>
          </cell>
          <cell r="B4932" t="str">
            <v>Giáo dục quốc phòngan ninh</v>
          </cell>
          <cell r="C4932">
            <v>75</v>
          </cell>
        </row>
        <row r="4933">
          <cell r="A4933" t="str">
            <v>MH05.C8K26</v>
          </cell>
          <cell r="B4933" t="str">
            <v>Tin học</v>
          </cell>
          <cell r="C4933">
            <v>75</v>
          </cell>
        </row>
        <row r="4934">
          <cell r="A4934" t="str">
            <v>MH06.C8K26</v>
          </cell>
          <cell r="B4934" t="str">
            <v>Tiếng Anh</v>
          </cell>
          <cell r="C4934">
            <v>120</v>
          </cell>
        </row>
        <row r="4935">
          <cell r="A4935" t="str">
            <v>MH07.C8K26</v>
          </cell>
          <cell r="B4935" t="str">
            <v>Vẽ kỹ thuật</v>
          </cell>
          <cell r="C4935">
            <v>60</v>
          </cell>
        </row>
        <row r="4936">
          <cell r="A4936" t="str">
            <v>MH08.C8K26</v>
          </cell>
          <cell r="B4936" t="str">
            <v>Cơ kỹ thuật</v>
          </cell>
          <cell r="C4936">
            <v>45</v>
          </cell>
        </row>
        <row r="4937">
          <cell r="A4937" t="str">
            <v>MH09.C8K26</v>
          </cell>
          <cell r="B4937" t="str">
            <v>Dung sai – Đo lường kỹ thuật</v>
          </cell>
          <cell r="C4937">
            <v>45</v>
          </cell>
        </row>
        <row r="4938">
          <cell r="A4938" t="str">
            <v>MH10.C8K26</v>
          </cell>
          <cell r="B4938" t="str">
            <v>Vật liệu cơ khí</v>
          </cell>
          <cell r="C4938">
            <v>30</v>
          </cell>
        </row>
        <row r="4939">
          <cell r="A4939" t="str">
            <v>MH11.C8K26</v>
          </cell>
          <cell r="B4939" t="str">
            <v>Kỹ thuật điện</v>
          </cell>
          <cell r="C4939">
            <v>30</v>
          </cell>
        </row>
        <row r="4940">
          <cell r="A4940" t="str">
            <v>MH12.C8K26</v>
          </cell>
          <cell r="B4940" t="str">
            <v>Kỹ thuật an toàn lao động</v>
          </cell>
          <cell r="C4940">
            <v>30</v>
          </cell>
        </row>
        <row r="4941">
          <cell r="A4941" t="str">
            <v>MH13.C8K26</v>
          </cell>
          <cell r="B4941" t="str">
            <v>Kỹ năng giao tiếp</v>
          </cell>
          <cell r="C4941">
            <v>30</v>
          </cell>
        </row>
        <row r="4942">
          <cell r="A4942" t="str">
            <v>MH14.C8K26</v>
          </cell>
          <cell r="B4942" t="str">
            <v>Tiếng Anh chuyên nghành</v>
          </cell>
          <cell r="C4942">
            <v>45</v>
          </cell>
        </row>
        <row r="4943">
          <cell r="A4943" t="str">
            <v>MH15.C8K26</v>
          </cell>
          <cell r="B4943" t="str">
            <v>Nguội cơ bản</v>
          </cell>
          <cell r="C4943">
            <v>60</v>
          </cell>
        </row>
        <row r="4944">
          <cell r="A4944" t="str">
            <v>MH16.C8K26</v>
          </cell>
          <cell r="B4944" t="str">
            <v>Nguyên lý cắt</v>
          </cell>
          <cell r="C4944">
            <v>45</v>
          </cell>
        </row>
        <row r="4945">
          <cell r="A4945" t="str">
            <v>MH17.C8K26</v>
          </cell>
          <cell r="B4945" t="str">
            <v>Máy cắt và máy điều khiển theo chương trình số số</v>
          </cell>
          <cell r="C4945">
            <v>45</v>
          </cell>
        </row>
        <row r="4946">
          <cell r="A4946" t="str">
            <v>MH18.C8K26</v>
          </cell>
          <cell r="B4946" t="str">
            <v>Đồ gá</v>
          </cell>
          <cell r="C4946">
            <v>30</v>
          </cell>
        </row>
        <row r="4947">
          <cell r="A4947" t="str">
            <v>MH19.C8K26</v>
          </cell>
          <cell r="B4947" t="str">
            <v>Công nghệ chế tạo máy</v>
          </cell>
          <cell r="C4947">
            <v>45</v>
          </cell>
        </row>
        <row r="4948">
          <cell r="A4948" t="str">
            <v>MĐ20.C8K26</v>
          </cell>
          <cell r="B4948" t="str">
            <v>Tiện trụ ngoài</v>
          </cell>
          <cell r="C4948">
            <v>120</v>
          </cell>
        </row>
        <row r="4949">
          <cell r="A4949" t="str">
            <v>MĐ21.C8K26</v>
          </cell>
          <cell r="B4949" t="str">
            <v>Tiện lỗ</v>
          </cell>
          <cell r="C4949">
            <v>90</v>
          </cell>
        </row>
        <row r="4950">
          <cell r="A4950" t="str">
            <v>MĐ22.C8K26</v>
          </cell>
          <cell r="B4950" t="str">
            <v>Phay, bàomặt phẳng</v>
          </cell>
          <cell r="C4950">
            <v>90</v>
          </cell>
        </row>
        <row r="4951">
          <cell r="A4951" t="str">
            <v>MĐ23.C8K26</v>
          </cell>
          <cell r="B4951" t="str">
            <v>Phay, bào – xọc rãnh</v>
          </cell>
          <cell r="C4951">
            <v>60</v>
          </cell>
        </row>
        <row r="4952">
          <cell r="A4952" t="str">
            <v>MĐ24.C8K26</v>
          </cell>
          <cell r="B4952" t="str">
            <v>Tiện côn</v>
          </cell>
          <cell r="C4952">
            <v>60</v>
          </cell>
        </row>
        <row r="4953">
          <cell r="A4953" t="str">
            <v>MĐ25.C8K26</v>
          </cell>
          <cell r="B4953" t="str">
            <v xml:space="preserve">Phay rãnh chữ T, rãnh đuôi én </v>
          </cell>
          <cell r="C4953">
            <v>60</v>
          </cell>
        </row>
        <row r="4954">
          <cell r="A4954" t="str">
            <v>MĐ26.C8K26</v>
          </cell>
          <cell r="B4954" t="str">
            <v>Tiện ren tam giác</v>
          </cell>
          <cell r="C4954">
            <v>90</v>
          </cell>
        </row>
        <row r="4955">
          <cell r="A4955" t="str">
            <v>MĐ27.C8K26</v>
          </cell>
          <cell r="B4955" t="str">
            <v>Tiên ren truyền động</v>
          </cell>
          <cell r="C4955">
            <v>90</v>
          </cell>
        </row>
        <row r="4956">
          <cell r="A4956" t="str">
            <v>MĐ28.C8K26</v>
          </cell>
          <cell r="B4956" t="str">
            <v>Phay đa giác, then hoa, ly hợp vấu</v>
          </cell>
          <cell r="C4956">
            <v>90</v>
          </cell>
        </row>
        <row r="4957">
          <cell r="A4957" t="str">
            <v>MĐ29.C8K26</v>
          </cell>
          <cell r="B4957" t="str">
            <v>Phay bánh răng, thanh răng</v>
          </cell>
          <cell r="C4957">
            <v>120</v>
          </cell>
        </row>
        <row r="4958">
          <cell r="A4958" t="str">
            <v>MĐ30.C8K26</v>
          </cell>
          <cell r="B4958" t="str">
            <v xml:space="preserve">Tiện CNC cơ bản </v>
          </cell>
          <cell r="C4958">
            <v>60</v>
          </cell>
        </row>
        <row r="4959">
          <cell r="A4959" t="str">
            <v>MĐ31.C8K26</v>
          </cell>
          <cell r="B4959" t="str">
            <v xml:space="preserve">Phay CNC cơ bản </v>
          </cell>
          <cell r="C4959">
            <v>60</v>
          </cell>
        </row>
        <row r="4960">
          <cell r="A4960" t="str">
            <v>MĐ32.C8K26</v>
          </cell>
          <cell r="B4960" t="str">
            <v>Tiện kết hợp</v>
          </cell>
          <cell r="C4960">
            <v>60</v>
          </cell>
        </row>
        <row r="4961">
          <cell r="A4961" t="str">
            <v>MĐ33.C8K26</v>
          </cell>
          <cell r="B4961" t="str">
            <v>Tiện lệch tâm, tiện định hình</v>
          </cell>
          <cell r="C4961">
            <v>90</v>
          </cell>
        </row>
        <row r="4962">
          <cell r="A4962" t="str">
            <v>MĐ34.C8K26</v>
          </cell>
          <cell r="B4962" t="str">
            <v>Tiện chi tiết có gá lắp phức tạp</v>
          </cell>
          <cell r="C4962">
            <v>60</v>
          </cell>
        </row>
        <row r="4963">
          <cell r="A4963" t="str">
            <v>MĐ35.C8K26</v>
          </cell>
          <cell r="B4963" t="str">
            <v>Gia công trên máy doa</v>
          </cell>
          <cell r="C4963">
            <v>30</v>
          </cell>
        </row>
        <row r="4964">
          <cell r="A4964" t="str">
            <v>MĐ36.C8K26</v>
          </cell>
          <cell r="B4964" t="str">
            <v xml:space="preserve">Gia công mài </v>
          </cell>
          <cell r="C4964">
            <v>60</v>
          </cell>
        </row>
        <row r="4965">
          <cell r="A4965" t="str">
            <v>MĐ37.C8K26</v>
          </cell>
          <cell r="B4965" t="str">
            <v>Tiện CNC nâng cao</v>
          </cell>
          <cell r="C4965">
            <v>90</v>
          </cell>
        </row>
        <row r="4966">
          <cell r="A4966" t="str">
            <v>MĐ38.C8K26</v>
          </cell>
          <cell r="B4966" t="str">
            <v xml:space="preserve">Phay CNC nâng cao </v>
          </cell>
          <cell r="C4966">
            <v>90</v>
          </cell>
        </row>
        <row r="4967">
          <cell r="A4967" t="str">
            <v>MĐ39.C8K26</v>
          </cell>
          <cell r="B4967" t="str">
            <v>Thiết kế CAD - CAM</v>
          </cell>
          <cell r="C4967">
            <v>150</v>
          </cell>
        </row>
        <row r="4968">
          <cell r="A4968" t="str">
            <v>MĐ40.C8K26</v>
          </cell>
          <cell r="B4968" t="str">
            <v>Gia công trên máy xung điện</v>
          </cell>
          <cell r="C4968">
            <v>30</v>
          </cell>
        </row>
        <row r="4969">
          <cell r="A4969" t="str">
            <v>MH41.C8K26</v>
          </cell>
          <cell r="B4969" t="str">
            <v>Tổ chức quản lý sản xuất</v>
          </cell>
          <cell r="C4969">
            <v>30</v>
          </cell>
        </row>
        <row r="4970">
          <cell r="A4970" t="str">
            <v>MĐ42.C8K26</v>
          </cell>
          <cell r="B4970" t="str">
            <v>Thực tập tốt nghiệp</v>
          </cell>
          <cell r="C4970">
            <v>450</v>
          </cell>
        </row>
        <row r="4971">
          <cell r="A4971" t="str">
            <v>MH01.8K26</v>
          </cell>
          <cell r="B4971" t="str">
            <v>Giáo dục chính trị</v>
          </cell>
          <cell r="C4971">
            <v>30</v>
          </cell>
        </row>
        <row r="4972">
          <cell r="A4972" t="str">
            <v>MH02.8K26</v>
          </cell>
          <cell r="B4972" t="str">
            <v>Pháp luật</v>
          </cell>
          <cell r="C4972">
            <v>15</v>
          </cell>
        </row>
        <row r="4973">
          <cell r="A4973" t="str">
            <v>MH03.8K26</v>
          </cell>
          <cell r="B4973" t="str">
            <v>Giáo dục thể chất</v>
          </cell>
          <cell r="C4973">
            <v>30</v>
          </cell>
        </row>
        <row r="4974">
          <cell r="A4974" t="str">
            <v>MH04.8K26</v>
          </cell>
          <cell r="B4974" t="str">
            <v>Giáo dục quốc phòngvà an ninh</v>
          </cell>
          <cell r="C4974">
            <v>45</v>
          </cell>
        </row>
        <row r="4975">
          <cell r="A4975" t="str">
            <v>MH05.8K26</v>
          </cell>
          <cell r="B4975" t="str">
            <v>Tin học</v>
          </cell>
          <cell r="C4975">
            <v>45</v>
          </cell>
        </row>
        <row r="4976">
          <cell r="A4976" t="str">
            <v>MH06.8K26</v>
          </cell>
          <cell r="B4976" t="str">
            <v>Tiếng Anh</v>
          </cell>
          <cell r="C4976">
            <v>90</v>
          </cell>
        </row>
        <row r="4977">
          <cell r="A4977" t="str">
            <v>MH07.8K26</v>
          </cell>
          <cell r="B4977" t="str">
            <v>Vẽ kỹ thuật</v>
          </cell>
          <cell r="C4977">
            <v>45</v>
          </cell>
        </row>
        <row r="4978">
          <cell r="A4978" t="str">
            <v>MH08.8K26</v>
          </cell>
          <cell r="B4978" t="str">
            <v>Cơ kỹ thuật</v>
          </cell>
          <cell r="C4978">
            <v>45</v>
          </cell>
        </row>
        <row r="4979">
          <cell r="A4979" t="str">
            <v>MH09.8K26</v>
          </cell>
          <cell r="B4979" t="str">
            <v>Dung sai – Đo lường kỹ thuật</v>
          </cell>
          <cell r="C4979">
            <v>30</v>
          </cell>
        </row>
        <row r="4980">
          <cell r="A4980" t="str">
            <v>MH10.8K26</v>
          </cell>
          <cell r="B4980" t="str">
            <v>Vật liệu cơ khí</v>
          </cell>
          <cell r="C4980">
            <v>30</v>
          </cell>
        </row>
        <row r="4981">
          <cell r="A4981" t="str">
            <v>MH11.8K26</v>
          </cell>
          <cell r="B4981" t="str">
            <v>Kỹ thuật điện</v>
          </cell>
          <cell r="C4981">
            <v>30</v>
          </cell>
        </row>
        <row r="4982">
          <cell r="A4982" t="str">
            <v>MH12.8K26</v>
          </cell>
          <cell r="B4982" t="str">
            <v>Kỹ thuật an toàn lao động</v>
          </cell>
          <cell r="C4982">
            <v>30</v>
          </cell>
        </row>
        <row r="4983">
          <cell r="A4983" t="str">
            <v>MH13.8K26</v>
          </cell>
          <cell r="B4983" t="str">
            <v>Kỹ năng giao tiếp</v>
          </cell>
          <cell r="C4983">
            <v>30</v>
          </cell>
        </row>
        <row r="4984">
          <cell r="A4984" t="str">
            <v>MĐ14.8K26</v>
          </cell>
          <cell r="B4984" t="str">
            <v>Nguội cơ bản</v>
          </cell>
          <cell r="C4984">
            <v>60</v>
          </cell>
        </row>
        <row r="4985">
          <cell r="A4985" t="str">
            <v>MĐ15.8K26</v>
          </cell>
          <cell r="B4985" t="str">
            <v>Tiện trụ ngoài</v>
          </cell>
          <cell r="C4985">
            <v>120</v>
          </cell>
        </row>
        <row r="4986">
          <cell r="A4986" t="str">
            <v>MĐ16.8K26</v>
          </cell>
          <cell r="B4986" t="str">
            <v>Tiện lỗ</v>
          </cell>
          <cell r="C4986">
            <v>90</v>
          </cell>
        </row>
        <row r="4987">
          <cell r="A4987" t="str">
            <v>MĐ17.8K26</v>
          </cell>
          <cell r="B4987" t="str">
            <v>Phay, bàomặt phẳng</v>
          </cell>
          <cell r="C4987">
            <v>90</v>
          </cell>
        </row>
        <row r="4988">
          <cell r="A4988" t="str">
            <v>MĐ18.8K26</v>
          </cell>
          <cell r="B4988" t="str">
            <v>Phay, bao –xọc rãnh</v>
          </cell>
          <cell r="C4988">
            <v>60</v>
          </cell>
        </row>
        <row r="4989">
          <cell r="A4989" t="str">
            <v>MĐ19.8K26</v>
          </cell>
          <cell r="B4989" t="str">
            <v>Tiện côn</v>
          </cell>
          <cell r="C4989">
            <v>60</v>
          </cell>
        </row>
        <row r="4990">
          <cell r="A4990" t="str">
            <v>MĐ20.8K26</v>
          </cell>
          <cell r="B4990" t="str">
            <v>Tiện ren tam giác</v>
          </cell>
          <cell r="C4990">
            <v>90</v>
          </cell>
        </row>
        <row r="4991">
          <cell r="A4991" t="str">
            <v>MĐ21.8K26</v>
          </cell>
          <cell r="B4991" t="str">
            <v>Tiên ren truyền động</v>
          </cell>
          <cell r="C4991">
            <v>90</v>
          </cell>
        </row>
        <row r="4992">
          <cell r="A4992" t="str">
            <v>MĐ22.8K26</v>
          </cell>
          <cell r="B4992" t="str">
            <v>Phay bánh răng, thanh răng</v>
          </cell>
          <cell r="C4992">
            <v>90</v>
          </cell>
        </row>
        <row r="4993">
          <cell r="A4993" t="str">
            <v>MĐ23.8K26</v>
          </cell>
          <cell r="B4993" t="str">
            <v xml:space="preserve">Tiện CNC cơ bản </v>
          </cell>
          <cell r="C4993">
            <v>60</v>
          </cell>
        </row>
        <row r="4994">
          <cell r="A4994" t="str">
            <v>MĐ24.8K26</v>
          </cell>
          <cell r="B4994" t="str">
            <v xml:space="preserve">Phay CNC cơ bản </v>
          </cell>
          <cell r="C4994">
            <v>60</v>
          </cell>
        </row>
        <row r="4995">
          <cell r="A4995" t="str">
            <v>MĐ25.8K26</v>
          </cell>
          <cell r="B4995" t="str">
            <v>Tiện kết hợp</v>
          </cell>
          <cell r="C4995">
            <v>60</v>
          </cell>
        </row>
        <row r="4996">
          <cell r="A4996" t="str">
            <v>MĐ26.8K26</v>
          </cell>
          <cell r="B4996" t="str">
            <v>Tiện lệch tâm, tiện định hình</v>
          </cell>
          <cell r="C4996">
            <v>60</v>
          </cell>
        </row>
        <row r="4997">
          <cell r="A4997" t="str">
            <v>MĐ27.8K26</v>
          </cell>
          <cell r="B4997" t="str">
            <v>Tiện chi tiết có gá lắp phức tạp</v>
          </cell>
          <cell r="C4997">
            <v>60</v>
          </cell>
        </row>
        <row r="4998">
          <cell r="A4998" t="str">
            <v>MĐ28.8K26</v>
          </cell>
          <cell r="B4998" t="str">
            <v>Gia công mài</v>
          </cell>
          <cell r="C4998">
            <v>60</v>
          </cell>
        </row>
        <row r="4999">
          <cell r="A4999" t="str">
            <v>MĐ29.8K26</v>
          </cell>
          <cell r="B4999" t="str">
            <v>Thiết kế CAD - CAM</v>
          </cell>
          <cell r="C4999">
            <v>90</v>
          </cell>
        </row>
        <row r="5000">
          <cell r="A5000" t="str">
            <v>MĐ30.8K26</v>
          </cell>
          <cell r="B5000" t="str">
            <v>Thực tập tốt nghiệp</v>
          </cell>
          <cell r="C5000">
            <v>360</v>
          </cell>
        </row>
        <row r="5001">
          <cell r="A5001" t="str">
            <v>MH01.9K26</v>
          </cell>
          <cell r="B5001" t="str">
            <v xml:space="preserve">Chính trị </v>
          </cell>
          <cell r="C5001">
            <v>30</v>
          </cell>
        </row>
        <row r="5002">
          <cell r="A5002" t="str">
            <v>MH02.9K26</v>
          </cell>
          <cell r="B5002" t="str">
            <v xml:space="preserve">Pháp luật </v>
          </cell>
          <cell r="C5002">
            <v>15</v>
          </cell>
        </row>
        <row r="5003">
          <cell r="A5003" t="str">
            <v>MH03.9K26</v>
          </cell>
          <cell r="B5003" t="str">
            <v xml:space="preserve">Giáo dục thể chất </v>
          </cell>
          <cell r="C5003">
            <v>30</v>
          </cell>
        </row>
        <row r="5004">
          <cell r="A5004" t="str">
            <v>MH04.9K26</v>
          </cell>
          <cell r="B5004" t="str">
            <v xml:space="preserve">Giáo dục quốc phòng- An ninh </v>
          </cell>
          <cell r="C5004">
            <v>45</v>
          </cell>
        </row>
        <row r="5005">
          <cell r="A5005" t="str">
            <v>MH05.9K26</v>
          </cell>
          <cell r="B5005" t="str">
            <v>Tin học</v>
          </cell>
          <cell r="C5005">
            <v>45</v>
          </cell>
        </row>
        <row r="5006">
          <cell r="A5006" t="str">
            <v>MH06.9K26</v>
          </cell>
          <cell r="B5006" t="str">
            <v>Ngoại ngữ ( Anh văn)</v>
          </cell>
          <cell r="C5006">
            <v>90</v>
          </cell>
        </row>
        <row r="5007">
          <cell r="A5007" t="str">
            <v>MH07.9K26</v>
          </cell>
          <cell r="B5007" t="str">
            <v>Kỹ năng giao tiếp</v>
          </cell>
          <cell r="C5007">
            <v>30</v>
          </cell>
        </row>
        <row r="5008">
          <cell r="A5008" t="str">
            <v>MH08.9K26</v>
          </cell>
          <cell r="B5008" t="str">
            <v xml:space="preserve">Vẽ kỹ thuật cơ khí </v>
          </cell>
          <cell r="C5008">
            <v>60</v>
          </cell>
        </row>
        <row r="5009">
          <cell r="A5009" t="str">
            <v>MH09.9K26</v>
          </cell>
          <cell r="B5009" t="str">
            <v>Dung sai lắp ghép và đo lường kỹ thuật</v>
          </cell>
          <cell r="C5009">
            <v>30</v>
          </cell>
        </row>
        <row r="5010">
          <cell r="A5010" t="str">
            <v>MH10.9K26</v>
          </cell>
          <cell r="B5010" t="str">
            <v xml:space="preserve">Vật liệu cơ khí </v>
          </cell>
          <cell r="C5010">
            <v>30</v>
          </cell>
        </row>
        <row r="5011">
          <cell r="A5011" t="str">
            <v>MH11.9K26</v>
          </cell>
          <cell r="B5011" t="str">
            <v>Cơ kỹ thuật</v>
          </cell>
          <cell r="C5011">
            <v>45</v>
          </cell>
        </row>
        <row r="5012">
          <cell r="A5012" t="str">
            <v>MH12.9K26</v>
          </cell>
          <cell r="B5012" t="str">
            <v>Kỹ thuật điện</v>
          </cell>
          <cell r="C5012">
            <v>30</v>
          </cell>
        </row>
        <row r="5013">
          <cell r="A5013" t="str">
            <v>MH13.9K26</v>
          </cell>
          <cell r="B5013" t="str">
            <v>An toàn lao động</v>
          </cell>
          <cell r="C5013">
            <v>30</v>
          </cell>
        </row>
        <row r="5014">
          <cell r="A5014" t="str">
            <v>MĐ14.9K26</v>
          </cell>
          <cell r="B5014" t="str">
            <v>Nguội cơ bản</v>
          </cell>
          <cell r="C5014">
            <v>60</v>
          </cell>
        </row>
        <row r="5015">
          <cell r="A5015" t="str">
            <v>MĐ15.9K26</v>
          </cell>
          <cell r="B5015" t="str">
            <v xml:space="preserve">Chế tạo phôi hàn </v>
          </cell>
          <cell r="C5015">
            <v>90</v>
          </cell>
        </row>
        <row r="5016">
          <cell r="A5016" t="str">
            <v>MĐ16.9K26</v>
          </cell>
          <cell r="B5016" t="str">
            <v>Gá lắp kết cấu hàn</v>
          </cell>
          <cell r="C5016">
            <v>60</v>
          </cell>
        </row>
        <row r="5017">
          <cell r="A5017" t="str">
            <v>MĐ17.9K26</v>
          </cell>
          <cell r="B5017" t="str">
            <v xml:space="preserve">Hàn hồ quang tay cơ bản (SMAW) </v>
          </cell>
          <cell r="C5017">
            <v>180</v>
          </cell>
        </row>
        <row r="5018">
          <cell r="A5018" t="str">
            <v>MĐ18.9K26</v>
          </cell>
          <cell r="B5018" t="str">
            <v xml:space="preserve">Hàn hồ quang tay nâng cao (SMAW) </v>
          </cell>
          <cell r="C5018">
            <v>120</v>
          </cell>
        </row>
        <row r="5019">
          <cell r="A5019" t="str">
            <v>MĐ19.9K26</v>
          </cell>
          <cell r="B5019" t="str">
            <v xml:space="preserve">Hàn MIG/MAG cơ bản </v>
          </cell>
          <cell r="C5019">
            <v>90</v>
          </cell>
        </row>
        <row r="5020">
          <cell r="A5020" t="str">
            <v>MĐ20.9K26</v>
          </cell>
          <cell r="B5020" t="str">
            <v xml:space="preserve">Hàn TIG cơ bản </v>
          </cell>
          <cell r="C5020">
            <v>90</v>
          </cell>
        </row>
        <row r="5021">
          <cell r="A5021" t="str">
            <v>MĐ21.9K26</v>
          </cell>
          <cell r="B5021" t="str">
            <v>Hàn khí</v>
          </cell>
          <cell r="C5021">
            <v>60</v>
          </cell>
        </row>
        <row r="5022">
          <cell r="A5022" t="str">
            <v>MĐ22.9K26</v>
          </cell>
          <cell r="B5022" t="str">
            <v>Kiểm tra chất lượng hàn</v>
          </cell>
          <cell r="C5022">
            <v>60</v>
          </cell>
        </row>
        <row r="5023">
          <cell r="A5023" t="str">
            <v>MĐ23.9K26</v>
          </cell>
          <cell r="B5023" t="str">
            <v xml:space="preserve">Hàn hồ quang dây lõi thuốc (FCAW) cơ bản </v>
          </cell>
          <cell r="C5023">
            <v>60</v>
          </cell>
        </row>
        <row r="5024">
          <cell r="A5024" t="str">
            <v>MĐ24.9K26</v>
          </cell>
          <cell r="B5024" t="str">
            <v>Hàn ống</v>
          </cell>
          <cell r="C5024">
            <v>60</v>
          </cell>
        </row>
        <row r="5025">
          <cell r="A5025" t="str">
            <v>MĐ25.9K26</v>
          </cell>
          <cell r="B5025" t="str">
            <v>Hàn Robot</v>
          </cell>
          <cell r="C5025">
            <v>60</v>
          </cell>
        </row>
        <row r="5026">
          <cell r="A5026" t="str">
            <v>MĐ26.9K26</v>
          </cell>
          <cell r="B5026" t="str">
            <v xml:space="preserve">Hàn vảy </v>
          </cell>
          <cell r="C5026">
            <v>60</v>
          </cell>
        </row>
        <row r="5027">
          <cell r="A5027" t="str">
            <v>MĐ27.9K26</v>
          </cell>
          <cell r="B5027" t="str">
            <v xml:space="preserve">Hàn dưới lớp thuốc </v>
          </cell>
          <cell r="C5027">
            <v>60</v>
          </cell>
        </row>
        <row r="5028">
          <cell r="A5028" t="str">
            <v>MĐ28.9K26</v>
          </cell>
          <cell r="B5028" t="str">
            <v xml:space="preserve">Hàn điện tiếp xúc </v>
          </cell>
          <cell r="C5028">
            <v>60</v>
          </cell>
        </row>
        <row r="5029">
          <cell r="A5029" t="str">
            <v>MH29.9K26</v>
          </cell>
          <cell r="B5029" t="str">
            <v xml:space="preserve">Quy trình hàn </v>
          </cell>
          <cell r="C5029">
            <v>30</v>
          </cell>
        </row>
        <row r="5030">
          <cell r="A5030" t="str">
            <v>MĐ30.9K26</v>
          </cell>
          <cell r="B5030" t="str">
            <v xml:space="preserve">Thực tập tốt nghiệp </v>
          </cell>
          <cell r="C5030">
            <v>270</v>
          </cell>
        </row>
        <row r="5031">
          <cell r="A5031" t="str">
            <v>MH01.C9K26</v>
          </cell>
          <cell r="B5031" t="str">
            <v>Chính trị</v>
          </cell>
          <cell r="C5031">
            <v>75</v>
          </cell>
        </row>
        <row r="5032">
          <cell r="A5032" t="str">
            <v>MH02.C9K26</v>
          </cell>
          <cell r="B5032" t="str">
            <v>Pháp luật</v>
          </cell>
          <cell r="C5032">
            <v>30</v>
          </cell>
        </row>
        <row r="5033">
          <cell r="A5033" t="str">
            <v>MH03.C9K26</v>
          </cell>
          <cell r="B5033" t="str">
            <v>Giáo dục thể chất</v>
          </cell>
          <cell r="C5033">
            <v>60</v>
          </cell>
        </row>
        <row r="5034">
          <cell r="A5034" t="str">
            <v>MH04.C9K26</v>
          </cell>
          <cell r="B5034" t="str">
            <v>Giáo dục quốc phòng- An ninh</v>
          </cell>
          <cell r="C5034">
            <v>75</v>
          </cell>
        </row>
        <row r="5035">
          <cell r="A5035" t="str">
            <v>MH05.C9K26</v>
          </cell>
          <cell r="B5035" t="str">
            <v>Tin học</v>
          </cell>
          <cell r="C5035">
            <v>75</v>
          </cell>
        </row>
        <row r="5036">
          <cell r="A5036" t="str">
            <v>MH06.C9K26</v>
          </cell>
          <cell r="B5036" t="str">
            <v>Ngoại ngữ (Anh văn)</v>
          </cell>
          <cell r="C5036">
            <v>120</v>
          </cell>
        </row>
        <row r="5037">
          <cell r="A5037" t="str">
            <v>MH07.C9K26</v>
          </cell>
          <cell r="B5037" t="str">
            <v>Kỹ năng giao tiếp</v>
          </cell>
          <cell r="C5037">
            <v>30</v>
          </cell>
        </row>
        <row r="5038">
          <cell r="A5038" t="str">
            <v>MH08.C9K26</v>
          </cell>
          <cell r="B5038" t="str">
            <v>Vẽ kỹ thuật cơ khí</v>
          </cell>
          <cell r="C5038">
            <v>60</v>
          </cell>
        </row>
        <row r="5039">
          <cell r="A5039" t="str">
            <v>MH09.C9K26</v>
          </cell>
          <cell r="B5039" t="str">
            <v>Dung sai lắp ghép và đo lường kỹ thuật</v>
          </cell>
          <cell r="C5039">
            <v>30</v>
          </cell>
        </row>
        <row r="5040">
          <cell r="A5040" t="str">
            <v>MH10.C9K26</v>
          </cell>
          <cell r="B5040" t="str">
            <v>Vật liệu cơ khí</v>
          </cell>
          <cell r="C5040">
            <v>30</v>
          </cell>
        </row>
        <row r="5041">
          <cell r="A5041" t="str">
            <v>MH11.C9K26</v>
          </cell>
          <cell r="B5041" t="str">
            <v>Cơ kỹ thuật</v>
          </cell>
          <cell r="C5041">
            <v>45</v>
          </cell>
        </row>
        <row r="5042">
          <cell r="A5042" t="str">
            <v>MH12.C9K26</v>
          </cell>
          <cell r="B5042" t="str">
            <v>Kỹ thuật điện</v>
          </cell>
          <cell r="C5042">
            <v>30</v>
          </cell>
        </row>
        <row r="5043">
          <cell r="A5043" t="str">
            <v>MH13.C9K26</v>
          </cell>
          <cell r="B5043" t="str">
            <v>An toàn lao động</v>
          </cell>
          <cell r="C5043">
            <v>30</v>
          </cell>
        </row>
        <row r="5044">
          <cell r="A5044" t="str">
            <v>MĐ14.C9K26</v>
          </cell>
          <cell r="B5044" t="str">
            <v>Nguội cơ bản</v>
          </cell>
          <cell r="C5044">
            <v>60</v>
          </cell>
        </row>
        <row r="5045">
          <cell r="A5045" t="str">
            <v>MĐ15.C9K26</v>
          </cell>
          <cell r="B5045" t="str">
            <v xml:space="preserve">Chế tạo phôi hàn </v>
          </cell>
          <cell r="C5045">
            <v>90</v>
          </cell>
        </row>
        <row r="5046">
          <cell r="A5046" t="str">
            <v>MĐ16.C9K26</v>
          </cell>
          <cell r="B5046" t="str">
            <v>Gá lắp kết cấu hàn</v>
          </cell>
          <cell r="C5046">
            <v>60</v>
          </cell>
        </row>
        <row r="5047">
          <cell r="A5047" t="str">
            <v>MĐ17.C9K26</v>
          </cell>
          <cell r="B5047" t="str">
            <v xml:space="preserve">Hàn hồ quang tay cơ bản (SMAW) </v>
          </cell>
          <cell r="C5047">
            <v>180</v>
          </cell>
        </row>
        <row r="5048">
          <cell r="A5048" t="str">
            <v>MĐ18.C9K26</v>
          </cell>
          <cell r="B5048" t="str">
            <v xml:space="preserve">Hàn hồ quang tay nâng cao (SMAW) </v>
          </cell>
          <cell r="C5048">
            <v>180</v>
          </cell>
        </row>
        <row r="5049">
          <cell r="A5049" t="str">
            <v>MĐ19.C9K26</v>
          </cell>
          <cell r="B5049" t="str">
            <v xml:space="preserve">Hàn MIG/MAG cơ bản </v>
          </cell>
          <cell r="C5049">
            <v>90</v>
          </cell>
        </row>
        <row r="5050">
          <cell r="A5050" t="str">
            <v>MĐ20.C9K26</v>
          </cell>
          <cell r="B5050" t="str">
            <v xml:space="preserve">Hàn MIG/MAG nâng cao </v>
          </cell>
          <cell r="C5050">
            <v>90</v>
          </cell>
        </row>
        <row r="5051">
          <cell r="A5051" t="str">
            <v>MĐ21.C9K26</v>
          </cell>
          <cell r="B5051" t="str">
            <v xml:space="preserve">Hàn TIG cơ bản </v>
          </cell>
          <cell r="C5051">
            <v>120</v>
          </cell>
        </row>
        <row r="5052">
          <cell r="A5052" t="str">
            <v>MĐ22.C9K26</v>
          </cell>
          <cell r="B5052" t="str">
            <v>Hàn TIG nâng cao</v>
          </cell>
          <cell r="C5052">
            <v>90</v>
          </cell>
        </row>
        <row r="5053">
          <cell r="A5053" t="str">
            <v>MĐ23.C9K26</v>
          </cell>
          <cell r="B5053" t="str">
            <v>Hàn khí</v>
          </cell>
          <cell r="C5053">
            <v>60</v>
          </cell>
        </row>
        <row r="5054">
          <cell r="A5054" t="str">
            <v>MH24.C9K26</v>
          </cell>
          <cell r="B5054" t="str">
            <v xml:space="preserve">Tính toán kết cấu hàn </v>
          </cell>
          <cell r="C5054">
            <v>45</v>
          </cell>
        </row>
        <row r="5055">
          <cell r="A5055" t="str">
            <v>MĐ25.C9K26</v>
          </cell>
          <cell r="B5055" t="str">
            <v>Kiểm tra chất lượng hàn</v>
          </cell>
          <cell r="C5055">
            <v>60</v>
          </cell>
        </row>
        <row r="5056">
          <cell r="A5056" t="str">
            <v>MĐ26.C9K26</v>
          </cell>
          <cell r="B5056" t="str">
            <v xml:space="preserve">Hàn ống </v>
          </cell>
          <cell r="C5056">
            <v>150</v>
          </cell>
        </row>
        <row r="5057">
          <cell r="A5057" t="str">
            <v>MĐ27.C9K26</v>
          </cell>
          <cell r="B5057" t="str">
            <v xml:space="preserve">Hàn hồ quang dây lõi thuốc (FCAW) cơ bản </v>
          </cell>
          <cell r="C5057">
            <v>60</v>
          </cell>
        </row>
        <row r="5058">
          <cell r="A5058" t="str">
            <v>MH28.C9K26</v>
          </cell>
          <cell r="B5058" t="str">
            <v>Tổ chức quản lý sản xuất</v>
          </cell>
          <cell r="C5058">
            <v>30</v>
          </cell>
        </row>
        <row r="5059">
          <cell r="A5059" t="str">
            <v>MĐ29.C9K26</v>
          </cell>
          <cell r="B5059" t="str">
            <v>Thực tập sản xuât</v>
          </cell>
          <cell r="C5059">
            <v>180</v>
          </cell>
        </row>
        <row r="5060">
          <cell r="A5060" t="str">
            <v>MH30.C9K26</v>
          </cell>
          <cell r="B5060" t="str">
            <v>Các phương pháp hàn đặc biệt</v>
          </cell>
          <cell r="C5060">
            <v>30</v>
          </cell>
        </row>
        <row r="5061">
          <cell r="A5061" t="str">
            <v>MĐ31.C9K26</v>
          </cell>
          <cell r="B5061" t="str">
            <v>Hàn Robot</v>
          </cell>
          <cell r="C5061">
            <v>60</v>
          </cell>
        </row>
        <row r="5062">
          <cell r="A5062" t="str">
            <v>MĐ32.C9K26</v>
          </cell>
          <cell r="B5062" t="str">
            <v xml:space="preserve">Hàn vảy </v>
          </cell>
          <cell r="C5062">
            <v>60</v>
          </cell>
        </row>
        <row r="5063">
          <cell r="A5063" t="str">
            <v>MĐ33.C9K26</v>
          </cell>
          <cell r="B5063" t="str">
            <v xml:space="preserve">Hàn dưới lớp thuốc </v>
          </cell>
          <cell r="C5063">
            <v>60</v>
          </cell>
        </row>
        <row r="5064">
          <cell r="A5064" t="str">
            <v>MĐ34.C9K26</v>
          </cell>
          <cell r="B5064" t="str">
            <v>Hàn điện tiếp xúc</v>
          </cell>
          <cell r="C5064">
            <v>60</v>
          </cell>
        </row>
        <row r="5065">
          <cell r="A5065" t="str">
            <v>MH35.C9K26</v>
          </cell>
          <cell r="B5065" t="str">
            <v xml:space="preserve">Quy trình hàn </v>
          </cell>
          <cell r="C5065">
            <v>30</v>
          </cell>
        </row>
        <row r="5066">
          <cell r="A5066" t="str">
            <v>MH36.C9K26</v>
          </cell>
          <cell r="B5066" t="str">
            <v>Tiếng anh chuyên ngành</v>
          </cell>
          <cell r="C5066">
            <v>45</v>
          </cell>
        </row>
        <row r="5067">
          <cell r="A5067" t="str">
            <v>MĐ37.C9K26</v>
          </cell>
          <cell r="B5067" t="str">
            <v xml:space="preserve">Thực tập tốt nghiệp </v>
          </cell>
          <cell r="C5067">
            <v>270</v>
          </cell>
        </row>
        <row r="5068">
          <cell r="A5068" t="str">
            <v>MH01.10K26</v>
          </cell>
          <cell r="B5068" t="str">
            <v>Chính trị</v>
          </cell>
          <cell r="C5068">
            <v>30</v>
          </cell>
        </row>
        <row r="5069">
          <cell r="A5069" t="str">
            <v>MH02.10K26</v>
          </cell>
          <cell r="B5069" t="str">
            <v>Pháp luật</v>
          </cell>
          <cell r="C5069">
            <v>15</v>
          </cell>
        </row>
        <row r="5070">
          <cell r="A5070" t="str">
            <v>MH03.10K26</v>
          </cell>
          <cell r="B5070" t="str">
            <v>Giáo dục thể chất</v>
          </cell>
          <cell r="C5070">
            <v>30</v>
          </cell>
        </row>
        <row r="5071">
          <cell r="A5071" t="str">
            <v>MH04.10K26</v>
          </cell>
          <cell r="B5071" t="str">
            <v>Giáo dục quốc phòng - An ninh</v>
          </cell>
          <cell r="C5071">
            <v>45</v>
          </cell>
        </row>
        <row r="5072">
          <cell r="A5072" t="str">
            <v>MH05.10K26</v>
          </cell>
          <cell r="B5072" t="str">
            <v>Tin học</v>
          </cell>
          <cell r="C5072">
            <v>45</v>
          </cell>
        </row>
        <row r="5073">
          <cell r="A5073" t="str">
            <v>MH06.10K26</v>
          </cell>
          <cell r="B5073" t="str">
            <v>Ngoại ngữ(Anh văn)</v>
          </cell>
          <cell r="C5073">
            <v>90</v>
          </cell>
        </row>
        <row r="5074">
          <cell r="A5074" t="str">
            <v>MH07.10K26</v>
          </cell>
          <cell r="B5074" t="str">
            <v>Vẽ kỹ thuật</v>
          </cell>
          <cell r="C5074">
            <v>75</v>
          </cell>
        </row>
        <row r="5075">
          <cell r="A5075" t="str">
            <v>MH08.10K26</v>
          </cell>
          <cell r="B5075" t="str">
            <v>Vật liệu xây dựng</v>
          </cell>
          <cell r="C5075">
            <v>30</v>
          </cell>
        </row>
        <row r="5076">
          <cell r="A5076" t="str">
            <v>MH09.10K26</v>
          </cell>
          <cell r="B5076" t="str">
            <v>An toàn lao động</v>
          </cell>
          <cell r="C5076">
            <v>30</v>
          </cell>
        </row>
        <row r="5077">
          <cell r="A5077" t="str">
            <v>MH10.10K26</v>
          </cell>
          <cell r="B5077" t="str">
            <v>Cấu tạo kiến trúc</v>
          </cell>
          <cell r="C5077">
            <v>75</v>
          </cell>
        </row>
        <row r="5078">
          <cell r="A5078" t="str">
            <v>MH11.10K26</v>
          </cell>
          <cell r="B5078" t="str">
            <v>Máy xây dựng</v>
          </cell>
          <cell r="C5078">
            <v>30</v>
          </cell>
        </row>
        <row r="5079">
          <cell r="A5079" t="str">
            <v>MH12.10K26</v>
          </cell>
          <cell r="B5079" t="str">
            <v>Công nghệ thi công</v>
          </cell>
          <cell r="C5079">
            <v>75</v>
          </cell>
        </row>
        <row r="5080">
          <cell r="A5080" t="str">
            <v>MH13.10K26</v>
          </cell>
          <cell r="B5080" t="str">
            <v>An toàn vệ sinh môi trường</v>
          </cell>
          <cell r="C5080">
            <v>30</v>
          </cell>
        </row>
        <row r="5081">
          <cell r="A5081" t="str">
            <v>MH14.10K26</v>
          </cell>
          <cell r="B5081" t="str">
            <v>Kỹ năng giao tiếp</v>
          </cell>
          <cell r="C5081">
            <v>30</v>
          </cell>
        </row>
        <row r="5082">
          <cell r="A5082" t="str">
            <v>MĐ15.10K26</v>
          </cell>
          <cell r="B5082" t="str">
            <v>Tiên lượng</v>
          </cell>
          <cell r="C5082">
            <v>60</v>
          </cell>
        </row>
        <row r="5083">
          <cell r="A5083" t="str">
            <v>MĐ16.10K26</v>
          </cell>
          <cell r="B5083" t="str">
            <v>Trắc đạc</v>
          </cell>
          <cell r="C5083">
            <v>60</v>
          </cell>
        </row>
        <row r="5084">
          <cell r="A5084" t="str">
            <v>MĐ17.10K26</v>
          </cell>
          <cell r="B5084" t="str">
            <v>Đào móng</v>
          </cell>
          <cell r="C5084">
            <v>60</v>
          </cell>
        </row>
        <row r="5085">
          <cell r="A5085" t="str">
            <v>MĐ18.10K26</v>
          </cell>
          <cell r="B5085" t="str">
            <v>Xây các kết cấu cơ bản</v>
          </cell>
          <cell r="C5085">
            <v>180</v>
          </cell>
        </row>
        <row r="5086">
          <cell r="A5086" t="str">
            <v>MĐ19.10K26</v>
          </cell>
          <cell r="B5086" t="str">
            <v>Lắp đặt cấu kiện</v>
          </cell>
          <cell r="C5086">
            <v>60</v>
          </cell>
        </row>
        <row r="5087">
          <cell r="A5087" t="str">
            <v>MĐ20.10K26</v>
          </cell>
          <cell r="B5087" t="str">
            <v>Trát, láng cơ bản</v>
          </cell>
          <cell r="C5087">
            <v>180</v>
          </cell>
        </row>
        <row r="5088">
          <cell r="A5088" t="str">
            <v>MĐ21.10K26</v>
          </cell>
          <cell r="B5088" t="str">
            <v>Lát, ốp gạch, đá</v>
          </cell>
          <cell r="C5088">
            <v>120</v>
          </cell>
        </row>
        <row r="5089">
          <cell r="A5089" t="str">
            <v>MĐ22.10K26</v>
          </cell>
          <cell r="B5089" t="str">
            <v>Bả ma tít, sơn - trần, vách thạch cao</v>
          </cell>
          <cell r="C5089">
            <v>90</v>
          </cell>
        </row>
        <row r="5090">
          <cell r="A5090" t="str">
            <v>MĐ23.10K26</v>
          </cell>
          <cell r="B5090" t="str">
            <v>Thi công cốp pha - giàn giáo</v>
          </cell>
          <cell r="C5090">
            <v>120</v>
          </cell>
        </row>
        <row r="5091">
          <cell r="A5091" t="str">
            <v>MĐ24.10K26</v>
          </cell>
          <cell r="B5091" t="str">
            <v>Thi công cốt thép - bê tông</v>
          </cell>
          <cell r="C5091">
            <v>120</v>
          </cell>
        </row>
        <row r="5092">
          <cell r="A5092" t="str">
            <v>MĐ25.10K26</v>
          </cell>
          <cell r="B5092" t="str">
            <v>Ứng dụng Autocad</v>
          </cell>
          <cell r="C5092">
            <v>60</v>
          </cell>
        </row>
        <row r="5093">
          <cell r="A5093" t="str">
            <v>MĐ26.10K26</v>
          </cell>
          <cell r="B5093" t="str">
            <v>Thực tập</v>
          </cell>
          <cell r="C5093">
            <v>180</v>
          </cell>
        </row>
        <row r="5094">
          <cell r="A5094" t="str">
            <v>MH01.C10K26</v>
          </cell>
          <cell r="B5094" t="str">
            <v>Chính trị</v>
          </cell>
          <cell r="C5094">
            <v>75</v>
          </cell>
        </row>
        <row r="5095">
          <cell r="A5095" t="str">
            <v>MH02.C10K26</v>
          </cell>
          <cell r="B5095" t="str">
            <v>Pháp luật</v>
          </cell>
          <cell r="C5095">
            <v>30</v>
          </cell>
        </row>
        <row r="5096">
          <cell r="A5096" t="str">
            <v>MH03.C10K26</v>
          </cell>
          <cell r="B5096" t="str">
            <v>Giáo dục thể chất</v>
          </cell>
          <cell r="C5096">
            <v>60</v>
          </cell>
        </row>
        <row r="5097">
          <cell r="A5097" t="str">
            <v>MH04.C10K26</v>
          </cell>
          <cell r="B5097" t="str">
            <v>Giáo dục quốc phòng - An ninh</v>
          </cell>
          <cell r="C5097">
            <v>75</v>
          </cell>
        </row>
        <row r="5098">
          <cell r="A5098" t="str">
            <v>MH05.C10K26</v>
          </cell>
          <cell r="B5098" t="str">
            <v>Tin học</v>
          </cell>
          <cell r="C5098">
            <v>75</v>
          </cell>
        </row>
        <row r="5099">
          <cell r="A5099" t="str">
            <v>MH06.C10K26</v>
          </cell>
          <cell r="B5099" t="str">
            <v>Ngoại ngữ(Anh văn)</v>
          </cell>
          <cell r="C5099">
            <v>120</v>
          </cell>
        </row>
        <row r="5100">
          <cell r="A5100" t="str">
            <v>MH07.C10K26</v>
          </cell>
          <cell r="B5100" t="str">
            <v>Vẽ kỹ thuật</v>
          </cell>
          <cell r="C5100">
            <v>75</v>
          </cell>
        </row>
        <row r="5101">
          <cell r="A5101" t="str">
            <v>MH08.C10K26</v>
          </cell>
          <cell r="B5101" t="str">
            <v>Vật liệu xây dựng</v>
          </cell>
          <cell r="C5101">
            <v>30</v>
          </cell>
        </row>
        <row r="5102">
          <cell r="A5102" t="str">
            <v>MH09.C10K26</v>
          </cell>
          <cell r="B5102" t="str">
            <v>An toàn lao động</v>
          </cell>
          <cell r="C5102">
            <v>30</v>
          </cell>
        </row>
        <row r="5103">
          <cell r="A5103" t="str">
            <v>MH10.C10K26</v>
          </cell>
          <cell r="B5103" t="str">
            <v xml:space="preserve">Cấu tạo kiến trúc </v>
          </cell>
          <cell r="C5103">
            <v>75</v>
          </cell>
        </row>
        <row r="5104">
          <cell r="A5104" t="str">
            <v>MH11.C10K26</v>
          </cell>
          <cell r="B5104" t="str">
            <v>Cơ xây dựng</v>
          </cell>
          <cell r="C5104">
            <v>30</v>
          </cell>
        </row>
        <row r="5105">
          <cell r="A5105" t="str">
            <v>MH12.C10K26</v>
          </cell>
          <cell r="B5105" t="str">
            <v>Kết cấu xây dựng</v>
          </cell>
          <cell r="C5105">
            <v>60</v>
          </cell>
        </row>
        <row r="5106">
          <cell r="A5106" t="str">
            <v>MH13.C10K26</v>
          </cell>
          <cell r="B5106" t="str">
            <v>Máy xây dựng</v>
          </cell>
          <cell r="C5106">
            <v>30</v>
          </cell>
        </row>
        <row r="5107">
          <cell r="A5107" t="str">
            <v>MH14.C10K26</v>
          </cell>
          <cell r="B5107" t="str">
            <v xml:space="preserve">Công nghệ thi công </v>
          </cell>
          <cell r="C5107">
            <v>90</v>
          </cell>
        </row>
        <row r="5108">
          <cell r="A5108" t="str">
            <v>MH15.C10K26</v>
          </cell>
          <cell r="B5108" t="str">
            <v>Tổ chức thi công</v>
          </cell>
          <cell r="C5108">
            <v>60</v>
          </cell>
        </row>
        <row r="5109">
          <cell r="A5109" t="str">
            <v>MH16.C10K26</v>
          </cell>
          <cell r="B5109" t="str">
            <v xml:space="preserve">Dự toán </v>
          </cell>
          <cell r="C5109">
            <v>60</v>
          </cell>
        </row>
        <row r="5110">
          <cell r="A5110" t="str">
            <v>MH17.C10K26</v>
          </cell>
          <cell r="B5110" t="str">
            <v>Bảo vệ môi trường</v>
          </cell>
          <cell r="C5110">
            <v>30</v>
          </cell>
        </row>
        <row r="5111">
          <cell r="A5111" t="str">
            <v>MH18.C10K26</v>
          </cell>
          <cell r="B5111" t="str">
            <v>Tiếng anh chuyên ngành</v>
          </cell>
          <cell r="C5111">
            <v>45</v>
          </cell>
        </row>
        <row r="5112">
          <cell r="A5112" t="str">
            <v>MH19.C10K26</v>
          </cell>
          <cell r="B5112" t="str">
            <v>Kỹ năng giao tiếp</v>
          </cell>
          <cell r="C5112">
            <v>30</v>
          </cell>
        </row>
        <row r="5113">
          <cell r="A5113" t="str">
            <v>MĐ20.C10K26</v>
          </cell>
          <cell r="B5113" t="str">
            <v>Trắc đạc</v>
          </cell>
          <cell r="C5113">
            <v>60</v>
          </cell>
        </row>
        <row r="5114">
          <cell r="A5114" t="str">
            <v>MĐ21.C10K26</v>
          </cell>
          <cell r="B5114" t="str">
            <v>Đào móng</v>
          </cell>
          <cell r="C5114">
            <v>60</v>
          </cell>
        </row>
        <row r="5115">
          <cell r="A5115" t="str">
            <v>MĐ22.C10K26</v>
          </cell>
          <cell r="B5115" t="str">
            <v>Xây các kết cấu cơ bản</v>
          </cell>
          <cell r="C5115">
            <v>150</v>
          </cell>
        </row>
        <row r="5116">
          <cell r="A5116" t="str">
            <v>MĐ23.C10K26</v>
          </cell>
          <cell r="B5116" t="str">
            <v xml:space="preserve">Xây các kết cấu phức tạp </v>
          </cell>
          <cell r="C5116">
            <v>90</v>
          </cell>
        </row>
        <row r="5117">
          <cell r="A5117" t="str">
            <v>MĐ24.C10K26</v>
          </cell>
          <cell r="B5117" t="str">
            <v xml:space="preserve">Lắp đặt cấu kiện </v>
          </cell>
          <cell r="C5117">
            <v>60</v>
          </cell>
        </row>
        <row r="5118">
          <cell r="A5118" t="str">
            <v>MĐ25.C10K26</v>
          </cell>
          <cell r="B5118" t="str">
            <v>Trát các kết cấu cơ bản</v>
          </cell>
          <cell r="C5118">
            <v>120</v>
          </cell>
        </row>
        <row r="5119">
          <cell r="A5119" t="str">
            <v>MĐ26.C10K26</v>
          </cell>
          <cell r="B5119" t="str">
            <v>Trát các kết cấu phức tạp</v>
          </cell>
          <cell r="C5119">
            <v>150</v>
          </cell>
        </row>
        <row r="5120">
          <cell r="A5120" t="str">
            <v>MĐ27.C10K26</v>
          </cell>
          <cell r="B5120" t="str">
            <v>Chống thấm và láng nền, sàn</v>
          </cell>
          <cell r="C5120">
            <v>60</v>
          </cell>
        </row>
        <row r="5121">
          <cell r="A5121" t="str">
            <v>MĐ28.C10K26</v>
          </cell>
          <cell r="B5121" t="str">
            <v>Lát, ốp gạch, đá</v>
          </cell>
          <cell r="C5121">
            <v>120</v>
          </cell>
        </row>
        <row r="5122">
          <cell r="A5122" t="str">
            <v>MĐ29.C10K26</v>
          </cell>
          <cell r="B5122" t="str">
            <v>Lát, ốp gỗ - vật liệu mới</v>
          </cell>
          <cell r="C5122">
            <v>60</v>
          </cell>
        </row>
        <row r="5123">
          <cell r="A5123" t="str">
            <v>MĐ30.C10K26</v>
          </cell>
          <cell r="B5123" t="str">
            <v>Họa tiết trang trí - trần, vách thạch cao</v>
          </cell>
          <cell r="C5123">
            <v>60</v>
          </cell>
        </row>
        <row r="5124">
          <cell r="A5124" t="str">
            <v>MĐ31.C10K26</v>
          </cell>
          <cell r="B5124" t="str">
            <v xml:space="preserve">Bả ma tít, sơn </v>
          </cell>
          <cell r="C5124">
            <v>60</v>
          </cell>
        </row>
        <row r="5125">
          <cell r="A5125" t="str">
            <v>MĐ32.C10K26</v>
          </cell>
          <cell r="B5125" t="str">
            <v>Thi công cốp pha - giàn giáo</v>
          </cell>
          <cell r="C5125">
            <v>180</v>
          </cell>
        </row>
        <row r="5126">
          <cell r="A5126" t="str">
            <v>MĐ33.C10K26</v>
          </cell>
          <cell r="B5126" t="str">
            <v xml:space="preserve">Thi công cốt thép - bê tông </v>
          </cell>
          <cell r="C5126">
            <v>180</v>
          </cell>
        </row>
        <row r="5127">
          <cell r="A5127" t="str">
            <v>MĐ34.C10K26</v>
          </cell>
          <cell r="B5127" t="str">
            <v>Ứng dụng AUTOCAD</v>
          </cell>
          <cell r="C5127">
            <v>60</v>
          </cell>
        </row>
        <row r="5128">
          <cell r="A5128" t="str">
            <v>MĐ35.C10K26</v>
          </cell>
          <cell r="B5128" t="str">
            <v>Lợp mái</v>
          </cell>
          <cell r="C5128">
            <v>60</v>
          </cell>
        </row>
        <row r="5129">
          <cell r="A5129" t="str">
            <v>MĐ36.C10K26</v>
          </cell>
          <cell r="B5129" t="str">
            <v xml:space="preserve">Thực tập tốt nghiệp </v>
          </cell>
          <cell r="C5129">
            <v>225</v>
          </cell>
        </row>
        <row r="5130">
          <cell r="A5130" t="str">
            <v>MH01.12K26</v>
          </cell>
          <cell r="B5130" t="str">
            <v>Chính trị</v>
          </cell>
          <cell r="C5130">
            <v>30</v>
          </cell>
        </row>
        <row r="5131">
          <cell r="A5131" t="str">
            <v>MH02.12K26</v>
          </cell>
          <cell r="B5131" t="str">
            <v>Pháp luật</v>
          </cell>
          <cell r="C5131">
            <v>15</v>
          </cell>
        </row>
        <row r="5132">
          <cell r="A5132" t="str">
            <v>MH03.12K26</v>
          </cell>
          <cell r="B5132" t="str">
            <v>Giáo dục thể chất</v>
          </cell>
          <cell r="C5132">
            <v>30</v>
          </cell>
        </row>
        <row r="5133">
          <cell r="A5133" t="str">
            <v>MH04.12K26</v>
          </cell>
          <cell r="B5133" t="str">
            <v>Giáo dục quốc phòng - An ninh</v>
          </cell>
          <cell r="C5133">
            <v>45</v>
          </cell>
        </row>
        <row r="5134">
          <cell r="A5134" t="str">
            <v>MH05.12K26</v>
          </cell>
          <cell r="B5134" t="str">
            <v>Tin học</v>
          </cell>
          <cell r="C5134">
            <v>45</v>
          </cell>
        </row>
        <row r="5135">
          <cell r="A5135" t="str">
            <v>MH06.12K26</v>
          </cell>
          <cell r="B5135" t="str">
            <v>Ngoại ngữ(Anh văn)</v>
          </cell>
          <cell r="C5135">
            <v>90</v>
          </cell>
        </row>
        <row r="5136">
          <cell r="A5136" t="str">
            <v>MH07.12K26</v>
          </cell>
          <cell r="B5136" t="str">
            <v>Vẽ kỹ thuật</v>
          </cell>
          <cell r="C5136">
            <v>75</v>
          </cell>
        </row>
        <row r="5137">
          <cell r="A5137" t="str">
            <v>MH08.12K26</v>
          </cell>
          <cell r="B5137" t="str">
            <v>Thủy lực cơ sở</v>
          </cell>
          <cell r="C5137">
            <v>45</v>
          </cell>
        </row>
        <row r="5138">
          <cell r="A5138" t="str">
            <v>MH09.12K26</v>
          </cell>
          <cell r="B5138" t="str">
            <v>Cấp thoát nước cơ bản</v>
          </cell>
          <cell r="C5138">
            <v>60</v>
          </cell>
        </row>
        <row r="5139">
          <cell r="A5139" t="str">
            <v>MH10.12K26</v>
          </cell>
          <cell r="B5139" t="str">
            <v>Kỹ thuật an toàn và bảo hộ lao động</v>
          </cell>
          <cell r="C5139">
            <v>30</v>
          </cell>
        </row>
        <row r="5140">
          <cell r="A5140" t="str">
            <v>MH11.12K26</v>
          </cell>
          <cell r="B5140" t="str">
            <v>Mạch điện</v>
          </cell>
          <cell r="C5140">
            <v>60</v>
          </cell>
        </row>
        <row r="5141">
          <cell r="A5141" t="str">
            <v>MH12.12K26</v>
          </cell>
          <cell r="B5141" t="str">
            <v>Vật liệu ngành điện nước</v>
          </cell>
          <cell r="C5141">
            <v>45</v>
          </cell>
        </row>
        <row r="5142">
          <cell r="A5142" t="str">
            <v>MH13.12K26</v>
          </cell>
          <cell r="B5142" t="str">
            <v>Kỹ thuật đo đạc( trắc địa)</v>
          </cell>
          <cell r="C5142">
            <v>60</v>
          </cell>
        </row>
        <row r="5143">
          <cell r="A5143" t="str">
            <v>MH14.12K26</v>
          </cell>
          <cell r="B5143" t="str">
            <v>An toàn vệ sinh môi trường</v>
          </cell>
          <cell r="C5143">
            <v>30</v>
          </cell>
        </row>
        <row r="5144">
          <cell r="A5144" t="str">
            <v>MH15.12K26</v>
          </cell>
          <cell r="B5144" t="str">
            <v>Kỹ năng giao tiếp</v>
          </cell>
          <cell r="C5144">
            <v>30</v>
          </cell>
        </row>
        <row r="5145">
          <cell r="A5145" t="str">
            <v>MĐ16.12K26</v>
          </cell>
          <cell r="B5145" t="str">
            <v>Sử dụng dụng cụ thiết bị nghề Điện nước</v>
          </cell>
          <cell r="C5145">
            <v>60</v>
          </cell>
        </row>
        <row r="5146">
          <cell r="A5146" t="str">
            <v>MĐ17.12K26</v>
          </cell>
          <cell r="B5146" t="str">
            <v>Hàn điện, hàn cắt khí cơ bản</v>
          </cell>
          <cell r="C5146">
            <v>60</v>
          </cell>
        </row>
        <row r="5147">
          <cell r="A5147" t="str">
            <v>MĐ18.12K26</v>
          </cell>
          <cell r="B5147" t="str">
            <v>Hàn, dán chất dẻo cơ bản</v>
          </cell>
          <cell r="C5147">
            <v>60</v>
          </cell>
        </row>
        <row r="5148">
          <cell r="A5148" t="str">
            <v>MĐ19.12K26</v>
          </cell>
          <cell r="B5148" t="str">
            <v>Khí cụ điện</v>
          </cell>
          <cell r="C5148">
            <v>60</v>
          </cell>
        </row>
        <row r="5149">
          <cell r="A5149" t="str">
            <v>MĐ20.12K26</v>
          </cell>
          <cell r="B5149" t="str">
            <v>Lắp mạch điện cơ bản</v>
          </cell>
          <cell r="C5149">
            <v>180</v>
          </cell>
        </row>
        <row r="5150">
          <cell r="A5150" t="str">
            <v>MĐ21.12K26</v>
          </cell>
          <cell r="B5150" t="str">
            <v>Lắp mạch điện trạm bơm</v>
          </cell>
          <cell r="C5150">
            <v>60</v>
          </cell>
        </row>
        <row r="5151">
          <cell r="A5151" t="str">
            <v>MĐ22.12K26</v>
          </cell>
          <cell r="B5151" t="str">
            <v>Khai triển, lựa chọn ống, phụ kiện, thiết bị</v>
          </cell>
          <cell r="C5151">
            <v>90</v>
          </cell>
        </row>
        <row r="5152">
          <cell r="A5152" t="str">
            <v>MĐ23.12K26</v>
          </cell>
          <cell r="B5152" t="str">
            <v>Lắp đặt máy bơm</v>
          </cell>
          <cell r="C5152">
            <v>60</v>
          </cell>
        </row>
        <row r="5153">
          <cell r="A5153" t="str">
            <v>MĐ24.12K26</v>
          </cell>
          <cell r="B5153" t="str">
            <v>Lắp đặt đường ống cấp, thoát nước</v>
          </cell>
          <cell r="C5153">
            <v>180</v>
          </cell>
        </row>
        <row r="5154">
          <cell r="A5154" t="str">
            <v>MĐ25.12K26</v>
          </cell>
          <cell r="B5154" t="str">
            <v>Lắp đặt thiết bị dùng nước</v>
          </cell>
          <cell r="C5154">
            <v>150</v>
          </cell>
        </row>
        <row r="5155">
          <cell r="A5155" t="str">
            <v>MĐ26.12K26</v>
          </cell>
          <cell r="B5155" t="str">
            <v>Vận hành công trình thu nước và trạm bơm</v>
          </cell>
          <cell r="C5155">
            <v>60</v>
          </cell>
        </row>
        <row r="5156">
          <cell r="A5156" t="str">
            <v>MĐ27.12K26</v>
          </cell>
          <cell r="B5156" t="str">
            <v>Thi công xây trát cơ bản</v>
          </cell>
          <cell r="C5156">
            <v>90</v>
          </cell>
        </row>
        <row r="5157">
          <cell r="A5157" t="str">
            <v>MĐ28.12K26</v>
          </cell>
          <cell r="B5157" t="str">
            <v>Thực tập sản xuất</v>
          </cell>
          <cell r="C5157">
            <v>120</v>
          </cell>
        </row>
        <row r="5158">
          <cell r="A5158" t="str">
            <v>MH01.C15K26</v>
          </cell>
          <cell r="B5158" t="str">
            <v>Chính trị</v>
          </cell>
          <cell r="C5158">
            <v>75</v>
          </cell>
        </row>
        <row r="5159">
          <cell r="A5159" t="str">
            <v>MH02.C15K26</v>
          </cell>
          <cell r="B5159" t="str">
            <v>Pháp luật</v>
          </cell>
          <cell r="C5159">
            <v>30</v>
          </cell>
        </row>
        <row r="5160">
          <cell r="A5160" t="str">
            <v>MH03.C15K26</v>
          </cell>
          <cell r="B5160" t="str">
            <v>Giáo dục thể chất</v>
          </cell>
          <cell r="C5160">
            <v>60</v>
          </cell>
        </row>
        <row r="5161">
          <cell r="A5161" t="str">
            <v>MH04.C15K26</v>
          </cell>
          <cell r="B5161" t="str">
            <v>Giáo dục quốc phòng - An ninh</v>
          </cell>
          <cell r="C5161">
            <v>75</v>
          </cell>
        </row>
        <row r="5162">
          <cell r="A5162" t="str">
            <v>MH05.C15K26</v>
          </cell>
          <cell r="B5162" t="str">
            <v>Tin học</v>
          </cell>
          <cell r="C5162">
            <v>75</v>
          </cell>
        </row>
        <row r="5163">
          <cell r="A5163" t="str">
            <v>MH06.C15K26</v>
          </cell>
          <cell r="B5163" t="str">
            <v>Ngoại ngữ(Anh văn)</v>
          </cell>
          <cell r="C5163">
            <v>120</v>
          </cell>
        </row>
        <row r="5164">
          <cell r="A5164" t="str">
            <v>MH07.C15K26</v>
          </cell>
          <cell r="B5164" t="str">
            <v>Anh văn chuyên ngành</v>
          </cell>
          <cell r="C5164">
            <v>45</v>
          </cell>
        </row>
        <row r="5165">
          <cell r="A5165" t="str">
            <v>MH08.C15K26</v>
          </cell>
          <cell r="B5165" t="str">
            <v>Kinh tế chính trị</v>
          </cell>
          <cell r="C5165">
            <v>30</v>
          </cell>
        </row>
        <row r="5166">
          <cell r="A5166" t="str">
            <v>MH09.C15K26</v>
          </cell>
          <cell r="B5166" t="str">
            <v>Luật kinh tế</v>
          </cell>
          <cell r="C5166">
            <v>30</v>
          </cell>
        </row>
        <row r="5167">
          <cell r="A5167" t="str">
            <v>MĐ10.C15K26</v>
          </cell>
          <cell r="B5167" t="str">
            <v>Soạn thảo văn bản</v>
          </cell>
          <cell r="C5167">
            <v>60</v>
          </cell>
        </row>
        <row r="5168">
          <cell r="A5168" t="str">
            <v>MH11.C15K26</v>
          </cell>
          <cell r="B5168" t="str">
            <v>Kinh tế vi mô</v>
          </cell>
          <cell r="C5168">
            <v>60</v>
          </cell>
        </row>
        <row r="5169">
          <cell r="A5169" t="str">
            <v>MH12.C15K26</v>
          </cell>
          <cell r="B5169" t="str">
            <v>Kinh tế vĩ mô</v>
          </cell>
          <cell r="C5169">
            <v>45</v>
          </cell>
        </row>
        <row r="5170">
          <cell r="A5170" t="str">
            <v>MH13.C15K26</v>
          </cell>
          <cell r="B5170" t="str">
            <v>Lý thuyết thống kê</v>
          </cell>
          <cell r="C5170">
            <v>60</v>
          </cell>
        </row>
        <row r="5171">
          <cell r="A5171" t="str">
            <v>MH14.C15K26</v>
          </cell>
          <cell r="B5171" t="str">
            <v>Lý thuyết tài chính,tiền tệ</v>
          </cell>
          <cell r="C5171">
            <v>60</v>
          </cell>
        </row>
        <row r="5172">
          <cell r="A5172" t="str">
            <v>MH15.C15K26</v>
          </cell>
          <cell r="B5172" t="str">
            <v>Lý thuyết kế toán</v>
          </cell>
          <cell r="C5172">
            <v>75</v>
          </cell>
        </row>
        <row r="5173">
          <cell r="A5173" t="str">
            <v>MH16.C15K26</v>
          </cell>
          <cell r="B5173" t="str">
            <v>Toán kinh tế</v>
          </cell>
          <cell r="C5173">
            <v>60</v>
          </cell>
        </row>
        <row r="5174">
          <cell r="A5174" t="str">
            <v>MH17.C15K26</v>
          </cell>
          <cell r="B5174" t="str">
            <v>Marketing</v>
          </cell>
          <cell r="C5174">
            <v>60</v>
          </cell>
        </row>
        <row r="5175">
          <cell r="A5175" t="str">
            <v>MH18.C15K26</v>
          </cell>
          <cell r="B5175" t="str">
            <v>Kinh tế phát triển</v>
          </cell>
          <cell r="C5175">
            <v>45</v>
          </cell>
        </row>
        <row r="5176">
          <cell r="A5176" t="str">
            <v>MH19.C15K26</v>
          </cell>
          <cell r="B5176" t="str">
            <v>Kinh tế quốc tế</v>
          </cell>
          <cell r="C5176">
            <v>60</v>
          </cell>
        </row>
        <row r="5177">
          <cell r="A5177" t="str">
            <v>MH20.C15K26</v>
          </cell>
          <cell r="B5177" t="str">
            <v>Quản trị văn phòng</v>
          </cell>
          <cell r="C5177">
            <v>45</v>
          </cell>
        </row>
        <row r="5178">
          <cell r="A5178" t="str">
            <v>MH21.C15K26</v>
          </cell>
          <cell r="B5178" t="str">
            <v>Tâm lý học quản trị kinh doanh</v>
          </cell>
          <cell r="C5178">
            <v>45</v>
          </cell>
        </row>
        <row r="5179">
          <cell r="A5179" t="str">
            <v>MH22.C15K26</v>
          </cell>
          <cell r="B5179" t="str">
            <v>Quản trị học</v>
          </cell>
          <cell r="C5179">
            <v>45</v>
          </cell>
        </row>
        <row r="5180">
          <cell r="A5180" t="str">
            <v>MH23.C15K26</v>
          </cell>
          <cell r="B5180" t="str">
            <v>Thị trường chứng khoán</v>
          </cell>
          <cell r="C5180">
            <v>60</v>
          </cell>
        </row>
        <row r="5181">
          <cell r="A5181" t="str">
            <v>MH24.C15K26</v>
          </cell>
          <cell r="B5181" t="str">
            <v>Lập và phân tích dự án đầu tư</v>
          </cell>
          <cell r="C5181">
            <v>60</v>
          </cell>
        </row>
        <row r="5182">
          <cell r="A5182" t="str">
            <v>MH25.C15K26</v>
          </cell>
          <cell r="B5182" t="str">
            <v>Quản trị doanh nghiệp</v>
          </cell>
          <cell r="C5182">
            <v>60</v>
          </cell>
        </row>
        <row r="5183">
          <cell r="A5183" t="str">
            <v>MH26.C15K26</v>
          </cell>
          <cell r="B5183" t="str">
            <v>Thống kê doanh nghiệp</v>
          </cell>
          <cell r="C5183">
            <v>60</v>
          </cell>
        </row>
        <row r="5184">
          <cell r="A5184" t="str">
            <v>MH27.C15K26</v>
          </cell>
          <cell r="B5184" t="str">
            <v>Thuế</v>
          </cell>
          <cell r="C5184">
            <v>60</v>
          </cell>
        </row>
        <row r="5185">
          <cell r="A5185" t="str">
            <v>MĐ28.C15K26</v>
          </cell>
          <cell r="B5185" t="str">
            <v>Kế toán doanh nghiệp 1</v>
          </cell>
          <cell r="C5185">
            <v>120</v>
          </cell>
        </row>
        <row r="5186">
          <cell r="A5186" t="str">
            <v>MĐ29.C15K26</v>
          </cell>
          <cell r="B5186" t="str">
            <v>Kế toán doanh nghiệp 2</v>
          </cell>
          <cell r="C5186">
            <v>120</v>
          </cell>
        </row>
        <row r="5187">
          <cell r="A5187" t="str">
            <v>MĐ30.C15K26</v>
          </cell>
          <cell r="B5187" t="str">
            <v>Kế toán doanh nghiệp 3</v>
          </cell>
          <cell r="C5187">
            <v>120</v>
          </cell>
        </row>
        <row r="5188">
          <cell r="A5188" t="str">
            <v>MĐ31.C15K26</v>
          </cell>
          <cell r="B5188" t="str">
            <v>Kế toán doanh nghiệp 4</v>
          </cell>
          <cell r="C5188">
            <v>120</v>
          </cell>
        </row>
        <row r="5189">
          <cell r="A5189" t="str">
            <v>MH32.C15K26</v>
          </cell>
          <cell r="B5189" t="str">
            <v>Tài chính doanh nghiệp 1</v>
          </cell>
          <cell r="C5189">
            <v>75</v>
          </cell>
        </row>
        <row r="5190">
          <cell r="A5190" t="str">
            <v>MH33.C15K26</v>
          </cell>
          <cell r="B5190" t="str">
            <v>Tài chính doanh nghiệp 2</v>
          </cell>
          <cell r="C5190">
            <v>45</v>
          </cell>
        </row>
        <row r="5191">
          <cell r="A5191" t="str">
            <v>MH34.C15K26</v>
          </cell>
          <cell r="B5191" t="str">
            <v>Phân tích hoạt động kinh doanh</v>
          </cell>
          <cell r="C5191">
            <v>60</v>
          </cell>
        </row>
        <row r="5192">
          <cell r="A5192" t="str">
            <v>MH35.C15K26</v>
          </cell>
          <cell r="B5192" t="str">
            <v>Kế toán quản trị</v>
          </cell>
          <cell r="C5192">
            <v>60</v>
          </cell>
        </row>
        <row r="5193">
          <cell r="A5193" t="str">
            <v>MH36.C15K26</v>
          </cell>
          <cell r="B5193" t="str">
            <v>Kế toán hành chính sự nghiệp</v>
          </cell>
          <cell r="C5193">
            <v>90</v>
          </cell>
        </row>
        <row r="5194">
          <cell r="A5194" t="str">
            <v>MH37.C15K26</v>
          </cell>
          <cell r="B5194" t="str">
            <v>Kiểm toán</v>
          </cell>
          <cell r="C5194">
            <v>60</v>
          </cell>
        </row>
        <row r="5195">
          <cell r="A5195" t="str">
            <v>MH38.C15K26</v>
          </cell>
          <cell r="B5195" t="str">
            <v>Kế toán doanh nghiệp nhỏ và vừa</v>
          </cell>
          <cell r="C5195">
            <v>60</v>
          </cell>
        </row>
        <row r="5196">
          <cell r="A5196" t="str">
            <v>MH39.C15K26</v>
          </cell>
          <cell r="B5196" t="str">
            <v>Kế toán thương mại dịch vụ</v>
          </cell>
          <cell r="C5196">
            <v>60</v>
          </cell>
        </row>
        <row r="5197">
          <cell r="A5197" t="str">
            <v>MH40.C15K26</v>
          </cell>
          <cell r="B5197" t="str">
            <v>Kế toán doanh nghiệp xây lắp</v>
          </cell>
          <cell r="C5197">
            <v>45</v>
          </cell>
        </row>
        <row r="5198">
          <cell r="A5198" t="str">
            <v>MH41.C15K26</v>
          </cell>
          <cell r="B5198" t="str">
            <v>Phân tích tài chính doanh nghiệp</v>
          </cell>
          <cell r="C5198">
            <v>60</v>
          </cell>
        </row>
        <row r="5199">
          <cell r="A5199" t="str">
            <v>MĐ42.C15K26</v>
          </cell>
          <cell r="B5199" t="str">
            <v>Kế toán thuế</v>
          </cell>
          <cell r="C5199">
            <v>60</v>
          </cell>
        </row>
        <row r="5200">
          <cell r="A5200" t="str">
            <v>MĐ43.C15K26</v>
          </cell>
          <cell r="B5200" t="str">
            <v>Kế toán máy</v>
          </cell>
          <cell r="C5200">
            <v>60</v>
          </cell>
        </row>
        <row r="5201">
          <cell r="A5201" t="str">
            <v>MĐ44.C15K26</v>
          </cell>
          <cell r="B5201" t="str">
            <v>Thực tập tốt nghiệp</v>
          </cell>
          <cell r="C5201">
            <v>225</v>
          </cell>
        </row>
        <row r="5202">
          <cell r="A5202" t="str">
            <v>MH01.LC15K26</v>
          </cell>
          <cell r="B5202" t="str">
            <v>Chính trị</v>
          </cell>
          <cell r="C5202">
            <v>45</v>
          </cell>
        </row>
        <row r="5203">
          <cell r="A5203" t="str">
            <v>MH02.LC15K26</v>
          </cell>
          <cell r="B5203" t="str">
            <v>Pháp luật</v>
          </cell>
          <cell r="C5203">
            <v>15</v>
          </cell>
        </row>
        <row r="5204">
          <cell r="A5204" t="str">
            <v>MH03.LC15K26</v>
          </cell>
          <cell r="B5204" t="str">
            <v>Giáo dục thể chất</v>
          </cell>
          <cell r="C5204">
            <v>30</v>
          </cell>
        </row>
        <row r="5205">
          <cell r="A5205" t="str">
            <v>MH04.LC15K26</v>
          </cell>
          <cell r="B5205" t="str">
            <v>Giáo dục quốc phòng - An ninh</v>
          </cell>
          <cell r="C5205">
            <v>30</v>
          </cell>
        </row>
        <row r="5206">
          <cell r="A5206" t="str">
            <v>MH05.LC15K26</v>
          </cell>
          <cell r="B5206" t="str">
            <v>Tin học</v>
          </cell>
          <cell r="C5206">
            <v>30</v>
          </cell>
        </row>
        <row r="5207">
          <cell r="A5207" t="str">
            <v>MH06.LC15K26</v>
          </cell>
          <cell r="B5207" t="str">
            <v>Ngoại ngữ (Anh văn)</v>
          </cell>
          <cell r="C5207">
            <v>30</v>
          </cell>
        </row>
        <row r="5208">
          <cell r="A5208" t="str">
            <v>MH07.LC15K26</v>
          </cell>
          <cell r="B5208" t="str">
            <v>Luật kinh tế</v>
          </cell>
          <cell r="C5208">
            <v>30</v>
          </cell>
        </row>
        <row r="5209">
          <cell r="A5209" t="str">
            <v>MH08.LC15K26</v>
          </cell>
          <cell r="B5209" t="str">
            <v>Kinh tế chính trị</v>
          </cell>
          <cell r="C5209">
            <v>30</v>
          </cell>
        </row>
        <row r="5210">
          <cell r="A5210" t="str">
            <v>MH09.LC15K26</v>
          </cell>
          <cell r="B5210" t="str">
            <v>Anh văn chuyên ngành</v>
          </cell>
          <cell r="C5210">
            <v>45</v>
          </cell>
        </row>
        <row r="5211">
          <cell r="A5211" t="str">
            <v>MH10.LC15K26</v>
          </cell>
          <cell r="B5211" t="str">
            <v>Toán kinh tế</v>
          </cell>
          <cell r="C5211">
            <v>60</v>
          </cell>
        </row>
        <row r="5212">
          <cell r="A5212" t="str">
            <v>MH11.LC15K26</v>
          </cell>
          <cell r="B5212" t="str">
            <v>Kinh tế phát triển</v>
          </cell>
          <cell r="C5212">
            <v>45</v>
          </cell>
        </row>
        <row r="5213">
          <cell r="A5213" t="str">
            <v>MH12.LC15K26</v>
          </cell>
          <cell r="B5213" t="str">
            <v>Quản trị học</v>
          </cell>
          <cell r="C5213">
            <v>45</v>
          </cell>
        </row>
        <row r="5214">
          <cell r="A5214" t="str">
            <v>MH13.LC15K26</v>
          </cell>
          <cell r="B5214" t="str">
            <v>Kinh tế vĩ mô</v>
          </cell>
          <cell r="C5214">
            <v>45</v>
          </cell>
        </row>
        <row r="5215">
          <cell r="A5215" t="str">
            <v>MH14.LC15K26</v>
          </cell>
          <cell r="B5215" t="str">
            <v>Tài chính doanh nghiệp 2</v>
          </cell>
          <cell r="C5215">
            <v>45</v>
          </cell>
        </row>
        <row r="5216">
          <cell r="A5216" t="str">
            <v>MH15.LC15K26</v>
          </cell>
          <cell r="B5216" t="str">
            <v>Phân tích tài chính doanh nghiệp</v>
          </cell>
          <cell r="C5216">
            <v>60</v>
          </cell>
        </row>
        <row r="5217">
          <cell r="A5217" t="str">
            <v>MH16.LC15K26</v>
          </cell>
          <cell r="B5217" t="str">
            <v>Kế toán quản trị</v>
          </cell>
          <cell r="C5217">
            <v>60</v>
          </cell>
        </row>
        <row r="5218">
          <cell r="A5218" t="str">
            <v>MH17.LC15K26</v>
          </cell>
          <cell r="B5218" t="str">
            <v>Kế toán hành chính sự nghiệp</v>
          </cell>
          <cell r="C5218">
            <v>90</v>
          </cell>
        </row>
        <row r="5219">
          <cell r="A5219" t="str">
            <v>MH18.LC15K26</v>
          </cell>
          <cell r="B5219" t="str">
            <v>Kiểm toán</v>
          </cell>
          <cell r="C5219">
            <v>30</v>
          </cell>
        </row>
        <row r="5220">
          <cell r="A5220" t="str">
            <v>MH19.LC15K26</v>
          </cell>
          <cell r="B5220" t="str">
            <v>Kế toán doanh nghiệp xây lắp</v>
          </cell>
          <cell r="C5220">
            <v>45</v>
          </cell>
        </row>
        <row r="5221">
          <cell r="A5221" t="str">
            <v>MH20.LC15K26</v>
          </cell>
          <cell r="B5221" t="str">
            <v>Kế toán doanh nghiệp nhỏ và vừa</v>
          </cell>
          <cell r="C5221">
            <v>60</v>
          </cell>
        </row>
        <row r="5222">
          <cell r="A5222" t="str">
            <v>MĐ21.LC15K26</v>
          </cell>
          <cell r="B5222" t="str">
            <v>Kế toán doanh nghiệp 4</v>
          </cell>
          <cell r="C5222">
            <v>105</v>
          </cell>
        </row>
        <row r="5223">
          <cell r="A5223" t="str">
            <v>MH22.LC15K26</v>
          </cell>
          <cell r="B5223" t="str">
            <v>Kế toán thương mại dịch vụ</v>
          </cell>
          <cell r="C5223">
            <v>60</v>
          </cell>
        </row>
        <row r="5224">
          <cell r="A5224" t="str">
            <v>MH01.15K26</v>
          </cell>
          <cell r="B5224" t="str">
            <v>Chính trị</v>
          </cell>
          <cell r="C5224">
            <v>30</v>
          </cell>
        </row>
        <row r="5225">
          <cell r="A5225" t="str">
            <v>MH02.15K26</v>
          </cell>
          <cell r="B5225" t="str">
            <v>Pháp luật</v>
          </cell>
          <cell r="C5225">
            <v>15</v>
          </cell>
        </row>
        <row r="5226">
          <cell r="A5226" t="str">
            <v>MH03.15K26</v>
          </cell>
          <cell r="B5226" t="str">
            <v>Giáo dục thể chất</v>
          </cell>
          <cell r="C5226">
            <v>30</v>
          </cell>
        </row>
        <row r="5227">
          <cell r="A5227" t="str">
            <v>MH04.15K26</v>
          </cell>
          <cell r="B5227" t="str">
            <v>Giáo dục quốc phòng - an ninh</v>
          </cell>
          <cell r="C5227">
            <v>45</v>
          </cell>
        </row>
        <row r="5228">
          <cell r="A5228" t="str">
            <v>MH05.15K26</v>
          </cell>
          <cell r="B5228" t="str">
            <v>Tin học</v>
          </cell>
          <cell r="C5228">
            <v>45</v>
          </cell>
        </row>
        <row r="5229">
          <cell r="A5229" t="str">
            <v>MH06.15K26</v>
          </cell>
          <cell r="B5229" t="str">
            <v>Ngoại ngữ (Anh văn)</v>
          </cell>
          <cell r="C5229">
            <v>90</v>
          </cell>
        </row>
        <row r="5230">
          <cell r="A5230" t="str">
            <v>MĐ07.15K26</v>
          </cell>
          <cell r="B5230" t="str">
            <v>Soạn thảo văn bản</v>
          </cell>
          <cell r="C5230">
            <v>60</v>
          </cell>
        </row>
        <row r="5231">
          <cell r="A5231" t="str">
            <v>MH08.15K26</v>
          </cell>
          <cell r="B5231" t="str">
            <v>Kinh tế vi mô</v>
          </cell>
          <cell r="C5231">
            <v>60</v>
          </cell>
        </row>
        <row r="5232">
          <cell r="A5232" t="str">
            <v>MH09.15K26</v>
          </cell>
          <cell r="B5232" t="str">
            <v>Lý thuyết thống kê</v>
          </cell>
          <cell r="C5232">
            <v>45</v>
          </cell>
        </row>
        <row r="5233">
          <cell r="A5233" t="str">
            <v>MH10.15K26</v>
          </cell>
          <cell r="B5233" t="str">
            <v>Lý thuyết tài chính tiền tệ</v>
          </cell>
          <cell r="C5233">
            <v>60</v>
          </cell>
        </row>
        <row r="5234">
          <cell r="A5234" t="str">
            <v>MH11.15K26</v>
          </cell>
          <cell r="B5234" t="str">
            <v>Lý thuyết kế toán</v>
          </cell>
          <cell r="C5234">
            <v>60</v>
          </cell>
        </row>
        <row r="5235">
          <cell r="A5235" t="str">
            <v>MH12.15K26</v>
          </cell>
          <cell r="B5235" t="str">
            <v>Tâm lý học quản trị kinh doanh</v>
          </cell>
          <cell r="C5235">
            <v>45</v>
          </cell>
        </row>
        <row r="5236">
          <cell r="A5236" t="str">
            <v>MH13.15K26</v>
          </cell>
          <cell r="B5236" t="str">
            <v>Marketing</v>
          </cell>
          <cell r="C5236">
            <v>60</v>
          </cell>
        </row>
        <row r="5237">
          <cell r="A5237" t="str">
            <v>MH14.15K26</v>
          </cell>
          <cell r="B5237" t="str">
            <v>Kinh tế quốc tế</v>
          </cell>
          <cell r="C5237">
            <v>60</v>
          </cell>
        </row>
        <row r="5238">
          <cell r="A5238" t="str">
            <v>MH15.15K26</v>
          </cell>
          <cell r="B5238" t="str">
            <v>Quản trị văn phòng</v>
          </cell>
          <cell r="C5238">
            <v>45</v>
          </cell>
        </row>
        <row r="5239">
          <cell r="A5239" t="str">
            <v>MH16.15K26</v>
          </cell>
          <cell r="B5239" t="str">
            <v>Thống kê doanh nghiệp</v>
          </cell>
          <cell r="C5239">
            <v>60</v>
          </cell>
        </row>
        <row r="5240">
          <cell r="A5240" t="str">
            <v>MH17.15K26</v>
          </cell>
          <cell r="B5240" t="str">
            <v>Lập và phân tích dự án đầu tư</v>
          </cell>
          <cell r="C5240">
            <v>60</v>
          </cell>
        </row>
        <row r="5241">
          <cell r="A5241" t="str">
            <v>MH18.15K26</v>
          </cell>
          <cell r="B5241" t="str">
            <v>Thị trường chứng khoán</v>
          </cell>
          <cell r="C5241">
            <v>60</v>
          </cell>
        </row>
        <row r="5242">
          <cell r="A5242" t="str">
            <v>MH19.15K26</v>
          </cell>
          <cell r="B5242" t="str">
            <v>Quản trị doanh nghiệp</v>
          </cell>
          <cell r="C5242">
            <v>60</v>
          </cell>
        </row>
        <row r="5243">
          <cell r="A5243" t="str">
            <v>MH20.15K26</v>
          </cell>
          <cell r="B5243" t="str">
            <v>Thuế</v>
          </cell>
          <cell r="C5243">
            <v>60</v>
          </cell>
        </row>
        <row r="5244">
          <cell r="A5244" t="str">
            <v>MH21.15K26</v>
          </cell>
          <cell r="B5244" t="str">
            <v>Tài chính doanh nghiệp</v>
          </cell>
          <cell r="C5244">
            <v>75</v>
          </cell>
        </row>
        <row r="5245">
          <cell r="A5245" t="str">
            <v>MĐ22.15K26</v>
          </cell>
          <cell r="B5245" t="str">
            <v>Kế toán doanh nghiệp 1</v>
          </cell>
          <cell r="C5245">
            <v>120</v>
          </cell>
        </row>
        <row r="5246">
          <cell r="A5246" t="str">
            <v>MĐ23.15K26</v>
          </cell>
          <cell r="B5246" t="str">
            <v>Kế toán doanh nghiệp 2</v>
          </cell>
          <cell r="C5246">
            <v>120</v>
          </cell>
        </row>
        <row r="5247">
          <cell r="A5247" t="str">
            <v>MĐ24.15K26</v>
          </cell>
          <cell r="B5247" t="str">
            <v>Kế toán doanh nghiệp 3</v>
          </cell>
          <cell r="C5247">
            <v>150</v>
          </cell>
        </row>
        <row r="5248">
          <cell r="A5248" t="str">
            <v>MĐ25.15K26</v>
          </cell>
          <cell r="B5248" t="str">
            <v>Kế toán máy</v>
          </cell>
          <cell r="C5248">
            <v>60</v>
          </cell>
        </row>
        <row r="5249">
          <cell r="A5249" t="str">
            <v>MĐ26.15K26</v>
          </cell>
          <cell r="B5249" t="str">
            <v>Kế toán thuế</v>
          </cell>
          <cell r="C5249">
            <v>60</v>
          </cell>
        </row>
        <row r="5250">
          <cell r="A5250" t="str">
            <v>MH27.15K26</v>
          </cell>
          <cell r="B5250" t="str">
            <v>Phân tích hoạt động kinh doanh</v>
          </cell>
          <cell r="C5250">
            <v>60</v>
          </cell>
        </row>
        <row r="5251">
          <cell r="A5251" t="str">
            <v>MH28.15K26</v>
          </cell>
          <cell r="B5251" t="str">
            <v>Kiểm toán</v>
          </cell>
          <cell r="C5251">
            <v>30</v>
          </cell>
        </row>
        <row r="5252">
          <cell r="A5252" t="str">
            <v>MĐ29.15K26</v>
          </cell>
          <cell r="B5252" t="str">
            <v>Thực tập tốt nghiệp</v>
          </cell>
          <cell r="C5252">
            <v>225</v>
          </cell>
        </row>
        <row r="5253">
          <cell r="A5253" t="str">
            <v>MH01.17K26</v>
          </cell>
          <cell r="B5253" t="str">
            <v>Giáo dục chính trị</v>
          </cell>
          <cell r="C5253">
            <v>30</v>
          </cell>
        </row>
        <row r="5254">
          <cell r="A5254" t="str">
            <v>MH02.17K26</v>
          </cell>
          <cell r="B5254" t="str">
            <v>Pháp luật</v>
          </cell>
          <cell r="C5254">
            <v>15</v>
          </cell>
        </row>
        <row r="5255">
          <cell r="A5255" t="str">
            <v>MH03.17K26</v>
          </cell>
          <cell r="B5255" t="str">
            <v>Giáo dục thể chất</v>
          </cell>
          <cell r="C5255">
            <v>30</v>
          </cell>
        </row>
        <row r="5256">
          <cell r="A5256" t="str">
            <v>MH04.17K26</v>
          </cell>
          <cell r="B5256" t="str">
            <v>Giáo dục quốc phòng và an ninh</v>
          </cell>
          <cell r="C5256">
            <v>45</v>
          </cell>
        </row>
        <row r="5257">
          <cell r="A5257" t="str">
            <v>MH05.17K26</v>
          </cell>
          <cell r="B5257" t="str">
            <v>Tin học</v>
          </cell>
          <cell r="C5257">
            <v>45</v>
          </cell>
        </row>
        <row r="5258">
          <cell r="A5258" t="str">
            <v>MH06.17K26</v>
          </cell>
          <cell r="B5258" t="str">
            <v>Tiếng Anh</v>
          </cell>
          <cell r="C5258">
            <v>90</v>
          </cell>
        </row>
        <row r="5259">
          <cell r="A5259" t="str">
            <v>MH07.17K26</v>
          </cell>
          <cell r="B5259" t="str">
            <v xml:space="preserve">Kỹ năng giao tiếp </v>
          </cell>
          <cell r="C5259">
            <v>30</v>
          </cell>
        </row>
        <row r="5260">
          <cell r="A5260" t="str">
            <v>MH08.17K26</v>
          </cell>
          <cell r="B5260" t="str">
            <v>An toàn vệ sinh môi trường</v>
          </cell>
          <cell r="C5260">
            <v>45</v>
          </cell>
        </row>
        <row r="5261">
          <cell r="A5261" t="str">
            <v>MĐ09.17K26</v>
          </cell>
          <cell r="B5261" t="str">
            <v>Kỹ thuật sử dụng bàn phím</v>
          </cell>
          <cell r="C5261">
            <v>60</v>
          </cell>
        </row>
        <row r="5262">
          <cell r="A5262" t="str">
            <v>MH10.17K26</v>
          </cell>
          <cell r="B5262" t="str">
            <v>Văn bản pháp qui</v>
          </cell>
          <cell r="C5262">
            <v>45</v>
          </cell>
        </row>
        <row r="5263">
          <cell r="A5263" t="str">
            <v>MH11.17K26</v>
          </cell>
          <cell r="B5263" t="str">
            <v>Cấu trúc máy tính</v>
          </cell>
          <cell r="C5263">
            <v>45</v>
          </cell>
        </row>
        <row r="5264">
          <cell r="A5264" t="str">
            <v>MĐ12.17K26</v>
          </cell>
          <cell r="B5264" t="str">
            <v>Soạn thảo văn bản MicroSoft Word</v>
          </cell>
          <cell r="C5264">
            <v>90</v>
          </cell>
        </row>
        <row r="5265">
          <cell r="A5265" t="str">
            <v>MH13.17K26</v>
          </cell>
          <cell r="B5265" t="str">
            <v>Hệ điều hành windows</v>
          </cell>
          <cell r="C5265">
            <v>45</v>
          </cell>
        </row>
        <row r="5266">
          <cell r="A5266" t="str">
            <v>MĐ14.17K26</v>
          </cell>
          <cell r="B5266" t="str">
            <v>Thiết kế trình diễn trên máy tính</v>
          </cell>
          <cell r="C5266">
            <v>60</v>
          </cell>
        </row>
        <row r="5267">
          <cell r="A5267" t="str">
            <v>MĐ15.17K26</v>
          </cell>
          <cell r="B5267" t="str">
            <v>Bảng tính điện tử Excel</v>
          </cell>
          <cell r="C5267">
            <v>60</v>
          </cell>
        </row>
        <row r="5268">
          <cell r="A5268" t="str">
            <v>MH16.17K26</v>
          </cell>
          <cell r="B5268" t="str">
            <v>Tiếng Anh chuyên ngành</v>
          </cell>
          <cell r="C5268">
            <v>60</v>
          </cell>
        </row>
        <row r="5269">
          <cell r="A5269" t="str">
            <v>MĐ17.17K26</v>
          </cell>
          <cell r="B5269" t="str">
            <v>Lắp ráp và cài đặt máy tính</v>
          </cell>
          <cell r="C5269">
            <v>90</v>
          </cell>
        </row>
        <row r="5270">
          <cell r="A5270" t="str">
            <v>MĐ18.17K26</v>
          </cell>
          <cell r="B5270" t="str">
            <v>Xử lý ảnh bằng Photoshop</v>
          </cell>
          <cell r="C5270">
            <v>90</v>
          </cell>
        </row>
        <row r="5271">
          <cell r="A5271" t="str">
            <v>MH19.17K26</v>
          </cell>
          <cell r="B5271" t="str">
            <v>Mạng máy tính và Internet</v>
          </cell>
          <cell r="C5271">
            <v>90</v>
          </cell>
        </row>
        <row r="5272">
          <cell r="A5272" t="str">
            <v>MĐ20.17K26</v>
          </cell>
          <cell r="B5272" t="str">
            <v>Vận hành và sử dụng các thiết bị văn phòng thông dụng</v>
          </cell>
          <cell r="C5272">
            <v>60</v>
          </cell>
        </row>
        <row r="5273">
          <cell r="A5273" t="str">
            <v>MĐ21.17K26</v>
          </cell>
          <cell r="B5273" t="str">
            <v>Thiết kế xây dựng mạng LAN</v>
          </cell>
          <cell r="C5273">
            <v>90</v>
          </cell>
        </row>
        <row r="5274">
          <cell r="A5274" t="str">
            <v>MĐ22.17K26</v>
          </cell>
          <cell r="B5274" t="str">
            <v>Bảo trì hệ thống máy tính</v>
          </cell>
          <cell r="C5274">
            <v>60</v>
          </cell>
        </row>
        <row r="5275">
          <cell r="A5275" t="str">
            <v>MĐ23.17K26</v>
          </cell>
          <cell r="B5275" t="str">
            <v>Công nghệ đa phương tiện</v>
          </cell>
          <cell r="C5275">
            <v>60</v>
          </cell>
        </row>
        <row r="5276">
          <cell r="A5276" t="str">
            <v>MĐ24.17K26</v>
          </cell>
          <cell r="B5276" t="str">
            <v>Thiết kế Web</v>
          </cell>
          <cell r="C5276">
            <v>90</v>
          </cell>
        </row>
        <row r="5277">
          <cell r="A5277" t="str">
            <v>MĐ25.17K26</v>
          </cell>
          <cell r="B5277" t="str">
            <v>Thực tập tốt nghiệp</v>
          </cell>
          <cell r="C5277">
            <v>270</v>
          </cell>
        </row>
        <row r="5278">
          <cell r="A5278" t="str">
            <v>MH01.C19K26</v>
          </cell>
          <cell r="B5278" t="str">
            <v>Giáo dục chính trị</v>
          </cell>
          <cell r="C5278">
            <v>75</v>
          </cell>
        </row>
        <row r="5279">
          <cell r="A5279" t="str">
            <v>MH02.C19K26</v>
          </cell>
          <cell r="B5279" t="str">
            <v>Pháp luật</v>
          </cell>
          <cell r="C5279">
            <v>30</v>
          </cell>
        </row>
        <row r="5280">
          <cell r="A5280" t="str">
            <v>MH03.C19K26</v>
          </cell>
          <cell r="B5280" t="str">
            <v>Giáo dục thể chất</v>
          </cell>
          <cell r="C5280">
            <v>60</v>
          </cell>
        </row>
        <row r="5281">
          <cell r="A5281" t="str">
            <v>MH04.C19K26</v>
          </cell>
          <cell r="B5281" t="str">
            <v>Giáo dục quốc phòng - An ninh</v>
          </cell>
          <cell r="C5281">
            <v>75</v>
          </cell>
        </row>
        <row r="5282">
          <cell r="A5282" t="str">
            <v>MH05.C19K26</v>
          </cell>
          <cell r="B5282" t="str">
            <v>Tin học</v>
          </cell>
          <cell r="C5282">
            <v>75</v>
          </cell>
        </row>
        <row r="5283">
          <cell r="A5283" t="str">
            <v>MH06.C19K26</v>
          </cell>
          <cell r="B5283" t="str">
            <v>Anh văn</v>
          </cell>
          <cell r="C5283">
            <v>120</v>
          </cell>
        </row>
        <row r="5284">
          <cell r="A5284" t="str">
            <v>MH07.C19K26</v>
          </cell>
          <cell r="B5284" t="str">
            <v>Luật hành chính</v>
          </cell>
          <cell r="C5284">
            <v>30</v>
          </cell>
        </row>
        <row r="5285">
          <cell r="A5285" t="str">
            <v>MH08.C19K26</v>
          </cell>
          <cell r="B5285" t="str">
            <v>Quản lý nhà nước trong công tác văn thư</v>
          </cell>
          <cell r="C5285">
            <v>30</v>
          </cell>
        </row>
        <row r="5286">
          <cell r="A5286" t="str">
            <v>MH09.C19K26</v>
          </cell>
          <cell r="B5286" t="str">
            <v>Tổ chức bộ máy các cơ quan</v>
          </cell>
          <cell r="C5286">
            <v>45</v>
          </cell>
        </row>
        <row r="5287">
          <cell r="A5287" t="str">
            <v>MH10.C19K26</v>
          </cell>
          <cell r="B5287" t="str">
            <v>Quản trị văn phòng</v>
          </cell>
          <cell r="C5287">
            <v>45</v>
          </cell>
        </row>
        <row r="5288">
          <cell r="A5288" t="str">
            <v>MH11.C19K26</v>
          </cell>
          <cell r="B5288" t="str">
            <v>Tiếng Việt thực hành</v>
          </cell>
          <cell r="C5288">
            <v>45</v>
          </cell>
        </row>
        <row r="5289">
          <cell r="A5289" t="str">
            <v>MH12.C19K26</v>
          </cell>
          <cell r="B5289" t="str">
            <v>Kỹ năng giao tiếp</v>
          </cell>
          <cell r="C5289">
            <v>30</v>
          </cell>
        </row>
        <row r="5290">
          <cell r="A5290" t="str">
            <v>MĐ13.C19K26</v>
          </cell>
          <cell r="B5290" t="str">
            <v>Tin học văn phòng</v>
          </cell>
          <cell r="C5290">
            <v>180</v>
          </cell>
        </row>
        <row r="5291">
          <cell r="A5291" t="str">
            <v>MH14.C19K26</v>
          </cell>
          <cell r="B5291" t="str">
            <v>Văn hóa công sở</v>
          </cell>
          <cell r="C5291">
            <v>45</v>
          </cell>
        </row>
        <row r="5292">
          <cell r="A5292" t="str">
            <v>MH15.C19K26</v>
          </cell>
          <cell r="B5292" t="str">
            <v>Tâm lý học đại cương</v>
          </cell>
          <cell r="C5292">
            <v>45</v>
          </cell>
        </row>
        <row r="5293">
          <cell r="A5293" t="str">
            <v>MH16.C19K26</v>
          </cell>
          <cell r="B5293" t="str">
            <v>Tiếng anh chuyên ngành</v>
          </cell>
          <cell r="C5293">
            <v>45</v>
          </cell>
        </row>
        <row r="5294">
          <cell r="A5294" t="str">
            <v>MH17.C19K26</v>
          </cell>
          <cell r="B5294" t="str">
            <v>Nhập môn công tác văn thư</v>
          </cell>
          <cell r="C5294">
            <v>45</v>
          </cell>
        </row>
        <row r="5295">
          <cell r="A5295" t="str">
            <v>MĐ18.C19K26</v>
          </cell>
          <cell r="B5295" t="str">
            <v>Kỹ thuật đánh máy vi tính</v>
          </cell>
          <cell r="C5295">
            <v>180</v>
          </cell>
        </row>
        <row r="5296">
          <cell r="A5296" t="str">
            <v>MĐ19.C19K26</v>
          </cell>
          <cell r="B5296" t="str">
            <v>Sử dụng trang thiết bị trong công tác văn thư</v>
          </cell>
          <cell r="C5296">
            <v>60</v>
          </cell>
        </row>
        <row r="5297">
          <cell r="A5297" t="str">
            <v>MĐ20.C19K26</v>
          </cell>
          <cell r="B5297" t="str">
            <v>Soạn thảo văn bản1</v>
          </cell>
          <cell r="C5297">
            <v>150</v>
          </cell>
        </row>
        <row r="5298">
          <cell r="A5298" t="str">
            <v>MĐ21.C19K26</v>
          </cell>
          <cell r="B5298" t="str">
            <v>Soạn thảo văn bản2</v>
          </cell>
          <cell r="C5298">
            <v>120</v>
          </cell>
        </row>
        <row r="5299">
          <cell r="A5299" t="str">
            <v>MH22.C19K26</v>
          </cell>
          <cell r="B5299" t="str">
            <v>Quản lý và sử dụng con dấu</v>
          </cell>
          <cell r="C5299">
            <v>30</v>
          </cell>
        </row>
        <row r="5300">
          <cell r="A5300" t="str">
            <v>MĐ23.C19K26</v>
          </cell>
          <cell r="B5300" t="str">
            <v>Quản lý văn bản đến, văn bản đi</v>
          </cell>
          <cell r="C5300">
            <v>180</v>
          </cell>
        </row>
        <row r="5301">
          <cell r="A5301" t="str">
            <v>MH24.C19K26</v>
          </cell>
          <cell r="B5301" t="str">
            <v>Tổ chức lao động khoa học trong công tác văn thư</v>
          </cell>
          <cell r="C5301">
            <v>30</v>
          </cell>
        </row>
        <row r="5302">
          <cell r="A5302" t="str">
            <v>MH25.C19K26</v>
          </cell>
          <cell r="B5302" t="str">
            <v>Tiêu chuẩn hoá công tác văn thư</v>
          </cell>
          <cell r="C5302">
            <v>30</v>
          </cell>
        </row>
        <row r="5303">
          <cell r="A5303" t="str">
            <v>MĐ26.C19K26</v>
          </cell>
          <cell r="B5303" t="str">
            <v>Quản lý văn bản trong môi trường mạng</v>
          </cell>
          <cell r="C5303">
            <v>60</v>
          </cell>
        </row>
        <row r="5304">
          <cell r="A5304" t="str">
            <v>MH27.C19K26</v>
          </cell>
          <cell r="B5304" t="str">
            <v>Thủ thục hành chính</v>
          </cell>
          <cell r="C5304">
            <v>45</v>
          </cell>
        </row>
        <row r="5305">
          <cell r="A5305" t="str">
            <v>MĐ28.C19K26</v>
          </cell>
          <cell r="B5305" t="str">
            <v>Lập hồ sơ và nộp hồ sơ vào lưu trữ cơ quan</v>
          </cell>
          <cell r="C5305">
            <v>180</v>
          </cell>
        </row>
        <row r="5306">
          <cell r="A5306" t="str">
            <v>MH29.C19K26</v>
          </cell>
          <cell r="B5306" t="str">
            <v>Kỹ năng thuyết trình</v>
          </cell>
          <cell r="C5306">
            <v>45</v>
          </cell>
        </row>
        <row r="5307">
          <cell r="A5307" t="str">
            <v>MH30.C19K26</v>
          </cell>
          <cell r="B5307" t="str">
            <v>Công tác văn thư trong cơ quan quản lý hành chính</v>
          </cell>
          <cell r="C5307">
            <v>45</v>
          </cell>
        </row>
        <row r="5308">
          <cell r="A5308" t="str">
            <v>MH31.C19K26</v>
          </cell>
          <cell r="B5308" t="str">
            <v>Công tác văn thư trong đơn vị sự nghiệp</v>
          </cell>
          <cell r="C5308">
            <v>45</v>
          </cell>
        </row>
        <row r="5309">
          <cell r="A5309" t="str">
            <v>MH32.C19K26</v>
          </cell>
          <cell r="B5309" t="str">
            <v>Công tác văn thư trong cơ quan Đảng và các tổ chức xã hội</v>
          </cell>
          <cell r="C5309">
            <v>60</v>
          </cell>
        </row>
        <row r="5310">
          <cell r="A5310" t="str">
            <v>MH33.C19K26</v>
          </cell>
          <cell r="B5310" t="str">
            <v>Công tác văn thư trong doanh nghiệp</v>
          </cell>
          <cell r="C5310">
            <v>45</v>
          </cell>
        </row>
        <row r="5311">
          <cell r="A5311" t="str">
            <v>MH34.C19K26</v>
          </cell>
          <cell r="B5311" t="str">
            <v>Nghiệp vụ lưu trữ</v>
          </cell>
          <cell r="C5311">
            <v>90</v>
          </cell>
        </row>
        <row r="5312">
          <cell r="A5312" t="str">
            <v>MĐ35.C19K26</v>
          </cell>
          <cell r="B5312" t="str">
            <v>Nghiệp vụ thư ký</v>
          </cell>
          <cell r="C5312">
            <v>90</v>
          </cell>
        </row>
        <row r="5313">
          <cell r="A5313" t="str">
            <v>MĐ36.C19K26</v>
          </cell>
          <cell r="B5313" t="str">
            <v>Công tác lễ tân</v>
          </cell>
          <cell r="C5313">
            <v>60</v>
          </cell>
        </row>
        <row r="5314">
          <cell r="A5314" t="str">
            <v>MĐ37.C19K26</v>
          </cell>
          <cell r="B5314" t="str">
            <v>Thực tập tốt nghiệp</v>
          </cell>
          <cell r="C5314">
            <v>180</v>
          </cell>
        </row>
        <row r="5315">
          <cell r="A5315" t="str">
            <v>MH01.19K26</v>
          </cell>
          <cell r="B5315" t="str">
            <v>Giáo dục chính trị</v>
          </cell>
          <cell r="C5315">
            <v>30</v>
          </cell>
        </row>
        <row r="5316">
          <cell r="A5316" t="str">
            <v>MH02.19K26</v>
          </cell>
          <cell r="B5316" t="str">
            <v>Pháp luật</v>
          </cell>
          <cell r="C5316">
            <v>15</v>
          </cell>
        </row>
        <row r="5317">
          <cell r="A5317" t="str">
            <v>MH03.19K26</v>
          </cell>
          <cell r="B5317" t="str">
            <v>Giáo dục thể chất</v>
          </cell>
          <cell r="C5317">
            <v>30</v>
          </cell>
        </row>
        <row r="5318">
          <cell r="A5318" t="str">
            <v>MH04.19K26</v>
          </cell>
          <cell r="B5318" t="str">
            <v>Giáo dục quốc phòng - An ninh</v>
          </cell>
          <cell r="C5318">
            <v>45</v>
          </cell>
        </row>
        <row r="5319">
          <cell r="A5319" t="str">
            <v>MH05.19K26</v>
          </cell>
          <cell r="B5319" t="str">
            <v>Tin học</v>
          </cell>
          <cell r="C5319">
            <v>45</v>
          </cell>
        </row>
        <row r="5320">
          <cell r="A5320" t="str">
            <v>MH06.19K26</v>
          </cell>
          <cell r="B5320" t="str">
            <v>Anh văn</v>
          </cell>
          <cell r="C5320">
            <v>90</v>
          </cell>
        </row>
        <row r="5321">
          <cell r="A5321" t="str">
            <v>MH07.19K26</v>
          </cell>
          <cell r="B5321" t="str">
            <v>Luật hành chính</v>
          </cell>
          <cell r="C5321">
            <v>30</v>
          </cell>
        </row>
        <row r="5322">
          <cell r="A5322" t="str">
            <v>MH08.19K26</v>
          </cell>
          <cell r="B5322" t="str">
            <v>Quản lý nhà nước trong công tác văn thư</v>
          </cell>
          <cell r="C5322">
            <v>30</v>
          </cell>
        </row>
        <row r="5323">
          <cell r="A5323" t="str">
            <v>MH09.19K26</v>
          </cell>
          <cell r="B5323" t="str">
            <v xml:space="preserve">Tổ chức bộ máy các cơ quan </v>
          </cell>
          <cell r="C5323">
            <v>30</v>
          </cell>
        </row>
        <row r="5324">
          <cell r="A5324" t="str">
            <v>MH10.19K26</v>
          </cell>
          <cell r="B5324" t="str">
            <v>Quản trị văn phòng</v>
          </cell>
          <cell r="C5324">
            <v>30</v>
          </cell>
        </row>
        <row r="5325">
          <cell r="A5325" t="str">
            <v>MH11.19K26</v>
          </cell>
          <cell r="B5325" t="str">
            <v>Kỹ năng giao tiếp</v>
          </cell>
          <cell r="C5325">
            <v>30</v>
          </cell>
        </row>
        <row r="5326">
          <cell r="A5326" t="str">
            <v>MĐ12.19K26</v>
          </cell>
          <cell r="B5326" t="str">
            <v>Tin học văn phòng</v>
          </cell>
          <cell r="C5326">
            <v>120</v>
          </cell>
        </row>
        <row r="5327">
          <cell r="A5327" t="str">
            <v>MH13.19K26</v>
          </cell>
          <cell r="B5327" t="str">
            <v>Tiếng Việt thực hành</v>
          </cell>
          <cell r="C5327">
            <v>45</v>
          </cell>
        </row>
        <row r="5328">
          <cell r="A5328" t="str">
            <v>MH14.19K26</v>
          </cell>
          <cell r="B5328" t="str">
            <v>Văn hóa công sở</v>
          </cell>
          <cell r="C5328">
            <v>45</v>
          </cell>
        </row>
        <row r="5329">
          <cell r="A5329" t="str">
            <v>MH15.19K26</v>
          </cell>
          <cell r="B5329" t="str">
            <v>Nhập môn công tác văn thư</v>
          </cell>
          <cell r="C5329">
            <v>30</v>
          </cell>
        </row>
        <row r="5330">
          <cell r="A5330" t="str">
            <v>MĐ16.19K26</v>
          </cell>
          <cell r="B5330" t="str">
            <v xml:space="preserve">Kỹ thuật đánh máy vi tính </v>
          </cell>
          <cell r="C5330">
            <v>120</v>
          </cell>
        </row>
        <row r="5331">
          <cell r="A5331" t="str">
            <v>MĐ17.19K26</v>
          </cell>
          <cell r="B5331" t="str">
            <v>Sử dụng trang thiết bị trong công tác văn thư</v>
          </cell>
          <cell r="C5331">
            <v>60</v>
          </cell>
        </row>
        <row r="5332">
          <cell r="A5332" t="str">
            <v>MĐ18.19K26</v>
          </cell>
          <cell r="B5332" t="str">
            <v>Soạn thảo văn bản</v>
          </cell>
          <cell r="C5332">
            <v>120</v>
          </cell>
        </row>
        <row r="5333">
          <cell r="A5333" t="str">
            <v>MH19.19K26</v>
          </cell>
          <cell r="B5333" t="str">
            <v>Quản lý và sử dụng con dấu</v>
          </cell>
          <cell r="C5333">
            <v>30</v>
          </cell>
        </row>
        <row r="5334">
          <cell r="A5334" t="str">
            <v>MĐ20.19K26</v>
          </cell>
          <cell r="B5334" t="str">
            <v>Quản lý văn bản đến, văn bản đi</v>
          </cell>
          <cell r="C5334">
            <v>180</v>
          </cell>
        </row>
        <row r="5335">
          <cell r="A5335" t="str">
            <v>MH21.19K26</v>
          </cell>
          <cell r="B5335" t="str">
            <v>Tổ chức lao động khoa học trong công tác văn thư</v>
          </cell>
          <cell r="C5335">
            <v>30</v>
          </cell>
        </row>
        <row r="5336">
          <cell r="A5336" t="str">
            <v>MH22.19K26</v>
          </cell>
          <cell r="B5336" t="str">
            <v>Tiêu chuẩn hoá công tác văn thư</v>
          </cell>
          <cell r="C5336">
            <v>30</v>
          </cell>
        </row>
        <row r="5337">
          <cell r="A5337" t="str">
            <v>MĐ23.19K26</v>
          </cell>
          <cell r="B5337" t="str">
            <v>Quản lý văn bản trong môi trường mạng</v>
          </cell>
          <cell r="C5337">
            <v>60</v>
          </cell>
        </row>
        <row r="5338">
          <cell r="A5338" t="str">
            <v>MĐ24.19K26</v>
          </cell>
          <cell r="B5338" t="str">
            <v>Lập hồ sơ và nộphồ sơ vào lưu trữ cơ quan</v>
          </cell>
          <cell r="C5338">
            <v>90</v>
          </cell>
        </row>
        <row r="5339">
          <cell r="A5339" t="str">
            <v>MH25.19K26</v>
          </cell>
          <cell r="B5339" t="str">
            <v>Công tác văn thư trong cơ quan quản lý hành chính</v>
          </cell>
          <cell r="C5339">
            <v>30</v>
          </cell>
        </row>
        <row r="5340">
          <cell r="A5340" t="str">
            <v>MH26.19K26</v>
          </cell>
          <cell r="B5340" t="str">
            <v>Công tác văn thư trong đơn vị sự nghiệp</v>
          </cell>
          <cell r="C5340">
            <v>30</v>
          </cell>
        </row>
        <row r="5341">
          <cell r="A5341" t="str">
            <v>MH27.19K26</v>
          </cell>
          <cell r="B5341" t="str">
            <v>Công tác văn thư trong tổ chức Đảng, đoàn thể và các tổ chức xã hội</v>
          </cell>
          <cell r="C5341">
            <v>30</v>
          </cell>
        </row>
        <row r="5342">
          <cell r="A5342" t="str">
            <v>MH28.19K26</v>
          </cell>
          <cell r="B5342" t="str">
            <v>Công tác văn thư trong doanh nghiệp</v>
          </cell>
          <cell r="C5342">
            <v>30</v>
          </cell>
        </row>
        <row r="5343">
          <cell r="A5343" t="str">
            <v>MH29.19K26</v>
          </cell>
          <cell r="B5343" t="str">
            <v>Nghiệp vụ lưu trữ</v>
          </cell>
          <cell r="C5343">
            <v>75</v>
          </cell>
        </row>
        <row r="5344">
          <cell r="A5344" t="str">
            <v>MĐ30.19K26</v>
          </cell>
          <cell r="B5344" t="str">
            <v>Công tác lễ tân</v>
          </cell>
          <cell r="C5344">
            <v>60</v>
          </cell>
        </row>
        <row r="5345">
          <cell r="A5345" t="str">
            <v>MĐ31.19K26</v>
          </cell>
          <cell r="B5345" t="str">
            <v>Nghiệp vụ thư ký</v>
          </cell>
          <cell r="C5345">
            <v>120</v>
          </cell>
        </row>
        <row r="5346">
          <cell r="A5346" t="str">
            <v>MH32.19K26</v>
          </cell>
          <cell r="B5346" t="str">
            <v>Kỹ năng thuyết trình</v>
          </cell>
          <cell r="C5346">
            <v>45</v>
          </cell>
        </row>
        <row r="5347">
          <cell r="A5347" t="str">
            <v>MĐ33.19K26</v>
          </cell>
          <cell r="B5347" t="str">
            <v>Thực tập tốt nghiệp</v>
          </cell>
          <cell r="C5347">
            <v>135</v>
          </cell>
        </row>
        <row r="5348">
          <cell r="A5348" t="str">
            <v>MH01.C20K26</v>
          </cell>
          <cell r="B5348" t="str">
            <v>Giáo dục chính trị</v>
          </cell>
          <cell r="C5348">
            <v>75</v>
          </cell>
        </row>
        <row r="5349">
          <cell r="A5349" t="str">
            <v>MH02.C20K26</v>
          </cell>
          <cell r="B5349" t="str">
            <v>Pháp luật</v>
          </cell>
          <cell r="C5349">
            <v>30</v>
          </cell>
        </row>
        <row r="5350">
          <cell r="A5350" t="str">
            <v>MH03.C20K26</v>
          </cell>
          <cell r="B5350" t="str">
            <v>Giáo dục thể chất</v>
          </cell>
          <cell r="C5350">
            <v>60</v>
          </cell>
        </row>
        <row r="5351">
          <cell r="A5351" t="str">
            <v>MH04.C20K26</v>
          </cell>
          <cell r="B5351" t="str">
            <v>Giáo dục quốc phòng và an ninh</v>
          </cell>
          <cell r="C5351">
            <v>75</v>
          </cell>
        </row>
        <row r="5352">
          <cell r="A5352" t="str">
            <v>MH05.C20K26</v>
          </cell>
          <cell r="B5352" t="str">
            <v>Tin học</v>
          </cell>
          <cell r="C5352">
            <v>75</v>
          </cell>
        </row>
        <row r="5353">
          <cell r="A5353" t="str">
            <v>MH06.C20K26</v>
          </cell>
          <cell r="B5353" t="str">
            <v>Tiếng Anh</v>
          </cell>
          <cell r="C5353">
            <v>120</v>
          </cell>
        </row>
        <row r="5354">
          <cell r="A5354" t="str">
            <v>MH07.C20K26</v>
          </cell>
          <cell r="B5354" t="str">
            <v>Kỹ năng giao tiếp</v>
          </cell>
          <cell r="C5354">
            <v>30</v>
          </cell>
        </row>
        <row r="5355">
          <cell r="A5355" t="str">
            <v>MH08.C20K26</v>
          </cell>
          <cell r="B5355" t="str">
            <v>An toàn vệ sinh môi trường</v>
          </cell>
          <cell r="C5355">
            <v>45</v>
          </cell>
        </row>
        <row r="5356">
          <cell r="A5356" t="str">
            <v>MH09.C20K26</v>
          </cell>
          <cell r="B5356" t="str">
            <v>Anh văn chuyên ngành</v>
          </cell>
          <cell r="C5356">
            <v>60</v>
          </cell>
        </row>
        <row r="5357">
          <cell r="A5357" t="str">
            <v>MH10.C20K26</v>
          </cell>
          <cell r="B5357" t="str">
            <v xml:space="preserve">Cấu trúc máy tính </v>
          </cell>
          <cell r="C5357">
            <v>45</v>
          </cell>
        </row>
        <row r="5358">
          <cell r="A5358" t="str">
            <v>MĐ11.C20K26</v>
          </cell>
          <cell r="B5358" t="str">
            <v>Tin học văn phòng</v>
          </cell>
          <cell r="C5358">
            <v>90</v>
          </cell>
        </row>
        <row r="5359">
          <cell r="A5359" t="str">
            <v>MH12.C20K26</v>
          </cell>
          <cell r="B5359" t="str">
            <v>Mạng máy tính và Internet</v>
          </cell>
          <cell r="C5359">
            <v>90</v>
          </cell>
        </row>
        <row r="5360">
          <cell r="A5360" t="str">
            <v>MĐ13.C20K26</v>
          </cell>
          <cell r="B5360" t="str">
            <v xml:space="preserve">Mỹ thuật cơ bản </v>
          </cell>
          <cell r="C5360">
            <v>60</v>
          </cell>
        </row>
        <row r="5361">
          <cell r="A5361" t="str">
            <v>MĐ14.C20K26</v>
          </cell>
          <cell r="B5361" t="str">
            <v>Nguyên lý tạo hình</v>
          </cell>
          <cell r="C5361">
            <v>90</v>
          </cell>
        </row>
        <row r="5362">
          <cell r="A5362" t="str">
            <v>MĐ15.C20K26</v>
          </cell>
          <cell r="B5362" t="str">
            <v>Lắp ráp cài đặt máy tính</v>
          </cell>
          <cell r="C5362">
            <v>90</v>
          </cell>
        </row>
        <row r="5363">
          <cell r="A5363" t="str">
            <v>MĐ16.C20K26</v>
          </cell>
          <cell r="B5363" t="str">
            <v xml:space="preserve">Công nghệ Multimedia </v>
          </cell>
          <cell r="C5363">
            <v>60</v>
          </cell>
        </row>
        <row r="5364">
          <cell r="A5364" t="str">
            <v>MĐ17.C20K26</v>
          </cell>
          <cell r="B5364" t="str">
            <v>Kỹ thuật quay camera và chụp ảnh</v>
          </cell>
          <cell r="C5364">
            <v>120</v>
          </cell>
        </row>
        <row r="5365">
          <cell r="A5365" t="str">
            <v>MĐ18.C20K26</v>
          </cell>
          <cell r="B5365" t="str">
            <v xml:space="preserve">Xử lý ảnh </v>
          </cell>
          <cell r="C5365">
            <v>90</v>
          </cell>
        </row>
        <row r="5366">
          <cell r="A5366" t="str">
            <v>MĐ19.C20K26</v>
          </cell>
          <cell r="B5366" t="str">
            <v xml:space="preserve">Nhập môn chế bản điện tử </v>
          </cell>
          <cell r="C5366">
            <v>90</v>
          </cell>
        </row>
        <row r="5367">
          <cell r="A5367" t="str">
            <v>MĐ20.C20K26</v>
          </cell>
          <cell r="B5367" t="str">
            <v>Chế bản sách báo</v>
          </cell>
          <cell r="C5367">
            <v>60</v>
          </cell>
        </row>
        <row r="5368">
          <cell r="A5368" t="str">
            <v>MĐ21.C20K26</v>
          </cell>
          <cell r="B5368" t="str">
            <v>Chế bản các mẫu đặc thù</v>
          </cell>
          <cell r="C5368">
            <v>60</v>
          </cell>
        </row>
        <row r="5369">
          <cell r="A5369" t="str">
            <v>MĐ22.C20K26</v>
          </cell>
          <cell r="B5369" t="str">
            <v>Thiết kế các mẫu quảng cáo</v>
          </cell>
          <cell r="C5369">
            <v>90</v>
          </cell>
        </row>
        <row r="5370">
          <cell r="A5370" t="str">
            <v>MĐ23.C20K26</v>
          </cell>
          <cell r="B5370" t="str">
            <v>Thiết kế các trang Web</v>
          </cell>
          <cell r="C5370">
            <v>90</v>
          </cell>
        </row>
        <row r="5371">
          <cell r="A5371" t="str">
            <v>MĐ24.C20K26</v>
          </cell>
          <cell r="B5371" t="str">
            <v>Thực hành kỹ năng nghề nghiệp</v>
          </cell>
          <cell r="C5371">
            <v>180</v>
          </cell>
        </row>
        <row r="5372">
          <cell r="A5372" t="str">
            <v>MĐ25.C20K26</v>
          </cell>
          <cell r="B5372" t="str">
            <v>Đồ họa hình động</v>
          </cell>
          <cell r="C5372">
            <v>60</v>
          </cell>
        </row>
        <row r="5373">
          <cell r="A5373" t="str">
            <v>MĐ26.C20K26</v>
          </cell>
          <cell r="B5373" t="str">
            <v>Dựng video</v>
          </cell>
          <cell r="C5373">
            <v>60</v>
          </cell>
        </row>
        <row r="5374">
          <cell r="A5374" t="str">
            <v>MĐ27.C20K26</v>
          </cell>
          <cell r="B5374" t="str">
            <v>Chế bản điện tử nâng cao</v>
          </cell>
          <cell r="C5374">
            <v>90</v>
          </cell>
        </row>
        <row r="5375">
          <cell r="A5375" t="str">
            <v>MĐ28.C20K26</v>
          </cell>
          <cell r="B5375" t="str">
            <v>Xử lý ảnh nâng cao</v>
          </cell>
          <cell r="C5375">
            <v>90</v>
          </cell>
        </row>
        <row r="5376">
          <cell r="A5376" t="str">
            <v>MĐ29.C20K26</v>
          </cell>
          <cell r="B5376" t="str">
            <v>Tạo hình 2D và 3D</v>
          </cell>
          <cell r="C5376">
            <v>90</v>
          </cell>
        </row>
        <row r="5377">
          <cell r="A5377" t="str">
            <v>MĐ30.C20K26</v>
          </cell>
          <cell r="B5377" t="str">
            <v>Thực tập Tốt nghiệp</v>
          </cell>
          <cell r="C5377">
            <v>270</v>
          </cell>
        </row>
        <row r="5378">
          <cell r="A5378" t="str">
            <v>MH01.20K26</v>
          </cell>
          <cell r="B5378" t="str">
            <v>Chính trị</v>
          </cell>
          <cell r="C5378">
            <v>30</v>
          </cell>
        </row>
        <row r="5379">
          <cell r="A5379" t="str">
            <v>MH02.20K26</v>
          </cell>
          <cell r="B5379" t="str">
            <v>Pháp luật</v>
          </cell>
          <cell r="C5379">
            <v>15</v>
          </cell>
        </row>
        <row r="5380">
          <cell r="A5380" t="str">
            <v>MH03.20K26</v>
          </cell>
          <cell r="B5380" t="str">
            <v>Giáo dục thể chất</v>
          </cell>
          <cell r="C5380">
            <v>30</v>
          </cell>
        </row>
        <row r="5381">
          <cell r="A5381" t="str">
            <v>MH04.20K26</v>
          </cell>
          <cell r="B5381" t="str">
            <v xml:space="preserve">Giáo dục quốc phòng </v>
          </cell>
          <cell r="C5381">
            <v>45</v>
          </cell>
        </row>
        <row r="5382">
          <cell r="A5382" t="str">
            <v>MH05.20K26</v>
          </cell>
          <cell r="B5382" t="str">
            <v>Tin học</v>
          </cell>
          <cell r="C5382">
            <v>45</v>
          </cell>
        </row>
        <row r="5383">
          <cell r="A5383" t="str">
            <v>MH06.20K26</v>
          </cell>
          <cell r="B5383" t="str">
            <v xml:space="preserve">Anh văn </v>
          </cell>
          <cell r="C5383">
            <v>90</v>
          </cell>
        </row>
        <row r="5384">
          <cell r="A5384" t="str">
            <v>MH07.20K26</v>
          </cell>
          <cell r="B5384" t="str">
            <v>Kỹ năng giao tiếp</v>
          </cell>
          <cell r="C5384">
            <v>30</v>
          </cell>
        </row>
        <row r="5385">
          <cell r="A5385" t="str">
            <v>MH08.20K26</v>
          </cell>
          <cell r="B5385" t="str">
            <v>An toàn vệ sinh môi trường</v>
          </cell>
          <cell r="C5385">
            <v>45</v>
          </cell>
        </row>
        <row r="5386">
          <cell r="A5386" t="str">
            <v>MH09.20K26</v>
          </cell>
          <cell r="B5386" t="str">
            <v>Anh văn chuyên ngành</v>
          </cell>
          <cell r="C5386">
            <v>60</v>
          </cell>
        </row>
        <row r="5387">
          <cell r="A5387" t="str">
            <v>MH10.20K26</v>
          </cell>
          <cell r="B5387" t="str">
            <v xml:space="preserve">Cấu trúc máy tính </v>
          </cell>
          <cell r="C5387">
            <v>45</v>
          </cell>
        </row>
        <row r="5388">
          <cell r="A5388" t="str">
            <v>MĐ11.20K26</v>
          </cell>
          <cell r="B5388" t="str">
            <v>Tin học văn phòng</v>
          </cell>
          <cell r="C5388">
            <v>90</v>
          </cell>
        </row>
        <row r="5389">
          <cell r="A5389" t="str">
            <v>MH12.20K26</v>
          </cell>
          <cell r="B5389" t="str">
            <v>Mạng máy tính và Internet</v>
          </cell>
          <cell r="C5389">
            <v>90</v>
          </cell>
        </row>
        <row r="5390">
          <cell r="A5390" t="str">
            <v>MĐ13.20K26</v>
          </cell>
          <cell r="B5390" t="str">
            <v xml:space="preserve">Mỹ thuật cơ bản </v>
          </cell>
          <cell r="C5390">
            <v>60</v>
          </cell>
        </row>
        <row r="5391">
          <cell r="A5391" t="str">
            <v>MĐ14.20K26</v>
          </cell>
          <cell r="B5391" t="str">
            <v>Nguyên lý tạo hình</v>
          </cell>
          <cell r="C5391">
            <v>90</v>
          </cell>
        </row>
        <row r="5392">
          <cell r="A5392" t="str">
            <v>MĐ15.20K26</v>
          </cell>
          <cell r="B5392" t="str">
            <v>Lắp ráp cài đặt máy tính</v>
          </cell>
          <cell r="C5392">
            <v>90</v>
          </cell>
        </row>
        <row r="5393">
          <cell r="A5393" t="str">
            <v>MĐ16.20K26</v>
          </cell>
          <cell r="B5393" t="str">
            <v xml:space="preserve">Công nghệ Multimedia </v>
          </cell>
          <cell r="C5393">
            <v>60</v>
          </cell>
        </row>
        <row r="5394">
          <cell r="A5394" t="str">
            <v>MĐ17.20K26</v>
          </cell>
          <cell r="B5394" t="str">
            <v xml:space="preserve">Kỹ thuật quay camera và chụp ảnh </v>
          </cell>
          <cell r="C5394">
            <v>120</v>
          </cell>
        </row>
        <row r="5395">
          <cell r="A5395" t="str">
            <v>MĐ18.20K26</v>
          </cell>
          <cell r="B5395" t="str">
            <v xml:space="preserve">Xử lý ảnh </v>
          </cell>
          <cell r="C5395">
            <v>90</v>
          </cell>
        </row>
        <row r="5396">
          <cell r="A5396" t="str">
            <v>MĐ19.20K26</v>
          </cell>
          <cell r="B5396" t="str">
            <v xml:space="preserve">Nhập môn chế bản điện tử </v>
          </cell>
          <cell r="C5396">
            <v>90</v>
          </cell>
        </row>
        <row r="5397">
          <cell r="A5397" t="str">
            <v>MĐ20.20K26</v>
          </cell>
          <cell r="B5397" t="str">
            <v>Chế bản sách báo</v>
          </cell>
          <cell r="C5397">
            <v>60</v>
          </cell>
        </row>
        <row r="5398">
          <cell r="A5398" t="str">
            <v>MĐ21.20K26</v>
          </cell>
          <cell r="B5398" t="str">
            <v>Thiết kế các mẫu đặc thù</v>
          </cell>
          <cell r="C5398">
            <v>60</v>
          </cell>
        </row>
        <row r="5399">
          <cell r="A5399" t="str">
            <v>MĐ22.20K26</v>
          </cell>
          <cell r="B5399" t="str">
            <v>Thiết kế các mẫu quảng cáo</v>
          </cell>
          <cell r="C5399">
            <v>90</v>
          </cell>
        </row>
        <row r="5400">
          <cell r="A5400" t="str">
            <v>MĐ23.20K26</v>
          </cell>
          <cell r="B5400" t="str">
            <v>Thiết kế các trang Web</v>
          </cell>
          <cell r="C5400">
            <v>90</v>
          </cell>
        </row>
        <row r="5401">
          <cell r="A5401" t="str">
            <v>MĐ24.20K26</v>
          </cell>
          <cell r="B5401" t="str">
            <v>Đồ họa hình động</v>
          </cell>
          <cell r="C5401">
            <v>60</v>
          </cell>
        </row>
        <row r="5402">
          <cell r="A5402" t="str">
            <v>MĐ25.20K26</v>
          </cell>
          <cell r="B5402" t="str">
            <v>Dựng video</v>
          </cell>
          <cell r="C5402">
            <v>60</v>
          </cell>
        </row>
        <row r="5403">
          <cell r="A5403" t="str">
            <v>MĐ26.20K26</v>
          </cell>
          <cell r="B5403" t="str">
            <v>Thực tập Tốt nghiệp</v>
          </cell>
          <cell r="C5403">
            <v>270</v>
          </cell>
        </row>
        <row r="5404">
          <cell r="A5404" t="str">
            <v>MH01.21K26</v>
          </cell>
          <cell r="B5404" t="str">
            <v>Chính trị</v>
          </cell>
          <cell r="C5404">
            <v>30</v>
          </cell>
        </row>
        <row r="5405">
          <cell r="A5405" t="str">
            <v>MH02.21K26</v>
          </cell>
          <cell r="B5405" t="str">
            <v>Pháp luật</v>
          </cell>
          <cell r="C5405">
            <v>15</v>
          </cell>
        </row>
        <row r="5406">
          <cell r="A5406" t="str">
            <v>MH03.21K26</v>
          </cell>
          <cell r="B5406" t="str">
            <v>Giáo dục thể chất</v>
          </cell>
          <cell r="C5406">
            <v>30</v>
          </cell>
        </row>
        <row r="5407">
          <cell r="A5407" t="str">
            <v>MH04.21K26</v>
          </cell>
          <cell r="B5407" t="str">
            <v>Giáo dục quốc phòng - An ninh</v>
          </cell>
          <cell r="C5407">
            <v>45</v>
          </cell>
        </row>
        <row r="5408">
          <cell r="A5408" t="str">
            <v>MH05.21K26</v>
          </cell>
          <cell r="B5408" t="str">
            <v>Tin học</v>
          </cell>
          <cell r="C5408">
            <v>45</v>
          </cell>
        </row>
        <row r="5409">
          <cell r="A5409" t="str">
            <v>MH06.21K26</v>
          </cell>
          <cell r="B5409" t="str">
            <v>Ngoại ngữ(Anh văn)</v>
          </cell>
          <cell r="C5409">
            <v>90</v>
          </cell>
        </row>
        <row r="5410">
          <cell r="A5410" t="str">
            <v>MH07.21K26</v>
          </cell>
          <cell r="B5410" t="str">
            <v xml:space="preserve"> Kỹ năng giao tiếp</v>
          </cell>
          <cell r="C5410">
            <v>30</v>
          </cell>
        </row>
        <row r="5411">
          <cell r="A5411" t="str">
            <v>MH08.21K26</v>
          </cell>
          <cell r="B5411" t="str">
            <v>An toàn vệ sinh môi trường</v>
          </cell>
          <cell r="C5411">
            <v>45</v>
          </cell>
        </row>
        <row r="5412">
          <cell r="A5412" t="str">
            <v>MH09.21K26</v>
          </cell>
          <cell r="B5412" t="str">
            <v>Kỹ năng làm việc nhóm</v>
          </cell>
          <cell r="C5412">
            <v>45</v>
          </cell>
        </row>
        <row r="5413">
          <cell r="A5413" t="str">
            <v>MH10.21K26</v>
          </cell>
          <cell r="B5413" t="str">
            <v>Anh văn chuyên ngành</v>
          </cell>
          <cell r="C5413">
            <v>60</v>
          </cell>
        </row>
        <row r="5414">
          <cell r="A5414" t="str">
            <v>MĐ11.21K26</v>
          </cell>
          <cell r="B5414" t="str">
            <v>Tin học văn phòng</v>
          </cell>
          <cell r="C5414">
            <v>60</v>
          </cell>
        </row>
        <row r="5415">
          <cell r="A5415" t="str">
            <v>MH12.21K26</v>
          </cell>
          <cell r="B5415" t="str">
            <v>Cấu trúc máy tính</v>
          </cell>
          <cell r="C5415">
            <v>45</v>
          </cell>
        </row>
        <row r="5416">
          <cell r="A5416" t="str">
            <v>MH13.21K26</v>
          </cell>
          <cell r="B5416" t="str">
            <v>Kỹ thuật đo lường</v>
          </cell>
          <cell r="C5416">
            <v>30</v>
          </cell>
        </row>
        <row r="5417">
          <cell r="A5417" t="str">
            <v>MH14.21K26</v>
          </cell>
          <cell r="B5417" t="str">
            <v>Mạng máy tính và Internet</v>
          </cell>
          <cell r="C5417">
            <v>90</v>
          </cell>
        </row>
        <row r="5418">
          <cell r="A5418" t="str">
            <v>MĐ15.21K26</v>
          </cell>
          <cell r="B5418" t="str">
            <v>Điện tử cơ bản</v>
          </cell>
          <cell r="C5418">
            <v>90</v>
          </cell>
        </row>
        <row r="5419">
          <cell r="A5419" t="str">
            <v>MĐ16.21K26</v>
          </cell>
          <cell r="B5419" t="str">
            <v>Kỹ thuật xung số</v>
          </cell>
          <cell r="C5419">
            <v>60</v>
          </cell>
        </row>
        <row r="5420">
          <cell r="A5420" t="str">
            <v>MĐ17.21K26</v>
          </cell>
          <cell r="B5420" t="str">
            <v xml:space="preserve">Thiết kế, xây dựng mạng LAN </v>
          </cell>
          <cell r="C5420">
            <v>90</v>
          </cell>
        </row>
        <row r="5421">
          <cell r="A5421" t="str">
            <v>MĐ18.21K26</v>
          </cell>
          <cell r="B5421" t="str">
            <v>Hệ quản trị cơ sở dữ liệu</v>
          </cell>
          <cell r="C5421">
            <v>60</v>
          </cell>
        </row>
        <row r="5422">
          <cell r="A5422" t="str">
            <v>MĐ19.21K26</v>
          </cell>
          <cell r="B5422" t="str">
            <v>Lắp ráp và cài đặt máy tính</v>
          </cell>
          <cell r="C5422">
            <v>120</v>
          </cell>
        </row>
        <row r="5423">
          <cell r="A5423" t="str">
            <v>MĐ20.21K26</v>
          </cell>
          <cell r="B5423" t="str">
            <v>Bảo trì hệ thống máy tính</v>
          </cell>
          <cell r="C5423">
            <v>60</v>
          </cell>
        </row>
        <row r="5424">
          <cell r="A5424" t="str">
            <v>MĐ21.21K26</v>
          </cell>
          <cell r="B5424" t="str">
            <v>Xử lý sự cố phần mềm</v>
          </cell>
          <cell r="C5424">
            <v>60</v>
          </cell>
        </row>
        <row r="5425">
          <cell r="A5425" t="str">
            <v>MĐ22.21K26</v>
          </cell>
          <cell r="B5425" t="str">
            <v>Sửa chữa máy tính</v>
          </cell>
          <cell r="C5425">
            <v>90</v>
          </cell>
        </row>
        <row r="5426">
          <cell r="A5426" t="str">
            <v>MĐ23.21K26</v>
          </cell>
          <cell r="B5426" t="str">
            <v>Sửa chữa bộ nguồn</v>
          </cell>
          <cell r="C5426">
            <v>60</v>
          </cell>
        </row>
        <row r="5427">
          <cell r="A5427" t="str">
            <v>MĐ24.21K26</v>
          </cell>
          <cell r="B5427" t="str">
            <v>Kỹ thuật sửa chữa màn hình</v>
          </cell>
          <cell r="C5427">
            <v>60</v>
          </cell>
        </row>
        <row r="5428">
          <cell r="A5428" t="str">
            <v>MĐ25.21K26</v>
          </cell>
          <cell r="B5428" t="str">
            <v>Sửa chữa máy in và thiết bị ngoại vi</v>
          </cell>
          <cell r="C5428">
            <v>60</v>
          </cell>
        </row>
        <row r="5429">
          <cell r="A5429" t="str">
            <v>MĐ26.21K26</v>
          </cell>
          <cell r="B5429" t="str">
            <v>Thực tập tốt nghiệp</v>
          </cell>
          <cell r="C5429">
            <v>270</v>
          </cell>
        </row>
        <row r="5430">
          <cell r="A5430" t="str">
            <v>MH01.C21K26</v>
          </cell>
          <cell r="B5430" t="str">
            <v>Chính trị</v>
          </cell>
          <cell r="C5430">
            <v>75</v>
          </cell>
        </row>
        <row r="5431">
          <cell r="A5431" t="str">
            <v>MH02.C21K26</v>
          </cell>
          <cell r="B5431" t="str">
            <v>Pháp luật</v>
          </cell>
          <cell r="C5431">
            <v>30</v>
          </cell>
        </row>
        <row r="5432">
          <cell r="A5432" t="str">
            <v>MH03.C21K26</v>
          </cell>
          <cell r="B5432" t="str">
            <v>Giáo dục thể chất</v>
          </cell>
          <cell r="C5432">
            <v>60</v>
          </cell>
        </row>
        <row r="5433">
          <cell r="A5433" t="str">
            <v>MH04.C21K26</v>
          </cell>
          <cell r="B5433" t="str">
            <v>Giáo dục quốc phòng - An ninh</v>
          </cell>
          <cell r="C5433">
            <v>75</v>
          </cell>
        </row>
        <row r="5434">
          <cell r="A5434" t="str">
            <v>MH05.C21K26</v>
          </cell>
          <cell r="B5434" t="str">
            <v>Tin học</v>
          </cell>
          <cell r="C5434">
            <v>75</v>
          </cell>
        </row>
        <row r="5435">
          <cell r="A5435" t="str">
            <v>MH06.C21K26</v>
          </cell>
          <cell r="B5435" t="str">
            <v>Ngoại ngữ(Anh văn)</v>
          </cell>
          <cell r="C5435">
            <v>120</v>
          </cell>
        </row>
        <row r="5436">
          <cell r="A5436" t="str">
            <v>MH07.C21K26</v>
          </cell>
          <cell r="B5436" t="str">
            <v xml:space="preserve"> Kỹ năng giao tiếp</v>
          </cell>
          <cell r="C5436">
            <v>30</v>
          </cell>
        </row>
        <row r="5437">
          <cell r="A5437" t="str">
            <v>MH08.C21K26</v>
          </cell>
          <cell r="B5437" t="str">
            <v>An toàn vệ sinh môi trường</v>
          </cell>
          <cell r="C5437">
            <v>45</v>
          </cell>
        </row>
        <row r="5438">
          <cell r="A5438" t="str">
            <v>MH09.C21K26</v>
          </cell>
          <cell r="B5438" t="str">
            <v>Kỹ năng làm việc nhóm</v>
          </cell>
          <cell r="C5438">
            <v>45</v>
          </cell>
        </row>
        <row r="5439">
          <cell r="A5439" t="str">
            <v>MH10.C21K26</v>
          </cell>
          <cell r="B5439" t="str">
            <v>Anh văn chuyên ngành</v>
          </cell>
          <cell r="C5439">
            <v>60</v>
          </cell>
        </row>
        <row r="5440">
          <cell r="A5440" t="str">
            <v>MĐ11.C21K26</v>
          </cell>
          <cell r="B5440" t="str">
            <v>Tin học văn phòng</v>
          </cell>
          <cell r="C5440">
            <v>90</v>
          </cell>
        </row>
        <row r="5441">
          <cell r="A5441" t="str">
            <v>MH12.C21K26</v>
          </cell>
          <cell r="B5441" t="str">
            <v>Cấu trúc máy tính</v>
          </cell>
          <cell r="C5441">
            <v>45</v>
          </cell>
        </row>
        <row r="5442">
          <cell r="A5442" t="str">
            <v>MH13.C21K26</v>
          </cell>
          <cell r="B5442" t="str">
            <v>Kỹ thuật đo lường</v>
          </cell>
          <cell r="C5442">
            <v>30</v>
          </cell>
        </row>
        <row r="5443">
          <cell r="A5443" t="str">
            <v>MH14.C21K26</v>
          </cell>
          <cell r="B5443" t="str">
            <v>Mạng máy tính và Internet</v>
          </cell>
          <cell r="C5443">
            <v>90</v>
          </cell>
        </row>
        <row r="5444">
          <cell r="A5444" t="str">
            <v>MĐ15.C21K26</v>
          </cell>
          <cell r="B5444" t="str">
            <v>Điện tử cơ bản</v>
          </cell>
          <cell r="C5444">
            <v>90</v>
          </cell>
        </row>
        <row r="5445">
          <cell r="A5445" t="str">
            <v>MH16.C21K26</v>
          </cell>
          <cell r="B5445" t="str">
            <v>Nguyên lý hệ điều hành</v>
          </cell>
          <cell r="C5445">
            <v>60</v>
          </cell>
        </row>
        <row r="5446">
          <cell r="A5446" t="str">
            <v>MĐ17.C21K26</v>
          </cell>
          <cell r="B5446" t="str">
            <v>Kỹ thuật xung số</v>
          </cell>
          <cell r="C5446">
            <v>60</v>
          </cell>
        </row>
        <row r="5447">
          <cell r="A5447" t="str">
            <v>MĐ18.C21K26</v>
          </cell>
          <cell r="B5447" t="str">
            <v xml:space="preserve">Thiết kế, xây dựng mạng LAN </v>
          </cell>
          <cell r="C5447">
            <v>90</v>
          </cell>
        </row>
        <row r="5448">
          <cell r="A5448" t="str">
            <v>MĐ19.C21K26</v>
          </cell>
          <cell r="B5448" t="str">
            <v>Thiết kế Website</v>
          </cell>
          <cell r="C5448">
            <v>90</v>
          </cell>
        </row>
        <row r="5449">
          <cell r="A5449" t="str">
            <v>MĐ20.C21K26</v>
          </cell>
          <cell r="B5449" t="str">
            <v>Hệ quản trị cơ sở dữ liệu</v>
          </cell>
          <cell r="C5449">
            <v>60</v>
          </cell>
        </row>
        <row r="5450">
          <cell r="A5450" t="str">
            <v>MĐ21.C21K26</v>
          </cell>
          <cell r="B5450" t="str">
            <v>Lắp ráp và cài đặt máy tính</v>
          </cell>
          <cell r="C5450">
            <v>120</v>
          </cell>
        </row>
        <row r="5451">
          <cell r="A5451" t="str">
            <v>MĐ22.C21K26</v>
          </cell>
          <cell r="B5451" t="str">
            <v>Bảo trì hệ thống máy tính</v>
          </cell>
          <cell r="C5451">
            <v>90</v>
          </cell>
        </row>
        <row r="5452">
          <cell r="A5452" t="str">
            <v>MĐ23.C21K26</v>
          </cell>
          <cell r="B5452" t="str">
            <v>Xử lý sự cố phần mềm</v>
          </cell>
          <cell r="C5452">
            <v>60</v>
          </cell>
        </row>
        <row r="5453">
          <cell r="A5453" t="str">
            <v>MĐ24.C21K26</v>
          </cell>
          <cell r="B5453" t="str">
            <v>Sửa chữa máy tính</v>
          </cell>
          <cell r="C5453">
            <v>90</v>
          </cell>
        </row>
        <row r="5454">
          <cell r="A5454" t="str">
            <v>MĐ25.C21K26</v>
          </cell>
          <cell r="B5454" t="str">
            <v>Sửa chữa bộ nguồn</v>
          </cell>
          <cell r="C5454">
            <v>60</v>
          </cell>
        </row>
        <row r="5455">
          <cell r="A5455" t="str">
            <v>MĐ26.C21K26</v>
          </cell>
          <cell r="B5455" t="str">
            <v>Kỹ thuật sửa chữa màn hình</v>
          </cell>
          <cell r="C5455">
            <v>60</v>
          </cell>
        </row>
        <row r="5456">
          <cell r="A5456" t="str">
            <v>MĐ27.C21K26</v>
          </cell>
          <cell r="B5456" t="str">
            <v>Sửa chữa máy in và thiết bị ngoại vi</v>
          </cell>
          <cell r="C5456">
            <v>60</v>
          </cell>
        </row>
        <row r="5457">
          <cell r="A5457" t="str">
            <v>MĐ28.C21K26</v>
          </cell>
          <cell r="B5457" t="str">
            <v>Thực tập kĩ năng nghề nghiệp</v>
          </cell>
          <cell r="C5457">
            <v>180</v>
          </cell>
        </row>
        <row r="5458">
          <cell r="A5458" t="str">
            <v>MĐ29.C21K26</v>
          </cell>
          <cell r="B5458" t="str">
            <v xml:space="preserve">Sửa chữa máy tính nâng cao </v>
          </cell>
          <cell r="C5458">
            <v>90</v>
          </cell>
        </row>
        <row r="5459">
          <cell r="A5459" t="str">
            <v>MĐ30.C21K26</v>
          </cell>
          <cell r="B5459" t="str">
            <v>Đồ họa ứng dụng</v>
          </cell>
          <cell r="C5459">
            <v>60</v>
          </cell>
        </row>
        <row r="5460">
          <cell r="A5460" t="str">
            <v>MĐ31.C21K26</v>
          </cell>
          <cell r="B5460" t="str">
            <v>Thực tập tốt nghiệp</v>
          </cell>
          <cell r="C5460">
            <v>270</v>
          </cell>
        </row>
        <row r="5461">
          <cell r="A5461" t="str">
            <v>MH01.C22K26</v>
          </cell>
          <cell r="B5461" t="str">
            <v>Giáo dục chính trị</v>
          </cell>
          <cell r="C5461">
            <v>75</v>
          </cell>
        </row>
        <row r="5462">
          <cell r="A5462" t="str">
            <v>MH02.C22K26</v>
          </cell>
          <cell r="B5462" t="str">
            <v>Pháp luật</v>
          </cell>
          <cell r="C5462">
            <v>30</v>
          </cell>
        </row>
        <row r="5463">
          <cell r="A5463" t="str">
            <v>MH03.C22K26</v>
          </cell>
          <cell r="B5463" t="str">
            <v>Giáo dục thể chất</v>
          </cell>
          <cell r="C5463">
            <v>60</v>
          </cell>
        </row>
        <row r="5464">
          <cell r="A5464" t="str">
            <v>MH04.C22K26</v>
          </cell>
          <cell r="B5464" t="str">
            <v>Giáo dục quốc phòng và an ninh</v>
          </cell>
          <cell r="C5464">
            <v>75</v>
          </cell>
        </row>
        <row r="5465">
          <cell r="A5465" t="str">
            <v>MH05.C22K26</v>
          </cell>
          <cell r="B5465" t="str">
            <v>Tin học</v>
          </cell>
          <cell r="C5465">
            <v>75</v>
          </cell>
        </row>
        <row r="5466">
          <cell r="A5466" t="str">
            <v>MH06.C22K26</v>
          </cell>
          <cell r="B5466" t="str">
            <v>Tiếng Anh</v>
          </cell>
          <cell r="C5466">
            <v>120</v>
          </cell>
        </row>
        <row r="5467">
          <cell r="A5467" t="str">
            <v>MH07.C22K26</v>
          </cell>
          <cell r="B5467" t="str">
            <v>Kỹ năng giao tiếp</v>
          </cell>
          <cell r="C5467">
            <v>30</v>
          </cell>
        </row>
        <row r="5468">
          <cell r="A5468" t="str">
            <v>MH08.C22K26</v>
          </cell>
          <cell r="B5468" t="str">
            <v>An toàn vệ sinh môi trường</v>
          </cell>
          <cell r="C5468">
            <v>45</v>
          </cell>
        </row>
        <row r="5469">
          <cell r="A5469" t="str">
            <v>MH09.C22K26</v>
          </cell>
          <cell r="B5469" t="str">
            <v>Kỹ năng làm việc nhóm</v>
          </cell>
          <cell r="C5469">
            <v>45</v>
          </cell>
        </row>
        <row r="5470">
          <cell r="A5470" t="str">
            <v>MĐ10.C22K26</v>
          </cell>
          <cell r="B5470" t="str">
            <v>Tin học văn phòng</v>
          </cell>
          <cell r="C5470">
            <v>90</v>
          </cell>
        </row>
        <row r="5471">
          <cell r="A5471" t="str">
            <v>MH11.C22K26</v>
          </cell>
          <cell r="B5471" t="str">
            <v>Cấu trúc máy tính</v>
          </cell>
          <cell r="C5471">
            <v>45</v>
          </cell>
        </row>
        <row r="5472">
          <cell r="A5472" t="str">
            <v>MH12.C22K26</v>
          </cell>
          <cell r="B5472" t="str">
            <v>Mạng máy tính và Internet</v>
          </cell>
          <cell r="C5472">
            <v>90</v>
          </cell>
        </row>
        <row r="5473">
          <cell r="A5473" t="str">
            <v>MH13.C22K26</v>
          </cell>
          <cell r="B5473" t="str">
            <v>Anh văn chuyên ngành</v>
          </cell>
          <cell r="C5473">
            <v>60</v>
          </cell>
        </row>
        <row r="5474">
          <cell r="A5474" t="str">
            <v>MĐ14.C22K26</v>
          </cell>
          <cell r="B5474" t="str">
            <v>Lắp ráp và cài đặt máy tính</v>
          </cell>
          <cell r="C5474">
            <v>90</v>
          </cell>
        </row>
        <row r="5475">
          <cell r="A5475" t="str">
            <v>MĐ15.C22K26</v>
          </cell>
          <cell r="B5475" t="str">
            <v>Bảo trì hệ thống máy tính</v>
          </cell>
          <cell r="C5475">
            <v>90</v>
          </cell>
        </row>
        <row r="5476">
          <cell r="A5476" t="str">
            <v>MH16.C22K26</v>
          </cell>
          <cell r="B5476" t="str">
            <v>An toàn bảo mật thông tin</v>
          </cell>
          <cell r="C5476">
            <v>60</v>
          </cell>
        </row>
        <row r="5477">
          <cell r="A5477" t="str">
            <v>MH17.C22K26</v>
          </cell>
          <cell r="B5477" t="str">
            <v>Quản lý dự án CNTT</v>
          </cell>
          <cell r="C5477">
            <v>60</v>
          </cell>
        </row>
        <row r="5478">
          <cell r="A5478" t="str">
            <v>MĐ18.C22K26</v>
          </cell>
          <cell r="B5478" t="str">
            <v>Quản trị mạng</v>
          </cell>
          <cell r="C5478">
            <v>90</v>
          </cell>
        </row>
        <row r="5479">
          <cell r="A5479" t="str">
            <v>MĐ19.C22K26</v>
          </cell>
          <cell r="B5479" t="str">
            <v>Thiết kế, xây dựng mạng LAN</v>
          </cell>
          <cell r="C5479">
            <v>90</v>
          </cell>
        </row>
        <row r="5480">
          <cell r="A5480" t="str">
            <v>MĐ20.C22K26</v>
          </cell>
          <cell r="B5480" t="str">
            <v>Quản trị hệ thống WebServer và MailServer</v>
          </cell>
          <cell r="C5480">
            <v>90</v>
          </cell>
        </row>
        <row r="5481">
          <cell r="A5481" t="str">
            <v>MĐ21.C22K26</v>
          </cell>
          <cell r="B5481" t="str">
            <v>Công nghệ mạng không dây</v>
          </cell>
          <cell r="C5481">
            <v>60</v>
          </cell>
        </row>
        <row r="5482">
          <cell r="A5482" t="str">
            <v>MĐ22.C22K26</v>
          </cell>
          <cell r="B5482" t="str">
            <v>Đồ họa ứng dụng</v>
          </cell>
          <cell r="C5482">
            <v>90</v>
          </cell>
        </row>
        <row r="5483">
          <cell r="A5483" t="str">
            <v>MĐ23.C22K26</v>
          </cell>
          <cell r="B5483" t="str">
            <v>Thiết kế Web</v>
          </cell>
          <cell r="C5483">
            <v>90</v>
          </cell>
        </row>
        <row r="5484">
          <cell r="A5484" t="str">
            <v>MĐ24.C22K26</v>
          </cell>
          <cell r="B5484" t="str">
            <v>Hệ điều hành Linux</v>
          </cell>
          <cell r="C5484">
            <v>90</v>
          </cell>
        </row>
        <row r="5485">
          <cell r="A5485" t="str">
            <v>MĐ25.C22K26</v>
          </cell>
          <cell r="B5485" t="str">
            <v>Thực tập kỹ năng nghề nghiệp</v>
          </cell>
          <cell r="C5485">
            <v>180</v>
          </cell>
        </row>
        <row r="5486">
          <cell r="A5486" t="str">
            <v>MĐ26.C22K26</v>
          </cell>
          <cell r="B5486" t="str">
            <v>Cấu hình và quản trị thiết bị mạng</v>
          </cell>
          <cell r="C5486">
            <v>60</v>
          </cell>
        </row>
        <row r="5487">
          <cell r="A5487" t="str">
            <v>MĐ27.C22K26</v>
          </cell>
          <cell r="B5487" t="str">
            <v>Quản trị mạng nâng cao</v>
          </cell>
          <cell r="C5487">
            <v>60</v>
          </cell>
        </row>
        <row r="5488">
          <cell r="A5488" t="str">
            <v>MĐ28.C22K26</v>
          </cell>
          <cell r="B5488" t="str">
            <v>Bảo trì hệ thống mạng</v>
          </cell>
          <cell r="C5488">
            <v>60</v>
          </cell>
        </row>
        <row r="5489">
          <cell r="A5489" t="str">
            <v>MĐ29.C22K26</v>
          </cell>
          <cell r="B5489" t="str">
            <v>Thực tập tốt nghiệp</v>
          </cell>
          <cell r="C5489">
            <v>270</v>
          </cell>
        </row>
        <row r="5490">
          <cell r="A5490" t="str">
            <v>MH01.22K26</v>
          </cell>
          <cell r="B5490" t="str">
            <v>Chính trị</v>
          </cell>
          <cell r="C5490">
            <v>30</v>
          </cell>
        </row>
        <row r="5491">
          <cell r="A5491" t="str">
            <v>MH02.22K26</v>
          </cell>
          <cell r="B5491" t="str">
            <v>Pháp luật</v>
          </cell>
          <cell r="C5491">
            <v>15</v>
          </cell>
        </row>
        <row r="5492">
          <cell r="A5492" t="str">
            <v>MH03.22K26</v>
          </cell>
          <cell r="B5492" t="str">
            <v>Giáo dục thể chất</v>
          </cell>
          <cell r="C5492">
            <v>30</v>
          </cell>
        </row>
        <row r="5493">
          <cell r="A5493" t="str">
            <v>MH04.22K26</v>
          </cell>
          <cell r="B5493" t="str">
            <v>Giáo dục quốc phòng - An ninh</v>
          </cell>
          <cell r="C5493">
            <v>45</v>
          </cell>
        </row>
        <row r="5494">
          <cell r="A5494" t="str">
            <v>MH05.22K26</v>
          </cell>
          <cell r="B5494" t="str">
            <v>Tin học</v>
          </cell>
          <cell r="C5494">
            <v>45</v>
          </cell>
        </row>
        <row r="5495">
          <cell r="A5495" t="str">
            <v>MH06.22K26</v>
          </cell>
          <cell r="B5495" t="str">
            <v>Ngoại ngữ (Anh văn)</v>
          </cell>
          <cell r="C5495">
            <v>90</v>
          </cell>
        </row>
        <row r="5496">
          <cell r="A5496" t="str">
            <v>MH07.22K26</v>
          </cell>
          <cell r="B5496" t="str">
            <v>Kỹ năng giao tiếp</v>
          </cell>
          <cell r="C5496">
            <v>30</v>
          </cell>
        </row>
        <row r="5497">
          <cell r="A5497" t="str">
            <v>MH08.22K26</v>
          </cell>
          <cell r="B5497" t="str">
            <v>An toàn vệ sinh môi trường</v>
          </cell>
          <cell r="C5497">
            <v>45</v>
          </cell>
        </row>
        <row r="5498">
          <cell r="A5498" t="str">
            <v>MH09.22K26</v>
          </cell>
          <cell r="B5498" t="str">
            <v>Kỹ năng làm việc nhóm</v>
          </cell>
          <cell r="C5498">
            <v>45</v>
          </cell>
        </row>
        <row r="5499">
          <cell r="A5499" t="str">
            <v>MĐ10.22K26</v>
          </cell>
          <cell r="B5499" t="str">
            <v>Tin học văn phòng</v>
          </cell>
          <cell r="C5499">
            <v>90</v>
          </cell>
        </row>
        <row r="5500">
          <cell r="A5500" t="str">
            <v>MH11.22K26</v>
          </cell>
          <cell r="B5500" t="str">
            <v>Cấu trúc máy tính</v>
          </cell>
          <cell r="C5500">
            <v>45</v>
          </cell>
        </row>
        <row r="5501">
          <cell r="A5501" t="str">
            <v>MH12.22K26</v>
          </cell>
          <cell r="B5501" t="str">
            <v>Mạng máy tính và Internet</v>
          </cell>
          <cell r="C5501">
            <v>90</v>
          </cell>
        </row>
        <row r="5502">
          <cell r="A5502" t="str">
            <v>MH13.22K26</v>
          </cell>
          <cell r="B5502" t="str">
            <v>Anh văn chuyên ngành</v>
          </cell>
          <cell r="C5502">
            <v>60</v>
          </cell>
        </row>
        <row r="5503">
          <cell r="A5503" t="str">
            <v>MĐ14.22K26</v>
          </cell>
          <cell r="B5503" t="str">
            <v>Lắp ráp và cài đặt máy tính</v>
          </cell>
          <cell r="C5503">
            <v>90</v>
          </cell>
        </row>
        <row r="5504">
          <cell r="A5504" t="str">
            <v>MĐ15.22K26</v>
          </cell>
          <cell r="B5504" t="str">
            <v>Bảo trì hệ thống máy tính</v>
          </cell>
          <cell r="C5504">
            <v>90</v>
          </cell>
        </row>
        <row r="5505">
          <cell r="A5505" t="str">
            <v>MĐ16.22K26</v>
          </cell>
          <cell r="B5505" t="str">
            <v>Quản trị mạng</v>
          </cell>
          <cell r="C5505">
            <v>90</v>
          </cell>
        </row>
        <row r="5506">
          <cell r="A5506" t="str">
            <v>MĐ17.22K26</v>
          </cell>
          <cell r="B5506" t="str">
            <v>Thiết kế, xây dựng mạng LAN</v>
          </cell>
          <cell r="C5506">
            <v>90</v>
          </cell>
        </row>
        <row r="5507">
          <cell r="A5507" t="str">
            <v>MĐ18.22K26</v>
          </cell>
          <cell r="B5507" t="str">
            <v>Quản trị hệ thống WebServer và MailServer</v>
          </cell>
          <cell r="C5507">
            <v>90</v>
          </cell>
        </row>
        <row r="5508">
          <cell r="A5508" t="str">
            <v>MĐ19.22K26</v>
          </cell>
          <cell r="B5508" t="str">
            <v>Công nghệ mạng không dây</v>
          </cell>
          <cell r="C5508">
            <v>60</v>
          </cell>
        </row>
        <row r="5509">
          <cell r="A5509" t="str">
            <v>MĐ20.22K26</v>
          </cell>
          <cell r="B5509" t="str">
            <v>Thiết kế Web</v>
          </cell>
          <cell r="C5509">
            <v>90</v>
          </cell>
        </row>
        <row r="5510">
          <cell r="A5510" t="str">
            <v>MĐ21.22K26</v>
          </cell>
          <cell r="B5510" t="str">
            <v>Hệ điều hành Linux</v>
          </cell>
          <cell r="C5510">
            <v>90</v>
          </cell>
        </row>
        <row r="5511">
          <cell r="A5511" t="str">
            <v>MĐ22.22K26</v>
          </cell>
          <cell r="B5511" t="str">
            <v>Cấu hình và quản trị thiết bị mạng</v>
          </cell>
          <cell r="C5511">
            <v>60</v>
          </cell>
        </row>
        <row r="5512">
          <cell r="A5512" t="str">
            <v>MĐ23.22K26</v>
          </cell>
          <cell r="B5512" t="str">
            <v>Bảo trì hệ thống mạng</v>
          </cell>
          <cell r="C5512">
            <v>60</v>
          </cell>
        </row>
        <row r="5513">
          <cell r="A5513" t="str">
            <v>MĐ24.22K26</v>
          </cell>
          <cell r="B5513" t="str">
            <v>Thực tập tốt nghiệp</v>
          </cell>
          <cell r="C5513">
            <v>270</v>
          </cell>
        </row>
        <row r="5514">
          <cell r="A5514" t="str">
            <v>MH01.25K26</v>
          </cell>
          <cell r="B5514" t="str">
            <v>Chính trị</v>
          </cell>
          <cell r="C5514">
            <v>30</v>
          </cell>
        </row>
        <row r="5515">
          <cell r="A5515" t="str">
            <v>MH02.25K26</v>
          </cell>
          <cell r="B5515" t="str">
            <v>Pháp luật</v>
          </cell>
          <cell r="C5515">
            <v>15</v>
          </cell>
        </row>
        <row r="5516">
          <cell r="A5516" t="str">
            <v>MH03.25K26</v>
          </cell>
          <cell r="B5516" t="str">
            <v>Giáo dục thể chất</v>
          </cell>
          <cell r="C5516">
            <v>30</v>
          </cell>
        </row>
        <row r="5517">
          <cell r="A5517" t="str">
            <v>MH04.25K26</v>
          </cell>
          <cell r="B5517" t="str">
            <v>Giáo dục quốc phòng – An ninh</v>
          </cell>
          <cell r="C5517">
            <v>45</v>
          </cell>
        </row>
        <row r="5518">
          <cell r="A5518" t="str">
            <v>MH05.25K26</v>
          </cell>
          <cell r="B5518" t="str">
            <v>Tin học</v>
          </cell>
          <cell r="C5518">
            <v>45</v>
          </cell>
        </row>
        <row r="5519">
          <cell r="A5519" t="str">
            <v>MH06.25K26</v>
          </cell>
          <cell r="B5519" t="str">
            <v>Ngoại ngữ (Anh văn)</v>
          </cell>
          <cell r="C5519">
            <v>90</v>
          </cell>
        </row>
        <row r="5520">
          <cell r="A5520" t="str">
            <v>MH07.25K26</v>
          </cell>
          <cell r="B5520" t="str">
            <v>Kinh tế chính trị</v>
          </cell>
          <cell r="C5520">
            <v>30</v>
          </cell>
        </row>
        <row r="5521">
          <cell r="A5521" t="str">
            <v>MH08.25K26</v>
          </cell>
          <cell r="B5521" t="str">
            <v>Luật kinh tế</v>
          </cell>
          <cell r="C5521">
            <v>30</v>
          </cell>
        </row>
        <row r="5522">
          <cell r="A5522" t="str">
            <v>MH09.25K26</v>
          </cell>
          <cell r="B5522" t="str">
            <v>Tâm lý học quản trị kinh doanh</v>
          </cell>
          <cell r="C5522">
            <v>45</v>
          </cell>
        </row>
        <row r="5523">
          <cell r="A5523" t="str">
            <v>MH10.25K26</v>
          </cell>
          <cell r="B5523" t="str">
            <v>Soạn thảo văn bản</v>
          </cell>
          <cell r="C5523">
            <v>45</v>
          </cell>
        </row>
        <row r="5524">
          <cell r="A5524" t="str">
            <v>MH11.25K26</v>
          </cell>
          <cell r="B5524" t="str">
            <v>Lý thuyết kế toán</v>
          </cell>
          <cell r="C5524">
            <v>60</v>
          </cell>
        </row>
        <row r="5525">
          <cell r="A5525" t="str">
            <v>MH12.25K26</v>
          </cell>
          <cell r="B5525" t="str">
            <v>Lý thuyết thống kê</v>
          </cell>
          <cell r="C5525">
            <v>45</v>
          </cell>
        </row>
        <row r="5526">
          <cell r="A5526" t="str">
            <v>MH13.25K26</v>
          </cell>
          <cell r="B5526" t="str">
            <v>Kinh tế vi mô</v>
          </cell>
          <cell r="C5526">
            <v>60</v>
          </cell>
        </row>
        <row r="5527">
          <cell r="A5527" t="str">
            <v>MH14.25K26</v>
          </cell>
          <cell r="B5527" t="str">
            <v>Quản trị doanh nghiệp</v>
          </cell>
          <cell r="C5527">
            <v>60</v>
          </cell>
        </row>
        <row r="5528">
          <cell r="A5528" t="str">
            <v>MH15.25K26</v>
          </cell>
          <cell r="B5528" t="str">
            <v>Thống kê doanh nghiệp</v>
          </cell>
          <cell r="C5528">
            <v>60</v>
          </cell>
        </row>
        <row r="5529">
          <cell r="A5529" t="str">
            <v>MH16.25K26</v>
          </cell>
          <cell r="B5529" t="str">
            <v>Tài chính doanh nghiệp</v>
          </cell>
          <cell r="C5529">
            <v>75</v>
          </cell>
        </row>
        <row r="5530">
          <cell r="A5530" t="str">
            <v>MH17.25K26</v>
          </cell>
          <cell r="B5530" t="str">
            <v>Kế toán tài chính 1</v>
          </cell>
          <cell r="C5530">
            <v>120</v>
          </cell>
        </row>
        <row r="5531">
          <cell r="A5531" t="str">
            <v>MH18.25K26</v>
          </cell>
          <cell r="B5531" t="str">
            <v>Kế toán tài chính 2</v>
          </cell>
          <cell r="C5531">
            <v>120</v>
          </cell>
        </row>
        <row r="5532">
          <cell r="A5532" t="str">
            <v>MH19.25K26</v>
          </cell>
          <cell r="B5532" t="str">
            <v>Kế toán tài chính 3</v>
          </cell>
          <cell r="C5532">
            <v>150</v>
          </cell>
        </row>
        <row r="5533">
          <cell r="A5533" t="str">
            <v>MH20.25K26</v>
          </cell>
          <cell r="B5533" t="str">
            <v>Kế toán HCSN</v>
          </cell>
          <cell r="C5533">
            <v>60</v>
          </cell>
        </row>
        <row r="5534">
          <cell r="A5534" t="str">
            <v>MH21.25K26</v>
          </cell>
          <cell r="B5534" t="str">
            <v>Tin học ứng dụng kế toán 1</v>
          </cell>
          <cell r="C5534">
            <v>120</v>
          </cell>
        </row>
        <row r="5535">
          <cell r="A5535" t="str">
            <v>MH22.25K26</v>
          </cell>
          <cell r="B5535" t="str">
            <v>Tin học ứng dụng kế toán 2</v>
          </cell>
          <cell r="C5535">
            <v>90</v>
          </cell>
        </row>
        <row r="5536">
          <cell r="A5536" t="str">
            <v>MH23.25K26</v>
          </cell>
          <cell r="B5536" t="str">
            <v>Kế toán thương mại dịch vụ</v>
          </cell>
          <cell r="C5536">
            <v>60</v>
          </cell>
        </row>
        <row r="5537">
          <cell r="A5537" t="str">
            <v>MH24.25K26</v>
          </cell>
          <cell r="B5537" t="str">
            <v>Kế toán máy</v>
          </cell>
          <cell r="C5537">
            <v>120</v>
          </cell>
        </row>
        <row r="5538">
          <cell r="A5538" t="str">
            <v>MH25.25K26</v>
          </cell>
          <cell r="B5538" t="str">
            <v>Kiểm toán</v>
          </cell>
          <cell r="C5538">
            <v>30</v>
          </cell>
        </row>
        <row r="5539">
          <cell r="A5539" t="str">
            <v>MĐ26.25K26</v>
          </cell>
          <cell r="B5539" t="str">
            <v>Kế toán thuế</v>
          </cell>
          <cell r="C5539">
            <v>60</v>
          </cell>
        </row>
        <row r="5540">
          <cell r="A5540" t="str">
            <v>MH27.25K26</v>
          </cell>
          <cell r="B5540" t="str">
            <v>Phân tích hoạt động kinh doanh</v>
          </cell>
          <cell r="C5540">
            <v>60</v>
          </cell>
        </row>
        <row r="5541">
          <cell r="A5541" t="str">
            <v>MH28.25K26</v>
          </cell>
          <cell r="B5541" t="str">
            <v>Thực tập tốt nghiệp</v>
          </cell>
          <cell r="C5541">
            <v>225</v>
          </cell>
        </row>
        <row r="5542">
          <cell r="A5542" t="str">
            <v>MH01.C24K26</v>
          </cell>
          <cell r="B5542" t="str">
            <v>Chính trị</v>
          </cell>
          <cell r="C5542">
            <v>75</v>
          </cell>
        </row>
        <row r="5543">
          <cell r="A5543" t="str">
            <v>MH02.C24K26</v>
          </cell>
          <cell r="B5543" t="str">
            <v>Pháp luật</v>
          </cell>
          <cell r="C5543">
            <v>30</v>
          </cell>
        </row>
        <row r="5544">
          <cell r="A5544" t="str">
            <v>MH03.C24K26</v>
          </cell>
          <cell r="B5544" t="str">
            <v>Giáo dục thể chất</v>
          </cell>
          <cell r="C5544">
            <v>60</v>
          </cell>
        </row>
        <row r="5545">
          <cell r="A5545" t="str">
            <v>MH04.C24K26</v>
          </cell>
          <cell r="B5545" t="str">
            <v>Giáo dục quốc phòng - An ninh</v>
          </cell>
          <cell r="C5545">
            <v>75</v>
          </cell>
        </row>
        <row r="5546">
          <cell r="A5546" t="str">
            <v>MH05.C24K26</v>
          </cell>
          <cell r="B5546" t="str">
            <v>Tin học</v>
          </cell>
          <cell r="C5546">
            <v>75</v>
          </cell>
        </row>
        <row r="5547">
          <cell r="A5547" t="str">
            <v>MH06.C24K26</v>
          </cell>
          <cell r="B5547" t="str">
            <v>Ngoại ngữ(Anh văn)</v>
          </cell>
          <cell r="C5547">
            <v>120</v>
          </cell>
        </row>
        <row r="5548">
          <cell r="A5548" t="str">
            <v>MH07.C24K26</v>
          </cell>
          <cell r="B5548" t="str">
            <v>Kỹ năng giao tiếp</v>
          </cell>
          <cell r="C5548">
            <v>30</v>
          </cell>
        </row>
        <row r="5549">
          <cell r="A5549" t="str">
            <v>MH08.C24K26</v>
          </cell>
          <cell r="B5549" t="str">
            <v>An toàn vệ sinh môi trường</v>
          </cell>
          <cell r="C5549">
            <v>45</v>
          </cell>
        </row>
        <row r="5550">
          <cell r="A5550" t="str">
            <v>MH09.C24K26</v>
          </cell>
          <cell r="B5550" t="str">
            <v>Kĩ năng làm việc nhóm</v>
          </cell>
          <cell r="C5550">
            <v>45</v>
          </cell>
        </row>
        <row r="5551">
          <cell r="A5551" t="str">
            <v>MĐ10.C24K26</v>
          </cell>
          <cell r="B5551" t="str">
            <v>Soạn thảo văn bản Word</v>
          </cell>
          <cell r="C5551">
            <v>90</v>
          </cell>
        </row>
        <row r="5552">
          <cell r="A5552" t="str">
            <v>MĐ11.C24K26</v>
          </cell>
          <cell r="B5552" t="str">
            <v>Bảng tính điện tử Excel</v>
          </cell>
          <cell r="C5552">
            <v>60</v>
          </cell>
        </row>
        <row r="5553">
          <cell r="A5553" t="str">
            <v>MH12.C24K26</v>
          </cell>
          <cell r="B5553" t="str">
            <v>Mạng máy tính và ineternet</v>
          </cell>
          <cell r="C5553">
            <v>90</v>
          </cell>
        </row>
        <row r="5554">
          <cell r="A5554" t="str">
            <v>MH13.C24K26</v>
          </cell>
          <cell r="B5554" t="str">
            <v>Lập trình cơ bản (C)</v>
          </cell>
          <cell r="C5554">
            <v>90</v>
          </cell>
        </row>
        <row r="5555">
          <cell r="A5555" t="str">
            <v>MH14.C24K26</v>
          </cell>
          <cell r="B5555" t="str">
            <v>Cấu trúc dữ liệu vàgiải thuật</v>
          </cell>
          <cell r="C5555">
            <v>90</v>
          </cell>
        </row>
        <row r="5556">
          <cell r="A5556" t="str">
            <v>MH15.C24K26</v>
          </cell>
          <cell r="B5556" t="str">
            <v>Cơ sở dữ liệu</v>
          </cell>
          <cell r="C5556">
            <v>60</v>
          </cell>
        </row>
        <row r="5557">
          <cell r="A5557" t="str">
            <v>MH16.C24K26</v>
          </cell>
          <cell r="B5557" t="str">
            <v>Phân tích và thiết kế HTTT</v>
          </cell>
          <cell r="C5557">
            <v>60</v>
          </cell>
        </row>
        <row r="5558">
          <cell r="A5558" t="str">
            <v>MH17.C24K26</v>
          </cell>
          <cell r="B5558" t="str">
            <v>Cấu trúc máy tính</v>
          </cell>
          <cell r="C5558">
            <v>45</v>
          </cell>
        </row>
        <row r="5559">
          <cell r="A5559" t="str">
            <v>MĐ18.C24K26</v>
          </cell>
          <cell r="B5559" t="str">
            <v>Lắp ráp và cài đặt máy tính</v>
          </cell>
          <cell r="C5559">
            <v>90</v>
          </cell>
        </row>
        <row r="5560">
          <cell r="A5560" t="str">
            <v>MH19.C24K26</v>
          </cell>
          <cell r="B5560" t="str">
            <v>Quản lý dự án CNTT</v>
          </cell>
          <cell r="C5560">
            <v>60</v>
          </cell>
        </row>
        <row r="5561">
          <cell r="A5561" t="str">
            <v>MH20.C24K26</v>
          </cell>
          <cell r="B5561" t="str">
            <v>Tiếng Anh chuyên ngành</v>
          </cell>
          <cell r="C5561">
            <v>90</v>
          </cell>
        </row>
        <row r="5562">
          <cell r="A5562" t="str">
            <v>MĐ21.C24K26</v>
          </cell>
          <cell r="B5562" t="str">
            <v>Thiết kế, xây dựng mạng LAN</v>
          </cell>
          <cell r="C5562">
            <v>90</v>
          </cell>
        </row>
        <row r="5563">
          <cell r="A5563" t="str">
            <v>MĐ22.C24K26</v>
          </cell>
          <cell r="B5563" t="str">
            <v>Hệ quản trị CSDL với ACCESS</v>
          </cell>
          <cell r="C5563">
            <v>60</v>
          </cell>
        </row>
        <row r="5564">
          <cell r="A5564" t="str">
            <v>MĐ23.C24K26</v>
          </cell>
          <cell r="B5564" t="str">
            <v>Hệ quản trị CSDL với SQL Server</v>
          </cell>
          <cell r="C5564">
            <v>60</v>
          </cell>
        </row>
        <row r="5565">
          <cell r="A5565" t="str">
            <v>MĐ24.C24K26</v>
          </cell>
          <cell r="B5565" t="str">
            <v>Lập trình hướng đối tượng</v>
          </cell>
          <cell r="C5565">
            <v>120</v>
          </cell>
        </row>
        <row r="5566">
          <cell r="A5566" t="str">
            <v>MĐ25.C24K26</v>
          </cell>
          <cell r="B5566" t="str">
            <v>Lập trình Window 1 (VB.net)</v>
          </cell>
          <cell r="C5566">
            <v>120</v>
          </cell>
        </row>
        <row r="5567">
          <cell r="A5567" t="str">
            <v>MĐ26.C24K26</v>
          </cell>
          <cell r="B5567" t="str">
            <v>Thực tập kĩ năng nghề nghiệp</v>
          </cell>
          <cell r="C5567">
            <v>180</v>
          </cell>
        </row>
        <row r="5568">
          <cell r="A5568" t="str">
            <v>MĐ27.C24K26</v>
          </cell>
          <cell r="B5568" t="str">
            <v>Thiết kế và quản trị Website</v>
          </cell>
          <cell r="C5568">
            <v>120</v>
          </cell>
        </row>
        <row r="5569">
          <cell r="A5569" t="str">
            <v>MĐ28.C24K26</v>
          </cell>
          <cell r="B5569" t="str">
            <v>Đồ họa ứng dụng</v>
          </cell>
          <cell r="C5569">
            <v>120</v>
          </cell>
        </row>
        <row r="5570">
          <cell r="A5570" t="str">
            <v>MĐ29.C24K26</v>
          </cell>
          <cell r="B5570" t="str">
            <v>Lập trình Window 2 (C#.net)</v>
          </cell>
          <cell r="C5570">
            <v>120</v>
          </cell>
        </row>
        <row r="5571">
          <cell r="A5571" t="str">
            <v>MĐ30.C24K26</v>
          </cell>
          <cell r="B5571" t="str">
            <v>Thực tập TN</v>
          </cell>
          <cell r="C5571">
            <v>270</v>
          </cell>
        </row>
        <row r="5572">
          <cell r="A5572" t="str">
            <v>MH01.24K26</v>
          </cell>
          <cell r="B5572" t="str">
            <v>Chính trị</v>
          </cell>
          <cell r="C5572">
            <v>30</v>
          </cell>
        </row>
        <row r="5573">
          <cell r="A5573" t="str">
            <v>MH02.24K26</v>
          </cell>
          <cell r="B5573" t="str">
            <v>Pháp luật</v>
          </cell>
          <cell r="C5573">
            <v>15</v>
          </cell>
        </row>
        <row r="5574">
          <cell r="A5574" t="str">
            <v>MH03.24K26</v>
          </cell>
          <cell r="B5574" t="str">
            <v>Giáo dục thể chất</v>
          </cell>
          <cell r="C5574">
            <v>30</v>
          </cell>
        </row>
        <row r="5575">
          <cell r="A5575" t="str">
            <v>MH04.24K26</v>
          </cell>
          <cell r="B5575" t="str">
            <v>Giáo dục quốc phòng – An ninh</v>
          </cell>
          <cell r="C5575">
            <v>45</v>
          </cell>
        </row>
        <row r="5576">
          <cell r="A5576" t="str">
            <v>MH05.24K26</v>
          </cell>
          <cell r="B5576" t="str">
            <v>Tin học</v>
          </cell>
          <cell r="C5576">
            <v>45</v>
          </cell>
        </row>
        <row r="5577">
          <cell r="A5577" t="str">
            <v>MH06.24K26</v>
          </cell>
          <cell r="B5577" t="str">
            <v>Ngoại ngữ (Anh văn)</v>
          </cell>
          <cell r="C5577">
            <v>90</v>
          </cell>
        </row>
        <row r="5578">
          <cell r="A5578" t="str">
            <v>MH07.24K26</v>
          </cell>
          <cell r="B5578" t="str">
            <v>Kĩ năng giao tiếp</v>
          </cell>
          <cell r="C5578">
            <v>30</v>
          </cell>
        </row>
        <row r="5579">
          <cell r="A5579" t="str">
            <v>MH08.24K26</v>
          </cell>
          <cell r="B5579" t="str">
            <v>An toàn vệ sinh môi trường</v>
          </cell>
          <cell r="C5579">
            <v>45</v>
          </cell>
        </row>
        <row r="5580">
          <cell r="A5580" t="str">
            <v>MH09.24K26</v>
          </cell>
          <cell r="B5580" t="str">
            <v>Kĩ năng làm việc nhóm</v>
          </cell>
          <cell r="C5580">
            <v>45</v>
          </cell>
        </row>
        <row r="5581">
          <cell r="A5581" t="str">
            <v>MĐ10.24K26</v>
          </cell>
          <cell r="B5581" t="str">
            <v>Soạn thảo văn bản Word</v>
          </cell>
          <cell r="C5581">
            <v>60</v>
          </cell>
        </row>
        <row r="5582">
          <cell r="A5582" t="str">
            <v>MĐ11.24K26</v>
          </cell>
          <cell r="B5582" t="str">
            <v>Bảng tính điện tử Excel</v>
          </cell>
          <cell r="C5582">
            <v>60</v>
          </cell>
        </row>
        <row r="5583">
          <cell r="A5583" t="str">
            <v>MH12.24K26</v>
          </cell>
          <cell r="B5583" t="str">
            <v>Mạng máy tính và ineternet</v>
          </cell>
          <cell r="C5583">
            <v>90</v>
          </cell>
        </row>
        <row r="5584">
          <cell r="A5584" t="str">
            <v>MH13.24K26</v>
          </cell>
          <cell r="B5584" t="str">
            <v>Lập trình cơ bản (C)</v>
          </cell>
          <cell r="C5584">
            <v>60</v>
          </cell>
        </row>
        <row r="5585">
          <cell r="A5585" t="str">
            <v>MH14.24K26</v>
          </cell>
          <cell r="B5585" t="str">
            <v>Cấu trúc dữ liệu và giải thuật</v>
          </cell>
          <cell r="C5585">
            <v>60</v>
          </cell>
        </row>
        <row r="5586">
          <cell r="A5586" t="str">
            <v>MH15.24K26</v>
          </cell>
          <cell r="B5586" t="str">
            <v>Cơ sở dữ liệu</v>
          </cell>
          <cell r="C5586">
            <v>60</v>
          </cell>
        </row>
        <row r="5587">
          <cell r="A5587" t="str">
            <v>MH16.24K26</v>
          </cell>
          <cell r="B5587" t="str">
            <v>Phân tích thiết kế HTTT</v>
          </cell>
          <cell r="C5587">
            <v>60</v>
          </cell>
        </row>
        <row r="5588">
          <cell r="A5588" t="str">
            <v>MH17.24K26</v>
          </cell>
          <cell r="B5588" t="str">
            <v>Cấu trúc máy tính</v>
          </cell>
          <cell r="C5588">
            <v>45</v>
          </cell>
        </row>
        <row r="5589">
          <cell r="A5589" t="str">
            <v>MĐ18.24K26</v>
          </cell>
          <cell r="B5589" t="str">
            <v>Lắp ráp và cài đặt MT</v>
          </cell>
          <cell r="C5589">
            <v>90</v>
          </cell>
        </row>
        <row r="5590">
          <cell r="A5590" t="str">
            <v>MH19.24K26</v>
          </cell>
          <cell r="B5590" t="str">
            <v>Tiếng Anh chuyên ngành</v>
          </cell>
          <cell r="C5590">
            <v>45</v>
          </cell>
        </row>
        <row r="5591">
          <cell r="A5591" t="str">
            <v>MĐ20.24K26</v>
          </cell>
          <cell r="B5591" t="str">
            <v>Thiết kế, xây dựng mạng LAN</v>
          </cell>
          <cell r="C5591">
            <v>90</v>
          </cell>
        </row>
        <row r="5592">
          <cell r="A5592" t="str">
            <v>MĐ21.24K26</v>
          </cell>
          <cell r="B5592" t="str">
            <v>Lập trình hướng đối tượng</v>
          </cell>
          <cell r="C5592">
            <v>120</v>
          </cell>
        </row>
        <row r="5593">
          <cell r="A5593" t="str">
            <v>MĐ22.24K26</v>
          </cell>
          <cell r="B5593" t="str">
            <v>Hệ quản trị CSDL với ACCESS</v>
          </cell>
          <cell r="C5593">
            <v>60</v>
          </cell>
        </row>
        <row r="5594">
          <cell r="A5594" t="str">
            <v>MĐ23.24K26</v>
          </cell>
          <cell r="B5594" t="str">
            <v>Hệ quản trị CSDL với SQL Server</v>
          </cell>
          <cell r="C5594">
            <v>60</v>
          </cell>
        </row>
        <row r="5595">
          <cell r="A5595" t="str">
            <v>MĐ24.24K26</v>
          </cell>
          <cell r="B5595" t="str">
            <v>Lập trình Window 1 (C#.net)</v>
          </cell>
          <cell r="C5595">
            <v>120</v>
          </cell>
        </row>
        <row r="5596">
          <cell r="A5596" t="str">
            <v>MĐ25.24K26</v>
          </cell>
          <cell r="B5596" t="str">
            <v>Thiết kế và quản trị Website</v>
          </cell>
          <cell r="C5596">
            <v>120</v>
          </cell>
        </row>
        <row r="5597">
          <cell r="A5597" t="str">
            <v>MĐ26.24K26</v>
          </cell>
          <cell r="B5597" t="str">
            <v>Đồ họa ứng dụng</v>
          </cell>
          <cell r="C5597">
            <v>60</v>
          </cell>
        </row>
        <row r="5598">
          <cell r="A5598" t="str">
            <v>MĐ27.24K26</v>
          </cell>
          <cell r="B5598" t="str">
            <v>Thực tập tốt nghiệp</v>
          </cell>
          <cell r="C5598">
            <v>270</v>
          </cell>
        </row>
        <row r="5599">
          <cell r="A5599" t="str">
            <v>MH08.5K26</v>
          </cell>
          <cell r="B5599" t="str">
            <v xml:space="preserve"> Cơ ứng dụng</v>
          </cell>
        </row>
        <row r="5600">
          <cell r="A5600" t="str">
            <v>MH09.5K26</v>
          </cell>
          <cell r="B5600" t="str">
            <v xml:space="preserve"> Vật liệu học</v>
          </cell>
        </row>
        <row r="5601">
          <cell r="A5601" t="str">
            <v>MH10.5K26</v>
          </cell>
          <cell r="B5601" t="str">
            <v xml:space="preserve"> Dung sai lắp ghép và đo lường kỹ thuật</v>
          </cell>
        </row>
        <row r="5602">
          <cell r="A5602" t="str">
            <v>MH11.5K26</v>
          </cell>
          <cell r="B5602" t="str">
            <v xml:space="preserve"> Vẽ kỹ thuật</v>
          </cell>
        </row>
        <row r="5603">
          <cell r="A5603" t="str">
            <v>MH12.5K26</v>
          </cell>
          <cell r="B5603" t="str">
            <v xml:space="preserve"> An toàn lao động</v>
          </cell>
        </row>
        <row r="5604">
          <cell r="A5604" t="str">
            <v>MĐ13.5K26</v>
          </cell>
          <cell r="B5604" t="str">
            <v xml:space="preserve"> Thực hành Nguội, Gò cơ bản</v>
          </cell>
        </row>
        <row r="5605">
          <cell r="A5605" t="str">
            <v>MĐ14.5K26</v>
          </cell>
          <cell r="B5605" t="str">
            <v xml:space="preserve"> Thực hành Hàn cơ bản </v>
          </cell>
        </row>
        <row r="5606">
          <cell r="A5606" t="str">
            <v>MH15.5K26</v>
          </cell>
          <cell r="B5606" t="str">
            <v xml:space="preserve"> Kỹ năng giao tiếp</v>
          </cell>
        </row>
        <row r="5607">
          <cell r="A5607" t="str">
            <v>MĐ16.5K26</v>
          </cell>
          <cell r="B5607" t="str">
            <v xml:space="preserve"> Kỹ thuật chung về ô tô và công nghệ sửa chữa</v>
          </cell>
        </row>
        <row r="5608">
          <cell r="A5608" t="str">
            <v>MĐ17.5K26</v>
          </cell>
          <cell r="B5608" t="str">
            <v xml:space="preserve"> Kỹ thuật lái ô tô</v>
          </cell>
        </row>
        <row r="5609">
          <cell r="A5609" t="str">
            <v>MĐ18.5K26</v>
          </cell>
          <cell r="B5609" t="str">
            <v xml:space="preserve"> Bảo dưỡng và sửa chữa động cơ đốt trong</v>
          </cell>
        </row>
        <row r="5610">
          <cell r="A5610" t="str">
            <v>MĐ19.5K26</v>
          </cell>
          <cell r="B5610" t="str">
            <v xml:space="preserve"> Bảo dưỡng và sửa chữa hệ thống truyền lực.</v>
          </cell>
        </row>
        <row r="5611">
          <cell r="A5611" t="str">
            <v>MĐ20.5K26</v>
          </cell>
          <cell r="B5611" t="str">
            <v xml:space="preserve"> Bảo dưỡng và sửa chữa hệ thống di chuyển và hệ thống lái</v>
          </cell>
        </row>
        <row r="5612">
          <cell r="A5612" t="str">
            <v>MĐ21.5K26</v>
          </cell>
          <cell r="B5612" t="str">
            <v xml:space="preserve"> Bảo dưỡng và sửa chữa hệ thống phanh</v>
          </cell>
        </row>
        <row r="5613">
          <cell r="A5613" t="str">
            <v>MĐ22.5K26</v>
          </cell>
          <cell r="B5613" t="str">
            <v xml:space="preserve"> Bảo dưỡng và sửa chữa khung-vỏ và chăm sóc làm đẹp xe ô tô</v>
          </cell>
        </row>
        <row r="5614">
          <cell r="A5614" t="str">
            <v>MĐ23.5K26</v>
          </cell>
          <cell r="B5614" t="str">
            <v xml:space="preserve"> Bảo dưỡng và sửa chữa trang bị điện ô tô</v>
          </cell>
        </row>
        <row r="5615">
          <cell r="A5615" t="str">
            <v>MĐ24.5K26</v>
          </cell>
          <cell r="B5615" t="str">
            <v xml:space="preserve"> Bảo dưỡng và sửa chữa hệ thống cung cấpnhiên liệu động cơ xăng</v>
          </cell>
        </row>
        <row r="5616">
          <cell r="A5616" t="str">
            <v>MĐ25.5K26</v>
          </cell>
          <cell r="B5616" t="str">
            <v xml:space="preserve"> Bảo dưỡng và sửa chữa hệ thống cung cấp nhiên liệu động cơ diesel</v>
          </cell>
        </row>
        <row r="5617">
          <cell r="A5617" t="str">
            <v>MĐ26.5K26</v>
          </cell>
          <cell r="B5617" t="str">
            <v xml:space="preserve"> Bảo dưỡng và sửa chữa hệ thống Điều hòa không khí trênô tô</v>
          </cell>
        </row>
        <row r="5618">
          <cell r="A5618" t="str">
            <v>MĐ27.5K26</v>
          </cell>
          <cell r="B5618" t="str">
            <v xml:space="preserve"> Thực tập tốt nghiệp</v>
          </cell>
        </row>
        <row r="5619">
          <cell r="A5619" t="str">
            <v>MH01.24K26</v>
          </cell>
          <cell r="B5619" t="str">
            <v xml:space="preserve"> Chính trị</v>
          </cell>
        </row>
        <row r="5620">
          <cell r="A5620" t="str">
            <v>MH02.24K26</v>
          </cell>
          <cell r="B5620" t="str">
            <v xml:space="preserve"> Pháp luật</v>
          </cell>
        </row>
        <row r="5621">
          <cell r="A5621" t="str">
            <v>MH03.24K26</v>
          </cell>
          <cell r="B5621" t="str">
            <v xml:space="preserve"> Giáo dục thể chất</v>
          </cell>
        </row>
        <row r="5622">
          <cell r="A5622" t="str">
            <v>MH04.24K26</v>
          </cell>
          <cell r="B5622" t="str">
            <v xml:space="preserve"> Giáo dục quốc phòng – An ninh</v>
          </cell>
        </row>
        <row r="5623">
          <cell r="A5623" t="str">
            <v>MH05.24K26</v>
          </cell>
          <cell r="B5623" t="str">
            <v xml:space="preserve"> Tin học</v>
          </cell>
        </row>
        <row r="5624">
          <cell r="A5624" t="str">
            <v>MH06.24K26</v>
          </cell>
          <cell r="B5624" t="str">
            <v xml:space="preserve"> Ngoại ngữ (Anh văn)</v>
          </cell>
        </row>
        <row r="5625">
          <cell r="A5625" t="str">
            <v>MH07.24K26</v>
          </cell>
          <cell r="B5625" t="str">
            <v xml:space="preserve"> Kĩ năng giao tiếp</v>
          </cell>
        </row>
        <row r="5626">
          <cell r="A5626" t="str">
            <v>MH08.24K26</v>
          </cell>
          <cell r="B5626" t="str">
            <v xml:space="preserve"> An toàn vệ sinh môi trường</v>
          </cell>
        </row>
        <row r="5627">
          <cell r="A5627" t="str">
            <v>MH09.24K26</v>
          </cell>
          <cell r="B5627" t="str">
            <v xml:space="preserve"> Kĩ năng làm việc nhóm</v>
          </cell>
        </row>
        <row r="5628">
          <cell r="A5628" t="str">
            <v>MĐ10.24K26</v>
          </cell>
          <cell r="B5628" t="str">
            <v xml:space="preserve"> Soạn thảo văn bản Word</v>
          </cell>
        </row>
        <row r="5629">
          <cell r="A5629" t="str">
            <v>MĐ11.24K26</v>
          </cell>
          <cell r="B5629" t="str">
            <v xml:space="preserve"> Bảng tính điện tử Excel</v>
          </cell>
        </row>
        <row r="5630">
          <cell r="A5630" t="str">
            <v>MH12.24K26</v>
          </cell>
          <cell r="B5630" t="str">
            <v xml:space="preserve"> Mạng máy tính và ineternet</v>
          </cell>
        </row>
        <row r="5631">
          <cell r="A5631" t="str">
            <v>MH13.24K26</v>
          </cell>
          <cell r="B5631" t="str">
            <v xml:space="preserve"> Lập trình cơ bản (C)</v>
          </cell>
        </row>
        <row r="5632">
          <cell r="A5632" t="str">
            <v>MH14.24K26</v>
          </cell>
          <cell r="B5632" t="str">
            <v xml:space="preserve"> Cấu trúc dữ liệu và giải thuật</v>
          </cell>
        </row>
        <row r="5633">
          <cell r="A5633" t="str">
            <v>MH15.24K26</v>
          </cell>
          <cell r="B5633" t="str">
            <v xml:space="preserve"> Cơ sở dữ liệu</v>
          </cell>
        </row>
        <row r="5634">
          <cell r="A5634" t="str">
            <v>MH16.24K26</v>
          </cell>
          <cell r="B5634" t="str">
            <v xml:space="preserve"> Phân tích thiết kế HTTT</v>
          </cell>
        </row>
        <row r="5635">
          <cell r="A5635" t="str">
            <v>MH17.24K26</v>
          </cell>
          <cell r="B5635" t="str">
            <v xml:space="preserve"> Cấu trúc máy tính</v>
          </cell>
        </row>
        <row r="5636">
          <cell r="A5636" t="str">
            <v>MĐ18.24K26</v>
          </cell>
          <cell r="B5636" t="str">
            <v xml:space="preserve"> Lắp ráp và cài đặt MT</v>
          </cell>
        </row>
        <row r="5637">
          <cell r="A5637" t="str">
            <v>MH19.24K26</v>
          </cell>
          <cell r="B5637" t="str">
            <v xml:space="preserve"> Tiếng Anh chuyên ngành</v>
          </cell>
        </row>
        <row r="5638">
          <cell r="A5638" t="str">
            <v>MĐ20.24K26</v>
          </cell>
          <cell r="B5638" t="str">
            <v xml:space="preserve"> Thiết kế, xây dựng mạng LAN</v>
          </cell>
        </row>
        <row r="5639">
          <cell r="A5639" t="str">
            <v>MĐ21.24K26</v>
          </cell>
          <cell r="B5639" t="str">
            <v xml:space="preserve"> Lập trình hướng đối tượng</v>
          </cell>
        </row>
        <row r="5640">
          <cell r="A5640" t="str">
            <v>MĐ22.24K26</v>
          </cell>
          <cell r="B5640" t="str">
            <v xml:space="preserve"> Hệ quản trị CSDL với ACCESS</v>
          </cell>
        </row>
        <row r="5641">
          <cell r="A5641" t="str">
            <v>MĐ23.24K26</v>
          </cell>
          <cell r="B5641" t="str">
            <v xml:space="preserve"> Hệ quản trị CSDL với SQL Server</v>
          </cell>
        </row>
        <row r="5642">
          <cell r="A5642" t="str">
            <v>MĐ24.24K26</v>
          </cell>
          <cell r="B5642" t="str">
            <v xml:space="preserve"> Lập trình Window 1 (C#.net)</v>
          </cell>
        </row>
        <row r="5643">
          <cell r="A5643" t="str">
            <v>MĐ25.24K26</v>
          </cell>
          <cell r="B5643" t="str">
            <v xml:space="preserve"> Thiết kế và quản trị Website</v>
          </cell>
        </row>
        <row r="5644">
          <cell r="A5644" t="str">
            <v>MĐ26.24K26</v>
          </cell>
          <cell r="B5644" t="str">
            <v xml:space="preserve"> Đồ họa ứng dụng</v>
          </cell>
        </row>
        <row r="5645">
          <cell r="A5645" t="str">
            <v>MĐ27.24K26</v>
          </cell>
          <cell r="B5645" t="str">
            <v xml:space="preserve"> Thực tập tốt nghiệp</v>
          </cell>
        </row>
        <row r="5646">
          <cell r="A5646" t="str">
            <v>MH01.7K26</v>
          </cell>
          <cell r="B5646" t="str">
            <v xml:space="preserve"> Giáo dục chính trị</v>
          </cell>
        </row>
        <row r="5647">
          <cell r="A5647" t="str">
            <v>MH02.7K26</v>
          </cell>
          <cell r="B5647" t="str">
            <v xml:space="preserve"> Pháp luật</v>
          </cell>
        </row>
        <row r="5648">
          <cell r="A5648" t="str">
            <v>MH03.7K26</v>
          </cell>
          <cell r="B5648" t="str">
            <v xml:space="preserve"> Giáo dục thể chất</v>
          </cell>
        </row>
        <row r="5649">
          <cell r="A5649" t="str">
            <v>MH04.7K26</v>
          </cell>
          <cell r="B5649" t="str">
            <v xml:space="preserve"> Giáo dục quốc phòng và an ninh</v>
          </cell>
        </row>
        <row r="5650">
          <cell r="A5650" t="str">
            <v>MH05.7K26</v>
          </cell>
          <cell r="B5650" t="str">
            <v xml:space="preserve"> Tin học</v>
          </cell>
        </row>
        <row r="5651">
          <cell r="A5651" t="str">
            <v>MH06.7K26</v>
          </cell>
          <cell r="B5651" t="str">
            <v xml:space="preserve"> Tiếng anh</v>
          </cell>
        </row>
        <row r="5652">
          <cell r="A5652" t="str">
            <v>MH07.7K26</v>
          </cell>
          <cell r="B5652" t="str">
            <v xml:space="preserve"> Kỹ năng giao tiếp</v>
          </cell>
        </row>
        <row r="5653">
          <cell r="A5653" t="str">
            <v>MH08.7K26</v>
          </cell>
          <cell r="B5653" t="str">
            <v xml:space="preserve"> An toàn lao động</v>
          </cell>
        </row>
        <row r="5654">
          <cell r="A5654" t="str">
            <v>MH09.7K26</v>
          </cell>
          <cell r="B5654" t="str">
            <v xml:space="preserve"> Mạch điện</v>
          </cell>
        </row>
        <row r="5655">
          <cell r="A5655" t="str">
            <v>MH10.7K26</v>
          </cell>
          <cell r="B5655" t="str">
            <v xml:space="preserve"> Vẽ kỹ thuật</v>
          </cell>
        </row>
        <row r="5656">
          <cell r="A5656" t="str">
            <v>MĐ11.7K26</v>
          </cell>
          <cell r="B5656" t="str">
            <v xml:space="preserve"> Vẽ điện</v>
          </cell>
        </row>
        <row r="5657">
          <cell r="A5657" t="str">
            <v>MH12.7K26</v>
          </cell>
          <cell r="B5657" t="str">
            <v xml:space="preserve"> Vật liệu điện</v>
          </cell>
        </row>
        <row r="5658">
          <cell r="A5658" t="str">
            <v>MH13.7K26</v>
          </cell>
          <cell r="B5658" t="str">
            <v xml:space="preserve"> Khí cụ điện</v>
          </cell>
        </row>
        <row r="5659">
          <cell r="A5659" t="str">
            <v>MĐ14.7K26</v>
          </cell>
          <cell r="B5659" t="str">
            <v xml:space="preserve"> Điện tử cơ bản</v>
          </cell>
        </row>
        <row r="5660">
          <cell r="A5660" t="str">
            <v>MĐ15.7K26</v>
          </cell>
          <cell r="B5660" t="str">
            <v xml:space="preserve"> Đo lường điện</v>
          </cell>
        </row>
        <row r="5661">
          <cell r="A5661" t="str">
            <v>MĐ16.7K26</v>
          </cell>
          <cell r="B5661" t="str">
            <v xml:space="preserve"> Máy điện 1</v>
          </cell>
        </row>
        <row r="5662">
          <cell r="A5662" t="str">
            <v>MH17.7K26</v>
          </cell>
          <cell r="B5662" t="str">
            <v xml:space="preserve"> Cung cấp điện</v>
          </cell>
        </row>
        <row r="5663">
          <cell r="A5663" t="str">
            <v>MĐ18.7K26</v>
          </cell>
          <cell r="B5663" t="str">
            <v xml:space="preserve"> Trang bị điện 1</v>
          </cell>
        </row>
        <row r="5664">
          <cell r="A5664" t="str">
            <v>MĐ19.7K26</v>
          </cell>
          <cell r="B5664" t="str">
            <v xml:space="preserve"> PLC cơ bản</v>
          </cell>
        </row>
        <row r="5665">
          <cell r="A5665" t="str">
            <v>MĐ20.7K26</v>
          </cell>
          <cell r="B5665" t="str">
            <v xml:space="preserve"> Kỹ thuật lắp đặt điện</v>
          </cell>
        </row>
        <row r="5666">
          <cell r="A5666" t="str">
            <v>MĐ21.7K26</v>
          </cell>
          <cell r="B5666" t="str">
            <v xml:space="preserve"> Kỹ thuật lạnh</v>
          </cell>
        </row>
        <row r="5667">
          <cell r="A5667" t="str">
            <v>MĐ22.7K26</v>
          </cell>
          <cell r="B5667" t="str">
            <v xml:space="preserve"> Thiết bị điện gia dụng</v>
          </cell>
        </row>
        <row r="5668">
          <cell r="A5668" t="str">
            <v>MĐ23.7K26</v>
          </cell>
          <cell r="B5668" t="str">
            <v xml:space="preserve"> Kỹ thuật cảm biến</v>
          </cell>
        </row>
        <row r="5669">
          <cell r="A5669" t="str">
            <v>MĐ24.7K26</v>
          </cell>
          <cell r="B5669" t="str">
            <v xml:space="preserve"> Năng lượng mới và tái tạo</v>
          </cell>
        </row>
        <row r="5670">
          <cell r="A5670" t="str">
            <v>MĐ25.7K26</v>
          </cell>
          <cell r="B5670" t="str">
            <v xml:space="preserve"> Thực tập tốt nghiệp</v>
          </cell>
        </row>
        <row r="5671">
          <cell r="A5671" t="str">
            <v>MH01.9K26</v>
          </cell>
          <cell r="B5671" t="str">
            <v xml:space="preserve"> Chính trị </v>
          </cell>
        </row>
        <row r="5672">
          <cell r="A5672" t="str">
            <v>MH02.9K26</v>
          </cell>
          <cell r="B5672" t="str">
            <v xml:space="preserve"> Pháp luật </v>
          </cell>
        </row>
        <row r="5673">
          <cell r="A5673" t="str">
            <v>MH03.9K26</v>
          </cell>
          <cell r="B5673" t="str">
            <v xml:space="preserve"> Giáo dục thể chất </v>
          </cell>
        </row>
        <row r="5674">
          <cell r="A5674" t="str">
            <v>MH04.9K26</v>
          </cell>
          <cell r="B5674" t="str">
            <v xml:space="preserve"> Giáo dục quốc phòng- An ninh </v>
          </cell>
        </row>
        <row r="5675">
          <cell r="A5675" t="str">
            <v>MH05.9K26</v>
          </cell>
          <cell r="B5675" t="str">
            <v xml:space="preserve"> Tin học</v>
          </cell>
        </row>
        <row r="5676">
          <cell r="A5676" t="str">
            <v>MH06.9K26</v>
          </cell>
          <cell r="B5676" t="str">
            <v xml:space="preserve"> Ngoại ngữ ( Anh văn)</v>
          </cell>
        </row>
        <row r="5677">
          <cell r="A5677" t="str">
            <v>MH07.9K26</v>
          </cell>
          <cell r="B5677" t="str">
            <v xml:space="preserve"> Kỹ năng giao tiếp</v>
          </cell>
        </row>
        <row r="5678">
          <cell r="A5678" t="str">
            <v>MH08.9K26</v>
          </cell>
          <cell r="B5678" t="str">
            <v xml:space="preserve"> Vẽ kỹ thuật cơ khí </v>
          </cell>
        </row>
        <row r="5679">
          <cell r="A5679" t="str">
            <v>MH09.9K26</v>
          </cell>
          <cell r="B5679" t="str">
            <v xml:space="preserve"> Dung sai lắp ghép và đo lường kỹ thuật</v>
          </cell>
        </row>
        <row r="5680">
          <cell r="A5680" t="str">
            <v>MH10.9K26</v>
          </cell>
          <cell r="B5680" t="str">
            <v xml:space="preserve"> Vật liệu cơ khí </v>
          </cell>
        </row>
        <row r="5681">
          <cell r="A5681" t="str">
            <v>MH11.9K26</v>
          </cell>
          <cell r="B5681" t="str">
            <v xml:space="preserve"> Cơ kỹ thuật</v>
          </cell>
        </row>
        <row r="5682">
          <cell r="A5682" t="str">
            <v>MH12.9K26</v>
          </cell>
          <cell r="B5682" t="str">
            <v xml:space="preserve"> Kỹ thuật điện</v>
          </cell>
        </row>
        <row r="5683">
          <cell r="A5683" t="str">
            <v>MH13.9K26</v>
          </cell>
          <cell r="B5683" t="str">
            <v xml:space="preserve"> An toàn lao động</v>
          </cell>
        </row>
        <row r="5684">
          <cell r="A5684" t="str">
            <v>MĐ14.9K26</v>
          </cell>
          <cell r="B5684" t="str">
            <v xml:space="preserve"> Nguội cơ bản</v>
          </cell>
        </row>
        <row r="5685">
          <cell r="A5685" t="str">
            <v>MĐ15.9K26</v>
          </cell>
          <cell r="B5685" t="str">
            <v xml:space="preserve"> Chế tạo phôi hàn </v>
          </cell>
        </row>
        <row r="5686">
          <cell r="A5686" t="str">
            <v>MĐ16.9K26</v>
          </cell>
          <cell r="B5686" t="str">
            <v xml:space="preserve"> Gá lắp kết cấu hàn</v>
          </cell>
        </row>
        <row r="5687">
          <cell r="A5687" t="str">
            <v>MĐ17.9K26</v>
          </cell>
          <cell r="B5687" t="str">
            <v xml:space="preserve"> Hàn hồ quang tay cơ bản (SMAW) </v>
          </cell>
        </row>
        <row r="5688">
          <cell r="A5688" t="str">
            <v>MĐ18.9K26</v>
          </cell>
          <cell r="B5688" t="str">
            <v xml:space="preserve"> Hàn hồ quang tay nâng cao (SMAW) </v>
          </cell>
        </row>
        <row r="5689">
          <cell r="A5689" t="str">
            <v>MĐ19.9K26</v>
          </cell>
          <cell r="B5689" t="str">
            <v xml:space="preserve"> Hàn MIG/MAG cơ bản </v>
          </cell>
        </row>
        <row r="5690">
          <cell r="A5690" t="str">
            <v>MĐ20.9K26</v>
          </cell>
          <cell r="B5690" t="str">
            <v xml:space="preserve"> Hàn TIG cơ bản </v>
          </cell>
        </row>
        <row r="5691">
          <cell r="A5691" t="str">
            <v>MĐ21.9K26</v>
          </cell>
          <cell r="B5691" t="str">
            <v xml:space="preserve"> Hàn khí</v>
          </cell>
        </row>
        <row r="5692">
          <cell r="A5692" t="str">
            <v>MĐ22.9K26</v>
          </cell>
          <cell r="B5692" t="str">
            <v xml:space="preserve"> Kiểm tra chất lượng hàn</v>
          </cell>
        </row>
        <row r="5693">
          <cell r="A5693" t="str">
            <v>MĐ23.9K26</v>
          </cell>
          <cell r="B5693" t="str">
            <v xml:space="preserve"> Hàn hồ quang dây lõi thuốc (FCAW) cơ bản </v>
          </cell>
        </row>
        <row r="5694">
          <cell r="A5694" t="str">
            <v>MĐ24.9K26</v>
          </cell>
          <cell r="B5694" t="str">
            <v xml:space="preserve"> Hàn ống</v>
          </cell>
        </row>
        <row r="5695">
          <cell r="A5695" t="str">
            <v>MĐ25.9K26</v>
          </cell>
          <cell r="B5695" t="str">
            <v xml:space="preserve"> Hàn Robot</v>
          </cell>
        </row>
        <row r="5696">
          <cell r="A5696" t="str">
            <v>MĐ26.9K26</v>
          </cell>
          <cell r="B5696" t="str">
            <v xml:space="preserve"> Hàn vảy </v>
          </cell>
        </row>
        <row r="5697">
          <cell r="A5697" t="str">
            <v>MĐ27.9K26</v>
          </cell>
          <cell r="B5697" t="str">
            <v xml:space="preserve"> Hàn dưới lớp thuốc </v>
          </cell>
        </row>
        <row r="5698">
          <cell r="A5698" t="str">
            <v>MĐ28.9K26</v>
          </cell>
          <cell r="B5698" t="str">
            <v xml:space="preserve"> Hàn điện tiếp xúc </v>
          </cell>
        </row>
        <row r="5699">
          <cell r="A5699" t="str">
            <v>MH29.9K26</v>
          </cell>
          <cell r="B5699" t="str">
            <v xml:space="preserve"> Quy trình hàn </v>
          </cell>
        </row>
        <row r="5700">
          <cell r="A5700" t="str">
            <v>MĐ30.9K26</v>
          </cell>
          <cell r="B5700" t="str">
            <v xml:space="preserve"> Thực tập tốt nghiệp </v>
          </cell>
        </row>
        <row r="5701">
          <cell r="A5701" t="str">
            <v>MH01.15K26</v>
          </cell>
          <cell r="B5701" t="str">
            <v xml:space="preserve"> Chính trị</v>
          </cell>
        </row>
        <row r="5702">
          <cell r="A5702" t="str">
            <v>MH02.15K26</v>
          </cell>
          <cell r="B5702" t="str">
            <v xml:space="preserve"> Pháp luật</v>
          </cell>
        </row>
        <row r="5703">
          <cell r="A5703" t="str">
            <v>MH03.15K26</v>
          </cell>
          <cell r="B5703" t="str">
            <v xml:space="preserve"> Giáo dục thể chất</v>
          </cell>
        </row>
        <row r="5704">
          <cell r="A5704" t="str">
            <v>MH04.15K26</v>
          </cell>
          <cell r="B5704" t="str">
            <v xml:space="preserve"> Giáo dục quốc phòng - an ninh</v>
          </cell>
        </row>
        <row r="5705">
          <cell r="A5705" t="str">
            <v>MH05.15K26</v>
          </cell>
          <cell r="B5705" t="str">
            <v xml:space="preserve"> Tin học</v>
          </cell>
        </row>
        <row r="5706">
          <cell r="A5706" t="str">
            <v>MH06.15K26</v>
          </cell>
          <cell r="B5706" t="str">
            <v xml:space="preserve"> Ngoại ngữ (Anh văn)</v>
          </cell>
        </row>
        <row r="5707">
          <cell r="A5707" t="str">
            <v>MĐ07.15K26</v>
          </cell>
          <cell r="B5707" t="str">
            <v xml:space="preserve"> Soạn thảo văn bản</v>
          </cell>
        </row>
        <row r="5708">
          <cell r="A5708" t="str">
            <v>MH08.15K26</v>
          </cell>
          <cell r="B5708" t="str">
            <v xml:space="preserve"> Kinh tế vi mô</v>
          </cell>
        </row>
        <row r="5709">
          <cell r="A5709" t="str">
            <v>MH09.15K26</v>
          </cell>
          <cell r="B5709" t="str">
            <v xml:space="preserve"> Lý thuyết thống kê</v>
          </cell>
        </row>
        <row r="5710">
          <cell r="A5710" t="str">
            <v>MH10.15K26</v>
          </cell>
          <cell r="B5710" t="str">
            <v xml:space="preserve"> Lý thuyết tài chính tiền tệ</v>
          </cell>
        </row>
        <row r="5711">
          <cell r="A5711" t="str">
            <v>MH11.15K26</v>
          </cell>
          <cell r="B5711" t="str">
            <v xml:space="preserve"> Lý thuyết kế toán</v>
          </cell>
        </row>
        <row r="5712">
          <cell r="A5712" t="str">
            <v>MH12.15K26</v>
          </cell>
          <cell r="B5712" t="str">
            <v xml:space="preserve"> Tâm lý học quản trị kinh doanh</v>
          </cell>
        </row>
        <row r="5713">
          <cell r="A5713" t="str">
            <v>MH13.15K26</v>
          </cell>
          <cell r="B5713" t="str">
            <v xml:space="preserve"> Marketing</v>
          </cell>
        </row>
        <row r="5714">
          <cell r="A5714" t="str">
            <v>MH14.15K26</v>
          </cell>
          <cell r="B5714" t="str">
            <v xml:space="preserve"> Kinh tế quốc tế</v>
          </cell>
        </row>
        <row r="5715">
          <cell r="A5715" t="str">
            <v>MH15.15K26</v>
          </cell>
          <cell r="B5715" t="str">
            <v xml:space="preserve"> Quản trị văn phòng</v>
          </cell>
        </row>
        <row r="5716">
          <cell r="A5716" t="str">
            <v>MH16.15K26</v>
          </cell>
          <cell r="B5716" t="str">
            <v xml:space="preserve"> Thống kê doanh nghiệp</v>
          </cell>
        </row>
        <row r="5717">
          <cell r="A5717" t="str">
            <v>MH17.15K26</v>
          </cell>
          <cell r="B5717" t="str">
            <v xml:space="preserve"> Lập và phân tích dự án đầu tư</v>
          </cell>
        </row>
        <row r="5718">
          <cell r="A5718" t="str">
            <v>MH18.15K26</v>
          </cell>
          <cell r="B5718" t="str">
            <v xml:space="preserve"> Thị trường chứng khoán</v>
          </cell>
        </row>
        <row r="5719">
          <cell r="A5719" t="str">
            <v>MH19.15K26</v>
          </cell>
          <cell r="B5719" t="str">
            <v xml:space="preserve"> Quản trị doanh nghiệp</v>
          </cell>
        </row>
        <row r="5720">
          <cell r="A5720" t="str">
            <v>MH20.15K26</v>
          </cell>
          <cell r="B5720" t="str">
            <v xml:space="preserve"> Thuế</v>
          </cell>
        </row>
        <row r="5721">
          <cell r="A5721" t="str">
            <v>MH21.15K26</v>
          </cell>
          <cell r="B5721" t="str">
            <v xml:space="preserve"> Tài chính doanh nghiệp</v>
          </cell>
        </row>
        <row r="5722">
          <cell r="A5722" t="str">
            <v>MĐ22.15K26</v>
          </cell>
          <cell r="B5722" t="str">
            <v xml:space="preserve"> Kế toán doanh nghiệp 1</v>
          </cell>
        </row>
        <row r="5723">
          <cell r="A5723" t="str">
            <v>MĐ23.15K26</v>
          </cell>
          <cell r="B5723" t="str">
            <v xml:space="preserve"> Kế toán doanh nghiệp 2</v>
          </cell>
        </row>
        <row r="5724">
          <cell r="A5724" t="str">
            <v>MĐ24.15K26</v>
          </cell>
          <cell r="B5724" t="str">
            <v xml:space="preserve"> Kế toán doanh nghiệp 3</v>
          </cell>
        </row>
        <row r="5725">
          <cell r="A5725" t="str">
            <v>MĐ25.15K26</v>
          </cell>
          <cell r="B5725" t="str">
            <v xml:space="preserve"> Kế toán máy</v>
          </cell>
        </row>
        <row r="5726">
          <cell r="A5726" t="str">
            <v>MĐ26.15K26</v>
          </cell>
          <cell r="B5726" t="str">
            <v xml:space="preserve"> Kế toán thuế</v>
          </cell>
        </row>
        <row r="5727">
          <cell r="A5727" t="str">
            <v>MH27.15K26</v>
          </cell>
          <cell r="B5727" t="str">
            <v xml:space="preserve"> Phân tích hoạt động kinh doanh</v>
          </cell>
        </row>
        <row r="5728">
          <cell r="A5728" t="str">
            <v>MH28.15K26</v>
          </cell>
          <cell r="B5728" t="str">
            <v xml:space="preserve"> Kiểm toán</v>
          </cell>
        </row>
        <row r="5729">
          <cell r="A5729" t="str">
            <v>MĐ29.15K26</v>
          </cell>
          <cell r="B5729" t="str">
            <v xml:space="preserve"> Thực tập tốt nghiệp</v>
          </cell>
        </row>
        <row r="5730">
          <cell r="A5730" t="str">
            <v>MH01.25K26</v>
          </cell>
          <cell r="B5730" t="str">
            <v xml:space="preserve"> Chính trị</v>
          </cell>
          <cell r="C5730">
            <v>30</v>
          </cell>
        </row>
        <row r="5731">
          <cell r="A5731" t="str">
            <v>MH02.25K26</v>
          </cell>
          <cell r="B5731" t="str">
            <v xml:space="preserve"> Pháp luật</v>
          </cell>
          <cell r="C5731">
            <v>15</v>
          </cell>
        </row>
        <row r="5732">
          <cell r="A5732" t="str">
            <v>MH03.25K26</v>
          </cell>
          <cell r="B5732" t="str">
            <v xml:space="preserve"> Giáo dục thể chất</v>
          </cell>
          <cell r="C5732">
            <v>30</v>
          </cell>
        </row>
        <row r="5733">
          <cell r="A5733" t="str">
            <v>MH04.25K26</v>
          </cell>
          <cell r="B5733" t="str">
            <v xml:space="preserve"> Giáo dục quốc phòng – An ninh</v>
          </cell>
          <cell r="C5733">
            <v>45</v>
          </cell>
        </row>
        <row r="5734">
          <cell r="A5734" t="str">
            <v>MH05.25K26</v>
          </cell>
          <cell r="B5734" t="str">
            <v xml:space="preserve"> Tin học</v>
          </cell>
          <cell r="C5734">
            <v>45</v>
          </cell>
        </row>
        <row r="5735">
          <cell r="A5735" t="str">
            <v>MH06.25K26</v>
          </cell>
          <cell r="B5735" t="str">
            <v xml:space="preserve"> Ngoại ngữ (Anh văn)</v>
          </cell>
          <cell r="C5735">
            <v>90</v>
          </cell>
        </row>
        <row r="5736">
          <cell r="A5736" t="str">
            <v>MH07.25K26</v>
          </cell>
          <cell r="B5736" t="str">
            <v xml:space="preserve"> Kinh tế chính trị</v>
          </cell>
          <cell r="C5736">
            <v>30</v>
          </cell>
        </row>
        <row r="5737">
          <cell r="A5737" t="str">
            <v>MH08.25K26</v>
          </cell>
          <cell r="B5737" t="str">
            <v xml:space="preserve"> Luật kinh tế</v>
          </cell>
          <cell r="C5737">
            <v>30</v>
          </cell>
        </row>
        <row r="5738">
          <cell r="A5738" t="str">
            <v>MH09.25K26</v>
          </cell>
          <cell r="B5738" t="str">
            <v xml:space="preserve"> Tâm lý học quản trị kinh doanh</v>
          </cell>
          <cell r="C5738">
            <v>45</v>
          </cell>
        </row>
        <row r="5739">
          <cell r="A5739" t="str">
            <v>MH10.25K26</v>
          </cell>
          <cell r="B5739" t="str">
            <v xml:space="preserve"> Soạn thảo văn bản</v>
          </cell>
          <cell r="C5739">
            <v>45</v>
          </cell>
        </row>
        <row r="5740">
          <cell r="A5740" t="str">
            <v>MH11.25K26</v>
          </cell>
          <cell r="B5740" t="str">
            <v xml:space="preserve"> Lý thuyết kế toán</v>
          </cell>
          <cell r="C5740">
            <v>60</v>
          </cell>
        </row>
        <row r="5741">
          <cell r="A5741" t="str">
            <v>MH12.25K26</v>
          </cell>
          <cell r="B5741" t="str">
            <v xml:space="preserve"> Lý thuyết thống kê</v>
          </cell>
          <cell r="C5741">
            <v>45</v>
          </cell>
        </row>
        <row r="5742">
          <cell r="A5742" t="str">
            <v>MH13.25K26</v>
          </cell>
          <cell r="B5742" t="str">
            <v xml:space="preserve"> Kinh tế vi mô</v>
          </cell>
          <cell r="C5742">
            <v>60</v>
          </cell>
        </row>
        <row r="5743">
          <cell r="A5743" t="str">
            <v>MH14.25K26</v>
          </cell>
          <cell r="B5743" t="str">
            <v xml:space="preserve"> Quản trị doanh nghiệp</v>
          </cell>
          <cell r="C5743">
            <v>60</v>
          </cell>
        </row>
        <row r="5744">
          <cell r="A5744" t="str">
            <v>MH15.25K26</v>
          </cell>
          <cell r="B5744" t="str">
            <v xml:space="preserve"> Thống kê doanh nghiệp</v>
          </cell>
          <cell r="C5744">
            <v>60</v>
          </cell>
        </row>
        <row r="5745">
          <cell r="A5745" t="str">
            <v>MH16.25K26</v>
          </cell>
          <cell r="B5745" t="str">
            <v xml:space="preserve"> Tài chính doanh nghiệp</v>
          </cell>
          <cell r="C5745">
            <v>75</v>
          </cell>
        </row>
        <row r="5746">
          <cell r="A5746" t="str">
            <v>MĐ17.25K26</v>
          </cell>
          <cell r="B5746" t="str">
            <v xml:space="preserve"> Kế toán tài chính 1</v>
          </cell>
          <cell r="C5746">
            <v>120</v>
          </cell>
        </row>
        <row r="5747">
          <cell r="A5747" t="str">
            <v>MĐ18.25K26</v>
          </cell>
          <cell r="B5747" t="str">
            <v xml:space="preserve"> Kế toán tài chính 2</v>
          </cell>
          <cell r="C5747">
            <v>120</v>
          </cell>
        </row>
        <row r="5748">
          <cell r="A5748" t="str">
            <v>MĐ19.25K26</v>
          </cell>
          <cell r="B5748" t="str">
            <v xml:space="preserve"> Kế toán tài chính 3</v>
          </cell>
          <cell r="C5748">
            <v>150</v>
          </cell>
        </row>
        <row r="5749">
          <cell r="A5749" t="str">
            <v>MH20.25K26</v>
          </cell>
          <cell r="B5749" t="str">
            <v xml:space="preserve"> Kế toán HCSN</v>
          </cell>
          <cell r="C5749">
            <v>60</v>
          </cell>
        </row>
        <row r="5750">
          <cell r="A5750" t="str">
            <v>MĐ21.25K26</v>
          </cell>
          <cell r="B5750" t="str">
            <v xml:space="preserve"> Tin học ứng dụng kế toán 1</v>
          </cell>
          <cell r="C5750">
            <v>120</v>
          </cell>
        </row>
        <row r="5751">
          <cell r="A5751" t="str">
            <v>MĐ22.25K26</v>
          </cell>
          <cell r="B5751" t="str">
            <v xml:space="preserve"> Tin học ứng dụng kế toán 2</v>
          </cell>
          <cell r="C5751">
            <v>90</v>
          </cell>
        </row>
        <row r="5752">
          <cell r="A5752" t="str">
            <v>MH23.25K26</v>
          </cell>
          <cell r="B5752" t="str">
            <v xml:space="preserve"> Kế toán thương mại dịch vụ</v>
          </cell>
          <cell r="C5752">
            <v>60</v>
          </cell>
        </row>
        <row r="5753">
          <cell r="A5753" t="str">
            <v>MĐ24.25K26</v>
          </cell>
          <cell r="B5753" t="str">
            <v xml:space="preserve"> Kế toán máy</v>
          </cell>
          <cell r="C5753">
            <v>120</v>
          </cell>
        </row>
        <row r="5754">
          <cell r="A5754" t="str">
            <v>MH25.25K26</v>
          </cell>
          <cell r="B5754" t="str">
            <v xml:space="preserve"> Kiểm toán</v>
          </cell>
          <cell r="C5754">
            <v>30</v>
          </cell>
        </row>
        <row r="5755">
          <cell r="A5755" t="str">
            <v>MĐ26.25K26</v>
          </cell>
          <cell r="B5755" t="str">
            <v xml:space="preserve"> Kế toán thuế</v>
          </cell>
          <cell r="C5755">
            <v>60</v>
          </cell>
        </row>
        <row r="5756">
          <cell r="A5756" t="str">
            <v>MH27.25K26</v>
          </cell>
          <cell r="B5756" t="str">
            <v xml:space="preserve"> Phân tích hoạt động kinh doanh</v>
          </cell>
          <cell r="C5756">
            <v>60</v>
          </cell>
        </row>
        <row r="5757">
          <cell r="A5757" t="str">
            <v>MH28.25K26</v>
          </cell>
          <cell r="B5757" t="str">
            <v xml:space="preserve"> Thực tập tốt nghiệp</v>
          </cell>
          <cell r="C5757">
            <v>225</v>
          </cell>
        </row>
        <row r="5758">
          <cell r="A5758" t="str">
            <v>MH01.LC7K26</v>
          </cell>
          <cell r="B5758" t="str">
            <v>Giáo dục chính trị</v>
          </cell>
          <cell r="C5758">
            <v>45</v>
          </cell>
        </row>
        <row r="5759">
          <cell r="A5759" t="str">
            <v>MH02.LC7K26</v>
          </cell>
          <cell r="B5759" t="str">
            <v>Pháp luật</v>
          </cell>
          <cell r="C5759">
            <v>15</v>
          </cell>
        </row>
        <row r="5760">
          <cell r="A5760" t="str">
            <v>MH03.LC7K26</v>
          </cell>
          <cell r="B5760" t="str">
            <v>Giáo dục thể chất</v>
          </cell>
          <cell r="C5760">
            <v>30</v>
          </cell>
        </row>
        <row r="5761">
          <cell r="A5761" t="str">
            <v>MH04.LC7K26</v>
          </cell>
          <cell r="B5761" t="str">
            <v>Giáo dục quốc phòng và an ninh</v>
          </cell>
          <cell r="C5761">
            <v>30</v>
          </cell>
        </row>
        <row r="5762">
          <cell r="A5762" t="str">
            <v>MH05.LC7K26</v>
          </cell>
          <cell r="B5762" t="str">
            <v>Tin học</v>
          </cell>
          <cell r="C5762">
            <v>30</v>
          </cell>
        </row>
        <row r="5763">
          <cell r="A5763" t="str">
            <v>MH06.LC7K26</v>
          </cell>
          <cell r="B5763" t="str">
            <v>Tiếng anh</v>
          </cell>
          <cell r="C5763">
            <v>30</v>
          </cell>
        </row>
        <row r="5764">
          <cell r="A5764" t="str">
            <v>MH07.LC7K26</v>
          </cell>
          <cell r="B5764" t="str">
            <v>Tiếng anh chuyên ngành</v>
          </cell>
          <cell r="C5764">
            <v>45</v>
          </cell>
        </row>
        <row r="5765">
          <cell r="A5765" t="str">
            <v>MH08.LC7K26</v>
          </cell>
          <cell r="B5765" t="str">
            <v>Mạch điện</v>
          </cell>
          <cell r="C5765">
            <v>30</v>
          </cell>
        </row>
        <row r="5766">
          <cell r="A5766" t="str">
            <v>MĐ09.LC7K26</v>
          </cell>
          <cell r="B5766" t="str">
            <v>Máy điện 2</v>
          </cell>
          <cell r="C5766">
            <v>60</v>
          </cell>
        </row>
        <row r="5767">
          <cell r="A5767" t="str">
            <v>MĐ10.LC7K26</v>
          </cell>
          <cell r="B5767" t="str">
            <v>Kỹ thuật xung- số</v>
          </cell>
          <cell r="C5767">
            <v>60</v>
          </cell>
        </row>
        <row r="5768">
          <cell r="A5768" t="str">
            <v>MH11.LC7K26</v>
          </cell>
          <cell r="B5768" t="str">
            <v>Truyền động điện</v>
          </cell>
          <cell r="C5768">
            <v>45</v>
          </cell>
        </row>
        <row r="5769">
          <cell r="A5769" t="str">
            <v>MĐ12.LC7K26</v>
          </cell>
          <cell r="B5769" t="str">
            <v>Điện tử công suất</v>
          </cell>
          <cell r="C5769">
            <v>60</v>
          </cell>
        </row>
        <row r="5770">
          <cell r="A5770" t="str">
            <v>MĐ13.LC7K26</v>
          </cell>
          <cell r="B5770" t="str">
            <v xml:space="preserve">Trang bị điện </v>
          </cell>
          <cell r="C5770">
            <v>90</v>
          </cell>
        </row>
        <row r="5771">
          <cell r="A5771" t="str">
            <v>MĐ14.LC7K26</v>
          </cell>
          <cell r="B5771" t="str">
            <v>Lập trình vi điều khiển</v>
          </cell>
          <cell r="C5771">
            <v>120</v>
          </cell>
        </row>
        <row r="5772">
          <cell r="A5772" t="str">
            <v>MĐ15.LC7K26</v>
          </cell>
          <cell r="B5772" t="str">
            <v>Lập trình KNX</v>
          </cell>
          <cell r="C5772">
            <v>60</v>
          </cell>
        </row>
        <row r="5773">
          <cell r="A5773" t="str">
            <v>MĐ16.LC7K26</v>
          </cell>
          <cell r="B5773" t="str">
            <v>Điều khiển điện khí nén</v>
          </cell>
          <cell r="C5773">
            <v>90</v>
          </cell>
        </row>
        <row r="5774">
          <cell r="A5774" t="str">
            <v>MĐ17.LC7K26</v>
          </cell>
          <cell r="B5774" t="str">
            <v>PLC nâng cao</v>
          </cell>
          <cell r="C5774">
            <v>60</v>
          </cell>
        </row>
        <row r="5775">
          <cell r="A5775" t="str">
            <v>MĐ18.LC7K26</v>
          </cell>
          <cell r="B5775" t="str">
            <v>Truyền thông công nghiệp</v>
          </cell>
          <cell r="C5775">
            <v>60</v>
          </cell>
        </row>
        <row r="5776">
          <cell r="A5776" t="str">
            <v>MH19.LC7K26</v>
          </cell>
          <cell r="B5776" t="str">
            <v>Tổ chức sản xuất</v>
          </cell>
          <cell r="C5776">
            <v>30</v>
          </cell>
        </row>
        <row r="5777">
          <cell r="A5777" t="str">
            <v>MĐ20.LC7K26</v>
          </cell>
          <cell r="B5777" t="str">
            <v>Thực tập tốt nghiệp</v>
          </cell>
          <cell r="C5777">
            <v>90</v>
          </cell>
        </row>
        <row r="5778">
          <cell r="A5778" t="str">
            <v>MH01.LC24K26</v>
          </cell>
          <cell r="B5778" t="str">
            <v>Chính trị</v>
          </cell>
          <cell r="C5778">
            <v>30</v>
          </cell>
        </row>
        <row r="5779">
          <cell r="A5779" t="str">
            <v>MH02.LC24K26</v>
          </cell>
          <cell r="B5779" t="str">
            <v>Pháp luật</v>
          </cell>
          <cell r="C5779">
            <v>15</v>
          </cell>
        </row>
        <row r="5780">
          <cell r="A5780" t="str">
            <v>MH03.LC24K26</v>
          </cell>
          <cell r="B5780" t="str">
            <v>Giáo dục thể chất</v>
          </cell>
          <cell r="C5780">
            <v>30</v>
          </cell>
        </row>
        <row r="5781">
          <cell r="A5781" t="str">
            <v>MH04.LC24K26</v>
          </cell>
          <cell r="B5781" t="str">
            <v>Giáo dục quốc phòng – An ninh</v>
          </cell>
          <cell r="C5781">
            <v>45</v>
          </cell>
        </row>
        <row r="5782">
          <cell r="A5782" t="str">
            <v>MH05.LC24K26</v>
          </cell>
          <cell r="B5782" t="str">
            <v>Tin học</v>
          </cell>
          <cell r="C5782">
            <v>45</v>
          </cell>
        </row>
        <row r="5783">
          <cell r="A5783" t="str">
            <v>MH06.LC24K26</v>
          </cell>
          <cell r="B5783" t="str">
            <v>Ngoại ngữ (Anh văn)</v>
          </cell>
          <cell r="C5783">
            <v>90</v>
          </cell>
        </row>
        <row r="5784">
          <cell r="A5784" t="str">
            <v>MĐ07.LC24K26</v>
          </cell>
          <cell r="B5784" t="str">
            <v>Soạn thảo văn bản Word nâng cao.</v>
          </cell>
          <cell r="C5784">
            <v>60</v>
          </cell>
        </row>
        <row r="5785">
          <cell r="A5785" t="str">
            <v>MĐ08.LC24K26</v>
          </cell>
          <cell r="B5785" t="str">
            <v>Bảng tính điện tử Excel nâng cao.</v>
          </cell>
          <cell r="C5785">
            <v>60</v>
          </cell>
        </row>
        <row r="5786">
          <cell r="A5786" t="str">
            <v>MH09.LC24K26</v>
          </cell>
          <cell r="B5786" t="str">
            <v>Lập trình C++</v>
          </cell>
          <cell r="C5786">
            <v>60</v>
          </cell>
        </row>
        <row r="5787">
          <cell r="A5787" t="str">
            <v>MĐ10.LC24K26</v>
          </cell>
          <cell r="B5787" t="str">
            <v>Bảo trì hệ thống mạng</v>
          </cell>
          <cell r="C5787">
            <v>60</v>
          </cell>
        </row>
        <row r="5788">
          <cell r="A5788" t="str">
            <v>MĐ11.LC24K26</v>
          </cell>
          <cell r="B5788" t="str">
            <v>Bảo trì hệ thống máy tính</v>
          </cell>
          <cell r="C5788">
            <v>60</v>
          </cell>
        </row>
        <row r="5789">
          <cell r="A5789" t="str">
            <v>MĐ12.LC24K26</v>
          </cell>
          <cell r="B5789" t="str">
            <v>Quản lý dự án ms project</v>
          </cell>
          <cell r="C5789">
            <v>60</v>
          </cell>
        </row>
        <row r="5790">
          <cell r="A5790" t="str">
            <v>MĐ13.LC24K26</v>
          </cell>
          <cell r="B5790" t="str">
            <v>Hệ quản trị CSDL với ACCESS nâng cao.</v>
          </cell>
          <cell r="C5790">
            <v>60</v>
          </cell>
        </row>
        <row r="5791">
          <cell r="A5791" t="str">
            <v>MĐ14.LC24K26</v>
          </cell>
          <cell r="B5791" t="str">
            <v>Lập trình VB.net</v>
          </cell>
          <cell r="C5791">
            <v>90</v>
          </cell>
        </row>
        <row r="5792">
          <cell r="A5792" t="str">
            <v>MĐ15.LC24K26</v>
          </cell>
          <cell r="B5792" t="str">
            <v>Lập trình PHP</v>
          </cell>
          <cell r="C5792">
            <v>90</v>
          </cell>
        </row>
        <row r="5793">
          <cell r="A5793" t="str">
            <v>MĐ17.LC24K26</v>
          </cell>
          <cell r="B5793" t="str">
            <v>Thực tập tốt nghiệp</v>
          </cell>
          <cell r="C5793">
            <v>180</v>
          </cell>
        </row>
        <row r="5794">
          <cell r="A5794" t="str">
            <v>MH01.C9K26</v>
          </cell>
          <cell r="B5794" t="str">
            <v>Chính trị</v>
          </cell>
          <cell r="C5794">
            <v>75</v>
          </cell>
        </row>
        <row r="5795">
          <cell r="A5795" t="str">
            <v>MH07.16K26</v>
          </cell>
          <cell r="B5795" t="str">
            <v>Vật liệu xây dựng</v>
          </cell>
          <cell r="C5795">
            <v>30</v>
          </cell>
        </row>
        <row r="5796">
          <cell r="A5796" t="str">
            <v>MH08.16K26</v>
          </cell>
          <cell r="B5796" t="str">
            <v>Vẽ Xây dựng</v>
          </cell>
          <cell r="C5796">
            <v>75</v>
          </cell>
        </row>
        <row r="5797">
          <cell r="A5797" t="str">
            <v>MH09.16K26</v>
          </cell>
          <cell r="B5797" t="str">
            <v>Cơ học Xây dựng</v>
          </cell>
          <cell r="C5797">
            <v>75</v>
          </cell>
        </row>
        <row r="5798">
          <cell r="A5798" t="str">
            <v>MH10.16K26</v>
          </cell>
          <cell r="B5798" t="str">
            <v>Điện kỹ thuật</v>
          </cell>
          <cell r="C5798">
            <v>45</v>
          </cell>
        </row>
        <row r="5799">
          <cell r="A5799" t="str">
            <v>MH01.16K26</v>
          </cell>
          <cell r="B5799" t="str">
            <v>Chính trị</v>
          </cell>
          <cell r="C5799">
            <v>90</v>
          </cell>
        </row>
        <row r="5800">
          <cell r="A5800" t="str">
            <v>MH02.16K26</v>
          </cell>
          <cell r="B5800" t="str">
            <v>Giáo dục pháp luật</v>
          </cell>
          <cell r="C5800">
            <v>30</v>
          </cell>
        </row>
        <row r="5801">
          <cell r="A5801" t="str">
            <v>MH03.16K26</v>
          </cell>
          <cell r="B5801" t="str">
            <v>Giáo dục thể chất</v>
          </cell>
          <cell r="C5801">
            <v>60</v>
          </cell>
        </row>
        <row r="5802">
          <cell r="A5802" t="str">
            <v>MH04.16K26</v>
          </cell>
          <cell r="B5802" t="str">
            <v>Giáo dục quốc phòng</v>
          </cell>
          <cell r="C5802">
            <v>45</v>
          </cell>
        </row>
        <row r="5803">
          <cell r="A5803" t="str">
            <v>MH05.16K26</v>
          </cell>
          <cell r="B5803" t="str">
            <v>Tin học đại cương</v>
          </cell>
          <cell r="C5803">
            <v>45</v>
          </cell>
        </row>
        <row r="5804">
          <cell r="A5804" t="str">
            <v>MH06.16K26</v>
          </cell>
          <cell r="B5804" t="str">
            <v>Ngoại ngữ</v>
          </cell>
          <cell r="C5804">
            <v>90</v>
          </cell>
        </row>
        <row r="5805">
          <cell r="A5805" t="str">
            <v>MH11.16K26</v>
          </cell>
          <cell r="B5805" t="str">
            <v>Cấu tạo kiến trúc</v>
          </cell>
          <cell r="C5805">
            <v>75</v>
          </cell>
        </row>
        <row r="5806">
          <cell r="A5806" t="str">
            <v>MH12.16K26</v>
          </cell>
          <cell r="B5806" t="str">
            <v>Kết cấu xây dựng</v>
          </cell>
          <cell r="C5806">
            <v>75</v>
          </cell>
        </row>
        <row r="5807">
          <cell r="A5807" t="str">
            <v>MH13.16K26</v>
          </cell>
          <cell r="B5807" t="str">
            <v>Nguyên lý Thiết kế kiến trúc</v>
          </cell>
          <cell r="C5807">
            <v>60</v>
          </cell>
        </row>
        <row r="5808">
          <cell r="A5808" t="str">
            <v>MH14.16K26</v>
          </cell>
          <cell r="B5808" t="str">
            <v>Dự toán xây dựng công trình</v>
          </cell>
          <cell r="C5808">
            <v>60</v>
          </cell>
        </row>
        <row r="5809">
          <cell r="A5809" t="str">
            <v>MH15.16K26</v>
          </cell>
          <cell r="B5809" t="str">
            <v>Công nghệ thi công</v>
          </cell>
          <cell r="C5809">
            <v>75</v>
          </cell>
        </row>
        <row r="5810">
          <cell r="A5810" t="str">
            <v>MH16.16K26</v>
          </cell>
          <cell r="B5810" t="str">
            <v>Tổ chức thi công</v>
          </cell>
          <cell r="C5810">
            <v>60</v>
          </cell>
        </row>
        <row r="5811">
          <cell r="A5811" t="str">
            <v>MH17.16K26</v>
          </cell>
          <cell r="B5811" t="str">
            <v>Quản lýsản xuất</v>
          </cell>
          <cell r="C5811">
            <v>30</v>
          </cell>
        </row>
        <row r="5812">
          <cell r="A5812" t="str">
            <v>MH18.16K26</v>
          </cell>
          <cell r="B5812" t="str">
            <v>An toàn lao động</v>
          </cell>
          <cell r="C5812">
            <v>30</v>
          </cell>
        </row>
        <row r="5813">
          <cell r="A5813" t="str">
            <v>MH19.16K26</v>
          </cell>
          <cell r="B5813" t="str">
            <v>Bảo vệ môi trường</v>
          </cell>
          <cell r="C5813">
            <v>30</v>
          </cell>
        </row>
        <row r="5814">
          <cell r="A5814" t="str">
            <v>MH20.16K26</v>
          </cell>
          <cell r="B5814" t="str">
            <v>Kỹ năng giao tiếp</v>
          </cell>
          <cell r="C5814">
            <v>30</v>
          </cell>
        </row>
        <row r="5815">
          <cell r="A5815" t="str">
            <v>MĐ21.16K26</v>
          </cell>
          <cell r="B5815" t="str">
            <v>Trắc đạc</v>
          </cell>
          <cell r="C5815">
            <v>90</v>
          </cell>
        </row>
        <row r="5816">
          <cell r="A5816" t="str">
            <v>MĐ22.16K26</v>
          </cell>
          <cell r="B5816" t="str">
            <v>Lắp đặt hệ thống cấp thoát nước công trình</v>
          </cell>
          <cell r="C5816">
            <v>90</v>
          </cell>
        </row>
        <row r="5817">
          <cell r="A5817" t="str">
            <v>MĐ23.16K26</v>
          </cell>
          <cell r="B5817" t="str">
            <v>Ứng dụng Autocad</v>
          </cell>
          <cell r="C5817">
            <v>90</v>
          </cell>
        </row>
        <row r="5818">
          <cell r="A5818" t="str">
            <v>MĐ24.16K26</v>
          </cell>
          <cell r="B5818" t="str">
            <v>Thực tập thiết kế kiến trúc</v>
          </cell>
          <cell r="C5818">
            <v>120</v>
          </cell>
        </row>
        <row r="5819">
          <cell r="A5819" t="str">
            <v>MĐ25.16K26</v>
          </cell>
          <cell r="B5819" t="str">
            <v>Xây gạch</v>
          </cell>
          <cell r="C5819">
            <v>150</v>
          </cell>
        </row>
        <row r="5820">
          <cell r="A5820" t="str">
            <v>MĐ26.16K26</v>
          </cell>
          <cell r="B5820" t="str">
            <v>Trát, láng</v>
          </cell>
          <cell r="C5820">
            <v>120</v>
          </cell>
        </row>
        <row r="5821">
          <cell r="A5821" t="str">
            <v>MĐ27.16K26</v>
          </cell>
          <cell r="B5821" t="str">
            <v>Lát, ốp</v>
          </cell>
          <cell r="C5821">
            <v>120</v>
          </cell>
        </row>
        <row r="5822">
          <cell r="A5822" t="str">
            <v>MĐ28.16K26</v>
          </cell>
          <cell r="B5822" t="str">
            <v>Bả ma tít, sơn vôi</v>
          </cell>
          <cell r="C5822">
            <v>60</v>
          </cell>
        </row>
        <row r="5823">
          <cell r="A5823" t="str">
            <v>MĐ29.16K26</v>
          </cell>
          <cell r="B5823" t="str">
            <v>Gia công lắp dựng tháo dỡ ván khuôn, giàn giáo</v>
          </cell>
          <cell r="C5823">
            <v>90</v>
          </cell>
        </row>
        <row r="5824">
          <cell r="A5824" t="str">
            <v>MĐ30.16K26</v>
          </cell>
          <cell r="B5824" t="str">
            <v>Gia công, lắp đặt cốt thép</v>
          </cell>
          <cell r="C5824">
            <v>60</v>
          </cell>
        </row>
        <row r="5825">
          <cell r="A5825" t="str">
            <v>MĐ31.16K26</v>
          </cell>
          <cell r="B5825" t="str">
            <v>Thực tập kỹ thuật viên</v>
          </cell>
          <cell r="C5825">
            <v>180</v>
          </cell>
        </row>
        <row r="5826">
          <cell r="A5826" t="str">
            <v>MĐ32.16K26</v>
          </cell>
          <cell r="B5826" t="str">
            <v>Thực tập tốt nghiệp</v>
          </cell>
          <cell r="C5826">
            <v>180</v>
          </cell>
        </row>
        <row r="5827">
          <cell r="A5827" t="str">
            <v>MH01.LC5K26</v>
          </cell>
          <cell r="B5827" t="str">
            <v>Giáo dục Chính trị</v>
          </cell>
          <cell r="C5827">
            <v>45</v>
          </cell>
        </row>
        <row r="5828">
          <cell r="A5828" t="str">
            <v>MH02.LC5K26</v>
          </cell>
          <cell r="B5828" t="str">
            <v>Pháp luật</v>
          </cell>
          <cell r="C5828">
            <v>15</v>
          </cell>
        </row>
        <row r="5829">
          <cell r="A5829" t="str">
            <v>MH03.LC5K26</v>
          </cell>
          <cell r="B5829" t="str">
            <v>Giáo dục thể chất</v>
          </cell>
          <cell r="C5829">
            <v>30</v>
          </cell>
        </row>
        <row r="5830">
          <cell r="A5830" t="str">
            <v>MH04.LC5K26</v>
          </cell>
          <cell r="B5830" t="str">
            <v>Giáo dục quốc phòng - An ninh</v>
          </cell>
          <cell r="C5830">
            <v>30</v>
          </cell>
        </row>
        <row r="5831">
          <cell r="A5831" t="str">
            <v>MH05.LC5K26</v>
          </cell>
          <cell r="B5831" t="str">
            <v>Tin học</v>
          </cell>
          <cell r="C5831">
            <v>30</v>
          </cell>
        </row>
        <row r="5832">
          <cell r="A5832" t="str">
            <v>MH06.LC5K26</v>
          </cell>
          <cell r="B5832" t="str">
            <v>Ngoại ngữ(Anh văn)</v>
          </cell>
          <cell r="C5832">
            <v>30</v>
          </cell>
        </row>
        <row r="5833">
          <cell r="A5833" t="str">
            <v>MH07.LC5K26</v>
          </cell>
          <cell r="B5833" t="str">
            <v>Điện tử cơ bản</v>
          </cell>
          <cell r="C5833">
            <v>30</v>
          </cell>
        </row>
        <row r="5834">
          <cell r="A5834" t="str">
            <v>MH08.LC5K26</v>
          </cell>
          <cell r="B5834" t="str">
            <v>Công nghệ khí nén - thuỷ lực ứng dụng</v>
          </cell>
          <cell r="C5834">
            <v>30</v>
          </cell>
        </row>
        <row r="5835">
          <cell r="A5835" t="str">
            <v>MH09.LC5K26</v>
          </cell>
          <cell r="B5835" t="str">
            <v>Nhiệt kỹ thuật</v>
          </cell>
          <cell r="C5835">
            <v>30</v>
          </cell>
        </row>
        <row r="5836">
          <cell r="A5836" t="str">
            <v>MH10.LC5K26</v>
          </cell>
          <cell r="B5836" t="str">
            <v>Tổ chức quản lý sản xuất và hậu mãi</v>
          </cell>
          <cell r="C5836">
            <v>45</v>
          </cell>
        </row>
        <row r="5837">
          <cell r="A5837" t="str">
            <v>MH11.LC5K26</v>
          </cell>
          <cell r="B5837" t="str">
            <v>Tiếng Anh chuyên ngành</v>
          </cell>
          <cell r="C5837">
            <v>45</v>
          </cell>
        </row>
        <row r="5838">
          <cell r="A5838" t="str">
            <v>MĐ12.LC5K26</v>
          </cell>
          <cell r="B5838" t="str">
            <v>Autocad</v>
          </cell>
          <cell r="C5838">
            <v>30</v>
          </cell>
        </row>
        <row r="5839">
          <cell r="A5839" t="str">
            <v>MĐ13.LC5K26</v>
          </cell>
          <cell r="B5839" t="str">
            <v>Bảo dưỡng và sửa chữa hệ thống Điều hòa không khí trênô tô</v>
          </cell>
          <cell r="C5839">
            <v>30</v>
          </cell>
        </row>
        <row r="5840">
          <cell r="A5840" t="str">
            <v>MĐ14.LC5K26</v>
          </cell>
          <cell r="B5840" t="str">
            <v>Bảo dưỡng và sửa chữa hệ thống lái điều khiển điện tử EPS</v>
          </cell>
          <cell r="C5840">
            <v>60</v>
          </cell>
        </row>
        <row r="5841">
          <cell r="A5841" t="str">
            <v>MĐ15.LC5K26</v>
          </cell>
          <cell r="B5841" t="str">
            <v xml:space="preserve">Bảo dưỡng và sửa chữa hộp số tựđộng ô tô </v>
          </cell>
          <cell r="C5841">
            <v>60</v>
          </cell>
        </row>
        <row r="5842">
          <cell r="A5842" t="str">
            <v>MĐ16.LC5K26</v>
          </cell>
          <cell r="B5842" t="str">
            <v>Bảo dưỡng và sửa chữa hệ thống phanh ABS</v>
          </cell>
          <cell r="C5842">
            <v>75</v>
          </cell>
        </row>
        <row r="5843">
          <cell r="A5843" t="str">
            <v>MĐ17.LC5K26</v>
          </cell>
          <cell r="B5843" t="str">
            <v>Chẩn đoán trạng thái kỹ thuật ô tô</v>
          </cell>
          <cell r="C5843">
            <v>210</v>
          </cell>
        </row>
        <row r="5844">
          <cell r="A5844" t="str">
            <v>MĐ18.LC5K26</v>
          </cell>
          <cell r="B5844" t="str">
            <v>Kỹ thuật kiểm định ô tô</v>
          </cell>
          <cell r="C5844">
            <v>45</v>
          </cell>
        </row>
        <row r="5845">
          <cell r="A5845" t="str">
            <v>MĐ19.LC5K26</v>
          </cell>
          <cell r="B5845" t="str">
            <v>Thực tập tốt nghiệp</v>
          </cell>
          <cell r="C5845">
            <v>405</v>
          </cell>
        </row>
        <row r="5846">
          <cell r="A5846" t="str">
            <v>MH01.26K26</v>
          </cell>
          <cell r="B5846" t="str">
            <v>Giáo dục Chính trị</v>
          </cell>
          <cell r="C5846">
            <v>30</v>
          </cell>
        </row>
        <row r="5847">
          <cell r="A5847" t="str">
            <v>MH02.26K26</v>
          </cell>
          <cell r="B5847" t="str">
            <v>Pháp luật</v>
          </cell>
          <cell r="C5847">
            <v>15</v>
          </cell>
        </row>
        <row r="5848">
          <cell r="A5848" t="str">
            <v>MH03.26K26</v>
          </cell>
          <cell r="B5848" t="str">
            <v>Giáo dục Quốc phòng và An ninh</v>
          </cell>
          <cell r="C5848">
            <v>45</v>
          </cell>
        </row>
        <row r="5849">
          <cell r="A5849" t="str">
            <v>MH04.26K26</v>
          </cell>
          <cell r="B5849" t="str">
            <v>Giáo dục thể chất</v>
          </cell>
          <cell r="C5849">
            <v>30</v>
          </cell>
        </row>
        <row r="5850">
          <cell r="A5850" t="str">
            <v>MH05.26K26</v>
          </cell>
          <cell r="B5850" t="str">
            <v>Tin học</v>
          </cell>
          <cell r="C5850">
            <v>45</v>
          </cell>
        </row>
        <row r="5851">
          <cell r="A5851" t="str">
            <v>MH06.26K26</v>
          </cell>
          <cell r="B5851" t="str">
            <v>Tiếng Anh</v>
          </cell>
          <cell r="C5851">
            <v>90</v>
          </cell>
        </row>
        <row r="5852">
          <cell r="A5852" t="str">
            <v>MH07.26K26</v>
          </cell>
          <cell r="B5852" t="str">
            <v>Nhập môn</v>
          </cell>
          <cell r="C5852">
            <v>60</v>
          </cell>
        </row>
        <row r="5853">
          <cell r="A5853" t="str">
            <v>MH08.26K26</v>
          </cell>
          <cell r="B5853" t="str">
            <v>Kỹ năng giao tiếp</v>
          </cell>
          <cell r="C5853">
            <v>45</v>
          </cell>
        </row>
        <row r="5854">
          <cell r="A5854" t="str">
            <v>MH09.26K26</v>
          </cell>
          <cell r="B5854" t="str">
            <v>Ngôn ngữ học tiếng Nhật</v>
          </cell>
          <cell r="C5854">
            <v>60</v>
          </cell>
        </row>
        <row r="5855">
          <cell r="A5855" t="str">
            <v>MH10.26K26</v>
          </cell>
          <cell r="B5855" t="str">
            <v>Đất nước Nhật Bản</v>
          </cell>
          <cell r="C5855">
            <v>45</v>
          </cell>
        </row>
        <row r="5856">
          <cell r="A5856" t="str">
            <v>MĐ11.26K26</v>
          </cell>
          <cell r="B5856" t="str">
            <v>Tiếng Nhật 1</v>
          </cell>
          <cell r="C5856">
            <v>270</v>
          </cell>
        </row>
        <row r="5857">
          <cell r="A5857" t="str">
            <v>MĐ12.26K26</v>
          </cell>
          <cell r="B5857" t="str">
            <v>Tiếng Nhật 2</v>
          </cell>
          <cell r="C5857">
            <v>270</v>
          </cell>
        </row>
        <row r="5858">
          <cell r="A5858" t="str">
            <v>MĐ13.26K26</v>
          </cell>
          <cell r="B5858" t="str">
            <v>Tiếng Nhật thương mại</v>
          </cell>
          <cell r="C5858">
            <v>60</v>
          </cell>
        </row>
        <row r="5859">
          <cell r="A5859" t="str">
            <v>MĐ14.26K26</v>
          </cell>
          <cell r="B5859" t="str">
            <v>Tiếng Nhật du lịch</v>
          </cell>
          <cell r="C5859">
            <v>60</v>
          </cell>
        </row>
        <row r="5860">
          <cell r="A5860" t="str">
            <v>MĐ15.26K26</v>
          </cell>
          <cell r="B5860" t="str">
            <v>Phiên dịch Tiếng Nhật</v>
          </cell>
          <cell r="C5860">
            <v>60</v>
          </cell>
        </row>
        <row r="5861">
          <cell r="A5861" t="str">
            <v>MĐ16.26K26</v>
          </cell>
          <cell r="B5861" t="str">
            <v>Tiếng Nhật hành chính – văn phòng</v>
          </cell>
          <cell r="C5861">
            <v>60</v>
          </cell>
        </row>
        <row r="5862">
          <cell r="A5862" t="str">
            <v>MĐ17.26K26</v>
          </cell>
          <cell r="B5862" t="str">
            <v>Thực tập tốt nghiệp</v>
          </cell>
          <cell r="C5862">
            <v>360</v>
          </cell>
        </row>
        <row r="5863">
          <cell r="A5863" t="str">
            <v>MH01.LC10K26</v>
          </cell>
          <cell r="B5863" t="str">
            <v>Chính trị</v>
          </cell>
          <cell r="C5863">
            <v>45</v>
          </cell>
        </row>
        <row r="5864">
          <cell r="A5864" t="str">
            <v>MH02.LC10K26</v>
          </cell>
          <cell r="B5864" t="str">
            <v>Pháp luật</v>
          </cell>
          <cell r="C5864">
            <v>15</v>
          </cell>
        </row>
        <row r="5865">
          <cell r="A5865" t="str">
            <v>MH03.LC10K26</v>
          </cell>
          <cell r="B5865" t="str">
            <v>Giáo dục thể chất</v>
          </cell>
          <cell r="C5865">
            <v>30</v>
          </cell>
        </row>
        <row r="5866">
          <cell r="A5866" t="str">
            <v>MH04.LC10K26</v>
          </cell>
          <cell r="B5866" t="str">
            <v>Giáo dục quốc phòng - An ninh</v>
          </cell>
          <cell r="C5866">
            <v>30</v>
          </cell>
        </row>
        <row r="5867">
          <cell r="A5867" t="str">
            <v>MH05.LC10K26</v>
          </cell>
          <cell r="B5867" t="str">
            <v>Tin học</v>
          </cell>
          <cell r="C5867">
            <v>30</v>
          </cell>
        </row>
        <row r="5868">
          <cell r="A5868" t="str">
            <v>MH06.LC10K26</v>
          </cell>
          <cell r="B5868" t="str">
            <v>Ngoại ngữ(Anh văn)</v>
          </cell>
          <cell r="C5868">
            <v>30</v>
          </cell>
        </row>
        <row r="5869">
          <cell r="A5869" t="str">
            <v>MH07.LC10K26</v>
          </cell>
          <cell r="B5869" t="str">
            <v>Cơ xây dựng</v>
          </cell>
          <cell r="C5869">
            <v>30</v>
          </cell>
        </row>
        <row r="5870">
          <cell r="A5870" t="str">
            <v>MH08.LC10K26</v>
          </cell>
          <cell r="B5870" t="str">
            <v>Kết cấu xây dựng</v>
          </cell>
          <cell r="C5870">
            <v>60</v>
          </cell>
        </row>
        <row r="5871">
          <cell r="A5871" t="str">
            <v>MH09.LC10K26</v>
          </cell>
          <cell r="B5871" t="str">
            <v xml:space="preserve">Công nghệ thi công </v>
          </cell>
          <cell r="C5871">
            <v>30</v>
          </cell>
        </row>
        <row r="5872">
          <cell r="A5872" t="str">
            <v>MH10.LC10K26</v>
          </cell>
          <cell r="B5872" t="str">
            <v>Tổ chức thi công</v>
          </cell>
          <cell r="C5872">
            <v>60</v>
          </cell>
        </row>
        <row r="5873">
          <cell r="A5873" t="str">
            <v>MH11.LC10K26</v>
          </cell>
          <cell r="B5873" t="str">
            <v xml:space="preserve">Dự toán </v>
          </cell>
          <cell r="C5873">
            <v>45</v>
          </cell>
        </row>
        <row r="5874">
          <cell r="A5874" t="str">
            <v>MH12.LC10K26</v>
          </cell>
          <cell r="B5874" t="str">
            <v>Tiếng anh chuyên ngành</v>
          </cell>
          <cell r="C5874">
            <v>45</v>
          </cell>
        </row>
        <row r="5875">
          <cell r="A5875" t="str">
            <v>MĐ13.LC10K26</v>
          </cell>
          <cell r="B5875" t="str">
            <v xml:space="preserve">Xây các kết cấu phức tạp </v>
          </cell>
          <cell r="C5875">
            <v>60</v>
          </cell>
        </row>
        <row r="5876">
          <cell r="A5876" t="str">
            <v>MĐ14.LC10K26</v>
          </cell>
          <cell r="B5876" t="str">
            <v>Trát các kết cấu phức tạp</v>
          </cell>
          <cell r="C5876">
            <v>120</v>
          </cell>
        </row>
        <row r="5877">
          <cell r="A5877" t="str">
            <v>MĐ15.LC10K26</v>
          </cell>
          <cell r="B5877" t="str">
            <v>Chống thấm và láng nền, sàn</v>
          </cell>
          <cell r="C5877">
            <v>60</v>
          </cell>
        </row>
        <row r="5878">
          <cell r="A5878" t="str">
            <v>MĐ16.LC10K26</v>
          </cell>
          <cell r="B5878" t="str">
            <v>Lát, ốp gỗ - vật liệu mới</v>
          </cell>
          <cell r="C5878">
            <v>60</v>
          </cell>
        </row>
        <row r="5879">
          <cell r="A5879" t="str">
            <v>MĐ17.LC10K26</v>
          </cell>
          <cell r="B5879" t="str">
            <v xml:space="preserve">Họa tiết trang trí </v>
          </cell>
          <cell r="C5879">
            <v>60</v>
          </cell>
        </row>
        <row r="5880">
          <cell r="A5880" t="str">
            <v>MĐ18.LC10K26</v>
          </cell>
          <cell r="B5880" t="str">
            <v>Thi công cốp pha - giàn giáo</v>
          </cell>
          <cell r="C5880">
            <v>60</v>
          </cell>
        </row>
        <row r="5881">
          <cell r="A5881" t="str">
            <v>MĐ19.LC10K26</v>
          </cell>
          <cell r="B5881" t="str">
            <v xml:space="preserve">Thi công cốt thép - bê tông </v>
          </cell>
          <cell r="C5881">
            <v>60</v>
          </cell>
        </row>
        <row r="5882">
          <cell r="A5882" t="str">
            <v>MĐ20.LC10K26</v>
          </cell>
          <cell r="B5882" t="str">
            <v>Lợp mái</v>
          </cell>
          <cell r="C5882">
            <v>60</v>
          </cell>
        </row>
        <row r="5883">
          <cell r="A5883" t="str">
            <v>MĐ21.LC10K26</v>
          </cell>
          <cell r="B5883" t="str">
            <v xml:space="preserve">Thực tập tốt nghiệp </v>
          </cell>
          <cell r="C5883">
            <v>90</v>
          </cell>
        </row>
        <row r="5884">
          <cell r="A5884" t="str">
            <v>MH01.1K27</v>
          </cell>
          <cell r="B5884" t="str">
            <v>Chính trị</v>
          </cell>
          <cell r="C5884">
            <v>30</v>
          </cell>
        </row>
        <row r="5885">
          <cell r="A5885" t="str">
            <v>MH02.1K27</v>
          </cell>
          <cell r="B5885" t="str">
            <v>Pháp luật</v>
          </cell>
          <cell r="C5885">
            <v>15</v>
          </cell>
        </row>
        <row r="5886">
          <cell r="A5886" t="str">
            <v>MH03.1K27</v>
          </cell>
          <cell r="B5886" t="str">
            <v>Giáo dục thể chất</v>
          </cell>
          <cell r="C5886">
            <v>30</v>
          </cell>
        </row>
        <row r="5887">
          <cell r="A5887" t="str">
            <v>MH04.1K27</v>
          </cell>
          <cell r="B5887" t="str">
            <v>Giáo dục quốc phòng – An ninh</v>
          </cell>
          <cell r="C5887">
            <v>45</v>
          </cell>
        </row>
        <row r="5888">
          <cell r="A5888" t="str">
            <v>MH05.1K27</v>
          </cell>
          <cell r="B5888" t="str">
            <v>Tin học</v>
          </cell>
          <cell r="C5888">
            <v>45</v>
          </cell>
        </row>
        <row r="5889">
          <cell r="A5889" t="str">
            <v>MH06.1K27</v>
          </cell>
          <cell r="B5889" t="str">
            <v>Ngoại ngữ (Anh văn)</v>
          </cell>
          <cell r="C5889">
            <v>90</v>
          </cell>
        </row>
        <row r="5890">
          <cell r="A5890" t="str">
            <v>MH07.1K27</v>
          </cell>
          <cell r="B5890" t="str">
            <v>Điện kỹ thuật</v>
          </cell>
          <cell r="C5890">
            <v>30</v>
          </cell>
        </row>
        <row r="5891">
          <cell r="A5891" t="str">
            <v>MH08.1K27</v>
          </cell>
          <cell r="B5891" t="str">
            <v>Vẽ kỹ thuật</v>
          </cell>
          <cell r="C5891">
            <v>30</v>
          </cell>
        </row>
        <row r="5892">
          <cell r="A5892" t="str">
            <v>MH09.1K27</v>
          </cell>
          <cell r="B5892" t="str">
            <v>Vật liệu học</v>
          </cell>
          <cell r="C5892">
            <v>15</v>
          </cell>
        </row>
        <row r="5893">
          <cell r="A5893" t="str">
            <v>MH10.1K27</v>
          </cell>
          <cell r="B5893" t="str">
            <v>Kỹ năng giao tiếp</v>
          </cell>
          <cell r="C5893">
            <v>15</v>
          </cell>
        </row>
        <row r="5894">
          <cell r="A5894" t="str">
            <v>MH11.1K27</v>
          </cell>
          <cell r="B5894" t="str">
            <v xml:space="preserve">An toàn lao động </v>
          </cell>
          <cell r="C5894">
            <v>30</v>
          </cell>
        </row>
        <row r="5895">
          <cell r="A5895" t="str">
            <v>MĐ12.1K27</v>
          </cell>
          <cell r="B5895" t="str">
            <v>Bảo dưỡng động cơ đốt trong</v>
          </cell>
          <cell r="C5895">
            <v>60</v>
          </cell>
        </row>
        <row r="5896">
          <cell r="A5896" t="str">
            <v>MĐ13.1K27</v>
          </cell>
          <cell r="B5896" t="str">
            <v>Bảo dưỡng hệ thống điện</v>
          </cell>
          <cell r="C5896">
            <v>60</v>
          </cell>
        </row>
        <row r="5897">
          <cell r="A5897" t="str">
            <v>MĐ14.1K27</v>
          </cell>
          <cell r="B5897" t="str">
            <v>Bảo dưỡng hệ thống thủy lực</v>
          </cell>
          <cell r="C5897">
            <v>60</v>
          </cell>
        </row>
        <row r="5898">
          <cell r="A5898" t="str">
            <v>MĐ15.1K27</v>
          </cell>
          <cell r="B5898" t="str">
            <v>Bảo dưỡng gầm và thiết bị công tác máy thi công nền</v>
          </cell>
          <cell r="C5898">
            <v>60</v>
          </cell>
        </row>
        <row r="5899">
          <cell r="A5899" t="str">
            <v>MH16.1K27</v>
          </cell>
          <cell r="B5899" t="str">
            <v>Kỹ thuật thi công</v>
          </cell>
          <cell r="C5899">
            <v>30</v>
          </cell>
        </row>
        <row r="5900">
          <cell r="A5900" t="str">
            <v>MĐ17.1K27</v>
          </cell>
          <cell r="B5900" t="str">
            <v xml:space="preserve">Vận hành máy Xúc </v>
          </cell>
          <cell r="C5900">
            <v>210</v>
          </cell>
        </row>
        <row r="5901">
          <cell r="A5901" t="str">
            <v>MĐ18.1K27</v>
          </cell>
          <cell r="B5901" t="str">
            <v>Vận hành máy Ủi</v>
          </cell>
          <cell r="C5901">
            <v>150</v>
          </cell>
        </row>
        <row r="5902">
          <cell r="A5902" t="str">
            <v>MĐ19.1K27</v>
          </cell>
          <cell r="B5902" t="str">
            <v xml:space="preserve">Vận hành máy Lu </v>
          </cell>
          <cell r="C5902">
            <v>60</v>
          </cell>
        </row>
        <row r="5903">
          <cell r="A5903" t="str">
            <v>MĐ20.1K27</v>
          </cell>
          <cell r="B5903" t="str">
            <v>Vận hành máy San</v>
          </cell>
          <cell r="C5903">
            <v>60</v>
          </cell>
        </row>
        <row r="5904">
          <cell r="A5904" t="str">
            <v>MĐ21.1K27</v>
          </cell>
          <cell r="B5904" t="str">
            <v>Thực tập tốt nghiệp</v>
          </cell>
          <cell r="C5904">
            <v>180</v>
          </cell>
        </row>
        <row r="5905">
          <cell r="A5905" t="str">
            <v>MH01.C5K27</v>
          </cell>
          <cell r="B5905" t="str">
            <v>Chính trị</v>
          </cell>
          <cell r="C5905">
            <v>75</v>
          </cell>
        </row>
        <row r="5906">
          <cell r="A5906" t="str">
            <v>MH02.C5K27</v>
          </cell>
          <cell r="B5906" t="str">
            <v>Pháp luật</v>
          </cell>
          <cell r="C5906">
            <v>30</v>
          </cell>
        </row>
        <row r="5907">
          <cell r="A5907" t="str">
            <v>MH03.C5K27</v>
          </cell>
          <cell r="B5907" t="str">
            <v>Giáo dục thể chất</v>
          </cell>
          <cell r="C5907">
            <v>60</v>
          </cell>
        </row>
        <row r="5908">
          <cell r="A5908" t="str">
            <v>MH04.C5K27</v>
          </cell>
          <cell r="B5908" t="str">
            <v>Giáo dục quốc phòng - An ninh</v>
          </cell>
          <cell r="C5908">
            <v>75</v>
          </cell>
        </row>
        <row r="5909">
          <cell r="A5909" t="str">
            <v>MH05.C5K27</v>
          </cell>
          <cell r="B5909" t="str">
            <v>Tin học</v>
          </cell>
          <cell r="C5909">
            <v>75</v>
          </cell>
        </row>
        <row r="5910">
          <cell r="A5910" t="str">
            <v>MH06.C5K27</v>
          </cell>
          <cell r="B5910" t="str">
            <v>Ngoại ngữ(Anh văn)</v>
          </cell>
          <cell r="C5910">
            <v>120</v>
          </cell>
        </row>
        <row r="5911">
          <cell r="A5911" t="str">
            <v>MH07.C5K27</v>
          </cell>
          <cell r="B5911" t="str">
            <v>Điện kỹ thuật</v>
          </cell>
          <cell r="C5911">
            <v>30</v>
          </cell>
        </row>
        <row r="5912">
          <cell r="A5912" t="str">
            <v>MH08.C5K27</v>
          </cell>
          <cell r="B5912" t="str">
            <v>Điện tử cơ bản</v>
          </cell>
          <cell r="C5912">
            <v>30</v>
          </cell>
        </row>
        <row r="5913">
          <cell r="A5913" t="str">
            <v>MH09.C5K27</v>
          </cell>
          <cell r="B5913" t="str">
            <v xml:space="preserve">Cơ ứng dụng </v>
          </cell>
          <cell r="C5913">
            <v>45</v>
          </cell>
        </row>
        <row r="5914">
          <cell r="A5914" t="str">
            <v>MH10.C5K27</v>
          </cell>
          <cell r="B5914" t="str">
            <v>Vật liệu học</v>
          </cell>
          <cell r="C5914">
            <v>30</v>
          </cell>
        </row>
        <row r="5915">
          <cell r="A5915" t="str">
            <v>MH11.C5K27</v>
          </cell>
          <cell r="B5915" t="str">
            <v>Dung sai lắp ghép và đo lường kỹ thuật</v>
          </cell>
          <cell r="C5915">
            <v>45</v>
          </cell>
        </row>
        <row r="5916">
          <cell r="A5916" t="str">
            <v>MH12.C5K27</v>
          </cell>
          <cell r="B5916" t="str">
            <v>Vẽ kỹ thuật</v>
          </cell>
          <cell r="C5916">
            <v>45</v>
          </cell>
        </row>
        <row r="5917">
          <cell r="A5917" t="str">
            <v>MH13.C5K27</v>
          </cell>
          <cell r="B5917" t="str">
            <v>Công nghệ khí nén - thuỷ lực ứng dụng</v>
          </cell>
          <cell r="C5917">
            <v>30</v>
          </cell>
        </row>
        <row r="5918">
          <cell r="A5918" t="str">
            <v>MH14.C5K27</v>
          </cell>
          <cell r="B5918" t="str">
            <v>Nhiệt kỹ thuật</v>
          </cell>
          <cell r="C5918">
            <v>30</v>
          </cell>
        </row>
        <row r="5919">
          <cell r="A5919" t="str">
            <v>MH15.C5K27</v>
          </cell>
          <cell r="B5919" t="str">
            <v>An toàn lao động</v>
          </cell>
          <cell r="C5919">
            <v>30</v>
          </cell>
        </row>
        <row r="5920">
          <cell r="A5920" t="str">
            <v>MH16.C5K27</v>
          </cell>
          <cell r="B5920" t="str">
            <v>Tổ chức quản lý sản xuất và hậu mãi</v>
          </cell>
          <cell r="C5920">
            <v>45</v>
          </cell>
        </row>
        <row r="5921">
          <cell r="A5921" t="str">
            <v>MH17.C5K27</v>
          </cell>
          <cell r="B5921" t="str">
            <v>Tiếng Anh chuyên ngành</v>
          </cell>
          <cell r="C5921">
            <v>45</v>
          </cell>
        </row>
        <row r="5922">
          <cell r="A5922" t="str">
            <v>MĐ18.C5K27</v>
          </cell>
          <cell r="B5922" t="str">
            <v>Thực hành Autocad</v>
          </cell>
          <cell r="C5922">
            <v>30</v>
          </cell>
        </row>
        <row r="5923">
          <cell r="A5923" t="str">
            <v>MĐ19.C5K27</v>
          </cell>
          <cell r="B5923" t="str">
            <v>Thực hành Nguội, Gò cơ bản</v>
          </cell>
          <cell r="C5923">
            <v>60</v>
          </cell>
        </row>
        <row r="5924">
          <cell r="A5924" t="str">
            <v>MĐ20.C5K27</v>
          </cell>
          <cell r="B5924" t="str">
            <v xml:space="preserve">Thực hành Hàn cơ bản </v>
          </cell>
          <cell r="C5924">
            <v>60</v>
          </cell>
        </row>
        <row r="5925">
          <cell r="A5925" t="str">
            <v>MH21.C5K27</v>
          </cell>
          <cell r="B5925" t="str">
            <v>Kỹ năng giao tiếp</v>
          </cell>
          <cell r="C5925">
            <v>30</v>
          </cell>
        </row>
        <row r="5926">
          <cell r="A5926" t="str">
            <v>MĐ22.C5K27</v>
          </cell>
          <cell r="B5926" t="str">
            <v>Kỹ thuật chung về ô tô và công nghệ sửa chữa</v>
          </cell>
          <cell r="C5926">
            <v>60</v>
          </cell>
        </row>
        <row r="5927">
          <cell r="A5927" t="str">
            <v>MĐ23.C5K27</v>
          </cell>
          <cell r="B5927" t="str">
            <v>Kỹ thuật lái ô tô</v>
          </cell>
          <cell r="C5927">
            <v>60</v>
          </cell>
        </row>
        <row r="5928">
          <cell r="A5928" t="str">
            <v>MĐ24.C5K27</v>
          </cell>
          <cell r="B5928" t="str">
            <v>Bảo dưỡng và sửa chữa động cơ đốt trong</v>
          </cell>
          <cell r="C5928">
            <v>150</v>
          </cell>
        </row>
        <row r="5929">
          <cell r="A5929" t="str">
            <v>MĐ25.C5K27</v>
          </cell>
          <cell r="B5929" t="str">
            <v>Bảo dưỡng và sửa chữa hệ thống truyền lực</v>
          </cell>
          <cell r="C5929">
            <v>90</v>
          </cell>
        </row>
        <row r="5930">
          <cell r="A5930" t="str">
            <v>MĐ26.C5K27</v>
          </cell>
          <cell r="B5930" t="str">
            <v>Bảo dưỡng và sửa chữa hệ thống di chuyển và lái</v>
          </cell>
          <cell r="C5930">
            <v>60</v>
          </cell>
        </row>
        <row r="5931">
          <cell r="A5931" t="str">
            <v>MĐ27.C5K27</v>
          </cell>
          <cell r="B5931" t="str">
            <v>Bảo dưỡng và sửa chữa hệ thống phanh</v>
          </cell>
          <cell r="C5931">
            <v>60</v>
          </cell>
        </row>
        <row r="5932">
          <cell r="A5932" t="str">
            <v>MĐ28.C5K27</v>
          </cell>
          <cell r="B5932" t="str">
            <v>Bảo dưỡng và sửa chữa khung- thân vỏ và sơn xe ô tô</v>
          </cell>
          <cell r="C5932">
            <v>150</v>
          </cell>
        </row>
        <row r="5933">
          <cell r="A5933" t="str">
            <v>MĐ29.C5K27</v>
          </cell>
          <cell r="B5933" t="str">
            <v>Bảo dưỡng và sửa chữa trang bị điện ô tô</v>
          </cell>
          <cell r="C5933">
            <v>150</v>
          </cell>
        </row>
        <row r="5934">
          <cell r="A5934" t="str">
            <v>MĐ30.C5K27</v>
          </cell>
          <cell r="B5934" t="str">
            <v>Bảo dưỡng và sửa chữa hệ thống cung cấpnhiên liệu động cơ xăng</v>
          </cell>
          <cell r="C5934">
            <v>120</v>
          </cell>
        </row>
        <row r="5935">
          <cell r="A5935" t="str">
            <v>MĐ31.C5K27</v>
          </cell>
          <cell r="B5935" t="str">
            <v>Bảo dưỡng và sửa chữa hệ thống cung cấp nhiên liệu động cơ diesel</v>
          </cell>
          <cell r="C5935">
            <v>120</v>
          </cell>
        </row>
        <row r="5936">
          <cell r="A5936" t="str">
            <v>MĐ32.C5K27</v>
          </cell>
          <cell r="B5936" t="str">
            <v>Bảo dưỡng và sửa chữa hệ thống Điều hòa không khí trênô tô</v>
          </cell>
          <cell r="C5936">
            <v>75</v>
          </cell>
        </row>
        <row r="5937">
          <cell r="A5937" t="str">
            <v>MĐ33.C5K27</v>
          </cell>
          <cell r="B5937" t="str">
            <v>Bảo dưỡng và sửa chữa hệ thống lái điều khiển điện tử EPS</v>
          </cell>
          <cell r="C5937">
            <v>60</v>
          </cell>
        </row>
        <row r="5938">
          <cell r="A5938" t="str">
            <v>MĐ34.C5K27</v>
          </cell>
          <cell r="B5938" t="str">
            <v xml:space="preserve">Bảo dưỡng và sửa chữa hộp số tựđộng ô tô </v>
          </cell>
          <cell r="C5938">
            <v>60</v>
          </cell>
        </row>
        <row r="5939">
          <cell r="A5939" t="str">
            <v>MĐ35.C5K27</v>
          </cell>
          <cell r="B5939" t="str">
            <v>Bảo dưỡng và sửa chữa hệ thống phanh ABS</v>
          </cell>
          <cell r="C5939">
            <v>75</v>
          </cell>
        </row>
        <row r="5940">
          <cell r="A5940" t="str">
            <v>MĐ36.C5K27</v>
          </cell>
          <cell r="B5940" t="str">
            <v>Chẩn đoán trạng thái kỹ thuật ô tô</v>
          </cell>
          <cell r="C5940">
            <v>150</v>
          </cell>
        </row>
        <row r="5941">
          <cell r="A5941" t="str">
            <v>MĐ37.C5K27</v>
          </cell>
          <cell r="B5941" t="str">
            <v>Kỹ thuật kiểm định ô tô</v>
          </cell>
          <cell r="C5941">
            <v>45</v>
          </cell>
        </row>
        <row r="5942">
          <cell r="A5942" t="str">
            <v>MĐ38.C5K27</v>
          </cell>
          <cell r="B5942" t="str">
            <v>Thực tập tốt nghiệp</v>
          </cell>
          <cell r="C5942">
            <v>675</v>
          </cell>
        </row>
        <row r="5943">
          <cell r="A5943" t="str">
            <v>MH01.5K27</v>
          </cell>
          <cell r="B5943" t="str">
            <v>Giáo dục chính trị</v>
          </cell>
          <cell r="C5943">
            <v>30</v>
          </cell>
        </row>
        <row r="5944">
          <cell r="A5944" t="str">
            <v>MH02.5K27</v>
          </cell>
          <cell r="B5944" t="str">
            <v>Pháp luật</v>
          </cell>
          <cell r="C5944">
            <v>15</v>
          </cell>
        </row>
        <row r="5945">
          <cell r="A5945" t="str">
            <v>MH03.5K27</v>
          </cell>
          <cell r="B5945" t="str">
            <v>Giáo dục thể chất</v>
          </cell>
          <cell r="C5945">
            <v>30</v>
          </cell>
        </row>
        <row r="5946">
          <cell r="A5946" t="str">
            <v>MH04.5K27</v>
          </cell>
          <cell r="B5946" t="str">
            <v>Giáo dục quốc phòng – An ninh</v>
          </cell>
          <cell r="C5946">
            <v>45</v>
          </cell>
        </row>
        <row r="5947">
          <cell r="A5947" t="str">
            <v>MH05.5K27</v>
          </cell>
          <cell r="B5947" t="str">
            <v>Tin học</v>
          </cell>
          <cell r="C5947">
            <v>45</v>
          </cell>
        </row>
        <row r="5948">
          <cell r="A5948" t="str">
            <v>MH06.5K27</v>
          </cell>
          <cell r="B5948" t="str">
            <v>Ngoại ngữ (Anh văn)</v>
          </cell>
          <cell r="C5948">
            <v>90</v>
          </cell>
        </row>
        <row r="5949">
          <cell r="A5949" t="str">
            <v>MH07.5K27</v>
          </cell>
          <cell r="B5949" t="str">
            <v>Điện kỹ thuật</v>
          </cell>
          <cell r="C5949">
            <v>30</v>
          </cell>
        </row>
        <row r="5950">
          <cell r="A5950" t="str">
            <v>MH08.5K27</v>
          </cell>
          <cell r="B5950" t="str">
            <v>Cơ ứng dụng</v>
          </cell>
          <cell r="C5950">
            <v>45</v>
          </cell>
        </row>
        <row r="5951">
          <cell r="A5951" t="str">
            <v>MH09.5K27</v>
          </cell>
          <cell r="B5951" t="str">
            <v>Vật liệu học</v>
          </cell>
          <cell r="C5951">
            <v>30</v>
          </cell>
        </row>
        <row r="5952">
          <cell r="A5952" t="str">
            <v>MH10.5K27</v>
          </cell>
          <cell r="B5952" t="str">
            <v>Dung sai lắp ghép và đo lường kỹ thuật</v>
          </cell>
          <cell r="C5952">
            <v>30</v>
          </cell>
        </row>
        <row r="5953">
          <cell r="A5953" t="str">
            <v>MH11.5K27</v>
          </cell>
          <cell r="B5953" t="str">
            <v>Vẽ kỹ thuật</v>
          </cell>
          <cell r="C5953">
            <v>45</v>
          </cell>
        </row>
        <row r="5954">
          <cell r="A5954" t="str">
            <v>MH12.5K27</v>
          </cell>
          <cell r="B5954" t="str">
            <v>An toàn lao động</v>
          </cell>
          <cell r="C5954">
            <v>30</v>
          </cell>
        </row>
        <row r="5955">
          <cell r="A5955" t="str">
            <v>MĐ13.5K27</v>
          </cell>
          <cell r="B5955" t="str">
            <v>Thực hành Nguội, Gò cơ bản</v>
          </cell>
          <cell r="C5955">
            <v>60</v>
          </cell>
        </row>
        <row r="5956">
          <cell r="A5956" t="str">
            <v>MĐ14.5K27</v>
          </cell>
          <cell r="B5956" t="str">
            <v xml:space="preserve">Thực hành Hàn cơ bản </v>
          </cell>
          <cell r="C5956">
            <v>60</v>
          </cell>
        </row>
        <row r="5957">
          <cell r="A5957" t="str">
            <v>MH15.5K27</v>
          </cell>
          <cell r="B5957" t="str">
            <v>Kỹ năng giao tiếp</v>
          </cell>
          <cell r="C5957">
            <v>30</v>
          </cell>
        </row>
        <row r="5958">
          <cell r="A5958" t="str">
            <v>MĐ16.5K27</v>
          </cell>
          <cell r="B5958" t="str">
            <v>Kỹ thuật chung về ô tô và công nghệ sửa chữa</v>
          </cell>
          <cell r="C5958">
            <v>60</v>
          </cell>
        </row>
        <row r="5959">
          <cell r="A5959" t="str">
            <v>MĐ17.5K27</v>
          </cell>
          <cell r="B5959" t="str">
            <v>Kỹ thuật lái ô tô</v>
          </cell>
          <cell r="C5959">
            <v>60</v>
          </cell>
        </row>
        <row r="5960">
          <cell r="A5960" t="str">
            <v>MĐ18.5K27</v>
          </cell>
          <cell r="B5960" t="str">
            <v>Bảo dưỡng và sửa chữa động cơ đốt trong</v>
          </cell>
          <cell r="C5960">
            <v>150</v>
          </cell>
        </row>
        <row r="5961">
          <cell r="A5961" t="str">
            <v>MĐ19.5K27</v>
          </cell>
          <cell r="B5961" t="str">
            <v>Bảo dưỡng và sửa chữa hệ thống truyền lực.</v>
          </cell>
          <cell r="C5961">
            <v>90</v>
          </cell>
        </row>
        <row r="5962">
          <cell r="A5962" t="str">
            <v>MĐ20.5K27</v>
          </cell>
          <cell r="B5962" t="str">
            <v>Bảo dưỡng và sửa chữa hệ thống di chuyển và hệ thống lái</v>
          </cell>
          <cell r="C5962">
            <v>60</v>
          </cell>
        </row>
        <row r="5963">
          <cell r="A5963" t="str">
            <v>MĐ21.5K27</v>
          </cell>
          <cell r="B5963" t="str">
            <v>Bảo dưỡng và sửa chữa hệ thống phanh</v>
          </cell>
          <cell r="C5963">
            <v>60</v>
          </cell>
        </row>
        <row r="5964">
          <cell r="A5964" t="str">
            <v>MĐ22.5K27</v>
          </cell>
          <cell r="B5964" t="str">
            <v>Bảo dưỡng và sửa chữa khung-vỏ và chăm sóc làm đẹp xe ô tô</v>
          </cell>
          <cell r="C5964">
            <v>150</v>
          </cell>
        </row>
        <row r="5965">
          <cell r="A5965" t="str">
            <v>MĐ23.5K27</v>
          </cell>
          <cell r="B5965" t="str">
            <v>Bảo dưỡng và sửa chữa trang bị điện ô tô</v>
          </cell>
          <cell r="C5965">
            <v>150</v>
          </cell>
        </row>
        <row r="5966">
          <cell r="A5966" t="str">
            <v>MĐ24.5K27</v>
          </cell>
          <cell r="B5966" t="str">
            <v>Bảo dưỡng và sửa chữa hệ thống cung cấpnhiên liệu động cơ xăng</v>
          </cell>
          <cell r="C5966">
            <v>90</v>
          </cell>
        </row>
        <row r="5967">
          <cell r="A5967" t="str">
            <v>MĐ25.5K27</v>
          </cell>
          <cell r="B5967" t="str">
            <v>Bảo dưỡng và sửa chữa hệ thống cung cấp nhiên liệu động cơ diesel</v>
          </cell>
          <cell r="C5967">
            <v>90</v>
          </cell>
        </row>
        <row r="5968">
          <cell r="A5968" t="str">
            <v>MĐ26.5K27</v>
          </cell>
          <cell r="B5968" t="str">
            <v>Bảo dưỡng và sửa chữa hệ thống Điều hòa không khí trênô tô</v>
          </cell>
          <cell r="C5968">
            <v>60</v>
          </cell>
        </row>
        <row r="5969">
          <cell r="A5969" t="str">
            <v>MĐ27.5K27</v>
          </cell>
          <cell r="B5969" t="str">
            <v>Thực tập tốt nghiệp</v>
          </cell>
          <cell r="C5969">
            <v>270</v>
          </cell>
        </row>
        <row r="5970">
          <cell r="A5970" t="str">
            <v>MH01.C6K27</v>
          </cell>
          <cell r="B5970" t="str">
            <v>Giáo dục chính trị</v>
          </cell>
          <cell r="C5970">
            <v>75</v>
          </cell>
        </row>
        <row r="5971">
          <cell r="A5971" t="str">
            <v>MH02.C6K27</v>
          </cell>
          <cell r="B5971" t="str">
            <v>Pháp luật</v>
          </cell>
          <cell r="C5971">
            <v>30</v>
          </cell>
        </row>
        <row r="5972">
          <cell r="A5972" t="str">
            <v>MH03.C6K27</v>
          </cell>
          <cell r="B5972" t="str">
            <v>Giáo dục thể chất</v>
          </cell>
          <cell r="C5972">
            <v>60</v>
          </cell>
        </row>
        <row r="5973">
          <cell r="A5973" t="str">
            <v>MH04.C6K27</v>
          </cell>
          <cell r="B5973" t="str">
            <v>Giáo dục quốc phòng và an ninh</v>
          </cell>
          <cell r="C5973">
            <v>75</v>
          </cell>
        </row>
        <row r="5974">
          <cell r="A5974" t="str">
            <v>MH05.C6K27</v>
          </cell>
          <cell r="B5974" t="str">
            <v>Tin học</v>
          </cell>
          <cell r="C5974">
            <v>75</v>
          </cell>
        </row>
        <row r="5975">
          <cell r="A5975" t="str">
            <v>MH06.C6K27</v>
          </cell>
          <cell r="B5975" t="str">
            <v>Tiếng anh</v>
          </cell>
          <cell r="C5975">
            <v>120</v>
          </cell>
        </row>
        <row r="5976">
          <cell r="A5976" t="str">
            <v>MH07.C6K27</v>
          </cell>
          <cell r="B5976" t="str">
            <v>Vẽ kỹ thuật</v>
          </cell>
          <cell r="C5976">
            <v>30</v>
          </cell>
        </row>
        <row r="5977">
          <cell r="A5977" t="str">
            <v>MH08.C6K27</v>
          </cell>
          <cell r="B5977" t="str">
            <v>Tiếng anh chuyên ngành</v>
          </cell>
          <cell r="C5977">
            <v>45</v>
          </cell>
        </row>
        <row r="5978">
          <cell r="A5978" t="str">
            <v>MH09.C6K27</v>
          </cell>
          <cell r="B5978" t="str">
            <v>Cơ sở kỹ thuật điện</v>
          </cell>
          <cell r="C5978">
            <v>45</v>
          </cell>
        </row>
        <row r="5979">
          <cell r="A5979" t="str">
            <v>MH10.C6K27</v>
          </cell>
          <cell r="B5979" t="str">
            <v>Cơ sở kỹ thuật nhiệt – lạnh và điều hòa không khí</v>
          </cell>
          <cell r="C5979">
            <v>45</v>
          </cell>
        </row>
        <row r="5980">
          <cell r="A5980" t="str">
            <v>MH11.C6K27</v>
          </cell>
          <cell r="B5980" t="str">
            <v>Vật liệu điện lạnh</v>
          </cell>
          <cell r="C5980">
            <v>30</v>
          </cell>
        </row>
        <row r="5981">
          <cell r="A5981" t="str">
            <v>MH12.C6K27</v>
          </cell>
          <cell r="B5981" t="str">
            <v>An toàn lao động</v>
          </cell>
          <cell r="C5981">
            <v>30</v>
          </cell>
        </row>
        <row r="5982">
          <cell r="A5982" t="str">
            <v>MH13.C6K27</v>
          </cell>
          <cell r="B5982" t="str">
            <v>Kỹ năng giao tiếp</v>
          </cell>
          <cell r="C5982">
            <v>30</v>
          </cell>
        </row>
        <row r="5983">
          <cell r="A5983" t="str">
            <v>MĐ14.C6K27</v>
          </cell>
          <cell r="B5983" t="str">
            <v>Đo lường điện lạnh</v>
          </cell>
          <cell r="C5983">
            <v>60</v>
          </cell>
        </row>
        <row r="5984">
          <cell r="A5984" t="str">
            <v>MĐ15.C6K27</v>
          </cell>
          <cell r="B5984" t="str">
            <v>Máy điện</v>
          </cell>
          <cell r="C5984">
            <v>120</v>
          </cell>
        </row>
        <row r="5985">
          <cell r="A5985" t="str">
            <v>MĐ16.C6K27</v>
          </cell>
          <cell r="B5985" t="str">
            <v>Trang bị điện</v>
          </cell>
          <cell r="C5985">
            <v>150</v>
          </cell>
        </row>
        <row r="5986">
          <cell r="A5986" t="str">
            <v>MĐ17.C6K27</v>
          </cell>
          <cell r="B5986" t="str">
            <v>Kỹ thuật Hàn</v>
          </cell>
          <cell r="C5986">
            <v>60</v>
          </cell>
        </row>
        <row r="5987">
          <cell r="A5987" t="str">
            <v>MĐ18.C6K27</v>
          </cell>
          <cell r="B5987" t="str">
            <v>Kỹ thuật điện tử</v>
          </cell>
          <cell r="C5987">
            <v>60</v>
          </cell>
        </row>
        <row r="5988">
          <cell r="A5988" t="str">
            <v>MĐ19.C6K27</v>
          </cell>
          <cell r="B5988" t="str">
            <v>PLC</v>
          </cell>
          <cell r="C5988">
            <v>60</v>
          </cell>
        </row>
        <row r="5989">
          <cell r="A5989" t="str">
            <v>MĐ20.C6K27</v>
          </cell>
          <cell r="B5989" t="str">
            <v>Lạnh cơ bản</v>
          </cell>
          <cell r="C5989">
            <v>120</v>
          </cell>
        </row>
        <row r="5990">
          <cell r="A5990" t="str">
            <v>MĐ21.C6K27</v>
          </cell>
          <cell r="B5990" t="str">
            <v>Hệ thống máy lạnh dân dụng và thương nghiệp</v>
          </cell>
          <cell r="C5990">
            <v>150</v>
          </cell>
        </row>
        <row r="5991">
          <cell r="A5991" t="str">
            <v>MĐ22.C6K27</v>
          </cell>
          <cell r="B5991" t="str">
            <v>Hệ thống điều hoà không khí cục bộ</v>
          </cell>
          <cell r="C5991">
            <v>150</v>
          </cell>
        </row>
        <row r="5992">
          <cell r="A5992" t="str">
            <v>MĐ23.C6K27</v>
          </cell>
          <cell r="B5992" t="str">
            <v>Thiết bị điện gia dụng</v>
          </cell>
          <cell r="C5992">
            <v>60</v>
          </cell>
        </row>
        <row r="5993">
          <cell r="A5993" t="str">
            <v>MĐ24.C6K27</v>
          </cell>
          <cell r="B5993" t="str">
            <v>Điện tử chuyên ngành</v>
          </cell>
          <cell r="C5993">
            <v>60</v>
          </cell>
        </row>
        <row r="5994">
          <cell r="A5994" t="str">
            <v>MĐ25.C6K27</v>
          </cell>
          <cell r="B5994" t="str">
            <v>Hệ thống máy lạnh công nghiệp</v>
          </cell>
          <cell r="C5994">
            <v>120</v>
          </cell>
        </row>
        <row r="5995">
          <cell r="A5995" t="str">
            <v>MĐ26.C6K27</v>
          </cell>
          <cell r="B5995" t="str">
            <v>Hệ thống điều hoà không khí trung tâm</v>
          </cell>
          <cell r="C5995">
            <v>120</v>
          </cell>
        </row>
        <row r="5996">
          <cell r="A5996" t="str">
            <v>MĐ27.C6K27</v>
          </cell>
          <cell r="B5996" t="str">
            <v>Sử dụng các phần mềm chuyên ngành</v>
          </cell>
          <cell r="C5996">
            <v>60</v>
          </cell>
        </row>
        <row r="5997">
          <cell r="A5997" t="str">
            <v>MH28.C6K27</v>
          </cell>
          <cell r="B5997" t="str">
            <v>Tính toán thiết kế hệ thống máy lạnh</v>
          </cell>
          <cell r="C5997">
            <v>60</v>
          </cell>
        </row>
        <row r="5998">
          <cell r="A5998" t="str">
            <v>MH29.C6K27</v>
          </cell>
          <cell r="B5998" t="str">
            <v>Tính toán thiết kế hệ thống điều hoà không khí</v>
          </cell>
          <cell r="C5998">
            <v>60</v>
          </cell>
        </row>
        <row r="5999">
          <cell r="A5999" t="str">
            <v>MH30.C6K27</v>
          </cell>
          <cell r="B5999" t="str">
            <v>Tổ chức sản xuất</v>
          </cell>
          <cell r="C5999">
            <v>30</v>
          </cell>
        </row>
        <row r="6000">
          <cell r="A6000" t="str">
            <v>MĐ31.C6K27</v>
          </cell>
          <cell r="B6000" t="str">
            <v>Thực tập tốt nghiệp</v>
          </cell>
          <cell r="C6000">
            <v>360</v>
          </cell>
        </row>
        <row r="6001">
          <cell r="A6001" t="str">
            <v>MH01.6K27</v>
          </cell>
          <cell r="B6001" t="str">
            <v>Giáo dục chính trị</v>
          </cell>
          <cell r="C6001">
            <v>30</v>
          </cell>
        </row>
        <row r="6002">
          <cell r="A6002" t="str">
            <v>MH02.6K27</v>
          </cell>
          <cell r="B6002" t="str">
            <v>Pháp luật</v>
          </cell>
          <cell r="C6002">
            <v>15</v>
          </cell>
        </row>
        <row r="6003">
          <cell r="A6003" t="str">
            <v>MH03.6K27</v>
          </cell>
          <cell r="B6003" t="str">
            <v>Giáo dục thể chất</v>
          </cell>
          <cell r="C6003">
            <v>30</v>
          </cell>
        </row>
        <row r="6004">
          <cell r="A6004" t="str">
            <v>MH04.6K27</v>
          </cell>
          <cell r="B6004" t="str">
            <v>Giáo dục quốc phòng và an ninh</v>
          </cell>
          <cell r="C6004">
            <v>45</v>
          </cell>
        </row>
        <row r="6005">
          <cell r="A6005" t="str">
            <v>MH05.6K27</v>
          </cell>
          <cell r="B6005" t="str">
            <v>Tin học</v>
          </cell>
          <cell r="C6005">
            <v>45</v>
          </cell>
        </row>
        <row r="6006">
          <cell r="A6006" t="str">
            <v>MH06.6K27</v>
          </cell>
          <cell r="B6006" t="str">
            <v>Tiếng anh</v>
          </cell>
          <cell r="C6006">
            <v>90</v>
          </cell>
        </row>
        <row r="6007">
          <cell r="A6007" t="str">
            <v>MH07.6K27</v>
          </cell>
          <cell r="B6007" t="str">
            <v>Vẽ kỹ thuật</v>
          </cell>
          <cell r="C6007">
            <v>30</v>
          </cell>
        </row>
        <row r="6008">
          <cell r="A6008" t="str">
            <v>MH08.6K27</v>
          </cell>
          <cell r="B6008" t="str">
            <v>Cơ sở kỹ thuật điện</v>
          </cell>
          <cell r="C6008">
            <v>45</v>
          </cell>
        </row>
        <row r="6009">
          <cell r="A6009" t="str">
            <v>MH09.6K27</v>
          </cell>
          <cell r="B6009" t="str">
            <v>Cơ sở kỹ thuật nhiệt – lạnh và điều hòa không khí</v>
          </cell>
          <cell r="C6009">
            <v>45</v>
          </cell>
        </row>
        <row r="6010">
          <cell r="A6010" t="str">
            <v>MH10.6K27</v>
          </cell>
          <cell r="B6010" t="str">
            <v>Vật liệu điện lạnh</v>
          </cell>
          <cell r="C6010">
            <v>30</v>
          </cell>
        </row>
        <row r="6011">
          <cell r="A6011" t="str">
            <v>MH11.6K27</v>
          </cell>
          <cell r="B6011" t="str">
            <v>An toàn lao động</v>
          </cell>
          <cell r="C6011">
            <v>30</v>
          </cell>
        </row>
        <row r="6012">
          <cell r="A6012" t="str">
            <v>MH12.6K27</v>
          </cell>
          <cell r="B6012" t="str">
            <v>Kỹ năng giao tiếp</v>
          </cell>
          <cell r="C6012">
            <v>30</v>
          </cell>
        </row>
        <row r="6013">
          <cell r="A6013" t="str">
            <v>MĐ13.6K27</v>
          </cell>
          <cell r="B6013" t="str">
            <v>Đo lường điện lạnh</v>
          </cell>
          <cell r="C6013">
            <v>60</v>
          </cell>
        </row>
        <row r="6014">
          <cell r="A6014" t="str">
            <v>MĐ14.6K27</v>
          </cell>
          <cell r="B6014" t="str">
            <v>Máy điện</v>
          </cell>
          <cell r="C6014">
            <v>120</v>
          </cell>
        </row>
        <row r="6015">
          <cell r="A6015" t="str">
            <v>MĐ15.6K27</v>
          </cell>
          <cell r="B6015" t="str">
            <v>Trang bị điện</v>
          </cell>
          <cell r="C6015">
            <v>150</v>
          </cell>
        </row>
        <row r="6016">
          <cell r="A6016" t="str">
            <v>MĐ16.6K27</v>
          </cell>
          <cell r="B6016" t="str">
            <v>Kỹ thuật hàn</v>
          </cell>
          <cell r="C6016">
            <v>60</v>
          </cell>
        </row>
        <row r="6017">
          <cell r="A6017" t="str">
            <v>MĐ17.6K27</v>
          </cell>
          <cell r="B6017" t="str">
            <v>Kỹ thuật điện tử</v>
          </cell>
          <cell r="C6017">
            <v>60</v>
          </cell>
        </row>
        <row r="6018">
          <cell r="A6018" t="str">
            <v>MĐ18.6K27</v>
          </cell>
          <cell r="B6018" t="str">
            <v>Lạnh cơ bản</v>
          </cell>
          <cell r="C6018">
            <v>120</v>
          </cell>
        </row>
        <row r="6019">
          <cell r="A6019" t="str">
            <v>MĐ19.6K27</v>
          </cell>
          <cell r="B6019" t="str">
            <v>Hệ thống máy lạnh dân dụng và thương nghiệp</v>
          </cell>
          <cell r="C6019">
            <v>150</v>
          </cell>
        </row>
        <row r="6020">
          <cell r="A6020" t="str">
            <v>MĐ20.6K27</v>
          </cell>
          <cell r="B6020" t="str">
            <v>Hệ thống điều hoà không khí cục bộ</v>
          </cell>
          <cell r="C6020">
            <v>150</v>
          </cell>
        </row>
        <row r="6021">
          <cell r="A6021" t="str">
            <v>MĐ21.6K27</v>
          </cell>
          <cell r="B6021" t="str">
            <v>Hệ thống máy lạnh công nghiệp</v>
          </cell>
          <cell r="C6021">
            <v>120</v>
          </cell>
        </row>
        <row r="6022">
          <cell r="A6022" t="str">
            <v>MĐ22.6K27</v>
          </cell>
          <cell r="B6022" t="str">
            <v>Hệ thống điều hoà không khí trung tâm</v>
          </cell>
          <cell r="C6022">
            <v>120</v>
          </cell>
        </row>
        <row r="6023">
          <cell r="A6023" t="str">
            <v>MĐ23.6K27</v>
          </cell>
          <cell r="B6023" t="str">
            <v>Thiết bị điện gia dụng</v>
          </cell>
          <cell r="C6023">
            <v>60</v>
          </cell>
        </row>
        <row r="6024">
          <cell r="A6024" t="str">
            <v>MĐ24.6K27</v>
          </cell>
          <cell r="B6024" t="str">
            <v>Thực tập tốt nghiệp</v>
          </cell>
          <cell r="C6024">
            <v>270</v>
          </cell>
        </row>
        <row r="6025">
          <cell r="A6025" t="str">
            <v>MH01.c7K27</v>
          </cell>
          <cell r="B6025" t="str">
            <v>Giáo dục chính trị</v>
          </cell>
          <cell r="C6025">
            <v>75</v>
          </cell>
        </row>
        <row r="6026">
          <cell r="A6026" t="str">
            <v>MH02.c7K27</v>
          </cell>
          <cell r="B6026" t="str">
            <v>Pháp luật</v>
          </cell>
          <cell r="C6026">
            <v>30</v>
          </cell>
        </row>
        <row r="6027">
          <cell r="A6027" t="str">
            <v>MH03.c7K27</v>
          </cell>
          <cell r="B6027" t="str">
            <v>Giáo dục thể chất</v>
          </cell>
          <cell r="C6027">
            <v>60</v>
          </cell>
        </row>
        <row r="6028">
          <cell r="A6028" t="str">
            <v>MH04.c7K27</v>
          </cell>
          <cell r="B6028" t="str">
            <v>Giáo dục quốc phòng và an ninh</v>
          </cell>
          <cell r="C6028">
            <v>75</v>
          </cell>
        </row>
        <row r="6029">
          <cell r="A6029" t="str">
            <v>MH05.c7K27</v>
          </cell>
          <cell r="B6029" t="str">
            <v>Tin học</v>
          </cell>
          <cell r="C6029">
            <v>75</v>
          </cell>
        </row>
        <row r="6030">
          <cell r="A6030" t="str">
            <v>MH06.c7K27</v>
          </cell>
          <cell r="B6030" t="str">
            <v>Tiếng anh</v>
          </cell>
          <cell r="C6030">
            <v>120</v>
          </cell>
        </row>
        <row r="6031">
          <cell r="A6031" t="str">
            <v>MH07.c7K27</v>
          </cell>
          <cell r="B6031" t="str">
            <v>Kỹ năng giao tiếp</v>
          </cell>
          <cell r="C6031">
            <v>30</v>
          </cell>
        </row>
        <row r="6032">
          <cell r="A6032" t="str">
            <v>MH08.c7K27</v>
          </cell>
          <cell r="B6032" t="str">
            <v>Tiếng anh chuyên ngành</v>
          </cell>
          <cell r="C6032">
            <v>45</v>
          </cell>
        </row>
        <row r="6033">
          <cell r="A6033" t="str">
            <v>MH09.c7K27</v>
          </cell>
          <cell r="B6033" t="str">
            <v>An toàn lao động</v>
          </cell>
          <cell r="C6033">
            <v>30</v>
          </cell>
        </row>
        <row r="6034">
          <cell r="A6034" t="str">
            <v>MH10.c7K27</v>
          </cell>
          <cell r="B6034" t="str">
            <v>Mạch điện</v>
          </cell>
          <cell r="C6034">
            <v>90</v>
          </cell>
        </row>
        <row r="6035">
          <cell r="A6035" t="str">
            <v>MH11.c7K27</v>
          </cell>
          <cell r="B6035" t="str">
            <v>Vẽ kỹ thuật</v>
          </cell>
          <cell r="C6035">
            <v>30</v>
          </cell>
        </row>
        <row r="6036">
          <cell r="A6036" t="str">
            <v>MĐ12.c7K27</v>
          </cell>
          <cell r="B6036" t="str">
            <v>Vẽ điện</v>
          </cell>
          <cell r="C6036">
            <v>60</v>
          </cell>
        </row>
        <row r="6037">
          <cell r="A6037" t="str">
            <v>MH13.c7K27</v>
          </cell>
          <cell r="B6037" t="str">
            <v>Vật liệu điện</v>
          </cell>
          <cell r="C6037">
            <v>30</v>
          </cell>
        </row>
        <row r="6038">
          <cell r="A6038" t="str">
            <v>MH14.c7K27</v>
          </cell>
          <cell r="B6038" t="str">
            <v>Khí cụ điện</v>
          </cell>
          <cell r="C6038">
            <v>45</v>
          </cell>
        </row>
        <row r="6039">
          <cell r="A6039" t="str">
            <v>MĐ15.c7K27</v>
          </cell>
          <cell r="B6039" t="str">
            <v>Điện tử cơ bản</v>
          </cell>
          <cell r="C6039">
            <v>60</v>
          </cell>
        </row>
        <row r="6040">
          <cell r="A6040" t="str">
            <v>MĐ16.c7K27</v>
          </cell>
          <cell r="B6040" t="str">
            <v>Đo lường điện</v>
          </cell>
          <cell r="C6040">
            <v>60</v>
          </cell>
        </row>
        <row r="6041">
          <cell r="A6041" t="str">
            <v>MĐ17.c7K27</v>
          </cell>
          <cell r="B6041" t="str">
            <v>Máy điện 1</v>
          </cell>
          <cell r="C6041">
            <v>180</v>
          </cell>
        </row>
        <row r="6042">
          <cell r="A6042" t="str">
            <v>MH18.c7K27</v>
          </cell>
          <cell r="B6042" t="str">
            <v>Máy điện 2</v>
          </cell>
          <cell r="C6042">
            <v>60</v>
          </cell>
        </row>
        <row r="6043">
          <cell r="A6043" t="str">
            <v>MĐ19.c7K27</v>
          </cell>
          <cell r="B6043" t="str">
            <v>Kỹ thuật xung- số</v>
          </cell>
          <cell r="C6043">
            <v>60</v>
          </cell>
        </row>
        <row r="6044">
          <cell r="A6044" t="str">
            <v>MH20.c7K27</v>
          </cell>
          <cell r="B6044" t="str">
            <v>Truyền động điện</v>
          </cell>
          <cell r="C6044">
            <v>45</v>
          </cell>
        </row>
        <row r="6045">
          <cell r="A6045" t="str">
            <v>MĐ21.c7K27</v>
          </cell>
          <cell r="B6045" t="str">
            <v>Kỹ thuật cảm biến</v>
          </cell>
          <cell r="C6045">
            <v>60</v>
          </cell>
        </row>
        <row r="6046">
          <cell r="A6046" t="str">
            <v>MĐ22.c7K27</v>
          </cell>
          <cell r="B6046" t="str">
            <v>Điện tử công suất</v>
          </cell>
          <cell r="C6046">
            <v>60</v>
          </cell>
        </row>
        <row r="6047">
          <cell r="A6047" t="str">
            <v>MH23.c7K27</v>
          </cell>
          <cell r="B6047" t="str">
            <v>Cung cấp điện</v>
          </cell>
          <cell r="C6047">
            <v>90</v>
          </cell>
        </row>
        <row r="6048">
          <cell r="A6048" t="str">
            <v>MĐ24.c7K27</v>
          </cell>
          <cell r="B6048" t="str">
            <v>Trang bị điện 1</v>
          </cell>
          <cell r="C6048">
            <v>150</v>
          </cell>
        </row>
        <row r="6049">
          <cell r="A6049" t="str">
            <v>MĐ25.c7K27</v>
          </cell>
          <cell r="B6049" t="str">
            <v>Trang bị điện 2</v>
          </cell>
          <cell r="C6049">
            <v>90</v>
          </cell>
        </row>
        <row r="6050">
          <cell r="A6050" t="str">
            <v>MĐ26.c7K27</v>
          </cell>
          <cell r="B6050" t="str">
            <v>Lập trình vi điều khiển</v>
          </cell>
          <cell r="C6050">
            <v>120</v>
          </cell>
        </row>
        <row r="6051">
          <cell r="A6051" t="str">
            <v>MĐ27.c7K27</v>
          </cell>
          <cell r="B6051" t="str">
            <v>PLC cơ bản</v>
          </cell>
          <cell r="C6051">
            <v>120</v>
          </cell>
        </row>
        <row r="6052">
          <cell r="A6052" t="str">
            <v>MĐ28.c7K27</v>
          </cell>
          <cell r="B6052" t="str">
            <v>Lập trình KNX</v>
          </cell>
          <cell r="C6052">
            <v>60</v>
          </cell>
        </row>
        <row r="6053">
          <cell r="A6053" t="str">
            <v>MĐ29.c7K27</v>
          </cell>
          <cell r="B6053" t="str">
            <v>Kỹ thuật lắp đặt điện</v>
          </cell>
          <cell r="C6053">
            <v>150</v>
          </cell>
        </row>
        <row r="6054">
          <cell r="A6054" t="str">
            <v>MĐ30.c7K27</v>
          </cell>
          <cell r="B6054" t="str">
            <v>Điều khiển điện khí nén</v>
          </cell>
          <cell r="C6054">
            <v>90</v>
          </cell>
        </row>
        <row r="6055">
          <cell r="A6055" t="str">
            <v>MĐ31.c7K27</v>
          </cell>
          <cell r="B6055" t="str">
            <v>Kỹ thuật lạnh</v>
          </cell>
          <cell r="C6055">
            <v>90</v>
          </cell>
        </row>
        <row r="6056">
          <cell r="A6056" t="str">
            <v>MĐ32.c7K27</v>
          </cell>
          <cell r="B6056" t="str">
            <v>Thiết bị điện gia dụng</v>
          </cell>
          <cell r="C6056">
            <v>60</v>
          </cell>
        </row>
        <row r="6057">
          <cell r="A6057" t="str">
            <v>MĐ33.c7K27</v>
          </cell>
          <cell r="B6057" t="str">
            <v>PLC nâng cao</v>
          </cell>
          <cell r="C6057">
            <v>60</v>
          </cell>
        </row>
        <row r="6058">
          <cell r="A6058" t="str">
            <v>MH34.c7K27</v>
          </cell>
          <cell r="B6058" t="str">
            <v>Tổ chức sản xuất</v>
          </cell>
          <cell r="C6058">
            <v>30</v>
          </cell>
        </row>
        <row r="6059">
          <cell r="A6059" t="str">
            <v>MĐ35.c7K27</v>
          </cell>
          <cell r="B6059" t="str">
            <v>Năng lượng mới và tái tạo</v>
          </cell>
          <cell r="C6059">
            <v>60</v>
          </cell>
        </row>
        <row r="6060">
          <cell r="A6060" t="str">
            <v>MĐ36.c7K27</v>
          </cell>
          <cell r="B6060" t="str">
            <v>Truyền thông công nghiệp</v>
          </cell>
          <cell r="C6060">
            <v>60</v>
          </cell>
        </row>
        <row r="6061">
          <cell r="A6061" t="str">
            <v>MĐ37.c7K27</v>
          </cell>
          <cell r="B6061" t="str">
            <v>Thực tập tốt nghiệp</v>
          </cell>
          <cell r="C6061">
            <v>450</v>
          </cell>
        </row>
        <row r="6062">
          <cell r="A6062" t="str">
            <v>MH01.7K27</v>
          </cell>
          <cell r="B6062" t="str">
            <v>Giáo dục chính trị</v>
          </cell>
          <cell r="C6062">
            <v>30</v>
          </cell>
        </row>
        <row r="6063">
          <cell r="A6063" t="str">
            <v>MH02.7K27</v>
          </cell>
          <cell r="B6063" t="str">
            <v>Pháp luật</v>
          </cell>
          <cell r="C6063">
            <v>15</v>
          </cell>
        </row>
        <row r="6064">
          <cell r="A6064" t="str">
            <v>MH03.7K27</v>
          </cell>
          <cell r="B6064" t="str">
            <v>Giáo dục thể chất</v>
          </cell>
          <cell r="C6064">
            <v>30</v>
          </cell>
        </row>
        <row r="6065">
          <cell r="A6065" t="str">
            <v>MH04.7K27</v>
          </cell>
          <cell r="B6065" t="str">
            <v>Giáo dục quốc phòng và an ninh</v>
          </cell>
          <cell r="C6065">
            <v>45</v>
          </cell>
        </row>
        <row r="6066">
          <cell r="A6066" t="str">
            <v>MH05.7K27</v>
          </cell>
          <cell r="B6066" t="str">
            <v>Tin học</v>
          </cell>
          <cell r="C6066">
            <v>45</v>
          </cell>
        </row>
        <row r="6067">
          <cell r="A6067" t="str">
            <v>MH06.7K27</v>
          </cell>
          <cell r="B6067" t="str">
            <v>Tiếng anh</v>
          </cell>
          <cell r="C6067">
            <v>90</v>
          </cell>
        </row>
        <row r="6068">
          <cell r="A6068" t="str">
            <v>MH07.7K27</v>
          </cell>
          <cell r="B6068" t="str">
            <v>Kỹ năng giao tiếp</v>
          </cell>
          <cell r="C6068">
            <v>30</v>
          </cell>
        </row>
        <row r="6069">
          <cell r="A6069" t="str">
            <v>MH08.7K27</v>
          </cell>
          <cell r="B6069" t="str">
            <v>An toàn lao động</v>
          </cell>
          <cell r="C6069">
            <v>30</v>
          </cell>
        </row>
        <row r="6070">
          <cell r="A6070" t="str">
            <v>MH09.7K27</v>
          </cell>
          <cell r="B6070" t="str">
            <v>Mạch điện</v>
          </cell>
          <cell r="C6070">
            <v>60</v>
          </cell>
        </row>
        <row r="6071">
          <cell r="A6071" t="str">
            <v>MH10.7K27</v>
          </cell>
          <cell r="B6071" t="str">
            <v>Vẽ kỹ thuật</v>
          </cell>
          <cell r="C6071">
            <v>30</v>
          </cell>
        </row>
        <row r="6072">
          <cell r="A6072" t="str">
            <v>MĐ11.7K27</v>
          </cell>
          <cell r="B6072" t="str">
            <v>Vẽ điện</v>
          </cell>
          <cell r="C6072">
            <v>60</v>
          </cell>
        </row>
        <row r="6073">
          <cell r="A6073" t="str">
            <v>MH12.7K27</v>
          </cell>
          <cell r="B6073" t="str">
            <v>Vật liệu điện</v>
          </cell>
          <cell r="C6073">
            <v>30</v>
          </cell>
        </row>
        <row r="6074">
          <cell r="A6074" t="str">
            <v>MH13.7K27</v>
          </cell>
          <cell r="B6074" t="str">
            <v>Khí cụ điện</v>
          </cell>
          <cell r="C6074">
            <v>45</v>
          </cell>
        </row>
        <row r="6075">
          <cell r="A6075" t="str">
            <v>MĐ14.7K27</v>
          </cell>
          <cell r="B6075" t="str">
            <v>Điện tử cơ bản</v>
          </cell>
          <cell r="C6075">
            <v>60</v>
          </cell>
        </row>
        <row r="6076">
          <cell r="A6076" t="str">
            <v>MĐ15.7K27</v>
          </cell>
          <cell r="B6076" t="str">
            <v>Đo lường điện</v>
          </cell>
          <cell r="C6076">
            <v>60</v>
          </cell>
        </row>
        <row r="6077">
          <cell r="A6077" t="str">
            <v>MĐ16.7K27</v>
          </cell>
          <cell r="B6077" t="str">
            <v>Máy điện 1</v>
          </cell>
          <cell r="C6077">
            <v>180</v>
          </cell>
        </row>
        <row r="6078">
          <cell r="A6078" t="str">
            <v>MH17.7K27</v>
          </cell>
          <cell r="B6078" t="str">
            <v>Cung cấp điện</v>
          </cell>
          <cell r="C6078">
            <v>90</v>
          </cell>
        </row>
        <row r="6079">
          <cell r="A6079" t="str">
            <v>MĐ18.7K27</v>
          </cell>
          <cell r="B6079" t="str">
            <v>Trang bị điện 1</v>
          </cell>
          <cell r="C6079">
            <v>150</v>
          </cell>
        </row>
        <row r="6080">
          <cell r="A6080" t="str">
            <v>MĐ19.7K27</v>
          </cell>
          <cell r="B6080" t="str">
            <v>PLC cơ bản</v>
          </cell>
          <cell r="C6080">
            <v>120</v>
          </cell>
        </row>
        <row r="6081">
          <cell r="A6081" t="str">
            <v>MĐ20.7K27</v>
          </cell>
          <cell r="B6081" t="str">
            <v>Kỹ thuật lắp đặt điện</v>
          </cell>
          <cell r="C6081">
            <v>150</v>
          </cell>
        </row>
        <row r="6082">
          <cell r="A6082" t="str">
            <v>MĐ21.7K27</v>
          </cell>
          <cell r="B6082" t="str">
            <v>Kỹ thuật lạnh</v>
          </cell>
          <cell r="C6082">
            <v>90</v>
          </cell>
        </row>
        <row r="6083">
          <cell r="A6083" t="str">
            <v>MĐ22.7K27</v>
          </cell>
          <cell r="B6083" t="str">
            <v>Thiết bị điện gia dụng</v>
          </cell>
          <cell r="C6083">
            <v>60</v>
          </cell>
        </row>
        <row r="6084">
          <cell r="A6084" t="str">
            <v>MĐ23.7K27</v>
          </cell>
          <cell r="B6084" t="str">
            <v>Kỹ thuật cảm biến</v>
          </cell>
          <cell r="C6084">
            <v>60</v>
          </cell>
        </row>
        <row r="6085">
          <cell r="A6085" t="str">
            <v>MĐ24.7K27</v>
          </cell>
          <cell r="B6085" t="str">
            <v>Năng lượng mới và tái tạo</v>
          </cell>
          <cell r="C6085">
            <v>60</v>
          </cell>
        </row>
        <row r="6086">
          <cell r="A6086" t="str">
            <v>MĐ25.7K27</v>
          </cell>
          <cell r="B6086" t="str">
            <v>Thực tập tốt nghiệp</v>
          </cell>
          <cell r="C6086">
            <v>360</v>
          </cell>
        </row>
        <row r="6087">
          <cell r="A6087" t="str">
            <v>MH01.C8K27</v>
          </cell>
          <cell r="B6087" t="str">
            <v>Giáo dục chính trị</v>
          </cell>
          <cell r="C6087">
            <v>75</v>
          </cell>
        </row>
        <row r="6088">
          <cell r="A6088" t="str">
            <v>MH02.C8K27</v>
          </cell>
          <cell r="B6088" t="str">
            <v>Pháp luật</v>
          </cell>
          <cell r="C6088">
            <v>30</v>
          </cell>
        </row>
        <row r="6089">
          <cell r="A6089" t="str">
            <v>MH03.C8K27</v>
          </cell>
          <cell r="B6089" t="str">
            <v>Giáo dục thể chất</v>
          </cell>
          <cell r="C6089">
            <v>60</v>
          </cell>
        </row>
        <row r="6090">
          <cell r="A6090" t="str">
            <v>MH04.C8K27</v>
          </cell>
          <cell r="B6090" t="str">
            <v>Giáo dục quốc phòngan ninh</v>
          </cell>
          <cell r="C6090">
            <v>75</v>
          </cell>
        </row>
        <row r="6091">
          <cell r="A6091" t="str">
            <v>MH05.C8K27</v>
          </cell>
          <cell r="B6091" t="str">
            <v>Tin học</v>
          </cell>
          <cell r="C6091">
            <v>75</v>
          </cell>
        </row>
        <row r="6092">
          <cell r="A6092" t="str">
            <v>MH06.C8K27</v>
          </cell>
          <cell r="B6092" t="str">
            <v>Tiếng Anh</v>
          </cell>
          <cell r="C6092">
            <v>120</v>
          </cell>
        </row>
        <row r="6093">
          <cell r="A6093" t="str">
            <v>MH07.C8K27</v>
          </cell>
          <cell r="B6093" t="str">
            <v>Vẽ kỹ thuật</v>
          </cell>
          <cell r="C6093">
            <v>60</v>
          </cell>
        </row>
        <row r="6094">
          <cell r="A6094" t="str">
            <v>MH08.C8K27</v>
          </cell>
          <cell r="B6094" t="str">
            <v>Cơ kỹ thuật</v>
          </cell>
          <cell r="C6094">
            <v>45</v>
          </cell>
        </row>
        <row r="6095">
          <cell r="A6095" t="str">
            <v>MH09.C8K27</v>
          </cell>
          <cell r="B6095" t="str">
            <v>Dung sai – Đo lường kỹ thuật</v>
          </cell>
          <cell r="C6095">
            <v>45</v>
          </cell>
        </row>
        <row r="6096">
          <cell r="A6096" t="str">
            <v>MH10.C8K27</v>
          </cell>
          <cell r="B6096" t="str">
            <v>Vật liệu cơ khí</v>
          </cell>
          <cell r="C6096">
            <v>30</v>
          </cell>
        </row>
        <row r="6097">
          <cell r="A6097" t="str">
            <v>MH11.C8K27</v>
          </cell>
          <cell r="B6097" t="str">
            <v>Kỹ thuật điện</v>
          </cell>
          <cell r="C6097">
            <v>30</v>
          </cell>
        </row>
        <row r="6098">
          <cell r="A6098" t="str">
            <v>MH12.C8K27</v>
          </cell>
          <cell r="B6098" t="str">
            <v>Kỹ thuật an toàn lao động</v>
          </cell>
          <cell r="C6098">
            <v>30</v>
          </cell>
        </row>
        <row r="6099">
          <cell r="A6099" t="str">
            <v>MH13.C8K27</v>
          </cell>
          <cell r="B6099" t="str">
            <v>Kỹ năng giao tiếp</v>
          </cell>
          <cell r="C6099">
            <v>30</v>
          </cell>
        </row>
        <row r="6100">
          <cell r="A6100" t="str">
            <v>MH14.C8K27</v>
          </cell>
          <cell r="B6100" t="str">
            <v>Tiếng Anh chuyên nghành</v>
          </cell>
          <cell r="C6100">
            <v>45</v>
          </cell>
        </row>
        <row r="6101">
          <cell r="A6101" t="str">
            <v>MH15.C8K27</v>
          </cell>
          <cell r="B6101" t="str">
            <v>Nguội cơ bản</v>
          </cell>
          <cell r="C6101">
            <v>60</v>
          </cell>
        </row>
        <row r="6102">
          <cell r="A6102" t="str">
            <v>MH16.C8K27</v>
          </cell>
          <cell r="B6102" t="str">
            <v>Nguyên lý cắt</v>
          </cell>
          <cell r="C6102">
            <v>45</v>
          </cell>
        </row>
        <row r="6103">
          <cell r="A6103" t="str">
            <v>MH17.C8K27</v>
          </cell>
          <cell r="B6103" t="str">
            <v>Máy cắt và máy điều khiển theo chương trình số số</v>
          </cell>
          <cell r="C6103">
            <v>45</v>
          </cell>
        </row>
        <row r="6104">
          <cell r="A6104" t="str">
            <v>MH18.C8K27</v>
          </cell>
          <cell r="B6104" t="str">
            <v>Đồ gá</v>
          </cell>
          <cell r="C6104">
            <v>30</v>
          </cell>
        </row>
        <row r="6105">
          <cell r="A6105" t="str">
            <v>MH19.C8K27</v>
          </cell>
          <cell r="B6105" t="str">
            <v>Công nghệ chế tạo máy</v>
          </cell>
          <cell r="C6105">
            <v>45</v>
          </cell>
        </row>
        <row r="6106">
          <cell r="A6106" t="str">
            <v>MĐ20.C8K27</v>
          </cell>
          <cell r="B6106" t="str">
            <v>Tiện trụ ngoài</v>
          </cell>
          <cell r="C6106">
            <v>120</v>
          </cell>
        </row>
        <row r="6107">
          <cell r="A6107" t="str">
            <v>MĐ21.C8K27</v>
          </cell>
          <cell r="B6107" t="str">
            <v>Tiện lỗ</v>
          </cell>
          <cell r="C6107">
            <v>90</v>
          </cell>
        </row>
        <row r="6108">
          <cell r="A6108" t="str">
            <v>MĐ22.C8K27</v>
          </cell>
          <cell r="B6108" t="str">
            <v>Phay, bàomặt phẳng</v>
          </cell>
          <cell r="C6108">
            <v>90</v>
          </cell>
        </row>
        <row r="6109">
          <cell r="A6109" t="str">
            <v>MĐ23.C8K27</v>
          </cell>
          <cell r="B6109" t="str">
            <v>Phay, bào – xọc rãnh</v>
          </cell>
          <cell r="C6109">
            <v>60</v>
          </cell>
        </row>
        <row r="6110">
          <cell r="A6110" t="str">
            <v>MĐ24.C8K27</v>
          </cell>
          <cell r="B6110" t="str">
            <v>Tiện côn</v>
          </cell>
          <cell r="C6110">
            <v>60</v>
          </cell>
        </row>
        <row r="6111">
          <cell r="A6111" t="str">
            <v>MĐ25.C8K27</v>
          </cell>
          <cell r="B6111" t="str">
            <v xml:space="preserve">Phay rãnh chữ T, rãnh đuôi én </v>
          </cell>
          <cell r="C6111">
            <v>60</v>
          </cell>
        </row>
        <row r="6112">
          <cell r="A6112" t="str">
            <v>MĐ26.C8K27</v>
          </cell>
          <cell r="B6112" t="str">
            <v>Tiện ren tam giác</v>
          </cell>
          <cell r="C6112">
            <v>90</v>
          </cell>
        </row>
        <row r="6113">
          <cell r="A6113" t="str">
            <v>MĐ27.C8K27</v>
          </cell>
          <cell r="B6113" t="str">
            <v>Tiên ren truyền động</v>
          </cell>
          <cell r="C6113">
            <v>90</v>
          </cell>
        </row>
        <row r="6114">
          <cell r="A6114" t="str">
            <v>MĐ28.C8K27</v>
          </cell>
          <cell r="B6114" t="str">
            <v>Phay đa giác, then hoa, ly hợp vấu</v>
          </cell>
          <cell r="C6114">
            <v>90</v>
          </cell>
        </row>
        <row r="6115">
          <cell r="A6115" t="str">
            <v>MĐ29.C8K27</v>
          </cell>
          <cell r="B6115" t="str">
            <v>Phay bánh răng, thanh răng</v>
          </cell>
          <cell r="C6115">
            <v>120</v>
          </cell>
        </row>
        <row r="6116">
          <cell r="A6116" t="str">
            <v>MĐ30.C8K27</v>
          </cell>
          <cell r="B6116" t="str">
            <v xml:space="preserve">Tiện CNC cơ bản </v>
          </cell>
          <cell r="C6116">
            <v>60</v>
          </cell>
        </row>
        <row r="6117">
          <cell r="A6117" t="str">
            <v>MĐ31.C8K27</v>
          </cell>
          <cell r="B6117" t="str">
            <v xml:space="preserve">Phay CNC cơ bản </v>
          </cell>
          <cell r="C6117">
            <v>60</v>
          </cell>
        </row>
        <row r="6118">
          <cell r="A6118" t="str">
            <v>MĐ32.C8K27</v>
          </cell>
          <cell r="B6118" t="str">
            <v>Tiện kết hợp</v>
          </cell>
          <cell r="C6118">
            <v>60</v>
          </cell>
        </row>
        <row r="6119">
          <cell r="A6119" t="str">
            <v>MĐ33.C8K27</v>
          </cell>
          <cell r="B6119" t="str">
            <v>Tiện lệch tâm, tiện định hình</v>
          </cell>
          <cell r="C6119">
            <v>90</v>
          </cell>
        </row>
        <row r="6120">
          <cell r="A6120" t="str">
            <v>MĐ34.C8K27</v>
          </cell>
          <cell r="B6120" t="str">
            <v>Tiện chi tiết có gá lắp phức tạp</v>
          </cell>
          <cell r="C6120">
            <v>60</v>
          </cell>
        </row>
        <row r="6121">
          <cell r="A6121" t="str">
            <v>MĐ35.C8K27</v>
          </cell>
          <cell r="B6121" t="str">
            <v>Gia công trên máy doa</v>
          </cell>
          <cell r="C6121">
            <v>30</v>
          </cell>
        </row>
        <row r="6122">
          <cell r="A6122" t="str">
            <v>MĐ36.C8K27</v>
          </cell>
          <cell r="B6122" t="str">
            <v xml:space="preserve">Gia công mài </v>
          </cell>
          <cell r="C6122">
            <v>60</v>
          </cell>
        </row>
        <row r="6123">
          <cell r="A6123" t="str">
            <v>MĐ37.C8K27</v>
          </cell>
          <cell r="B6123" t="str">
            <v>Tiện CNC nâng cao</v>
          </cell>
          <cell r="C6123">
            <v>90</v>
          </cell>
        </row>
        <row r="6124">
          <cell r="A6124" t="str">
            <v>MĐ38.C8K27</v>
          </cell>
          <cell r="B6124" t="str">
            <v xml:space="preserve">Phay CNC nâng cao </v>
          </cell>
          <cell r="C6124">
            <v>90</v>
          </cell>
        </row>
        <row r="6125">
          <cell r="A6125" t="str">
            <v>MĐ39.C8K27</v>
          </cell>
          <cell r="B6125" t="str">
            <v>Thiết kế CAD - CAM</v>
          </cell>
          <cell r="C6125">
            <v>150</v>
          </cell>
        </row>
        <row r="6126">
          <cell r="A6126" t="str">
            <v>MĐ40.C8K27</v>
          </cell>
          <cell r="B6126" t="str">
            <v>Gia công trên máy xung điện</v>
          </cell>
          <cell r="C6126">
            <v>30</v>
          </cell>
        </row>
        <row r="6127">
          <cell r="A6127" t="str">
            <v>MH41.C8K27</v>
          </cell>
          <cell r="B6127" t="str">
            <v>Tổ chức quản lý sản xuất</v>
          </cell>
          <cell r="C6127">
            <v>30</v>
          </cell>
        </row>
        <row r="6128">
          <cell r="A6128" t="str">
            <v>MĐ42.C8K27</v>
          </cell>
          <cell r="B6128" t="str">
            <v>Thực tập tốt nghiệp</v>
          </cell>
          <cell r="C6128">
            <v>450</v>
          </cell>
        </row>
        <row r="6129">
          <cell r="A6129" t="str">
            <v>MH01.8K27</v>
          </cell>
          <cell r="B6129" t="str">
            <v>Giáo dục chính trị</v>
          </cell>
          <cell r="C6129">
            <v>30</v>
          </cell>
        </row>
        <row r="6130">
          <cell r="A6130" t="str">
            <v>MH02.8K27</v>
          </cell>
          <cell r="B6130" t="str">
            <v>Pháp luật</v>
          </cell>
          <cell r="C6130">
            <v>15</v>
          </cell>
        </row>
        <row r="6131">
          <cell r="A6131" t="str">
            <v>MH03.8K27</v>
          </cell>
          <cell r="B6131" t="str">
            <v>Giáo dục thể chất</v>
          </cell>
          <cell r="C6131">
            <v>30</v>
          </cell>
        </row>
        <row r="6132">
          <cell r="A6132" t="str">
            <v>MH04.8K27</v>
          </cell>
          <cell r="B6132" t="str">
            <v>Giáo dục quốc phòngvà an ninh</v>
          </cell>
          <cell r="C6132">
            <v>45</v>
          </cell>
        </row>
        <row r="6133">
          <cell r="A6133" t="str">
            <v>MH05.8K27</v>
          </cell>
          <cell r="B6133" t="str">
            <v>Tin học</v>
          </cell>
          <cell r="C6133">
            <v>45</v>
          </cell>
        </row>
        <row r="6134">
          <cell r="A6134" t="str">
            <v>MH06.8K27</v>
          </cell>
          <cell r="B6134" t="str">
            <v>Tiếng Anh</v>
          </cell>
          <cell r="C6134">
            <v>90</v>
          </cell>
        </row>
        <row r="6135">
          <cell r="A6135" t="str">
            <v>MH07.8K27</v>
          </cell>
          <cell r="B6135" t="str">
            <v>Vẽ kỹ thuật</v>
          </cell>
          <cell r="C6135">
            <v>45</v>
          </cell>
        </row>
        <row r="6136">
          <cell r="A6136" t="str">
            <v>MH08.8K27</v>
          </cell>
          <cell r="B6136" t="str">
            <v>Cơ kỹ thuật</v>
          </cell>
          <cell r="C6136">
            <v>45</v>
          </cell>
        </row>
        <row r="6137">
          <cell r="A6137" t="str">
            <v>MH09.8K27</v>
          </cell>
          <cell r="B6137" t="str">
            <v>Dung sai – Đo lường kỹ thuật</v>
          </cell>
          <cell r="C6137">
            <v>30</v>
          </cell>
        </row>
        <row r="6138">
          <cell r="A6138" t="str">
            <v>MH10.8K27</v>
          </cell>
          <cell r="B6138" t="str">
            <v>Vật liệu cơ khí</v>
          </cell>
          <cell r="C6138">
            <v>30</v>
          </cell>
        </row>
        <row r="6139">
          <cell r="A6139" t="str">
            <v>MH11.8K27</v>
          </cell>
          <cell r="B6139" t="str">
            <v>Kỹ thuật điện</v>
          </cell>
          <cell r="C6139">
            <v>30</v>
          </cell>
        </row>
        <row r="6140">
          <cell r="A6140" t="str">
            <v>MH12.8K27</v>
          </cell>
          <cell r="B6140" t="str">
            <v>Kỹ thuật an toàn lao động</v>
          </cell>
          <cell r="C6140">
            <v>30</v>
          </cell>
        </row>
        <row r="6141">
          <cell r="A6141" t="str">
            <v>MH13.8K27</v>
          </cell>
          <cell r="B6141" t="str">
            <v>Kỹ năng giao tiếp</v>
          </cell>
          <cell r="C6141">
            <v>30</v>
          </cell>
        </row>
        <row r="6142">
          <cell r="A6142" t="str">
            <v>MĐ14.8K27</v>
          </cell>
          <cell r="B6142" t="str">
            <v>Nguội cơ bản</v>
          </cell>
          <cell r="C6142">
            <v>60</v>
          </cell>
        </row>
        <row r="6143">
          <cell r="A6143" t="str">
            <v>MĐ15.8K27</v>
          </cell>
          <cell r="B6143" t="str">
            <v>Tiện trụ ngoài</v>
          </cell>
          <cell r="C6143">
            <v>120</v>
          </cell>
        </row>
        <row r="6144">
          <cell r="A6144" t="str">
            <v>MĐ16.8K27</v>
          </cell>
          <cell r="B6144" t="str">
            <v>Tiện lỗ</v>
          </cell>
          <cell r="C6144">
            <v>90</v>
          </cell>
        </row>
        <row r="6145">
          <cell r="A6145" t="str">
            <v>MĐ17.8K27</v>
          </cell>
          <cell r="B6145" t="str">
            <v>Phay, bàomặt phẳng</v>
          </cell>
          <cell r="C6145">
            <v>90</v>
          </cell>
        </row>
        <row r="6146">
          <cell r="A6146" t="str">
            <v>MĐ18.8K27</v>
          </cell>
          <cell r="B6146" t="str">
            <v>Phay, bao –xọc rãnh</v>
          </cell>
          <cell r="C6146">
            <v>60</v>
          </cell>
        </row>
        <row r="6147">
          <cell r="A6147" t="str">
            <v>MĐ19.8K27</v>
          </cell>
          <cell r="B6147" t="str">
            <v>Tiện côn</v>
          </cell>
          <cell r="C6147">
            <v>60</v>
          </cell>
        </row>
        <row r="6148">
          <cell r="A6148" t="str">
            <v>MĐ20.8K27</v>
          </cell>
          <cell r="B6148" t="str">
            <v>Tiện ren tam giác</v>
          </cell>
          <cell r="C6148">
            <v>90</v>
          </cell>
        </row>
        <row r="6149">
          <cell r="A6149" t="str">
            <v>MĐ21.8K27</v>
          </cell>
          <cell r="B6149" t="str">
            <v>Tiên ren truyền động</v>
          </cell>
          <cell r="C6149">
            <v>90</v>
          </cell>
        </row>
        <row r="6150">
          <cell r="A6150" t="str">
            <v>MĐ22.8K27</v>
          </cell>
          <cell r="B6150" t="str">
            <v>Phay bánh răng, thanh răng</v>
          </cell>
          <cell r="C6150">
            <v>90</v>
          </cell>
        </row>
        <row r="6151">
          <cell r="A6151" t="str">
            <v>MĐ23.8K27</v>
          </cell>
          <cell r="B6151" t="str">
            <v xml:space="preserve">Tiện CNC cơ bản </v>
          </cell>
          <cell r="C6151">
            <v>60</v>
          </cell>
        </row>
        <row r="6152">
          <cell r="A6152" t="str">
            <v>MĐ24.8K27</v>
          </cell>
          <cell r="B6152" t="str">
            <v xml:space="preserve">Phay CNC cơ bản </v>
          </cell>
          <cell r="C6152">
            <v>60</v>
          </cell>
        </row>
        <row r="6153">
          <cell r="A6153" t="str">
            <v>MĐ25.8K27</v>
          </cell>
          <cell r="B6153" t="str">
            <v>Tiện kết hợp</v>
          </cell>
          <cell r="C6153">
            <v>60</v>
          </cell>
        </row>
        <row r="6154">
          <cell r="A6154" t="str">
            <v>MĐ26.8K27</v>
          </cell>
          <cell r="B6154" t="str">
            <v>Tiện lệch tâm, tiện định hình</v>
          </cell>
          <cell r="C6154">
            <v>60</v>
          </cell>
        </row>
        <row r="6155">
          <cell r="A6155" t="str">
            <v>MĐ27.8K27</v>
          </cell>
          <cell r="B6155" t="str">
            <v>Tiện chi tiết có gá lắp phức tạp</v>
          </cell>
          <cell r="C6155">
            <v>60</v>
          </cell>
        </row>
        <row r="6156">
          <cell r="A6156" t="str">
            <v>MĐ28.8K27</v>
          </cell>
          <cell r="B6156" t="str">
            <v>Gia công mài</v>
          </cell>
          <cell r="C6156">
            <v>60</v>
          </cell>
        </row>
        <row r="6157">
          <cell r="A6157" t="str">
            <v>MĐ29.8K27</v>
          </cell>
          <cell r="B6157" t="str">
            <v>Thiết kế CAD - CAM</v>
          </cell>
          <cell r="C6157">
            <v>90</v>
          </cell>
        </row>
        <row r="6158">
          <cell r="A6158" t="str">
            <v>MĐ30.8K27</v>
          </cell>
          <cell r="B6158" t="str">
            <v>Thực tập tốt nghiệp</v>
          </cell>
          <cell r="C6158">
            <v>360</v>
          </cell>
        </row>
        <row r="6159">
          <cell r="A6159" t="str">
            <v>MH01.9K27</v>
          </cell>
          <cell r="B6159" t="str">
            <v xml:space="preserve">Chính trị </v>
          </cell>
          <cell r="C6159">
            <v>30</v>
          </cell>
        </row>
        <row r="6160">
          <cell r="A6160" t="str">
            <v>MH02.9K27</v>
          </cell>
          <cell r="B6160" t="str">
            <v xml:space="preserve">Pháp luật </v>
          </cell>
          <cell r="C6160">
            <v>15</v>
          </cell>
        </row>
        <row r="6161">
          <cell r="A6161" t="str">
            <v>MH03.9K27</v>
          </cell>
          <cell r="B6161" t="str">
            <v xml:space="preserve">Giáo dục thể chất </v>
          </cell>
          <cell r="C6161">
            <v>30</v>
          </cell>
        </row>
        <row r="6162">
          <cell r="A6162" t="str">
            <v>MH04.9K27</v>
          </cell>
          <cell r="B6162" t="str">
            <v xml:space="preserve">Giáo dục quốc phòng- An ninh </v>
          </cell>
          <cell r="C6162">
            <v>45</v>
          </cell>
        </row>
        <row r="6163">
          <cell r="A6163" t="str">
            <v>MH05.9K27</v>
          </cell>
          <cell r="B6163" t="str">
            <v>Tin học</v>
          </cell>
          <cell r="C6163">
            <v>45</v>
          </cell>
        </row>
        <row r="6164">
          <cell r="A6164" t="str">
            <v>MH06.9K27</v>
          </cell>
          <cell r="B6164" t="str">
            <v>Ngoại ngữ ( Anh văn)</v>
          </cell>
          <cell r="C6164">
            <v>90</v>
          </cell>
        </row>
        <row r="6165">
          <cell r="A6165" t="str">
            <v>MH07.9K27</v>
          </cell>
          <cell r="B6165" t="str">
            <v>Kỹ năng giao tiếp</v>
          </cell>
          <cell r="C6165">
            <v>30</v>
          </cell>
        </row>
        <row r="6166">
          <cell r="A6166" t="str">
            <v>MH08.9K27</v>
          </cell>
          <cell r="B6166" t="str">
            <v xml:space="preserve">Vẽ kỹ thuật cơ khí </v>
          </cell>
          <cell r="C6166">
            <v>60</v>
          </cell>
        </row>
        <row r="6167">
          <cell r="A6167" t="str">
            <v>MH09.9K27</v>
          </cell>
          <cell r="B6167" t="str">
            <v>Dung sai lắp ghép và đo lường kỹ thuật</v>
          </cell>
          <cell r="C6167">
            <v>30</v>
          </cell>
        </row>
        <row r="6168">
          <cell r="A6168" t="str">
            <v>MH10.9K27</v>
          </cell>
          <cell r="B6168" t="str">
            <v xml:space="preserve">Vật liệu cơ khí </v>
          </cell>
          <cell r="C6168">
            <v>30</v>
          </cell>
        </row>
        <row r="6169">
          <cell r="A6169" t="str">
            <v>MH11.9K27</v>
          </cell>
          <cell r="B6169" t="str">
            <v>Cơ kỹ thuật</v>
          </cell>
          <cell r="C6169">
            <v>45</v>
          </cell>
        </row>
        <row r="6170">
          <cell r="A6170" t="str">
            <v>MH12.9K27</v>
          </cell>
          <cell r="B6170" t="str">
            <v>Kỹ thuật điện</v>
          </cell>
          <cell r="C6170">
            <v>30</v>
          </cell>
        </row>
        <row r="6171">
          <cell r="A6171" t="str">
            <v>MH13.9K27</v>
          </cell>
          <cell r="B6171" t="str">
            <v>An toàn lao động</v>
          </cell>
          <cell r="C6171">
            <v>30</v>
          </cell>
        </row>
        <row r="6172">
          <cell r="A6172" t="str">
            <v>MĐ14.9K27</v>
          </cell>
          <cell r="B6172" t="str">
            <v>Nguội cơ bản</v>
          </cell>
          <cell r="C6172">
            <v>60</v>
          </cell>
        </row>
        <row r="6173">
          <cell r="A6173" t="str">
            <v>MĐ15.9K27</v>
          </cell>
          <cell r="B6173" t="str">
            <v xml:space="preserve">Chế tạo phôi hàn </v>
          </cell>
          <cell r="C6173">
            <v>90</v>
          </cell>
        </row>
        <row r="6174">
          <cell r="A6174" t="str">
            <v>MĐ16.9K27</v>
          </cell>
          <cell r="B6174" t="str">
            <v>Gá lắp kết cấu hàn</v>
          </cell>
          <cell r="C6174">
            <v>60</v>
          </cell>
        </row>
        <row r="6175">
          <cell r="A6175" t="str">
            <v>MĐ17.9K27</v>
          </cell>
          <cell r="B6175" t="str">
            <v xml:space="preserve">Hàn hồ quang tay cơ bản (SMAW) </v>
          </cell>
          <cell r="C6175">
            <v>180</v>
          </cell>
        </row>
        <row r="6176">
          <cell r="A6176" t="str">
            <v>MĐ18.9K27</v>
          </cell>
          <cell r="B6176" t="str">
            <v xml:space="preserve">Hàn hồ quang tay nâng cao (SMAW) </v>
          </cell>
          <cell r="C6176">
            <v>120</v>
          </cell>
        </row>
        <row r="6177">
          <cell r="A6177" t="str">
            <v>MĐ19.9K27</v>
          </cell>
          <cell r="B6177" t="str">
            <v xml:space="preserve">Hàn MIG/MAG cơ bản </v>
          </cell>
          <cell r="C6177">
            <v>90</v>
          </cell>
        </row>
        <row r="6178">
          <cell r="A6178" t="str">
            <v>MĐ20.9K27</v>
          </cell>
          <cell r="B6178" t="str">
            <v xml:space="preserve">Hàn TIG cơ bản </v>
          </cell>
          <cell r="C6178">
            <v>90</v>
          </cell>
        </row>
        <row r="6179">
          <cell r="A6179" t="str">
            <v>MĐ21.9K27</v>
          </cell>
          <cell r="B6179" t="str">
            <v>Hàn khí</v>
          </cell>
          <cell r="C6179">
            <v>60</v>
          </cell>
        </row>
        <row r="6180">
          <cell r="A6180" t="str">
            <v>MĐ22.9K27</v>
          </cell>
          <cell r="B6180" t="str">
            <v>Kiểm tra chất lượng hàn</v>
          </cell>
          <cell r="C6180">
            <v>60</v>
          </cell>
        </row>
        <row r="6181">
          <cell r="A6181" t="str">
            <v>MĐ23.9K27</v>
          </cell>
          <cell r="B6181" t="str">
            <v xml:space="preserve">Hàn hồ quang dây lõi thuốc (FCAW) cơ bản </v>
          </cell>
          <cell r="C6181">
            <v>60</v>
          </cell>
        </row>
        <row r="6182">
          <cell r="A6182" t="str">
            <v>MĐ24.9K27</v>
          </cell>
          <cell r="B6182" t="str">
            <v>Hàn ống</v>
          </cell>
          <cell r="C6182">
            <v>60</v>
          </cell>
        </row>
        <row r="6183">
          <cell r="A6183" t="str">
            <v>MĐ25.9K27</v>
          </cell>
          <cell r="B6183" t="str">
            <v>Hàn Robot</v>
          </cell>
          <cell r="C6183">
            <v>60</v>
          </cell>
        </row>
        <row r="6184">
          <cell r="A6184" t="str">
            <v>MĐ26.9K27</v>
          </cell>
          <cell r="B6184" t="str">
            <v xml:space="preserve">Hàn vảy </v>
          </cell>
          <cell r="C6184">
            <v>60</v>
          </cell>
        </row>
        <row r="6185">
          <cell r="A6185" t="str">
            <v>MĐ27.9K27</v>
          </cell>
          <cell r="B6185" t="str">
            <v xml:space="preserve">Hàn dưới lớp thuốc </v>
          </cell>
          <cell r="C6185">
            <v>60</v>
          </cell>
        </row>
        <row r="6186">
          <cell r="A6186" t="str">
            <v>MĐ28.9K27</v>
          </cell>
          <cell r="B6186" t="str">
            <v xml:space="preserve">Hàn điện tiếp xúc </v>
          </cell>
          <cell r="C6186">
            <v>60</v>
          </cell>
        </row>
        <row r="6187">
          <cell r="A6187" t="str">
            <v>MH29.9K27</v>
          </cell>
          <cell r="B6187" t="str">
            <v xml:space="preserve">Quy trình hàn </v>
          </cell>
          <cell r="C6187">
            <v>30</v>
          </cell>
        </row>
        <row r="6188">
          <cell r="A6188" t="str">
            <v>MĐ30.9K27</v>
          </cell>
          <cell r="B6188" t="str">
            <v xml:space="preserve">Thực tập tốt nghiệp </v>
          </cell>
          <cell r="C6188">
            <v>270</v>
          </cell>
        </row>
        <row r="6189">
          <cell r="A6189" t="str">
            <v>MH01.C9K27</v>
          </cell>
          <cell r="B6189" t="str">
            <v>Chính trị</v>
          </cell>
          <cell r="C6189">
            <v>75</v>
          </cell>
        </row>
        <row r="6190">
          <cell r="A6190" t="str">
            <v>MH02.C9K27</v>
          </cell>
          <cell r="B6190" t="str">
            <v>Pháp luật</v>
          </cell>
          <cell r="C6190">
            <v>30</v>
          </cell>
        </row>
        <row r="6191">
          <cell r="A6191" t="str">
            <v>MH03.C9K27</v>
          </cell>
          <cell r="B6191" t="str">
            <v>Giáo dục thể chất</v>
          </cell>
          <cell r="C6191">
            <v>60</v>
          </cell>
        </row>
        <row r="6192">
          <cell r="A6192" t="str">
            <v>MH04.C9K27</v>
          </cell>
          <cell r="B6192" t="str">
            <v>Giáo dục quốc phòng- An ninh</v>
          </cell>
          <cell r="C6192">
            <v>75</v>
          </cell>
        </row>
        <row r="6193">
          <cell r="A6193" t="str">
            <v>MH05.C9K27</v>
          </cell>
          <cell r="B6193" t="str">
            <v>Tin học</v>
          </cell>
          <cell r="C6193">
            <v>75</v>
          </cell>
        </row>
        <row r="6194">
          <cell r="A6194" t="str">
            <v>MH06.C9K27</v>
          </cell>
          <cell r="B6194" t="str">
            <v>Ngoại ngữ (Anh văn)</v>
          </cell>
          <cell r="C6194">
            <v>120</v>
          </cell>
        </row>
        <row r="6195">
          <cell r="A6195" t="str">
            <v>MH07.C9K27</v>
          </cell>
          <cell r="B6195" t="str">
            <v>Kỹ năng giao tiếp</v>
          </cell>
          <cell r="C6195">
            <v>30</v>
          </cell>
        </row>
        <row r="6196">
          <cell r="A6196" t="str">
            <v>MH08.C9K27</v>
          </cell>
          <cell r="B6196" t="str">
            <v>Vẽ kỹ thuật cơ khí</v>
          </cell>
          <cell r="C6196">
            <v>60</v>
          </cell>
        </row>
        <row r="6197">
          <cell r="A6197" t="str">
            <v>MH09.C9K27</v>
          </cell>
          <cell r="B6197" t="str">
            <v>Dung sai lắp ghép và đo lường kỹ thuật</v>
          </cell>
          <cell r="C6197">
            <v>30</v>
          </cell>
        </row>
        <row r="6198">
          <cell r="A6198" t="str">
            <v>MH10.C9K27</v>
          </cell>
          <cell r="B6198" t="str">
            <v>Vật liệu cơ khí</v>
          </cell>
          <cell r="C6198">
            <v>30</v>
          </cell>
        </row>
        <row r="6199">
          <cell r="A6199" t="str">
            <v>MH11.C9K27</v>
          </cell>
          <cell r="B6199" t="str">
            <v>Cơ kỹ thuật</v>
          </cell>
          <cell r="C6199">
            <v>45</v>
          </cell>
        </row>
        <row r="6200">
          <cell r="A6200" t="str">
            <v>MH12.C9K27</v>
          </cell>
          <cell r="B6200" t="str">
            <v>Kỹ thuật điện</v>
          </cell>
          <cell r="C6200">
            <v>30</v>
          </cell>
        </row>
        <row r="6201">
          <cell r="A6201" t="str">
            <v>MH13.C9K27</v>
          </cell>
          <cell r="B6201" t="str">
            <v>An toàn lao động</v>
          </cell>
          <cell r="C6201">
            <v>30</v>
          </cell>
        </row>
        <row r="6202">
          <cell r="A6202" t="str">
            <v>MĐ14.C9K27</v>
          </cell>
          <cell r="B6202" t="str">
            <v>Nguội cơ bản</v>
          </cell>
          <cell r="C6202">
            <v>60</v>
          </cell>
        </row>
        <row r="6203">
          <cell r="A6203" t="str">
            <v>MĐ15.C9K27</v>
          </cell>
          <cell r="B6203" t="str">
            <v xml:space="preserve">Chế tạo phôi hàn </v>
          </cell>
          <cell r="C6203">
            <v>90</v>
          </cell>
        </row>
        <row r="6204">
          <cell r="A6204" t="str">
            <v>MĐ16.C9K27</v>
          </cell>
          <cell r="B6204" t="str">
            <v>Gá lắp kết cấu hàn</v>
          </cell>
          <cell r="C6204">
            <v>60</v>
          </cell>
        </row>
        <row r="6205">
          <cell r="A6205" t="str">
            <v>MĐ17.C9K27</v>
          </cell>
          <cell r="B6205" t="str">
            <v xml:space="preserve">Hàn hồ quang tay cơ bản (SMAW) </v>
          </cell>
          <cell r="C6205">
            <v>180</v>
          </cell>
        </row>
        <row r="6206">
          <cell r="A6206" t="str">
            <v>MĐ18.C9K27</v>
          </cell>
          <cell r="B6206" t="str">
            <v xml:space="preserve">Hàn hồ quang tay nâng cao (SMAW) </v>
          </cell>
          <cell r="C6206">
            <v>180</v>
          </cell>
        </row>
        <row r="6207">
          <cell r="A6207" t="str">
            <v>MĐ19.C9K27</v>
          </cell>
          <cell r="B6207" t="str">
            <v xml:space="preserve">Hàn MIG/MAG cơ bản </v>
          </cell>
          <cell r="C6207">
            <v>90</v>
          </cell>
        </row>
        <row r="6208">
          <cell r="A6208" t="str">
            <v>MĐ20.C9K27</v>
          </cell>
          <cell r="B6208" t="str">
            <v xml:space="preserve">Hàn MIG/MAG nâng cao </v>
          </cell>
          <cell r="C6208">
            <v>90</v>
          </cell>
        </row>
        <row r="6209">
          <cell r="A6209" t="str">
            <v>MĐ21.C9K27</v>
          </cell>
          <cell r="B6209" t="str">
            <v xml:space="preserve">Hàn TIG cơ bản </v>
          </cell>
          <cell r="C6209">
            <v>120</v>
          </cell>
        </row>
        <row r="6210">
          <cell r="A6210" t="str">
            <v>MĐ22.C9K27</v>
          </cell>
          <cell r="B6210" t="str">
            <v>Hàn TIG nâng cao</v>
          </cell>
          <cell r="C6210">
            <v>90</v>
          </cell>
        </row>
        <row r="6211">
          <cell r="A6211" t="str">
            <v>MĐ23.C9K27</v>
          </cell>
          <cell r="B6211" t="str">
            <v>Hàn khí</v>
          </cell>
          <cell r="C6211">
            <v>60</v>
          </cell>
        </row>
        <row r="6212">
          <cell r="A6212" t="str">
            <v>MH24.C9K27</v>
          </cell>
          <cell r="B6212" t="str">
            <v xml:space="preserve">Tính toán kết cấu hàn </v>
          </cell>
          <cell r="C6212">
            <v>45</v>
          </cell>
        </row>
        <row r="6213">
          <cell r="A6213" t="str">
            <v>MĐ25.C9K27</v>
          </cell>
          <cell r="B6213" t="str">
            <v>Kiểm tra chất lượng hàn</v>
          </cell>
          <cell r="C6213">
            <v>60</v>
          </cell>
        </row>
        <row r="6214">
          <cell r="A6214" t="str">
            <v>MĐ26.C9K27</v>
          </cell>
          <cell r="B6214" t="str">
            <v xml:space="preserve">Hàn ống </v>
          </cell>
          <cell r="C6214">
            <v>150</v>
          </cell>
        </row>
        <row r="6215">
          <cell r="A6215" t="str">
            <v>MĐ27.C9K27</v>
          </cell>
          <cell r="B6215" t="str">
            <v xml:space="preserve">Hàn hồ quang dây lõi thuốc (FCAW) cơ bản </v>
          </cell>
          <cell r="C6215">
            <v>60</v>
          </cell>
        </row>
        <row r="6216">
          <cell r="A6216" t="str">
            <v>MH28.C9K27</v>
          </cell>
          <cell r="B6216" t="str">
            <v>Tổ chức quản lý sản xuất</v>
          </cell>
          <cell r="C6216">
            <v>30</v>
          </cell>
        </row>
        <row r="6217">
          <cell r="A6217" t="str">
            <v>MĐ29.C9K27</v>
          </cell>
          <cell r="B6217" t="str">
            <v>Thực tập sản xuât</v>
          </cell>
          <cell r="C6217">
            <v>180</v>
          </cell>
        </row>
        <row r="6218">
          <cell r="A6218" t="str">
            <v>MH30.C9K27</v>
          </cell>
          <cell r="B6218" t="str">
            <v>Các phương pháp hàn đặc biệt</v>
          </cell>
          <cell r="C6218">
            <v>30</v>
          </cell>
        </row>
        <row r="6219">
          <cell r="A6219" t="str">
            <v>MĐ31.C9K27</v>
          </cell>
          <cell r="B6219" t="str">
            <v>Hàn Robot</v>
          </cell>
          <cell r="C6219">
            <v>60</v>
          </cell>
        </row>
        <row r="6220">
          <cell r="A6220" t="str">
            <v>MĐ32.C9K27</v>
          </cell>
          <cell r="B6220" t="str">
            <v xml:space="preserve">Hàn vảy </v>
          </cell>
          <cell r="C6220">
            <v>60</v>
          </cell>
        </row>
        <row r="6221">
          <cell r="A6221" t="str">
            <v>MĐ33.C9K27</v>
          </cell>
          <cell r="B6221" t="str">
            <v xml:space="preserve">Hàn dưới lớp thuốc </v>
          </cell>
          <cell r="C6221">
            <v>60</v>
          </cell>
        </row>
        <row r="6222">
          <cell r="A6222" t="str">
            <v>MĐ34.C9K27</v>
          </cell>
          <cell r="B6222" t="str">
            <v>Hàn điện tiếp xúc</v>
          </cell>
          <cell r="C6222">
            <v>60</v>
          </cell>
        </row>
        <row r="6223">
          <cell r="A6223" t="str">
            <v>MH35.C9K27</v>
          </cell>
          <cell r="B6223" t="str">
            <v xml:space="preserve">Quy trình hàn </v>
          </cell>
          <cell r="C6223">
            <v>30</v>
          </cell>
        </row>
        <row r="6224">
          <cell r="A6224" t="str">
            <v>MH36.C9K27</v>
          </cell>
          <cell r="B6224" t="str">
            <v>Tiếng anh chuyên ngành</v>
          </cell>
          <cell r="C6224">
            <v>45</v>
          </cell>
        </row>
        <row r="6225">
          <cell r="A6225" t="str">
            <v>MĐ37.C9K27</v>
          </cell>
          <cell r="B6225" t="str">
            <v xml:space="preserve">Thực tập tốt nghiệp </v>
          </cell>
          <cell r="C6225">
            <v>270</v>
          </cell>
        </row>
        <row r="6226">
          <cell r="A6226" t="str">
            <v>MH01.10K27</v>
          </cell>
          <cell r="B6226" t="str">
            <v>Chính trị</v>
          </cell>
          <cell r="C6226">
            <v>30</v>
          </cell>
        </row>
        <row r="6227">
          <cell r="A6227" t="str">
            <v>MH02.10K27</v>
          </cell>
          <cell r="B6227" t="str">
            <v>Pháp luật</v>
          </cell>
          <cell r="C6227">
            <v>15</v>
          </cell>
        </row>
        <row r="6228">
          <cell r="A6228" t="str">
            <v>MH03.10K27</v>
          </cell>
          <cell r="B6228" t="str">
            <v>Giáo dục thể chất</v>
          </cell>
          <cell r="C6228">
            <v>30</v>
          </cell>
        </row>
        <row r="6229">
          <cell r="A6229" t="str">
            <v>MH04.10K27</v>
          </cell>
          <cell r="B6229" t="str">
            <v>Giáo dục quốc phòng - An ninh</v>
          </cell>
          <cell r="C6229">
            <v>45</v>
          </cell>
        </row>
        <row r="6230">
          <cell r="A6230" t="str">
            <v>MH05.10K27</v>
          </cell>
          <cell r="B6230" t="str">
            <v>Tin học</v>
          </cell>
          <cell r="C6230">
            <v>45</v>
          </cell>
        </row>
        <row r="6231">
          <cell r="A6231" t="str">
            <v>MH06.10K27</v>
          </cell>
          <cell r="B6231" t="str">
            <v>Ngoại ngữ(Anh văn)</v>
          </cell>
          <cell r="C6231">
            <v>90</v>
          </cell>
        </row>
        <row r="6232">
          <cell r="A6232" t="str">
            <v>MH07.10K27</v>
          </cell>
          <cell r="B6232" t="str">
            <v>Vẽ kỹ thuật</v>
          </cell>
          <cell r="C6232">
            <v>75</v>
          </cell>
        </row>
        <row r="6233">
          <cell r="A6233" t="str">
            <v>MH08.10K27</v>
          </cell>
          <cell r="B6233" t="str">
            <v>Vật liệu xây dựng</v>
          </cell>
          <cell r="C6233">
            <v>30</v>
          </cell>
        </row>
        <row r="6234">
          <cell r="A6234" t="str">
            <v>MH09.10K27</v>
          </cell>
          <cell r="B6234" t="str">
            <v>An toàn lao động</v>
          </cell>
          <cell r="C6234">
            <v>30</v>
          </cell>
        </row>
        <row r="6235">
          <cell r="A6235" t="str">
            <v>MH10.10K27</v>
          </cell>
          <cell r="B6235" t="str">
            <v>Cấu tạo kiến trúc</v>
          </cell>
          <cell r="C6235">
            <v>75</v>
          </cell>
        </row>
        <row r="6236">
          <cell r="A6236" t="str">
            <v>MH11.10K27</v>
          </cell>
          <cell r="B6236" t="str">
            <v>Máy xây dựng</v>
          </cell>
          <cell r="C6236">
            <v>30</v>
          </cell>
        </row>
        <row r="6237">
          <cell r="A6237" t="str">
            <v>MH12.10K27</v>
          </cell>
          <cell r="B6237" t="str">
            <v>Công nghệ thi công</v>
          </cell>
          <cell r="C6237">
            <v>75</v>
          </cell>
        </row>
        <row r="6238">
          <cell r="A6238" t="str">
            <v>MH13.10K27</v>
          </cell>
          <cell r="B6238" t="str">
            <v>An toàn vệ sinh môi trường</v>
          </cell>
          <cell r="C6238">
            <v>30</v>
          </cell>
        </row>
        <row r="6239">
          <cell r="A6239" t="str">
            <v>MH14.10K27</v>
          </cell>
          <cell r="B6239" t="str">
            <v>Kỹ năng giao tiếp</v>
          </cell>
          <cell r="C6239">
            <v>30</v>
          </cell>
        </row>
        <row r="6240">
          <cell r="A6240" t="str">
            <v>MĐ15.10K27</v>
          </cell>
          <cell r="B6240" t="str">
            <v>Tiên lượng</v>
          </cell>
          <cell r="C6240">
            <v>60</v>
          </cell>
        </row>
        <row r="6241">
          <cell r="A6241" t="str">
            <v>MĐ16.10K27</v>
          </cell>
          <cell r="B6241" t="str">
            <v>Trắc đạc</v>
          </cell>
          <cell r="C6241">
            <v>60</v>
          </cell>
        </row>
        <row r="6242">
          <cell r="A6242" t="str">
            <v>MĐ17.10K27</v>
          </cell>
          <cell r="B6242" t="str">
            <v>Đào móng</v>
          </cell>
          <cell r="C6242">
            <v>60</v>
          </cell>
        </row>
        <row r="6243">
          <cell r="A6243" t="str">
            <v>MĐ18.10K27</v>
          </cell>
          <cell r="B6243" t="str">
            <v>Xây các kết cấu cơ bản</v>
          </cell>
          <cell r="C6243">
            <v>180</v>
          </cell>
        </row>
        <row r="6244">
          <cell r="A6244" t="str">
            <v>MĐ19.10K27</v>
          </cell>
          <cell r="B6244" t="str">
            <v>Lắp đặt cấu kiện</v>
          </cell>
          <cell r="C6244">
            <v>60</v>
          </cell>
        </row>
        <row r="6245">
          <cell r="A6245" t="str">
            <v>MĐ20.10K27</v>
          </cell>
          <cell r="B6245" t="str">
            <v>Trát, láng cơ bản</v>
          </cell>
          <cell r="C6245">
            <v>180</v>
          </cell>
        </row>
        <row r="6246">
          <cell r="A6246" t="str">
            <v>MĐ21.10K27</v>
          </cell>
          <cell r="B6246" t="str">
            <v>Lát, ốp gạch, đá</v>
          </cell>
          <cell r="C6246">
            <v>120</v>
          </cell>
        </row>
        <row r="6247">
          <cell r="A6247" t="str">
            <v>MĐ22.10K27</v>
          </cell>
          <cell r="B6247" t="str">
            <v>Bả ma tít, sơn - trần, vách thạch cao</v>
          </cell>
          <cell r="C6247">
            <v>90</v>
          </cell>
        </row>
        <row r="6248">
          <cell r="A6248" t="str">
            <v>MĐ23.10K27</v>
          </cell>
          <cell r="B6248" t="str">
            <v>Thi công cốp pha - giàn giáo</v>
          </cell>
          <cell r="C6248">
            <v>120</v>
          </cell>
        </row>
        <row r="6249">
          <cell r="A6249" t="str">
            <v>MĐ24.10K27</v>
          </cell>
          <cell r="B6249" t="str">
            <v>Thi công cốt thép - bê tông</v>
          </cell>
          <cell r="C6249">
            <v>120</v>
          </cell>
        </row>
        <row r="6250">
          <cell r="A6250" t="str">
            <v>MĐ25.10K27</v>
          </cell>
          <cell r="B6250" t="str">
            <v>Ứng dụng Autocad</v>
          </cell>
          <cell r="C6250">
            <v>60</v>
          </cell>
        </row>
        <row r="6251">
          <cell r="A6251" t="str">
            <v>MĐ26.10K27</v>
          </cell>
          <cell r="B6251" t="str">
            <v>Thực tập</v>
          </cell>
          <cell r="C6251">
            <v>180</v>
          </cell>
        </row>
        <row r="6252">
          <cell r="A6252" t="str">
            <v>MH01.C10K27</v>
          </cell>
          <cell r="B6252" t="str">
            <v>Chính trị</v>
          </cell>
          <cell r="C6252">
            <v>75</v>
          </cell>
        </row>
        <row r="6253">
          <cell r="A6253" t="str">
            <v>MH02.C10K27</v>
          </cell>
          <cell r="B6253" t="str">
            <v>Pháp luật</v>
          </cell>
          <cell r="C6253">
            <v>30</v>
          </cell>
        </row>
        <row r="6254">
          <cell r="A6254" t="str">
            <v>MH03.C10K27</v>
          </cell>
          <cell r="B6254" t="str">
            <v>Giáo dục thể chất</v>
          </cell>
          <cell r="C6254">
            <v>60</v>
          </cell>
        </row>
        <row r="6255">
          <cell r="A6255" t="str">
            <v>MH04.C10K27</v>
          </cell>
          <cell r="B6255" t="str">
            <v>Giáo dục quốc phòng - An ninh</v>
          </cell>
          <cell r="C6255">
            <v>75</v>
          </cell>
        </row>
        <row r="6256">
          <cell r="A6256" t="str">
            <v>MH05.C10K27</v>
          </cell>
          <cell r="B6256" t="str">
            <v>Tin học</v>
          </cell>
          <cell r="C6256">
            <v>75</v>
          </cell>
        </row>
        <row r="6257">
          <cell r="A6257" t="str">
            <v>MH06.C10K27</v>
          </cell>
          <cell r="B6257" t="str">
            <v>Ngoại ngữ(Anh văn)</v>
          </cell>
          <cell r="C6257">
            <v>120</v>
          </cell>
        </row>
        <row r="6258">
          <cell r="A6258" t="str">
            <v>MH07.C10K27</v>
          </cell>
          <cell r="B6258" t="str">
            <v>Vẽ kỹ thuật</v>
          </cell>
          <cell r="C6258">
            <v>75</v>
          </cell>
        </row>
        <row r="6259">
          <cell r="A6259" t="str">
            <v>MH08.C10K27</v>
          </cell>
          <cell r="B6259" t="str">
            <v>Vật liệu xây dựng</v>
          </cell>
          <cell r="C6259">
            <v>30</v>
          </cell>
        </row>
        <row r="6260">
          <cell r="A6260" t="str">
            <v>MH09.C10K27</v>
          </cell>
          <cell r="B6260" t="str">
            <v>An toàn lao động</v>
          </cell>
          <cell r="C6260">
            <v>30</v>
          </cell>
        </row>
        <row r="6261">
          <cell r="A6261" t="str">
            <v>MH10.C10K27</v>
          </cell>
          <cell r="B6261" t="str">
            <v xml:space="preserve">Cấu tạo kiến trúc </v>
          </cell>
          <cell r="C6261">
            <v>75</v>
          </cell>
        </row>
        <row r="6262">
          <cell r="A6262" t="str">
            <v>MH11.C10K27</v>
          </cell>
          <cell r="B6262" t="str">
            <v>Cơ xây dựng</v>
          </cell>
          <cell r="C6262">
            <v>30</v>
          </cell>
        </row>
        <row r="6263">
          <cell r="A6263" t="str">
            <v>MH12.C10K27</v>
          </cell>
          <cell r="B6263" t="str">
            <v>Kết cấu xây dựng</v>
          </cell>
          <cell r="C6263">
            <v>60</v>
          </cell>
        </row>
        <row r="6264">
          <cell r="A6264" t="str">
            <v>MH13.C10K27</v>
          </cell>
          <cell r="B6264" t="str">
            <v>Máy xây dựng</v>
          </cell>
          <cell r="C6264">
            <v>30</v>
          </cell>
        </row>
        <row r="6265">
          <cell r="A6265" t="str">
            <v>MH14.C10K27</v>
          </cell>
          <cell r="B6265" t="str">
            <v xml:space="preserve">Công nghệ thi công </v>
          </cell>
          <cell r="C6265">
            <v>90</v>
          </cell>
        </row>
        <row r="6266">
          <cell r="A6266" t="str">
            <v>MH15.C10K27</v>
          </cell>
          <cell r="B6266" t="str">
            <v>Tổ chức thi công</v>
          </cell>
          <cell r="C6266">
            <v>60</v>
          </cell>
        </row>
        <row r="6267">
          <cell r="A6267" t="str">
            <v>MH16.C10K27</v>
          </cell>
          <cell r="B6267" t="str">
            <v xml:space="preserve">Dự toán </v>
          </cell>
          <cell r="C6267">
            <v>60</v>
          </cell>
        </row>
        <row r="6268">
          <cell r="A6268" t="str">
            <v>MH17.C10K27</v>
          </cell>
          <cell r="B6268" t="str">
            <v>Bảo vệ môi trường</v>
          </cell>
          <cell r="C6268">
            <v>30</v>
          </cell>
        </row>
        <row r="6269">
          <cell r="A6269" t="str">
            <v>MH18.C10K27</v>
          </cell>
          <cell r="B6269" t="str">
            <v>Tiếng anh chuyên ngành</v>
          </cell>
          <cell r="C6269">
            <v>45</v>
          </cell>
        </row>
        <row r="6270">
          <cell r="A6270" t="str">
            <v>MH19.C10K27</v>
          </cell>
          <cell r="B6270" t="str">
            <v>Kỹ năng giao tiếp</v>
          </cell>
          <cell r="C6270">
            <v>30</v>
          </cell>
        </row>
        <row r="6271">
          <cell r="A6271" t="str">
            <v>MĐ20.C10K27</v>
          </cell>
          <cell r="B6271" t="str">
            <v>Trắc đạc</v>
          </cell>
          <cell r="C6271">
            <v>60</v>
          </cell>
        </row>
        <row r="6272">
          <cell r="A6272" t="str">
            <v>MĐ21.C10K27</v>
          </cell>
          <cell r="B6272" t="str">
            <v>Đào móng</v>
          </cell>
          <cell r="C6272">
            <v>60</v>
          </cell>
        </row>
        <row r="6273">
          <cell r="A6273" t="str">
            <v>MĐ22.C10K27</v>
          </cell>
          <cell r="B6273" t="str">
            <v>Xây các kết cấu cơ bản</v>
          </cell>
          <cell r="C6273">
            <v>150</v>
          </cell>
        </row>
        <row r="6274">
          <cell r="A6274" t="str">
            <v>MĐ23.C10K27</v>
          </cell>
          <cell r="B6274" t="str">
            <v xml:space="preserve">Xây các kết cấu phức tạp </v>
          </cell>
          <cell r="C6274">
            <v>90</v>
          </cell>
        </row>
        <row r="6275">
          <cell r="A6275" t="str">
            <v>MĐ24.C10K27</v>
          </cell>
          <cell r="B6275" t="str">
            <v xml:space="preserve">Lắp đặt cấu kiện </v>
          </cell>
          <cell r="C6275">
            <v>60</v>
          </cell>
        </row>
        <row r="6276">
          <cell r="A6276" t="str">
            <v>MĐ25.C10K27</v>
          </cell>
          <cell r="B6276" t="str">
            <v>Trát các kết cấu cơ bản</v>
          </cell>
          <cell r="C6276">
            <v>120</v>
          </cell>
        </row>
        <row r="6277">
          <cell r="A6277" t="str">
            <v>MĐ26.C10K27</v>
          </cell>
          <cell r="B6277" t="str">
            <v>Trát các kết cấu phức tạp</v>
          </cell>
          <cell r="C6277">
            <v>150</v>
          </cell>
        </row>
        <row r="6278">
          <cell r="A6278" t="str">
            <v>MĐ27.C10K27</v>
          </cell>
          <cell r="B6278" t="str">
            <v>Chống thấm và láng nền, sàn</v>
          </cell>
          <cell r="C6278">
            <v>60</v>
          </cell>
        </row>
        <row r="6279">
          <cell r="A6279" t="str">
            <v>MĐ28.C10K27</v>
          </cell>
          <cell r="B6279" t="str">
            <v>Lát, ốp gạch, đá</v>
          </cell>
          <cell r="C6279">
            <v>120</v>
          </cell>
        </row>
        <row r="6280">
          <cell r="A6280" t="str">
            <v>MĐ29.C10K27</v>
          </cell>
          <cell r="B6280" t="str">
            <v>Lát, ốp gỗ - vật liệu mới</v>
          </cell>
          <cell r="C6280">
            <v>60</v>
          </cell>
        </row>
        <row r="6281">
          <cell r="A6281" t="str">
            <v>MĐ30.C10K27</v>
          </cell>
          <cell r="B6281" t="str">
            <v>Họa tiết trang trí - trần, vách thạch cao</v>
          </cell>
          <cell r="C6281">
            <v>60</v>
          </cell>
        </row>
        <row r="6282">
          <cell r="A6282" t="str">
            <v>MĐ31.C10K27</v>
          </cell>
          <cell r="B6282" t="str">
            <v xml:space="preserve">Bả ma tít, sơn </v>
          </cell>
          <cell r="C6282">
            <v>60</v>
          </cell>
        </row>
        <row r="6283">
          <cell r="A6283" t="str">
            <v>MĐ32.C10K27</v>
          </cell>
          <cell r="B6283" t="str">
            <v>Thi công cốp pha - giàn giáo</v>
          </cell>
          <cell r="C6283">
            <v>180</v>
          </cell>
        </row>
        <row r="6284">
          <cell r="A6284" t="str">
            <v>MĐ33.C10K27</v>
          </cell>
          <cell r="B6284" t="str">
            <v xml:space="preserve">Thi công cốt thép - bê tông </v>
          </cell>
          <cell r="C6284">
            <v>180</v>
          </cell>
        </row>
        <row r="6285">
          <cell r="A6285" t="str">
            <v>MĐ34.C10K27</v>
          </cell>
          <cell r="B6285" t="str">
            <v>Ứng dụng AUTOCAD</v>
          </cell>
          <cell r="C6285">
            <v>60</v>
          </cell>
        </row>
        <row r="6286">
          <cell r="A6286" t="str">
            <v>MĐ35.C10K27</v>
          </cell>
          <cell r="B6286" t="str">
            <v>Lợp mái</v>
          </cell>
          <cell r="C6286">
            <v>60</v>
          </cell>
        </row>
        <row r="6287">
          <cell r="A6287" t="str">
            <v>MĐ36.C10K27</v>
          </cell>
          <cell r="B6287" t="str">
            <v xml:space="preserve">Thực tập tốt nghiệp </v>
          </cell>
          <cell r="C6287">
            <v>225</v>
          </cell>
        </row>
        <row r="6288">
          <cell r="A6288" t="str">
            <v>MH01.12K27</v>
          </cell>
          <cell r="B6288" t="str">
            <v>Chính trị</v>
          </cell>
          <cell r="C6288">
            <v>30</v>
          </cell>
        </row>
        <row r="6289">
          <cell r="A6289" t="str">
            <v>MH02.12K27</v>
          </cell>
          <cell r="B6289" t="str">
            <v>Pháp luật</v>
          </cell>
          <cell r="C6289">
            <v>15</v>
          </cell>
        </row>
        <row r="6290">
          <cell r="A6290" t="str">
            <v>MH03.12K27</v>
          </cell>
          <cell r="B6290" t="str">
            <v>Giáo dục thể chất</v>
          </cell>
          <cell r="C6290">
            <v>30</v>
          </cell>
        </row>
        <row r="6291">
          <cell r="A6291" t="str">
            <v>MH04.12K27</v>
          </cell>
          <cell r="B6291" t="str">
            <v>Giáo dục quốc phòng - An ninh</v>
          </cell>
          <cell r="C6291">
            <v>45</v>
          </cell>
        </row>
        <row r="6292">
          <cell r="A6292" t="str">
            <v>MH05.12K27</v>
          </cell>
          <cell r="B6292" t="str">
            <v>Tin học</v>
          </cell>
          <cell r="C6292">
            <v>45</v>
          </cell>
        </row>
        <row r="6293">
          <cell r="A6293" t="str">
            <v>MH06.12K27</v>
          </cell>
          <cell r="B6293" t="str">
            <v>Ngoại ngữ(Anh văn)</v>
          </cell>
          <cell r="C6293">
            <v>90</v>
          </cell>
        </row>
        <row r="6294">
          <cell r="A6294" t="str">
            <v>MH07.12K27</v>
          </cell>
          <cell r="B6294" t="str">
            <v>Vẽ kỹ thuật</v>
          </cell>
          <cell r="C6294">
            <v>75</v>
          </cell>
        </row>
        <row r="6295">
          <cell r="A6295" t="str">
            <v>MH08.12K27</v>
          </cell>
          <cell r="B6295" t="str">
            <v>Thủy lực cơ sở</v>
          </cell>
          <cell r="C6295">
            <v>45</v>
          </cell>
        </row>
        <row r="6296">
          <cell r="A6296" t="str">
            <v>MH09.12K27</v>
          </cell>
          <cell r="B6296" t="str">
            <v>Cấp thoát nước cơ bản</v>
          </cell>
          <cell r="C6296">
            <v>60</v>
          </cell>
        </row>
        <row r="6297">
          <cell r="A6297" t="str">
            <v>MH10.12K27</v>
          </cell>
          <cell r="B6297" t="str">
            <v>Kỹ thuật an toàn và bảo hộ lao động</v>
          </cell>
          <cell r="C6297">
            <v>30</v>
          </cell>
        </row>
        <row r="6298">
          <cell r="A6298" t="str">
            <v>MH11.12K27</v>
          </cell>
          <cell r="B6298" t="str">
            <v>Mạch điện</v>
          </cell>
          <cell r="C6298">
            <v>60</v>
          </cell>
        </row>
        <row r="6299">
          <cell r="A6299" t="str">
            <v>MH12.12K27</v>
          </cell>
          <cell r="B6299" t="str">
            <v>Vật liệu ngành điện nước</v>
          </cell>
          <cell r="C6299">
            <v>45</v>
          </cell>
        </row>
        <row r="6300">
          <cell r="A6300" t="str">
            <v>MH13.12K27</v>
          </cell>
          <cell r="B6300" t="str">
            <v>Kỹ thuật đo đạc( trắc địa)</v>
          </cell>
          <cell r="C6300">
            <v>60</v>
          </cell>
        </row>
        <row r="6301">
          <cell r="A6301" t="str">
            <v>MH14.12K27</v>
          </cell>
          <cell r="B6301" t="str">
            <v>An toàn vệ sinh môi trường</v>
          </cell>
          <cell r="C6301">
            <v>30</v>
          </cell>
        </row>
        <row r="6302">
          <cell r="A6302" t="str">
            <v>MH15.12K27</v>
          </cell>
          <cell r="B6302" t="str">
            <v>Kỹ năng giao tiếp</v>
          </cell>
          <cell r="C6302">
            <v>30</v>
          </cell>
        </row>
        <row r="6303">
          <cell r="A6303" t="str">
            <v>MĐ16.12K27</v>
          </cell>
          <cell r="B6303" t="str">
            <v>Sử dụng dụng cụ thiết bị nghề Điện nước</v>
          </cell>
          <cell r="C6303">
            <v>60</v>
          </cell>
        </row>
        <row r="6304">
          <cell r="A6304" t="str">
            <v>MĐ17.12K27</v>
          </cell>
          <cell r="B6304" t="str">
            <v>Hàn điện, hàn cắt khí cơ bản</v>
          </cell>
          <cell r="C6304">
            <v>60</v>
          </cell>
        </row>
        <row r="6305">
          <cell r="A6305" t="str">
            <v>MĐ18.12K27</v>
          </cell>
          <cell r="B6305" t="str">
            <v>Hàn, dán chất dẻo cơ bản</v>
          </cell>
          <cell r="C6305">
            <v>60</v>
          </cell>
        </row>
        <row r="6306">
          <cell r="A6306" t="str">
            <v>MĐ19.12K27</v>
          </cell>
          <cell r="B6306" t="str">
            <v>Khí cụ điện</v>
          </cell>
          <cell r="C6306">
            <v>60</v>
          </cell>
        </row>
        <row r="6307">
          <cell r="A6307" t="str">
            <v>MĐ20.12K27</v>
          </cell>
          <cell r="B6307" t="str">
            <v>Lắp mạch điện cơ bản</v>
          </cell>
          <cell r="C6307">
            <v>180</v>
          </cell>
        </row>
        <row r="6308">
          <cell r="A6308" t="str">
            <v>MĐ21.12K27</v>
          </cell>
          <cell r="B6308" t="str">
            <v>Lắp mạch điện trạm bơm</v>
          </cell>
          <cell r="C6308">
            <v>60</v>
          </cell>
        </row>
        <row r="6309">
          <cell r="A6309" t="str">
            <v>MĐ22.12K27</v>
          </cell>
          <cell r="B6309" t="str">
            <v>Khai triển, lựa chọn ống, phụ kiện, thiết bị</v>
          </cell>
          <cell r="C6309">
            <v>90</v>
          </cell>
        </row>
        <row r="6310">
          <cell r="A6310" t="str">
            <v>MĐ23.12K27</v>
          </cell>
          <cell r="B6310" t="str">
            <v>Lắp đặt máy bơm</v>
          </cell>
          <cell r="C6310">
            <v>60</v>
          </cell>
        </row>
        <row r="6311">
          <cell r="A6311" t="str">
            <v>MĐ24.12K27</v>
          </cell>
          <cell r="B6311" t="str">
            <v>Lắp đặt đường ống cấp, thoát nước</v>
          </cell>
          <cell r="C6311">
            <v>180</v>
          </cell>
        </row>
        <row r="6312">
          <cell r="A6312" t="str">
            <v>MĐ25.12K27</v>
          </cell>
          <cell r="B6312" t="str">
            <v>Lắp đặt thiết bị dùng nước</v>
          </cell>
          <cell r="C6312">
            <v>150</v>
          </cell>
        </row>
        <row r="6313">
          <cell r="A6313" t="str">
            <v>MĐ26.12K27</v>
          </cell>
          <cell r="B6313" t="str">
            <v>Vận hành công trình thu nước và trạm bơm</v>
          </cell>
          <cell r="C6313">
            <v>60</v>
          </cell>
        </row>
        <row r="6314">
          <cell r="A6314" t="str">
            <v>MĐ27.12K27</v>
          </cell>
          <cell r="B6314" t="str">
            <v>Thi công xây trát cơ bản</v>
          </cell>
          <cell r="C6314">
            <v>90</v>
          </cell>
        </row>
        <row r="6315">
          <cell r="A6315" t="str">
            <v>MĐ28.12K27</v>
          </cell>
          <cell r="B6315" t="str">
            <v>Thực tập sản xuất</v>
          </cell>
          <cell r="C6315">
            <v>120</v>
          </cell>
        </row>
        <row r="6316">
          <cell r="A6316" t="str">
            <v>MH01.C15K27</v>
          </cell>
          <cell r="B6316" t="str">
            <v>Chính trị</v>
          </cell>
          <cell r="C6316">
            <v>75</v>
          </cell>
        </row>
        <row r="6317">
          <cell r="A6317" t="str">
            <v>MH02.C15K27</v>
          </cell>
          <cell r="B6317" t="str">
            <v>Pháp luật</v>
          </cell>
          <cell r="C6317">
            <v>30</v>
          </cell>
        </row>
        <row r="6318">
          <cell r="A6318" t="str">
            <v>MH03.C15K27</v>
          </cell>
          <cell r="B6318" t="str">
            <v>Giáo dục thể chất</v>
          </cell>
          <cell r="C6318">
            <v>60</v>
          </cell>
        </row>
        <row r="6319">
          <cell r="A6319" t="str">
            <v>MH04.C15K27</v>
          </cell>
          <cell r="B6319" t="str">
            <v>Giáo dục quốc phòng - An ninh</v>
          </cell>
          <cell r="C6319">
            <v>75</v>
          </cell>
        </row>
        <row r="6320">
          <cell r="A6320" t="str">
            <v>MH05.C15K27</v>
          </cell>
          <cell r="B6320" t="str">
            <v>Tin học</v>
          </cell>
          <cell r="C6320">
            <v>75</v>
          </cell>
        </row>
        <row r="6321">
          <cell r="A6321" t="str">
            <v>MH06.C15K27</v>
          </cell>
          <cell r="B6321" t="str">
            <v>Ngoại ngữ(Anh văn)</v>
          </cell>
          <cell r="C6321">
            <v>120</v>
          </cell>
        </row>
        <row r="6322">
          <cell r="A6322" t="str">
            <v>MH07.C15K27</v>
          </cell>
          <cell r="B6322" t="str">
            <v>Anh văn chuyên ngành</v>
          </cell>
          <cell r="C6322">
            <v>45</v>
          </cell>
        </row>
        <row r="6323">
          <cell r="A6323" t="str">
            <v>MH08.C15K27</v>
          </cell>
          <cell r="B6323" t="str">
            <v>Kinh tế chính trị</v>
          </cell>
          <cell r="C6323">
            <v>30</v>
          </cell>
        </row>
        <row r="6324">
          <cell r="A6324" t="str">
            <v>MH09.C15K27</v>
          </cell>
          <cell r="B6324" t="str">
            <v>Luật kinh tế</v>
          </cell>
          <cell r="C6324">
            <v>30</v>
          </cell>
        </row>
        <row r="6325">
          <cell r="A6325" t="str">
            <v>MĐ10.C15K27</v>
          </cell>
          <cell r="B6325" t="str">
            <v>Soạn thảo văn bản</v>
          </cell>
          <cell r="C6325">
            <v>60</v>
          </cell>
        </row>
        <row r="6326">
          <cell r="A6326" t="str">
            <v>MH11.C15K27</v>
          </cell>
          <cell r="B6326" t="str">
            <v>Kinh tế vi mô</v>
          </cell>
          <cell r="C6326">
            <v>60</v>
          </cell>
        </row>
        <row r="6327">
          <cell r="A6327" t="str">
            <v>MH12.C15K27</v>
          </cell>
          <cell r="B6327" t="str">
            <v>Kinh tế vĩ mô</v>
          </cell>
          <cell r="C6327">
            <v>45</v>
          </cell>
        </row>
        <row r="6328">
          <cell r="A6328" t="str">
            <v>MH13.C15K27</v>
          </cell>
          <cell r="B6328" t="str">
            <v>Lý thuyết thống kê</v>
          </cell>
          <cell r="C6328">
            <v>60</v>
          </cell>
        </row>
        <row r="6329">
          <cell r="A6329" t="str">
            <v>MH14.C15K27</v>
          </cell>
          <cell r="B6329" t="str">
            <v>Lý thuyết tài chính,tiền tệ</v>
          </cell>
          <cell r="C6329">
            <v>60</v>
          </cell>
        </row>
        <row r="6330">
          <cell r="A6330" t="str">
            <v>MH15.C15K27</v>
          </cell>
          <cell r="B6330" t="str">
            <v>Lý thuyết kế toán</v>
          </cell>
          <cell r="C6330">
            <v>75</v>
          </cell>
        </row>
        <row r="6331">
          <cell r="A6331" t="str">
            <v>MH16.C15K27</v>
          </cell>
          <cell r="B6331" t="str">
            <v>Toán kinh tế</v>
          </cell>
          <cell r="C6331">
            <v>60</v>
          </cell>
        </row>
        <row r="6332">
          <cell r="A6332" t="str">
            <v>MH17.C15K27</v>
          </cell>
          <cell r="B6332" t="str">
            <v>Marketing</v>
          </cell>
          <cell r="C6332">
            <v>60</v>
          </cell>
        </row>
        <row r="6333">
          <cell r="A6333" t="str">
            <v>MH18.C15K27</v>
          </cell>
          <cell r="B6333" t="str">
            <v>Kinh tế phát triển</v>
          </cell>
          <cell r="C6333">
            <v>45</v>
          </cell>
        </row>
        <row r="6334">
          <cell r="A6334" t="str">
            <v>MH19.C15K27</v>
          </cell>
          <cell r="B6334" t="str">
            <v>Kinh tế quốc tế</v>
          </cell>
          <cell r="C6334">
            <v>60</v>
          </cell>
        </row>
        <row r="6335">
          <cell r="A6335" t="str">
            <v>MH20.C15K27</v>
          </cell>
          <cell r="B6335" t="str">
            <v>Quản trị văn phòng</v>
          </cell>
          <cell r="C6335">
            <v>45</v>
          </cell>
        </row>
        <row r="6336">
          <cell r="A6336" t="str">
            <v>MH21.C15K27</v>
          </cell>
          <cell r="B6336" t="str">
            <v>Tâm lý học quản trị kinh doanh</v>
          </cell>
          <cell r="C6336">
            <v>45</v>
          </cell>
        </row>
        <row r="6337">
          <cell r="A6337" t="str">
            <v>MH22.C15K27</v>
          </cell>
          <cell r="B6337" t="str">
            <v>Quản trị học</v>
          </cell>
          <cell r="C6337">
            <v>45</v>
          </cell>
        </row>
        <row r="6338">
          <cell r="A6338" t="str">
            <v>MH23.C15K27</v>
          </cell>
          <cell r="B6338" t="str">
            <v>Thị trường chứng khoán</v>
          </cell>
          <cell r="C6338">
            <v>60</v>
          </cell>
        </row>
        <row r="6339">
          <cell r="A6339" t="str">
            <v>MH24.C15K27</v>
          </cell>
          <cell r="B6339" t="str">
            <v>Lập và phân tích dự án đầu tư</v>
          </cell>
          <cell r="C6339">
            <v>60</v>
          </cell>
        </row>
        <row r="6340">
          <cell r="A6340" t="str">
            <v>MH25.C15K27</v>
          </cell>
          <cell r="B6340" t="str">
            <v>Quản trị doanh nghiệp</v>
          </cell>
          <cell r="C6340">
            <v>60</v>
          </cell>
        </row>
        <row r="6341">
          <cell r="A6341" t="str">
            <v>MH26.C15K27</v>
          </cell>
          <cell r="B6341" t="str">
            <v>Thống kê doanh nghiệp</v>
          </cell>
          <cell r="C6341">
            <v>60</v>
          </cell>
        </row>
        <row r="6342">
          <cell r="A6342" t="str">
            <v>MH27.C15K27</v>
          </cell>
          <cell r="B6342" t="str">
            <v>Thuế</v>
          </cell>
          <cell r="C6342">
            <v>60</v>
          </cell>
        </row>
        <row r="6343">
          <cell r="A6343" t="str">
            <v>MĐ28.C15K27</v>
          </cell>
          <cell r="B6343" t="str">
            <v>Kế toán doanh nghiệp 1</v>
          </cell>
          <cell r="C6343">
            <v>120</v>
          </cell>
        </row>
        <row r="6344">
          <cell r="A6344" t="str">
            <v>MĐ29.C15K27</v>
          </cell>
          <cell r="B6344" t="str">
            <v>Kế toán doanh nghiệp 2</v>
          </cell>
          <cell r="C6344">
            <v>120</v>
          </cell>
        </row>
        <row r="6345">
          <cell r="A6345" t="str">
            <v>MĐ30.C15K27</v>
          </cell>
          <cell r="B6345" t="str">
            <v>Kế toán doanh nghiệp 3</v>
          </cell>
          <cell r="C6345">
            <v>120</v>
          </cell>
        </row>
        <row r="6346">
          <cell r="A6346" t="str">
            <v>MĐ31.C15K27</v>
          </cell>
          <cell r="B6346" t="str">
            <v>Kế toán doanh nghiệp 4</v>
          </cell>
          <cell r="C6346">
            <v>120</v>
          </cell>
        </row>
        <row r="6347">
          <cell r="A6347" t="str">
            <v>MH32.C15K27</v>
          </cell>
          <cell r="B6347" t="str">
            <v>Tài chính doanh nghiệp 1</v>
          </cell>
          <cell r="C6347">
            <v>75</v>
          </cell>
        </row>
        <row r="6348">
          <cell r="A6348" t="str">
            <v>MH33.C15K27</v>
          </cell>
          <cell r="B6348" t="str">
            <v>Tài chính doanh nghiệp 2</v>
          </cell>
          <cell r="C6348">
            <v>45</v>
          </cell>
        </row>
        <row r="6349">
          <cell r="A6349" t="str">
            <v>MH34.C15K27</v>
          </cell>
          <cell r="B6349" t="str">
            <v>Phân tích hoạt động kinh doanh</v>
          </cell>
          <cell r="C6349">
            <v>60</v>
          </cell>
        </row>
        <row r="6350">
          <cell r="A6350" t="str">
            <v>MH35.C15K27</v>
          </cell>
          <cell r="B6350" t="str">
            <v>Kế toán quản trị</v>
          </cell>
          <cell r="C6350">
            <v>60</v>
          </cell>
        </row>
        <row r="6351">
          <cell r="A6351" t="str">
            <v>MH36.C15K27</v>
          </cell>
          <cell r="B6351" t="str">
            <v>Kế toán hành chính sự nghiệp</v>
          </cell>
          <cell r="C6351">
            <v>90</v>
          </cell>
        </row>
        <row r="6352">
          <cell r="A6352" t="str">
            <v>MH37.C15K27</v>
          </cell>
          <cell r="B6352" t="str">
            <v>Kiểm toán</v>
          </cell>
          <cell r="C6352">
            <v>60</v>
          </cell>
        </row>
        <row r="6353">
          <cell r="A6353" t="str">
            <v>MH38.C15K27</v>
          </cell>
          <cell r="B6353" t="str">
            <v>Kế toán doanh nghiệp nhỏ và vừa</v>
          </cell>
          <cell r="C6353">
            <v>60</v>
          </cell>
        </row>
        <row r="6354">
          <cell r="A6354" t="str">
            <v>MH39.C15K27</v>
          </cell>
          <cell r="B6354" t="str">
            <v>Kế toán thương mại dịch vụ</v>
          </cell>
          <cell r="C6354">
            <v>60</v>
          </cell>
        </row>
        <row r="6355">
          <cell r="A6355" t="str">
            <v>MH40.C15K27</v>
          </cell>
          <cell r="B6355" t="str">
            <v>Kế toán doanh nghiệp xây lắp</v>
          </cell>
          <cell r="C6355">
            <v>45</v>
          </cell>
        </row>
        <row r="6356">
          <cell r="A6356" t="str">
            <v>MH41.C15K27</v>
          </cell>
          <cell r="B6356" t="str">
            <v>Phân tích tài chính doanh nghiệp</v>
          </cell>
          <cell r="C6356">
            <v>60</v>
          </cell>
        </row>
        <row r="6357">
          <cell r="A6357" t="str">
            <v>MĐ42.C15K27</v>
          </cell>
          <cell r="B6357" t="str">
            <v>Kế toán thuế</v>
          </cell>
          <cell r="C6357">
            <v>60</v>
          </cell>
        </row>
        <row r="6358">
          <cell r="A6358" t="str">
            <v>MĐ43.C15K27</v>
          </cell>
          <cell r="B6358" t="str">
            <v>Kế toán máy</v>
          </cell>
          <cell r="C6358">
            <v>60</v>
          </cell>
        </row>
        <row r="6359">
          <cell r="A6359" t="str">
            <v>MĐ44.C15K27</v>
          </cell>
          <cell r="B6359" t="str">
            <v>Thực tập tốt nghiệp</v>
          </cell>
          <cell r="C6359">
            <v>225</v>
          </cell>
        </row>
        <row r="6360">
          <cell r="A6360" t="str">
            <v>MH01.LC15K27</v>
          </cell>
          <cell r="B6360" t="str">
            <v>Chính trị</v>
          </cell>
          <cell r="C6360">
            <v>45</v>
          </cell>
        </row>
        <row r="6361">
          <cell r="A6361" t="str">
            <v>MH02.LC15K27</v>
          </cell>
          <cell r="B6361" t="str">
            <v>Pháp luật</v>
          </cell>
          <cell r="C6361">
            <v>15</v>
          </cell>
        </row>
        <row r="6362">
          <cell r="A6362" t="str">
            <v>MH03.LC15K27</v>
          </cell>
          <cell r="B6362" t="str">
            <v>Giáo dục thể chất</v>
          </cell>
          <cell r="C6362">
            <v>30</v>
          </cell>
        </row>
        <row r="6363">
          <cell r="A6363" t="str">
            <v>MH04.LC15K27</v>
          </cell>
          <cell r="B6363" t="str">
            <v>Giáo dục quốc phòng - An ninh</v>
          </cell>
          <cell r="C6363">
            <v>30</v>
          </cell>
        </row>
        <row r="6364">
          <cell r="A6364" t="str">
            <v>MH05.LC15K27</v>
          </cell>
          <cell r="B6364" t="str">
            <v>Tin học</v>
          </cell>
          <cell r="C6364">
            <v>30</v>
          </cell>
        </row>
        <row r="6365">
          <cell r="A6365" t="str">
            <v>MH06.LC15K27</v>
          </cell>
          <cell r="B6365" t="str">
            <v>Ngoại ngữ (Anh văn)</v>
          </cell>
          <cell r="C6365">
            <v>30</v>
          </cell>
        </row>
        <row r="6366">
          <cell r="A6366" t="str">
            <v>MH07.LC15K27</v>
          </cell>
          <cell r="B6366" t="str">
            <v>Luật kinh tế</v>
          </cell>
          <cell r="C6366">
            <v>30</v>
          </cell>
        </row>
        <row r="6367">
          <cell r="A6367" t="str">
            <v>MH08.LC15K27</v>
          </cell>
          <cell r="B6367" t="str">
            <v>Kinh tế chính trị</v>
          </cell>
          <cell r="C6367">
            <v>30</v>
          </cell>
        </row>
        <row r="6368">
          <cell r="A6368" t="str">
            <v>MH09.LC15K27</v>
          </cell>
          <cell r="B6368" t="str">
            <v>Anh văn chuyên ngành</v>
          </cell>
          <cell r="C6368">
            <v>45</v>
          </cell>
        </row>
        <row r="6369">
          <cell r="A6369" t="str">
            <v>MH10.LC15K27</v>
          </cell>
          <cell r="B6369" t="str">
            <v>Toán kinh tế</v>
          </cell>
          <cell r="C6369">
            <v>60</v>
          </cell>
        </row>
        <row r="6370">
          <cell r="A6370" t="str">
            <v>MH11.LC15K27</v>
          </cell>
          <cell r="B6370" t="str">
            <v>Kinh tế phát triển</v>
          </cell>
          <cell r="C6370">
            <v>45</v>
          </cell>
        </row>
        <row r="6371">
          <cell r="A6371" t="str">
            <v>MH12.LC15K27</v>
          </cell>
          <cell r="B6371" t="str">
            <v>Quản trị học</v>
          </cell>
          <cell r="C6371">
            <v>45</v>
          </cell>
        </row>
        <row r="6372">
          <cell r="A6372" t="str">
            <v>MH13.LC15K27</v>
          </cell>
          <cell r="B6372" t="str">
            <v>Kinh tế vĩ mô</v>
          </cell>
          <cell r="C6372">
            <v>45</v>
          </cell>
        </row>
        <row r="6373">
          <cell r="A6373" t="str">
            <v>MH14.LC15K27</v>
          </cell>
          <cell r="B6373" t="str">
            <v>Tài chính doanh nghiệp 2</v>
          </cell>
          <cell r="C6373">
            <v>45</v>
          </cell>
        </row>
        <row r="6374">
          <cell r="A6374" t="str">
            <v>MH15.LC15K27</v>
          </cell>
          <cell r="B6374" t="str">
            <v>Phân tích tài chính doanh nghiệp</v>
          </cell>
          <cell r="C6374">
            <v>60</v>
          </cell>
        </row>
        <row r="6375">
          <cell r="A6375" t="str">
            <v>MH16.LC15K27</v>
          </cell>
          <cell r="B6375" t="str">
            <v>Kế toán quản trị</v>
          </cell>
          <cell r="C6375">
            <v>60</v>
          </cell>
        </row>
        <row r="6376">
          <cell r="A6376" t="str">
            <v>MH17.LC15K27</v>
          </cell>
          <cell r="B6376" t="str">
            <v>Kế toán hành chính sự nghiệp</v>
          </cell>
          <cell r="C6376">
            <v>90</v>
          </cell>
        </row>
        <row r="6377">
          <cell r="A6377" t="str">
            <v>MH18.LC15K27</v>
          </cell>
          <cell r="B6377" t="str">
            <v>Kiểm toán</v>
          </cell>
          <cell r="C6377">
            <v>30</v>
          </cell>
        </row>
        <row r="6378">
          <cell r="A6378" t="str">
            <v>MH19.LC15K27</v>
          </cell>
          <cell r="B6378" t="str">
            <v>Kế toán doanh nghiệp xây lắp</v>
          </cell>
          <cell r="C6378">
            <v>45</v>
          </cell>
        </row>
        <row r="6379">
          <cell r="A6379" t="str">
            <v>MH20.LC15K27</v>
          </cell>
          <cell r="B6379" t="str">
            <v>Kế toán doanh nghiệp nhỏ và vừa</v>
          </cell>
          <cell r="C6379">
            <v>60</v>
          </cell>
        </row>
        <row r="6380">
          <cell r="A6380" t="str">
            <v>MĐ21.LC15K27</v>
          </cell>
          <cell r="B6380" t="str">
            <v>Kế toán doanh nghiệp 4</v>
          </cell>
          <cell r="C6380">
            <v>105</v>
          </cell>
        </row>
        <row r="6381">
          <cell r="A6381" t="str">
            <v>MH22.LC15K27</v>
          </cell>
          <cell r="B6381" t="str">
            <v>Kế toán thương mại dịch vụ</v>
          </cell>
          <cell r="C6381">
            <v>60</v>
          </cell>
        </row>
        <row r="6382">
          <cell r="A6382" t="str">
            <v>MH01.15K27</v>
          </cell>
          <cell r="B6382" t="str">
            <v>Chính trị</v>
          </cell>
          <cell r="C6382">
            <v>30</v>
          </cell>
        </row>
        <row r="6383">
          <cell r="A6383" t="str">
            <v>MH02.15K27</v>
          </cell>
          <cell r="B6383" t="str">
            <v>Pháp luật</v>
          </cell>
          <cell r="C6383">
            <v>15</v>
          </cell>
        </row>
        <row r="6384">
          <cell r="A6384" t="str">
            <v>MH03.15K27</v>
          </cell>
          <cell r="B6384" t="str">
            <v>Giáo dục thể chất</v>
          </cell>
          <cell r="C6384">
            <v>30</v>
          </cell>
        </row>
        <row r="6385">
          <cell r="A6385" t="str">
            <v>MH04.15K27</v>
          </cell>
          <cell r="B6385" t="str">
            <v>Giáo dục quốc phòng - an ninh</v>
          </cell>
          <cell r="C6385">
            <v>45</v>
          </cell>
        </row>
        <row r="6386">
          <cell r="A6386" t="str">
            <v>MH05.15K27</v>
          </cell>
          <cell r="B6386" t="str">
            <v>Tin học</v>
          </cell>
          <cell r="C6386">
            <v>45</v>
          </cell>
        </row>
        <row r="6387">
          <cell r="A6387" t="str">
            <v>MH06.15K27</v>
          </cell>
          <cell r="B6387" t="str">
            <v>Ngoại ngữ (Anh văn)</v>
          </cell>
          <cell r="C6387">
            <v>90</v>
          </cell>
        </row>
        <row r="6388">
          <cell r="A6388" t="str">
            <v>MĐ07.15K27</v>
          </cell>
          <cell r="B6388" t="str">
            <v>Soạn thảo văn bản</v>
          </cell>
          <cell r="C6388">
            <v>60</v>
          </cell>
        </row>
        <row r="6389">
          <cell r="A6389" t="str">
            <v>MH08.15K27</v>
          </cell>
          <cell r="B6389" t="str">
            <v>Kinh tế vi mô</v>
          </cell>
          <cell r="C6389">
            <v>60</v>
          </cell>
        </row>
        <row r="6390">
          <cell r="A6390" t="str">
            <v>MH09.15K27</v>
          </cell>
          <cell r="B6390" t="str">
            <v>Lý thuyết thống kê</v>
          </cell>
          <cell r="C6390">
            <v>45</v>
          </cell>
        </row>
        <row r="6391">
          <cell r="A6391" t="str">
            <v>MH10.15K27</v>
          </cell>
          <cell r="B6391" t="str">
            <v>Lý thuyết tài chính tiền tệ</v>
          </cell>
          <cell r="C6391">
            <v>60</v>
          </cell>
        </row>
        <row r="6392">
          <cell r="A6392" t="str">
            <v>MH11.15K27</v>
          </cell>
          <cell r="B6392" t="str">
            <v>Lý thuyết kế toán</v>
          </cell>
          <cell r="C6392">
            <v>60</v>
          </cell>
        </row>
        <row r="6393">
          <cell r="A6393" t="str">
            <v>MH12.15K27</v>
          </cell>
          <cell r="B6393" t="str">
            <v>Tâm lý học quản trị kinh doanh</v>
          </cell>
          <cell r="C6393">
            <v>45</v>
          </cell>
        </row>
        <row r="6394">
          <cell r="A6394" t="str">
            <v>MH13.15K27</v>
          </cell>
          <cell r="B6394" t="str">
            <v>Marketing</v>
          </cell>
          <cell r="C6394">
            <v>60</v>
          </cell>
        </row>
        <row r="6395">
          <cell r="A6395" t="str">
            <v>MH14.15K27</v>
          </cell>
          <cell r="B6395" t="str">
            <v>Kinh tế quốc tế</v>
          </cell>
          <cell r="C6395">
            <v>60</v>
          </cell>
        </row>
        <row r="6396">
          <cell r="A6396" t="str">
            <v>MH15.15K27</v>
          </cell>
          <cell r="B6396" t="str">
            <v>Quản trị văn phòng</v>
          </cell>
          <cell r="C6396">
            <v>45</v>
          </cell>
        </row>
        <row r="6397">
          <cell r="A6397" t="str">
            <v>MH16.15K27</v>
          </cell>
          <cell r="B6397" t="str">
            <v>Thống kê doanh nghiệp</v>
          </cell>
          <cell r="C6397">
            <v>60</v>
          </cell>
        </row>
        <row r="6398">
          <cell r="A6398" t="str">
            <v>MH17.15K27</v>
          </cell>
          <cell r="B6398" t="str">
            <v>Lập và phân tích dự án đầu tư</v>
          </cell>
          <cell r="C6398">
            <v>60</v>
          </cell>
        </row>
        <row r="6399">
          <cell r="A6399" t="str">
            <v>MH18.15K27</v>
          </cell>
          <cell r="B6399" t="str">
            <v>Thị trường chứng khoán</v>
          </cell>
          <cell r="C6399">
            <v>60</v>
          </cell>
        </row>
        <row r="6400">
          <cell r="A6400" t="str">
            <v>MH19.15K27</v>
          </cell>
          <cell r="B6400" t="str">
            <v>Quản trị doanh nghiệp</v>
          </cell>
          <cell r="C6400">
            <v>60</v>
          </cell>
        </row>
        <row r="6401">
          <cell r="A6401" t="str">
            <v>MH20.15K27</v>
          </cell>
          <cell r="B6401" t="str">
            <v>Thuế</v>
          </cell>
          <cell r="C6401">
            <v>60</v>
          </cell>
        </row>
        <row r="6402">
          <cell r="A6402" t="str">
            <v>MH21.15K27</v>
          </cell>
          <cell r="B6402" t="str">
            <v>Tài chính doanh nghiệp</v>
          </cell>
          <cell r="C6402">
            <v>75</v>
          </cell>
        </row>
        <row r="6403">
          <cell r="A6403" t="str">
            <v>MĐ22.15K27</v>
          </cell>
          <cell r="B6403" t="str">
            <v>Kế toán doanh nghiệp 1</v>
          </cell>
          <cell r="C6403">
            <v>120</v>
          </cell>
        </row>
        <row r="6404">
          <cell r="A6404" t="str">
            <v>MĐ23.15K27</v>
          </cell>
          <cell r="B6404" t="str">
            <v>Kế toán doanh nghiệp 2</v>
          </cell>
          <cell r="C6404">
            <v>120</v>
          </cell>
        </row>
        <row r="6405">
          <cell r="A6405" t="str">
            <v>MĐ24.15K27</v>
          </cell>
          <cell r="B6405" t="str">
            <v>Kế toán doanh nghiệp 3</v>
          </cell>
          <cell r="C6405">
            <v>150</v>
          </cell>
        </row>
        <row r="6406">
          <cell r="A6406" t="str">
            <v>MĐ25.15K27</v>
          </cell>
          <cell r="B6406" t="str">
            <v>Kế toán máy</v>
          </cell>
          <cell r="C6406">
            <v>60</v>
          </cell>
        </row>
        <row r="6407">
          <cell r="A6407" t="str">
            <v>MĐ26.15K27</v>
          </cell>
          <cell r="B6407" t="str">
            <v>Kế toán thuế</v>
          </cell>
          <cell r="C6407">
            <v>60</v>
          </cell>
        </row>
        <row r="6408">
          <cell r="A6408" t="str">
            <v>MH27.15K27</v>
          </cell>
          <cell r="B6408" t="str">
            <v>Phân tích hoạt động kinh doanh</v>
          </cell>
          <cell r="C6408">
            <v>60</v>
          </cell>
        </row>
        <row r="6409">
          <cell r="A6409" t="str">
            <v>MH28.15K27</v>
          </cell>
          <cell r="B6409" t="str">
            <v>Kiểm toán</v>
          </cell>
          <cell r="C6409">
            <v>30</v>
          </cell>
        </row>
        <row r="6410">
          <cell r="A6410" t="str">
            <v>MĐ29.15K27</v>
          </cell>
          <cell r="B6410" t="str">
            <v>Thực tập tốt nghiệp</v>
          </cell>
          <cell r="C6410">
            <v>225</v>
          </cell>
        </row>
        <row r="6411">
          <cell r="A6411" t="str">
            <v>MH01.17K27</v>
          </cell>
          <cell r="B6411" t="str">
            <v>Giáo dục chính trị</v>
          </cell>
          <cell r="C6411">
            <v>30</v>
          </cell>
        </row>
        <row r="6412">
          <cell r="A6412" t="str">
            <v>MH02.17K27</v>
          </cell>
          <cell r="B6412" t="str">
            <v>Pháp luật</v>
          </cell>
          <cell r="C6412">
            <v>15</v>
          </cell>
        </row>
        <row r="6413">
          <cell r="A6413" t="str">
            <v>MH03.17K27</v>
          </cell>
          <cell r="B6413" t="str">
            <v>Giáo dục thể chất</v>
          </cell>
          <cell r="C6413">
            <v>30</v>
          </cell>
        </row>
        <row r="6414">
          <cell r="A6414" t="str">
            <v>MH04.17K27</v>
          </cell>
          <cell r="B6414" t="str">
            <v>Giáo dục quốc phòng và an ninh</v>
          </cell>
          <cell r="C6414">
            <v>45</v>
          </cell>
        </row>
        <row r="6415">
          <cell r="A6415" t="str">
            <v>MH05.17K27</v>
          </cell>
          <cell r="B6415" t="str">
            <v>Tin học</v>
          </cell>
          <cell r="C6415">
            <v>45</v>
          </cell>
        </row>
        <row r="6416">
          <cell r="A6416" t="str">
            <v>MH06.17K27</v>
          </cell>
          <cell r="B6416" t="str">
            <v>Tiếng Anh</v>
          </cell>
          <cell r="C6416">
            <v>90</v>
          </cell>
        </row>
        <row r="6417">
          <cell r="A6417" t="str">
            <v>MH07.17K27</v>
          </cell>
          <cell r="B6417" t="str">
            <v xml:space="preserve">Kỹ năng giao tiếp </v>
          </cell>
          <cell r="C6417">
            <v>30</v>
          </cell>
        </row>
        <row r="6418">
          <cell r="A6418" t="str">
            <v>MH08.17K27</v>
          </cell>
          <cell r="B6418" t="str">
            <v>An toàn vệ sinh môi trường</v>
          </cell>
          <cell r="C6418">
            <v>45</v>
          </cell>
        </row>
        <row r="6419">
          <cell r="A6419" t="str">
            <v>MĐ09.17K27</v>
          </cell>
          <cell r="B6419" t="str">
            <v>Kỹ thuật sử dụng bàn phím</v>
          </cell>
          <cell r="C6419">
            <v>60</v>
          </cell>
        </row>
        <row r="6420">
          <cell r="A6420" t="str">
            <v>MH10.17K27</v>
          </cell>
          <cell r="B6420" t="str">
            <v>Văn bản pháp qui</v>
          </cell>
          <cell r="C6420">
            <v>45</v>
          </cell>
        </row>
        <row r="6421">
          <cell r="A6421" t="str">
            <v>MH11.17K27</v>
          </cell>
          <cell r="B6421" t="str">
            <v>Cấu trúc máy tính</v>
          </cell>
          <cell r="C6421">
            <v>45</v>
          </cell>
        </row>
        <row r="6422">
          <cell r="A6422" t="str">
            <v>MĐ12.17K27</v>
          </cell>
          <cell r="B6422" t="str">
            <v>Soạn thảo văn bản MicroSoft Word</v>
          </cell>
          <cell r="C6422">
            <v>90</v>
          </cell>
        </row>
        <row r="6423">
          <cell r="A6423" t="str">
            <v>MH13.17K27</v>
          </cell>
          <cell r="B6423" t="str">
            <v>Hệ điều hành windows</v>
          </cell>
          <cell r="C6423">
            <v>45</v>
          </cell>
        </row>
        <row r="6424">
          <cell r="A6424" t="str">
            <v>MĐ14.17K27</v>
          </cell>
          <cell r="B6424" t="str">
            <v>Thiết kế trình diễn trên máy tính</v>
          </cell>
          <cell r="C6424">
            <v>60</v>
          </cell>
        </row>
        <row r="6425">
          <cell r="A6425" t="str">
            <v>MĐ15.17K27</v>
          </cell>
          <cell r="B6425" t="str">
            <v>Bảng tính điện tử Excel</v>
          </cell>
          <cell r="C6425">
            <v>60</v>
          </cell>
        </row>
        <row r="6426">
          <cell r="A6426" t="str">
            <v>MH16.17K27</v>
          </cell>
          <cell r="B6426" t="str">
            <v>Tiếng Anh chuyên ngành</v>
          </cell>
          <cell r="C6426">
            <v>60</v>
          </cell>
        </row>
        <row r="6427">
          <cell r="A6427" t="str">
            <v>MĐ17.17K27</v>
          </cell>
          <cell r="B6427" t="str">
            <v>Lắp ráp và cài đặt máy tính</v>
          </cell>
          <cell r="C6427">
            <v>90</v>
          </cell>
        </row>
        <row r="6428">
          <cell r="A6428" t="str">
            <v>MĐ18.17K27</v>
          </cell>
          <cell r="B6428" t="str">
            <v>Xử lý ảnh bằng Photoshop</v>
          </cell>
          <cell r="C6428">
            <v>90</v>
          </cell>
        </row>
        <row r="6429">
          <cell r="A6429" t="str">
            <v>MH19.17K27</v>
          </cell>
          <cell r="B6429" t="str">
            <v>Mạng máy tính và Internet</v>
          </cell>
          <cell r="C6429">
            <v>90</v>
          </cell>
        </row>
        <row r="6430">
          <cell r="A6430" t="str">
            <v>MĐ20.17K27</v>
          </cell>
          <cell r="B6430" t="str">
            <v>Vận hành và sử dụng các thiết bị văn phòng thông dụng</v>
          </cell>
          <cell r="C6430">
            <v>60</v>
          </cell>
        </row>
        <row r="6431">
          <cell r="A6431" t="str">
            <v>MĐ21.17K27</v>
          </cell>
          <cell r="B6431" t="str">
            <v>Thiết kế xây dựng mạng LAN</v>
          </cell>
          <cell r="C6431">
            <v>90</v>
          </cell>
        </row>
        <row r="6432">
          <cell r="A6432" t="str">
            <v>MĐ22.17K27</v>
          </cell>
          <cell r="B6432" t="str">
            <v>Bảo trì hệ thống máy tính</v>
          </cell>
          <cell r="C6432">
            <v>60</v>
          </cell>
        </row>
        <row r="6433">
          <cell r="A6433" t="str">
            <v>MĐ23.17K27</v>
          </cell>
          <cell r="B6433" t="str">
            <v>Công nghệ đa phương tiện</v>
          </cell>
          <cell r="C6433">
            <v>60</v>
          </cell>
        </row>
        <row r="6434">
          <cell r="A6434" t="str">
            <v>MĐ24.17K27</v>
          </cell>
          <cell r="B6434" t="str">
            <v>Thiết kế Web</v>
          </cell>
          <cell r="C6434">
            <v>90</v>
          </cell>
        </row>
        <row r="6435">
          <cell r="A6435" t="str">
            <v>MĐ25.17K27</v>
          </cell>
          <cell r="B6435" t="str">
            <v>Thực tập tốt nghiệp</v>
          </cell>
          <cell r="C6435">
            <v>270</v>
          </cell>
        </row>
        <row r="6436">
          <cell r="A6436" t="str">
            <v>MH01.C19K27</v>
          </cell>
          <cell r="B6436" t="str">
            <v>Giáo dục chính trị</v>
          </cell>
          <cell r="C6436">
            <v>75</v>
          </cell>
        </row>
        <row r="6437">
          <cell r="A6437" t="str">
            <v>MH02.C19K27</v>
          </cell>
          <cell r="B6437" t="str">
            <v>Pháp luật</v>
          </cell>
          <cell r="C6437">
            <v>30</v>
          </cell>
        </row>
        <row r="6438">
          <cell r="A6438" t="str">
            <v>MH03.C19K27</v>
          </cell>
          <cell r="B6438" t="str">
            <v>Giáo dục thể chất</v>
          </cell>
          <cell r="C6438">
            <v>60</v>
          </cell>
        </row>
        <row r="6439">
          <cell r="A6439" t="str">
            <v>MH04.C19K27</v>
          </cell>
          <cell r="B6439" t="str">
            <v>Giáo dục quốc phòng - An ninh</v>
          </cell>
          <cell r="C6439">
            <v>75</v>
          </cell>
        </row>
        <row r="6440">
          <cell r="A6440" t="str">
            <v>MH05.C19K27</v>
          </cell>
          <cell r="B6440" t="str">
            <v>Tin học</v>
          </cell>
          <cell r="C6440">
            <v>75</v>
          </cell>
        </row>
        <row r="6441">
          <cell r="A6441" t="str">
            <v>MH06.C19K27</v>
          </cell>
          <cell r="B6441" t="str">
            <v>Anh văn</v>
          </cell>
          <cell r="C6441">
            <v>120</v>
          </cell>
        </row>
        <row r="6442">
          <cell r="A6442" t="str">
            <v>MH07.C19K27</v>
          </cell>
          <cell r="B6442" t="str">
            <v>Luật hành chính</v>
          </cell>
          <cell r="C6442">
            <v>30</v>
          </cell>
        </row>
        <row r="6443">
          <cell r="A6443" t="str">
            <v>MH08.C19K27</v>
          </cell>
          <cell r="B6443" t="str">
            <v>Quản lý nhà nước trong công tác văn thư</v>
          </cell>
          <cell r="C6443">
            <v>30</v>
          </cell>
        </row>
        <row r="6444">
          <cell r="A6444" t="str">
            <v>MH09.C19K27</v>
          </cell>
          <cell r="B6444" t="str">
            <v>Tổ chức bộ máy các cơ quan</v>
          </cell>
          <cell r="C6444">
            <v>45</v>
          </cell>
        </row>
        <row r="6445">
          <cell r="A6445" t="str">
            <v>MH10.C19K27</v>
          </cell>
          <cell r="B6445" t="str">
            <v>Quản trị văn phòng</v>
          </cell>
          <cell r="C6445">
            <v>45</v>
          </cell>
        </row>
        <row r="6446">
          <cell r="A6446" t="str">
            <v>MH11.C19K27</v>
          </cell>
          <cell r="B6446" t="str">
            <v>Tiếng Việt thực hành</v>
          </cell>
          <cell r="C6446">
            <v>45</v>
          </cell>
        </row>
        <row r="6447">
          <cell r="A6447" t="str">
            <v>MH12.C19K27</v>
          </cell>
          <cell r="B6447" t="str">
            <v>Kỹ năng giao tiếp</v>
          </cell>
          <cell r="C6447">
            <v>30</v>
          </cell>
        </row>
        <row r="6448">
          <cell r="A6448" t="str">
            <v>MĐ13.C19K27</v>
          </cell>
          <cell r="B6448" t="str">
            <v>Tin học văn phòng</v>
          </cell>
          <cell r="C6448">
            <v>180</v>
          </cell>
        </row>
        <row r="6449">
          <cell r="A6449" t="str">
            <v>MH14.C19K27</v>
          </cell>
          <cell r="B6449" t="str">
            <v>Văn hóa công sở</v>
          </cell>
          <cell r="C6449">
            <v>45</v>
          </cell>
        </row>
        <row r="6450">
          <cell r="A6450" t="str">
            <v>MH15.C19K27</v>
          </cell>
          <cell r="B6450" t="str">
            <v>Tâm lý học đại cương</v>
          </cell>
          <cell r="C6450">
            <v>45</v>
          </cell>
        </row>
        <row r="6451">
          <cell r="A6451" t="str">
            <v>MH16.C19K27</v>
          </cell>
          <cell r="B6451" t="str">
            <v>Tiếng anh chuyên ngành</v>
          </cell>
          <cell r="C6451">
            <v>45</v>
          </cell>
        </row>
        <row r="6452">
          <cell r="A6452" t="str">
            <v>MH17.C19K27</v>
          </cell>
          <cell r="B6452" t="str">
            <v>Nhập môn công tác văn thư</v>
          </cell>
          <cell r="C6452">
            <v>45</v>
          </cell>
        </row>
        <row r="6453">
          <cell r="A6453" t="str">
            <v>MĐ18.C19K27</v>
          </cell>
          <cell r="B6453" t="str">
            <v>Kỹ thuật đánh máy vi tính</v>
          </cell>
          <cell r="C6453">
            <v>180</v>
          </cell>
        </row>
        <row r="6454">
          <cell r="A6454" t="str">
            <v>MĐ19.C19K27</v>
          </cell>
          <cell r="B6454" t="str">
            <v>Sử dụng trang thiết bị trong công tác văn thư</v>
          </cell>
          <cell r="C6454">
            <v>60</v>
          </cell>
        </row>
        <row r="6455">
          <cell r="A6455" t="str">
            <v>MĐ20.C19K27</v>
          </cell>
          <cell r="B6455" t="str">
            <v>Soạn thảo văn bản1</v>
          </cell>
          <cell r="C6455">
            <v>150</v>
          </cell>
        </row>
        <row r="6456">
          <cell r="A6456" t="str">
            <v>MĐ21.C19K27</v>
          </cell>
          <cell r="B6456" t="str">
            <v>Soạn thảo văn bản2</v>
          </cell>
          <cell r="C6456">
            <v>120</v>
          </cell>
        </row>
        <row r="6457">
          <cell r="A6457" t="str">
            <v>MH22.C19K27</v>
          </cell>
          <cell r="B6457" t="str">
            <v>Quản lý và sử dụng con dấu</v>
          </cell>
          <cell r="C6457">
            <v>30</v>
          </cell>
        </row>
        <row r="6458">
          <cell r="A6458" t="str">
            <v>MĐ23.C19K27</v>
          </cell>
          <cell r="B6458" t="str">
            <v>Quản lý văn bản đến, văn bản đi</v>
          </cell>
          <cell r="C6458">
            <v>180</v>
          </cell>
        </row>
        <row r="6459">
          <cell r="A6459" t="str">
            <v>MH24.C19K27</v>
          </cell>
          <cell r="B6459" t="str">
            <v>Tổ chức lao động khoa học trong công tác văn thư</v>
          </cell>
          <cell r="C6459">
            <v>30</v>
          </cell>
        </row>
        <row r="6460">
          <cell r="A6460" t="str">
            <v>MH25.C19K27</v>
          </cell>
          <cell r="B6460" t="str">
            <v>Tiêu chuẩn hoá công tác văn thư</v>
          </cell>
          <cell r="C6460">
            <v>30</v>
          </cell>
        </row>
        <row r="6461">
          <cell r="A6461" t="str">
            <v>MĐ26.C19K27</v>
          </cell>
          <cell r="B6461" t="str">
            <v>Quản lý văn bản trong môi trường mạng</v>
          </cell>
          <cell r="C6461">
            <v>60</v>
          </cell>
        </row>
        <row r="6462">
          <cell r="A6462" t="str">
            <v>MH27.C19K27</v>
          </cell>
          <cell r="B6462" t="str">
            <v>Thủ thục hành chính</v>
          </cell>
          <cell r="C6462">
            <v>45</v>
          </cell>
        </row>
        <row r="6463">
          <cell r="A6463" t="str">
            <v>MĐ28.C19K27</v>
          </cell>
          <cell r="B6463" t="str">
            <v>Lập hồ sơ và nộp hồ sơ vào lưu trữ cơ quan</v>
          </cell>
          <cell r="C6463">
            <v>180</v>
          </cell>
        </row>
        <row r="6464">
          <cell r="A6464" t="str">
            <v>MH29.C19K27</v>
          </cell>
          <cell r="B6464" t="str">
            <v>Kỹ năng thuyết trình</v>
          </cell>
          <cell r="C6464">
            <v>45</v>
          </cell>
        </row>
        <row r="6465">
          <cell r="A6465" t="str">
            <v>MH30.C19K27</v>
          </cell>
          <cell r="B6465" t="str">
            <v>Công tác văn thư trong cơ quan quản lý hành chính</v>
          </cell>
          <cell r="C6465">
            <v>45</v>
          </cell>
        </row>
        <row r="6466">
          <cell r="A6466" t="str">
            <v>MH31.C19K27</v>
          </cell>
          <cell r="B6466" t="str">
            <v>Công tác văn thư trong đơn vị sự nghiệp</v>
          </cell>
          <cell r="C6466">
            <v>45</v>
          </cell>
        </row>
        <row r="6467">
          <cell r="A6467" t="str">
            <v>MH32.C19K27</v>
          </cell>
          <cell r="B6467" t="str">
            <v>Công tác văn thư trong cơ quan Đảng và các tổ chức xã hội</v>
          </cell>
          <cell r="C6467">
            <v>60</v>
          </cell>
        </row>
        <row r="6468">
          <cell r="A6468" t="str">
            <v>MH33.C19K27</v>
          </cell>
          <cell r="B6468" t="str">
            <v>Công tác văn thư trong doanh nghiệp</v>
          </cell>
          <cell r="C6468">
            <v>45</v>
          </cell>
        </row>
        <row r="6469">
          <cell r="A6469" t="str">
            <v>MH34.C19K27</v>
          </cell>
          <cell r="B6469" t="str">
            <v>Nghiệp vụ lưu trữ</v>
          </cell>
          <cell r="C6469">
            <v>90</v>
          </cell>
        </row>
        <row r="6470">
          <cell r="A6470" t="str">
            <v>MĐ35.C19K27</v>
          </cell>
          <cell r="B6470" t="str">
            <v>Nghiệp vụ thư ký</v>
          </cell>
          <cell r="C6470">
            <v>90</v>
          </cell>
        </row>
        <row r="6471">
          <cell r="A6471" t="str">
            <v>MĐ36.C19K27</v>
          </cell>
          <cell r="B6471" t="str">
            <v>Công tác lễ tân</v>
          </cell>
          <cell r="C6471">
            <v>60</v>
          </cell>
        </row>
        <row r="6472">
          <cell r="A6472" t="str">
            <v>MĐ37.C19K27</v>
          </cell>
          <cell r="B6472" t="str">
            <v>Thực tập tốt nghiệp</v>
          </cell>
          <cell r="C6472">
            <v>180</v>
          </cell>
        </row>
        <row r="6473">
          <cell r="A6473" t="str">
            <v>MH01.19K27</v>
          </cell>
          <cell r="B6473" t="str">
            <v>Giáo dục chính trị</v>
          </cell>
          <cell r="C6473">
            <v>30</v>
          </cell>
        </row>
        <row r="6474">
          <cell r="A6474" t="str">
            <v>MH02.19K27</v>
          </cell>
          <cell r="B6474" t="str">
            <v>Pháp luật</v>
          </cell>
          <cell r="C6474">
            <v>15</v>
          </cell>
        </row>
        <row r="6475">
          <cell r="A6475" t="str">
            <v>MH03.19K27</v>
          </cell>
          <cell r="B6475" t="str">
            <v>Giáo dục thể chất</v>
          </cell>
          <cell r="C6475">
            <v>30</v>
          </cell>
        </row>
        <row r="6476">
          <cell r="A6476" t="str">
            <v>MH04.19K27</v>
          </cell>
          <cell r="B6476" t="str">
            <v>Giáo dục quốc phòng - An ninh</v>
          </cell>
          <cell r="C6476">
            <v>45</v>
          </cell>
        </row>
        <row r="6477">
          <cell r="A6477" t="str">
            <v>MH05.19K27</v>
          </cell>
          <cell r="B6477" t="str">
            <v>Tin học</v>
          </cell>
          <cell r="C6477">
            <v>45</v>
          </cell>
        </row>
        <row r="6478">
          <cell r="A6478" t="str">
            <v>MH06.19K27</v>
          </cell>
          <cell r="B6478" t="str">
            <v>Anh văn</v>
          </cell>
          <cell r="C6478">
            <v>90</v>
          </cell>
        </row>
        <row r="6479">
          <cell r="A6479" t="str">
            <v>MH07.19K27</v>
          </cell>
          <cell r="B6479" t="str">
            <v>Luật hành chính</v>
          </cell>
          <cell r="C6479">
            <v>30</v>
          </cell>
        </row>
        <row r="6480">
          <cell r="A6480" t="str">
            <v>MH08.19K27</v>
          </cell>
          <cell r="B6480" t="str">
            <v>Quản lý nhà nước trong công tác văn thư</v>
          </cell>
          <cell r="C6480">
            <v>30</v>
          </cell>
        </row>
        <row r="6481">
          <cell r="A6481" t="str">
            <v>MH09.19K27</v>
          </cell>
          <cell r="B6481" t="str">
            <v xml:space="preserve">Tổ chức bộ máy các cơ quan </v>
          </cell>
          <cell r="C6481">
            <v>30</v>
          </cell>
        </row>
        <row r="6482">
          <cell r="A6482" t="str">
            <v>MH10.19K27</v>
          </cell>
          <cell r="B6482" t="str">
            <v>Quản trị văn phòng</v>
          </cell>
          <cell r="C6482">
            <v>30</v>
          </cell>
        </row>
        <row r="6483">
          <cell r="A6483" t="str">
            <v>MH11.19K27</v>
          </cell>
          <cell r="B6483" t="str">
            <v>Kỹ năng giao tiếp</v>
          </cell>
          <cell r="C6483">
            <v>30</v>
          </cell>
        </row>
        <row r="6484">
          <cell r="A6484" t="str">
            <v>MĐ12.19K27</v>
          </cell>
          <cell r="B6484" t="str">
            <v>Tin học văn phòng</v>
          </cell>
          <cell r="C6484">
            <v>120</v>
          </cell>
        </row>
        <row r="6485">
          <cell r="A6485" t="str">
            <v>MH13.19K27</v>
          </cell>
          <cell r="B6485" t="str">
            <v>Tiếng Việt thực hành</v>
          </cell>
          <cell r="C6485">
            <v>45</v>
          </cell>
        </row>
        <row r="6486">
          <cell r="A6486" t="str">
            <v>MH14.19K27</v>
          </cell>
          <cell r="B6486" t="str">
            <v>Văn hóa công sở</v>
          </cell>
          <cell r="C6486">
            <v>45</v>
          </cell>
        </row>
        <row r="6487">
          <cell r="A6487" t="str">
            <v>MH15.19K27</v>
          </cell>
          <cell r="B6487" t="str">
            <v>Nhập môn công tác văn thư</v>
          </cell>
          <cell r="C6487">
            <v>30</v>
          </cell>
        </row>
        <row r="6488">
          <cell r="A6488" t="str">
            <v>MĐ16.19K27</v>
          </cell>
          <cell r="B6488" t="str">
            <v xml:space="preserve">Kỹ thuật đánh máy vi tính </v>
          </cell>
          <cell r="C6488">
            <v>120</v>
          </cell>
        </row>
        <row r="6489">
          <cell r="A6489" t="str">
            <v>MĐ17.19K27</v>
          </cell>
          <cell r="B6489" t="str">
            <v>Sử dụng trang thiết bị trong công tác văn thư</v>
          </cell>
          <cell r="C6489">
            <v>60</v>
          </cell>
        </row>
        <row r="6490">
          <cell r="A6490" t="str">
            <v>MĐ18.19K27</v>
          </cell>
          <cell r="B6490" t="str">
            <v>Soạn thảo văn bản</v>
          </cell>
          <cell r="C6490">
            <v>120</v>
          </cell>
        </row>
        <row r="6491">
          <cell r="A6491" t="str">
            <v>MH19.19K27</v>
          </cell>
          <cell r="B6491" t="str">
            <v>Quản lý và sử dụng con dấu</v>
          </cell>
          <cell r="C6491">
            <v>30</v>
          </cell>
        </row>
        <row r="6492">
          <cell r="A6492" t="str">
            <v>MĐ20.19K27</v>
          </cell>
          <cell r="B6492" t="str">
            <v>Quản lý văn bản đến, văn bản đi</v>
          </cell>
          <cell r="C6492">
            <v>180</v>
          </cell>
        </row>
        <row r="6493">
          <cell r="A6493" t="str">
            <v>MH21.19K27</v>
          </cell>
          <cell r="B6493" t="str">
            <v>Tổ chức lao động khoa học trong công tác văn thư</v>
          </cell>
          <cell r="C6493">
            <v>30</v>
          </cell>
        </row>
        <row r="6494">
          <cell r="A6494" t="str">
            <v>MH22.19K27</v>
          </cell>
          <cell r="B6494" t="str">
            <v>Tiêu chuẩn hoá công tác văn thư</v>
          </cell>
          <cell r="C6494">
            <v>30</v>
          </cell>
        </row>
        <row r="6495">
          <cell r="A6495" t="str">
            <v>MĐ23.19K27</v>
          </cell>
          <cell r="B6495" t="str">
            <v>Quản lý văn bản trong môi trường mạng</v>
          </cell>
          <cell r="C6495">
            <v>60</v>
          </cell>
        </row>
        <row r="6496">
          <cell r="A6496" t="str">
            <v>MĐ24.19K27</v>
          </cell>
          <cell r="B6496" t="str">
            <v>Lập hồ sơ và nộphồ sơ vào lưu trữ cơ quan</v>
          </cell>
          <cell r="C6496">
            <v>90</v>
          </cell>
        </row>
        <row r="6497">
          <cell r="A6497" t="str">
            <v>MH25.19K27</v>
          </cell>
          <cell r="B6497" t="str">
            <v>Công tác văn thư trong cơ quan quản lý hành chính</v>
          </cell>
          <cell r="C6497">
            <v>30</v>
          </cell>
        </row>
        <row r="6498">
          <cell r="A6498" t="str">
            <v>MH26.19K27</v>
          </cell>
          <cell r="B6498" t="str">
            <v>Công tác văn thư trong đơn vị sự nghiệp</v>
          </cell>
          <cell r="C6498">
            <v>30</v>
          </cell>
        </row>
        <row r="6499">
          <cell r="A6499" t="str">
            <v>MH27.19K27</v>
          </cell>
          <cell r="B6499" t="str">
            <v>Công tác văn thư trong tổ chức Đảng, đoàn thể và các tổ chức xã hội</v>
          </cell>
          <cell r="C6499">
            <v>30</v>
          </cell>
        </row>
        <row r="6500">
          <cell r="A6500" t="str">
            <v>MH28.19K27</v>
          </cell>
          <cell r="B6500" t="str">
            <v>Công tác văn thư trong doanh nghiệp</v>
          </cell>
          <cell r="C6500">
            <v>30</v>
          </cell>
        </row>
        <row r="6501">
          <cell r="A6501" t="str">
            <v>MH29.19K27</v>
          </cell>
          <cell r="B6501" t="str">
            <v>Nghiệp vụ lưu trữ</v>
          </cell>
          <cell r="C6501">
            <v>75</v>
          </cell>
        </row>
        <row r="6502">
          <cell r="A6502" t="str">
            <v>MĐ30.19K27</v>
          </cell>
          <cell r="B6502" t="str">
            <v>Công tác lễ tân</v>
          </cell>
          <cell r="C6502">
            <v>60</v>
          </cell>
        </row>
        <row r="6503">
          <cell r="A6503" t="str">
            <v>MĐ31.19K27</v>
          </cell>
          <cell r="B6503" t="str">
            <v>Nghiệp vụ thư ký</v>
          </cell>
          <cell r="C6503">
            <v>120</v>
          </cell>
        </row>
        <row r="6504">
          <cell r="A6504" t="str">
            <v>MH32.19K27</v>
          </cell>
          <cell r="B6504" t="str">
            <v>Kỹ năng thuyết trình</v>
          </cell>
          <cell r="C6504">
            <v>45</v>
          </cell>
        </row>
        <row r="6505">
          <cell r="A6505" t="str">
            <v>MĐ33.19K27</v>
          </cell>
          <cell r="B6505" t="str">
            <v>Thực tập tốt nghiệp</v>
          </cell>
          <cell r="C6505">
            <v>135</v>
          </cell>
        </row>
        <row r="6506">
          <cell r="A6506" t="str">
            <v>MH01.C20K27</v>
          </cell>
          <cell r="B6506" t="str">
            <v>Giáo dục chính trị</v>
          </cell>
          <cell r="C6506">
            <v>75</v>
          </cell>
        </row>
        <row r="6507">
          <cell r="A6507" t="str">
            <v>MH02.C20K27</v>
          </cell>
          <cell r="B6507" t="str">
            <v>Pháp luật</v>
          </cell>
          <cell r="C6507">
            <v>30</v>
          </cell>
        </row>
        <row r="6508">
          <cell r="A6508" t="str">
            <v>MH03.C20K27</v>
          </cell>
          <cell r="B6508" t="str">
            <v>Giáo dục thể chất</v>
          </cell>
          <cell r="C6508">
            <v>60</v>
          </cell>
        </row>
        <row r="6509">
          <cell r="A6509" t="str">
            <v>MH04.C20K27</v>
          </cell>
          <cell r="B6509" t="str">
            <v>Giáo dục quốc phòng và an ninh</v>
          </cell>
          <cell r="C6509">
            <v>75</v>
          </cell>
        </row>
        <row r="6510">
          <cell r="A6510" t="str">
            <v>MH05.C20K27</v>
          </cell>
          <cell r="B6510" t="str">
            <v>Tin học</v>
          </cell>
          <cell r="C6510">
            <v>75</v>
          </cell>
        </row>
        <row r="6511">
          <cell r="A6511" t="str">
            <v>MH06.C20K27</v>
          </cell>
          <cell r="B6511" t="str">
            <v>Tiếng Anh</v>
          </cell>
          <cell r="C6511">
            <v>120</v>
          </cell>
        </row>
        <row r="6512">
          <cell r="A6512" t="str">
            <v>MH07.C20K27</v>
          </cell>
          <cell r="B6512" t="str">
            <v>Kỹ năng giao tiếp</v>
          </cell>
          <cell r="C6512">
            <v>30</v>
          </cell>
        </row>
        <row r="6513">
          <cell r="A6513" t="str">
            <v>MH08.C20K27</v>
          </cell>
          <cell r="B6513" t="str">
            <v>An toàn vệ sinh môi trường</v>
          </cell>
          <cell r="C6513">
            <v>45</v>
          </cell>
        </row>
        <row r="6514">
          <cell r="A6514" t="str">
            <v>MH09.C20K27</v>
          </cell>
          <cell r="B6514" t="str">
            <v>Anh văn chuyên ngành</v>
          </cell>
          <cell r="C6514">
            <v>60</v>
          </cell>
        </row>
        <row r="6515">
          <cell r="A6515" t="str">
            <v>MH10.C20K27</v>
          </cell>
          <cell r="B6515" t="str">
            <v xml:space="preserve">Cấu trúc máy tính </v>
          </cell>
          <cell r="C6515">
            <v>45</v>
          </cell>
        </row>
        <row r="6516">
          <cell r="A6516" t="str">
            <v>MĐ11.C20K27</v>
          </cell>
          <cell r="B6516" t="str">
            <v>Tin học văn phòng</v>
          </cell>
          <cell r="C6516">
            <v>90</v>
          </cell>
        </row>
        <row r="6517">
          <cell r="A6517" t="str">
            <v>MH12.C20K27</v>
          </cell>
          <cell r="B6517" t="str">
            <v>Mạng máy tính và Internet</v>
          </cell>
          <cell r="C6517">
            <v>90</v>
          </cell>
        </row>
        <row r="6518">
          <cell r="A6518" t="str">
            <v>MĐ13.C20K27</v>
          </cell>
          <cell r="B6518" t="str">
            <v xml:space="preserve">Mỹ thuật cơ bản </v>
          </cell>
          <cell r="C6518">
            <v>60</v>
          </cell>
        </row>
        <row r="6519">
          <cell r="A6519" t="str">
            <v>MĐ14.C20K27</v>
          </cell>
          <cell r="B6519" t="str">
            <v>Nguyên lý tạo hình</v>
          </cell>
          <cell r="C6519">
            <v>90</v>
          </cell>
        </row>
        <row r="6520">
          <cell r="A6520" t="str">
            <v>MĐ15.C20K27</v>
          </cell>
          <cell r="B6520" t="str">
            <v>Lắp ráp cài đặt máy tính</v>
          </cell>
          <cell r="C6520">
            <v>90</v>
          </cell>
        </row>
        <row r="6521">
          <cell r="A6521" t="str">
            <v>MĐ16.C20K27</v>
          </cell>
          <cell r="B6521" t="str">
            <v xml:space="preserve">Công nghệ Multimedia </v>
          </cell>
          <cell r="C6521">
            <v>60</v>
          </cell>
        </row>
        <row r="6522">
          <cell r="A6522" t="str">
            <v>MĐ17.C20K27</v>
          </cell>
          <cell r="B6522" t="str">
            <v>Kỹ thuật quay camera và chụp ảnh</v>
          </cell>
          <cell r="C6522">
            <v>120</v>
          </cell>
        </row>
        <row r="6523">
          <cell r="A6523" t="str">
            <v>MĐ18.C20K27</v>
          </cell>
          <cell r="B6523" t="str">
            <v xml:space="preserve">Xử lý ảnh </v>
          </cell>
          <cell r="C6523">
            <v>90</v>
          </cell>
        </row>
        <row r="6524">
          <cell r="A6524" t="str">
            <v>MĐ19.C20K27</v>
          </cell>
          <cell r="B6524" t="str">
            <v xml:space="preserve">Nhập môn chế bản điện tử </v>
          </cell>
          <cell r="C6524">
            <v>90</v>
          </cell>
        </row>
        <row r="6525">
          <cell r="A6525" t="str">
            <v>MĐ20.C20K27</v>
          </cell>
          <cell r="B6525" t="str">
            <v>Chế bản sách báo</v>
          </cell>
          <cell r="C6525">
            <v>60</v>
          </cell>
        </row>
        <row r="6526">
          <cell r="A6526" t="str">
            <v>MĐ21.C20K27</v>
          </cell>
          <cell r="B6526" t="str">
            <v>Chế bản các mẫu đặc thù</v>
          </cell>
          <cell r="C6526">
            <v>60</v>
          </cell>
        </row>
        <row r="6527">
          <cell r="A6527" t="str">
            <v>MĐ22.C20K27</v>
          </cell>
          <cell r="B6527" t="str">
            <v>Thiết kế các mẫu quảng cáo</v>
          </cell>
          <cell r="C6527">
            <v>90</v>
          </cell>
        </row>
        <row r="6528">
          <cell r="A6528" t="str">
            <v>MĐ23.C20K27</v>
          </cell>
          <cell r="B6528" t="str">
            <v>Thiết kế các trang Web</v>
          </cell>
          <cell r="C6528">
            <v>90</v>
          </cell>
        </row>
        <row r="6529">
          <cell r="A6529" t="str">
            <v>MĐ24.C20K27</v>
          </cell>
          <cell r="B6529" t="str">
            <v>Thực hành kỹ năng nghề nghiệp</v>
          </cell>
          <cell r="C6529">
            <v>180</v>
          </cell>
        </row>
        <row r="6530">
          <cell r="A6530" t="str">
            <v>MĐ25.C20K27</v>
          </cell>
          <cell r="B6530" t="str">
            <v>Đồ họa hình động</v>
          </cell>
          <cell r="C6530">
            <v>60</v>
          </cell>
        </row>
        <row r="6531">
          <cell r="A6531" t="str">
            <v>MĐ26.C20K27</v>
          </cell>
          <cell r="B6531" t="str">
            <v>Dựng video</v>
          </cell>
          <cell r="C6531">
            <v>60</v>
          </cell>
        </row>
        <row r="6532">
          <cell r="A6532" t="str">
            <v>MĐ27.C20K27</v>
          </cell>
          <cell r="B6532" t="str">
            <v>Chế bản điện tử nâng cao</v>
          </cell>
          <cell r="C6532">
            <v>90</v>
          </cell>
        </row>
        <row r="6533">
          <cell r="A6533" t="str">
            <v>MĐ28.C20K27</v>
          </cell>
          <cell r="B6533" t="str">
            <v>Xử lý ảnh nâng cao</v>
          </cell>
          <cell r="C6533">
            <v>90</v>
          </cell>
        </row>
        <row r="6534">
          <cell r="A6534" t="str">
            <v>MĐ29.C20K27</v>
          </cell>
          <cell r="B6534" t="str">
            <v>Tạo hình 2D và 3D</v>
          </cell>
          <cell r="C6534">
            <v>90</v>
          </cell>
        </row>
        <row r="6535">
          <cell r="A6535" t="str">
            <v>MĐ30.C20K27</v>
          </cell>
          <cell r="B6535" t="str">
            <v>Thực tập Tốt nghiệp</v>
          </cell>
          <cell r="C6535">
            <v>270</v>
          </cell>
        </row>
        <row r="6536">
          <cell r="A6536" t="str">
            <v>MH01.20K27</v>
          </cell>
          <cell r="B6536" t="str">
            <v>Chính trị</v>
          </cell>
          <cell r="C6536">
            <v>30</v>
          </cell>
        </row>
        <row r="6537">
          <cell r="A6537" t="str">
            <v>MH02.20K27</v>
          </cell>
          <cell r="B6537" t="str">
            <v>Pháp luật</v>
          </cell>
          <cell r="C6537">
            <v>15</v>
          </cell>
        </row>
        <row r="6538">
          <cell r="A6538" t="str">
            <v>MH03.20K27</v>
          </cell>
          <cell r="B6538" t="str">
            <v>Giáo dục thể chất</v>
          </cell>
          <cell r="C6538">
            <v>30</v>
          </cell>
        </row>
        <row r="6539">
          <cell r="A6539" t="str">
            <v>MH04.20K27</v>
          </cell>
          <cell r="B6539" t="str">
            <v xml:space="preserve">Giáo dục quốc phòng </v>
          </cell>
          <cell r="C6539">
            <v>45</v>
          </cell>
        </row>
        <row r="6540">
          <cell r="A6540" t="str">
            <v>MH05.20K27</v>
          </cell>
          <cell r="B6540" t="str">
            <v>Tin học</v>
          </cell>
          <cell r="C6540">
            <v>45</v>
          </cell>
        </row>
        <row r="6541">
          <cell r="A6541" t="str">
            <v>MH06.20K27</v>
          </cell>
          <cell r="B6541" t="str">
            <v xml:space="preserve">Anh văn </v>
          </cell>
          <cell r="C6541">
            <v>90</v>
          </cell>
        </row>
        <row r="6542">
          <cell r="A6542" t="str">
            <v>MH07.20K27</v>
          </cell>
          <cell r="B6542" t="str">
            <v>Kỹ năng giao tiếp</v>
          </cell>
          <cell r="C6542">
            <v>30</v>
          </cell>
        </row>
        <row r="6543">
          <cell r="A6543" t="str">
            <v>MH08.20K27</v>
          </cell>
          <cell r="B6543" t="str">
            <v>An toàn vệ sinh môi trường</v>
          </cell>
          <cell r="C6543">
            <v>45</v>
          </cell>
        </row>
        <row r="6544">
          <cell r="A6544" t="str">
            <v>MH09.20K27</v>
          </cell>
          <cell r="B6544" t="str">
            <v>Anh văn chuyên ngành</v>
          </cell>
          <cell r="C6544">
            <v>60</v>
          </cell>
        </row>
        <row r="6545">
          <cell r="A6545" t="str">
            <v>MH10.20K27</v>
          </cell>
          <cell r="B6545" t="str">
            <v xml:space="preserve">Cấu trúc máy tính </v>
          </cell>
          <cell r="C6545">
            <v>45</v>
          </cell>
        </row>
        <row r="6546">
          <cell r="A6546" t="str">
            <v>MĐ11.20K27</v>
          </cell>
          <cell r="B6546" t="str">
            <v>Tin học văn phòng</v>
          </cell>
          <cell r="C6546">
            <v>90</v>
          </cell>
        </row>
        <row r="6547">
          <cell r="A6547" t="str">
            <v>MH12.20K27</v>
          </cell>
          <cell r="B6547" t="str">
            <v>Mạng máy tính và Internet</v>
          </cell>
          <cell r="C6547">
            <v>90</v>
          </cell>
        </row>
        <row r="6548">
          <cell r="A6548" t="str">
            <v>MĐ13.20K27</v>
          </cell>
          <cell r="B6548" t="str">
            <v xml:space="preserve">Mỹ thuật cơ bản </v>
          </cell>
          <cell r="C6548">
            <v>60</v>
          </cell>
        </row>
        <row r="6549">
          <cell r="A6549" t="str">
            <v>MĐ14.20K27</v>
          </cell>
          <cell r="B6549" t="str">
            <v>Nguyên lý tạo hình</v>
          </cell>
          <cell r="C6549">
            <v>90</v>
          </cell>
        </row>
        <row r="6550">
          <cell r="A6550" t="str">
            <v>MĐ15.20K27</v>
          </cell>
          <cell r="B6550" t="str">
            <v>Lắp ráp cài đặt máy tính</v>
          </cell>
          <cell r="C6550">
            <v>90</v>
          </cell>
        </row>
        <row r="6551">
          <cell r="A6551" t="str">
            <v>MĐ16.20K27</v>
          </cell>
          <cell r="B6551" t="str">
            <v xml:space="preserve">Công nghệ Multimedia </v>
          </cell>
          <cell r="C6551">
            <v>60</v>
          </cell>
        </row>
        <row r="6552">
          <cell r="A6552" t="str">
            <v>MĐ17.20K27</v>
          </cell>
          <cell r="B6552" t="str">
            <v xml:space="preserve">Kỹ thuật quay camera và chụp ảnh </v>
          </cell>
          <cell r="C6552">
            <v>120</v>
          </cell>
        </row>
        <row r="6553">
          <cell r="A6553" t="str">
            <v>MĐ18.20K27</v>
          </cell>
          <cell r="B6553" t="str">
            <v xml:space="preserve">Xử lý ảnh </v>
          </cell>
          <cell r="C6553">
            <v>90</v>
          </cell>
        </row>
        <row r="6554">
          <cell r="A6554" t="str">
            <v>MĐ19.20K27</v>
          </cell>
          <cell r="B6554" t="str">
            <v xml:space="preserve">Nhập môn chế bản điện tử </v>
          </cell>
          <cell r="C6554">
            <v>90</v>
          </cell>
        </row>
        <row r="6555">
          <cell r="A6555" t="str">
            <v>MĐ20.20K27</v>
          </cell>
          <cell r="B6555" t="str">
            <v>Chế bản sách báo</v>
          </cell>
          <cell r="C6555">
            <v>60</v>
          </cell>
        </row>
        <row r="6556">
          <cell r="A6556" t="str">
            <v>MĐ21.20K27</v>
          </cell>
          <cell r="B6556" t="str">
            <v>Thiết kế các mẫu đặc thù</v>
          </cell>
          <cell r="C6556">
            <v>60</v>
          </cell>
        </row>
        <row r="6557">
          <cell r="A6557" t="str">
            <v>MĐ22.20K27</v>
          </cell>
          <cell r="B6557" t="str">
            <v>Thiết kế các mẫu quảng cáo</v>
          </cell>
          <cell r="C6557">
            <v>90</v>
          </cell>
        </row>
        <row r="6558">
          <cell r="A6558" t="str">
            <v>MĐ23.20K27</v>
          </cell>
          <cell r="B6558" t="str">
            <v>Thiết kế các trang Web</v>
          </cell>
          <cell r="C6558">
            <v>90</v>
          </cell>
        </row>
        <row r="6559">
          <cell r="A6559" t="str">
            <v>MĐ24.20K27</v>
          </cell>
          <cell r="B6559" t="str">
            <v>Đồ họa hình động</v>
          </cell>
          <cell r="C6559">
            <v>60</v>
          </cell>
        </row>
        <row r="6560">
          <cell r="A6560" t="str">
            <v>MĐ25.20K27</v>
          </cell>
          <cell r="B6560" t="str">
            <v>Dựng video</v>
          </cell>
          <cell r="C6560">
            <v>60</v>
          </cell>
        </row>
        <row r="6561">
          <cell r="A6561" t="str">
            <v>MĐ26.20K27</v>
          </cell>
          <cell r="B6561" t="str">
            <v>Thực tập Tốt nghiệp</v>
          </cell>
          <cell r="C6561">
            <v>270</v>
          </cell>
        </row>
        <row r="6562">
          <cell r="A6562" t="str">
            <v>MH01.21K27</v>
          </cell>
          <cell r="B6562" t="str">
            <v>Chính trị</v>
          </cell>
          <cell r="C6562">
            <v>30</v>
          </cell>
        </row>
        <row r="6563">
          <cell r="A6563" t="str">
            <v>MH02.21K27</v>
          </cell>
          <cell r="B6563" t="str">
            <v>Pháp luật</v>
          </cell>
          <cell r="C6563">
            <v>15</v>
          </cell>
        </row>
        <row r="6564">
          <cell r="A6564" t="str">
            <v>MH03.21K27</v>
          </cell>
          <cell r="B6564" t="str">
            <v>Giáo dục thể chất</v>
          </cell>
          <cell r="C6564">
            <v>30</v>
          </cell>
        </row>
        <row r="6565">
          <cell r="A6565" t="str">
            <v>MH04.21K27</v>
          </cell>
          <cell r="B6565" t="str">
            <v>Giáo dục quốc phòng - An ninh</v>
          </cell>
          <cell r="C6565">
            <v>45</v>
          </cell>
        </row>
        <row r="6566">
          <cell r="A6566" t="str">
            <v>MH05.21K27</v>
          </cell>
          <cell r="B6566" t="str">
            <v>Tin học</v>
          </cell>
          <cell r="C6566">
            <v>45</v>
          </cell>
        </row>
        <row r="6567">
          <cell r="A6567" t="str">
            <v>MH06.21K27</v>
          </cell>
          <cell r="B6567" t="str">
            <v>Ngoại ngữ(Anh văn)</v>
          </cell>
          <cell r="C6567">
            <v>90</v>
          </cell>
        </row>
        <row r="6568">
          <cell r="A6568" t="str">
            <v>MH07.21K27</v>
          </cell>
          <cell r="B6568" t="str">
            <v xml:space="preserve"> Kỹ năng giao tiếp</v>
          </cell>
          <cell r="C6568">
            <v>30</v>
          </cell>
        </row>
        <row r="6569">
          <cell r="A6569" t="str">
            <v>MH08.21K27</v>
          </cell>
          <cell r="B6569" t="str">
            <v>An toàn vệ sinh môi trường</v>
          </cell>
          <cell r="C6569">
            <v>45</v>
          </cell>
        </row>
        <row r="6570">
          <cell r="A6570" t="str">
            <v>MH09.21K27</v>
          </cell>
          <cell r="B6570" t="str">
            <v>Kỹ năng làm việc nhóm</v>
          </cell>
          <cell r="C6570">
            <v>45</v>
          </cell>
        </row>
        <row r="6571">
          <cell r="A6571" t="str">
            <v>MH10.21K27</v>
          </cell>
          <cell r="B6571" t="str">
            <v>Anh văn chuyên ngành</v>
          </cell>
          <cell r="C6571">
            <v>60</v>
          </cell>
        </row>
        <row r="6572">
          <cell r="A6572" t="str">
            <v>MĐ11.21K27</v>
          </cell>
          <cell r="B6572" t="str">
            <v>Tin học văn phòng</v>
          </cell>
          <cell r="C6572">
            <v>60</v>
          </cell>
        </row>
        <row r="6573">
          <cell r="A6573" t="str">
            <v>MH12.21K27</v>
          </cell>
          <cell r="B6573" t="str">
            <v>Cấu trúc máy tính</v>
          </cell>
          <cell r="C6573">
            <v>45</v>
          </cell>
        </row>
        <row r="6574">
          <cell r="A6574" t="str">
            <v>MH13.21K27</v>
          </cell>
          <cell r="B6574" t="str">
            <v>Kỹ thuật đo lường</v>
          </cell>
          <cell r="C6574">
            <v>30</v>
          </cell>
        </row>
        <row r="6575">
          <cell r="A6575" t="str">
            <v>MH14.21K27</v>
          </cell>
          <cell r="B6575" t="str">
            <v>Mạng máy tính và Internet</v>
          </cell>
          <cell r="C6575">
            <v>90</v>
          </cell>
        </row>
        <row r="6576">
          <cell r="A6576" t="str">
            <v>MĐ15.21K27</v>
          </cell>
          <cell r="B6576" t="str">
            <v>Điện tử cơ bản</v>
          </cell>
          <cell r="C6576">
            <v>90</v>
          </cell>
        </row>
        <row r="6577">
          <cell r="A6577" t="str">
            <v>MĐ16.21K27</v>
          </cell>
          <cell r="B6577" t="str">
            <v>Kỹ thuật xung số</v>
          </cell>
          <cell r="C6577">
            <v>60</v>
          </cell>
        </row>
        <row r="6578">
          <cell r="A6578" t="str">
            <v>MĐ17.21K27</v>
          </cell>
          <cell r="B6578" t="str">
            <v xml:space="preserve">Thiết kế, xây dựng mạng LAN </v>
          </cell>
          <cell r="C6578">
            <v>90</v>
          </cell>
        </row>
        <row r="6579">
          <cell r="A6579" t="str">
            <v>MĐ18.21K27</v>
          </cell>
          <cell r="B6579" t="str">
            <v>Hệ quản trị cơ sở dữ liệu</v>
          </cell>
          <cell r="C6579">
            <v>60</v>
          </cell>
        </row>
        <row r="6580">
          <cell r="A6580" t="str">
            <v>MĐ19.21K27</v>
          </cell>
          <cell r="B6580" t="str">
            <v>Lắp ráp và cài đặt máy tính</v>
          </cell>
          <cell r="C6580">
            <v>120</v>
          </cell>
        </row>
        <row r="6581">
          <cell r="A6581" t="str">
            <v>MĐ20.21K27</v>
          </cell>
          <cell r="B6581" t="str">
            <v>Bảo trì hệ thống máy tính</v>
          </cell>
          <cell r="C6581">
            <v>60</v>
          </cell>
        </row>
        <row r="6582">
          <cell r="A6582" t="str">
            <v>MĐ21.21K27</v>
          </cell>
          <cell r="B6582" t="str">
            <v>Xử lý sự cố phần mềm</v>
          </cell>
          <cell r="C6582">
            <v>60</v>
          </cell>
        </row>
        <row r="6583">
          <cell r="A6583" t="str">
            <v>MĐ22.21K27</v>
          </cell>
          <cell r="B6583" t="str">
            <v>Sửa chữa máy tính</v>
          </cell>
          <cell r="C6583">
            <v>90</v>
          </cell>
        </row>
        <row r="6584">
          <cell r="A6584" t="str">
            <v>MĐ23.21K27</v>
          </cell>
          <cell r="B6584" t="str">
            <v>Sửa chữa bộ nguồn</v>
          </cell>
          <cell r="C6584">
            <v>60</v>
          </cell>
        </row>
        <row r="6585">
          <cell r="A6585" t="str">
            <v>MĐ24.21K27</v>
          </cell>
          <cell r="B6585" t="str">
            <v>Kỹ thuật sửa chữa màn hình</v>
          </cell>
          <cell r="C6585">
            <v>60</v>
          </cell>
        </row>
        <row r="6586">
          <cell r="A6586" t="str">
            <v>MĐ25.21K27</v>
          </cell>
          <cell r="B6586" t="str">
            <v>Sửa chữa máy in và thiết bị ngoại vi</v>
          </cell>
          <cell r="C6586">
            <v>60</v>
          </cell>
        </row>
        <row r="6587">
          <cell r="A6587" t="str">
            <v>MĐ26.21K27</v>
          </cell>
          <cell r="B6587" t="str">
            <v>Thực tập tốt nghiệp</v>
          </cell>
          <cell r="C6587">
            <v>270</v>
          </cell>
        </row>
        <row r="6588">
          <cell r="A6588" t="str">
            <v>MH01.C21K27</v>
          </cell>
          <cell r="B6588" t="str">
            <v>Chính trị</v>
          </cell>
          <cell r="C6588">
            <v>75</v>
          </cell>
        </row>
        <row r="6589">
          <cell r="A6589" t="str">
            <v>MH02.C21K27</v>
          </cell>
          <cell r="B6589" t="str">
            <v>Pháp luật</v>
          </cell>
          <cell r="C6589">
            <v>30</v>
          </cell>
        </row>
        <row r="6590">
          <cell r="A6590" t="str">
            <v>MH03.C21K27</v>
          </cell>
          <cell r="B6590" t="str">
            <v>Giáo dục thể chất</v>
          </cell>
          <cell r="C6590">
            <v>60</v>
          </cell>
        </row>
        <row r="6591">
          <cell r="A6591" t="str">
            <v>MH04.C21K27</v>
          </cell>
          <cell r="B6591" t="str">
            <v>Giáo dục quốc phòng - An ninh</v>
          </cell>
          <cell r="C6591">
            <v>75</v>
          </cell>
        </row>
        <row r="6592">
          <cell r="A6592" t="str">
            <v>MH05.C21K27</v>
          </cell>
          <cell r="B6592" t="str">
            <v>Tin học</v>
          </cell>
          <cell r="C6592">
            <v>75</v>
          </cell>
        </row>
        <row r="6593">
          <cell r="A6593" t="str">
            <v>MH06.C21K27</v>
          </cell>
          <cell r="B6593" t="str">
            <v>Ngoại ngữ(Anh văn)</v>
          </cell>
          <cell r="C6593">
            <v>120</v>
          </cell>
        </row>
        <row r="6594">
          <cell r="A6594" t="str">
            <v>MH07.C21K27</v>
          </cell>
          <cell r="B6594" t="str">
            <v xml:space="preserve"> Kỹ năng giao tiếp</v>
          </cell>
          <cell r="C6594">
            <v>30</v>
          </cell>
        </row>
        <row r="6595">
          <cell r="A6595" t="str">
            <v>MH08.C21K27</v>
          </cell>
          <cell r="B6595" t="str">
            <v>An toàn vệ sinh môi trường</v>
          </cell>
          <cell r="C6595">
            <v>45</v>
          </cell>
        </row>
        <row r="6596">
          <cell r="A6596" t="str">
            <v>MH09.C21K27</v>
          </cell>
          <cell r="B6596" t="str">
            <v>Kỹ năng làm việc nhóm</v>
          </cell>
          <cell r="C6596">
            <v>45</v>
          </cell>
        </row>
        <row r="6597">
          <cell r="A6597" t="str">
            <v>MH10.C21K27</v>
          </cell>
          <cell r="B6597" t="str">
            <v>Anh văn chuyên ngành</v>
          </cell>
          <cell r="C6597">
            <v>60</v>
          </cell>
        </row>
        <row r="6598">
          <cell r="A6598" t="str">
            <v>MĐ11.C21K27</v>
          </cell>
          <cell r="B6598" t="str">
            <v>Tin học văn phòng</v>
          </cell>
          <cell r="C6598">
            <v>90</v>
          </cell>
        </row>
        <row r="6599">
          <cell r="A6599" t="str">
            <v>MH12.C21K27</v>
          </cell>
          <cell r="B6599" t="str">
            <v>Cấu trúc máy tính</v>
          </cell>
          <cell r="C6599">
            <v>45</v>
          </cell>
        </row>
        <row r="6600">
          <cell r="A6600" t="str">
            <v>MH13.C21K27</v>
          </cell>
          <cell r="B6600" t="str">
            <v>Kỹ thuật đo lường</v>
          </cell>
          <cell r="C6600">
            <v>30</v>
          </cell>
        </row>
        <row r="6601">
          <cell r="A6601" t="str">
            <v>MH14.C21K27</v>
          </cell>
          <cell r="B6601" t="str">
            <v>Mạng máy tính và Internet</v>
          </cell>
          <cell r="C6601">
            <v>90</v>
          </cell>
        </row>
        <row r="6602">
          <cell r="A6602" t="str">
            <v>MĐ15.C21K27</v>
          </cell>
          <cell r="B6602" t="str">
            <v>Điện tử cơ bản</v>
          </cell>
          <cell r="C6602">
            <v>90</v>
          </cell>
        </row>
        <row r="6603">
          <cell r="A6603" t="str">
            <v>MH16.C21K27</v>
          </cell>
          <cell r="B6603" t="str">
            <v>Nguyên lý hệ điều hành</v>
          </cell>
          <cell r="C6603">
            <v>60</v>
          </cell>
        </row>
        <row r="6604">
          <cell r="A6604" t="str">
            <v>MĐ17.C21K27</v>
          </cell>
          <cell r="B6604" t="str">
            <v>Kỹ thuật xung số</v>
          </cell>
          <cell r="C6604">
            <v>60</v>
          </cell>
        </row>
        <row r="6605">
          <cell r="A6605" t="str">
            <v>MĐ18.C21K27</v>
          </cell>
          <cell r="B6605" t="str">
            <v xml:space="preserve">Thiết kế, xây dựng mạng LAN </v>
          </cell>
          <cell r="C6605">
            <v>90</v>
          </cell>
        </row>
        <row r="6606">
          <cell r="A6606" t="str">
            <v>MĐ19.C21K27</v>
          </cell>
          <cell r="B6606" t="str">
            <v>Thiết kế Website</v>
          </cell>
          <cell r="C6606">
            <v>90</v>
          </cell>
        </row>
        <row r="6607">
          <cell r="A6607" t="str">
            <v>MĐ20.C21K27</v>
          </cell>
          <cell r="B6607" t="str">
            <v>Hệ quản trị cơ sở dữ liệu</v>
          </cell>
          <cell r="C6607">
            <v>60</v>
          </cell>
        </row>
        <row r="6608">
          <cell r="A6608" t="str">
            <v>MĐ21.C21K27</v>
          </cell>
          <cell r="B6608" t="str">
            <v>Lắp ráp và cài đặt máy tính</v>
          </cell>
          <cell r="C6608">
            <v>120</v>
          </cell>
        </row>
        <row r="6609">
          <cell r="A6609" t="str">
            <v>MĐ22.C21K27</v>
          </cell>
          <cell r="B6609" t="str">
            <v>Bảo trì hệ thống máy tính</v>
          </cell>
          <cell r="C6609">
            <v>90</v>
          </cell>
        </row>
        <row r="6610">
          <cell r="A6610" t="str">
            <v>MĐ23.C21K27</v>
          </cell>
          <cell r="B6610" t="str">
            <v>Xử lý sự cố phần mềm</v>
          </cell>
          <cell r="C6610">
            <v>60</v>
          </cell>
        </row>
        <row r="6611">
          <cell r="A6611" t="str">
            <v>MĐ24.C21K27</v>
          </cell>
          <cell r="B6611" t="str">
            <v>Sửa chữa máy tính</v>
          </cell>
          <cell r="C6611">
            <v>90</v>
          </cell>
        </row>
        <row r="6612">
          <cell r="A6612" t="str">
            <v>MĐ25.C21K27</v>
          </cell>
          <cell r="B6612" t="str">
            <v>Sửa chữa bộ nguồn</v>
          </cell>
          <cell r="C6612">
            <v>60</v>
          </cell>
        </row>
        <row r="6613">
          <cell r="A6613" t="str">
            <v>MĐ26.C21K27</v>
          </cell>
          <cell r="B6613" t="str">
            <v>Kỹ thuật sửa chữa màn hình</v>
          </cell>
          <cell r="C6613">
            <v>60</v>
          </cell>
        </row>
        <row r="6614">
          <cell r="A6614" t="str">
            <v>MĐ27.C21K27</v>
          </cell>
          <cell r="B6614" t="str">
            <v>Sửa chữa máy in và thiết bị ngoại vi</v>
          </cell>
          <cell r="C6614">
            <v>60</v>
          </cell>
        </row>
        <row r="6615">
          <cell r="A6615" t="str">
            <v>MĐ28.C21K27</v>
          </cell>
          <cell r="B6615" t="str">
            <v>Thực tập kĩ năng nghề nghiệp</v>
          </cell>
          <cell r="C6615">
            <v>180</v>
          </cell>
        </row>
        <row r="6616">
          <cell r="A6616" t="str">
            <v>MĐ29.C21K27</v>
          </cell>
          <cell r="B6616" t="str">
            <v xml:space="preserve">Sửa chữa máy tính nâng cao </v>
          </cell>
          <cell r="C6616">
            <v>90</v>
          </cell>
        </row>
        <row r="6617">
          <cell r="A6617" t="str">
            <v>MĐ30.C21K27</v>
          </cell>
          <cell r="B6617" t="str">
            <v>Đồ họa ứng dụng</v>
          </cell>
          <cell r="C6617">
            <v>60</v>
          </cell>
        </row>
        <row r="6618">
          <cell r="A6618" t="str">
            <v>MĐ31.C21K27</v>
          </cell>
          <cell r="B6618" t="str">
            <v>Thực tập tốt nghiệp</v>
          </cell>
          <cell r="C6618">
            <v>270</v>
          </cell>
        </row>
        <row r="6619">
          <cell r="A6619" t="str">
            <v>MH01.C22K27</v>
          </cell>
          <cell r="B6619" t="str">
            <v>Giáo dục chính trị</v>
          </cell>
          <cell r="C6619">
            <v>75</v>
          </cell>
        </row>
        <row r="6620">
          <cell r="A6620" t="str">
            <v>MH02.C22K27</v>
          </cell>
          <cell r="B6620" t="str">
            <v>Pháp luật</v>
          </cell>
          <cell r="C6620">
            <v>30</v>
          </cell>
        </row>
        <row r="6621">
          <cell r="A6621" t="str">
            <v>MH03.C22K27</v>
          </cell>
          <cell r="B6621" t="str">
            <v>Giáo dục thể chất</v>
          </cell>
          <cell r="C6621">
            <v>60</v>
          </cell>
        </row>
        <row r="6622">
          <cell r="A6622" t="str">
            <v>MH04.C22K27</v>
          </cell>
          <cell r="B6622" t="str">
            <v>Giáo dục quốc phòng và an ninh</v>
          </cell>
          <cell r="C6622">
            <v>75</v>
          </cell>
        </row>
        <row r="6623">
          <cell r="A6623" t="str">
            <v>MH05.C22K27</v>
          </cell>
          <cell r="B6623" t="str">
            <v>Tin học</v>
          </cell>
          <cell r="C6623">
            <v>75</v>
          </cell>
        </row>
        <row r="6624">
          <cell r="A6624" t="str">
            <v>MH06.C22K27</v>
          </cell>
          <cell r="B6624" t="str">
            <v>Tiếng Anh</v>
          </cell>
          <cell r="C6624">
            <v>120</v>
          </cell>
        </row>
        <row r="6625">
          <cell r="A6625" t="str">
            <v>MH07.C22K27</v>
          </cell>
          <cell r="B6625" t="str">
            <v>Kỹ năng giao tiếp</v>
          </cell>
          <cell r="C6625">
            <v>30</v>
          </cell>
        </row>
        <row r="6626">
          <cell r="A6626" t="str">
            <v>MH08.C22K27</v>
          </cell>
          <cell r="B6626" t="str">
            <v>An toàn vệ sinh môi trường</v>
          </cell>
          <cell r="C6626">
            <v>45</v>
          </cell>
        </row>
        <row r="6627">
          <cell r="A6627" t="str">
            <v>MH09.C22K27</v>
          </cell>
          <cell r="B6627" t="str">
            <v>Kỹ năng làm việc nhóm</v>
          </cell>
          <cell r="C6627">
            <v>45</v>
          </cell>
        </row>
        <row r="6628">
          <cell r="A6628" t="str">
            <v>MĐ10.C22K27</v>
          </cell>
          <cell r="B6628" t="str">
            <v>Tin học văn phòng</v>
          </cell>
          <cell r="C6628">
            <v>90</v>
          </cell>
        </row>
        <row r="6629">
          <cell r="A6629" t="str">
            <v>MH11.C22K27</v>
          </cell>
          <cell r="B6629" t="str">
            <v>Cấu trúc máy tính</v>
          </cell>
          <cell r="C6629">
            <v>45</v>
          </cell>
        </row>
        <row r="6630">
          <cell r="A6630" t="str">
            <v>MH12.C22K27</v>
          </cell>
          <cell r="B6630" t="str">
            <v>Mạng máy tính và Internet</v>
          </cell>
          <cell r="C6630">
            <v>90</v>
          </cell>
        </row>
        <row r="6631">
          <cell r="A6631" t="str">
            <v>MH13.C22K27</v>
          </cell>
          <cell r="B6631" t="str">
            <v>Anh văn chuyên ngành</v>
          </cell>
          <cell r="C6631">
            <v>60</v>
          </cell>
        </row>
        <row r="6632">
          <cell r="A6632" t="str">
            <v>MĐ14.C22K27</v>
          </cell>
          <cell r="B6632" t="str">
            <v>Lắp ráp và cài đặt máy tính</v>
          </cell>
          <cell r="C6632">
            <v>90</v>
          </cell>
        </row>
        <row r="6633">
          <cell r="A6633" t="str">
            <v>MĐ15.C22K27</v>
          </cell>
          <cell r="B6633" t="str">
            <v>Bảo trì hệ thống máy tính</v>
          </cell>
          <cell r="C6633">
            <v>90</v>
          </cell>
        </row>
        <row r="6634">
          <cell r="A6634" t="str">
            <v>MH16.C22K27</v>
          </cell>
          <cell r="B6634" t="str">
            <v>An toàn bảo mật thông tin</v>
          </cell>
          <cell r="C6634">
            <v>60</v>
          </cell>
        </row>
        <row r="6635">
          <cell r="A6635" t="str">
            <v>MH17.C22K27</v>
          </cell>
          <cell r="B6635" t="str">
            <v>Quản lý dự án CNTT</v>
          </cell>
          <cell r="C6635">
            <v>60</v>
          </cell>
        </row>
        <row r="6636">
          <cell r="A6636" t="str">
            <v>MĐ18.C22K27</v>
          </cell>
          <cell r="B6636" t="str">
            <v>Quản trị mạng</v>
          </cell>
          <cell r="C6636">
            <v>90</v>
          </cell>
        </row>
        <row r="6637">
          <cell r="A6637" t="str">
            <v>MĐ19.C22K27</v>
          </cell>
          <cell r="B6637" t="str">
            <v>Thiết kế, xây dựng mạng LAN</v>
          </cell>
          <cell r="C6637">
            <v>90</v>
          </cell>
        </row>
        <row r="6638">
          <cell r="A6638" t="str">
            <v>MĐ20.C22K27</v>
          </cell>
          <cell r="B6638" t="str">
            <v>Quản trị hệ thống WebServer và MailServer</v>
          </cell>
          <cell r="C6638">
            <v>90</v>
          </cell>
        </row>
        <row r="6639">
          <cell r="A6639" t="str">
            <v>MĐ21.C22K27</v>
          </cell>
          <cell r="B6639" t="str">
            <v>Công nghệ mạng không dây</v>
          </cell>
          <cell r="C6639">
            <v>60</v>
          </cell>
        </row>
        <row r="6640">
          <cell r="A6640" t="str">
            <v>MĐ22.C22K27</v>
          </cell>
          <cell r="B6640" t="str">
            <v>Đồ họa ứng dụng</v>
          </cell>
          <cell r="C6640">
            <v>90</v>
          </cell>
        </row>
        <row r="6641">
          <cell r="A6641" t="str">
            <v>MĐ23.C22K27</v>
          </cell>
          <cell r="B6641" t="str">
            <v>Thiết kế Web</v>
          </cell>
          <cell r="C6641">
            <v>90</v>
          </cell>
        </row>
        <row r="6642">
          <cell r="A6642" t="str">
            <v>MĐ24.C22K27</v>
          </cell>
          <cell r="B6642" t="str">
            <v>Hệ điều hành Linux</v>
          </cell>
          <cell r="C6642">
            <v>90</v>
          </cell>
        </row>
        <row r="6643">
          <cell r="A6643" t="str">
            <v>MĐ25.C22K27</v>
          </cell>
          <cell r="B6643" t="str">
            <v>Thực tập kỹ năng nghề nghiệp</v>
          </cell>
          <cell r="C6643">
            <v>180</v>
          </cell>
        </row>
        <row r="6644">
          <cell r="A6644" t="str">
            <v>MĐ26.C22K27</v>
          </cell>
          <cell r="B6644" t="str">
            <v>Cấu hình và quản trị thiết bị mạng</v>
          </cell>
          <cell r="C6644">
            <v>60</v>
          </cell>
        </row>
        <row r="6645">
          <cell r="A6645" t="str">
            <v>MĐ27.C22K27</v>
          </cell>
          <cell r="B6645" t="str">
            <v>Quản trị mạng nâng cao</v>
          </cell>
          <cell r="C6645">
            <v>60</v>
          </cell>
        </row>
        <row r="6646">
          <cell r="A6646" t="str">
            <v>MĐ28.C22K27</v>
          </cell>
          <cell r="B6646" t="str">
            <v>Bảo trì hệ thống mạng</v>
          </cell>
          <cell r="C6646">
            <v>60</v>
          </cell>
        </row>
        <row r="6647">
          <cell r="A6647" t="str">
            <v>MĐ29.C22K27</v>
          </cell>
          <cell r="B6647" t="str">
            <v>Thực tập tốt nghiệp</v>
          </cell>
          <cell r="C6647">
            <v>270</v>
          </cell>
        </row>
        <row r="6648">
          <cell r="A6648" t="str">
            <v>MH01.22K27</v>
          </cell>
          <cell r="B6648" t="str">
            <v>Chính trị</v>
          </cell>
          <cell r="C6648">
            <v>30</v>
          </cell>
        </row>
        <row r="6649">
          <cell r="A6649" t="str">
            <v>MH02.22K27</v>
          </cell>
          <cell r="B6649" t="str">
            <v>Pháp luật</v>
          </cell>
          <cell r="C6649">
            <v>15</v>
          </cell>
        </row>
        <row r="6650">
          <cell r="A6650" t="str">
            <v>MH03.22K27</v>
          </cell>
          <cell r="B6650" t="str">
            <v>Giáo dục thể chất</v>
          </cell>
          <cell r="C6650">
            <v>30</v>
          </cell>
        </row>
        <row r="6651">
          <cell r="A6651" t="str">
            <v>MH04.22K27</v>
          </cell>
          <cell r="B6651" t="str">
            <v>Giáo dục quốc phòng - An ninh</v>
          </cell>
          <cell r="C6651">
            <v>45</v>
          </cell>
        </row>
        <row r="6652">
          <cell r="A6652" t="str">
            <v>MH05.22K27</v>
          </cell>
          <cell r="B6652" t="str">
            <v>Tin học</v>
          </cell>
          <cell r="C6652">
            <v>45</v>
          </cell>
        </row>
        <row r="6653">
          <cell r="A6653" t="str">
            <v>MH06.22K27</v>
          </cell>
          <cell r="B6653" t="str">
            <v>Ngoại ngữ (Anh văn)</v>
          </cell>
          <cell r="C6653">
            <v>90</v>
          </cell>
        </row>
        <row r="6654">
          <cell r="A6654" t="str">
            <v>MH07.22K27</v>
          </cell>
          <cell r="B6654" t="str">
            <v>Kỹ năng giao tiếp</v>
          </cell>
          <cell r="C6654">
            <v>30</v>
          </cell>
        </row>
        <row r="6655">
          <cell r="A6655" t="str">
            <v>MH08.22K27</v>
          </cell>
          <cell r="B6655" t="str">
            <v>An toàn vệ sinh môi trường</v>
          </cell>
          <cell r="C6655">
            <v>45</v>
          </cell>
        </row>
        <row r="6656">
          <cell r="A6656" t="str">
            <v>MH09.22K27</v>
          </cell>
          <cell r="B6656" t="str">
            <v>Kỹ năng làm việc nhóm</v>
          </cell>
          <cell r="C6656">
            <v>45</v>
          </cell>
        </row>
        <row r="6657">
          <cell r="A6657" t="str">
            <v>MĐ10.22K27</v>
          </cell>
          <cell r="B6657" t="str">
            <v>Tin học văn phòng</v>
          </cell>
          <cell r="C6657">
            <v>90</v>
          </cell>
        </row>
        <row r="6658">
          <cell r="A6658" t="str">
            <v>MH11.22K27</v>
          </cell>
          <cell r="B6658" t="str">
            <v>Cấu trúc máy tính</v>
          </cell>
          <cell r="C6658">
            <v>45</v>
          </cell>
        </row>
        <row r="6659">
          <cell r="A6659" t="str">
            <v>MH12.22K27</v>
          </cell>
          <cell r="B6659" t="str">
            <v>Mạng máy tính và Internet</v>
          </cell>
          <cell r="C6659">
            <v>90</v>
          </cell>
        </row>
        <row r="6660">
          <cell r="A6660" t="str">
            <v>MH13.22K27</v>
          </cell>
          <cell r="B6660" t="str">
            <v>Anh văn chuyên ngành</v>
          </cell>
          <cell r="C6660">
            <v>60</v>
          </cell>
        </row>
        <row r="6661">
          <cell r="A6661" t="str">
            <v>MĐ14.22K27</v>
          </cell>
          <cell r="B6661" t="str">
            <v>Lắp ráp và cài đặt máy tính</v>
          </cell>
          <cell r="C6661">
            <v>90</v>
          </cell>
        </row>
        <row r="6662">
          <cell r="A6662" t="str">
            <v>MĐ15.22K27</v>
          </cell>
          <cell r="B6662" t="str">
            <v>Bảo trì hệ thống máy tính</v>
          </cell>
          <cell r="C6662">
            <v>90</v>
          </cell>
        </row>
        <row r="6663">
          <cell r="A6663" t="str">
            <v>MĐ16.22K27</v>
          </cell>
          <cell r="B6663" t="str">
            <v>Quản trị mạng</v>
          </cell>
          <cell r="C6663">
            <v>90</v>
          </cell>
        </row>
        <row r="6664">
          <cell r="A6664" t="str">
            <v>MĐ17.22K27</v>
          </cell>
          <cell r="B6664" t="str">
            <v>Thiết kế, xây dựng mạng LAN</v>
          </cell>
          <cell r="C6664">
            <v>90</v>
          </cell>
        </row>
        <row r="6665">
          <cell r="A6665" t="str">
            <v>MĐ18.22K27</v>
          </cell>
          <cell r="B6665" t="str">
            <v>Quản trị hệ thống WebServer và MailServer</v>
          </cell>
          <cell r="C6665">
            <v>90</v>
          </cell>
        </row>
        <row r="6666">
          <cell r="A6666" t="str">
            <v>MĐ19.22K27</v>
          </cell>
          <cell r="B6666" t="str">
            <v>Công nghệ mạng không dây</v>
          </cell>
          <cell r="C6666">
            <v>60</v>
          </cell>
        </row>
        <row r="6667">
          <cell r="A6667" t="str">
            <v>MĐ20.22K27</v>
          </cell>
          <cell r="B6667" t="str">
            <v>Thiết kế Web</v>
          </cell>
          <cell r="C6667">
            <v>90</v>
          </cell>
        </row>
        <row r="6668">
          <cell r="A6668" t="str">
            <v>MĐ21.22K27</v>
          </cell>
          <cell r="B6668" t="str">
            <v>Hệ điều hành Linux</v>
          </cell>
          <cell r="C6668">
            <v>90</v>
          </cell>
        </row>
        <row r="6669">
          <cell r="A6669" t="str">
            <v>MĐ22.22K27</v>
          </cell>
          <cell r="B6669" t="str">
            <v>Cấu hình và quản trị thiết bị mạng</v>
          </cell>
          <cell r="C6669">
            <v>60</v>
          </cell>
        </row>
        <row r="6670">
          <cell r="A6670" t="str">
            <v>MĐ23.22K27</v>
          </cell>
          <cell r="B6670" t="str">
            <v>Bảo trì hệ thống mạng</v>
          </cell>
          <cell r="C6670">
            <v>60</v>
          </cell>
        </row>
        <row r="6671">
          <cell r="A6671" t="str">
            <v>MĐ24.22K27</v>
          </cell>
          <cell r="B6671" t="str">
            <v>Thực tập tốt nghiệp</v>
          </cell>
          <cell r="C6671">
            <v>270</v>
          </cell>
        </row>
        <row r="6672">
          <cell r="A6672" t="str">
            <v>MH01.25K27</v>
          </cell>
          <cell r="B6672" t="str">
            <v>Chính trị</v>
          </cell>
          <cell r="C6672">
            <v>30</v>
          </cell>
        </row>
        <row r="6673">
          <cell r="A6673" t="str">
            <v>MH02.25K27</v>
          </cell>
          <cell r="B6673" t="str">
            <v>Pháp luật</v>
          </cell>
          <cell r="C6673">
            <v>15</v>
          </cell>
        </row>
        <row r="6674">
          <cell r="A6674" t="str">
            <v>MH03.25K27</v>
          </cell>
          <cell r="B6674" t="str">
            <v>Giáo dục thể chất</v>
          </cell>
          <cell r="C6674">
            <v>30</v>
          </cell>
        </row>
        <row r="6675">
          <cell r="A6675" t="str">
            <v>MH04.25K27</v>
          </cell>
          <cell r="B6675" t="str">
            <v>Giáo dục quốc phòng – An ninh</v>
          </cell>
          <cell r="C6675">
            <v>45</v>
          </cell>
        </row>
        <row r="6676">
          <cell r="A6676" t="str">
            <v>MH05.25K27</v>
          </cell>
          <cell r="B6676" t="str">
            <v>Tin học</v>
          </cell>
          <cell r="C6676">
            <v>45</v>
          </cell>
        </row>
        <row r="6677">
          <cell r="A6677" t="str">
            <v>MH06.25K27</v>
          </cell>
          <cell r="B6677" t="str">
            <v>Ngoại ngữ (Anh văn)</v>
          </cell>
          <cell r="C6677">
            <v>90</v>
          </cell>
        </row>
        <row r="6678">
          <cell r="A6678" t="str">
            <v>MH07.25K27</v>
          </cell>
          <cell r="B6678" t="str">
            <v>Kinh tế chính trị</v>
          </cell>
          <cell r="C6678">
            <v>30</v>
          </cell>
        </row>
        <row r="6679">
          <cell r="A6679" t="str">
            <v>MH08.25K27</v>
          </cell>
          <cell r="B6679" t="str">
            <v>Luật kinh tế</v>
          </cell>
          <cell r="C6679">
            <v>30</v>
          </cell>
        </row>
        <row r="6680">
          <cell r="A6680" t="str">
            <v>MH09.25K27</v>
          </cell>
          <cell r="B6680" t="str">
            <v>Tâm lý học quản trị kinh doanh</v>
          </cell>
          <cell r="C6680">
            <v>45</v>
          </cell>
        </row>
        <row r="6681">
          <cell r="A6681" t="str">
            <v>MH10.25K27</v>
          </cell>
          <cell r="B6681" t="str">
            <v>Soạn thảo văn bản</v>
          </cell>
          <cell r="C6681">
            <v>45</v>
          </cell>
        </row>
        <row r="6682">
          <cell r="A6682" t="str">
            <v>MH11.25K27</v>
          </cell>
          <cell r="B6682" t="str">
            <v>Lý thuyết kế toán</v>
          </cell>
          <cell r="C6682">
            <v>60</v>
          </cell>
        </row>
        <row r="6683">
          <cell r="A6683" t="str">
            <v>MH12.25K27</v>
          </cell>
          <cell r="B6683" t="str">
            <v>Lý thuyết thống kê</v>
          </cell>
          <cell r="C6683">
            <v>45</v>
          </cell>
        </row>
        <row r="6684">
          <cell r="A6684" t="str">
            <v>MH13.25K27</v>
          </cell>
          <cell r="B6684" t="str">
            <v>Kinh tế vi mô</v>
          </cell>
          <cell r="C6684">
            <v>60</v>
          </cell>
        </row>
        <row r="6685">
          <cell r="A6685" t="str">
            <v>MH14.25K27</v>
          </cell>
          <cell r="B6685" t="str">
            <v>Quản trị doanh nghiệp</v>
          </cell>
          <cell r="C6685">
            <v>60</v>
          </cell>
        </row>
        <row r="6686">
          <cell r="A6686" t="str">
            <v>MH15.25K27</v>
          </cell>
          <cell r="B6686" t="str">
            <v>Thống kê doanh nghiệp</v>
          </cell>
          <cell r="C6686">
            <v>60</v>
          </cell>
        </row>
        <row r="6687">
          <cell r="A6687" t="str">
            <v>MH16.25K27</v>
          </cell>
          <cell r="B6687" t="str">
            <v>Tài chính doanh nghiệp</v>
          </cell>
          <cell r="C6687">
            <v>75</v>
          </cell>
        </row>
        <row r="6688">
          <cell r="A6688" t="str">
            <v>MH17.25K27</v>
          </cell>
          <cell r="B6688" t="str">
            <v>Kế toán tài chính 1</v>
          </cell>
          <cell r="C6688">
            <v>120</v>
          </cell>
        </row>
        <row r="6689">
          <cell r="A6689" t="str">
            <v>MH18.25K27</v>
          </cell>
          <cell r="B6689" t="str">
            <v>Kế toán tài chính 2</v>
          </cell>
          <cell r="C6689">
            <v>120</v>
          </cell>
        </row>
        <row r="6690">
          <cell r="A6690" t="str">
            <v>MH19.25K27</v>
          </cell>
          <cell r="B6690" t="str">
            <v>Kế toán tài chính 3</v>
          </cell>
          <cell r="C6690">
            <v>150</v>
          </cell>
        </row>
        <row r="6691">
          <cell r="A6691" t="str">
            <v>MH20.25K27</v>
          </cell>
          <cell r="B6691" t="str">
            <v>Kế toán HCSN</v>
          </cell>
          <cell r="C6691">
            <v>60</v>
          </cell>
        </row>
        <row r="6692">
          <cell r="A6692" t="str">
            <v>MH21.25K27</v>
          </cell>
          <cell r="B6692" t="str">
            <v>Tin học ứng dụng kế toán 1</v>
          </cell>
          <cell r="C6692">
            <v>120</v>
          </cell>
        </row>
        <row r="6693">
          <cell r="A6693" t="str">
            <v>MH22.25K27</v>
          </cell>
          <cell r="B6693" t="str">
            <v>Tin học ứng dụng kế toán 2</v>
          </cell>
          <cell r="C6693">
            <v>90</v>
          </cell>
        </row>
        <row r="6694">
          <cell r="A6694" t="str">
            <v>MH23.25K27</v>
          </cell>
          <cell r="B6694" t="str">
            <v>Kế toán thương mại dịch vụ</v>
          </cell>
          <cell r="C6694">
            <v>60</v>
          </cell>
        </row>
        <row r="6695">
          <cell r="A6695" t="str">
            <v>MH24.25K27</v>
          </cell>
          <cell r="B6695" t="str">
            <v>Kế toán máy</v>
          </cell>
          <cell r="C6695">
            <v>120</v>
          </cell>
        </row>
        <row r="6696">
          <cell r="A6696" t="str">
            <v>MH25.25K27</v>
          </cell>
          <cell r="B6696" t="str">
            <v>Kiểm toán</v>
          </cell>
          <cell r="C6696">
            <v>30</v>
          </cell>
        </row>
        <row r="6697">
          <cell r="A6697" t="str">
            <v>MĐ26.25K27</v>
          </cell>
          <cell r="B6697" t="str">
            <v>Kế toán thuế</v>
          </cell>
          <cell r="C6697">
            <v>60</v>
          </cell>
        </row>
        <row r="6698">
          <cell r="A6698" t="str">
            <v>MH27.25K27</v>
          </cell>
          <cell r="B6698" t="str">
            <v>Phân tích hoạt động kinh doanh</v>
          </cell>
          <cell r="C6698">
            <v>60</v>
          </cell>
        </row>
        <row r="6699">
          <cell r="A6699" t="str">
            <v>MH28.25K27</v>
          </cell>
          <cell r="B6699" t="str">
            <v>Thực tập tốt nghiệp</v>
          </cell>
          <cell r="C6699">
            <v>225</v>
          </cell>
        </row>
        <row r="6700">
          <cell r="A6700" t="str">
            <v>MH01.C24K27</v>
          </cell>
          <cell r="B6700" t="str">
            <v>Chính trị</v>
          </cell>
          <cell r="C6700">
            <v>75</v>
          </cell>
        </row>
        <row r="6701">
          <cell r="A6701" t="str">
            <v>MH02.C24K27</v>
          </cell>
          <cell r="B6701" t="str">
            <v>Pháp luật</v>
          </cell>
          <cell r="C6701">
            <v>30</v>
          </cell>
        </row>
        <row r="6702">
          <cell r="A6702" t="str">
            <v>MH03.C24K27</v>
          </cell>
          <cell r="B6702" t="str">
            <v>Giáo dục thể chất</v>
          </cell>
          <cell r="C6702">
            <v>60</v>
          </cell>
        </row>
        <row r="6703">
          <cell r="A6703" t="str">
            <v>MH04.C24K27</v>
          </cell>
          <cell r="B6703" t="str">
            <v>Giáo dục quốc phòng - An ninh</v>
          </cell>
          <cell r="C6703">
            <v>75</v>
          </cell>
        </row>
        <row r="6704">
          <cell r="A6704" t="str">
            <v>MH05.C24K27</v>
          </cell>
          <cell r="B6704" t="str">
            <v>Tin học</v>
          </cell>
          <cell r="C6704">
            <v>75</v>
          </cell>
        </row>
        <row r="6705">
          <cell r="A6705" t="str">
            <v>MH06.C24K27</v>
          </cell>
          <cell r="B6705" t="str">
            <v>Ngoại ngữ(Anh văn)</v>
          </cell>
          <cell r="C6705">
            <v>120</v>
          </cell>
        </row>
        <row r="6706">
          <cell r="A6706" t="str">
            <v>MH07.C24K27</v>
          </cell>
          <cell r="B6706" t="str">
            <v>Kỹ năng giao tiếp</v>
          </cell>
          <cell r="C6706">
            <v>30</v>
          </cell>
        </row>
        <row r="6707">
          <cell r="A6707" t="str">
            <v>MH08.C24K27</v>
          </cell>
          <cell r="B6707" t="str">
            <v>An toàn vệ sinh môi trường</v>
          </cell>
          <cell r="C6707">
            <v>45</v>
          </cell>
        </row>
        <row r="6708">
          <cell r="A6708" t="str">
            <v>MH09.C24K27</v>
          </cell>
          <cell r="B6708" t="str">
            <v>Kĩ năng làm việc nhóm</v>
          </cell>
          <cell r="C6708">
            <v>45</v>
          </cell>
        </row>
        <row r="6709">
          <cell r="A6709" t="str">
            <v>MĐ10.C24K27</v>
          </cell>
          <cell r="B6709" t="str">
            <v>Soạn thảo văn bản Word</v>
          </cell>
          <cell r="C6709">
            <v>90</v>
          </cell>
        </row>
        <row r="6710">
          <cell r="A6710" t="str">
            <v>MĐ11.C24K27</v>
          </cell>
          <cell r="B6710" t="str">
            <v>Bảng tính điện tử Excel</v>
          </cell>
          <cell r="C6710">
            <v>60</v>
          </cell>
        </row>
        <row r="6711">
          <cell r="A6711" t="str">
            <v>MH12.C24K27</v>
          </cell>
          <cell r="B6711" t="str">
            <v>Mạng máy tính và ineternet</v>
          </cell>
          <cell r="C6711">
            <v>90</v>
          </cell>
        </row>
        <row r="6712">
          <cell r="A6712" t="str">
            <v>MH13.C24K27</v>
          </cell>
          <cell r="B6712" t="str">
            <v>Lập trình cơ bản (C)</v>
          </cell>
          <cell r="C6712">
            <v>90</v>
          </cell>
        </row>
        <row r="6713">
          <cell r="A6713" t="str">
            <v>MH14.C24K27</v>
          </cell>
          <cell r="B6713" t="str">
            <v>Cấu trúc dữ liệu vàgiải thuật</v>
          </cell>
          <cell r="C6713">
            <v>90</v>
          </cell>
        </row>
        <row r="6714">
          <cell r="A6714" t="str">
            <v>MH15.C24K27</v>
          </cell>
          <cell r="B6714" t="str">
            <v>Cơ sở dữ liệu</v>
          </cell>
          <cell r="C6714">
            <v>60</v>
          </cell>
        </row>
        <row r="6715">
          <cell r="A6715" t="str">
            <v>MH16.C24K27</v>
          </cell>
          <cell r="B6715" t="str">
            <v>Phân tích và thiết kế HTTT</v>
          </cell>
          <cell r="C6715">
            <v>60</v>
          </cell>
        </row>
        <row r="6716">
          <cell r="A6716" t="str">
            <v>MH17.C24K27</v>
          </cell>
          <cell r="B6716" t="str">
            <v>Cấu trúc máy tính</v>
          </cell>
          <cell r="C6716">
            <v>45</v>
          </cell>
        </row>
        <row r="6717">
          <cell r="A6717" t="str">
            <v>MĐ18.C24K27</v>
          </cell>
          <cell r="B6717" t="str">
            <v>Lắp ráp và cài đặt máy tính</v>
          </cell>
          <cell r="C6717">
            <v>90</v>
          </cell>
        </row>
        <row r="6718">
          <cell r="A6718" t="str">
            <v>MH19.C24K27</v>
          </cell>
          <cell r="B6718" t="str">
            <v>Quản lý dự án CNTT</v>
          </cell>
          <cell r="C6718">
            <v>60</v>
          </cell>
        </row>
        <row r="6719">
          <cell r="A6719" t="str">
            <v>MH20.C24K27</v>
          </cell>
          <cell r="B6719" t="str">
            <v>Tiếng Anh chuyên ngành</v>
          </cell>
          <cell r="C6719">
            <v>90</v>
          </cell>
        </row>
        <row r="6720">
          <cell r="A6720" t="str">
            <v>MĐ21.C24K27</v>
          </cell>
          <cell r="B6720" t="str">
            <v>Thiết kế, xây dựng mạng LAN</v>
          </cell>
          <cell r="C6720">
            <v>90</v>
          </cell>
        </row>
        <row r="6721">
          <cell r="A6721" t="str">
            <v>MĐ22.C24K27</v>
          </cell>
          <cell r="B6721" t="str">
            <v>Hệ quản trị CSDL với ACCESS</v>
          </cell>
          <cell r="C6721">
            <v>60</v>
          </cell>
        </row>
        <row r="6722">
          <cell r="A6722" t="str">
            <v>MĐ23.C24K27</v>
          </cell>
          <cell r="B6722" t="str">
            <v>Hệ quản trị CSDL với SQL Server</v>
          </cell>
          <cell r="C6722">
            <v>60</v>
          </cell>
        </row>
        <row r="6723">
          <cell r="A6723" t="str">
            <v>MĐ24.C24K27</v>
          </cell>
          <cell r="B6723" t="str">
            <v>Lập trình hướng đối tượng</v>
          </cell>
          <cell r="C6723">
            <v>120</v>
          </cell>
        </row>
        <row r="6724">
          <cell r="A6724" t="str">
            <v>MĐ25.C24K27</v>
          </cell>
          <cell r="B6724" t="str">
            <v>Lập trình Window 1 (VB.net)</v>
          </cell>
          <cell r="C6724">
            <v>120</v>
          </cell>
        </row>
        <row r="6725">
          <cell r="A6725" t="str">
            <v>MĐ26.C24K27</v>
          </cell>
          <cell r="B6725" t="str">
            <v>Thực tập kĩ năng nghề nghiệp</v>
          </cell>
          <cell r="C6725">
            <v>180</v>
          </cell>
        </row>
        <row r="6726">
          <cell r="A6726" t="str">
            <v>MĐ27.C24K27</v>
          </cell>
          <cell r="B6726" t="str">
            <v>Thiết kế và quản trị Website</v>
          </cell>
          <cell r="C6726">
            <v>120</v>
          </cell>
        </row>
        <row r="6727">
          <cell r="A6727" t="str">
            <v>MĐ28.C24K27</v>
          </cell>
          <cell r="B6727" t="str">
            <v>Đồ họa ứng dụng</v>
          </cell>
          <cell r="C6727">
            <v>120</v>
          </cell>
        </row>
        <row r="6728">
          <cell r="A6728" t="str">
            <v>MĐ29.C24K27</v>
          </cell>
          <cell r="B6728" t="str">
            <v>Lập trình Window 2 (C#.net)</v>
          </cell>
          <cell r="C6728">
            <v>120</v>
          </cell>
        </row>
        <row r="6729">
          <cell r="A6729" t="str">
            <v>MĐ30.C24K27</v>
          </cell>
          <cell r="B6729" t="str">
            <v>Thực tập TN</v>
          </cell>
          <cell r="C6729">
            <v>270</v>
          </cell>
        </row>
        <row r="6730">
          <cell r="A6730" t="str">
            <v>MH01.24K27</v>
          </cell>
          <cell r="B6730" t="str">
            <v>Chính trị</v>
          </cell>
          <cell r="C6730">
            <v>30</v>
          </cell>
        </row>
        <row r="6731">
          <cell r="A6731" t="str">
            <v>MH02.24K27</v>
          </cell>
          <cell r="B6731" t="str">
            <v>Pháp luật</v>
          </cell>
          <cell r="C6731">
            <v>15</v>
          </cell>
        </row>
        <row r="6732">
          <cell r="A6732" t="str">
            <v>MH03.24K27</v>
          </cell>
          <cell r="B6732" t="str">
            <v>Giáo dục thể chất</v>
          </cell>
          <cell r="C6732">
            <v>30</v>
          </cell>
        </row>
        <row r="6733">
          <cell r="A6733" t="str">
            <v>MH04.24K27</v>
          </cell>
          <cell r="B6733" t="str">
            <v>Giáo dục quốc phòng – An ninh</v>
          </cell>
          <cell r="C6733">
            <v>45</v>
          </cell>
        </row>
        <row r="6734">
          <cell r="A6734" t="str">
            <v>MH05.24K27</v>
          </cell>
          <cell r="B6734" t="str">
            <v>Tin học</v>
          </cell>
          <cell r="C6734">
            <v>45</v>
          </cell>
        </row>
        <row r="6735">
          <cell r="A6735" t="str">
            <v>MH06.24K27</v>
          </cell>
          <cell r="B6735" t="str">
            <v>Ngoại ngữ (Anh văn)</v>
          </cell>
          <cell r="C6735">
            <v>90</v>
          </cell>
        </row>
        <row r="6736">
          <cell r="A6736" t="str">
            <v>MH07.24K27</v>
          </cell>
          <cell r="B6736" t="str">
            <v>Kĩ năng giao tiếp</v>
          </cell>
          <cell r="C6736">
            <v>30</v>
          </cell>
        </row>
        <row r="6737">
          <cell r="A6737" t="str">
            <v>MH08.24K27</v>
          </cell>
          <cell r="B6737" t="str">
            <v>An toàn vệ sinh môi trường</v>
          </cell>
          <cell r="C6737">
            <v>45</v>
          </cell>
        </row>
        <row r="6738">
          <cell r="A6738" t="str">
            <v>MH09.24K27</v>
          </cell>
          <cell r="B6738" t="str">
            <v>Kĩ năng làm việc nhóm</v>
          </cell>
          <cell r="C6738">
            <v>45</v>
          </cell>
        </row>
        <row r="6739">
          <cell r="A6739" t="str">
            <v>MĐ10.24K27</v>
          </cell>
          <cell r="B6739" t="str">
            <v>Soạn thảo văn bản Word</v>
          </cell>
          <cell r="C6739">
            <v>60</v>
          </cell>
        </row>
        <row r="6740">
          <cell r="A6740" t="str">
            <v>MĐ11.24K27</v>
          </cell>
          <cell r="B6740" t="str">
            <v>Bảng tính điện tử Excel</v>
          </cell>
          <cell r="C6740">
            <v>60</v>
          </cell>
        </row>
        <row r="6741">
          <cell r="A6741" t="str">
            <v>MH12.24K27</v>
          </cell>
          <cell r="B6741" t="str">
            <v>Mạng máy tính và ineternet</v>
          </cell>
          <cell r="C6741">
            <v>90</v>
          </cell>
        </row>
        <row r="6742">
          <cell r="A6742" t="str">
            <v>MH13.24K27</v>
          </cell>
          <cell r="B6742" t="str">
            <v>Lập trình cơ bản (C)</v>
          </cell>
          <cell r="C6742">
            <v>60</v>
          </cell>
        </row>
        <row r="6743">
          <cell r="A6743" t="str">
            <v>MH14.24K27</v>
          </cell>
          <cell r="B6743" t="str">
            <v>Cấu trúc dữ liệu và giải thuật</v>
          </cell>
          <cell r="C6743">
            <v>60</v>
          </cell>
        </row>
        <row r="6744">
          <cell r="A6744" t="str">
            <v>MH15.24K27</v>
          </cell>
          <cell r="B6744" t="str">
            <v>Cơ sở dữ liệu</v>
          </cell>
          <cell r="C6744">
            <v>60</v>
          </cell>
        </row>
        <row r="6745">
          <cell r="A6745" t="str">
            <v>MH16.24K27</v>
          </cell>
          <cell r="B6745" t="str">
            <v>Phân tích thiết kế HTTT</v>
          </cell>
          <cell r="C6745">
            <v>60</v>
          </cell>
        </row>
        <row r="6746">
          <cell r="A6746" t="str">
            <v>MH17.24K27</v>
          </cell>
          <cell r="B6746" t="str">
            <v>Cấu trúc máy tính</v>
          </cell>
          <cell r="C6746">
            <v>45</v>
          </cell>
        </row>
        <row r="6747">
          <cell r="A6747" t="str">
            <v>MĐ18.24K27</v>
          </cell>
          <cell r="B6747" t="str">
            <v>Lắp ráp và cài đặt MT</v>
          </cell>
          <cell r="C6747">
            <v>90</v>
          </cell>
        </row>
        <row r="6748">
          <cell r="A6748" t="str">
            <v>MH19.24K27</v>
          </cell>
          <cell r="B6748" t="str">
            <v>Tiếng Anh chuyên ngành</v>
          </cell>
          <cell r="C6748">
            <v>45</v>
          </cell>
        </row>
        <row r="6749">
          <cell r="A6749" t="str">
            <v>MĐ20.24K27</v>
          </cell>
          <cell r="B6749" t="str">
            <v>Thiết kế, xây dựng mạng LAN</v>
          </cell>
          <cell r="C6749">
            <v>90</v>
          </cell>
        </row>
        <row r="6750">
          <cell r="A6750" t="str">
            <v>MĐ21.24K27</v>
          </cell>
          <cell r="B6750" t="str">
            <v>Lập trình hướng đối tượng</v>
          </cell>
          <cell r="C6750">
            <v>120</v>
          </cell>
        </row>
        <row r="6751">
          <cell r="A6751" t="str">
            <v>MĐ22.24K27</v>
          </cell>
          <cell r="B6751" t="str">
            <v>Hệ quản trị CSDL với ACCESS</v>
          </cell>
          <cell r="C6751">
            <v>60</v>
          </cell>
        </row>
        <row r="6752">
          <cell r="A6752" t="str">
            <v>MĐ23.24K27</v>
          </cell>
          <cell r="B6752" t="str">
            <v>Hệ quản trị CSDL với SQL Server</v>
          </cell>
          <cell r="C6752">
            <v>60</v>
          </cell>
        </row>
        <row r="6753">
          <cell r="A6753" t="str">
            <v>MĐ24.24K27</v>
          </cell>
          <cell r="B6753" t="str">
            <v>Lập trình Window 1 (C#.net)</v>
          </cell>
          <cell r="C6753">
            <v>120</v>
          </cell>
        </row>
        <row r="6754">
          <cell r="A6754" t="str">
            <v>MĐ25.24K27</v>
          </cell>
          <cell r="B6754" t="str">
            <v>Thiết kế và quản trị Website</v>
          </cell>
          <cell r="C6754">
            <v>120</v>
          </cell>
        </row>
        <row r="6755">
          <cell r="A6755" t="str">
            <v>MĐ26.24K27</v>
          </cell>
          <cell r="B6755" t="str">
            <v>Đồ họa ứng dụng</v>
          </cell>
          <cell r="C6755">
            <v>60</v>
          </cell>
        </row>
        <row r="6756">
          <cell r="A6756" t="str">
            <v>MĐ27.24K27</v>
          </cell>
          <cell r="B6756" t="str">
            <v>Thực tập tốt nghiệp</v>
          </cell>
          <cell r="C6756">
            <v>270</v>
          </cell>
        </row>
        <row r="6757">
          <cell r="A6757" t="str">
            <v>MH08.5K27</v>
          </cell>
          <cell r="B6757" t="str">
            <v xml:space="preserve"> Cơ ứng dụng</v>
          </cell>
        </row>
        <row r="6758">
          <cell r="A6758" t="str">
            <v>MH09.5K27</v>
          </cell>
          <cell r="B6758" t="str">
            <v xml:space="preserve"> Vật liệu học</v>
          </cell>
        </row>
        <row r="6759">
          <cell r="A6759" t="str">
            <v>MH10.5K27</v>
          </cell>
          <cell r="B6759" t="str">
            <v xml:space="preserve"> Dung sai lắp ghép và đo lường kỹ thuật</v>
          </cell>
        </row>
        <row r="6760">
          <cell r="A6760" t="str">
            <v>MH11.5K27</v>
          </cell>
          <cell r="B6760" t="str">
            <v xml:space="preserve"> Vẽ kỹ thuật</v>
          </cell>
        </row>
        <row r="6761">
          <cell r="A6761" t="str">
            <v>MH12.5K27</v>
          </cell>
          <cell r="B6761" t="str">
            <v xml:space="preserve"> An toàn lao động</v>
          </cell>
        </row>
        <row r="6762">
          <cell r="A6762" t="str">
            <v>MĐ13.5K27</v>
          </cell>
          <cell r="B6762" t="str">
            <v xml:space="preserve"> Thực hành Nguội, Gò cơ bản</v>
          </cell>
        </row>
        <row r="6763">
          <cell r="A6763" t="str">
            <v>MĐ14.5K27</v>
          </cell>
          <cell r="B6763" t="str">
            <v xml:space="preserve"> Thực hành Hàn cơ bản </v>
          </cell>
        </row>
        <row r="6764">
          <cell r="A6764" t="str">
            <v>MH15.5K27</v>
          </cell>
          <cell r="B6764" t="str">
            <v xml:space="preserve"> Kỹ năng giao tiếp</v>
          </cell>
        </row>
        <row r="6765">
          <cell r="A6765" t="str">
            <v>MĐ16.5K27</v>
          </cell>
          <cell r="B6765" t="str">
            <v xml:space="preserve"> Kỹ thuật chung về ô tô và công nghệ sửa chữa</v>
          </cell>
        </row>
        <row r="6766">
          <cell r="A6766" t="str">
            <v>MĐ17.5K27</v>
          </cell>
          <cell r="B6766" t="str">
            <v xml:space="preserve"> Kỹ thuật lái ô tô</v>
          </cell>
        </row>
        <row r="6767">
          <cell r="A6767" t="str">
            <v>MĐ18.5K27</v>
          </cell>
          <cell r="B6767" t="str">
            <v xml:space="preserve"> Bảo dưỡng và sửa chữa động cơ đốt trong</v>
          </cell>
        </row>
        <row r="6768">
          <cell r="A6768" t="str">
            <v>MĐ19.5K27</v>
          </cell>
          <cell r="B6768" t="str">
            <v xml:space="preserve"> Bảo dưỡng và sửa chữa hệ thống truyền lực.</v>
          </cell>
        </row>
        <row r="6769">
          <cell r="A6769" t="str">
            <v>MĐ20.5K27</v>
          </cell>
          <cell r="B6769" t="str">
            <v xml:space="preserve"> Bảo dưỡng và sửa chữa hệ thống di chuyển và hệ thống lái</v>
          </cell>
        </row>
        <row r="6770">
          <cell r="A6770" t="str">
            <v>MĐ21.5K27</v>
          </cell>
          <cell r="B6770" t="str">
            <v xml:space="preserve"> Bảo dưỡng và sửa chữa hệ thống phanh</v>
          </cell>
        </row>
        <row r="6771">
          <cell r="A6771" t="str">
            <v>MĐ22.5K27</v>
          </cell>
          <cell r="B6771" t="str">
            <v xml:space="preserve"> Bảo dưỡng và sửa chữa khung-vỏ và chăm sóc làm đẹp xe ô tô</v>
          </cell>
        </row>
        <row r="6772">
          <cell r="A6772" t="str">
            <v>MĐ23.5K27</v>
          </cell>
          <cell r="B6772" t="str">
            <v xml:space="preserve"> Bảo dưỡng và sửa chữa trang bị điện ô tô</v>
          </cell>
        </row>
        <row r="6773">
          <cell r="A6773" t="str">
            <v>MĐ24.5K27</v>
          </cell>
          <cell r="B6773" t="str">
            <v xml:space="preserve"> Bảo dưỡng và sửa chữa hệ thống cung cấpnhiên liệu động cơ xăng</v>
          </cell>
        </row>
        <row r="6774">
          <cell r="A6774" t="str">
            <v>MĐ25.5K27</v>
          </cell>
          <cell r="B6774" t="str">
            <v xml:space="preserve"> Bảo dưỡng và sửa chữa hệ thống cung cấp nhiên liệu động cơ diesel</v>
          </cell>
        </row>
        <row r="6775">
          <cell r="A6775" t="str">
            <v>MĐ26.5K27</v>
          </cell>
          <cell r="B6775" t="str">
            <v xml:space="preserve"> Bảo dưỡng và sửa chữa hệ thống Điều hòa không khí trênô tô</v>
          </cell>
        </row>
        <row r="6776">
          <cell r="A6776" t="str">
            <v>MĐ27.5K27</v>
          </cell>
          <cell r="B6776" t="str">
            <v xml:space="preserve"> Thực tập tốt nghiệp</v>
          </cell>
        </row>
        <row r="6777">
          <cell r="A6777" t="str">
            <v>MH01.24K27</v>
          </cell>
          <cell r="B6777" t="str">
            <v xml:space="preserve"> Chính trị</v>
          </cell>
        </row>
        <row r="6778">
          <cell r="A6778" t="str">
            <v>MH02.24K27</v>
          </cell>
          <cell r="B6778" t="str">
            <v xml:space="preserve"> Pháp luật</v>
          </cell>
        </row>
        <row r="6779">
          <cell r="A6779" t="str">
            <v>MH03.24K27</v>
          </cell>
          <cell r="B6779" t="str">
            <v xml:space="preserve"> Giáo dục thể chất</v>
          </cell>
        </row>
        <row r="6780">
          <cell r="A6780" t="str">
            <v>MH04.24K27</v>
          </cell>
          <cell r="B6780" t="str">
            <v xml:space="preserve"> Giáo dục quốc phòng – An ninh</v>
          </cell>
        </row>
        <row r="6781">
          <cell r="A6781" t="str">
            <v>MH05.24K27</v>
          </cell>
          <cell r="B6781" t="str">
            <v xml:space="preserve"> Tin học</v>
          </cell>
        </row>
        <row r="6782">
          <cell r="A6782" t="str">
            <v>MH06.24K27</v>
          </cell>
          <cell r="B6782" t="str">
            <v xml:space="preserve"> Ngoại ngữ (Anh văn)</v>
          </cell>
        </row>
        <row r="6783">
          <cell r="A6783" t="str">
            <v>MH07.24K27</v>
          </cell>
          <cell r="B6783" t="str">
            <v xml:space="preserve"> Kĩ năng giao tiếp</v>
          </cell>
        </row>
        <row r="6784">
          <cell r="A6784" t="str">
            <v>MH08.24K27</v>
          </cell>
          <cell r="B6784" t="str">
            <v xml:space="preserve"> An toàn vệ sinh môi trường</v>
          </cell>
        </row>
        <row r="6785">
          <cell r="A6785" t="str">
            <v>MH09.24K27</v>
          </cell>
          <cell r="B6785" t="str">
            <v xml:space="preserve"> Kĩ năng làm việc nhóm</v>
          </cell>
        </row>
        <row r="6786">
          <cell r="A6786" t="str">
            <v>MĐ10.24K27</v>
          </cell>
          <cell r="B6786" t="str">
            <v xml:space="preserve"> Soạn thảo văn bản Word</v>
          </cell>
        </row>
        <row r="6787">
          <cell r="A6787" t="str">
            <v>MĐ11.24K27</v>
          </cell>
          <cell r="B6787" t="str">
            <v xml:space="preserve"> Bảng tính điện tử Excel</v>
          </cell>
        </row>
        <row r="6788">
          <cell r="A6788" t="str">
            <v>MH12.24K27</v>
          </cell>
          <cell r="B6788" t="str">
            <v xml:space="preserve"> Mạng máy tính và ineternet</v>
          </cell>
        </row>
        <row r="6789">
          <cell r="A6789" t="str">
            <v>MH13.24K27</v>
          </cell>
          <cell r="B6789" t="str">
            <v xml:space="preserve"> Lập trình cơ bản (C)</v>
          </cell>
        </row>
        <row r="6790">
          <cell r="A6790" t="str">
            <v>MH14.24K27</v>
          </cell>
          <cell r="B6790" t="str">
            <v xml:space="preserve"> Cấu trúc dữ liệu và giải thuật</v>
          </cell>
        </row>
        <row r="6791">
          <cell r="A6791" t="str">
            <v>MH15.24K27</v>
          </cell>
          <cell r="B6791" t="str">
            <v xml:space="preserve"> Cơ sở dữ liệu</v>
          </cell>
        </row>
        <row r="6792">
          <cell r="A6792" t="str">
            <v>MH16.24K27</v>
          </cell>
          <cell r="B6792" t="str">
            <v xml:space="preserve"> Phân tích thiết kế HTTT</v>
          </cell>
        </row>
        <row r="6793">
          <cell r="A6793" t="str">
            <v>MH17.24K27</v>
          </cell>
          <cell r="B6793" t="str">
            <v xml:space="preserve"> Cấu trúc máy tính</v>
          </cell>
        </row>
        <row r="6794">
          <cell r="A6794" t="str">
            <v>MĐ18.24K27</v>
          </cell>
          <cell r="B6794" t="str">
            <v xml:space="preserve"> Lắp ráp và cài đặt MT</v>
          </cell>
        </row>
        <row r="6795">
          <cell r="A6795" t="str">
            <v>MH19.24K27</v>
          </cell>
          <cell r="B6795" t="str">
            <v xml:space="preserve"> Tiếng Anh chuyên ngành</v>
          </cell>
        </row>
        <row r="6796">
          <cell r="A6796" t="str">
            <v>MĐ20.24K27</v>
          </cell>
          <cell r="B6796" t="str">
            <v xml:space="preserve"> Thiết kế, xây dựng mạng LAN</v>
          </cell>
        </row>
        <row r="6797">
          <cell r="A6797" t="str">
            <v>MĐ21.24K27</v>
          </cell>
          <cell r="B6797" t="str">
            <v xml:space="preserve"> Lập trình hướng đối tượng</v>
          </cell>
        </row>
        <row r="6798">
          <cell r="A6798" t="str">
            <v>MĐ22.24K27</v>
          </cell>
          <cell r="B6798" t="str">
            <v xml:space="preserve"> Hệ quản trị CSDL với ACCESS</v>
          </cell>
        </row>
        <row r="6799">
          <cell r="A6799" t="str">
            <v>MĐ23.24K27</v>
          </cell>
          <cell r="B6799" t="str">
            <v xml:space="preserve"> Hệ quản trị CSDL với SQL Server</v>
          </cell>
        </row>
        <row r="6800">
          <cell r="A6800" t="str">
            <v>MĐ24.24K27</v>
          </cell>
          <cell r="B6800" t="str">
            <v xml:space="preserve"> Lập trình Window 1 (C#.net)</v>
          </cell>
        </row>
        <row r="6801">
          <cell r="A6801" t="str">
            <v>MĐ25.24K27</v>
          </cell>
          <cell r="B6801" t="str">
            <v xml:space="preserve"> Thiết kế và quản trị Website</v>
          </cell>
        </row>
        <row r="6802">
          <cell r="A6802" t="str">
            <v>MĐ26.24K27</v>
          </cell>
          <cell r="B6802" t="str">
            <v xml:space="preserve"> Đồ họa ứng dụng</v>
          </cell>
        </row>
        <row r="6803">
          <cell r="A6803" t="str">
            <v>MĐ27.24K27</v>
          </cell>
          <cell r="B6803" t="str">
            <v xml:space="preserve"> Thực tập tốt nghiệp</v>
          </cell>
        </row>
        <row r="6804">
          <cell r="A6804" t="str">
            <v>MH01.7K27</v>
          </cell>
          <cell r="B6804" t="str">
            <v xml:space="preserve"> Giáo dục chính trị</v>
          </cell>
        </row>
        <row r="6805">
          <cell r="A6805" t="str">
            <v>MH02.7K27</v>
          </cell>
          <cell r="B6805" t="str">
            <v xml:space="preserve"> Pháp luật</v>
          </cell>
        </row>
        <row r="6806">
          <cell r="A6806" t="str">
            <v>MH03.7K27</v>
          </cell>
          <cell r="B6806" t="str">
            <v xml:space="preserve"> Giáo dục thể chất</v>
          </cell>
        </row>
        <row r="6807">
          <cell r="A6807" t="str">
            <v>MH04.7K27</v>
          </cell>
          <cell r="B6807" t="str">
            <v xml:space="preserve"> Giáo dục quốc phòng và an ninh</v>
          </cell>
        </row>
        <row r="6808">
          <cell r="A6808" t="str">
            <v>MH05.7K27</v>
          </cell>
          <cell r="B6808" t="str">
            <v xml:space="preserve"> Tin học</v>
          </cell>
        </row>
        <row r="6809">
          <cell r="A6809" t="str">
            <v>MH06.7K27</v>
          </cell>
          <cell r="B6809" t="str">
            <v xml:space="preserve"> Tiếng anh</v>
          </cell>
        </row>
        <row r="6810">
          <cell r="A6810" t="str">
            <v>MH07.7K27</v>
          </cell>
          <cell r="B6810" t="str">
            <v xml:space="preserve"> Kỹ năng giao tiếp</v>
          </cell>
        </row>
        <row r="6811">
          <cell r="A6811" t="str">
            <v>MH08.7K27</v>
          </cell>
          <cell r="B6811" t="str">
            <v xml:space="preserve"> An toàn lao động</v>
          </cell>
        </row>
        <row r="6812">
          <cell r="A6812" t="str">
            <v>MH09.7K27</v>
          </cell>
          <cell r="B6812" t="str">
            <v xml:space="preserve"> Mạch điện</v>
          </cell>
        </row>
        <row r="6813">
          <cell r="A6813" t="str">
            <v>MH10.7K27</v>
          </cell>
          <cell r="B6813" t="str">
            <v xml:space="preserve"> Vẽ kỹ thuật</v>
          </cell>
        </row>
        <row r="6814">
          <cell r="A6814" t="str">
            <v>MĐ11.7K27</v>
          </cell>
          <cell r="B6814" t="str">
            <v xml:space="preserve"> Vẽ điện</v>
          </cell>
        </row>
        <row r="6815">
          <cell r="A6815" t="str">
            <v>MH12.7K27</v>
          </cell>
          <cell r="B6815" t="str">
            <v xml:space="preserve"> Vật liệu điện</v>
          </cell>
        </row>
        <row r="6816">
          <cell r="A6816" t="str">
            <v>MH13.7K27</v>
          </cell>
          <cell r="B6816" t="str">
            <v xml:space="preserve"> Khí cụ điện</v>
          </cell>
        </row>
        <row r="6817">
          <cell r="A6817" t="str">
            <v>MĐ14.7K27</v>
          </cell>
          <cell r="B6817" t="str">
            <v xml:space="preserve"> Điện tử cơ bản</v>
          </cell>
        </row>
        <row r="6818">
          <cell r="A6818" t="str">
            <v>MĐ15.7K27</v>
          </cell>
          <cell r="B6818" t="str">
            <v xml:space="preserve"> Đo lường điện</v>
          </cell>
        </row>
        <row r="6819">
          <cell r="A6819" t="str">
            <v>MĐ16.7K27</v>
          </cell>
          <cell r="B6819" t="str">
            <v xml:space="preserve"> Máy điện 1</v>
          </cell>
        </row>
        <row r="6820">
          <cell r="A6820" t="str">
            <v>MH17.7K27</v>
          </cell>
          <cell r="B6820" t="str">
            <v xml:space="preserve"> Cung cấp điện</v>
          </cell>
        </row>
        <row r="6821">
          <cell r="A6821" t="str">
            <v>MĐ18.7K27</v>
          </cell>
          <cell r="B6821" t="str">
            <v xml:space="preserve"> Trang bị điện 1</v>
          </cell>
        </row>
        <row r="6822">
          <cell r="A6822" t="str">
            <v>MĐ19.7K27</v>
          </cell>
          <cell r="B6822" t="str">
            <v xml:space="preserve"> PLC cơ bản</v>
          </cell>
        </row>
        <row r="6823">
          <cell r="A6823" t="str">
            <v>MĐ20.7K27</v>
          </cell>
          <cell r="B6823" t="str">
            <v xml:space="preserve"> Kỹ thuật lắp đặt điện</v>
          </cell>
        </row>
        <row r="6824">
          <cell r="A6824" t="str">
            <v>MĐ21.7K27</v>
          </cell>
          <cell r="B6824" t="str">
            <v xml:space="preserve"> Kỹ thuật lạnh</v>
          </cell>
        </row>
        <row r="6825">
          <cell r="A6825" t="str">
            <v>MĐ22.7K27</v>
          </cell>
          <cell r="B6825" t="str">
            <v xml:space="preserve"> Thiết bị điện gia dụng</v>
          </cell>
        </row>
        <row r="6826">
          <cell r="A6826" t="str">
            <v>MĐ23.7K27</v>
          </cell>
          <cell r="B6826" t="str">
            <v xml:space="preserve"> Kỹ thuật cảm biến</v>
          </cell>
        </row>
        <row r="6827">
          <cell r="A6827" t="str">
            <v>MĐ24.7K27</v>
          </cell>
          <cell r="B6827" t="str">
            <v xml:space="preserve"> Năng lượng mới và tái tạo</v>
          </cell>
        </row>
        <row r="6828">
          <cell r="A6828" t="str">
            <v>MĐ25.7K27</v>
          </cell>
          <cell r="B6828" t="str">
            <v xml:space="preserve"> Thực tập tốt nghiệp</v>
          </cell>
        </row>
        <row r="6829">
          <cell r="A6829" t="str">
            <v>MH01.9K27</v>
          </cell>
          <cell r="B6829" t="str">
            <v xml:space="preserve"> Chính trị </v>
          </cell>
        </row>
        <row r="6830">
          <cell r="A6830" t="str">
            <v>MH02.9K27</v>
          </cell>
          <cell r="B6830" t="str">
            <v xml:space="preserve"> Pháp luật </v>
          </cell>
        </row>
        <row r="6831">
          <cell r="A6831" t="str">
            <v>MH03.9K27</v>
          </cell>
          <cell r="B6831" t="str">
            <v xml:space="preserve"> Giáo dục thể chất </v>
          </cell>
        </row>
        <row r="6832">
          <cell r="A6832" t="str">
            <v>MH04.9K27</v>
          </cell>
          <cell r="B6832" t="str">
            <v xml:space="preserve"> Giáo dục quốc phòng- An ninh </v>
          </cell>
        </row>
        <row r="6833">
          <cell r="A6833" t="str">
            <v>MH05.9K27</v>
          </cell>
          <cell r="B6833" t="str">
            <v xml:space="preserve"> Tin học</v>
          </cell>
        </row>
        <row r="6834">
          <cell r="A6834" t="str">
            <v>MH06.9K27</v>
          </cell>
          <cell r="B6834" t="str">
            <v xml:space="preserve"> Ngoại ngữ ( Anh văn)</v>
          </cell>
        </row>
        <row r="6835">
          <cell r="A6835" t="str">
            <v>MH07.9K27</v>
          </cell>
          <cell r="B6835" t="str">
            <v xml:space="preserve"> Kỹ năng giao tiếp</v>
          </cell>
        </row>
        <row r="6836">
          <cell r="A6836" t="str">
            <v>MH08.9K27</v>
          </cell>
          <cell r="B6836" t="str">
            <v xml:space="preserve"> Vẽ kỹ thuật cơ khí </v>
          </cell>
        </row>
        <row r="6837">
          <cell r="A6837" t="str">
            <v>MH09.9K27</v>
          </cell>
          <cell r="B6837" t="str">
            <v xml:space="preserve"> Dung sai lắp ghép và đo lường kỹ thuật</v>
          </cell>
        </row>
        <row r="6838">
          <cell r="A6838" t="str">
            <v>MH10.9K27</v>
          </cell>
          <cell r="B6838" t="str">
            <v xml:space="preserve"> Vật liệu cơ khí </v>
          </cell>
        </row>
        <row r="6839">
          <cell r="A6839" t="str">
            <v>MH11.9K27</v>
          </cell>
          <cell r="B6839" t="str">
            <v xml:space="preserve"> Cơ kỹ thuật</v>
          </cell>
        </row>
        <row r="6840">
          <cell r="A6840" t="str">
            <v>MH12.9K27</v>
          </cell>
          <cell r="B6840" t="str">
            <v xml:space="preserve"> Kỹ thuật điện</v>
          </cell>
        </row>
        <row r="6841">
          <cell r="A6841" t="str">
            <v>MH13.9K27</v>
          </cell>
          <cell r="B6841" t="str">
            <v xml:space="preserve"> An toàn lao động</v>
          </cell>
        </row>
        <row r="6842">
          <cell r="A6842" t="str">
            <v>MĐ14.9K27</v>
          </cell>
          <cell r="B6842" t="str">
            <v xml:space="preserve"> Nguội cơ bản</v>
          </cell>
        </row>
        <row r="6843">
          <cell r="A6843" t="str">
            <v>MĐ15.9K27</v>
          </cell>
          <cell r="B6843" t="str">
            <v xml:space="preserve"> Chế tạo phôi hàn </v>
          </cell>
        </row>
        <row r="6844">
          <cell r="A6844" t="str">
            <v>MĐ16.9K27</v>
          </cell>
          <cell r="B6844" t="str">
            <v xml:space="preserve"> Gá lắp kết cấu hàn</v>
          </cell>
        </row>
        <row r="6845">
          <cell r="A6845" t="str">
            <v>MĐ17.9K27</v>
          </cell>
          <cell r="B6845" t="str">
            <v xml:space="preserve"> Hàn hồ quang tay cơ bản (SMAW) </v>
          </cell>
        </row>
        <row r="6846">
          <cell r="A6846" t="str">
            <v>MĐ18.9K27</v>
          </cell>
          <cell r="B6846" t="str">
            <v xml:space="preserve"> Hàn hồ quang tay nâng cao (SMAW) </v>
          </cell>
        </row>
        <row r="6847">
          <cell r="A6847" t="str">
            <v>MĐ19.9K27</v>
          </cell>
          <cell r="B6847" t="str">
            <v xml:space="preserve"> Hàn MIG/MAG cơ bản </v>
          </cell>
        </row>
        <row r="6848">
          <cell r="A6848" t="str">
            <v>MĐ20.9K27</v>
          </cell>
          <cell r="B6848" t="str">
            <v xml:space="preserve"> Hàn TIG cơ bản </v>
          </cell>
        </row>
        <row r="6849">
          <cell r="A6849" t="str">
            <v>MĐ21.9K27</v>
          </cell>
          <cell r="B6849" t="str">
            <v xml:space="preserve"> Hàn khí</v>
          </cell>
        </row>
        <row r="6850">
          <cell r="A6850" t="str">
            <v>MĐ22.9K27</v>
          </cell>
          <cell r="B6850" t="str">
            <v xml:space="preserve"> Kiểm tra chất lượng hàn</v>
          </cell>
        </row>
        <row r="6851">
          <cell r="A6851" t="str">
            <v>MĐ23.9K27</v>
          </cell>
          <cell r="B6851" t="str">
            <v xml:space="preserve"> Hàn hồ quang dây lõi thuốc (FCAW) cơ bản </v>
          </cell>
        </row>
        <row r="6852">
          <cell r="A6852" t="str">
            <v>MĐ24.9K27</v>
          </cell>
          <cell r="B6852" t="str">
            <v xml:space="preserve"> Hàn ống</v>
          </cell>
        </row>
        <row r="6853">
          <cell r="A6853" t="str">
            <v>MĐ25.9K27</v>
          </cell>
          <cell r="B6853" t="str">
            <v xml:space="preserve"> Hàn Robot</v>
          </cell>
        </row>
        <row r="6854">
          <cell r="A6854" t="str">
            <v>MĐ26.9K27</v>
          </cell>
          <cell r="B6854" t="str">
            <v xml:space="preserve"> Hàn vảy </v>
          </cell>
        </row>
        <row r="6855">
          <cell r="A6855" t="str">
            <v>MĐ27.9K27</v>
          </cell>
          <cell r="B6855" t="str">
            <v xml:space="preserve"> Hàn dưới lớp thuốc </v>
          </cell>
        </row>
        <row r="6856">
          <cell r="A6856" t="str">
            <v>MĐ28.9K27</v>
          </cell>
          <cell r="B6856" t="str">
            <v xml:space="preserve"> Hàn điện tiếp xúc </v>
          </cell>
        </row>
        <row r="6857">
          <cell r="A6857" t="str">
            <v>MH29.9K27</v>
          </cell>
          <cell r="B6857" t="str">
            <v xml:space="preserve"> Quy trình hàn </v>
          </cell>
        </row>
        <row r="6858">
          <cell r="A6858" t="str">
            <v>MĐ30.9K27</v>
          </cell>
          <cell r="B6858" t="str">
            <v xml:space="preserve"> Thực tập tốt nghiệp </v>
          </cell>
        </row>
        <row r="6859">
          <cell r="A6859" t="str">
            <v>MH01.15K27</v>
          </cell>
          <cell r="B6859" t="str">
            <v xml:space="preserve"> Chính trị</v>
          </cell>
        </row>
        <row r="6860">
          <cell r="A6860" t="str">
            <v>MH02.15K27</v>
          </cell>
          <cell r="B6860" t="str">
            <v xml:space="preserve"> Pháp luật</v>
          </cell>
        </row>
        <row r="6861">
          <cell r="A6861" t="str">
            <v>MH03.15K27</v>
          </cell>
          <cell r="B6861" t="str">
            <v xml:space="preserve"> Giáo dục thể chất</v>
          </cell>
        </row>
        <row r="6862">
          <cell r="A6862" t="str">
            <v>MH04.15K27</v>
          </cell>
          <cell r="B6862" t="str">
            <v xml:space="preserve"> Giáo dục quốc phòng - an ninh</v>
          </cell>
        </row>
        <row r="6863">
          <cell r="A6863" t="str">
            <v>MH05.15K27</v>
          </cell>
          <cell r="B6863" t="str">
            <v xml:space="preserve"> Tin học</v>
          </cell>
        </row>
        <row r="6864">
          <cell r="A6864" t="str">
            <v>MH06.15K27</v>
          </cell>
          <cell r="B6864" t="str">
            <v xml:space="preserve"> Ngoại ngữ (Anh văn)</v>
          </cell>
        </row>
        <row r="6865">
          <cell r="A6865" t="str">
            <v>MĐ07.15K27</v>
          </cell>
          <cell r="B6865" t="str">
            <v xml:space="preserve"> Soạn thảo văn bản</v>
          </cell>
        </row>
        <row r="6866">
          <cell r="A6866" t="str">
            <v>MH08.15K27</v>
          </cell>
          <cell r="B6866" t="str">
            <v xml:space="preserve"> Kinh tế vi mô</v>
          </cell>
        </row>
        <row r="6867">
          <cell r="A6867" t="str">
            <v>MH09.15K27</v>
          </cell>
          <cell r="B6867" t="str">
            <v xml:space="preserve"> Lý thuyết thống kê</v>
          </cell>
        </row>
        <row r="6868">
          <cell r="A6868" t="str">
            <v>MH10.15K27</v>
          </cell>
          <cell r="B6868" t="str">
            <v xml:space="preserve"> Lý thuyết tài chính tiền tệ</v>
          </cell>
        </row>
        <row r="6869">
          <cell r="A6869" t="str">
            <v>MH11.15K27</v>
          </cell>
          <cell r="B6869" t="str">
            <v xml:space="preserve"> Lý thuyết kế toán</v>
          </cell>
        </row>
        <row r="6870">
          <cell r="A6870" t="str">
            <v>MH12.15K27</v>
          </cell>
          <cell r="B6870" t="str">
            <v xml:space="preserve"> Tâm lý học quản trị kinh doanh</v>
          </cell>
        </row>
        <row r="6871">
          <cell r="A6871" t="str">
            <v>MH13.15K27</v>
          </cell>
          <cell r="B6871" t="str">
            <v xml:space="preserve"> Marketing</v>
          </cell>
        </row>
        <row r="6872">
          <cell r="A6872" t="str">
            <v>MH14.15K27</v>
          </cell>
          <cell r="B6872" t="str">
            <v xml:space="preserve"> Kinh tế quốc tế</v>
          </cell>
        </row>
        <row r="6873">
          <cell r="A6873" t="str">
            <v>MH15.15K27</v>
          </cell>
          <cell r="B6873" t="str">
            <v xml:space="preserve"> Quản trị văn phòng</v>
          </cell>
        </row>
        <row r="6874">
          <cell r="A6874" t="str">
            <v>MH16.15K27</v>
          </cell>
          <cell r="B6874" t="str">
            <v xml:space="preserve"> Thống kê doanh nghiệp</v>
          </cell>
        </row>
        <row r="6875">
          <cell r="A6875" t="str">
            <v>MH17.15K27</v>
          </cell>
          <cell r="B6875" t="str">
            <v xml:space="preserve"> Lập và phân tích dự án đầu tư</v>
          </cell>
        </row>
        <row r="6876">
          <cell r="A6876" t="str">
            <v>MH18.15K27</v>
          </cell>
          <cell r="B6876" t="str">
            <v xml:space="preserve"> Thị trường chứng khoán</v>
          </cell>
        </row>
        <row r="6877">
          <cell r="A6877" t="str">
            <v>MH19.15K27</v>
          </cell>
          <cell r="B6877" t="str">
            <v xml:space="preserve"> Quản trị doanh nghiệp</v>
          </cell>
        </row>
        <row r="6878">
          <cell r="A6878" t="str">
            <v>MH20.15K27</v>
          </cell>
          <cell r="B6878" t="str">
            <v xml:space="preserve"> Thuế</v>
          </cell>
        </row>
        <row r="6879">
          <cell r="A6879" t="str">
            <v>MH21.15K27</v>
          </cell>
          <cell r="B6879" t="str">
            <v xml:space="preserve"> Tài chính doanh nghiệp</v>
          </cell>
        </row>
        <row r="6880">
          <cell r="A6880" t="str">
            <v>MĐ22.15K27</v>
          </cell>
          <cell r="B6880" t="str">
            <v xml:space="preserve"> Kế toán doanh nghiệp 1</v>
          </cell>
        </row>
        <row r="6881">
          <cell r="A6881" t="str">
            <v>MĐ23.15K27</v>
          </cell>
          <cell r="B6881" t="str">
            <v xml:space="preserve"> Kế toán doanh nghiệp 2</v>
          </cell>
        </row>
        <row r="6882">
          <cell r="A6882" t="str">
            <v>MĐ24.15K27</v>
          </cell>
          <cell r="B6882" t="str">
            <v xml:space="preserve"> Kế toán doanh nghiệp 3</v>
          </cell>
        </row>
        <row r="6883">
          <cell r="A6883" t="str">
            <v>MĐ25.15K27</v>
          </cell>
          <cell r="B6883" t="str">
            <v xml:space="preserve"> Kế toán máy</v>
          </cell>
        </row>
        <row r="6884">
          <cell r="A6884" t="str">
            <v>MĐ26.15K27</v>
          </cell>
          <cell r="B6884" t="str">
            <v xml:space="preserve"> Kế toán thuế</v>
          </cell>
        </row>
        <row r="6885">
          <cell r="A6885" t="str">
            <v>MH27.15K27</v>
          </cell>
          <cell r="B6885" t="str">
            <v xml:space="preserve"> Phân tích hoạt động kinh doanh</v>
          </cell>
        </row>
        <row r="6886">
          <cell r="A6886" t="str">
            <v>MH28.15K27</v>
          </cell>
          <cell r="B6886" t="str">
            <v xml:space="preserve"> Kiểm toán</v>
          </cell>
        </row>
        <row r="6887">
          <cell r="A6887" t="str">
            <v>MĐ29.15K27</v>
          </cell>
          <cell r="B6887" t="str">
            <v xml:space="preserve"> Thực tập tốt nghiệp</v>
          </cell>
        </row>
        <row r="6888">
          <cell r="A6888" t="str">
            <v>MH01.25K27</v>
          </cell>
          <cell r="B6888" t="str">
            <v xml:space="preserve"> Chính trị</v>
          </cell>
          <cell r="C6888">
            <v>30</v>
          </cell>
        </row>
        <row r="6889">
          <cell r="A6889" t="str">
            <v>MH02.25K27</v>
          </cell>
          <cell r="B6889" t="str">
            <v xml:space="preserve"> Pháp luật</v>
          </cell>
          <cell r="C6889">
            <v>15</v>
          </cell>
        </row>
        <row r="6890">
          <cell r="A6890" t="str">
            <v>MH03.25K27</v>
          </cell>
          <cell r="B6890" t="str">
            <v xml:space="preserve"> Giáo dục thể chất</v>
          </cell>
          <cell r="C6890">
            <v>30</v>
          </cell>
        </row>
        <row r="6891">
          <cell r="A6891" t="str">
            <v>MH04.25K27</v>
          </cell>
          <cell r="B6891" t="str">
            <v xml:space="preserve"> Giáo dục quốc phòng – An ninh</v>
          </cell>
          <cell r="C6891">
            <v>45</v>
          </cell>
        </row>
        <row r="6892">
          <cell r="A6892" t="str">
            <v>MH05.25K27</v>
          </cell>
          <cell r="B6892" t="str">
            <v xml:space="preserve"> Tin học</v>
          </cell>
          <cell r="C6892">
            <v>45</v>
          </cell>
        </row>
        <row r="6893">
          <cell r="A6893" t="str">
            <v>MH06.25K27</v>
          </cell>
          <cell r="B6893" t="str">
            <v xml:space="preserve"> Ngoại ngữ (Anh văn)</v>
          </cell>
          <cell r="C6893">
            <v>90</v>
          </cell>
        </row>
        <row r="6894">
          <cell r="A6894" t="str">
            <v>MH07.25K27</v>
          </cell>
          <cell r="B6894" t="str">
            <v xml:space="preserve"> Kinh tế chính trị</v>
          </cell>
          <cell r="C6894">
            <v>30</v>
          </cell>
        </row>
        <row r="6895">
          <cell r="A6895" t="str">
            <v>MH08.25K27</v>
          </cell>
          <cell r="B6895" t="str">
            <v xml:space="preserve"> Luật kinh tế</v>
          </cell>
          <cell r="C6895">
            <v>30</v>
          </cell>
        </row>
        <row r="6896">
          <cell r="A6896" t="str">
            <v>MH09.25K27</v>
          </cell>
          <cell r="B6896" t="str">
            <v xml:space="preserve"> Tâm lý học quản trị kinh doanh</v>
          </cell>
          <cell r="C6896">
            <v>45</v>
          </cell>
        </row>
        <row r="6897">
          <cell r="A6897" t="str">
            <v>MH10.25K27</v>
          </cell>
          <cell r="B6897" t="str">
            <v xml:space="preserve"> Soạn thảo văn bản</v>
          </cell>
          <cell r="C6897">
            <v>45</v>
          </cell>
        </row>
        <row r="6898">
          <cell r="A6898" t="str">
            <v>MH11.25K27</v>
          </cell>
          <cell r="B6898" t="str">
            <v xml:space="preserve"> Lý thuyết kế toán</v>
          </cell>
          <cell r="C6898">
            <v>60</v>
          </cell>
        </row>
        <row r="6899">
          <cell r="A6899" t="str">
            <v>MH12.25K27</v>
          </cell>
          <cell r="B6899" t="str">
            <v xml:space="preserve"> Lý thuyết thống kê</v>
          </cell>
          <cell r="C6899">
            <v>45</v>
          </cell>
        </row>
        <row r="6900">
          <cell r="A6900" t="str">
            <v>MH13.25K27</v>
          </cell>
          <cell r="B6900" t="str">
            <v xml:space="preserve"> Kinh tế vi mô</v>
          </cell>
          <cell r="C6900">
            <v>60</v>
          </cell>
        </row>
        <row r="6901">
          <cell r="A6901" t="str">
            <v>MH14.25K27</v>
          </cell>
          <cell r="B6901" t="str">
            <v xml:space="preserve"> Quản trị doanh nghiệp</v>
          </cell>
          <cell r="C6901">
            <v>60</v>
          </cell>
        </row>
        <row r="6902">
          <cell r="A6902" t="str">
            <v>MH15.25K27</v>
          </cell>
          <cell r="B6902" t="str">
            <v xml:space="preserve"> Thống kê doanh nghiệp</v>
          </cell>
          <cell r="C6902">
            <v>60</v>
          </cell>
        </row>
        <row r="6903">
          <cell r="A6903" t="str">
            <v>MH16.25K27</v>
          </cell>
          <cell r="B6903" t="str">
            <v xml:space="preserve"> Tài chính doanh nghiệp</v>
          </cell>
          <cell r="C6903">
            <v>75</v>
          </cell>
        </row>
        <row r="6904">
          <cell r="A6904" t="str">
            <v>MĐ17.25K27</v>
          </cell>
          <cell r="B6904" t="str">
            <v xml:space="preserve"> Kế toán tài chính 1</v>
          </cell>
          <cell r="C6904">
            <v>120</v>
          </cell>
        </row>
        <row r="6905">
          <cell r="A6905" t="str">
            <v>MĐ18.25K27</v>
          </cell>
          <cell r="B6905" t="str">
            <v xml:space="preserve"> Kế toán tài chính 2</v>
          </cell>
          <cell r="C6905">
            <v>120</v>
          </cell>
        </row>
        <row r="6906">
          <cell r="A6906" t="str">
            <v>MĐ19.25K27</v>
          </cell>
          <cell r="B6906" t="str">
            <v xml:space="preserve"> Kế toán tài chính 3</v>
          </cell>
          <cell r="C6906">
            <v>150</v>
          </cell>
        </row>
        <row r="6907">
          <cell r="A6907" t="str">
            <v>MH20.25K27</v>
          </cell>
          <cell r="B6907" t="str">
            <v xml:space="preserve"> Kế toán HCSN</v>
          </cell>
          <cell r="C6907">
            <v>60</v>
          </cell>
        </row>
        <row r="6908">
          <cell r="A6908" t="str">
            <v>MĐ21.25K27</v>
          </cell>
          <cell r="B6908" t="str">
            <v xml:space="preserve"> Tin học ứng dụng kế toán 1</v>
          </cell>
          <cell r="C6908">
            <v>120</v>
          </cell>
        </row>
        <row r="6909">
          <cell r="A6909" t="str">
            <v>MĐ22.25K27</v>
          </cell>
          <cell r="B6909" t="str">
            <v xml:space="preserve"> Tin học ứng dụng kế toán 2</v>
          </cell>
          <cell r="C6909">
            <v>90</v>
          </cell>
        </row>
        <row r="6910">
          <cell r="A6910" t="str">
            <v>MH23.25K27</v>
          </cell>
          <cell r="B6910" t="str">
            <v xml:space="preserve"> Kế toán thương mại dịch vụ</v>
          </cell>
          <cell r="C6910">
            <v>60</v>
          </cell>
        </row>
        <row r="6911">
          <cell r="A6911" t="str">
            <v>MĐ24.25K27</v>
          </cell>
          <cell r="B6911" t="str">
            <v xml:space="preserve"> Kế toán máy</v>
          </cell>
          <cell r="C6911">
            <v>120</v>
          </cell>
        </row>
        <row r="6912">
          <cell r="A6912" t="str">
            <v>MH25.25K27</v>
          </cell>
          <cell r="B6912" t="str">
            <v xml:space="preserve"> Kiểm toán</v>
          </cell>
          <cell r="C6912">
            <v>30</v>
          </cell>
        </row>
        <row r="6913">
          <cell r="A6913" t="str">
            <v>MĐ26.25K27</v>
          </cell>
          <cell r="B6913" t="str">
            <v xml:space="preserve"> Kế toán thuế</v>
          </cell>
          <cell r="C6913">
            <v>60</v>
          </cell>
        </row>
        <row r="6914">
          <cell r="A6914" t="str">
            <v>MH27.25K27</v>
          </cell>
          <cell r="B6914" t="str">
            <v xml:space="preserve"> Phân tích hoạt động kinh doanh</v>
          </cell>
          <cell r="C6914">
            <v>60</v>
          </cell>
        </row>
        <row r="6915">
          <cell r="A6915" t="str">
            <v>MH28.25K27</v>
          </cell>
          <cell r="B6915" t="str">
            <v xml:space="preserve"> Thực tập tốt nghiệp</v>
          </cell>
          <cell r="C6915">
            <v>225</v>
          </cell>
        </row>
        <row r="6916">
          <cell r="A6916" t="str">
            <v>MH01.LC7K27</v>
          </cell>
          <cell r="B6916" t="str">
            <v>Giáo dục chính trị</v>
          </cell>
          <cell r="C6916">
            <v>45</v>
          </cell>
        </row>
        <row r="6917">
          <cell r="A6917" t="str">
            <v>MH02.LC7K27</v>
          </cell>
          <cell r="B6917" t="str">
            <v>Pháp luật</v>
          </cell>
          <cell r="C6917">
            <v>15</v>
          </cell>
        </row>
        <row r="6918">
          <cell r="A6918" t="str">
            <v>MH03.LC7K27</v>
          </cell>
          <cell r="B6918" t="str">
            <v>Giáo dục thể chất</v>
          </cell>
          <cell r="C6918">
            <v>30</v>
          </cell>
        </row>
        <row r="6919">
          <cell r="A6919" t="str">
            <v>MH04.LC7K27</v>
          </cell>
          <cell r="B6919" t="str">
            <v>Giáo dục quốc phòng và an ninh</v>
          </cell>
          <cell r="C6919">
            <v>30</v>
          </cell>
        </row>
        <row r="6920">
          <cell r="A6920" t="str">
            <v>MH05.LC7K27</v>
          </cell>
          <cell r="B6920" t="str">
            <v>Tin học</v>
          </cell>
          <cell r="C6920">
            <v>30</v>
          </cell>
        </row>
        <row r="6921">
          <cell r="A6921" t="str">
            <v>MH06.LC7K27</v>
          </cell>
          <cell r="B6921" t="str">
            <v>Tiếng anh</v>
          </cell>
          <cell r="C6921">
            <v>30</v>
          </cell>
        </row>
        <row r="6922">
          <cell r="A6922" t="str">
            <v>MH07.LC7K27</v>
          </cell>
          <cell r="B6922" t="str">
            <v>Tiếng anh chuyên ngành</v>
          </cell>
          <cell r="C6922">
            <v>45</v>
          </cell>
        </row>
        <row r="6923">
          <cell r="A6923" t="str">
            <v>MH08.LC7K27</v>
          </cell>
          <cell r="B6923" t="str">
            <v>Mạch điện</v>
          </cell>
          <cell r="C6923">
            <v>30</v>
          </cell>
        </row>
        <row r="6924">
          <cell r="A6924" t="str">
            <v>MĐ09.LC7K27</v>
          </cell>
          <cell r="B6924" t="str">
            <v>Máy điện 2</v>
          </cell>
          <cell r="C6924">
            <v>60</v>
          </cell>
        </row>
        <row r="6925">
          <cell r="A6925" t="str">
            <v>MĐ10.LC7K27</v>
          </cell>
          <cell r="B6925" t="str">
            <v>Kỹ thuật xung- số</v>
          </cell>
          <cell r="C6925">
            <v>60</v>
          </cell>
        </row>
        <row r="6926">
          <cell r="A6926" t="str">
            <v>MH11.LC7K27</v>
          </cell>
          <cell r="B6926" t="str">
            <v>Truyền động điện</v>
          </cell>
          <cell r="C6926">
            <v>45</v>
          </cell>
        </row>
        <row r="6927">
          <cell r="A6927" t="str">
            <v>MĐ12.LC7K27</v>
          </cell>
          <cell r="B6927" t="str">
            <v>Điện tử công suất</v>
          </cell>
          <cell r="C6927">
            <v>60</v>
          </cell>
        </row>
        <row r="6928">
          <cell r="A6928" t="str">
            <v>MĐ13.LC7K27</v>
          </cell>
          <cell r="B6928" t="str">
            <v xml:space="preserve">Trang bị điện </v>
          </cell>
          <cell r="C6928">
            <v>90</v>
          </cell>
        </row>
        <row r="6929">
          <cell r="A6929" t="str">
            <v>MĐ14.LC7K27</v>
          </cell>
          <cell r="B6929" t="str">
            <v>Lập trình vi điều khiển</v>
          </cell>
          <cell r="C6929">
            <v>120</v>
          </cell>
        </row>
        <row r="6930">
          <cell r="A6930" t="str">
            <v>MĐ15.LC7K27</v>
          </cell>
          <cell r="B6930" t="str">
            <v>Lập trình KNX</v>
          </cell>
          <cell r="C6930">
            <v>60</v>
          </cell>
        </row>
        <row r="6931">
          <cell r="A6931" t="str">
            <v>MĐ16.LC7K27</v>
          </cell>
          <cell r="B6931" t="str">
            <v>Điều khiển điện khí nén</v>
          </cell>
          <cell r="C6931">
            <v>90</v>
          </cell>
        </row>
        <row r="6932">
          <cell r="A6932" t="str">
            <v>MĐ17.LC7K27</v>
          </cell>
          <cell r="B6932" t="str">
            <v>PLC nâng cao</v>
          </cell>
          <cell r="C6932">
            <v>60</v>
          </cell>
        </row>
        <row r="6933">
          <cell r="A6933" t="str">
            <v>MĐ18.LC7K27</v>
          </cell>
          <cell r="B6933" t="str">
            <v>Truyền thông công nghiệp</v>
          </cell>
          <cell r="C6933">
            <v>60</v>
          </cell>
        </row>
        <row r="6934">
          <cell r="A6934" t="str">
            <v>MH19.LC7K27</v>
          </cell>
          <cell r="B6934" t="str">
            <v>Tổ chức sản xuất</v>
          </cell>
          <cell r="C6934">
            <v>30</v>
          </cell>
        </row>
        <row r="6935">
          <cell r="A6935" t="str">
            <v>MĐ20.LC7K27</v>
          </cell>
          <cell r="B6935" t="str">
            <v>Thực tập tốt nghiệp</v>
          </cell>
          <cell r="C6935">
            <v>90</v>
          </cell>
        </row>
        <row r="6936">
          <cell r="A6936" t="str">
            <v>MH01.C9K27</v>
          </cell>
          <cell r="B6936" t="str">
            <v>Chính trị</v>
          </cell>
          <cell r="C6936">
            <v>75</v>
          </cell>
        </row>
        <row r="6937">
          <cell r="A6937" t="str">
            <v>MH07.16K27</v>
          </cell>
          <cell r="B6937" t="str">
            <v>Vật liệu xây dựng</v>
          </cell>
          <cell r="C6937">
            <v>30</v>
          </cell>
        </row>
        <row r="6938">
          <cell r="A6938" t="str">
            <v>MH08.16K27</v>
          </cell>
          <cell r="B6938" t="str">
            <v>Vẽ Xây dựng</v>
          </cell>
          <cell r="C6938">
            <v>75</v>
          </cell>
        </row>
        <row r="6939">
          <cell r="A6939" t="str">
            <v>MH09.16K27</v>
          </cell>
          <cell r="B6939" t="str">
            <v>Cơ học Xây dựng</v>
          </cell>
          <cell r="C6939">
            <v>75</v>
          </cell>
        </row>
        <row r="6940">
          <cell r="A6940" t="str">
            <v>MH10.16K27</v>
          </cell>
          <cell r="B6940" t="str">
            <v>Điện kỹ thuật</v>
          </cell>
          <cell r="C6940">
            <v>45</v>
          </cell>
        </row>
        <row r="6941">
          <cell r="A6941" t="str">
            <v>MH01.16K27</v>
          </cell>
          <cell r="B6941" t="str">
            <v>Chính trị</v>
          </cell>
          <cell r="C6941">
            <v>90</v>
          </cell>
        </row>
        <row r="6942">
          <cell r="A6942" t="str">
            <v>MH02.16K27</v>
          </cell>
          <cell r="B6942" t="str">
            <v>Giáo dục pháp luật</v>
          </cell>
          <cell r="C6942">
            <v>30</v>
          </cell>
        </row>
        <row r="6943">
          <cell r="A6943" t="str">
            <v>MH03.16K27</v>
          </cell>
          <cell r="B6943" t="str">
            <v>Giáo dục thể chất</v>
          </cell>
          <cell r="C6943">
            <v>60</v>
          </cell>
        </row>
        <row r="6944">
          <cell r="A6944" t="str">
            <v>MH04.16K27</v>
          </cell>
          <cell r="B6944" t="str">
            <v>Giáo dục quốc phòng</v>
          </cell>
          <cell r="C6944">
            <v>45</v>
          </cell>
        </row>
        <row r="6945">
          <cell r="A6945" t="str">
            <v>MH05.16K27</v>
          </cell>
          <cell r="B6945" t="str">
            <v>Tin học đại cương</v>
          </cell>
          <cell r="C6945">
            <v>45</v>
          </cell>
        </row>
        <row r="6946">
          <cell r="A6946" t="str">
            <v>MH06.16K27</v>
          </cell>
          <cell r="B6946" t="str">
            <v>Ngoại ngữ</v>
          </cell>
          <cell r="C6946">
            <v>90</v>
          </cell>
        </row>
        <row r="6947">
          <cell r="A6947" t="str">
            <v>MH11.16K27</v>
          </cell>
          <cell r="B6947" t="str">
            <v>Cấu tạo kiến trúc</v>
          </cell>
          <cell r="C6947">
            <v>75</v>
          </cell>
        </row>
        <row r="6948">
          <cell r="A6948" t="str">
            <v>MH12.16K27</v>
          </cell>
          <cell r="B6948" t="str">
            <v>Kết cấu xây dựng</v>
          </cell>
          <cell r="C6948">
            <v>75</v>
          </cell>
        </row>
        <row r="6949">
          <cell r="A6949" t="str">
            <v>MH13.16K27</v>
          </cell>
          <cell r="B6949" t="str">
            <v>Nguyên lý Thiết kế kiến trúc</v>
          </cell>
          <cell r="C6949">
            <v>60</v>
          </cell>
        </row>
        <row r="6950">
          <cell r="A6950" t="str">
            <v>MH14.16K27</v>
          </cell>
          <cell r="B6950" t="str">
            <v>Dự toán xây dựng công trình</v>
          </cell>
          <cell r="C6950">
            <v>60</v>
          </cell>
        </row>
        <row r="6951">
          <cell r="A6951" t="str">
            <v>MH15.16K27</v>
          </cell>
          <cell r="B6951" t="str">
            <v>Công nghệ thi công</v>
          </cell>
          <cell r="C6951">
            <v>75</v>
          </cell>
        </row>
        <row r="6952">
          <cell r="A6952" t="str">
            <v>MH16.16K27</v>
          </cell>
          <cell r="B6952" t="str">
            <v>Tổ chức thi công</v>
          </cell>
          <cell r="C6952">
            <v>60</v>
          </cell>
        </row>
        <row r="6953">
          <cell r="A6953" t="str">
            <v>MH17.16K27</v>
          </cell>
          <cell r="B6953" t="str">
            <v>Quản lýsản xuất</v>
          </cell>
          <cell r="C6953">
            <v>30</v>
          </cell>
        </row>
        <row r="6954">
          <cell r="A6954" t="str">
            <v>MH18.16K27</v>
          </cell>
          <cell r="B6954" t="str">
            <v>An toàn lao động</v>
          </cell>
          <cell r="C6954">
            <v>30</v>
          </cell>
        </row>
        <row r="6955">
          <cell r="A6955" t="str">
            <v>MH19.16K27</v>
          </cell>
          <cell r="B6955" t="str">
            <v>Bảo vệ môi trường</v>
          </cell>
          <cell r="C6955">
            <v>30</v>
          </cell>
        </row>
        <row r="6956">
          <cell r="A6956" t="str">
            <v>MH20.16K27</v>
          </cell>
          <cell r="B6956" t="str">
            <v>Kỹ năng giao tiếp</v>
          </cell>
          <cell r="C6956">
            <v>30</v>
          </cell>
        </row>
        <row r="6957">
          <cell r="A6957" t="str">
            <v>MĐ21.16K27</v>
          </cell>
          <cell r="B6957" t="str">
            <v>Trắc đạc</v>
          </cell>
          <cell r="C6957">
            <v>90</v>
          </cell>
        </row>
        <row r="6958">
          <cell r="A6958" t="str">
            <v>MĐ22.16K27</v>
          </cell>
          <cell r="B6958" t="str">
            <v>Lắp đặt hệ thống cấp thoát nước công trình</v>
          </cell>
          <cell r="C6958">
            <v>90</v>
          </cell>
        </row>
        <row r="6959">
          <cell r="A6959" t="str">
            <v>MĐ23.16K27</v>
          </cell>
          <cell r="B6959" t="str">
            <v>Ứng dụng Autocad</v>
          </cell>
          <cell r="C6959">
            <v>90</v>
          </cell>
        </row>
        <row r="6960">
          <cell r="A6960" t="str">
            <v>MĐ24.16K27</v>
          </cell>
          <cell r="B6960" t="str">
            <v>Thực tập thiết kế kiến trúc</v>
          </cell>
          <cell r="C6960">
            <v>120</v>
          </cell>
        </row>
        <row r="6961">
          <cell r="A6961" t="str">
            <v>MĐ25.16K27</v>
          </cell>
          <cell r="B6961" t="str">
            <v>Xây gạch</v>
          </cell>
          <cell r="C6961">
            <v>150</v>
          </cell>
        </row>
        <row r="6962">
          <cell r="A6962" t="str">
            <v>MĐ26.16K27</v>
          </cell>
          <cell r="B6962" t="str">
            <v>Trát, láng</v>
          </cell>
          <cell r="C6962">
            <v>120</v>
          </cell>
        </row>
        <row r="6963">
          <cell r="A6963" t="str">
            <v>MĐ27.16K27</v>
          </cell>
          <cell r="B6963" t="str">
            <v>Lát, ốp</v>
          </cell>
          <cell r="C6963">
            <v>120</v>
          </cell>
        </row>
        <row r="6964">
          <cell r="A6964" t="str">
            <v>MĐ28.16K27</v>
          </cell>
          <cell r="B6964" t="str">
            <v>Bả ma tít, sơn vôi</v>
          </cell>
          <cell r="C6964">
            <v>60</v>
          </cell>
        </row>
        <row r="6965">
          <cell r="A6965" t="str">
            <v>MĐ29.16K27</v>
          </cell>
          <cell r="B6965" t="str">
            <v>Gia công lắp dựng tháo dỡ ván khuôn, giàn giáo</v>
          </cell>
          <cell r="C6965">
            <v>90</v>
          </cell>
        </row>
        <row r="6966">
          <cell r="A6966" t="str">
            <v>MĐ30.16K27</v>
          </cell>
          <cell r="B6966" t="str">
            <v>Gia công, lắp đặt cốt thép</v>
          </cell>
          <cell r="C6966">
            <v>60</v>
          </cell>
        </row>
        <row r="6967">
          <cell r="A6967" t="str">
            <v>MĐ31.16K27</v>
          </cell>
          <cell r="B6967" t="str">
            <v>Thực tập kỹ thuật viên</v>
          </cell>
          <cell r="C6967">
            <v>180</v>
          </cell>
        </row>
        <row r="6968">
          <cell r="A6968" t="str">
            <v>MĐ32.16K27</v>
          </cell>
          <cell r="B6968" t="str">
            <v>Thực tập tốt nghiệp</v>
          </cell>
          <cell r="C6968">
            <v>180</v>
          </cell>
        </row>
        <row r="6969">
          <cell r="A6969" t="str">
            <v>MH01.LC5K27</v>
          </cell>
          <cell r="B6969" t="str">
            <v>Giáo dục Chính trị</v>
          </cell>
          <cell r="C6969">
            <v>45</v>
          </cell>
        </row>
        <row r="6970">
          <cell r="A6970" t="str">
            <v>MH02.LC5K27</v>
          </cell>
          <cell r="B6970" t="str">
            <v>Pháp luật</v>
          </cell>
          <cell r="C6970">
            <v>15</v>
          </cell>
        </row>
        <row r="6971">
          <cell r="A6971" t="str">
            <v>MH03.LC5K27</v>
          </cell>
          <cell r="B6971" t="str">
            <v>Giáo dục thể chất</v>
          </cell>
          <cell r="C6971">
            <v>30</v>
          </cell>
        </row>
        <row r="6972">
          <cell r="A6972" t="str">
            <v>MH04.LC5K27</v>
          </cell>
          <cell r="B6972" t="str">
            <v>Giáo dục quốc phòng - An ninh</v>
          </cell>
          <cell r="C6972">
            <v>30</v>
          </cell>
        </row>
        <row r="6973">
          <cell r="A6973" t="str">
            <v>MH05.LC5K27</v>
          </cell>
          <cell r="B6973" t="str">
            <v>Tin học</v>
          </cell>
          <cell r="C6973">
            <v>30</v>
          </cell>
        </row>
        <row r="6974">
          <cell r="A6974" t="str">
            <v>MH06.LC5K27</v>
          </cell>
          <cell r="B6974" t="str">
            <v>Ngoại ngữ(Anh văn)</v>
          </cell>
          <cell r="C6974">
            <v>30</v>
          </cell>
        </row>
        <row r="6975">
          <cell r="A6975" t="str">
            <v>MH07.LC5K27</v>
          </cell>
          <cell r="B6975" t="str">
            <v>Điện tử cơ bản</v>
          </cell>
          <cell r="C6975">
            <v>30</v>
          </cell>
        </row>
        <row r="6976">
          <cell r="A6976" t="str">
            <v>MH08.LC5K27</v>
          </cell>
          <cell r="B6976" t="str">
            <v>Công nghệ khí nén - thuỷ lực ứng dụng</v>
          </cell>
          <cell r="C6976">
            <v>30</v>
          </cell>
        </row>
        <row r="6977">
          <cell r="A6977" t="str">
            <v>MH09.LC5K27</v>
          </cell>
          <cell r="B6977" t="str">
            <v>Nhiệt kỹ thuật</v>
          </cell>
          <cell r="C6977">
            <v>30</v>
          </cell>
        </row>
        <row r="6978">
          <cell r="A6978" t="str">
            <v>MH10.LC5K27</v>
          </cell>
          <cell r="B6978" t="str">
            <v>Tổ chức quản lý sản xuất và hậu mãi</v>
          </cell>
          <cell r="C6978">
            <v>45</v>
          </cell>
        </row>
        <row r="6979">
          <cell r="A6979" t="str">
            <v>MH11.LC5K27</v>
          </cell>
          <cell r="B6979" t="str">
            <v>Tiếng Anh chuyên ngành</v>
          </cell>
          <cell r="C6979">
            <v>45</v>
          </cell>
        </row>
        <row r="6980">
          <cell r="A6980" t="str">
            <v>MĐ12.LC5K27</v>
          </cell>
          <cell r="B6980" t="str">
            <v>Autocad</v>
          </cell>
          <cell r="C6980">
            <v>30</v>
          </cell>
        </row>
        <row r="6981">
          <cell r="A6981" t="str">
            <v>MĐ13.LC5K27</v>
          </cell>
          <cell r="B6981" t="str">
            <v>Bảo dưỡng và sửa chữa hệ thống Điều hòa không khí trênô tô</v>
          </cell>
          <cell r="C6981">
            <v>30</v>
          </cell>
        </row>
        <row r="6982">
          <cell r="A6982" t="str">
            <v>MĐ14.LC5K27</v>
          </cell>
          <cell r="B6982" t="str">
            <v>Bảo dưỡng và sửa chữa hệ thống lái điều khiển điện tử EPS</v>
          </cell>
          <cell r="C6982">
            <v>60</v>
          </cell>
        </row>
        <row r="6983">
          <cell r="A6983" t="str">
            <v>MĐ15.LC5K27</v>
          </cell>
          <cell r="B6983" t="str">
            <v xml:space="preserve">Bảo dưỡng và sửa chữa hộp số tựđộng ô tô </v>
          </cell>
          <cell r="C6983">
            <v>60</v>
          </cell>
        </row>
        <row r="6984">
          <cell r="A6984" t="str">
            <v>MĐ16.LC5K27</v>
          </cell>
          <cell r="B6984" t="str">
            <v>Bảo dưỡng và sửa chữa hệ thống phanh ABS</v>
          </cell>
          <cell r="C6984">
            <v>75</v>
          </cell>
        </row>
        <row r="6985">
          <cell r="A6985" t="str">
            <v>MĐ17.LC5K27</v>
          </cell>
          <cell r="B6985" t="str">
            <v>Chẩn đoán trạng thái kỹ thuật ô tô</v>
          </cell>
          <cell r="C6985">
            <v>210</v>
          </cell>
        </row>
        <row r="6986">
          <cell r="A6986" t="str">
            <v>MĐ18.LC5K27</v>
          </cell>
          <cell r="B6986" t="str">
            <v>Kỹ thuật kiểm định ô tô</v>
          </cell>
          <cell r="C6986">
            <v>45</v>
          </cell>
        </row>
        <row r="6987">
          <cell r="A6987" t="str">
            <v>MĐ19.LC5K27</v>
          </cell>
          <cell r="B6987" t="str">
            <v>Thực tập tốt nghiệp</v>
          </cell>
          <cell r="C6987">
            <v>405</v>
          </cell>
        </row>
        <row r="6988">
          <cell r="A6988" t="str">
            <v>MH01.LC5K27</v>
          </cell>
          <cell r="B6988" t="str">
            <v>Giáo dục Chính trị</v>
          </cell>
          <cell r="C6988">
            <v>45</v>
          </cell>
        </row>
        <row r="6989">
          <cell r="A6989" t="str">
            <v>MH02.LC5K27</v>
          </cell>
          <cell r="B6989" t="str">
            <v>Pháp luật</v>
          </cell>
          <cell r="C6989">
            <v>15</v>
          </cell>
        </row>
        <row r="6990">
          <cell r="A6990" t="str">
            <v>MH03.LC5K27</v>
          </cell>
          <cell r="B6990" t="str">
            <v>Giáo dục thể chất</v>
          </cell>
          <cell r="C6990">
            <v>30</v>
          </cell>
        </row>
        <row r="6991">
          <cell r="A6991" t="str">
            <v>MH04.LC5K27</v>
          </cell>
          <cell r="B6991" t="str">
            <v>Giáo dục quốc phòng - An ninh</v>
          </cell>
          <cell r="C6991">
            <v>30</v>
          </cell>
        </row>
        <row r="6992">
          <cell r="A6992" t="str">
            <v>MH05.LC5K27</v>
          </cell>
          <cell r="B6992" t="str">
            <v>Tin học</v>
          </cell>
          <cell r="C6992">
            <v>30</v>
          </cell>
        </row>
        <row r="6993">
          <cell r="A6993" t="str">
            <v>MH06.LC5K27</v>
          </cell>
          <cell r="B6993" t="str">
            <v>Ngoại ngữ(Anh văn)</v>
          </cell>
          <cell r="C6993">
            <v>30</v>
          </cell>
        </row>
        <row r="6994">
          <cell r="A6994" t="str">
            <v>MH07.LC5K27</v>
          </cell>
          <cell r="B6994" t="str">
            <v>Điện tử cơ bản</v>
          </cell>
          <cell r="C6994">
            <v>30</v>
          </cell>
        </row>
        <row r="6995">
          <cell r="A6995" t="str">
            <v>MH08.LC5K27</v>
          </cell>
          <cell r="B6995" t="str">
            <v>Công nghệ khí nén - thuỷ lực ứng dụng</v>
          </cell>
          <cell r="C6995">
            <v>30</v>
          </cell>
        </row>
        <row r="6996">
          <cell r="A6996" t="str">
            <v>MH09.LC5K27</v>
          </cell>
          <cell r="B6996" t="str">
            <v>Nhiệt kỹ thuật</v>
          </cell>
          <cell r="C6996">
            <v>30</v>
          </cell>
        </row>
        <row r="6997">
          <cell r="A6997" t="str">
            <v>MH10.LC5K27</v>
          </cell>
          <cell r="B6997" t="str">
            <v>Tổ chức quản lý sản xuất và hậu mãi</v>
          </cell>
          <cell r="C6997">
            <v>45</v>
          </cell>
        </row>
        <row r="6998">
          <cell r="A6998" t="str">
            <v>MH11.LC5K27</v>
          </cell>
          <cell r="B6998" t="str">
            <v>Tiếng Anh chuyên ngành</v>
          </cell>
          <cell r="C6998">
            <v>45</v>
          </cell>
        </row>
        <row r="6999">
          <cell r="A6999" t="str">
            <v>MĐ12.LC5K27</v>
          </cell>
          <cell r="B6999" t="str">
            <v>Autocad</v>
          </cell>
          <cell r="C6999">
            <v>30</v>
          </cell>
        </row>
        <row r="7000">
          <cell r="A7000" t="str">
            <v>MĐ13.LC5K27</v>
          </cell>
          <cell r="B7000" t="str">
            <v>Bảo dưỡng và sửa chữa hệ thống Điều hòa không khí trênô tô</v>
          </cell>
          <cell r="C7000">
            <v>30</v>
          </cell>
        </row>
        <row r="7001">
          <cell r="A7001" t="str">
            <v>MĐ14.LC5K27</v>
          </cell>
          <cell r="B7001" t="str">
            <v>Bảo dưỡng và sửa chữa hệ thống lái điều khiển điện tử EPS</v>
          </cell>
          <cell r="C7001">
            <v>60</v>
          </cell>
        </row>
        <row r="7002">
          <cell r="A7002" t="str">
            <v>MĐ15.LC5K27</v>
          </cell>
          <cell r="B7002" t="str">
            <v xml:space="preserve">Bảo dưỡng và sửa chữa hộp số tựđộng ô tô </v>
          </cell>
          <cell r="C7002">
            <v>60</v>
          </cell>
        </row>
        <row r="7003">
          <cell r="A7003" t="str">
            <v>MĐ16.LC5K27</v>
          </cell>
          <cell r="B7003" t="str">
            <v>Bảo dưỡng và sửa chữa hệ thống phanh ABS</v>
          </cell>
          <cell r="C7003">
            <v>75</v>
          </cell>
        </row>
        <row r="7004">
          <cell r="A7004" t="str">
            <v>MĐ17.LC5K27</v>
          </cell>
          <cell r="B7004" t="str">
            <v>Chẩn đoán trạng thái kỹ thuật ô tô</v>
          </cell>
          <cell r="C7004">
            <v>210</v>
          </cell>
        </row>
        <row r="7005">
          <cell r="A7005" t="str">
            <v>MĐ18.LC5K27</v>
          </cell>
          <cell r="B7005" t="str">
            <v>Kỹ thuật kiểm định ô tô</v>
          </cell>
          <cell r="C7005">
            <v>45</v>
          </cell>
        </row>
        <row r="7006">
          <cell r="A7006" t="str">
            <v>MĐ19.LC5K27</v>
          </cell>
          <cell r="B7006" t="str">
            <v>Thực tập tốt nghiệp</v>
          </cell>
          <cell r="C7006">
            <v>405</v>
          </cell>
        </row>
        <row r="7007">
          <cell r="A7007" t="str">
            <v>MH01.26K27</v>
          </cell>
          <cell r="B7007" t="str">
            <v>Giáo dục Chính trị</v>
          </cell>
          <cell r="C7007">
            <v>30</v>
          </cell>
        </row>
        <row r="7008">
          <cell r="A7008" t="str">
            <v>MH02.26K27</v>
          </cell>
          <cell r="B7008" t="str">
            <v>Pháp luật</v>
          </cell>
          <cell r="C7008">
            <v>15</v>
          </cell>
        </row>
        <row r="7009">
          <cell r="A7009" t="str">
            <v>MH03.26K27</v>
          </cell>
          <cell r="B7009" t="str">
            <v>Giáo dục Quốc phòng và An ninh</v>
          </cell>
          <cell r="C7009">
            <v>45</v>
          </cell>
        </row>
        <row r="7010">
          <cell r="A7010" t="str">
            <v>MH04.26K27</v>
          </cell>
          <cell r="B7010" t="str">
            <v>Giáo dục thể chất</v>
          </cell>
          <cell r="C7010">
            <v>30</v>
          </cell>
        </row>
        <row r="7011">
          <cell r="A7011" t="str">
            <v>MH05.26K27</v>
          </cell>
          <cell r="B7011" t="str">
            <v>Tin học</v>
          </cell>
          <cell r="C7011">
            <v>45</v>
          </cell>
        </row>
        <row r="7012">
          <cell r="A7012" t="str">
            <v>MH06.26K27</v>
          </cell>
          <cell r="B7012" t="str">
            <v>Tiếng Anh</v>
          </cell>
          <cell r="C7012">
            <v>90</v>
          </cell>
        </row>
        <row r="7013">
          <cell r="A7013" t="str">
            <v>MH07.26K27</v>
          </cell>
          <cell r="B7013" t="str">
            <v>Nhập môn</v>
          </cell>
          <cell r="C7013">
            <v>60</v>
          </cell>
        </row>
        <row r="7014">
          <cell r="A7014" t="str">
            <v>MH08.26K27</v>
          </cell>
          <cell r="B7014" t="str">
            <v>Kỹ năng giao tiếp</v>
          </cell>
          <cell r="C7014">
            <v>45</v>
          </cell>
        </row>
        <row r="7015">
          <cell r="A7015" t="str">
            <v>MH09.26K27</v>
          </cell>
          <cell r="B7015" t="str">
            <v>Ngôn ngữ học tiếng Nhật</v>
          </cell>
          <cell r="C7015">
            <v>60</v>
          </cell>
        </row>
        <row r="7016">
          <cell r="A7016" t="str">
            <v>MH10.26K27</v>
          </cell>
          <cell r="B7016" t="str">
            <v>Đất nước Nhật Bản</v>
          </cell>
          <cell r="C7016">
            <v>45</v>
          </cell>
        </row>
        <row r="7017">
          <cell r="A7017" t="str">
            <v>MĐ11.26K27</v>
          </cell>
          <cell r="B7017" t="str">
            <v>Tiếng Nhật 1</v>
          </cell>
          <cell r="C7017">
            <v>270</v>
          </cell>
        </row>
        <row r="7018">
          <cell r="A7018" t="str">
            <v>MĐ12.26K27</v>
          </cell>
          <cell r="B7018" t="str">
            <v>Tiếng Nhật 2</v>
          </cell>
          <cell r="C7018">
            <v>270</v>
          </cell>
        </row>
        <row r="7019">
          <cell r="A7019" t="str">
            <v>MĐ13.26K27</v>
          </cell>
          <cell r="B7019" t="str">
            <v>Tiếng Nhật thương mại</v>
          </cell>
          <cell r="C7019">
            <v>60</v>
          </cell>
        </row>
        <row r="7020">
          <cell r="A7020" t="str">
            <v>MĐ14.26K27</v>
          </cell>
          <cell r="B7020" t="str">
            <v>Tiếng Nhật du lịch</v>
          </cell>
          <cell r="C7020">
            <v>60</v>
          </cell>
        </row>
        <row r="7021">
          <cell r="A7021" t="str">
            <v>MĐ15.26K27</v>
          </cell>
          <cell r="B7021" t="str">
            <v>Phiên dịch Tiếng Nhật</v>
          </cell>
          <cell r="C7021">
            <v>60</v>
          </cell>
        </row>
        <row r="7022">
          <cell r="A7022" t="str">
            <v>MĐ16.26K27</v>
          </cell>
          <cell r="B7022" t="str">
            <v>Tiếng Nhật hành chính – văn phòng</v>
          </cell>
          <cell r="C7022">
            <v>60</v>
          </cell>
        </row>
        <row r="7023">
          <cell r="A7023" t="str">
            <v>MĐ17.26K27</v>
          </cell>
          <cell r="B7023" t="str">
            <v>Thực tập tốt nghiệp</v>
          </cell>
          <cell r="C7023">
            <v>360</v>
          </cell>
        </row>
        <row r="7024">
          <cell r="A7024" t="str">
            <v>MH01.LC10K27</v>
          </cell>
          <cell r="B7024" t="str">
            <v>Chính trị</v>
          </cell>
          <cell r="C7024">
            <v>45</v>
          </cell>
        </row>
        <row r="7025">
          <cell r="A7025" t="str">
            <v>MH02.LC10K27</v>
          </cell>
          <cell r="B7025" t="str">
            <v>Pháp luật</v>
          </cell>
          <cell r="C7025">
            <v>15</v>
          </cell>
        </row>
        <row r="7026">
          <cell r="A7026" t="str">
            <v>MH03.LC10K27</v>
          </cell>
          <cell r="B7026" t="str">
            <v>Giáo dục thể chất</v>
          </cell>
          <cell r="C7026">
            <v>30</v>
          </cell>
        </row>
        <row r="7027">
          <cell r="A7027" t="str">
            <v>MH04.LC10K27</v>
          </cell>
          <cell r="B7027" t="str">
            <v>Giáo dục quốc phòng - An ninh</v>
          </cell>
          <cell r="C7027">
            <v>30</v>
          </cell>
        </row>
        <row r="7028">
          <cell r="A7028" t="str">
            <v>MH05.LC10K26</v>
          </cell>
          <cell r="B7028" t="str">
            <v>Tin học</v>
          </cell>
          <cell r="C7028">
            <v>30</v>
          </cell>
        </row>
        <row r="7029">
          <cell r="A7029" t="str">
            <v>MH06.LC10K26</v>
          </cell>
          <cell r="B7029" t="str">
            <v>Ngoại ngữ(Anh văn)</v>
          </cell>
          <cell r="C7029">
            <v>30</v>
          </cell>
        </row>
        <row r="7030">
          <cell r="A7030" t="str">
            <v>MH07.LC10K27</v>
          </cell>
          <cell r="B7030" t="str">
            <v>Cơ xây dựng</v>
          </cell>
          <cell r="C7030">
            <v>30</v>
          </cell>
        </row>
        <row r="7031">
          <cell r="A7031" t="str">
            <v>MH08.LC10K27</v>
          </cell>
          <cell r="B7031" t="str">
            <v>Kết cấu xây dựng</v>
          </cell>
          <cell r="C7031">
            <v>60</v>
          </cell>
        </row>
        <row r="7032">
          <cell r="A7032" t="str">
            <v>MH09.LC10K27</v>
          </cell>
          <cell r="B7032" t="str">
            <v xml:space="preserve">Công nghệ thi công </v>
          </cell>
          <cell r="C7032">
            <v>30</v>
          </cell>
        </row>
        <row r="7033">
          <cell r="A7033" t="str">
            <v>MH10.LC10K27</v>
          </cell>
          <cell r="B7033" t="str">
            <v>Tổ chức thi công</v>
          </cell>
          <cell r="C7033">
            <v>60</v>
          </cell>
        </row>
        <row r="7034">
          <cell r="A7034" t="str">
            <v>MH11.LC10K27</v>
          </cell>
          <cell r="B7034" t="str">
            <v xml:space="preserve">Dự toán </v>
          </cell>
          <cell r="C7034">
            <v>45</v>
          </cell>
        </row>
        <row r="7035">
          <cell r="A7035" t="str">
            <v>MH12.LC10K27</v>
          </cell>
          <cell r="B7035" t="str">
            <v>Tiếng anh chuyên ngành</v>
          </cell>
          <cell r="C7035">
            <v>45</v>
          </cell>
        </row>
        <row r="7036">
          <cell r="A7036" t="str">
            <v>MĐ13.LC10K27</v>
          </cell>
          <cell r="B7036" t="str">
            <v xml:space="preserve">Xây các kết cấu phức tạp </v>
          </cell>
          <cell r="C7036">
            <v>60</v>
          </cell>
        </row>
        <row r="7037">
          <cell r="A7037" t="str">
            <v>MĐ14.LC10K27</v>
          </cell>
          <cell r="B7037" t="str">
            <v>Trát các kết cấu phức tạp</v>
          </cell>
          <cell r="C7037">
            <v>120</v>
          </cell>
        </row>
        <row r="7038">
          <cell r="A7038" t="str">
            <v>MĐ15.LC10K27</v>
          </cell>
          <cell r="B7038" t="str">
            <v>Chống thấm và láng nền, sàn</v>
          </cell>
          <cell r="C7038">
            <v>60</v>
          </cell>
        </row>
        <row r="7039">
          <cell r="A7039" t="str">
            <v>MĐ16.LC10K27</v>
          </cell>
          <cell r="B7039" t="str">
            <v>Lát, ốp gỗ - vật liệu mới</v>
          </cell>
          <cell r="C7039">
            <v>60</v>
          </cell>
        </row>
        <row r="7040">
          <cell r="A7040" t="str">
            <v>MĐ17.LC10K27</v>
          </cell>
          <cell r="B7040" t="str">
            <v xml:space="preserve">Họa tiết trang trí </v>
          </cell>
          <cell r="C7040">
            <v>60</v>
          </cell>
        </row>
        <row r="7041">
          <cell r="A7041" t="str">
            <v>MĐ18.LC10K27</v>
          </cell>
          <cell r="B7041" t="str">
            <v>Thi công cốp pha - giàn giáo</v>
          </cell>
          <cell r="C7041">
            <v>60</v>
          </cell>
        </row>
        <row r="7042">
          <cell r="A7042" t="str">
            <v>MĐ19.LC10K27</v>
          </cell>
          <cell r="B7042" t="str">
            <v xml:space="preserve">Thi công cốt thép - bê tông </v>
          </cell>
          <cell r="C7042">
            <v>60</v>
          </cell>
        </row>
        <row r="7043">
          <cell r="A7043" t="str">
            <v>MĐ20.LC10K27</v>
          </cell>
          <cell r="B7043" t="str">
            <v>Lợp mái</v>
          </cell>
          <cell r="C7043">
            <v>60</v>
          </cell>
        </row>
        <row r="7044">
          <cell r="A7044" t="str">
            <v>MĐ21.LC10K27</v>
          </cell>
          <cell r="B7044" t="str">
            <v xml:space="preserve">Thực tập tốt nghiệp </v>
          </cell>
          <cell r="C7044">
            <v>90</v>
          </cell>
        </row>
        <row r="7045">
          <cell r="A7045" t="str">
            <v>MH01.LC24K27</v>
          </cell>
          <cell r="B7045" t="str">
            <v>Chính trị</v>
          </cell>
          <cell r="C7045">
            <v>30</v>
          </cell>
        </row>
        <row r="7046">
          <cell r="A7046" t="str">
            <v>MH02.LC24K27</v>
          </cell>
          <cell r="B7046" t="str">
            <v>Pháp luật</v>
          </cell>
          <cell r="C7046">
            <v>15</v>
          </cell>
        </row>
        <row r="7047">
          <cell r="A7047" t="str">
            <v>MH03.LC24K27</v>
          </cell>
          <cell r="B7047" t="str">
            <v>Giáo dục thể chất</v>
          </cell>
          <cell r="C7047">
            <v>30</v>
          </cell>
        </row>
        <row r="7048">
          <cell r="A7048" t="str">
            <v>MH04.LC24K27</v>
          </cell>
          <cell r="B7048" t="str">
            <v>Giáo dục quốc phòng – An ninh</v>
          </cell>
          <cell r="C7048">
            <v>45</v>
          </cell>
        </row>
        <row r="7049">
          <cell r="A7049" t="str">
            <v>MH05.LC24K27</v>
          </cell>
          <cell r="B7049" t="str">
            <v>Tin học</v>
          </cell>
          <cell r="C7049">
            <v>45</v>
          </cell>
        </row>
        <row r="7050">
          <cell r="A7050" t="str">
            <v>MH06.LC24K27</v>
          </cell>
          <cell r="B7050" t="str">
            <v>Ngoại ngữ (Anh văn)</v>
          </cell>
          <cell r="C7050">
            <v>90</v>
          </cell>
        </row>
        <row r="7051">
          <cell r="A7051" t="str">
            <v>MĐ07.LC24K27</v>
          </cell>
          <cell r="B7051" t="str">
            <v>Soạn thảo văn bản Word nâng cao.</v>
          </cell>
          <cell r="C7051">
            <v>60</v>
          </cell>
        </row>
        <row r="7052">
          <cell r="A7052" t="str">
            <v>MĐ08.LC24K27</v>
          </cell>
          <cell r="B7052" t="str">
            <v>Bảng tính điện tử Excel nâng cao.</v>
          </cell>
          <cell r="C7052">
            <v>60</v>
          </cell>
        </row>
        <row r="7053">
          <cell r="A7053" t="str">
            <v>MH09.LC24K27</v>
          </cell>
          <cell r="B7053" t="str">
            <v>Lập trình C++</v>
          </cell>
          <cell r="C7053">
            <v>60</v>
          </cell>
        </row>
        <row r="7054">
          <cell r="A7054" t="str">
            <v>MĐ10.LC24K27</v>
          </cell>
          <cell r="B7054" t="str">
            <v>Bảo trì hệ thống mạng</v>
          </cell>
          <cell r="C7054">
            <v>60</v>
          </cell>
        </row>
        <row r="7055">
          <cell r="A7055" t="str">
            <v>MĐ11.LC24K27</v>
          </cell>
          <cell r="B7055" t="str">
            <v>Bảo trì hệ thống máy tính</v>
          </cell>
          <cell r="C7055">
            <v>60</v>
          </cell>
        </row>
        <row r="7056">
          <cell r="A7056" t="str">
            <v>MĐ12.LC24K27</v>
          </cell>
          <cell r="B7056" t="str">
            <v>Quản lý dự án ms project</v>
          </cell>
          <cell r="C7056">
            <v>60</v>
          </cell>
        </row>
        <row r="7057">
          <cell r="A7057" t="str">
            <v>MĐ13.LC24K27</v>
          </cell>
          <cell r="B7057" t="str">
            <v>Hệ quản trị CSDL với ACCESS nâng cao.</v>
          </cell>
          <cell r="C7057">
            <v>60</v>
          </cell>
        </row>
        <row r="7058">
          <cell r="A7058" t="str">
            <v>MĐ14.LC24K27</v>
          </cell>
          <cell r="B7058" t="str">
            <v>Lập trình VB.net</v>
          </cell>
          <cell r="C7058">
            <v>90</v>
          </cell>
        </row>
        <row r="7059">
          <cell r="A7059" t="str">
            <v>MĐ15.LC24K27</v>
          </cell>
          <cell r="B7059" t="str">
            <v>Lập trình PHP</v>
          </cell>
          <cell r="C7059">
            <v>90</v>
          </cell>
        </row>
        <row r="7060">
          <cell r="A7060" t="str">
            <v>MĐ17.LC24K27</v>
          </cell>
          <cell r="B7060" t="str">
            <v>Thực tập tốt nghiệp</v>
          </cell>
          <cell r="C7060">
            <v>180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B1"/>
      <sheetName val="CB2"/>
      <sheetName val="GV"/>
      <sheetName val="MAGV"/>
      <sheetName val="DL1"/>
      <sheetName val="DL2"/>
      <sheetName val="DIEN1"/>
      <sheetName val="DIEN2"/>
      <sheetName val="CK1"/>
      <sheetName val="CK2"/>
      <sheetName val="CNTT1"/>
      <sheetName val="CNTT2"/>
      <sheetName val="KT1"/>
      <sheetName val="KT2"/>
      <sheetName val="XD1"/>
      <sheetName val="XD2"/>
      <sheetName val="HS"/>
      <sheetName val="Sheet3"/>
      <sheetName val="Ldong"/>
      <sheetName val="Phong"/>
      <sheetName val="QLP"/>
      <sheetName val="All"/>
      <sheetName val="mon"/>
      <sheetName val="Sheet7"/>
      <sheetName val="KHUNG"/>
      <sheetName val="siso"/>
      <sheetName val="HS2"/>
      <sheetName val="maphong"/>
      <sheetName val="TT"/>
      <sheetName val="Sheet9"/>
      <sheetName val="Sheet1"/>
      <sheetName val="Sheet2"/>
      <sheetName val="Sheet4"/>
      <sheetName val="Sheet5"/>
      <sheetName val="Sheet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1">
          <cell r="A1" t="str">
            <v>ma</v>
          </cell>
          <cell r="B1" t="str">
            <v>Ten mon</v>
          </cell>
          <cell r="C1" t="str">
            <v>Số tiết</v>
          </cell>
        </row>
        <row r="2">
          <cell r="A2" t="str">
            <v>MH01.1K21</v>
          </cell>
          <cell r="B2" t="str">
            <v>Chính trị.</v>
          </cell>
          <cell r="C2">
            <v>30</v>
          </cell>
        </row>
        <row r="3">
          <cell r="A3" t="str">
            <v>MH02.1K21</v>
          </cell>
          <cell r="B3" t="str">
            <v>Pháp luật.</v>
          </cell>
          <cell r="C3">
            <v>15</v>
          </cell>
        </row>
        <row r="4">
          <cell r="A4" t="str">
            <v>MH03.1K21</v>
          </cell>
          <cell r="B4" t="str">
            <v>Giáo dục thể chất.</v>
          </cell>
          <cell r="C4">
            <v>30</v>
          </cell>
        </row>
        <row r="5">
          <cell r="A5" t="str">
            <v>MH04.1K21</v>
          </cell>
          <cell r="B5" t="str">
            <v>Giáo dục quốc phòngAn ninh.</v>
          </cell>
          <cell r="C5">
            <v>45</v>
          </cell>
        </row>
        <row r="6">
          <cell r="A6" t="str">
            <v>MH05.1K21</v>
          </cell>
          <cell r="B6" t="str">
            <v>Tin học.</v>
          </cell>
          <cell r="C6">
            <v>30</v>
          </cell>
        </row>
        <row r="7">
          <cell r="A7" t="str">
            <v>MH06.1K21</v>
          </cell>
          <cell r="B7" t="str">
            <v>Anh văn;</v>
          </cell>
          <cell r="C7">
            <v>60</v>
          </cell>
        </row>
        <row r="8">
          <cell r="A8" t="str">
            <v>MH07.1K21</v>
          </cell>
          <cell r="B8" t="str">
            <v>Điện kỹ thuật.</v>
          </cell>
          <cell r="C8">
            <v>30</v>
          </cell>
        </row>
        <row r="9">
          <cell r="A9" t="str">
            <v>MH08.1K21</v>
          </cell>
          <cell r="B9" t="str">
            <v>Vẽ kỹ thuật .</v>
          </cell>
          <cell r="C9">
            <v>30</v>
          </cell>
        </row>
        <row r="10">
          <cell r="A10" t="str">
            <v>MH09.1K21</v>
          </cell>
          <cell r="B10" t="str">
            <v>Vật liệu học .</v>
          </cell>
          <cell r="C10">
            <v>30</v>
          </cell>
        </row>
        <row r="11">
          <cell r="A11" t="str">
            <v>MH10.1K21</v>
          </cell>
          <cell r="B11" t="str">
            <v>Kỹ năng giao tiếp;</v>
          </cell>
          <cell r="C11">
            <v>30</v>
          </cell>
        </row>
        <row r="12">
          <cell r="A12" t="str">
            <v>MH11.1K21</v>
          </cell>
          <cell r="B12" t="str">
            <v>An toàn lao động và vệ sinh công nghiệp.</v>
          </cell>
          <cell r="C12">
            <v>30</v>
          </cell>
        </row>
        <row r="13">
          <cell r="A13" t="str">
            <v>MĐ12.1K21</v>
          </cell>
          <cell r="B13" t="str">
            <v>Bảo dưỡng động cơ đốt trong.</v>
          </cell>
          <cell r="C13">
            <v>60</v>
          </cell>
        </row>
        <row r="14">
          <cell r="A14" t="str">
            <v>MĐ13.1K21</v>
          </cell>
          <cell r="B14" t="str">
            <v>Bảo dưỡng Trang bị điện và hệ thống thủy lực trên máy thi công nền.</v>
          </cell>
          <cell r="C14">
            <v>60</v>
          </cell>
        </row>
        <row r="15">
          <cell r="A15" t="str">
            <v>MĐ14.1K21</v>
          </cell>
          <cell r="B15" t="str">
            <v>Bảo dưỡng Gầm và thiết bị công tác máy thi công nền.</v>
          </cell>
          <cell r="C15">
            <v>60</v>
          </cell>
        </row>
        <row r="16">
          <cell r="A16" t="str">
            <v>MH15.1K21</v>
          </cell>
          <cell r="B16" t="str">
            <v>Kỹ thuật thi công.</v>
          </cell>
          <cell r="C16">
            <v>45</v>
          </cell>
        </row>
        <row r="17">
          <cell r="A17" t="str">
            <v>MĐ16.1K21</v>
          </cell>
          <cell r="B17" t="str">
            <v>Vận hành máy xúc .</v>
          </cell>
          <cell r="C17">
            <v>270</v>
          </cell>
        </row>
        <row r="18">
          <cell r="A18" t="str">
            <v>MĐ17.1K21</v>
          </cell>
          <cell r="B18" t="str">
            <v>Vận hành máy Ủi.</v>
          </cell>
          <cell r="C18">
            <v>150</v>
          </cell>
        </row>
        <row r="19">
          <cell r="A19" t="str">
            <v>MĐ18.1K21</v>
          </cell>
          <cell r="B19" t="str">
            <v>Vận hành máy Lu.</v>
          </cell>
          <cell r="C19">
            <v>90</v>
          </cell>
        </row>
        <row r="20">
          <cell r="A20" t="str">
            <v>MĐ19.1K21</v>
          </cell>
          <cell r="B20" t="str">
            <v>Vậnmáy bơm cát.</v>
          </cell>
          <cell r="C20">
            <v>60</v>
          </cell>
        </row>
        <row r="21">
          <cell r="A21" t="str">
            <v>TTTN.1K21</v>
          </cell>
          <cell r="B21" t="str">
            <v>Thực tập tốt nghiệp.</v>
          </cell>
          <cell r="C21">
            <v>180</v>
          </cell>
        </row>
        <row r="22">
          <cell r="A22" t="str">
            <v>MH01.3K21</v>
          </cell>
          <cell r="B22" t="str">
            <v>Chính trị.</v>
          </cell>
          <cell r="C22">
            <v>30</v>
          </cell>
        </row>
        <row r="23">
          <cell r="A23" t="str">
            <v>MH02.3K21</v>
          </cell>
          <cell r="B23" t="str">
            <v>Pháp luật.</v>
          </cell>
          <cell r="C23">
            <v>15</v>
          </cell>
        </row>
        <row r="24">
          <cell r="A24" t="str">
            <v>MH03.3K21</v>
          </cell>
          <cell r="B24" t="str">
            <v>Giáo dục thể chất.</v>
          </cell>
          <cell r="C24">
            <v>30</v>
          </cell>
        </row>
        <row r="25">
          <cell r="A25" t="str">
            <v>MH04.3K21</v>
          </cell>
          <cell r="B25" t="str">
            <v>Giáo dục quốc phòngAn ninh.</v>
          </cell>
          <cell r="C25">
            <v>45</v>
          </cell>
        </row>
        <row r="26">
          <cell r="A26" t="str">
            <v>MH05.3K21</v>
          </cell>
          <cell r="B26" t="str">
            <v>Tin học.</v>
          </cell>
          <cell r="C26">
            <v>30</v>
          </cell>
        </row>
        <row r="27">
          <cell r="A27" t="str">
            <v>MH06.3K21</v>
          </cell>
          <cell r="B27" t="str">
            <v>Anh văn;</v>
          </cell>
          <cell r="C27">
            <v>60</v>
          </cell>
        </row>
        <row r="28">
          <cell r="A28" t="str">
            <v>MH07.3K21</v>
          </cell>
          <cell r="B28" t="str">
            <v>Kỹ năng giao tiếp.</v>
          </cell>
          <cell r="C28">
            <v>30</v>
          </cell>
        </row>
        <row r="29">
          <cell r="A29" t="str">
            <v>MH08.3K21</v>
          </cell>
          <cell r="B29" t="str">
            <v>An toàn điện.</v>
          </cell>
          <cell r="C29">
            <v>30</v>
          </cell>
        </row>
        <row r="30">
          <cell r="A30" t="str">
            <v>MH09.3K21</v>
          </cell>
          <cell r="B30" t="str">
            <v>Mạch điện;</v>
          </cell>
          <cell r="C30">
            <v>75</v>
          </cell>
        </row>
        <row r="31">
          <cell r="A31" t="str">
            <v>MH10.3K21</v>
          </cell>
          <cell r="B31" t="str">
            <v>Vẽ kỹ thuật;</v>
          </cell>
          <cell r="C31">
            <v>30</v>
          </cell>
        </row>
        <row r="32">
          <cell r="A32" t="str">
            <v>MH11.3K21</v>
          </cell>
          <cell r="B32" t="str">
            <v>Vẽ điện.</v>
          </cell>
          <cell r="C32">
            <v>30</v>
          </cell>
        </row>
        <row r="33">
          <cell r="A33" t="str">
            <v>MH12.3K21</v>
          </cell>
          <cell r="B33" t="str">
            <v>Vật liệu điện.</v>
          </cell>
          <cell r="C33">
            <v>30</v>
          </cell>
        </row>
        <row r="34">
          <cell r="A34" t="str">
            <v>MH13.3K21</v>
          </cell>
          <cell r="B34" t="str">
            <v>Khí cụ điện hạ thế.</v>
          </cell>
          <cell r="C34">
            <v>45</v>
          </cell>
        </row>
        <row r="35">
          <cell r="A35" t="str">
            <v>MĐ14.3K21</v>
          </cell>
          <cell r="B35" t="str">
            <v>Điện tử cơ bản.</v>
          </cell>
          <cell r="C35">
            <v>90</v>
          </cell>
        </row>
        <row r="36">
          <cell r="A36" t="str">
            <v>MĐ15.3K21</v>
          </cell>
          <cell r="B36" t="str">
            <v>Đo lường điện.</v>
          </cell>
          <cell r="C36">
            <v>60</v>
          </cell>
        </row>
        <row r="37">
          <cell r="A37" t="str">
            <v>MĐ16.3K21</v>
          </cell>
          <cell r="B37" t="str">
            <v>Máy biến áp.</v>
          </cell>
          <cell r="C37">
            <v>60</v>
          </cell>
        </row>
        <row r="38">
          <cell r="A38" t="str">
            <v>MĐ17.3K21</v>
          </cell>
          <cell r="B38" t="str">
            <v>Động cơ điện một pha.</v>
          </cell>
          <cell r="C38">
            <v>90</v>
          </cell>
        </row>
        <row r="39">
          <cell r="A39" t="str">
            <v>MĐ18.3K21</v>
          </cell>
          <cell r="B39" t="str">
            <v>Động cơ KĐB ba pha.</v>
          </cell>
          <cell r="C39">
            <v>120</v>
          </cell>
        </row>
        <row r="40">
          <cell r="A40" t="str">
            <v>MH19.3K21</v>
          </cell>
          <cell r="B40" t="str">
            <v>Máy phát điện đồng bộ.</v>
          </cell>
          <cell r="C40">
            <v>45</v>
          </cell>
        </row>
        <row r="41">
          <cell r="A41" t="str">
            <v>MĐ20.3K21</v>
          </cell>
          <cell r="B41" t="str">
            <v>Trang bị điện ;</v>
          </cell>
          <cell r="C41">
            <v>60</v>
          </cell>
        </row>
        <row r="42">
          <cell r="A42" t="str">
            <v>MĐ21.3K21</v>
          </cell>
          <cell r="B42" t="str">
            <v>Thiết bị nhiệt gia dụng.</v>
          </cell>
          <cell r="C42">
            <v>60</v>
          </cell>
        </row>
        <row r="43">
          <cell r="A43" t="str">
            <v>MĐ22.3K21</v>
          </cell>
          <cell r="B43" t="str">
            <v>Thiết bị lạnh gia dụng.</v>
          </cell>
          <cell r="C43">
            <v>60</v>
          </cell>
        </row>
        <row r="44">
          <cell r="A44" t="str">
            <v>MĐ23.3K21</v>
          </cell>
          <cell r="B44" t="str">
            <v>Thiết kế mạch bằng máy tính.</v>
          </cell>
          <cell r="C44">
            <v>60</v>
          </cell>
        </row>
        <row r="45">
          <cell r="A45" t="str">
            <v>MĐ24.3K21</v>
          </cell>
          <cell r="B45" t="str">
            <v>Điện tử công suất và ứng dụng.</v>
          </cell>
          <cell r="C45">
            <v>60</v>
          </cell>
        </row>
        <row r="46">
          <cell r="A46" t="str">
            <v>MĐ25.3K21</v>
          </cell>
          <cell r="B46" t="str">
            <v>Lập trình cỡ nhỏ.</v>
          </cell>
          <cell r="C46">
            <v>60</v>
          </cell>
        </row>
        <row r="47">
          <cell r="A47" t="str">
            <v>MĐ26.3K21</v>
          </cell>
          <cell r="B47" t="str">
            <v>Kỹ thuật lắp đặt điện dân dụng..</v>
          </cell>
          <cell r="C47">
            <v>120</v>
          </cell>
        </row>
        <row r="48">
          <cell r="A48" t="str">
            <v>MĐ27.3K21</v>
          </cell>
          <cell r="B48" t="str">
            <v>Thiết bị tự động điều khiển dân dụng.</v>
          </cell>
          <cell r="C48">
            <v>60</v>
          </cell>
        </row>
        <row r="49">
          <cell r="A49" t="str">
            <v>TTTN.3K21</v>
          </cell>
          <cell r="B49" t="str">
            <v>Thực tập tốt nghiệp.</v>
          </cell>
          <cell r="C49">
            <v>450</v>
          </cell>
        </row>
        <row r="50">
          <cell r="A50" t="str">
            <v>MH01.4K21</v>
          </cell>
          <cell r="B50" t="str">
            <v>Chính trị.</v>
          </cell>
          <cell r="C50">
            <v>30</v>
          </cell>
        </row>
        <row r="51">
          <cell r="A51" t="str">
            <v>MH02.4K21</v>
          </cell>
          <cell r="B51" t="str">
            <v>Pháp luật.</v>
          </cell>
          <cell r="C51">
            <v>15</v>
          </cell>
        </row>
        <row r="52">
          <cell r="A52" t="str">
            <v>MH03.4K21</v>
          </cell>
          <cell r="B52" t="str">
            <v>Giáo dục thể chât.</v>
          </cell>
          <cell r="C52">
            <v>30</v>
          </cell>
        </row>
        <row r="53">
          <cell r="A53" t="str">
            <v>MH04.4K21</v>
          </cell>
          <cell r="B53" t="str">
            <v>Giáo dục quốc phòngAn ninh.</v>
          </cell>
          <cell r="C53">
            <v>45</v>
          </cell>
        </row>
        <row r="54">
          <cell r="A54" t="str">
            <v>MH05.4K21</v>
          </cell>
          <cell r="B54" t="str">
            <v>Tin học.</v>
          </cell>
          <cell r="C54">
            <v>30</v>
          </cell>
        </row>
        <row r="55">
          <cell r="A55" t="str">
            <v>MH06.4K21</v>
          </cell>
          <cell r="B55" t="str">
            <v>Anh văn;</v>
          </cell>
          <cell r="C55">
            <v>60</v>
          </cell>
        </row>
        <row r="56">
          <cell r="A56" t="str">
            <v>MH07.4K21</v>
          </cell>
          <cell r="B56" t="str">
            <v>Kỹ năng giao tiếp.</v>
          </cell>
          <cell r="C56">
            <v>30</v>
          </cell>
        </row>
        <row r="57">
          <cell r="A57" t="str">
            <v>MH08.4K21</v>
          </cell>
          <cell r="B57" t="str">
            <v>Mạch điện.</v>
          </cell>
          <cell r="C57">
            <v>90</v>
          </cell>
        </row>
        <row r="58">
          <cell r="A58" t="str">
            <v>MH09.4K21</v>
          </cell>
          <cell r="B58" t="str">
            <v>An toàn lao động.</v>
          </cell>
          <cell r="C58">
            <v>30</v>
          </cell>
        </row>
        <row r="59">
          <cell r="A59" t="str">
            <v>MH10.4K21</v>
          </cell>
          <cell r="B59" t="str">
            <v>Đo lường điện tử.</v>
          </cell>
          <cell r="C59">
            <v>30</v>
          </cell>
        </row>
        <row r="60">
          <cell r="A60" t="str">
            <v>MĐ11.4K21</v>
          </cell>
          <cell r="B60" t="str">
            <v>Máy điện.</v>
          </cell>
          <cell r="C60">
            <v>180</v>
          </cell>
        </row>
        <row r="61">
          <cell r="A61" t="str">
            <v>MĐ12.4K21</v>
          </cell>
          <cell r="B61" t="str">
            <v>Vật liệu, linh kiện điện tử.</v>
          </cell>
          <cell r="C61">
            <v>60</v>
          </cell>
        </row>
        <row r="62">
          <cell r="A62" t="str">
            <v>MĐ13.4K21</v>
          </cell>
          <cell r="B62" t="str">
            <v>Kỹ thuật mạch điện tử;</v>
          </cell>
          <cell r="C62">
            <v>180</v>
          </cell>
        </row>
        <row r="63">
          <cell r="A63" t="str">
            <v>MĐ14.4K21</v>
          </cell>
          <cell r="B63" t="str">
            <v>Kỹ thuật cảm biến.</v>
          </cell>
          <cell r="C63">
            <v>60</v>
          </cell>
        </row>
        <row r="64">
          <cell r="A64" t="str">
            <v>MĐ15.4K21</v>
          </cell>
          <cell r="B64" t="str">
            <v>Kỹ thuật số.</v>
          </cell>
          <cell r="C64">
            <v>90</v>
          </cell>
        </row>
        <row r="65">
          <cell r="A65" t="str">
            <v>MĐ16.4K21</v>
          </cell>
          <cell r="B65" t="str">
            <v>Vẽ thiết kế mạch điệnđiện tử.</v>
          </cell>
          <cell r="C65">
            <v>90</v>
          </cell>
        </row>
        <row r="66">
          <cell r="A66" t="str">
            <v>MĐ17.4K21</v>
          </cell>
          <cell r="B66" t="str">
            <v>Trang bị điện;</v>
          </cell>
          <cell r="C66">
            <v>150</v>
          </cell>
        </row>
        <row r="67">
          <cell r="A67" t="str">
            <v>MĐ18.4K21</v>
          </cell>
          <cell r="B67" t="str">
            <v>Điện tử công suất.</v>
          </cell>
          <cell r="C67">
            <v>90</v>
          </cell>
        </row>
        <row r="68">
          <cell r="A68" t="str">
            <v>MĐ19.4K21</v>
          </cell>
          <cell r="B68" t="str">
            <v>Vi điều khiển.</v>
          </cell>
          <cell r="C68">
            <v>60</v>
          </cell>
        </row>
        <row r="69">
          <cell r="A69" t="str">
            <v>MĐ20.4K21</v>
          </cell>
          <cell r="B69" t="str">
            <v>Điều khiển lập trình cỡ nhỏ.</v>
          </cell>
          <cell r="C69">
            <v>90</v>
          </cell>
        </row>
        <row r="70">
          <cell r="A70" t="str">
            <v>MĐ21.4K21</v>
          </cell>
          <cell r="B70" t="str">
            <v>PLC cơ bản.</v>
          </cell>
          <cell r="C70">
            <v>150</v>
          </cell>
        </row>
        <row r="71">
          <cell r="A71" t="str">
            <v>MĐ22.4K21</v>
          </cell>
          <cell r="B71" t="str">
            <v>Điều khiển điện khí nén.</v>
          </cell>
          <cell r="C71">
            <v>150</v>
          </cell>
        </row>
        <row r="72">
          <cell r="A72" t="str">
            <v>MĐ23.4K21</v>
          </cell>
          <cell r="B72" t="str">
            <v>Điện tử ứng dụng.</v>
          </cell>
          <cell r="C72">
            <v>150</v>
          </cell>
        </row>
        <row r="73">
          <cell r="A73" t="str">
            <v>MĐ24.4K21</v>
          </cell>
          <cell r="B73" t="str">
            <v>Hệ thống Camera giám sát.</v>
          </cell>
          <cell r="C73">
            <v>60</v>
          </cell>
        </row>
        <row r="74">
          <cell r="A74" t="str">
            <v>MĐ25.4K21</v>
          </cell>
          <cell r="B74" t="str">
            <v>Hệ thống âm thanh.</v>
          </cell>
          <cell r="C74">
            <v>60</v>
          </cell>
        </row>
        <row r="75">
          <cell r="A75" t="str">
            <v>MĐ26.4K21</v>
          </cell>
          <cell r="B75" t="str">
            <v>Máy thu hình.</v>
          </cell>
          <cell r="C75">
            <v>120</v>
          </cell>
        </row>
        <row r="76">
          <cell r="A76" t="str">
            <v>MĐ27.4K21</v>
          </cell>
          <cell r="B76" t="str">
            <v>Thực tập sản xuất;</v>
          </cell>
          <cell r="C76">
            <v>270</v>
          </cell>
        </row>
        <row r="77">
          <cell r="A77" t="str">
            <v>TTTN.4K21</v>
          </cell>
          <cell r="B77" t="str">
            <v>Thực tập tốt nghiệp.</v>
          </cell>
          <cell r="C77">
            <v>270</v>
          </cell>
        </row>
        <row r="78">
          <cell r="A78" t="str">
            <v>MH01.5K21</v>
          </cell>
          <cell r="B78" t="str">
            <v>Chính trị.</v>
          </cell>
          <cell r="C78">
            <v>30</v>
          </cell>
        </row>
        <row r="79">
          <cell r="A79" t="str">
            <v>MH02.5K21</v>
          </cell>
          <cell r="B79" t="str">
            <v>Pháp luật.</v>
          </cell>
          <cell r="C79">
            <v>30</v>
          </cell>
        </row>
        <row r="80">
          <cell r="A80" t="str">
            <v>MH03.5K21</v>
          </cell>
          <cell r="B80" t="str">
            <v>Giáo dục thể chất.</v>
          </cell>
          <cell r="C80">
            <v>30</v>
          </cell>
        </row>
        <row r="81">
          <cell r="A81" t="str">
            <v>MH04.5K21</v>
          </cell>
          <cell r="B81" t="str">
            <v>Giáo dục quốc phòngAn ninh.</v>
          </cell>
          <cell r="C81">
            <v>45</v>
          </cell>
        </row>
        <row r="82">
          <cell r="A82" t="str">
            <v>MH05.5K21</v>
          </cell>
          <cell r="B82" t="str">
            <v>Tin học.</v>
          </cell>
          <cell r="C82">
            <v>30</v>
          </cell>
        </row>
        <row r="83">
          <cell r="A83" t="str">
            <v>MH06.5K21</v>
          </cell>
          <cell r="B83" t="str">
            <v>Anh văn;</v>
          </cell>
          <cell r="C83">
            <v>60</v>
          </cell>
        </row>
        <row r="84">
          <cell r="A84" t="str">
            <v>MH07.5K21</v>
          </cell>
          <cell r="B84" t="str">
            <v>Điện kỹ thuật.</v>
          </cell>
          <cell r="C84">
            <v>30</v>
          </cell>
        </row>
        <row r="85">
          <cell r="A85" t="str">
            <v>MH08.5K21</v>
          </cell>
          <cell r="B85" t="str">
            <v>Vật liệu học.</v>
          </cell>
          <cell r="C85">
            <v>30</v>
          </cell>
        </row>
        <row r="86">
          <cell r="A86" t="str">
            <v>MH09.5K21</v>
          </cell>
          <cell r="B86" t="str">
            <v>Cơ ứng dụng.</v>
          </cell>
          <cell r="C86">
            <v>45</v>
          </cell>
        </row>
        <row r="87">
          <cell r="A87" t="str">
            <v>MH10.5K21</v>
          </cell>
          <cell r="B87" t="str">
            <v>Dung sai lắp ghép và đo lường kỹ thuật;</v>
          </cell>
          <cell r="C87">
            <v>30</v>
          </cell>
        </row>
        <row r="88">
          <cell r="A88" t="str">
            <v>MH11.5K21</v>
          </cell>
          <cell r="B88" t="str">
            <v>Vẽ Kỹ thuật;</v>
          </cell>
          <cell r="C88">
            <v>30</v>
          </cell>
        </row>
        <row r="89">
          <cell r="A89" t="str">
            <v>MH12.5K21</v>
          </cell>
          <cell r="B89" t="str">
            <v>An toàn lao động .</v>
          </cell>
          <cell r="C89">
            <v>30</v>
          </cell>
        </row>
        <row r="90">
          <cell r="A90" t="str">
            <v>MĐ13.5K21</v>
          </cell>
          <cell r="B90" t="str">
            <v>Thực hành Nguội, Gò cơ bản.</v>
          </cell>
          <cell r="C90">
            <v>90</v>
          </cell>
        </row>
        <row r="91">
          <cell r="A91" t="str">
            <v>MĐ14.5K21</v>
          </cell>
          <cell r="B91" t="str">
            <v>Thực hành Hàn cơ bản.</v>
          </cell>
          <cell r="C91">
            <v>60</v>
          </cell>
        </row>
        <row r="92">
          <cell r="A92" t="str">
            <v>MH15.5K21</v>
          </cell>
          <cell r="B92" t="str">
            <v>Kỹ năng giaotiếp</v>
          </cell>
          <cell r="C92">
            <v>30</v>
          </cell>
        </row>
        <row r="93">
          <cell r="A93" t="str">
            <v>MĐ16.5K21</v>
          </cell>
          <cell r="B93" t="str">
            <v>Kỹ thuật chung về ô tô và công nghệ sửa chữa.</v>
          </cell>
          <cell r="C93">
            <v>60</v>
          </cell>
        </row>
        <row r="94">
          <cell r="A94" t="str">
            <v>MĐ17.5K21</v>
          </cell>
          <cell r="B94" t="str">
            <v>Bảo dưỡng và sửa chữa cơ cấu trục khuỷuthanh truyền và bộ phận cố định của động cơ.</v>
          </cell>
          <cell r="C94">
            <v>120</v>
          </cell>
        </row>
        <row r="95">
          <cell r="A95" t="str">
            <v>MĐ18.5K21</v>
          </cell>
          <cell r="B95" t="str">
            <v>Bảo dưỡng và sửa chữa cơ cấu phân phối khí.</v>
          </cell>
          <cell r="C95">
            <v>60</v>
          </cell>
        </row>
        <row r="96">
          <cell r="A96" t="str">
            <v>MĐ19.5K21</v>
          </cell>
          <cell r="B96" t="str">
            <v>Bảo dưỡng và sửa chữa hệ thống bôi trơn và hệ thống làm mát;</v>
          </cell>
          <cell r="C96">
            <v>60</v>
          </cell>
        </row>
        <row r="97">
          <cell r="A97" t="str">
            <v>MĐ20.5K21</v>
          </cell>
          <cell r="B97" t="str">
            <v>Bảo dưỡng và sửa chữa hệ thống cung cấp động cơ xăng dùng bộ chế hòa khí.</v>
          </cell>
          <cell r="C97">
            <v>60</v>
          </cell>
        </row>
        <row r="98">
          <cell r="A98" t="str">
            <v>MĐ21.5K21</v>
          </cell>
          <cell r="B98" t="str">
            <v>Bảo dưỡng và sửa chữa hệ thống cung cấp động cơ diesel;</v>
          </cell>
          <cell r="C98">
            <v>60</v>
          </cell>
        </row>
        <row r="99">
          <cell r="A99" t="str">
            <v>MĐ22.5K21</v>
          </cell>
          <cell r="B99" t="str">
            <v>Bảo dưỡng và sửa chữa hệ thống truyền lực.</v>
          </cell>
          <cell r="C99">
            <v>120</v>
          </cell>
        </row>
        <row r="100">
          <cell r="A100" t="str">
            <v>MĐ23.5K21</v>
          </cell>
          <cell r="B100" t="str">
            <v>Bảo dưỡng và sửa chữa hệ thống di chuyển.</v>
          </cell>
          <cell r="C100">
            <v>60</v>
          </cell>
        </row>
        <row r="101">
          <cell r="A101" t="str">
            <v>MĐ24.5K21</v>
          </cell>
          <cell r="B101" t="str">
            <v>Bảo dưỡng và sửa chữa hệ thống lái.</v>
          </cell>
          <cell r="C101">
            <v>60</v>
          </cell>
        </row>
        <row r="102">
          <cell r="A102" t="str">
            <v>MĐ25.5K21</v>
          </cell>
          <cell r="B102" t="str">
            <v>Bảo dưỡng và sửa chữa hệ thống phanh.</v>
          </cell>
          <cell r="C102">
            <v>60</v>
          </cell>
        </row>
        <row r="103">
          <cell r="A103" t="str">
            <v>MĐ26.5K21</v>
          </cell>
          <cell r="B103" t="str">
            <v>Bảo dưỡng và sửa chữa trang bị điện ô tô.</v>
          </cell>
          <cell r="C103">
            <v>90</v>
          </cell>
        </row>
        <row r="104">
          <cell r="A104" t="str">
            <v>MĐ27.5K21</v>
          </cell>
          <cell r="B104" t="str">
            <v>Bảo dưỡng và sửa chữa hệ thống Điều hòa không khí trênô tô.</v>
          </cell>
          <cell r="C104">
            <v>60</v>
          </cell>
        </row>
        <row r="105">
          <cell r="A105" t="str">
            <v>MĐ28.5K21</v>
          </cell>
          <cell r="B105" t="str">
            <v>Bảo dưỡng và sửa chữa hệ thống phun xăng điện tử.</v>
          </cell>
          <cell r="C105">
            <v>60</v>
          </cell>
        </row>
        <row r="106">
          <cell r="A106" t="str">
            <v>MĐ29.5K21</v>
          </cell>
          <cell r="B106" t="str">
            <v>Kiểm tra và sửa chữa Pan ô tô.</v>
          </cell>
          <cell r="C106">
            <v>90</v>
          </cell>
        </row>
        <row r="107">
          <cell r="A107" t="str">
            <v>MĐ30.5K21</v>
          </cell>
          <cell r="B107" t="str">
            <v>Kỹ thuật lái ô tô.</v>
          </cell>
          <cell r="C107">
            <v>60</v>
          </cell>
        </row>
        <row r="108">
          <cell r="A108" t="str">
            <v>TTTN.5K21</v>
          </cell>
          <cell r="B108" t="str">
            <v>Thực tập tốt nghiệp.</v>
          </cell>
          <cell r="C108">
            <v>232</v>
          </cell>
        </row>
        <row r="109">
          <cell r="A109" t="str">
            <v>MH01.6K21</v>
          </cell>
          <cell r="B109" t="str">
            <v>Chính trị.</v>
          </cell>
          <cell r="C109">
            <v>30</v>
          </cell>
        </row>
        <row r="110">
          <cell r="A110" t="str">
            <v>MH02.6K21</v>
          </cell>
          <cell r="B110" t="str">
            <v>Pháp luật.</v>
          </cell>
          <cell r="C110">
            <v>15</v>
          </cell>
        </row>
        <row r="111">
          <cell r="A111" t="str">
            <v>MH03.6K21</v>
          </cell>
          <cell r="B111" t="str">
            <v>Giáo dục thể chất.</v>
          </cell>
          <cell r="C111">
            <v>30</v>
          </cell>
        </row>
        <row r="112">
          <cell r="A112" t="str">
            <v>MH04.6K21</v>
          </cell>
          <cell r="B112" t="str">
            <v>Giáo dục quốc phòngAn ninh.</v>
          </cell>
          <cell r="C112">
            <v>45</v>
          </cell>
        </row>
        <row r="113">
          <cell r="A113" t="str">
            <v>MH05.6K21</v>
          </cell>
          <cell r="B113" t="str">
            <v>Tin học.</v>
          </cell>
          <cell r="C113">
            <v>30</v>
          </cell>
        </row>
        <row r="114">
          <cell r="A114" t="str">
            <v>MH06.6K21</v>
          </cell>
          <cell r="B114" t="str">
            <v>Anh văn;</v>
          </cell>
          <cell r="C114">
            <v>60</v>
          </cell>
        </row>
        <row r="115">
          <cell r="A115" t="str">
            <v>MH07.6K21</v>
          </cell>
          <cell r="B115" t="str">
            <v>Vẽ kỹ thuật.</v>
          </cell>
          <cell r="C115">
            <v>30</v>
          </cell>
        </row>
        <row r="116">
          <cell r="A116" t="str">
            <v>MH08.6K21</v>
          </cell>
          <cell r="B116" t="str">
            <v>Cơ kỹ thuật.</v>
          </cell>
          <cell r="C116">
            <v>30</v>
          </cell>
        </row>
        <row r="117">
          <cell r="A117" t="str">
            <v>MH09.6K21</v>
          </cell>
          <cell r="B117" t="str">
            <v>Cơ sở kỹ thuật điện.</v>
          </cell>
          <cell r="C117">
            <v>45</v>
          </cell>
        </row>
        <row r="118">
          <cell r="A118" t="str">
            <v>MH10.6K21</v>
          </cell>
          <cell r="B118" t="str">
            <v>Cơ sở kỹ thuật nhiệt;</v>
          </cell>
          <cell r="C118">
            <v>45</v>
          </cell>
        </row>
        <row r="119">
          <cell r="A119" t="str">
            <v>MH11.6K21</v>
          </cell>
          <cell r="B119" t="str">
            <v>Vật liệu điện lạnh.</v>
          </cell>
          <cell r="C119">
            <v>30</v>
          </cell>
        </row>
        <row r="120">
          <cell r="A120" t="str">
            <v>MH12.6K21</v>
          </cell>
          <cell r="B120" t="str">
            <v>An toàn lao động, điệnlạnh và vệ sinh công nghiệp.</v>
          </cell>
          <cell r="C120">
            <v>30</v>
          </cell>
        </row>
        <row r="121">
          <cell r="A121" t="str">
            <v>MH13.6K21</v>
          </cell>
          <cell r="B121" t="str">
            <v>Kỹ năng giao tiếp,</v>
          </cell>
          <cell r="C121">
            <v>30</v>
          </cell>
        </row>
        <row r="122">
          <cell r="A122" t="str">
            <v>MĐ14.6K21</v>
          </cell>
          <cell r="B122" t="str">
            <v>Máy điện .</v>
          </cell>
          <cell r="C122">
            <v>150</v>
          </cell>
        </row>
        <row r="123">
          <cell r="A123" t="str">
            <v>MĐ15.6K21</v>
          </cell>
          <cell r="B123" t="str">
            <v>Trang bị điện.</v>
          </cell>
          <cell r="C123">
            <v>120</v>
          </cell>
        </row>
        <row r="124">
          <cell r="A124" t="str">
            <v>MĐ16.6K21</v>
          </cell>
          <cell r="B124" t="str">
            <v>Kỹ thuật điện tử.</v>
          </cell>
          <cell r="C124">
            <v>90</v>
          </cell>
        </row>
        <row r="125">
          <cell r="A125" t="str">
            <v>MĐ17.6K21</v>
          </cell>
          <cell r="B125" t="str">
            <v>Kỹ thuật hàn.</v>
          </cell>
          <cell r="C125">
            <v>60</v>
          </cell>
        </row>
        <row r="126">
          <cell r="A126" t="str">
            <v>MH18.6K21</v>
          </cell>
          <cell r="B126" t="str">
            <v>Đo lường ĐiệnLạnh.</v>
          </cell>
          <cell r="C126">
            <v>45</v>
          </cell>
        </row>
        <row r="127">
          <cell r="A127" t="str">
            <v>MĐ19.6K21</v>
          </cell>
          <cell r="B127" t="str">
            <v>Lạnh cơ bản.</v>
          </cell>
          <cell r="C127">
            <v>150</v>
          </cell>
        </row>
        <row r="128">
          <cell r="A128" t="str">
            <v>MH20.6K21</v>
          </cell>
          <cell r="B128" t="str">
            <v>Bơm, quạt .</v>
          </cell>
          <cell r="C128">
            <v>30</v>
          </cell>
        </row>
        <row r="129">
          <cell r="A129" t="str">
            <v>MĐ21.6K21</v>
          </cell>
          <cell r="B129" t="str">
            <v>Hệ thống máy lạnh dân dụng và TN.</v>
          </cell>
          <cell r="C129">
            <v>120</v>
          </cell>
        </row>
        <row r="130">
          <cell r="A130" t="str">
            <v>MĐ22.6K21</v>
          </cell>
          <cell r="B130" t="str">
            <v>Hệ thống điều hoà không khí cục bộ.</v>
          </cell>
          <cell r="C130">
            <v>180</v>
          </cell>
        </row>
        <row r="131">
          <cell r="A131" t="str">
            <v>MH23.6K21</v>
          </cell>
          <cell r="B131" t="str">
            <v>Hệ thống máy lạnh công nghiệp.</v>
          </cell>
          <cell r="C131">
            <v>45</v>
          </cell>
        </row>
        <row r="132">
          <cell r="A132" t="str">
            <v>MH24.6K21</v>
          </cell>
          <cell r="B132" t="str">
            <v>Hệ thống điều hoà không khí TT;</v>
          </cell>
          <cell r="C132">
            <v>30</v>
          </cell>
        </row>
        <row r="133">
          <cell r="A133" t="str">
            <v>TTTN.6K21</v>
          </cell>
          <cell r="B133" t="str">
            <v>Thực tập tốt nghiệp.</v>
          </cell>
          <cell r="C133">
            <v>370</v>
          </cell>
        </row>
        <row r="134">
          <cell r="A134" t="str">
            <v>MH01.7K21</v>
          </cell>
          <cell r="B134" t="str">
            <v>Chính trị.</v>
          </cell>
          <cell r="C134">
            <v>30</v>
          </cell>
        </row>
        <row r="135">
          <cell r="A135" t="str">
            <v>MH02.7K21</v>
          </cell>
          <cell r="B135" t="str">
            <v>Pháp luật.</v>
          </cell>
          <cell r="C135">
            <v>15</v>
          </cell>
        </row>
        <row r="136">
          <cell r="A136" t="str">
            <v>MH03.7K21</v>
          </cell>
          <cell r="B136" t="str">
            <v>Giáo dục thể chất.</v>
          </cell>
          <cell r="C136">
            <v>30</v>
          </cell>
        </row>
        <row r="137">
          <cell r="A137" t="str">
            <v>MH04.7K21</v>
          </cell>
          <cell r="B137" t="str">
            <v>Giáo dục quốc phòngAn ninh.</v>
          </cell>
          <cell r="C137">
            <v>45</v>
          </cell>
        </row>
        <row r="138">
          <cell r="A138" t="str">
            <v>MH05.7K21</v>
          </cell>
          <cell r="B138" t="str">
            <v>Tin học.</v>
          </cell>
          <cell r="C138">
            <v>30</v>
          </cell>
        </row>
        <row r="139">
          <cell r="A139" t="str">
            <v>MH06.7K21</v>
          </cell>
          <cell r="B139" t="str">
            <v>Anh văn;</v>
          </cell>
          <cell r="C139">
            <v>60</v>
          </cell>
        </row>
        <row r="140">
          <cell r="A140" t="str">
            <v>MH07.7K21</v>
          </cell>
          <cell r="B140" t="str">
            <v>Kỹ năng giao tiếp.</v>
          </cell>
          <cell r="C140">
            <v>30</v>
          </cell>
        </row>
        <row r="141">
          <cell r="A141" t="str">
            <v>MH08.7K21</v>
          </cell>
          <cell r="B141" t="str">
            <v>An toàn điện.</v>
          </cell>
          <cell r="C141">
            <v>30</v>
          </cell>
        </row>
        <row r="142">
          <cell r="A142" t="str">
            <v>MH09.7K21</v>
          </cell>
          <cell r="B142" t="str">
            <v>Mạch điện;</v>
          </cell>
          <cell r="C142">
            <v>60</v>
          </cell>
        </row>
        <row r="143">
          <cell r="A143" t="str">
            <v>MH10.7K21</v>
          </cell>
          <cell r="B143" t="str">
            <v>Vẽ kỹ thuật;</v>
          </cell>
          <cell r="C143">
            <v>30</v>
          </cell>
        </row>
        <row r="144">
          <cell r="A144" t="str">
            <v>MH11.7K21</v>
          </cell>
          <cell r="B144" t="str">
            <v>Vẽ điện.</v>
          </cell>
          <cell r="C144">
            <v>30</v>
          </cell>
        </row>
        <row r="145">
          <cell r="A145" t="str">
            <v>MH12.7K21</v>
          </cell>
          <cell r="B145" t="str">
            <v>Vật liệu điện.</v>
          </cell>
          <cell r="C145">
            <v>30</v>
          </cell>
        </row>
        <row r="146">
          <cell r="A146" t="str">
            <v>MĐ13.7K21</v>
          </cell>
          <cell r="B146" t="str">
            <v>Khí cụ điện.</v>
          </cell>
          <cell r="C146">
            <v>60</v>
          </cell>
        </row>
        <row r="147">
          <cell r="A147" t="str">
            <v>MĐ14.7K21</v>
          </cell>
          <cell r="B147" t="str">
            <v>Điện tử cơ bản.</v>
          </cell>
          <cell r="C147">
            <v>120</v>
          </cell>
        </row>
        <row r="148">
          <cell r="A148" t="str">
            <v>MĐ15.7K21</v>
          </cell>
          <cell r="B148" t="str">
            <v>Đo lường điện.</v>
          </cell>
          <cell r="C148">
            <v>90</v>
          </cell>
        </row>
        <row r="149">
          <cell r="A149" t="str">
            <v>MĐ16.7K21</v>
          </cell>
          <cell r="B149" t="str">
            <v>Máy điện 1.</v>
          </cell>
          <cell r="C149">
            <v>180</v>
          </cell>
        </row>
        <row r="150">
          <cell r="A150" t="str">
            <v>MĐ17.7K21</v>
          </cell>
          <cell r="B150" t="str">
            <v>Máy điện 2.</v>
          </cell>
          <cell r="C150">
            <v>90</v>
          </cell>
        </row>
        <row r="151">
          <cell r="A151" t="str">
            <v>MĐ18.7K21</v>
          </cell>
          <cell r="B151" t="str">
            <v>Kỹ thuật cảm biến .</v>
          </cell>
          <cell r="C151">
            <v>60</v>
          </cell>
        </row>
        <row r="152">
          <cell r="A152" t="str">
            <v>MĐ19.7K21</v>
          </cell>
          <cell r="B152" t="str">
            <v>Điện tử công suất;</v>
          </cell>
          <cell r="C152">
            <v>60</v>
          </cell>
        </row>
        <row r="153">
          <cell r="A153" t="str">
            <v>MH20.7K21</v>
          </cell>
          <cell r="B153" t="str">
            <v>Cung cấp điện.</v>
          </cell>
          <cell r="C153">
            <v>90</v>
          </cell>
        </row>
        <row r="154">
          <cell r="A154" t="str">
            <v>MĐ21.7K21</v>
          </cell>
          <cell r="B154" t="str">
            <v>Trang bị điện 1.</v>
          </cell>
          <cell r="C154">
            <v>180</v>
          </cell>
        </row>
        <row r="155">
          <cell r="A155" t="str">
            <v>MĐ22.7K21</v>
          </cell>
          <cell r="B155" t="str">
            <v>PLC cơ bản .</v>
          </cell>
          <cell r="C155">
            <v>180</v>
          </cell>
        </row>
        <row r="156">
          <cell r="A156" t="str">
            <v>MĐ23.7K21</v>
          </cell>
          <cell r="B156" t="str">
            <v>Kỹ thuật lắp đặt điện.</v>
          </cell>
          <cell r="C156">
            <v>150</v>
          </cell>
        </row>
        <row r="157">
          <cell r="A157" t="str">
            <v>MĐ24.7K21</v>
          </cell>
          <cell r="B157" t="str">
            <v>ĐK Điện khí nén.</v>
          </cell>
          <cell r="C157">
            <v>120</v>
          </cell>
        </row>
        <row r="158">
          <cell r="A158" t="str">
            <v>MĐ25.7K21</v>
          </cell>
          <cell r="B158" t="str">
            <v>Kỹ thuật lạnh.</v>
          </cell>
          <cell r="C158">
            <v>120</v>
          </cell>
        </row>
        <row r="159">
          <cell r="A159" t="str">
            <v>MĐ26.7K21</v>
          </cell>
          <cell r="B159" t="str">
            <v>Trang bị điện gia dụng.</v>
          </cell>
          <cell r="C159">
            <v>60</v>
          </cell>
        </row>
        <row r="160">
          <cell r="A160" t="str">
            <v>MĐ27.7K21</v>
          </cell>
          <cell r="B160" t="str">
            <v>Chuyên đề điều khiển lập trình cỡ nhỏ.</v>
          </cell>
          <cell r="C160">
            <v>120</v>
          </cell>
        </row>
        <row r="161">
          <cell r="A161" t="str">
            <v>TTTN.7K21</v>
          </cell>
          <cell r="B161" t="str">
            <v>Thực tập tốt nghiệp.</v>
          </cell>
          <cell r="C161">
            <v>450</v>
          </cell>
        </row>
        <row r="162">
          <cell r="A162" t="str">
            <v>MH01.8K21</v>
          </cell>
          <cell r="B162" t="str">
            <v>Chính trị.</v>
          </cell>
          <cell r="C162">
            <v>30</v>
          </cell>
        </row>
        <row r="163">
          <cell r="A163" t="str">
            <v>MH02.8K21</v>
          </cell>
          <cell r="B163" t="str">
            <v>Pháp luật.</v>
          </cell>
          <cell r="C163">
            <v>15</v>
          </cell>
        </row>
        <row r="164">
          <cell r="A164" t="str">
            <v>MH03.8K21</v>
          </cell>
          <cell r="B164" t="str">
            <v>Giáo dục thể chất.</v>
          </cell>
          <cell r="C164">
            <v>30</v>
          </cell>
        </row>
        <row r="165">
          <cell r="A165" t="str">
            <v>MH04.8K21</v>
          </cell>
          <cell r="B165" t="str">
            <v>Giáo dục quốc phòngAn ninh.</v>
          </cell>
          <cell r="C165">
            <v>45</v>
          </cell>
        </row>
        <row r="166">
          <cell r="A166" t="str">
            <v>MH05.8K21</v>
          </cell>
          <cell r="B166" t="str">
            <v>Tin học.</v>
          </cell>
          <cell r="C166">
            <v>30</v>
          </cell>
        </row>
        <row r="167">
          <cell r="A167" t="str">
            <v>MH06.8K21</v>
          </cell>
          <cell r="B167" t="str">
            <v>Anh văn;</v>
          </cell>
          <cell r="C167">
            <v>60</v>
          </cell>
        </row>
        <row r="168">
          <cell r="A168" t="str">
            <v>MH07.8K21</v>
          </cell>
          <cell r="B168" t="str">
            <v>Vẽ kỹ thuật.</v>
          </cell>
          <cell r="C168">
            <v>60</v>
          </cell>
        </row>
        <row r="169">
          <cell r="A169" t="str">
            <v>MH08.8K21</v>
          </cell>
          <cell r="B169" t="str">
            <v>Autocad,</v>
          </cell>
          <cell r="C169">
            <v>45</v>
          </cell>
        </row>
        <row r="170">
          <cell r="A170" t="str">
            <v>MH09.8K21</v>
          </cell>
          <cell r="B170" t="str">
            <v>Cơ kỹ thuật;</v>
          </cell>
          <cell r="C170">
            <v>60</v>
          </cell>
        </row>
        <row r="171">
          <cell r="A171" t="str">
            <v>MH10.8K21</v>
          </cell>
          <cell r="B171" t="str">
            <v>Dung sai – Đo lường kỹ thuật.</v>
          </cell>
          <cell r="C171">
            <v>45</v>
          </cell>
        </row>
        <row r="172">
          <cell r="A172" t="str">
            <v>MH11.8K21</v>
          </cell>
          <cell r="B172" t="str">
            <v>Vật liệu cơ khí;</v>
          </cell>
          <cell r="C172">
            <v>60</v>
          </cell>
        </row>
        <row r="173">
          <cell r="A173" t="str">
            <v>MH12.8K21</v>
          </cell>
          <cell r="B173" t="str">
            <v>Kỹ thuật điện.</v>
          </cell>
          <cell r="C173">
            <v>45</v>
          </cell>
        </row>
        <row r="174">
          <cell r="A174" t="str">
            <v>MH13.8K21</v>
          </cell>
          <cell r="B174" t="str">
            <v>An toàn lao động,</v>
          </cell>
          <cell r="C174">
            <v>30</v>
          </cell>
        </row>
        <row r="175">
          <cell r="A175" t="str">
            <v>MH14.8K21</v>
          </cell>
          <cell r="B175" t="str">
            <v>Kỹ năng giao tiếp ,</v>
          </cell>
          <cell r="C175">
            <v>30</v>
          </cell>
        </row>
        <row r="176">
          <cell r="A176" t="str">
            <v>MĐ15.8K21</v>
          </cell>
          <cell r="B176" t="str">
            <v>Nguội cơ bản.</v>
          </cell>
          <cell r="C176">
            <v>90</v>
          </cell>
        </row>
        <row r="177">
          <cell r="A177" t="str">
            <v>MĐ16.8K21</v>
          </cell>
          <cell r="B177" t="str">
            <v>Tiện trụ ngoài.</v>
          </cell>
          <cell r="C177">
            <v>120</v>
          </cell>
        </row>
        <row r="178">
          <cell r="A178" t="str">
            <v>MĐ17.8K21</v>
          </cell>
          <cell r="B178" t="str">
            <v>Tiện lỗ.</v>
          </cell>
          <cell r="C178">
            <v>90</v>
          </cell>
        </row>
        <row r="179">
          <cell r="A179" t="str">
            <v>MĐ18.8K21</v>
          </cell>
          <cell r="B179" t="str">
            <v>Phay, bàomặt phẳng.</v>
          </cell>
          <cell r="C179">
            <v>150</v>
          </cell>
        </row>
        <row r="180">
          <cell r="A180" t="str">
            <v>MĐ19.8K21</v>
          </cell>
          <cell r="B180" t="str">
            <v>Phay, bào rãnh.</v>
          </cell>
          <cell r="C180">
            <v>60</v>
          </cell>
        </row>
        <row r="181">
          <cell r="A181" t="str">
            <v>MĐ20.8K21</v>
          </cell>
          <cell r="B181" t="str">
            <v>Tiện côn.</v>
          </cell>
          <cell r="C181">
            <v>60</v>
          </cell>
        </row>
        <row r="182">
          <cell r="A182" t="str">
            <v>MĐ21.8K21</v>
          </cell>
          <cell r="B182" t="str">
            <v>Phayrãnh chữ T, rãnh đuôi én.</v>
          </cell>
          <cell r="C182">
            <v>60</v>
          </cell>
        </row>
        <row r="183">
          <cell r="A183" t="str">
            <v>MĐ22.8K21</v>
          </cell>
          <cell r="B183" t="str">
            <v>Tiện ren tam giác.</v>
          </cell>
          <cell r="C183">
            <v>90</v>
          </cell>
        </row>
        <row r="184">
          <cell r="A184" t="str">
            <v>MĐ23.8K21</v>
          </cell>
          <cell r="B184" t="str">
            <v>Tiên ren truyền động.</v>
          </cell>
          <cell r="C184">
            <v>120</v>
          </cell>
        </row>
        <row r="185">
          <cell r="A185" t="str">
            <v>MĐ24.8K21</v>
          </cell>
          <cell r="B185" t="str">
            <v>Phay đa giác, then hoa, ly hợp vấu.</v>
          </cell>
          <cell r="C185">
            <v>150</v>
          </cell>
        </row>
        <row r="186">
          <cell r="A186" t="str">
            <v>MĐ25.8K21</v>
          </cell>
          <cell r="B186" t="str">
            <v>Phay bánh răng, thanh răng.</v>
          </cell>
          <cell r="C186">
            <v>180</v>
          </cell>
        </row>
        <row r="187">
          <cell r="A187" t="str">
            <v>MĐ26.8K21</v>
          </cell>
          <cell r="B187" t="str">
            <v>Tiện CNC cơ bản;</v>
          </cell>
          <cell r="C187">
            <v>90</v>
          </cell>
        </row>
        <row r="188">
          <cell r="A188" t="str">
            <v>MĐ27.8K21</v>
          </cell>
          <cell r="B188" t="str">
            <v>Phay CNC cơ bản.</v>
          </cell>
          <cell r="C188">
            <v>90</v>
          </cell>
        </row>
        <row r="189">
          <cell r="A189" t="str">
            <v>MĐ28.8K21</v>
          </cell>
          <cell r="B189" t="str">
            <v>Tiện kết hợp.</v>
          </cell>
          <cell r="C189">
            <v>60</v>
          </cell>
        </row>
        <row r="190">
          <cell r="A190" t="str">
            <v>MĐ29.8K21</v>
          </cell>
          <cell r="B190" t="str">
            <v>Tiện lệch tâm, tiện định hình.</v>
          </cell>
          <cell r="C190">
            <v>120</v>
          </cell>
        </row>
        <row r="191">
          <cell r="A191" t="str">
            <v>MĐ30.8K21</v>
          </cell>
          <cell r="B191" t="str">
            <v>Tiện chi tiết có gá lắp phức tạp.</v>
          </cell>
          <cell r="C191">
            <v>60</v>
          </cell>
        </row>
        <row r="192">
          <cell r="A192" t="str">
            <v>MĐ31.8K21</v>
          </cell>
          <cell r="B192" t="str">
            <v>Gia công mài.</v>
          </cell>
          <cell r="C192">
            <v>90</v>
          </cell>
        </row>
        <row r="193">
          <cell r="A193" t="str">
            <v>TTTN.8K21</v>
          </cell>
          <cell r="B193" t="str">
            <v>Thực tập tốt nghiệp.</v>
          </cell>
          <cell r="C193">
            <v>270</v>
          </cell>
        </row>
        <row r="194">
          <cell r="A194" t="str">
            <v>MH01.8K21</v>
          </cell>
          <cell r="B194" t="str">
            <v>Chính trị.</v>
          </cell>
          <cell r="C194">
            <v>30</v>
          </cell>
        </row>
        <row r="195">
          <cell r="A195" t="str">
            <v>MH02.8K21</v>
          </cell>
          <cell r="B195" t="str">
            <v>Pháp luật.</v>
          </cell>
          <cell r="C195">
            <v>15</v>
          </cell>
        </row>
        <row r="196">
          <cell r="A196" t="str">
            <v>MH03.8K21</v>
          </cell>
          <cell r="B196" t="str">
            <v>Giáo dục thể chất .</v>
          </cell>
          <cell r="C196">
            <v>30</v>
          </cell>
        </row>
        <row r="197">
          <cell r="A197" t="str">
            <v>MH04.8K21</v>
          </cell>
          <cell r="B197" t="str">
            <v>Giáo dục quốc phòngAn ninh.</v>
          </cell>
          <cell r="C197">
            <v>45</v>
          </cell>
        </row>
        <row r="198">
          <cell r="A198" t="str">
            <v>MH05.8K21</v>
          </cell>
          <cell r="B198" t="str">
            <v>Tin học.</v>
          </cell>
          <cell r="C198">
            <v>30</v>
          </cell>
        </row>
        <row r="199">
          <cell r="A199" t="str">
            <v>MH06.8K21</v>
          </cell>
          <cell r="B199" t="str">
            <v>Anh văn;</v>
          </cell>
          <cell r="C199">
            <v>60</v>
          </cell>
        </row>
        <row r="200">
          <cell r="A200" t="str">
            <v>MH07.8K21</v>
          </cell>
          <cell r="B200" t="str">
            <v>Kỹ năng giao tiếp.</v>
          </cell>
          <cell r="C200">
            <v>30</v>
          </cell>
        </row>
        <row r="201">
          <cell r="A201" t="str">
            <v>MH08.8K21</v>
          </cell>
          <cell r="B201" t="str">
            <v>Vẽ kỹ thuật cơ khí.</v>
          </cell>
          <cell r="C201">
            <v>75</v>
          </cell>
        </row>
        <row r="202">
          <cell r="A202" t="str">
            <v>MH09.8K21</v>
          </cell>
          <cell r="B202" t="str">
            <v>Dung sai lắp ghép và đo lường kỹ thuật.</v>
          </cell>
          <cell r="C202">
            <v>45</v>
          </cell>
        </row>
        <row r="203">
          <cell r="A203" t="str">
            <v>MH10.8K21</v>
          </cell>
          <cell r="B203" t="str">
            <v>Vật liệu cơ khí.</v>
          </cell>
          <cell r="C203">
            <v>45</v>
          </cell>
        </row>
        <row r="204">
          <cell r="A204" t="str">
            <v>MH11.8K21</v>
          </cell>
          <cell r="B204" t="str">
            <v>Cơ kỹ thuật ;</v>
          </cell>
          <cell r="C204">
            <v>60</v>
          </cell>
        </row>
        <row r="205">
          <cell r="A205" t="str">
            <v>MH12.8K21</v>
          </cell>
          <cell r="B205" t="str">
            <v>Kỹ thuật điện.</v>
          </cell>
          <cell r="C205">
            <v>45</v>
          </cell>
        </row>
        <row r="206">
          <cell r="A206" t="str">
            <v>MH13.8K21</v>
          </cell>
          <cell r="B206" t="str">
            <v>An toàn lao động,</v>
          </cell>
          <cell r="C206">
            <v>30</v>
          </cell>
        </row>
        <row r="207">
          <cell r="A207" t="str">
            <v>MĐ14.8K21</v>
          </cell>
          <cell r="B207" t="str">
            <v>Chế tạo phôi hàn.</v>
          </cell>
          <cell r="C207">
            <v>150</v>
          </cell>
        </row>
        <row r="208">
          <cell r="A208" t="str">
            <v>MĐ15.8K21</v>
          </cell>
          <cell r="B208" t="str">
            <v>Hàn hồ quang tay cơ bản .</v>
          </cell>
          <cell r="C208">
            <v>180</v>
          </cell>
        </row>
        <row r="209">
          <cell r="A209" t="str">
            <v>MĐ16.8K21</v>
          </cell>
          <cell r="B209" t="str">
            <v>Hàn hồ quang tay nâng cao .</v>
          </cell>
          <cell r="C209">
            <v>150</v>
          </cell>
        </row>
        <row r="210">
          <cell r="A210" t="str">
            <v>MĐ17.8K21</v>
          </cell>
          <cell r="B210" t="str">
            <v>Hàn MIG/MAG cơ bản.</v>
          </cell>
          <cell r="C210">
            <v>120</v>
          </cell>
        </row>
        <row r="211">
          <cell r="A211" t="str">
            <v>MĐ19.8K21</v>
          </cell>
          <cell r="B211" t="str">
            <v>Hàn TIG cơ bản.</v>
          </cell>
          <cell r="C211">
            <v>120</v>
          </cell>
        </row>
        <row r="212">
          <cell r="A212" t="str">
            <v>MĐ21.8K21</v>
          </cell>
          <cell r="B212" t="str">
            <v>Hàn khí.</v>
          </cell>
          <cell r="C212">
            <v>60</v>
          </cell>
        </row>
        <row r="213">
          <cell r="A213" t="str">
            <v>MĐ23.8K21</v>
          </cell>
          <cell r="B213" t="str">
            <v>Kiểm tra chất lượng hàn.</v>
          </cell>
          <cell r="C213">
            <v>60</v>
          </cell>
        </row>
        <row r="214">
          <cell r="A214" t="str">
            <v>MH24.8K21</v>
          </cell>
          <cell r="B214" t="str">
            <v>Quy trình hàn.</v>
          </cell>
          <cell r="C214">
            <v>45</v>
          </cell>
        </row>
        <row r="215">
          <cell r="A215" t="str">
            <v>MĐ30.8K21</v>
          </cell>
          <cell r="B215" t="str">
            <v>Robot hàn.</v>
          </cell>
          <cell r="C215">
            <v>60</v>
          </cell>
        </row>
        <row r="216">
          <cell r="A216" t="str">
            <v>MĐ32.8K21</v>
          </cell>
          <cell r="B216" t="str">
            <v>Hàn dưới lớp thuốc.</v>
          </cell>
          <cell r="C216">
            <v>60</v>
          </cell>
        </row>
        <row r="217">
          <cell r="A217" t="str">
            <v>MĐ33.8K21</v>
          </cell>
          <cell r="B217" t="str">
            <v>Hàn điện tiếp xúc (hàn điện trở).</v>
          </cell>
          <cell r="C217">
            <v>60</v>
          </cell>
        </row>
        <row r="218">
          <cell r="A218" t="str">
            <v>TTTN.8K21</v>
          </cell>
          <cell r="B218" t="str">
            <v>Thực tập tốt nghiệp.</v>
          </cell>
          <cell r="C218">
            <v>270</v>
          </cell>
        </row>
        <row r="219">
          <cell r="A219" t="str">
            <v>MH01.10K21</v>
          </cell>
          <cell r="B219" t="str">
            <v>Chính trị.</v>
          </cell>
          <cell r="C219">
            <v>30</v>
          </cell>
        </row>
        <row r="220">
          <cell r="A220" t="str">
            <v>MH02.10K21</v>
          </cell>
          <cell r="B220" t="str">
            <v>Pháp luật.</v>
          </cell>
          <cell r="C220">
            <v>30</v>
          </cell>
        </row>
        <row r="221">
          <cell r="A221" t="str">
            <v>MH03.10K21</v>
          </cell>
          <cell r="B221" t="str">
            <v>Giáo dục thể chất.</v>
          </cell>
          <cell r="C221">
            <v>30</v>
          </cell>
        </row>
        <row r="222">
          <cell r="A222" t="str">
            <v>MH04.10K21</v>
          </cell>
          <cell r="B222" t="str">
            <v>Giáo dục quốc phòngAn ninh.</v>
          </cell>
          <cell r="C222">
            <v>45</v>
          </cell>
        </row>
        <row r="223">
          <cell r="A223" t="str">
            <v>MH05.10K21</v>
          </cell>
          <cell r="B223" t="str">
            <v>Tin học.</v>
          </cell>
          <cell r="C223">
            <v>30</v>
          </cell>
        </row>
        <row r="224">
          <cell r="A224" t="str">
            <v>MH06.10K21</v>
          </cell>
          <cell r="B224" t="str">
            <v>Anh văn;</v>
          </cell>
          <cell r="C224">
            <v>60</v>
          </cell>
        </row>
        <row r="225">
          <cell r="A225" t="str">
            <v>MH07.10K21</v>
          </cell>
          <cell r="B225" t="str">
            <v>Vẽ kỹ thuật.</v>
          </cell>
          <cell r="C225">
            <v>75</v>
          </cell>
        </row>
        <row r="226">
          <cell r="A226" t="str">
            <v>MH08.10K21</v>
          </cell>
          <cell r="B226" t="str">
            <v>Bảo hộ lao động.</v>
          </cell>
          <cell r="C226">
            <v>30</v>
          </cell>
        </row>
        <row r="227">
          <cell r="A227" t="str">
            <v>MH09.10K21</v>
          </cell>
          <cell r="B227" t="str">
            <v>Điện kỹ thuật;</v>
          </cell>
          <cell r="C227">
            <v>30</v>
          </cell>
        </row>
        <row r="228">
          <cell r="A228" t="str">
            <v>MH10.10K21</v>
          </cell>
          <cell r="B228" t="str">
            <v>Vật liệu xây dựng.</v>
          </cell>
          <cell r="C228">
            <v>30</v>
          </cell>
        </row>
        <row r="229">
          <cell r="A229" t="str">
            <v>MH11.10K21</v>
          </cell>
          <cell r="B229" t="str">
            <v>Tổ chức quản lý.</v>
          </cell>
          <cell r="C229">
            <v>30</v>
          </cell>
        </row>
        <row r="230">
          <cell r="A230" t="str">
            <v>MH12.10K21</v>
          </cell>
          <cell r="B230" t="str">
            <v>Kỹ năng giao tiếp .</v>
          </cell>
          <cell r="C230">
            <v>30</v>
          </cell>
        </row>
        <row r="231">
          <cell r="A231" t="str">
            <v>MĐ13.10K21</v>
          </cell>
          <cell r="B231" t="str">
            <v>Đào móng.</v>
          </cell>
          <cell r="C231">
            <v>60</v>
          </cell>
        </row>
        <row r="232">
          <cell r="A232" t="str">
            <v>MĐ14.10K21</v>
          </cell>
          <cell r="B232" t="str">
            <v>Xây tường gạch;</v>
          </cell>
          <cell r="C232">
            <v>150</v>
          </cell>
        </row>
        <row r="233">
          <cell r="A233" t="str">
            <v>MĐ15.10K21</v>
          </cell>
          <cell r="B233" t="str">
            <v>Xây các kết cấu phụ trợ công trình.</v>
          </cell>
          <cell r="C233">
            <v>120</v>
          </cell>
        </row>
        <row r="234">
          <cell r="A234" t="str">
            <v>MĐ16.10K21</v>
          </cell>
          <cell r="B234" t="str">
            <v>Lắp đặt các cấu kiện loại nhỏ.</v>
          </cell>
          <cell r="C234">
            <v>60</v>
          </cell>
        </row>
        <row r="235">
          <cell r="A235" t="str">
            <v>MĐ17.10K21</v>
          </cell>
          <cell r="B235" t="str">
            <v>Trát các bộ phận công trình.</v>
          </cell>
          <cell r="C235">
            <v>150</v>
          </cell>
        </row>
        <row r="236">
          <cell r="A236" t="str">
            <v>MĐ18.10K21</v>
          </cell>
          <cell r="B236" t="str">
            <v>Trát chi tiết nhỏ, láng nền –sàn.</v>
          </cell>
          <cell r="C236">
            <v>120</v>
          </cell>
        </row>
        <row r="237">
          <cell r="A237" t="str">
            <v>MĐ19.10K21</v>
          </cell>
          <cell r="B237" t="str">
            <v>Lát, ốp.</v>
          </cell>
          <cell r="C237">
            <v>90</v>
          </cell>
        </row>
        <row r="238">
          <cell r="A238" t="str">
            <v>MĐ20.10K21</v>
          </cell>
          <cell r="B238" t="str">
            <v>Bạ mát tít, sơn vôi;</v>
          </cell>
          <cell r="C238">
            <v>60</v>
          </cell>
        </row>
        <row r="239">
          <cell r="A239" t="str">
            <v>MĐ21.10K21</v>
          </cell>
          <cell r="B239" t="str">
            <v>Gia công, lắp dựng và tháo dỡ ván khuôn, giàn giáo.</v>
          </cell>
          <cell r="C239">
            <v>90</v>
          </cell>
        </row>
        <row r="240">
          <cell r="A240" t="str">
            <v>MĐ22.10K21</v>
          </cell>
          <cell r="B240" t="str">
            <v>Gia công lắp đặt cốt thép.</v>
          </cell>
          <cell r="C240">
            <v>60</v>
          </cell>
        </row>
        <row r="241">
          <cell r="A241" t="str">
            <v>MĐ23.10K21</v>
          </cell>
          <cell r="B241" t="str">
            <v>Trộn, đổ, đầm bê tông.</v>
          </cell>
          <cell r="C241">
            <v>60</v>
          </cell>
        </row>
        <row r="242">
          <cell r="A242" t="str">
            <v>MĐ24.10K21</v>
          </cell>
          <cell r="B242" t="str">
            <v>Lắp đặt mạng điện sinh hoạt.</v>
          </cell>
          <cell r="C242">
            <v>120</v>
          </cell>
        </row>
        <row r="243">
          <cell r="A243" t="str">
            <v>MĐ25.10K21</v>
          </cell>
          <cell r="B243" t="str">
            <v>Lắp đặt đường ống cấp, thoát nước trong nhà.</v>
          </cell>
          <cell r="C243">
            <v>90</v>
          </cell>
        </row>
        <row r="244">
          <cell r="A244" t="str">
            <v>MĐ26.10K21</v>
          </cell>
          <cell r="B244" t="str">
            <v>Lắp đặt thiết bị vệ sinh.</v>
          </cell>
          <cell r="C244">
            <v>60</v>
          </cell>
        </row>
        <row r="245">
          <cell r="A245" t="str">
            <v>MĐ27.10K21</v>
          </cell>
          <cell r="B245" t="str">
            <v>Thực tập nâng cao.</v>
          </cell>
          <cell r="C245">
            <v>180</v>
          </cell>
        </row>
        <row r="246">
          <cell r="A246" t="str">
            <v>MH01.11K21</v>
          </cell>
          <cell r="B246" t="str">
            <v>Chính trị.</v>
          </cell>
          <cell r="C246">
            <v>30</v>
          </cell>
        </row>
        <row r="247">
          <cell r="A247" t="str">
            <v>MH02.11K21</v>
          </cell>
          <cell r="B247" t="str">
            <v>Pháp luật.</v>
          </cell>
          <cell r="C247">
            <v>30</v>
          </cell>
        </row>
        <row r="248">
          <cell r="A248" t="str">
            <v>MH03.11K21</v>
          </cell>
          <cell r="B248" t="str">
            <v>Giáo dục thể chất.</v>
          </cell>
          <cell r="C248">
            <v>30</v>
          </cell>
        </row>
        <row r="249">
          <cell r="A249" t="str">
            <v>MH04.11K21</v>
          </cell>
          <cell r="B249" t="str">
            <v>Giáo dục quốc phòngAn ninh.</v>
          </cell>
          <cell r="C249">
            <v>45</v>
          </cell>
        </row>
        <row r="250">
          <cell r="A250" t="str">
            <v>MH05.11K21</v>
          </cell>
          <cell r="B250" t="str">
            <v>Tin học.</v>
          </cell>
          <cell r="C250">
            <v>30</v>
          </cell>
        </row>
        <row r="251">
          <cell r="A251" t="str">
            <v>MH06.11K21</v>
          </cell>
          <cell r="B251" t="str">
            <v>Anh văn;</v>
          </cell>
          <cell r="C251">
            <v>60</v>
          </cell>
        </row>
        <row r="252">
          <cell r="A252" t="str">
            <v>MH07.11K21</v>
          </cell>
          <cell r="B252" t="str">
            <v>Vẽ kỹ thuật.</v>
          </cell>
          <cell r="C252">
            <v>60</v>
          </cell>
        </row>
        <row r="253">
          <cell r="A253" t="str">
            <v>MH08.11K21</v>
          </cell>
          <cell r="B253" t="str">
            <v>Bảo hộ lao động.</v>
          </cell>
          <cell r="C253">
            <v>30</v>
          </cell>
        </row>
        <row r="254">
          <cell r="A254" t="str">
            <v>MH09.11K21</v>
          </cell>
          <cell r="B254" t="str">
            <v>Điện kỹ thuật;</v>
          </cell>
          <cell r="C254">
            <v>30</v>
          </cell>
        </row>
        <row r="255">
          <cell r="A255" t="str">
            <v>MH10.11K21</v>
          </cell>
          <cell r="B255" t="str">
            <v>Vật liệu xây dựng.</v>
          </cell>
          <cell r="C255">
            <v>30</v>
          </cell>
        </row>
        <row r="256">
          <cell r="A256" t="str">
            <v>MH11.11K21</v>
          </cell>
          <cell r="B256" t="str">
            <v>Tổ chức sản xuất ;</v>
          </cell>
          <cell r="C256">
            <v>30</v>
          </cell>
        </row>
        <row r="257">
          <cell r="A257" t="str">
            <v>MĐ12.11K21</v>
          </cell>
          <cell r="B257" t="str">
            <v>Chuẩn bị nguyên vật liệu.</v>
          </cell>
          <cell r="C257">
            <v>60</v>
          </cell>
        </row>
        <row r="258">
          <cell r="A258" t="str">
            <v>MĐ13.11K21</v>
          </cell>
          <cell r="B258" t="str">
            <v>Pha phôi.</v>
          </cell>
          <cell r="C258">
            <v>60</v>
          </cell>
        </row>
        <row r="259">
          <cell r="A259" t="str">
            <v>MĐ14.11K21</v>
          </cell>
          <cell r="B259" t="str">
            <v>Gia công mặt phẳng.</v>
          </cell>
          <cell r="C259">
            <v>60</v>
          </cell>
        </row>
        <row r="260">
          <cell r="A260" t="str">
            <v>MĐ15.11K21</v>
          </cell>
          <cell r="B260" t="str">
            <v>Gia công mộng.</v>
          </cell>
          <cell r="C260">
            <v>120</v>
          </cell>
        </row>
        <row r="261">
          <cell r="A261" t="str">
            <v>MĐ16.11K21</v>
          </cell>
          <cell r="B261" t="str">
            <v>Hoàn thiện bề mặt sản phẩm.</v>
          </cell>
          <cell r="C261">
            <v>60</v>
          </cell>
        </row>
        <row r="262">
          <cell r="A262" t="str">
            <v>MĐ17.11K21</v>
          </cell>
          <cell r="B262" t="str">
            <v>Làm khuôn cửa, cánh cửa.</v>
          </cell>
          <cell r="C262">
            <v>120</v>
          </cell>
        </row>
        <row r="263">
          <cell r="A263" t="str">
            <v>MĐ18.11K21</v>
          </cell>
          <cell r="B263" t="str">
            <v>Làm ván khuôn.</v>
          </cell>
          <cell r="C263">
            <v>60</v>
          </cell>
        </row>
        <row r="264">
          <cell r="A264" t="str">
            <v>MĐ19.11K21</v>
          </cell>
          <cell r="B264" t="str">
            <v>Ốp lát dầm, sàn, trần, tường.</v>
          </cell>
          <cell r="C264">
            <v>90</v>
          </cell>
        </row>
        <row r="265">
          <cell r="A265" t="str">
            <v>MĐ20.11K21</v>
          </cell>
          <cell r="B265" t="str">
            <v>Làm tủ bếp.</v>
          </cell>
          <cell r="C265">
            <v>90</v>
          </cell>
        </row>
        <row r="266">
          <cell r="A266" t="str">
            <v>MĐ21.11K21</v>
          </cell>
          <cell r="B266" t="str">
            <v>Làm sườn mái dốc.</v>
          </cell>
          <cell r="C266">
            <v>60</v>
          </cell>
        </row>
        <row r="267">
          <cell r="A267" t="str">
            <v>MĐ22.11K21</v>
          </cell>
          <cell r="B267" t="str">
            <v>Đóng đồ mộc dân dụng.</v>
          </cell>
          <cell r="C267">
            <v>150</v>
          </cell>
        </row>
        <row r="268">
          <cell r="A268" t="str">
            <v>MH01.12K21</v>
          </cell>
          <cell r="B268" t="str">
            <v>Chính trị.</v>
          </cell>
          <cell r="C268">
            <v>30</v>
          </cell>
        </row>
        <row r="269">
          <cell r="A269" t="str">
            <v>MH02.12K21</v>
          </cell>
          <cell r="B269" t="str">
            <v>Pháp luật.</v>
          </cell>
          <cell r="C269">
            <v>30</v>
          </cell>
        </row>
        <row r="270">
          <cell r="A270" t="str">
            <v>MH03.12K21</v>
          </cell>
          <cell r="B270" t="str">
            <v>Giáo dục thể chất.</v>
          </cell>
          <cell r="C270">
            <v>30</v>
          </cell>
        </row>
        <row r="271">
          <cell r="A271" t="str">
            <v>MH04.12K21</v>
          </cell>
          <cell r="B271" t="str">
            <v>Giáo dục quốc phòngAn ninh.</v>
          </cell>
          <cell r="C271">
            <v>45</v>
          </cell>
        </row>
        <row r="272">
          <cell r="A272" t="str">
            <v>MH05.12K21</v>
          </cell>
          <cell r="B272" t="str">
            <v>Tin học.</v>
          </cell>
          <cell r="C272">
            <v>30</v>
          </cell>
        </row>
        <row r="273">
          <cell r="A273" t="str">
            <v>MH06.12K21</v>
          </cell>
          <cell r="B273" t="str">
            <v>Anh văn;</v>
          </cell>
          <cell r="C273">
            <v>60</v>
          </cell>
        </row>
        <row r="274">
          <cell r="A274" t="str">
            <v>MH07.12K21</v>
          </cell>
          <cell r="B274" t="str">
            <v>Vẽ kỹ thuật.</v>
          </cell>
          <cell r="C274">
            <v>75</v>
          </cell>
        </row>
        <row r="275">
          <cell r="A275" t="str">
            <v>MH08.12K21</v>
          </cell>
          <cell r="B275" t="str">
            <v>Thủy lực cơ sở.</v>
          </cell>
          <cell r="C275">
            <v>45</v>
          </cell>
        </row>
        <row r="276">
          <cell r="A276" t="str">
            <v>MH09.12K21</v>
          </cell>
          <cell r="B276" t="str">
            <v>Cấp thoát nước cơ bản.</v>
          </cell>
          <cell r="C276">
            <v>60</v>
          </cell>
        </row>
        <row r="277">
          <cell r="A277" t="str">
            <v>MH10.12K21</v>
          </cell>
          <cell r="B277" t="str">
            <v>Kỹ thuật an toàn và bảo hộ lao động.</v>
          </cell>
          <cell r="C277">
            <v>30</v>
          </cell>
        </row>
        <row r="278">
          <cell r="A278" t="str">
            <v>MH11.12K21</v>
          </cell>
          <cell r="B278" t="str">
            <v>Mạch điện ;</v>
          </cell>
          <cell r="C278">
            <v>60</v>
          </cell>
        </row>
        <row r="279">
          <cell r="A279" t="str">
            <v>MH12.12K21</v>
          </cell>
          <cell r="B279" t="str">
            <v>Vật liệu ngành điện nước.</v>
          </cell>
          <cell r="C279">
            <v>45</v>
          </cell>
        </row>
        <row r="280">
          <cell r="A280" t="str">
            <v>MH13.12K21</v>
          </cell>
          <cell r="B280" t="str">
            <v>Kỹ thuật đo đạc(trắc địa).</v>
          </cell>
          <cell r="C280">
            <v>60</v>
          </cell>
        </row>
        <row r="281">
          <cell r="A281" t="str">
            <v>MH14.12K21</v>
          </cell>
          <cell r="B281" t="str">
            <v>Kỹ năng giao tiếp ,</v>
          </cell>
          <cell r="C281">
            <v>30</v>
          </cell>
        </row>
        <row r="282">
          <cell r="A282" t="str">
            <v>MĐ15.12K21</v>
          </cell>
          <cell r="B282" t="str">
            <v>Sử dụng dụng cụ thiết bị nghề Điện nước.</v>
          </cell>
          <cell r="C282">
            <v>60</v>
          </cell>
        </row>
        <row r="283">
          <cell r="A283" t="str">
            <v>MĐ16.12K21</v>
          </cell>
          <cell r="B283" t="str">
            <v>Hàn điện, hàn cắt khí cơ bản.</v>
          </cell>
          <cell r="C283">
            <v>60</v>
          </cell>
        </row>
        <row r="284">
          <cell r="A284" t="str">
            <v>MĐ17.12K21</v>
          </cell>
          <cell r="B284" t="str">
            <v>Hàn, dán chất dẻo cơ bản.</v>
          </cell>
          <cell r="C284">
            <v>60</v>
          </cell>
        </row>
        <row r="285">
          <cell r="A285" t="str">
            <v>MĐ18.12K21</v>
          </cell>
          <cell r="B285" t="str">
            <v>Khí cụ điện;</v>
          </cell>
          <cell r="C285">
            <v>60</v>
          </cell>
        </row>
        <row r="286">
          <cell r="A286" t="str">
            <v>MĐ19.12K21</v>
          </cell>
          <cell r="B286" t="str">
            <v>Lắp mạch điện cơ bản.</v>
          </cell>
          <cell r="C286">
            <v>120</v>
          </cell>
        </row>
        <row r="287">
          <cell r="A287" t="str">
            <v>MĐ20.12K21</v>
          </cell>
          <cell r="B287" t="str">
            <v>Lắp mạch điện trạm bơm.</v>
          </cell>
          <cell r="C287">
            <v>60</v>
          </cell>
        </row>
        <row r="288">
          <cell r="A288" t="str">
            <v>MĐ21.12K21</v>
          </cell>
          <cell r="B288" t="str">
            <v>Khai triển, lựa chọn ống, phụ kiện, thiết bị.</v>
          </cell>
          <cell r="C288">
            <v>60</v>
          </cell>
        </row>
        <row r="289">
          <cell r="A289" t="str">
            <v>MĐ22.12K21</v>
          </cell>
          <cell r="B289" t="str">
            <v>Lắp đặt máy bơm.</v>
          </cell>
          <cell r="C289">
            <v>60</v>
          </cell>
        </row>
        <row r="290">
          <cell r="A290" t="str">
            <v>MĐ23.12K21</v>
          </cell>
          <cell r="B290" t="str">
            <v>Lắp đặt đường ống cấp, thoát nước.</v>
          </cell>
          <cell r="C290">
            <v>120</v>
          </cell>
        </row>
        <row r="291">
          <cell r="A291" t="str">
            <v>MĐ24.12K21</v>
          </cell>
          <cell r="B291" t="str">
            <v>Lắp đặt thiết bị dùng nước.</v>
          </cell>
          <cell r="C291">
            <v>90</v>
          </cell>
        </row>
        <row r="292">
          <cell r="A292" t="str">
            <v>MĐ25.12K21</v>
          </cell>
          <cell r="B292" t="str">
            <v>Lắp đặt hệ thống đường ống, thiết bị công trình xử lý nước cấp.</v>
          </cell>
          <cell r="C292">
            <v>60</v>
          </cell>
        </row>
        <row r="293">
          <cell r="A293" t="str">
            <v>MĐ26.12K21</v>
          </cell>
          <cell r="B293" t="str">
            <v>Lắp đặt hệ thống đường ống, thiết bị công trình xử lý nước thải.</v>
          </cell>
          <cell r="C293">
            <v>60</v>
          </cell>
        </row>
        <row r="294">
          <cell r="A294" t="str">
            <v>MĐ27.12K21</v>
          </cell>
          <cell r="B294" t="str">
            <v>Vận hành công trình thu nước và trạm bơm.</v>
          </cell>
          <cell r="C294">
            <v>60</v>
          </cell>
        </row>
        <row r="295">
          <cell r="A295" t="str">
            <v>MĐ28.12K21</v>
          </cell>
          <cell r="B295" t="str">
            <v>Vận hành công trình xử lý nước cấp, nước thải.</v>
          </cell>
          <cell r="C295">
            <v>60</v>
          </cell>
        </row>
        <row r="296">
          <cell r="A296" t="str">
            <v>MĐ29.12K21</v>
          </cell>
          <cell r="B296" t="str">
            <v>Vận hành, quản lý hệ thống ống cấp thoát nước.</v>
          </cell>
          <cell r="C296">
            <v>60</v>
          </cell>
        </row>
        <row r="297">
          <cell r="A297" t="str">
            <v>MĐ30.12K21</v>
          </cell>
          <cell r="B297" t="str">
            <v>Thi công xây trát cơ bản.</v>
          </cell>
          <cell r="C297">
            <v>90</v>
          </cell>
        </row>
        <row r="298">
          <cell r="A298" t="str">
            <v>MĐ31.12K21</v>
          </cell>
          <cell r="B298" t="str">
            <v>Khoan tạo nguồn.</v>
          </cell>
          <cell r="C298">
            <v>90</v>
          </cell>
        </row>
        <row r="299">
          <cell r="A299" t="str">
            <v>MĐ32.12K21</v>
          </cell>
          <cell r="B299" t="str">
            <v>Thực tập sản xuất ;</v>
          </cell>
          <cell r="C299">
            <v>150</v>
          </cell>
        </row>
        <row r="300">
          <cell r="A300" t="str">
            <v>MH01.16K21</v>
          </cell>
          <cell r="B300" t="str">
            <v>Giáo dục quốc phòngAn ninh;</v>
          </cell>
          <cell r="C300">
            <v>75</v>
          </cell>
        </row>
        <row r="301">
          <cell r="A301" t="str">
            <v>MH02.16K21</v>
          </cell>
          <cell r="B301" t="str">
            <v>Chính trị .</v>
          </cell>
          <cell r="C301">
            <v>90</v>
          </cell>
        </row>
        <row r="302">
          <cell r="A302" t="str">
            <v>MH03.16K21</v>
          </cell>
          <cell r="B302" t="str">
            <v>Giáo dục thể chất.</v>
          </cell>
          <cell r="C302">
            <v>60</v>
          </cell>
        </row>
        <row r="303">
          <cell r="A303" t="str">
            <v>MH04.16K21</v>
          </cell>
          <cell r="B303" t="str">
            <v>Tin học đại cương.</v>
          </cell>
          <cell r="C303">
            <v>60</v>
          </cell>
        </row>
        <row r="304">
          <cell r="A304" t="str">
            <v>MH05.16K21</v>
          </cell>
          <cell r="B304" t="str">
            <v>Anh văn.</v>
          </cell>
          <cell r="C304">
            <v>90</v>
          </cell>
        </row>
        <row r="305">
          <cell r="A305" t="str">
            <v>MH06.16K21</v>
          </cell>
          <cell r="B305" t="str">
            <v>Giáo dục pháp luật.</v>
          </cell>
          <cell r="C305">
            <v>30</v>
          </cell>
        </row>
        <row r="306">
          <cell r="A306" t="str">
            <v>MH07.16K21</v>
          </cell>
          <cell r="B306" t="str">
            <v>Vật liệu xây dựng;</v>
          </cell>
          <cell r="C306">
            <v>30</v>
          </cell>
        </row>
        <row r="307">
          <cell r="A307" t="str">
            <v>MH08.16K21</v>
          </cell>
          <cell r="B307" t="str">
            <v>Vẽ Xây dựng.</v>
          </cell>
          <cell r="C307">
            <v>75</v>
          </cell>
        </row>
        <row r="308">
          <cell r="A308" t="str">
            <v>MH09.16K21</v>
          </cell>
          <cell r="B308" t="str">
            <v>Cơ học Xây dựng.</v>
          </cell>
          <cell r="C308">
            <v>75</v>
          </cell>
        </row>
        <row r="309">
          <cell r="A309" t="str">
            <v>MH10.16K21</v>
          </cell>
          <cell r="B309" t="str">
            <v>Điện kỹ thuật ;</v>
          </cell>
          <cell r="C309">
            <v>45</v>
          </cell>
        </row>
        <row r="310">
          <cell r="A310" t="str">
            <v>MH11.16K21</v>
          </cell>
          <cell r="B310" t="str">
            <v>Cấu tạo kiến trúc.</v>
          </cell>
          <cell r="C310">
            <v>75</v>
          </cell>
        </row>
        <row r="311">
          <cell r="A311" t="str">
            <v>MH12.16K21</v>
          </cell>
          <cell r="B311" t="str">
            <v>Kết cấu xây dựng.</v>
          </cell>
          <cell r="C311">
            <v>75</v>
          </cell>
        </row>
        <row r="312">
          <cell r="A312" t="str">
            <v>MH13.16K21</v>
          </cell>
          <cell r="B312" t="str">
            <v>Nguyên lý thiết kế kiến trúc.</v>
          </cell>
          <cell r="C312">
            <v>60</v>
          </cell>
        </row>
        <row r="313">
          <cell r="A313" t="str">
            <v>MH14.16K21</v>
          </cell>
          <cell r="B313" t="str">
            <v>Dự toán xây dựng công trình.</v>
          </cell>
          <cell r="C313">
            <v>60</v>
          </cell>
        </row>
        <row r="314">
          <cell r="A314" t="str">
            <v>MH15.16K21</v>
          </cell>
          <cell r="B314" t="str">
            <v>Công nghệ thi công.</v>
          </cell>
          <cell r="C314">
            <v>75</v>
          </cell>
        </row>
        <row r="315">
          <cell r="A315" t="str">
            <v>MH16.16K21</v>
          </cell>
          <cell r="B315" t="str">
            <v>Tổ chức thi công.</v>
          </cell>
          <cell r="C315">
            <v>60</v>
          </cell>
        </row>
        <row r="316">
          <cell r="A316" t="str">
            <v>MH17.16K21</v>
          </cell>
          <cell r="B316" t="str">
            <v>Quản lýsản xuất.</v>
          </cell>
          <cell r="C316">
            <v>30</v>
          </cell>
        </row>
        <row r="317">
          <cell r="A317" t="str">
            <v>MH18.16K21</v>
          </cell>
          <cell r="B317" t="str">
            <v>An toàn lao động;</v>
          </cell>
          <cell r="C317">
            <v>30</v>
          </cell>
        </row>
        <row r="318">
          <cell r="A318" t="str">
            <v>MH19.16K21</v>
          </cell>
          <cell r="B318" t="str">
            <v>Bảo vệ môi trường.</v>
          </cell>
          <cell r="C318">
            <v>30</v>
          </cell>
        </row>
        <row r="319">
          <cell r="A319" t="str">
            <v>MH20.16K21</v>
          </cell>
          <cell r="B319" t="str">
            <v>Kỹnăng giao tiếp.</v>
          </cell>
          <cell r="C319">
            <v>30</v>
          </cell>
        </row>
        <row r="320">
          <cell r="A320" t="str">
            <v>MĐ21.16K21</v>
          </cell>
          <cell r="B320" t="str">
            <v>Trắc đạc.</v>
          </cell>
          <cell r="C320">
            <v>90</v>
          </cell>
        </row>
        <row r="321">
          <cell r="A321" t="str">
            <v>MĐ22.16K21</v>
          </cell>
          <cell r="B321" t="str">
            <v>Lắp đặt hệ thống cấp thoát nước công trình.</v>
          </cell>
          <cell r="C321">
            <v>90</v>
          </cell>
        </row>
        <row r="322">
          <cell r="A322" t="str">
            <v>MĐ23.16K21</v>
          </cell>
          <cell r="B322" t="str">
            <v>Ứng dụng Autocad.</v>
          </cell>
          <cell r="C322">
            <v>90</v>
          </cell>
        </row>
        <row r="323">
          <cell r="A323" t="str">
            <v>MĐ24.16K21</v>
          </cell>
          <cell r="B323" t="str">
            <v>Thực tập thiết kế kiến trúc.</v>
          </cell>
          <cell r="C323">
            <v>120</v>
          </cell>
        </row>
        <row r="324">
          <cell r="A324" t="str">
            <v>MĐ25.16K21</v>
          </cell>
          <cell r="B324" t="str">
            <v>Xây gạch.</v>
          </cell>
          <cell r="C324">
            <v>150</v>
          </cell>
        </row>
        <row r="325">
          <cell r="A325" t="str">
            <v>MĐ26.16K21</v>
          </cell>
          <cell r="B325" t="str">
            <v>Trát, láng.</v>
          </cell>
          <cell r="C325">
            <v>120</v>
          </cell>
        </row>
        <row r="326">
          <cell r="A326" t="str">
            <v>MĐ27.16K21</v>
          </cell>
          <cell r="B326" t="str">
            <v>Lát, ốp ;</v>
          </cell>
          <cell r="C326">
            <v>120</v>
          </cell>
        </row>
        <row r="327">
          <cell r="A327" t="str">
            <v>MĐ28.16K21</v>
          </cell>
          <cell r="B327" t="str">
            <v>Bả ma tít, sơn vôi.</v>
          </cell>
          <cell r="C327">
            <v>60</v>
          </cell>
        </row>
        <row r="328">
          <cell r="A328" t="str">
            <v>MĐ29.16K21</v>
          </cell>
          <cell r="B328" t="str">
            <v>Gia công lắp dựng tháo dỡ ván khuôn, giàn giáo.</v>
          </cell>
          <cell r="C328">
            <v>90</v>
          </cell>
        </row>
        <row r="329">
          <cell r="A329" t="str">
            <v>MĐ30.16K21</v>
          </cell>
          <cell r="B329" t="str">
            <v>Gia công, lắp đặt cốt thép;</v>
          </cell>
          <cell r="C329">
            <v>60</v>
          </cell>
        </row>
        <row r="330">
          <cell r="A330" t="str">
            <v>MĐ31.16K21</v>
          </cell>
          <cell r="B330" t="str">
            <v>Thực tập kỹ thuật viên.</v>
          </cell>
          <cell r="C330">
            <v>180</v>
          </cell>
        </row>
        <row r="331">
          <cell r="A331" t="str">
            <v>TTTN.16K21</v>
          </cell>
          <cell r="B331" t="str">
            <v>Thực tập tốt nghiệp.</v>
          </cell>
          <cell r="C331">
            <v>180</v>
          </cell>
        </row>
        <row r="332">
          <cell r="A332" t="str">
            <v>MH01.15K21</v>
          </cell>
          <cell r="B332" t="str">
            <v>Chính trị.</v>
          </cell>
          <cell r="C332">
            <v>30</v>
          </cell>
        </row>
        <row r="333">
          <cell r="A333" t="str">
            <v>MH02.15K21</v>
          </cell>
          <cell r="B333" t="str">
            <v>Pháp luật.</v>
          </cell>
          <cell r="C333">
            <v>15</v>
          </cell>
        </row>
        <row r="334">
          <cell r="A334" t="str">
            <v>MH03.15K21</v>
          </cell>
          <cell r="B334" t="str">
            <v>Giáo dục thể chất.</v>
          </cell>
          <cell r="C334">
            <v>30</v>
          </cell>
        </row>
        <row r="335">
          <cell r="A335" t="str">
            <v>MH04.15K21</v>
          </cell>
          <cell r="B335" t="str">
            <v>Giáo dục quốc phòngAn ninh.</v>
          </cell>
          <cell r="C335">
            <v>45</v>
          </cell>
        </row>
        <row r="336">
          <cell r="A336" t="str">
            <v>MH05.15K21</v>
          </cell>
          <cell r="B336" t="str">
            <v>Tin học.</v>
          </cell>
          <cell r="C336">
            <v>30</v>
          </cell>
        </row>
        <row r="337">
          <cell r="A337" t="str">
            <v>MH06.15K21</v>
          </cell>
          <cell r="B337" t="str">
            <v>Anh văn;</v>
          </cell>
          <cell r="C337">
            <v>60</v>
          </cell>
        </row>
        <row r="338">
          <cell r="A338" t="str">
            <v>MH07.15K21</v>
          </cell>
          <cell r="B338" t="str">
            <v>Kinh tế chính trị.</v>
          </cell>
          <cell r="C338">
            <v>30</v>
          </cell>
        </row>
        <row r="339">
          <cell r="A339" t="str">
            <v>MH08.15K21</v>
          </cell>
          <cell r="B339" t="str">
            <v>Luật kinh tế.</v>
          </cell>
          <cell r="C339">
            <v>30</v>
          </cell>
        </row>
        <row r="340">
          <cell r="A340" t="str">
            <v>MH09.15K21</v>
          </cell>
          <cell r="B340" t="str">
            <v>Kinh tế vi mô.</v>
          </cell>
          <cell r="C340">
            <v>60</v>
          </cell>
        </row>
        <row r="341">
          <cell r="A341" t="str">
            <v>MH10.15K21</v>
          </cell>
          <cell r="B341" t="str">
            <v>Lý thuyết thống kê.</v>
          </cell>
          <cell r="C341">
            <v>45</v>
          </cell>
        </row>
        <row r="342">
          <cell r="A342" t="str">
            <v>MH11.15K21</v>
          </cell>
          <cell r="B342" t="str">
            <v>Lý thuyết tài chính tiền tệ.</v>
          </cell>
          <cell r="C342">
            <v>60</v>
          </cell>
        </row>
        <row r="343">
          <cell r="A343" t="str">
            <v>MH12.15K21</v>
          </cell>
          <cell r="B343" t="str">
            <v>Lý thuyết kế toán.</v>
          </cell>
          <cell r="C343">
            <v>60</v>
          </cell>
        </row>
        <row r="344">
          <cell r="A344" t="str">
            <v>MH13.15K21</v>
          </cell>
          <cell r="B344" t="str">
            <v>Kỹ năng giao tiếp,</v>
          </cell>
          <cell r="C344">
            <v>30</v>
          </cell>
        </row>
        <row r="345">
          <cell r="A345" t="str">
            <v>MH14.15K21</v>
          </cell>
          <cell r="B345" t="str">
            <v>Marketing.</v>
          </cell>
          <cell r="C345">
            <v>45</v>
          </cell>
        </row>
        <row r="346">
          <cell r="A346" t="str">
            <v>MH15.15K21</v>
          </cell>
          <cell r="B346" t="str">
            <v>Kinh tế quốc tế.</v>
          </cell>
          <cell r="C346">
            <v>45</v>
          </cell>
        </row>
        <row r="347">
          <cell r="A347" t="str">
            <v>MH16.15K21</v>
          </cell>
          <cell r="B347" t="str">
            <v>Quản trị văn phòng .</v>
          </cell>
          <cell r="C347">
            <v>45</v>
          </cell>
        </row>
        <row r="348">
          <cell r="A348" t="str">
            <v>MH17.15K21</v>
          </cell>
          <cell r="B348" t="str">
            <v>Soạn thảo văn bản .</v>
          </cell>
          <cell r="C348">
            <v>45</v>
          </cell>
        </row>
        <row r="349">
          <cell r="A349" t="str">
            <v>MH18.15K21</v>
          </cell>
          <cell r="B349" t="str">
            <v>Thống kê doanh nghiệp.</v>
          </cell>
          <cell r="C349">
            <v>60</v>
          </cell>
        </row>
        <row r="350">
          <cell r="A350" t="str">
            <v>MH19.15K21</v>
          </cell>
          <cell r="B350" t="str">
            <v>Thị trường chứng khoán.</v>
          </cell>
          <cell r="C350">
            <v>60</v>
          </cell>
        </row>
        <row r="351">
          <cell r="A351" t="str">
            <v>MH20.15K21</v>
          </cell>
          <cell r="B351" t="str">
            <v>Quản trị doanh nghiệp.</v>
          </cell>
          <cell r="C351">
            <v>45</v>
          </cell>
        </row>
        <row r="352">
          <cell r="A352" t="str">
            <v>MH21.15K21</v>
          </cell>
          <cell r="B352" t="str">
            <v>Thuế.</v>
          </cell>
          <cell r="C352">
            <v>60</v>
          </cell>
        </row>
        <row r="353">
          <cell r="A353" t="str">
            <v>MH22.15K21</v>
          </cell>
          <cell r="B353" t="str">
            <v>Tài chính doanh nghiệp.</v>
          </cell>
          <cell r="C353">
            <v>75</v>
          </cell>
        </row>
        <row r="354">
          <cell r="A354" t="str">
            <v>MĐ23.15K21</v>
          </cell>
          <cell r="B354" t="str">
            <v>Kế toán doanh nghiệp 1.</v>
          </cell>
          <cell r="C354">
            <v>120</v>
          </cell>
        </row>
        <row r="355">
          <cell r="A355" t="str">
            <v>MĐ24.15K21</v>
          </cell>
          <cell r="B355" t="str">
            <v>Kế toán doanh nghiệp 2.</v>
          </cell>
          <cell r="C355">
            <v>120</v>
          </cell>
        </row>
        <row r="356">
          <cell r="A356" t="str">
            <v>MĐ25.15K21</v>
          </cell>
          <cell r="B356" t="str">
            <v>Kế toán doanh nghiệp 3.</v>
          </cell>
          <cell r="C356">
            <v>120</v>
          </cell>
        </row>
        <row r="357">
          <cell r="A357" t="str">
            <v>MĐ26.15K21</v>
          </cell>
          <cell r="B357" t="str">
            <v>Kế toán doanh nghiệp 4.</v>
          </cell>
          <cell r="C357">
            <v>120</v>
          </cell>
        </row>
        <row r="358">
          <cell r="A358" t="str">
            <v>MĐ27.15K21</v>
          </cell>
          <cell r="B358" t="str">
            <v>Kế toán máy.</v>
          </cell>
          <cell r="C358">
            <v>60</v>
          </cell>
        </row>
        <row r="359">
          <cell r="A359" t="str">
            <v>MH28.15K21</v>
          </cell>
          <cell r="B359" t="str">
            <v>Kế toán thuế.</v>
          </cell>
          <cell r="C359">
            <v>60</v>
          </cell>
        </row>
        <row r="360">
          <cell r="A360" t="str">
            <v>MH29.15K21</v>
          </cell>
          <cell r="B360" t="str">
            <v>Kiểm toán.</v>
          </cell>
          <cell r="C360">
            <v>30</v>
          </cell>
        </row>
        <row r="361">
          <cell r="A361" t="str">
            <v>MĐ30.15K21</v>
          </cell>
          <cell r="B361" t="str">
            <v>Kiến tập;</v>
          </cell>
          <cell r="C361">
            <v>135</v>
          </cell>
        </row>
        <row r="362">
          <cell r="A362" t="str">
            <v>TTTN.15K21</v>
          </cell>
          <cell r="B362" t="str">
            <v>Thực tập tốt nghiệp.</v>
          </cell>
          <cell r="C362">
            <v>225</v>
          </cell>
        </row>
        <row r="363">
          <cell r="A363" t="str">
            <v>MH01.19K21</v>
          </cell>
          <cell r="B363" t="str">
            <v>Chính trị.</v>
          </cell>
          <cell r="C363">
            <v>30</v>
          </cell>
        </row>
        <row r="364">
          <cell r="A364" t="str">
            <v>MH02.19K21</v>
          </cell>
          <cell r="B364" t="str">
            <v>Pháp luật.</v>
          </cell>
          <cell r="C364">
            <v>15</v>
          </cell>
        </row>
        <row r="365">
          <cell r="A365" t="str">
            <v>MH03.19K21</v>
          </cell>
          <cell r="B365" t="str">
            <v>Giáo dục thể chất.</v>
          </cell>
          <cell r="C365">
            <v>30</v>
          </cell>
        </row>
        <row r="366">
          <cell r="A366" t="str">
            <v>MH04.19K21</v>
          </cell>
          <cell r="B366" t="str">
            <v>Giáo dục quốc phòngAn ninh.</v>
          </cell>
          <cell r="C366">
            <v>45</v>
          </cell>
        </row>
        <row r="367">
          <cell r="A367" t="str">
            <v>MH05.19K21</v>
          </cell>
          <cell r="B367" t="str">
            <v>Tin học cơ bản.</v>
          </cell>
          <cell r="C367">
            <v>30</v>
          </cell>
        </row>
        <row r="368">
          <cell r="A368" t="str">
            <v>MH06.19K21</v>
          </cell>
          <cell r="B368" t="str">
            <v>Anh văn;</v>
          </cell>
          <cell r="C368">
            <v>60</v>
          </cell>
        </row>
        <row r="369">
          <cell r="A369" t="str">
            <v>MH07.19K21</v>
          </cell>
          <cell r="B369" t="str">
            <v>Luật hành chính.</v>
          </cell>
          <cell r="C369">
            <v>30</v>
          </cell>
        </row>
        <row r="370">
          <cell r="A370" t="str">
            <v>MH08.19K21</v>
          </cell>
          <cell r="B370" t="str">
            <v>Quản lý nhà nước trong công tác văn thư.</v>
          </cell>
          <cell r="C370">
            <v>30</v>
          </cell>
        </row>
        <row r="371">
          <cell r="A371" t="str">
            <v>MH09.19K21</v>
          </cell>
          <cell r="B371" t="str">
            <v>Tổ chức bộ máy các cơ quan.</v>
          </cell>
          <cell r="C371">
            <v>30</v>
          </cell>
        </row>
        <row r="372">
          <cell r="A372" t="str">
            <v>MH10.19K21</v>
          </cell>
          <cell r="B372" t="str">
            <v>Quản trị văn phòng.</v>
          </cell>
          <cell r="C372">
            <v>30</v>
          </cell>
        </row>
        <row r="373">
          <cell r="A373" t="str">
            <v>MH11.19K21</v>
          </cell>
          <cell r="B373" t="str">
            <v>Kỹ năng giao tiếp ;</v>
          </cell>
          <cell r="C373">
            <v>30</v>
          </cell>
        </row>
        <row r="374">
          <cell r="A374" t="str">
            <v>MĐ12.19K21</v>
          </cell>
          <cell r="B374" t="str">
            <v>Tin học văn phòng ;</v>
          </cell>
          <cell r="C374">
            <v>120</v>
          </cell>
        </row>
        <row r="375">
          <cell r="A375" t="str">
            <v>MĐ13.19K21</v>
          </cell>
          <cell r="B375" t="str">
            <v>Sử dụng trang thiết bị trong công tác văn thư.</v>
          </cell>
          <cell r="C375">
            <v>60</v>
          </cell>
        </row>
        <row r="376">
          <cell r="A376" t="str">
            <v>MĐ14.19K21</v>
          </cell>
          <cell r="B376" t="str">
            <v>Kỹ thuật đánhmáy vi tính .</v>
          </cell>
          <cell r="C376">
            <v>180</v>
          </cell>
        </row>
        <row r="377">
          <cell r="A377" t="str">
            <v>MH15.19K21</v>
          </cell>
          <cell r="B377" t="str">
            <v>Nhập môn công tác văn thư.</v>
          </cell>
          <cell r="C377">
            <v>30</v>
          </cell>
        </row>
        <row r="378">
          <cell r="A378" t="str">
            <v>MĐ16.19K21</v>
          </cell>
          <cell r="B378" t="str">
            <v>Soạn thảo văn bản.</v>
          </cell>
          <cell r="C378">
            <v>180</v>
          </cell>
        </row>
        <row r="379">
          <cell r="A379" t="str">
            <v>MH17.19K21</v>
          </cell>
          <cell r="B379" t="str">
            <v>Quản lý và sử dụng con dấu.</v>
          </cell>
          <cell r="C379">
            <v>30</v>
          </cell>
        </row>
        <row r="380">
          <cell r="A380" t="str">
            <v>MĐ18.19K21</v>
          </cell>
          <cell r="B380" t="str">
            <v>Quản lý văn bản đến, văn bản đi.</v>
          </cell>
          <cell r="C380">
            <v>180</v>
          </cell>
        </row>
        <row r="381">
          <cell r="A381" t="str">
            <v>MH19.19K21</v>
          </cell>
          <cell r="B381" t="str">
            <v>Tổ chức lao động khoa học trong công tác văn thư.</v>
          </cell>
          <cell r="C381">
            <v>30</v>
          </cell>
        </row>
        <row r="382">
          <cell r="A382" t="str">
            <v>MH20.19K21</v>
          </cell>
          <cell r="B382" t="str">
            <v>Tiêu chuẩn hoá công tác văn thư.</v>
          </cell>
          <cell r="C382">
            <v>30</v>
          </cell>
        </row>
        <row r="383">
          <cell r="A383" t="str">
            <v>MĐ21.19K21</v>
          </cell>
          <cell r="B383" t="str">
            <v>Quản lý văn bản trong môi trường mạng.</v>
          </cell>
          <cell r="C383">
            <v>60</v>
          </cell>
        </row>
        <row r="384">
          <cell r="A384" t="str">
            <v>MĐ22.19K21</v>
          </cell>
          <cell r="B384" t="str">
            <v>Lập hồ sơ và nộphồ sơ vào lưu trữ cơ quan.</v>
          </cell>
          <cell r="C384">
            <v>90</v>
          </cell>
        </row>
        <row r="385">
          <cell r="A385" t="str">
            <v>MH23.19K21</v>
          </cell>
          <cell r="B385" t="str">
            <v>Tiếng Anh chuyên ngành ;</v>
          </cell>
          <cell r="C385">
            <v>60</v>
          </cell>
        </row>
        <row r="386">
          <cell r="A386" t="str">
            <v>MH24.19K21</v>
          </cell>
          <cell r="B386" t="str">
            <v>Công tác văn thư trong cơ quan quản lý hành chính.</v>
          </cell>
          <cell r="C386">
            <v>30</v>
          </cell>
        </row>
        <row r="387">
          <cell r="A387" t="str">
            <v>MH25.19K21</v>
          </cell>
          <cell r="B387" t="str">
            <v>Công tác văn thư trong trường học.</v>
          </cell>
          <cell r="C387">
            <v>30</v>
          </cell>
        </row>
        <row r="388">
          <cell r="A388" t="str">
            <v>MH26.19K21</v>
          </cell>
          <cell r="B388" t="str">
            <v>Công tác văn thư trong tổ chức Đảng, đoàn thể .</v>
          </cell>
          <cell r="C388">
            <v>30</v>
          </cell>
        </row>
        <row r="389">
          <cell r="A389" t="str">
            <v>MH27.19K21</v>
          </cell>
          <cell r="B389" t="str">
            <v>Công tác văn thư trong doanh nghiệp.</v>
          </cell>
          <cell r="C389">
            <v>30</v>
          </cell>
        </row>
        <row r="390">
          <cell r="A390" t="str">
            <v>MH28.19K21</v>
          </cell>
          <cell r="B390" t="str">
            <v>Nghiệp vụ lưu trữ.</v>
          </cell>
          <cell r="C390">
            <v>75</v>
          </cell>
        </row>
        <row r="391">
          <cell r="A391" t="str">
            <v>MĐ29.19K21</v>
          </cell>
          <cell r="B391" t="str">
            <v>Kiến tập.</v>
          </cell>
          <cell r="C391">
            <v>135</v>
          </cell>
        </row>
        <row r="392">
          <cell r="A392" t="str">
            <v>TTTN.19K21</v>
          </cell>
          <cell r="B392" t="str">
            <v>Thực tập tốt nghiệp.</v>
          </cell>
          <cell r="C392">
            <v>180</v>
          </cell>
        </row>
        <row r="393">
          <cell r="A393" t="str">
            <v>MH01.22K21</v>
          </cell>
          <cell r="B393" t="str">
            <v>Chính trị.</v>
          </cell>
          <cell r="C393">
            <v>30</v>
          </cell>
        </row>
        <row r="394">
          <cell r="A394" t="str">
            <v>MH02.22K21</v>
          </cell>
          <cell r="B394" t="str">
            <v>Pháp luật.</v>
          </cell>
          <cell r="C394">
            <v>15</v>
          </cell>
        </row>
        <row r="395">
          <cell r="A395" t="str">
            <v>MH03.22K21</v>
          </cell>
          <cell r="B395" t="str">
            <v>Giáo dục thể chất.</v>
          </cell>
          <cell r="C395">
            <v>30</v>
          </cell>
        </row>
        <row r="396">
          <cell r="A396" t="str">
            <v>MH04.22K21</v>
          </cell>
          <cell r="B396" t="str">
            <v>Giáo dục quốc phòngAn ninh.</v>
          </cell>
          <cell r="C396">
            <v>120</v>
          </cell>
        </row>
        <row r="397">
          <cell r="A397" t="str">
            <v>MH05.22K21</v>
          </cell>
          <cell r="B397" t="str">
            <v>Tin học.</v>
          </cell>
          <cell r="C397">
            <v>30</v>
          </cell>
        </row>
        <row r="398">
          <cell r="A398" t="str">
            <v>MH06.22K21</v>
          </cell>
          <cell r="B398" t="str">
            <v>Anh văn;</v>
          </cell>
          <cell r="C398">
            <v>60</v>
          </cell>
        </row>
        <row r="399">
          <cell r="A399" t="str">
            <v>MH07.22K21</v>
          </cell>
          <cell r="B399" t="str">
            <v>Kỹ năng giao tiếp.</v>
          </cell>
          <cell r="C399">
            <v>30</v>
          </cell>
        </row>
        <row r="400">
          <cell r="A400" t="str">
            <v>MĐ08.22K21</v>
          </cell>
          <cell r="B400" t="str">
            <v>Tin học văn phòng.</v>
          </cell>
          <cell r="C400">
            <v>90</v>
          </cell>
        </row>
        <row r="401">
          <cell r="A401" t="str">
            <v>MH09.22K21</v>
          </cell>
          <cell r="B401" t="str">
            <v>Kỹ thuật điệnđiện tử.</v>
          </cell>
          <cell r="C401">
            <v>90</v>
          </cell>
        </row>
        <row r="402">
          <cell r="A402" t="str">
            <v>MH10.22K21</v>
          </cell>
          <cell r="B402" t="str">
            <v>Cấu trúc máy tính.</v>
          </cell>
          <cell r="C402">
            <v>60</v>
          </cell>
        </row>
        <row r="403">
          <cell r="A403" t="str">
            <v>MH11.22K21</v>
          </cell>
          <cell r="B403" t="str">
            <v>Nguyên lý hệ điều hành.</v>
          </cell>
          <cell r="C403">
            <v>60</v>
          </cell>
        </row>
        <row r="404">
          <cell r="A404" t="str">
            <v>MH12.22K21</v>
          </cell>
          <cell r="B404" t="str">
            <v>An toàn vệ sinh công nghiệp;</v>
          </cell>
          <cell r="C404">
            <v>30</v>
          </cell>
        </row>
        <row r="405">
          <cell r="A405" t="str">
            <v>MĐ13.22K21</v>
          </cell>
          <cell r="B405" t="str">
            <v>Lắp ráp và cài đặt máy tính.</v>
          </cell>
          <cell r="C405">
            <v>90</v>
          </cell>
        </row>
        <row r="406">
          <cell r="A406" t="str">
            <v>MH14.22K21</v>
          </cell>
          <cell r="B406" t="str">
            <v>Mạng máy tính.</v>
          </cell>
          <cell r="C406">
            <v>60</v>
          </cell>
        </row>
        <row r="407">
          <cell r="A407" t="str">
            <v>MH15.22K21</v>
          </cell>
          <cell r="B407" t="str">
            <v>Lập trình căn bản;</v>
          </cell>
          <cell r="C407">
            <v>60</v>
          </cell>
        </row>
        <row r="408">
          <cell r="A408" t="str">
            <v>MH16.22K21</v>
          </cell>
          <cell r="B408" t="str">
            <v>Cơ sở dữ liệu.</v>
          </cell>
          <cell r="C408">
            <v>60</v>
          </cell>
        </row>
        <row r="409">
          <cell r="A409" t="str">
            <v>MH17.22K21</v>
          </cell>
          <cell r="B409" t="str">
            <v>Cấu trúc dữ liệu và giải thuật .</v>
          </cell>
          <cell r="C409">
            <v>60</v>
          </cell>
        </row>
        <row r="410">
          <cell r="A410" t="str">
            <v>MĐ18.22K21</v>
          </cell>
          <cell r="B410" t="str">
            <v>Hệ quản trị cơ sở dữ liệu.</v>
          </cell>
          <cell r="C410">
            <v>60</v>
          </cell>
        </row>
        <row r="411">
          <cell r="A411" t="str">
            <v>MH19.22K21</v>
          </cell>
          <cell r="B411" t="str">
            <v>Phân tích thiết kế hệ thống thông tin.</v>
          </cell>
          <cell r="C411">
            <v>45</v>
          </cell>
        </row>
        <row r="412">
          <cell r="A412" t="str">
            <v>MH20.22K21</v>
          </cell>
          <cell r="B412" t="str">
            <v>Anh văn chuyên ngành ;</v>
          </cell>
          <cell r="C412">
            <v>75</v>
          </cell>
        </row>
        <row r="413">
          <cell r="A413" t="str">
            <v>MĐ21.22K21</v>
          </cell>
          <cell r="B413" t="str">
            <v>Quản trị mạng.</v>
          </cell>
          <cell r="C413">
            <v>90</v>
          </cell>
        </row>
        <row r="414">
          <cell r="A414" t="str">
            <v>MĐ22.22K21</v>
          </cell>
          <cell r="B414" t="str">
            <v>Thiết kế, xây dựng mạng LAN.</v>
          </cell>
          <cell r="C414">
            <v>90</v>
          </cell>
        </row>
        <row r="415">
          <cell r="A415" t="str">
            <v>MĐ23.22K21</v>
          </cell>
          <cell r="B415" t="str">
            <v>Quản trị hệ thống WebServer và MailServer.</v>
          </cell>
          <cell r="C415">
            <v>60</v>
          </cell>
        </row>
        <row r="416">
          <cell r="A416" t="str">
            <v>MĐ24.22K21</v>
          </cell>
          <cell r="B416" t="str">
            <v>Công nghệ mạng không dây.</v>
          </cell>
          <cell r="C416">
            <v>60</v>
          </cell>
        </row>
        <row r="417">
          <cell r="A417" t="str">
            <v>MĐ25.22K21</v>
          </cell>
          <cell r="B417" t="str">
            <v>Đồ hoạ ứng dụng.</v>
          </cell>
          <cell r="C417">
            <v>60</v>
          </cell>
        </row>
        <row r="418">
          <cell r="A418" t="str">
            <v>MĐ26.22K21</v>
          </cell>
          <cell r="B418" t="str">
            <v>Thiết kế Website .</v>
          </cell>
          <cell r="C418">
            <v>60</v>
          </cell>
        </row>
        <row r="419">
          <cell r="A419" t="str">
            <v>MH27.22K21</v>
          </cell>
          <cell r="B419" t="str">
            <v>An toàn bảo mật thông tin.</v>
          </cell>
          <cell r="C419">
            <v>60</v>
          </cell>
        </row>
        <row r="420">
          <cell r="A420" t="str">
            <v>TTTN.22K21</v>
          </cell>
          <cell r="B420" t="str">
            <v>Thực tập tốt nghiệp.</v>
          </cell>
          <cell r="C420">
            <v>270</v>
          </cell>
        </row>
        <row r="421">
          <cell r="A421" t="str">
            <v>MH01.21K21</v>
          </cell>
          <cell r="B421" t="str">
            <v>Chính trị.</v>
          </cell>
          <cell r="C421">
            <v>30</v>
          </cell>
        </row>
        <row r="422">
          <cell r="A422" t="str">
            <v>MH02.21K21</v>
          </cell>
          <cell r="B422" t="str">
            <v>Pháp luật.</v>
          </cell>
          <cell r="C422">
            <v>15</v>
          </cell>
        </row>
        <row r="423">
          <cell r="A423" t="str">
            <v>MH03.21K21</v>
          </cell>
          <cell r="B423" t="str">
            <v>Giáo dục thể chất.</v>
          </cell>
          <cell r="C423">
            <v>30</v>
          </cell>
        </row>
        <row r="424">
          <cell r="A424" t="str">
            <v>MH04.21K21</v>
          </cell>
          <cell r="B424" t="str">
            <v>Giáo dục quốc phòngAn ninh.</v>
          </cell>
          <cell r="C424">
            <v>45</v>
          </cell>
        </row>
        <row r="425">
          <cell r="A425" t="str">
            <v>MH05.21K21</v>
          </cell>
          <cell r="B425" t="str">
            <v>Tin học.</v>
          </cell>
          <cell r="C425">
            <v>30</v>
          </cell>
        </row>
        <row r="426">
          <cell r="A426" t="str">
            <v>MH06.21K21</v>
          </cell>
          <cell r="B426" t="str">
            <v>Anh văn;</v>
          </cell>
          <cell r="C426">
            <v>60</v>
          </cell>
        </row>
        <row r="427">
          <cell r="A427" t="str">
            <v>MH07.21K21</v>
          </cell>
          <cell r="B427" t="str">
            <v>Kỹ năng giao tiếp.</v>
          </cell>
          <cell r="C427">
            <v>30</v>
          </cell>
        </row>
        <row r="428">
          <cell r="A428" t="str">
            <v>MH08.21K21</v>
          </cell>
          <cell r="B428" t="str">
            <v>Anh văn chuyên ngành .</v>
          </cell>
          <cell r="C428">
            <v>60</v>
          </cell>
        </row>
        <row r="429">
          <cell r="A429" t="str">
            <v>MH09.21K21</v>
          </cell>
          <cell r="B429" t="str">
            <v>An toàn vệ sinh công nghiệp .</v>
          </cell>
          <cell r="C429">
            <v>30</v>
          </cell>
        </row>
        <row r="430">
          <cell r="A430" t="str">
            <v>MĐ10.21K21</v>
          </cell>
          <cell r="B430" t="str">
            <v>Tin học văn phòng;</v>
          </cell>
          <cell r="C430">
            <v>60</v>
          </cell>
        </row>
        <row r="431">
          <cell r="A431" t="str">
            <v>MH11.21K21</v>
          </cell>
          <cell r="B431" t="str">
            <v>Internet.</v>
          </cell>
          <cell r="C431">
            <v>30</v>
          </cell>
        </row>
        <row r="432">
          <cell r="A432" t="str">
            <v>MH12.21K21</v>
          </cell>
          <cell r="B432" t="str">
            <v>Lập trình căn bản.</v>
          </cell>
          <cell r="C432">
            <v>60</v>
          </cell>
        </row>
        <row r="433">
          <cell r="A433" t="str">
            <v>MH13.21K21</v>
          </cell>
          <cell r="B433" t="str">
            <v>Cấu trúc máy tính;</v>
          </cell>
          <cell r="C433">
            <v>60</v>
          </cell>
        </row>
        <row r="434">
          <cell r="A434" t="str">
            <v>MH14.21K21</v>
          </cell>
          <cell r="B434" t="str">
            <v>Kỹ thuật đo lường.</v>
          </cell>
          <cell r="C434">
            <v>30</v>
          </cell>
        </row>
        <row r="435">
          <cell r="A435" t="str">
            <v>MĐ15.21K21</v>
          </cell>
          <cell r="B435" t="str">
            <v>Điện tử cơ bản;</v>
          </cell>
          <cell r="C435">
            <v>90</v>
          </cell>
        </row>
        <row r="436">
          <cell r="A436" t="str">
            <v>MH16.21K21</v>
          </cell>
          <cell r="B436" t="str">
            <v>Hệ điều hành.</v>
          </cell>
          <cell r="C436">
            <v>60</v>
          </cell>
        </row>
        <row r="437">
          <cell r="A437" t="str">
            <v>MH17.21K21</v>
          </cell>
          <cell r="B437" t="str">
            <v>Truyền số liệu.</v>
          </cell>
          <cell r="C437">
            <v>30</v>
          </cell>
        </row>
        <row r="438">
          <cell r="A438" t="str">
            <v>MH18.21K21</v>
          </cell>
          <cell r="B438" t="str">
            <v>Phân tích và thiết kế hệ thống thông tin;</v>
          </cell>
          <cell r="C438">
            <v>45</v>
          </cell>
        </row>
        <row r="439">
          <cell r="A439" t="str">
            <v>MĐ19.21K21</v>
          </cell>
          <cell r="B439" t="str">
            <v>Kỹ thuật xung số.</v>
          </cell>
          <cell r="C439">
            <v>60</v>
          </cell>
        </row>
        <row r="440">
          <cell r="A440" t="str">
            <v>MĐ20.21K21</v>
          </cell>
          <cell r="B440" t="str">
            <v>Lắp ráp và cài đặt máy tính;</v>
          </cell>
          <cell r="C440">
            <v>120</v>
          </cell>
        </row>
        <row r="441">
          <cell r="A441" t="str">
            <v>MĐ21.21K21</v>
          </cell>
          <cell r="B441" t="str">
            <v>Xử lý sự cố phần mềm.</v>
          </cell>
          <cell r="C441">
            <v>90</v>
          </cell>
        </row>
        <row r="442">
          <cell r="A442" t="str">
            <v>MH22.21K21</v>
          </cell>
          <cell r="B442" t="str">
            <v>Mạng máy tính Và Internet;</v>
          </cell>
          <cell r="C442">
            <v>60</v>
          </cell>
        </row>
        <row r="443">
          <cell r="A443" t="str">
            <v>MĐ23.21K21</v>
          </cell>
          <cell r="B443" t="str">
            <v>Sửa chữa máy tính.</v>
          </cell>
          <cell r="C443">
            <v>90</v>
          </cell>
        </row>
        <row r="444">
          <cell r="A444" t="str">
            <v>MĐ24.21K21</v>
          </cell>
          <cell r="B444" t="str">
            <v>Sửa chữa bộ nguồn.</v>
          </cell>
          <cell r="C444">
            <v>60</v>
          </cell>
        </row>
        <row r="445">
          <cell r="A445" t="str">
            <v>MĐ25.21K21</v>
          </cell>
          <cell r="B445" t="str">
            <v>Kỹ thuật sửa chữa màn hình.</v>
          </cell>
          <cell r="C445">
            <v>60</v>
          </cell>
        </row>
        <row r="446">
          <cell r="A446" t="str">
            <v>MĐ26.21K21</v>
          </cell>
          <cell r="B446" t="str">
            <v>Sửa chữa máy in và thiết bị ngoại vi.</v>
          </cell>
          <cell r="C446">
            <v>60</v>
          </cell>
        </row>
        <row r="447">
          <cell r="A447" t="str">
            <v>MĐ27.21K21</v>
          </cell>
          <cell r="B447" t="str">
            <v>Đồ họa ứng dụng;</v>
          </cell>
          <cell r="C447">
            <v>60</v>
          </cell>
        </row>
        <row r="448">
          <cell r="A448" t="str">
            <v>MĐ28.21K21</v>
          </cell>
          <cell r="B448" t="str">
            <v>Hệ điều hành mã nguồn mở.</v>
          </cell>
          <cell r="C448">
            <v>60</v>
          </cell>
        </row>
        <row r="449">
          <cell r="A449" t="str">
            <v>MĐ29.21K21</v>
          </cell>
          <cell r="B449" t="str">
            <v>Hệ quản trị CSDL.</v>
          </cell>
          <cell r="C449">
            <v>60</v>
          </cell>
        </row>
        <row r="450">
          <cell r="A450" t="str">
            <v>TTTN.21K21</v>
          </cell>
          <cell r="B450" t="str">
            <v>Thực tập tốt nghiệp.</v>
          </cell>
          <cell r="C450">
            <v>270</v>
          </cell>
        </row>
        <row r="451">
          <cell r="A451" t="str">
            <v>MH01.20K21</v>
          </cell>
          <cell r="B451" t="str">
            <v>Chính trị.</v>
          </cell>
          <cell r="C451">
            <v>30</v>
          </cell>
        </row>
        <row r="452">
          <cell r="A452" t="str">
            <v>MH02.20K21</v>
          </cell>
          <cell r="B452" t="str">
            <v>Pháp luật.</v>
          </cell>
          <cell r="C452">
            <v>15</v>
          </cell>
        </row>
        <row r="453">
          <cell r="A453" t="str">
            <v>MH03.20K21</v>
          </cell>
          <cell r="B453" t="str">
            <v>Giáo dục thể chất.</v>
          </cell>
          <cell r="C453">
            <v>30</v>
          </cell>
        </row>
        <row r="454">
          <cell r="A454" t="str">
            <v>MH04.20K21</v>
          </cell>
          <cell r="B454" t="str">
            <v>Giáo dục quốc phòngAn ninh.</v>
          </cell>
          <cell r="C454">
            <v>45</v>
          </cell>
        </row>
        <row r="455">
          <cell r="A455" t="str">
            <v>MH05.20K21</v>
          </cell>
          <cell r="B455" t="str">
            <v>Anh văn.</v>
          </cell>
          <cell r="C455">
            <v>60</v>
          </cell>
        </row>
        <row r="456">
          <cell r="A456" t="str">
            <v>MH06.20K21</v>
          </cell>
          <cell r="B456" t="str">
            <v>Tin học đại cương;</v>
          </cell>
          <cell r="C456">
            <v>30</v>
          </cell>
        </row>
        <row r="457">
          <cell r="A457" t="str">
            <v>MH07.20K21</v>
          </cell>
          <cell r="B457" t="str">
            <v>Kỹ năng giao tiếp.</v>
          </cell>
          <cell r="C457">
            <v>30</v>
          </cell>
        </row>
        <row r="458">
          <cell r="A458" t="str">
            <v>MH08.20K21</v>
          </cell>
          <cell r="B458" t="str">
            <v>Anh văn chuyên ngành .</v>
          </cell>
          <cell r="C458">
            <v>90</v>
          </cell>
        </row>
        <row r="459">
          <cell r="A459" t="str">
            <v>MH09.20K21</v>
          </cell>
          <cell r="B459" t="str">
            <v>Nhập môn vẽ kỹ thuật.</v>
          </cell>
          <cell r="C459">
            <v>60</v>
          </cell>
        </row>
        <row r="460">
          <cell r="A460" t="str">
            <v>MH10.20K21</v>
          </cell>
          <cell r="B460" t="str">
            <v>Kiến trúc máy tính.</v>
          </cell>
          <cell r="C460">
            <v>60</v>
          </cell>
        </row>
        <row r="461">
          <cell r="A461" t="str">
            <v>MH11.20K21</v>
          </cell>
          <cell r="B461" t="str">
            <v>Mạng máy tính và Internet .</v>
          </cell>
          <cell r="C461">
            <v>60</v>
          </cell>
        </row>
        <row r="462">
          <cell r="A462" t="str">
            <v>MĐ12.20K21</v>
          </cell>
          <cell r="B462" t="str">
            <v>Tạo các bản vẽ kỹ thuật.</v>
          </cell>
          <cell r="C462">
            <v>60</v>
          </cell>
        </row>
        <row r="463">
          <cell r="A463" t="str">
            <v>MĐ13.20K21</v>
          </cell>
          <cell r="B463" t="str">
            <v>Thiết bị ngoại vi số.</v>
          </cell>
          <cell r="C463">
            <v>60</v>
          </cell>
        </row>
        <row r="464">
          <cell r="A464" t="str">
            <v>MH14.20K21</v>
          </cell>
          <cell r="B464" t="str">
            <v>An toàn và vệ sinh công nghiệp .</v>
          </cell>
          <cell r="C464">
            <v>30</v>
          </cell>
        </row>
        <row r="465">
          <cell r="A465" t="str">
            <v>MĐ15.20K21</v>
          </cell>
          <cell r="B465" t="str">
            <v>Mỹ thuật cơ bản;</v>
          </cell>
          <cell r="C465">
            <v>90</v>
          </cell>
        </row>
        <row r="466">
          <cell r="A466" t="str">
            <v>MĐ16.20K21</v>
          </cell>
          <cell r="B466" t="str">
            <v>Công nghệ Multimedia .</v>
          </cell>
          <cell r="C466">
            <v>60</v>
          </cell>
        </row>
        <row r="467">
          <cell r="A467" t="str">
            <v>MĐ17.20K21</v>
          </cell>
          <cell r="B467" t="str">
            <v>Kỹ thuật quay camera và chụp ảnh.</v>
          </cell>
          <cell r="C467">
            <v>120</v>
          </cell>
        </row>
        <row r="468">
          <cell r="A468" t="str">
            <v>MĐ18.20K21</v>
          </cell>
          <cell r="B468" t="str">
            <v>Xử lý ảnh.</v>
          </cell>
          <cell r="C468">
            <v>120</v>
          </cell>
        </row>
        <row r="469">
          <cell r="A469" t="str">
            <v>MĐ19.20K21</v>
          </cell>
          <cell r="B469" t="str">
            <v>Nhập môn chế bản điện tử.</v>
          </cell>
          <cell r="C469">
            <v>90</v>
          </cell>
        </row>
        <row r="470">
          <cell r="A470" t="str">
            <v>MĐ20.20K21</v>
          </cell>
          <cell r="B470" t="str">
            <v>Chế bản sách báo.</v>
          </cell>
          <cell r="C470">
            <v>60</v>
          </cell>
        </row>
        <row r="471">
          <cell r="A471" t="str">
            <v>MĐ21.20K21</v>
          </cell>
          <cell r="B471" t="str">
            <v>Chế bản các mẫu đặc thù.</v>
          </cell>
          <cell r="C471">
            <v>60</v>
          </cell>
        </row>
        <row r="472">
          <cell r="A472" t="str">
            <v>MĐ22.20K21</v>
          </cell>
          <cell r="B472" t="str">
            <v>Thiết kế các mẫu quảng cáo.</v>
          </cell>
          <cell r="C472">
            <v>90</v>
          </cell>
        </row>
        <row r="473">
          <cell r="A473" t="str">
            <v>MĐ23.20K21</v>
          </cell>
          <cell r="B473" t="str">
            <v>Thiết kế các trang Web.</v>
          </cell>
          <cell r="C473">
            <v>90</v>
          </cell>
        </row>
        <row r="474">
          <cell r="A474" t="str">
            <v>MĐ24.20K21</v>
          </cell>
          <cell r="B474" t="str">
            <v>Đồ họa hình động;</v>
          </cell>
          <cell r="C474">
            <v>90</v>
          </cell>
        </row>
        <row r="475">
          <cell r="A475" t="str">
            <v>MĐ25.20K21</v>
          </cell>
          <cell r="B475" t="str">
            <v>Dựng video.</v>
          </cell>
          <cell r="C475">
            <v>90</v>
          </cell>
        </row>
        <row r="476">
          <cell r="A476" t="str">
            <v>MĐ26.20K21</v>
          </cell>
          <cell r="B476" t="str">
            <v>Lắp ráp cài đặt máy tính.</v>
          </cell>
          <cell r="C476">
            <v>60</v>
          </cell>
        </row>
        <row r="477">
          <cell r="A477" t="str">
            <v>TTTN.20K21</v>
          </cell>
          <cell r="B477" t="str">
            <v>Thực tập tốt nghiệp.</v>
          </cell>
          <cell r="C477">
            <v>260</v>
          </cell>
        </row>
        <row r="478">
          <cell r="A478" t="str">
            <v>MH01.17K21</v>
          </cell>
          <cell r="B478" t="str">
            <v>Chính trị.</v>
          </cell>
          <cell r="C478">
            <v>30</v>
          </cell>
        </row>
        <row r="479">
          <cell r="A479" t="str">
            <v>MH02.17K21</v>
          </cell>
          <cell r="B479" t="str">
            <v>Pháp luật.</v>
          </cell>
          <cell r="C479">
            <v>15</v>
          </cell>
        </row>
        <row r="480">
          <cell r="A480" t="str">
            <v>MH03.17K21</v>
          </cell>
          <cell r="B480" t="str">
            <v>Giáo dục thể chất.</v>
          </cell>
          <cell r="C480">
            <v>30</v>
          </cell>
        </row>
        <row r="481">
          <cell r="A481" t="str">
            <v>MH04.17K21</v>
          </cell>
          <cell r="B481" t="str">
            <v>Giáo dục quốc phòngAn ninh.</v>
          </cell>
          <cell r="C481">
            <v>45</v>
          </cell>
        </row>
        <row r="482">
          <cell r="A482" t="str">
            <v>MH05.17K21</v>
          </cell>
          <cell r="B482" t="str">
            <v>Tin học đại cương .</v>
          </cell>
          <cell r="C482">
            <v>75</v>
          </cell>
        </row>
        <row r="483">
          <cell r="A483" t="str">
            <v>MH06.17K21</v>
          </cell>
          <cell r="B483" t="str">
            <v>Anh văn;</v>
          </cell>
          <cell r="C483">
            <v>60</v>
          </cell>
        </row>
        <row r="484">
          <cell r="A484" t="str">
            <v>MĐ07.17K21</v>
          </cell>
          <cell r="B484" t="str">
            <v>Kỹ thuật sử dụng bànphím.</v>
          </cell>
          <cell r="C484">
            <v>60</v>
          </cell>
        </row>
        <row r="485">
          <cell r="A485" t="str">
            <v>MH08.17K21</v>
          </cell>
          <cell r="B485" t="str">
            <v>Văn bản pháp qui.</v>
          </cell>
          <cell r="C485">
            <v>45</v>
          </cell>
        </row>
        <row r="486">
          <cell r="A486" t="str">
            <v>MĐ09.17K21</v>
          </cell>
          <cell r="B486" t="str">
            <v>Soạn thảo văn bản MicroSoft Word.</v>
          </cell>
          <cell r="C486">
            <v>60</v>
          </cell>
        </row>
        <row r="487">
          <cell r="A487" t="str">
            <v>MH10.17K21</v>
          </cell>
          <cell r="B487" t="str">
            <v>Hệ điều hành windows.</v>
          </cell>
          <cell r="C487">
            <v>30</v>
          </cell>
        </row>
        <row r="488">
          <cell r="A488" t="str">
            <v>MĐ11.17K21</v>
          </cell>
          <cell r="B488" t="str">
            <v>Thiết kế trình diễn trên máy tính.</v>
          </cell>
          <cell r="C488">
            <v>60</v>
          </cell>
        </row>
        <row r="489">
          <cell r="A489" t="str">
            <v>MĐ12.17K21</v>
          </cell>
          <cell r="B489" t="str">
            <v>Bảng tính điện tửExcel.</v>
          </cell>
          <cell r="C489">
            <v>60</v>
          </cell>
        </row>
        <row r="490">
          <cell r="A490" t="str">
            <v>MH13.17K21</v>
          </cell>
          <cell r="B490" t="str">
            <v>Lập trình căn bản .</v>
          </cell>
          <cell r="C490">
            <v>60</v>
          </cell>
        </row>
        <row r="491">
          <cell r="A491" t="str">
            <v>MH14.17K21</v>
          </cell>
          <cell r="B491" t="str">
            <v>Tiếng Anh chuyên ngành.</v>
          </cell>
          <cell r="C491">
            <v>60</v>
          </cell>
        </row>
        <row r="492">
          <cell r="A492" t="str">
            <v>MĐ15.17K21</v>
          </cell>
          <cell r="B492" t="str">
            <v>Lắp ráp và cài đặt Máy tính.</v>
          </cell>
          <cell r="C492">
            <v>90</v>
          </cell>
        </row>
        <row r="493">
          <cell r="A493" t="str">
            <v>MĐ16.17K21</v>
          </cell>
          <cell r="B493" t="str">
            <v>Xử lý ảnh bằng Photoshop.</v>
          </cell>
          <cell r="C493">
            <v>60</v>
          </cell>
        </row>
        <row r="494">
          <cell r="A494" t="str">
            <v>MH17.17K21</v>
          </cell>
          <cell r="B494" t="str">
            <v>Mạng căn bản.</v>
          </cell>
          <cell r="C494">
            <v>60</v>
          </cell>
        </row>
        <row r="495">
          <cell r="A495" t="str">
            <v>MĐ18.17K21</v>
          </cell>
          <cell r="B495" t="str">
            <v>Vận hành và sử dụng các thiết bị văn phòng thông dụng.</v>
          </cell>
          <cell r="C495">
            <v>60</v>
          </cell>
        </row>
        <row r="496">
          <cell r="A496" t="str">
            <v>MĐ19.17K21</v>
          </cell>
          <cell r="B496" t="str">
            <v>Cài đặt, thiết lập, quản lý và vận hành mạng LAN.</v>
          </cell>
          <cell r="C496">
            <v>90</v>
          </cell>
        </row>
        <row r="497">
          <cell r="A497" t="str">
            <v>MH20.17K21</v>
          </cell>
          <cell r="B497" t="str">
            <v>Internet;</v>
          </cell>
          <cell r="C497">
            <v>30</v>
          </cell>
        </row>
        <row r="498">
          <cell r="A498" t="str">
            <v>MĐ21.17K21</v>
          </cell>
          <cell r="B498" t="str">
            <v>Bảo trì hệ thống máy tính.</v>
          </cell>
          <cell r="C498">
            <v>60</v>
          </cell>
        </row>
        <row r="499">
          <cell r="A499" t="str">
            <v>MĐ22.17K21</v>
          </cell>
          <cell r="B499" t="str">
            <v>Công nghệ đa phương tiện.</v>
          </cell>
          <cell r="C499">
            <v>60</v>
          </cell>
        </row>
        <row r="500">
          <cell r="A500" t="str">
            <v>MH23.17K21</v>
          </cell>
          <cell r="B500" t="str">
            <v>Kỹ năng giao tiếp và nghệ thuật ứng xử.</v>
          </cell>
          <cell r="C500">
            <v>30</v>
          </cell>
        </row>
        <row r="501">
          <cell r="A501" t="str">
            <v>MĐ24.17K21</v>
          </cell>
          <cell r="B501" t="str">
            <v>Thiết kế Website.</v>
          </cell>
          <cell r="C501">
            <v>120</v>
          </cell>
        </row>
        <row r="502">
          <cell r="A502" t="str">
            <v>MĐ25.17K21</v>
          </cell>
          <cell r="B502" t="str">
            <v>Autocad;</v>
          </cell>
          <cell r="C502">
            <v>60</v>
          </cell>
        </row>
        <row r="503">
          <cell r="A503" t="str">
            <v>TTTN.17K21</v>
          </cell>
          <cell r="B503" t="str">
            <v>Thực tập tốt nghiệp.</v>
          </cell>
          <cell r="C503">
            <v>270</v>
          </cell>
        </row>
        <row r="504">
          <cell r="A504" t="str">
            <v>MH01.C4K21</v>
          </cell>
          <cell r="B504" t="str">
            <v>Chính trị.</v>
          </cell>
          <cell r="C504">
            <v>90</v>
          </cell>
        </row>
        <row r="505">
          <cell r="A505" t="str">
            <v>MH02.C4K21</v>
          </cell>
          <cell r="B505" t="str">
            <v>Pháp luật.</v>
          </cell>
          <cell r="C505">
            <v>30</v>
          </cell>
        </row>
        <row r="506">
          <cell r="A506" t="str">
            <v>MH03.C4K21</v>
          </cell>
          <cell r="B506" t="str">
            <v>Giáo dục thể chất.</v>
          </cell>
          <cell r="C506">
            <v>60</v>
          </cell>
        </row>
        <row r="507">
          <cell r="A507" t="str">
            <v>MH04.C4K21</v>
          </cell>
          <cell r="B507" t="str">
            <v>Giáo dục quốc phòngAn ninh.</v>
          </cell>
          <cell r="C507">
            <v>75</v>
          </cell>
        </row>
        <row r="508">
          <cell r="A508" t="str">
            <v>MH05.C4K21</v>
          </cell>
          <cell r="B508" t="str">
            <v>Tin học.</v>
          </cell>
          <cell r="C508">
            <v>75</v>
          </cell>
        </row>
        <row r="509">
          <cell r="A509" t="str">
            <v>MH06.C4K21</v>
          </cell>
          <cell r="B509" t="str">
            <v>Anh văn;</v>
          </cell>
          <cell r="C509">
            <v>120</v>
          </cell>
        </row>
        <row r="510">
          <cell r="A510" t="str">
            <v>MH07.C4K21</v>
          </cell>
          <cell r="B510" t="str">
            <v>Kỹ năng giao tiếp.</v>
          </cell>
          <cell r="C510">
            <v>30</v>
          </cell>
        </row>
        <row r="511">
          <cell r="A511" t="str">
            <v>MH08.C4K21</v>
          </cell>
          <cell r="B511" t="str">
            <v>Mạch điện.</v>
          </cell>
          <cell r="C511">
            <v>90</v>
          </cell>
        </row>
        <row r="512">
          <cell r="A512" t="str">
            <v>MH09.C4K21</v>
          </cell>
          <cell r="B512" t="str">
            <v>An toàn lao động.</v>
          </cell>
          <cell r="C512">
            <v>30</v>
          </cell>
        </row>
        <row r="513">
          <cell r="A513" t="str">
            <v>MH10.C4K21</v>
          </cell>
          <cell r="B513" t="str">
            <v>Tổ chức sản xuất.</v>
          </cell>
          <cell r="C513">
            <v>30</v>
          </cell>
        </row>
        <row r="514">
          <cell r="A514" t="str">
            <v>MH11.C4K21</v>
          </cell>
          <cell r="B514" t="str">
            <v>Kỹ thuật đo lường và truyền dẫn.</v>
          </cell>
          <cell r="C514">
            <v>60</v>
          </cell>
        </row>
        <row r="515">
          <cell r="A515" t="str">
            <v>MH12.C4K21</v>
          </cell>
          <cell r="B515" t="str">
            <v>Máy điện ;</v>
          </cell>
          <cell r="C515">
            <v>90</v>
          </cell>
        </row>
        <row r="516">
          <cell r="A516" t="str">
            <v>MH13.C4K21</v>
          </cell>
          <cell r="B516" t="str">
            <v>Truyền động điện.</v>
          </cell>
          <cell r="C516">
            <v>60</v>
          </cell>
        </row>
        <row r="517">
          <cell r="A517" t="str">
            <v>MĐ14.C4K21</v>
          </cell>
          <cell r="B517" t="str">
            <v>Vật liệu, linh kiện điện tử;</v>
          </cell>
          <cell r="C517">
            <v>90</v>
          </cell>
        </row>
        <row r="518">
          <cell r="A518" t="str">
            <v>MĐ15.C4K21</v>
          </cell>
          <cell r="B518" t="str">
            <v>Kỹ thuật mạch điện tử.</v>
          </cell>
          <cell r="C518">
            <v>120</v>
          </cell>
        </row>
        <row r="519">
          <cell r="A519" t="str">
            <v>MĐ16.C4K21</v>
          </cell>
          <cell r="B519" t="str">
            <v>Kỹ thuật cảm biến;</v>
          </cell>
          <cell r="C519">
            <v>90</v>
          </cell>
        </row>
        <row r="520">
          <cell r="A520" t="str">
            <v>MĐ17.C4K21</v>
          </cell>
          <cell r="B520" t="str">
            <v>Kỹ thuật số;</v>
          </cell>
          <cell r="C520">
            <v>90</v>
          </cell>
        </row>
        <row r="521">
          <cell r="A521" t="str">
            <v>MH18.C4K21</v>
          </cell>
          <cell r="B521" t="str">
            <v>Tiếng anh chuyên ngành .</v>
          </cell>
          <cell r="C521">
            <v>45</v>
          </cell>
        </row>
        <row r="522">
          <cell r="A522" t="str">
            <v>MĐ19.C4K21</v>
          </cell>
          <cell r="B522" t="str">
            <v>Vẽ thiết kế mạch điệnĐiện tử.</v>
          </cell>
          <cell r="C522">
            <v>150</v>
          </cell>
        </row>
        <row r="523">
          <cell r="A523" t="str">
            <v>MĐ20.C4K21</v>
          </cell>
          <cell r="B523" t="str">
            <v>Trang bị điện ;</v>
          </cell>
          <cell r="C523">
            <v>120</v>
          </cell>
        </row>
        <row r="524">
          <cell r="A524" t="str">
            <v>MĐ21.C4K21</v>
          </cell>
          <cell r="B524" t="str">
            <v>Điện tử công suất ;</v>
          </cell>
          <cell r="C524">
            <v>60</v>
          </cell>
        </row>
        <row r="525">
          <cell r="A525" t="str">
            <v>MĐ22.C4K21</v>
          </cell>
          <cell r="B525" t="str">
            <v>Vi điều khiển;</v>
          </cell>
          <cell r="C525">
            <v>120</v>
          </cell>
        </row>
        <row r="526">
          <cell r="A526" t="str">
            <v>MĐ23.C4K21</v>
          </cell>
          <cell r="B526" t="str">
            <v>Điều khiển lập trình cỡ nhỏ;</v>
          </cell>
          <cell r="C526">
            <v>60</v>
          </cell>
        </row>
        <row r="527">
          <cell r="A527" t="str">
            <v>MĐ24.C4K21</v>
          </cell>
          <cell r="B527" t="str">
            <v>PLC cơ bản;</v>
          </cell>
          <cell r="C527">
            <v>120</v>
          </cell>
        </row>
        <row r="528">
          <cell r="A528" t="str">
            <v>MĐ25.C4K21</v>
          </cell>
          <cell r="B528" t="str">
            <v>Kỹ thuật CD.</v>
          </cell>
          <cell r="C528">
            <v>90</v>
          </cell>
        </row>
        <row r="529">
          <cell r="A529" t="str">
            <v>MĐ26.C4K21</v>
          </cell>
          <cell r="B529" t="str">
            <v>Điều khiển điện khí nén;</v>
          </cell>
          <cell r="C529">
            <v>90</v>
          </cell>
        </row>
        <row r="530">
          <cell r="A530" t="str">
            <v>MĐ27.C4K21</v>
          </cell>
          <cell r="B530" t="str">
            <v>Vi mạch số lập trình .</v>
          </cell>
          <cell r="C530">
            <v>60</v>
          </cell>
        </row>
        <row r="531">
          <cell r="A531" t="str">
            <v>MĐ28.C4K21</v>
          </cell>
          <cell r="B531" t="str">
            <v>PLC nâng cao.</v>
          </cell>
          <cell r="C531">
            <v>90</v>
          </cell>
        </row>
        <row r="532">
          <cell r="A532" t="str">
            <v>MĐ29.C4K21</v>
          </cell>
          <cell r="B532" t="str">
            <v>Điện tử ứng dụng;</v>
          </cell>
          <cell r="C532">
            <v>90</v>
          </cell>
        </row>
        <row r="533">
          <cell r="A533" t="str">
            <v>MĐ30.C4K21</v>
          </cell>
          <cell r="B533" t="str">
            <v>Hệ thống âm thanh;</v>
          </cell>
          <cell r="C533">
            <v>90</v>
          </cell>
        </row>
        <row r="534">
          <cell r="A534" t="str">
            <v>MĐ31.C4K21</v>
          </cell>
          <cell r="B534" t="str">
            <v>Máy thu hình;</v>
          </cell>
          <cell r="C534">
            <v>90</v>
          </cell>
        </row>
        <row r="535">
          <cell r="A535" t="str">
            <v>MĐ32.C4K21</v>
          </cell>
          <cell r="B535" t="str">
            <v>Thực tập sản xuất ;</v>
          </cell>
          <cell r="C535">
            <v>180</v>
          </cell>
        </row>
        <row r="536">
          <cell r="A536" t="str">
            <v>TTTN.C4K21</v>
          </cell>
          <cell r="B536" t="str">
            <v>Thực tập tốt nghiệp.</v>
          </cell>
          <cell r="C536">
            <v>270</v>
          </cell>
        </row>
        <row r="537">
          <cell r="A537" t="str">
            <v>MH01.C5K21</v>
          </cell>
          <cell r="B537" t="str">
            <v>Chính trị.</v>
          </cell>
          <cell r="C537">
            <v>90</v>
          </cell>
        </row>
        <row r="538">
          <cell r="A538" t="str">
            <v>MH02.C5K21</v>
          </cell>
          <cell r="B538" t="str">
            <v>Pháp luật.</v>
          </cell>
          <cell r="C538">
            <v>30</v>
          </cell>
        </row>
        <row r="539">
          <cell r="A539" t="str">
            <v>MH03.C5K21</v>
          </cell>
          <cell r="B539" t="str">
            <v>Giáo dục thể chất.</v>
          </cell>
          <cell r="C539">
            <v>60</v>
          </cell>
        </row>
        <row r="540">
          <cell r="A540" t="str">
            <v>MH04.C5K21</v>
          </cell>
          <cell r="B540" t="str">
            <v>Giáo dục quốc phòngAn ninh.</v>
          </cell>
          <cell r="C540">
            <v>75</v>
          </cell>
        </row>
        <row r="541">
          <cell r="A541" t="str">
            <v>MH05.C5K21</v>
          </cell>
          <cell r="B541" t="str">
            <v>Tin học.</v>
          </cell>
          <cell r="C541">
            <v>75</v>
          </cell>
        </row>
        <row r="542">
          <cell r="A542" t="str">
            <v>MH06.C5K21</v>
          </cell>
          <cell r="B542" t="str">
            <v>Anh văn;</v>
          </cell>
          <cell r="C542">
            <v>120</v>
          </cell>
        </row>
        <row r="543">
          <cell r="A543" t="str">
            <v>MH07.C5K21</v>
          </cell>
          <cell r="B543" t="str">
            <v>Điện kỹ thuật.</v>
          </cell>
          <cell r="C543">
            <v>45</v>
          </cell>
        </row>
        <row r="544">
          <cell r="A544" t="str">
            <v>MH08.C5K21</v>
          </cell>
          <cell r="B544" t="str">
            <v>Điện tử cơ bản ;</v>
          </cell>
          <cell r="C544">
            <v>45</v>
          </cell>
        </row>
        <row r="545">
          <cell r="A545" t="str">
            <v>MH09.C5K21</v>
          </cell>
          <cell r="B545" t="str">
            <v>Cơ ứng dụng.</v>
          </cell>
          <cell r="C545">
            <v>60</v>
          </cell>
        </row>
        <row r="546">
          <cell r="A546" t="str">
            <v>MH10.C5K21</v>
          </cell>
          <cell r="B546" t="str">
            <v>Vật liệu học;</v>
          </cell>
          <cell r="C546">
            <v>45</v>
          </cell>
        </row>
        <row r="547">
          <cell r="A547" t="str">
            <v>MH11.C5K21</v>
          </cell>
          <cell r="B547" t="str">
            <v>Dung sai lắp ghép và đo lường kỹ thuật ;</v>
          </cell>
          <cell r="C547">
            <v>45</v>
          </cell>
        </row>
        <row r="548">
          <cell r="A548" t="str">
            <v>MH12.C5K21</v>
          </cell>
          <cell r="B548" t="str">
            <v>Vẽ kỹ thuật ;</v>
          </cell>
          <cell r="C548">
            <v>45</v>
          </cell>
        </row>
        <row r="549">
          <cell r="A549" t="str">
            <v>MH13.C5K21</v>
          </cell>
          <cell r="B549" t="str">
            <v>Công nghệ khí nénthuỷ lực ứng dụng.</v>
          </cell>
          <cell r="C549">
            <v>45</v>
          </cell>
        </row>
        <row r="550">
          <cell r="A550" t="str">
            <v>MH14.C5K21</v>
          </cell>
          <cell r="B550" t="str">
            <v>Nhiệt kỹ thuật.</v>
          </cell>
          <cell r="C550">
            <v>30</v>
          </cell>
        </row>
        <row r="551">
          <cell r="A551" t="str">
            <v>MH15.C5K21</v>
          </cell>
          <cell r="B551" t="str">
            <v>An toàn lao động ,</v>
          </cell>
          <cell r="C551">
            <v>30</v>
          </cell>
        </row>
        <row r="552">
          <cell r="A552" t="str">
            <v>MH16.C5K21</v>
          </cell>
          <cell r="B552" t="str">
            <v>Tổ chức quản lý sản xuất;</v>
          </cell>
          <cell r="C552">
            <v>30</v>
          </cell>
        </row>
        <row r="553">
          <cell r="A553" t="str">
            <v>MH17.C5K21</v>
          </cell>
          <cell r="B553" t="str">
            <v>Tiếng Anh chuyên ngành .</v>
          </cell>
          <cell r="C553">
            <v>30</v>
          </cell>
        </row>
        <row r="554">
          <cell r="A554" t="str">
            <v>MĐ18.C5K21</v>
          </cell>
          <cell r="B554" t="str">
            <v>Thực hành Autocad.</v>
          </cell>
          <cell r="C554">
            <v>30</v>
          </cell>
        </row>
        <row r="555">
          <cell r="A555" t="str">
            <v>MĐ19.C5K21</v>
          </cell>
          <cell r="B555" t="str">
            <v>Thực hành Nguội, Gò cơ bản;</v>
          </cell>
          <cell r="C555">
            <v>90</v>
          </cell>
        </row>
        <row r="556">
          <cell r="A556" t="str">
            <v>MĐ20.C5K21</v>
          </cell>
          <cell r="B556" t="str">
            <v>Thực hành Hàn cơ bản .</v>
          </cell>
          <cell r="C556">
            <v>60</v>
          </cell>
        </row>
        <row r="557">
          <cell r="A557" t="str">
            <v>MH21.C5K21</v>
          </cell>
          <cell r="B557" t="str">
            <v>Kỹ năng giaotiếp;</v>
          </cell>
          <cell r="C557">
            <v>30</v>
          </cell>
        </row>
        <row r="558">
          <cell r="A558" t="str">
            <v>MĐ22.C5K21</v>
          </cell>
          <cell r="B558" t="str">
            <v>Kỹ thuật chung về ô tô và công nghệ sửa chữa;</v>
          </cell>
          <cell r="C558">
            <v>60</v>
          </cell>
        </row>
        <row r="559">
          <cell r="A559" t="str">
            <v>MĐ23.C5K21</v>
          </cell>
          <cell r="B559" t="str">
            <v>Bảo dưỡng và sửa chữa cơ cấu trục khuỷuthanh truyền và bộ phận cố định của động cơ;</v>
          </cell>
          <cell r="C559">
            <v>150</v>
          </cell>
        </row>
        <row r="560">
          <cell r="A560" t="str">
            <v>MĐ24.C5K21</v>
          </cell>
          <cell r="B560" t="str">
            <v>Bảo dưỡng và sửa chữa hệ thống phân phối khí.</v>
          </cell>
          <cell r="C560">
            <v>90</v>
          </cell>
        </row>
        <row r="561">
          <cell r="A561" t="str">
            <v>MĐ25.C5K21</v>
          </cell>
          <cell r="B561" t="str">
            <v>Bảo dưỡng và sửa chữa hệ thống bôi trơn và hệ thống làm mát.</v>
          </cell>
          <cell r="C561">
            <v>60</v>
          </cell>
        </row>
        <row r="562">
          <cell r="A562" t="str">
            <v>MĐ26.C5K21</v>
          </cell>
          <cell r="B562" t="str">
            <v>Bảo dưỡng và sửa chữa hệ thống cung cấp động cơ xăng dùng bộ chế hòa khí;</v>
          </cell>
          <cell r="C562">
            <v>60</v>
          </cell>
        </row>
        <row r="563">
          <cell r="A563" t="str">
            <v>MĐ27.C5K21</v>
          </cell>
          <cell r="B563" t="str">
            <v>Bảo dưỡng và sửa chữa hệ thống cung cấpđộng cơ diesel.</v>
          </cell>
          <cell r="C563">
            <v>120</v>
          </cell>
        </row>
        <row r="564">
          <cell r="A564" t="str">
            <v>MĐ28.C5K21</v>
          </cell>
          <cell r="B564" t="str">
            <v>Thực hành mạch điện cơ bản.</v>
          </cell>
          <cell r="C564">
            <v>60</v>
          </cell>
        </row>
        <row r="565">
          <cell r="A565" t="str">
            <v>MĐ29.C5K21</v>
          </cell>
          <cell r="B565" t="str">
            <v>Bảo dưỡng và sửa chữa trang bị điện ô tô;</v>
          </cell>
          <cell r="C565">
            <v>180</v>
          </cell>
        </row>
        <row r="566">
          <cell r="A566" t="str">
            <v>MĐ30.C5K21</v>
          </cell>
          <cell r="B566" t="str">
            <v>Bảo dưỡng và sửa chữa hệ thống truyền lực;</v>
          </cell>
          <cell r="C566">
            <v>150</v>
          </cell>
        </row>
        <row r="567">
          <cell r="A567" t="str">
            <v>MĐ31.C5K21</v>
          </cell>
          <cell r="B567" t="str">
            <v>Bảo dưỡng và sửa chữa hệ thống di chuyển;</v>
          </cell>
          <cell r="C567">
            <v>90</v>
          </cell>
        </row>
        <row r="568">
          <cell r="A568" t="str">
            <v>MĐ32.C5K21</v>
          </cell>
          <cell r="B568" t="str">
            <v>Bảo dưỡng và sửa chữa hệ thống lái;</v>
          </cell>
          <cell r="C568">
            <v>90</v>
          </cell>
        </row>
        <row r="569">
          <cell r="A569" t="str">
            <v>MĐ33.C5K21</v>
          </cell>
          <cell r="B569" t="str">
            <v>Bảo dưỡng và sửa chữa hệ thống phanh;</v>
          </cell>
          <cell r="C569">
            <v>90</v>
          </cell>
        </row>
        <row r="570">
          <cell r="A570" t="str">
            <v>MĐ34.C5K21</v>
          </cell>
          <cell r="B570" t="str">
            <v>Bảo dưỡng và sửa chữa hệ thống phanh ABS.</v>
          </cell>
          <cell r="C570">
            <v>90</v>
          </cell>
        </row>
        <row r="571">
          <cell r="A571" t="str">
            <v>MĐ35.C5K21</v>
          </cell>
          <cell r="B571" t="str">
            <v>Bảo dưỡng và sửa chữa hệ thống Điều hòa không khí trênô tô;</v>
          </cell>
          <cell r="C571">
            <v>120</v>
          </cell>
        </row>
        <row r="572">
          <cell r="A572" t="str">
            <v>MĐ36.C5K21</v>
          </cell>
          <cell r="B572" t="str">
            <v>Bảo dưỡng và sửa chữa hộp số tựđộng ô tô .</v>
          </cell>
          <cell r="C572">
            <v>120</v>
          </cell>
        </row>
        <row r="573">
          <cell r="A573" t="str">
            <v>MĐ37.C5K21</v>
          </cell>
          <cell r="B573" t="str">
            <v>Bảo dưỡng và sửa chữa hệ thống phun xăng điện tử;</v>
          </cell>
          <cell r="C573">
            <v>150</v>
          </cell>
        </row>
        <row r="574">
          <cell r="A574" t="str">
            <v>MĐ38.C5K21</v>
          </cell>
          <cell r="B574" t="str">
            <v>Bảo dưỡng và sửa chữa hệ thống phun diesel điều khiển điện tử.</v>
          </cell>
          <cell r="C574">
            <v>90</v>
          </cell>
        </row>
        <row r="575">
          <cell r="A575" t="str">
            <v>MĐ39.C5K21</v>
          </cell>
          <cell r="B575" t="str">
            <v>Chẩn đoán trạng thái kỹ thuật ô tô.</v>
          </cell>
          <cell r="C575">
            <v>150</v>
          </cell>
        </row>
        <row r="576">
          <cell r="A576" t="str">
            <v>MĐ40.C5K21</v>
          </cell>
          <cell r="B576" t="str">
            <v>Kiểm tra và sửa chữa Pan ô tô;</v>
          </cell>
          <cell r="C576">
            <v>180</v>
          </cell>
        </row>
        <row r="577">
          <cell r="A577" t="str">
            <v>MĐ41.C5K21</v>
          </cell>
          <cell r="B577" t="str">
            <v>Kỹ thuật kiểm định ô tô.</v>
          </cell>
          <cell r="C577">
            <v>60</v>
          </cell>
        </row>
        <row r="578">
          <cell r="A578" t="str">
            <v>MĐ42.C5K21</v>
          </cell>
          <cell r="B578" t="str">
            <v>Kỹ thuật lái ô tô;</v>
          </cell>
          <cell r="C578">
            <v>60</v>
          </cell>
        </row>
        <row r="579">
          <cell r="A579" t="str">
            <v>TTTN.C5K21</v>
          </cell>
          <cell r="B579" t="str">
            <v>Thực tập tốt nghiệp.</v>
          </cell>
          <cell r="C579">
            <v>405</v>
          </cell>
        </row>
        <row r="580">
          <cell r="A580" t="str">
            <v>MH01.C6K21</v>
          </cell>
          <cell r="B580" t="str">
            <v>Chính trị.</v>
          </cell>
          <cell r="C580">
            <v>90</v>
          </cell>
        </row>
        <row r="581">
          <cell r="A581" t="str">
            <v>MH02.C6K21</v>
          </cell>
          <cell r="B581" t="str">
            <v>Pháp luật.</v>
          </cell>
          <cell r="C581">
            <v>30</v>
          </cell>
        </row>
        <row r="582">
          <cell r="A582" t="str">
            <v>MH03.C6K21</v>
          </cell>
          <cell r="B582" t="str">
            <v>Giáo dục thể chất.</v>
          </cell>
          <cell r="C582">
            <v>60</v>
          </cell>
        </row>
        <row r="583">
          <cell r="A583" t="str">
            <v>MH04.C6K21</v>
          </cell>
          <cell r="B583" t="str">
            <v>Giáo dục quốc phòngAn ninh.</v>
          </cell>
          <cell r="C583">
            <v>75</v>
          </cell>
        </row>
        <row r="584">
          <cell r="A584" t="str">
            <v>MH05.C6K21</v>
          </cell>
          <cell r="B584" t="str">
            <v>Tin học.</v>
          </cell>
          <cell r="C584">
            <v>75</v>
          </cell>
        </row>
        <row r="585">
          <cell r="A585" t="str">
            <v>MH06.C6K21</v>
          </cell>
          <cell r="B585" t="str">
            <v>Anh văn;</v>
          </cell>
          <cell r="C585">
            <v>120</v>
          </cell>
        </row>
        <row r="586">
          <cell r="A586" t="str">
            <v>MH07.C6K21</v>
          </cell>
          <cell r="B586" t="str">
            <v>Vẽ kỹ thuật.</v>
          </cell>
          <cell r="C586">
            <v>30</v>
          </cell>
        </row>
        <row r="587">
          <cell r="A587" t="str">
            <v>MH08.C6K21</v>
          </cell>
          <cell r="B587" t="str">
            <v>Cơ kỹ thuật.</v>
          </cell>
          <cell r="C587">
            <v>30</v>
          </cell>
        </row>
        <row r="588">
          <cell r="A588" t="str">
            <v>MH09.C6K21</v>
          </cell>
          <cell r="B588" t="str">
            <v>Cơ sở kỹ thuật điện.</v>
          </cell>
          <cell r="C588">
            <v>45</v>
          </cell>
        </row>
        <row r="589">
          <cell r="A589" t="str">
            <v>MH10.C6K21</v>
          </cell>
          <cell r="B589" t="str">
            <v>Cơ sở kỹ thuật nhiệt;</v>
          </cell>
          <cell r="C589">
            <v>45</v>
          </cell>
        </row>
        <row r="590">
          <cell r="A590" t="str">
            <v>MH11.C6K21</v>
          </cell>
          <cell r="B590" t="str">
            <v>Vật liệu điện lạnh.</v>
          </cell>
          <cell r="C590">
            <v>30</v>
          </cell>
        </row>
        <row r="591">
          <cell r="A591" t="str">
            <v>MH12.C6K21</v>
          </cell>
          <cell r="B591" t="str">
            <v>An toàn lao động, điện lạnh và vệ sinh công nghiệp.</v>
          </cell>
          <cell r="C591">
            <v>30</v>
          </cell>
        </row>
        <row r="592">
          <cell r="A592" t="str">
            <v>MH13.C6K21</v>
          </cell>
          <cell r="B592" t="str">
            <v>Kỹ năng giao tiếp,</v>
          </cell>
          <cell r="C592">
            <v>30</v>
          </cell>
        </row>
        <row r="593">
          <cell r="A593" t="str">
            <v>MH14.C6K21</v>
          </cell>
          <cell r="B593" t="str">
            <v>Tổ chức sản xuất .</v>
          </cell>
          <cell r="C593">
            <v>30</v>
          </cell>
        </row>
        <row r="594">
          <cell r="A594" t="str">
            <v>MĐ15.C6K21</v>
          </cell>
          <cell r="B594" t="str">
            <v>Máy điện;</v>
          </cell>
          <cell r="C594">
            <v>150</v>
          </cell>
        </row>
        <row r="595">
          <cell r="A595" t="str">
            <v>MĐ16.C6K21</v>
          </cell>
          <cell r="B595" t="str">
            <v>Trang bị điện .</v>
          </cell>
          <cell r="C595">
            <v>180</v>
          </cell>
        </row>
        <row r="596">
          <cell r="A596" t="str">
            <v>MĐ17.C6K21</v>
          </cell>
          <cell r="B596" t="str">
            <v>Kỹ thuật Nguội + Gò.</v>
          </cell>
          <cell r="C596">
            <v>60</v>
          </cell>
        </row>
        <row r="597">
          <cell r="A597" t="str">
            <v>MĐ18.C6K21</v>
          </cell>
          <cell r="B597" t="str">
            <v>Kỹ thuật Hàn;</v>
          </cell>
          <cell r="C597">
            <v>60</v>
          </cell>
        </row>
        <row r="598">
          <cell r="A598" t="str">
            <v>MĐ19.C6K21</v>
          </cell>
          <cell r="B598" t="str">
            <v>Kỹ thuật điện tử;</v>
          </cell>
          <cell r="C598">
            <v>90</v>
          </cell>
        </row>
        <row r="599">
          <cell r="A599" t="str">
            <v>MĐ20.C6K21</v>
          </cell>
          <cell r="B599" t="str">
            <v>Kỹ thuật XungSố.</v>
          </cell>
          <cell r="C599">
            <v>90</v>
          </cell>
        </row>
        <row r="600">
          <cell r="A600" t="str">
            <v>MĐ21.C6K21</v>
          </cell>
          <cell r="B600" t="str">
            <v>PLC.</v>
          </cell>
          <cell r="C600">
            <v>90</v>
          </cell>
        </row>
        <row r="601">
          <cell r="A601" t="str">
            <v>MH22.C6K21</v>
          </cell>
          <cell r="B601" t="str">
            <v>Tiếng Anh chuyên ngành;</v>
          </cell>
          <cell r="C601">
            <v>45</v>
          </cell>
        </row>
        <row r="602">
          <cell r="A602" t="str">
            <v>MH23.C6K21</v>
          </cell>
          <cell r="B602" t="str">
            <v>Đo lường ĐiệnLạnh;</v>
          </cell>
          <cell r="C602">
            <v>45</v>
          </cell>
        </row>
        <row r="603">
          <cell r="A603" t="str">
            <v>MĐ24.C6K21</v>
          </cell>
          <cell r="B603" t="str">
            <v>Lạnh cơ bản;</v>
          </cell>
          <cell r="C603">
            <v>150</v>
          </cell>
        </row>
        <row r="604">
          <cell r="A604" t="str">
            <v>MH25.C6K21</v>
          </cell>
          <cell r="B604" t="str">
            <v>Bơm, quạt.</v>
          </cell>
          <cell r="C604">
            <v>30</v>
          </cell>
        </row>
        <row r="605">
          <cell r="A605" t="str">
            <v>MĐ26.C6K21</v>
          </cell>
          <cell r="B605" t="str">
            <v>Hệ thống máy lạnh dân dụng và thương nghiệp.</v>
          </cell>
          <cell r="C605">
            <v>150</v>
          </cell>
        </row>
        <row r="606">
          <cell r="A606" t="str">
            <v>MĐ27.C6K21</v>
          </cell>
          <cell r="B606" t="str">
            <v>Hệ thống điều hoà không khí cục bộ;</v>
          </cell>
          <cell r="C606">
            <v>210</v>
          </cell>
        </row>
        <row r="607">
          <cell r="A607" t="str">
            <v>MH28.C6K21</v>
          </cell>
          <cell r="B607" t="str">
            <v>Autocad ,</v>
          </cell>
          <cell r="C607">
            <v>45</v>
          </cell>
        </row>
        <row r="608">
          <cell r="A608" t="str">
            <v>MĐ29.C6K21</v>
          </cell>
          <cell r="B608" t="str">
            <v>Điện tử chuyên ngành.</v>
          </cell>
          <cell r="C608">
            <v>90</v>
          </cell>
        </row>
        <row r="609">
          <cell r="A609" t="str">
            <v>MH30.C6K21</v>
          </cell>
          <cell r="B609" t="str">
            <v>Hệ thống máy lạnh công nghiệp;</v>
          </cell>
          <cell r="C609">
            <v>75</v>
          </cell>
        </row>
        <row r="610">
          <cell r="A610" t="str">
            <v>MH31.C6K21</v>
          </cell>
          <cell r="B610" t="str">
            <v>Hệ thống điều hoà không khí TT.</v>
          </cell>
          <cell r="C610">
            <v>60</v>
          </cell>
        </row>
        <row r="611">
          <cell r="A611" t="str">
            <v>MĐ32.C6K21</v>
          </cell>
          <cell r="B611" t="str">
            <v>Thiết kế và lắp đặt hệ thống máy lạnh.</v>
          </cell>
          <cell r="C611">
            <v>120</v>
          </cell>
        </row>
        <row r="612">
          <cell r="A612" t="str">
            <v>MH33.C6K21</v>
          </cell>
          <cell r="B612" t="str">
            <v>Thiết kế hệ thống điều hoà không khí.</v>
          </cell>
          <cell r="C612">
            <v>60</v>
          </cell>
        </row>
        <row r="613">
          <cell r="A613" t="str">
            <v>MĐ34.C6K21</v>
          </cell>
          <cell r="B613" t="str">
            <v>Thực tập sản xuất.</v>
          </cell>
          <cell r="C613">
            <v>180</v>
          </cell>
        </row>
        <row r="614">
          <cell r="A614" t="str">
            <v>TTTN.C6K21</v>
          </cell>
          <cell r="B614" t="str">
            <v>Thực tập tốt nghiệp.</v>
          </cell>
          <cell r="C614">
            <v>400</v>
          </cell>
        </row>
        <row r="615">
          <cell r="A615" t="str">
            <v>MH01.C7K21</v>
          </cell>
          <cell r="B615" t="str">
            <v>Chính trị.</v>
          </cell>
          <cell r="C615">
            <v>90</v>
          </cell>
        </row>
        <row r="616">
          <cell r="A616" t="str">
            <v>MH02.C7K21</v>
          </cell>
          <cell r="B616" t="str">
            <v>Pháp luật.</v>
          </cell>
          <cell r="C616">
            <v>30</v>
          </cell>
        </row>
        <row r="617">
          <cell r="A617" t="str">
            <v>MH03.C7K21</v>
          </cell>
          <cell r="B617" t="str">
            <v>Giáo dục thể chất.</v>
          </cell>
          <cell r="C617">
            <v>60</v>
          </cell>
        </row>
        <row r="618">
          <cell r="A618" t="str">
            <v>MH04.C7K21</v>
          </cell>
          <cell r="B618" t="str">
            <v>Giáo dục quốc phòngAn ninh.</v>
          </cell>
          <cell r="C618">
            <v>75</v>
          </cell>
        </row>
        <row r="619">
          <cell r="A619" t="str">
            <v>MH05.C7K21</v>
          </cell>
          <cell r="B619" t="str">
            <v>Tin học.</v>
          </cell>
          <cell r="C619">
            <v>75</v>
          </cell>
        </row>
        <row r="620">
          <cell r="A620" t="str">
            <v>MH06.C7K21</v>
          </cell>
          <cell r="B620" t="str">
            <v>Anh văn;</v>
          </cell>
          <cell r="C620">
            <v>120</v>
          </cell>
        </row>
        <row r="621">
          <cell r="A621" t="str">
            <v>MH07.C7K21</v>
          </cell>
          <cell r="B621" t="str">
            <v>Kỹ năng giao tiếp.</v>
          </cell>
          <cell r="C621">
            <v>30</v>
          </cell>
        </row>
        <row r="622">
          <cell r="A622" t="str">
            <v>MH08.C7K21</v>
          </cell>
          <cell r="B622" t="str">
            <v>An toàn điện.</v>
          </cell>
          <cell r="C622">
            <v>30</v>
          </cell>
        </row>
        <row r="623">
          <cell r="A623" t="str">
            <v>MH09.C7K21</v>
          </cell>
          <cell r="B623" t="str">
            <v>Mạch điện;</v>
          </cell>
          <cell r="C623">
            <v>90</v>
          </cell>
        </row>
        <row r="624">
          <cell r="A624" t="str">
            <v>MH10.C7K21</v>
          </cell>
          <cell r="B624" t="str">
            <v>Vẽ kỹ thuật;</v>
          </cell>
          <cell r="C624">
            <v>30</v>
          </cell>
        </row>
        <row r="625">
          <cell r="A625" t="str">
            <v>MH11.C7K21</v>
          </cell>
          <cell r="B625" t="str">
            <v>Vẽ điện.</v>
          </cell>
          <cell r="C625">
            <v>30</v>
          </cell>
        </row>
        <row r="626">
          <cell r="A626" t="str">
            <v>MH12.C7K21</v>
          </cell>
          <cell r="B626" t="str">
            <v>Vật liệu điện.</v>
          </cell>
          <cell r="C626">
            <v>30</v>
          </cell>
        </row>
        <row r="627">
          <cell r="A627" t="str">
            <v>MĐ13.C7K21</v>
          </cell>
          <cell r="B627" t="str">
            <v>Khí cụ điện.</v>
          </cell>
          <cell r="C627">
            <v>60</v>
          </cell>
        </row>
        <row r="628">
          <cell r="A628" t="str">
            <v>MĐ14.C7K21</v>
          </cell>
          <cell r="B628" t="str">
            <v>Điện tử cơ bản.</v>
          </cell>
          <cell r="C628">
            <v>120</v>
          </cell>
        </row>
        <row r="629">
          <cell r="A629" t="str">
            <v>MĐ15.C7K21</v>
          </cell>
          <cell r="B629" t="str">
            <v>Đo lường điện.</v>
          </cell>
          <cell r="C629">
            <v>90</v>
          </cell>
        </row>
        <row r="630">
          <cell r="A630" t="str">
            <v>MĐ16.C7K21</v>
          </cell>
          <cell r="B630" t="str">
            <v>Máy điện 1.</v>
          </cell>
          <cell r="C630">
            <v>180</v>
          </cell>
        </row>
        <row r="631">
          <cell r="A631" t="str">
            <v>MĐ17.C7K21</v>
          </cell>
          <cell r="B631" t="str">
            <v>Máy điện 2.</v>
          </cell>
          <cell r="C631">
            <v>90</v>
          </cell>
        </row>
        <row r="632">
          <cell r="A632" t="str">
            <v>MĐ18.C7K21</v>
          </cell>
          <cell r="B632" t="str">
            <v>Kỹ thuật xungsố.</v>
          </cell>
          <cell r="C632">
            <v>90</v>
          </cell>
        </row>
        <row r="633">
          <cell r="A633" t="str">
            <v>MH19.C7K21</v>
          </cell>
          <cell r="B633" t="str">
            <v>Truyền động điện;</v>
          </cell>
          <cell r="C633">
            <v>60</v>
          </cell>
        </row>
        <row r="634">
          <cell r="A634" t="str">
            <v>MĐ20.C7K21</v>
          </cell>
          <cell r="B634" t="str">
            <v>Kỹ thuật cảm biến ;</v>
          </cell>
          <cell r="C634">
            <v>60</v>
          </cell>
        </row>
        <row r="635">
          <cell r="A635" t="str">
            <v>MĐ21.C7K21</v>
          </cell>
          <cell r="B635" t="str">
            <v>Điện tử công suất ;</v>
          </cell>
          <cell r="C635">
            <v>90</v>
          </cell>
        </row>
        <row r="636">
          <cell r="A636" t="str">
            <v>MH22.C7K21</v>
          </cell>
          <cell r="B636" t="str">
            <v>Cung cấp điện;</v>
          </cell>
          <cell r="C636">
            <v>90</v>
          </cell>
        </row>
        <row r="637">
          <cell r="A637" t="str">
            <v>MĐ23.C7K21</v>
          </cell>
          <cell r="B637" t="str">
            <v>Trang bị điện 1;</v>
          </cell>
          <cell r="C637">
            <v>180</v>
          </cell>
        </row>
        <row r="638">
          <cell r="A638" t="str">
            <v>MH24.C7K21</v>
          </cell>
          <cell r="B638" t="str">
            <v>Trang bị điện 2.</v>
          </cell>
          <cell r="C638">
            <v>60</v>
          </cell>
        </row>
        <row r="639">
          <cell r="A639" t="str">
            <v>MĐ25.C7K21</v>
          </cell>
          <cell r="B639" t="str">
            <v>Lập trình vi điều khiển.</v>
          </cell>
          <cell r="C639">
            <v>120</v>
          </cell>
        </row>
        <row r="640">
          <cell r="A640" t="str">
            <v>MĐ26.C7K21</v>
          </cell>
          <cell r="B640" t="str">
            <v>PLC cơ bản ;</v>
          </cell>
          <cell r="C640">
            <v>180</v>
          </cell>
        </row>
        <row r="641">
          <cell r="A641" t="str">
            <v>MĐ27.C7K21</v>
          </cell>
          <cell r="B641" t="str">
            <v>Bảo vệ rơ le.</v>
          </cell>
          <cell r="C641">
            <v>90</v>
          </cell>
        </row>
        <row r="642">
          <cell r="A642" t="str">
            <v>MĐ28.C7K21</v>
          </cell>
          <cell r="B642" t="str">
            <v>Kỹ thuật lắp đặt điện;</v>
          </cell>
          <cell r="C642">
            <v>150</v>
          </cell>
        </row>
        <row r="643">
          <cell r="A643" t="str">
            <v>MĐ29.C7K21</v>
          </cell>
          <cell r="B643" t="str">
            <v>Điều khiển điện khí nén ;</v>
          </cell>
          <cell r="C643">
            <v>120</v>
          </cell>
        </row>
        <row r="644">
          <cell r="A644" t="str">
            <v>MĐ30.C7K21</v>
          </cell>
          <cell r="B644" t="str">
            <v>Kỹ thuật lạnh;</v>
          </cell>
          <cell r="C644">
            <v>120</v>
          </cell>
        </row>
        <row r="645">
          <cell r="A645" t="str">
            <v>MĐ31.C7K21</v>
          </cell>
          <cell r="B645" t="str">
            <v>Thiết bị điện gia dụng.</v>
          </cell>
          <cell r="C645">
            <v>60</v>
          </cell>
        </row>
        <row r="646">
          <cell r="A646" t="str">
            <v>MĐ33.C7K21</v>
          </cell>
          <cell r="B646" t="str">
            <v>Chuyên đề điều khiển lập trình cỡ nhỏ;</v>
          </cell>
          <cell r="C646">
            <v>120</v>
          </cell>
        </row>
        <row r="647">
          <cell r="A647" t="str">
            <v>MĐ33.C7K21</v>
          </cell>
          <cell r="B647" t="str">
            <v>PLC nâng cao;</v>
          </cell>
          <cell r="C647">
            <v>120</v>
          </cell>
        </row>
        <row r="648">
          <cell r="A648" t="str">
            <v>MH34.C7K21</v>
          </cell>
          <cell r="B648" t="str">
            <v>Tổ chức sản xuất;</v>
          </cell>
          <cell r="C648">
            <v>30</v>
          </cell>
        </row>
        <row r="649">
          <cell r="A649" t="str">
            <v>MĐ35.C7K21</v>
          </cell>
          <cell r="B649" t="str">
            <v>Thực tập Sảnxuất.</v>
          </cell>
          <cell r="C649">
            <v>280</v>
          </cell>
        </row>
        <row r="650">
          <cell r="A650" t="str">
            <v>TTTN.C7K21</v>
          </cell>
          <cell r="B650" t="str">
            <v>Thực tập tốt nghiệp.</v>
          </cell>
          <cell r="C650">
            <v>450</v>
          </cell>
        </row>
        <row r="651">
          <cell r="A651" t="str">
            <v>MH01.C8K21</v>
          </cell>
          <cell r="B651" t="str">
            <v>Chính trị.</v>
          </cell>
          <cell r="C651">
            <v>90</v>
          </cell>
        </row>
        <row r="652">
          <cell r="A652" t="str">
            <v>MH02.C8K21</v>
          </cell>
          <cell r="B652" t="str">
            <v>Pháp luật.</v>
          </cell>
          <cell r="C652">
            <v>30</v>
          </cell>
        </row>
        <row r="653">
          <cell r="A653" t="str">
            <v>MH03.C8K21</v>
          </cell>
          <cell r="B653" t="str">
            <v>Giáo dục thể chất.</v>
          </cell>
          <cell r="C653">
            <v>60</v>
          </cell>
        </row>
        <row r="654">
          <cell r="A654" t="str">
            <v>MH04.C8K21</v>
          </cell>
          <cell r="B654" t="str">
            <v>Giáo dục quốc phòngAn ninh.</v>
          </cell>
          <cell r="C654">
            <v>75</v>
          </cell>
        </row>
        <row r="655">
          <cell r="A655" t="str">
            <v>MH05.C8K21</v>
          </cell>
          <cell r="B655" t="str">
            <v>Tin học.</v>
          </cell>
          <cell r="C655">
            <v>75</v>
          </cell>
        </row>
        <row r="656">
          <cell r="A656" t="str">
            <v>MH06.C8K21</v>
          </cell>
          <cell r="B656" t="str">
            <v>Anh văn;</v>
          </cell>
          <cell r="C656">
            <v>120</v>
          </cell>
        </row>
        <row r="657">
          <cell r="A657" t="str">
            <v>MH07.C8K21</v>
          </cell>
          <cell r="B657" t="str">
            <v>Vẽ kỹ thuật.</v>
          </cell>
          <cell r="C657">
            <v>60</v>
          </cell>
        </row>
        <row r="658">
          <cell r="A658" t="str">
            <v>MH08.C8K21</v>
          </cell>
          <cell r="B658" t="str">
            <v>Autocad,</v>
          </cell>
          <cell r="C658">
            <v>45</v>
          </cell>
        </row>
        <row r="659">
          <cell r="A659" t="str">
            <v>MH09.C8K21</v>
          </cell>
          <cell r="B659" t="str">
            <v>Cơ kỹ thuật;</v>
          </cell>
          <cell r="C659">
            <v>75</v>
          </cell>
        </row>
        <row r="660">
          <cell r="A660" t="str">
            <v>MH10.C8K21</v>
          </cell>
          <cell r="B660" t="str">
            <v>Dung sai – Đo lường kỹ thuật.</v>
          </cell>
          <cell r="C660">
            <v>45</v>
          </cell>
        </row>
        <row r="661">
          <cell r="A661" t="str">
            <v>MH11.C8K21</v>
          </cell>
          <cell r="B661" t="str">
            <v>Vật liệu cơ khí;</v>
          </cell>
          <cell r="C661">
            <v>60</v>
          </cell>
        </row>
        <row r="662">
          <cell r="A662" t="str">
            <v>MH12.C8K21</v>
          </cell>
          <cell r="B662" t="str">
            <v>Kỹ thuật điện.</v>
          </cell>
          <cell r="C662">
            <v>45</v>
          </cell>
        </row>
        <row r="663">
          <cell r="A663" t="str">
            <v>MH13.C8K21</v>
          </cell>
          <cell r="B663" t="str">
            <v>An toàn lao động,</v>
          </cell>
          <cell r="C663">
            <v>30</v>
          </cell>
        </row>
        <row r="664">
          <cell r="A664" t="str">
            <v>MH14.C8K21</v>
          </cell>
          <cell r="B664" t="str">
            <v>Tổ chức quản lý sản xuất.</v>
          </cell>
          <cell r="C664">
            <v>30</v>
          </cell>
        </row>
        <row r="665">
          <cell r="A665" t="str">
            <v>MH15.C8K21</v>
          </cell>
          <cell r="B665" t="str">
            <v>Kỹ năng giaotiếp</v>
          </cell>
          <cell r="C665">
            <v>30</v>
          </cell>
        </row>
        <row r="666">
          <cell r="A666" t="str">
            <v>MĐ16.C8K21</v>
          </cell>
          <cell r="B666" t="str">
            <v>Nguội cơ bản;</v>
          </cell>
          <cell r="C666">
            <v>90</v>
          </cell>
        </row>
        <row r="667">
          <cell r="A667" t="str">
            <v>MH17.C8K21</v>
          </cell>
          <cell r="B667" t="str">
            <v>Nguyên lý cắt.</v>
          </cell>
          <cell r="C667">
            <v>45</v>
          </cell>
        </row>
        <row r="668">
          <cell r="A668" t="str">
            <v>MH18.C8K21</v>
          </cell>
          <cell r="B668" t="str">
            <v>Máy cắt và máy điều khiển theo chương trình số.</v>
          </cell>
          <cell r="C668">
            <v>60</v>
          </cell>
        </row>
        <row r="669">
          <cell r="A669" t="str">
            <v>MH19.C8K21</v>
          </cell>
          <cell r="B669" t="str">
            <v>Đồ gá.</v>
          </cell>
          <cell r="C669">
            <v>45</v>
          </cell>
        </row>
        <row r="670">
          <cell r="A670" t="str">
            <v>MH20.C8K21</v>
          </cell>
          <cell r="B670" t="str">
            <v>Công nghệ chế tạo máy.</v>
          </cell>
          <cell r="C670">
            <v>75</v>
          </cell>
        </row>
        <row r="671">
          <cell r="A671" t="str">
            <v>MĐ21.C8K21</v>
          </cell>
          <cell r="B671" t="str">
            <v>Tiện trụ ngoài;</v>
          </cell>
          <cell r="C671">
            <v>120</v>
          </cell>
        </row>
        <row r="672">
          <cell r="A672" t="str">
            <v>MĐ22.C8K21</v>
          </cell>
          <cell r="B672" t="str">
            <v>Tiện lỗ;</v>
          </cell>
          <cell r="C672">
            <v>90</v>
          </cell>
        </row>
        <row r="673">
          <cell r="A673" t="str">
            <v>MĐ23.C8K21</v>
          </cell>
          <cell r="B673" t="str">
            <v>Phay, bào mặt phẳng.</v>
          </cell>
          <cell r="C673">
            <v>150</v>
          </cell>
        </row>
        <row r="674">
          <cell r="A674" t="str">
            <v>MĐ24.C8K21</v>
          </cell>
          <cell r="B674" t="str">
            <v>Phay, bào rãnh;</v>
          </cell>
          <cell r="C674">
            <v>60</v>
          </cell>
        </row>
        <row r="675">
          <cell r="A675" t="str">
            <v>MĐ25.C8K21</v>
          </cell>
          <cell r="B675" t="str">
            <v>Tiện côn;</v>
          </cell>
          <cell r="C675">
            <v>60</v>
          </cell>
        </row>
        <row r="676">
          <cell r="A676" t="str">
            <v>MĐ26.C8K21</v>
          </cell>
          <cell r="B676" t="str">
            <v>Phay rãnh chữ T, rãnh đuôi én .</v>
          </cell>
          <cell r="C676">
            <v>60</v>
          </cell>
        </row>
        <row r="677">
          <cell r="A677" t="str">
            <v>MĐ27.C8K21</v>
          </cell>
          <cell r="B677" t="str">
            <v>Tiện ren tam giác;</v>
          </cell>
          <cell r="C677">
            <v>90</v>
          </cell>
        </row>
        <row r="678">
          <cell r="A678" t="str">
            <v>MĐ28.C8K21</v>
          </cell>
          <cell r="B678" t="str">
            <v>Tiên ren truyền động;</v>
          </cell>
          <cell r="C678">
            <v>120</v>
          </cell>
        </row>
        <row r="679">
          <cell r="A679" t="str">
            <v>MĐ29.C8K21</v>
          </cell>
          <cell r="B679" t="str">
            <v>Phay đa giác, then hoa, ly hợp vấu;</v>
          </cell>
          <cell r="C679">
            <v>150</v>
          </cell>
        </row>
        <row r="680">
          <cell r="A680" t="str">
            <v>MĐ30.C8K21</v>
          </cell>
          <cell r="B680" t="str">
            <v>Phay bánh răng thanh răng.</v>
          </cell>
          <cell r="C680">
            <v>180</v>
          </cell>
        </row>
        <row r="681">
          <cell r="A681" t="str">
            <v>MĐ31.C8K21</v>
          </cell>
          <cell r="B681" t="str">
            <v>Tiện CNC cơ bản .</v>
          </cell>
          <cell r="C681">
            <v>90</v>
          </cell>
        </row>
        <row r="682">
          <cell r="A682" t="str">
            <v>MĐ32.C8K21</v>
          </cell>
          <cell r="B682" t="str">
            <v>Phay CNC cơ bản .</v>
          </cell>
          <cell r="C682">
            <v>90</v>
          </cell>
        </row>
        <row r="683">
          <cell r="A683" t="str">
            <v>MĐ33.C8K21</v>
          </cell>
          <cell r="B683" t="str">
            <v>Tiện kết hợp;</v>
          </cell>
          <cell r="C683">
            <v>60</v>
          </cell>
        </row>
        <row r="684">
          <cell r="A684" t="str">
            <v>MĐ34.C8K21</v>
          </cell>
          <cell r="B684" t="str">
            <v>Tiện lệch tâm, tiện định hình;</v>
          </cell>
          <cell r="C684">
            <v>120</v>
          </cell>
        </row>
        <row r="685">
          <cell r="A685" t="str">
            <v>MĐ35.C8K21</v>
          </cell>
          <cell r="B685" t="str">
            <v>Tiện chi tiết có gá lắp phức tạp;</v>
          </cell>
          <cell r="C685">
            <v>60</v>
          </cell>
        </row>
        <row r="686">
          <cell r="A686" t="str">
            <v>MĐ36.C8K21</v>
          </cell>
          <cell r="B686" t="str">
            <v>Gia công mài;</v>
          </cell>
          <cell r="C686">
            <v>90</v>
          </cell>
        </row>
        <row r="687">
          <cell r="A687" t="str">
            <v>MĐ37.C8K21</v>
          </cell>
          <cell r="B687" t="str">
            <v>CADCAMCNC.</v>
          </cell>
          <cell r="C687">
            <v>150</v>
          </cell>
        </row>
        <row r="688">
          <cell r="A688" t="str">
            <v>TTTN.C8K21</v>
          </cell>
          <cell r="B688" t="str">
            <v>Thực tập tốt nghiệp.</v>
          </cell>
          <cell r="C688">
            <v>540</v>
          </cell>
        </row>
        <row r="689">
          <cell r="A689" t="str">
            <v>MH01.C9K21</v>
          </cell>
          <cell r="B689" t="str">
            <v>Chính trị.</v>
          </cell>
          <cell r="C689">
            <v>90</v>
          </cell>
        </row>
        <row r="690">
          <cell r="A690" t="str">
            <v>MH02.C9K21</v>
          </cell>
          <cell r="B690" t="str">
            <v>Pháp luật.</v>
          </cell>
          <cell r="C690">
            <v>30</v>
          </cell>
        </row>
        <row r="691">
          <cell r="A691" t="str">
            <v>MH03.C9K21</v>
          </cell>
          <cell r="B691" t="str">
            <v>Giáo dục thể chất.</v>
          </cell>
          <cell r="C691">
            <v>60</v>
          </cell>
        </row>
        <row r="692">
          <cell r="A692" t="str">
            <v>MH04.C9K21</v>
          </cell>
          <cell r="B692" t="str">
            <v>Giáo dục quốc phòngAn ninh.</v>
          </cell>
          <cell r="C692">
            <v>75</v>
          </cell>
        </row>
        <row r="693">
          <cell r="A693" t="str">
            <v>MH05.C9K21</v>
          </cell>
          <cell r="B693" t="str">
            <v>Tin học.</v>
          </cell>
          <cell r="C693">
            <v>75</v>
          </cell>
        </row>
        <row r="694">
          <cell r="A694" t="str">
            <v>MH06.C9K21</v>
          </cell>
          <cell r="B694" t="str">
            <v>Anh văn;</v>
          </cell>
          <cell r="C694">
            <v>120</v>
          </cell>
        </row>
        <row r="695">
          <cell r="A695" t="str">
            <v>MH07.C9K21</v>
          </cell>
          <cell r="B695" t="str">
            <v>Kỹ năng giao tiếp.</v>
          </cell>
          <cell r="C695">
            <v>30</v>
          </cell>
        </row>
        <row r="696">
          <cell r="A696" t="str">
            <v>MH08.C9K21</v>
          </cell>
          <cell r="B696" t="str">
            <v>Vẽ kỹ thuật cơ khí.</v>
          </cell>
          <cell r="C696">
            <v>75</v>
          </cell>
        </row>
        <row r="697">
          <cell r="A697" t="str">
            <v>MH09.C9K21</v>
          </cell>
          <cell r="B697" t="str">
            <v>Dung sai lắp ghép và đo lường kỹ thuật.</v>
          </cell>
          <cell r="C697">
            <v>45</v>
          </cell>
        </row>
        <row r="698">
          <cell r="A698" t="str">
            <v>MH10.C9K21</v>
          </cell>
          <cell r="B698" t="str">
            <v>Vật liệu cơ khí.</v>
          </cell>
          <cell r="C698">
            <v>45</v>
          </cell>
        </row>
        <row r="699">
          <cell r="A699" t="str">
            <v>MH11.C9K21</v>
          </cell>
          <cell r="B699" t="str">
            <v>Cơ kỹ thuật ;</v>
          </cell>
          <cell r="C699">
            <v>60</v>
          </cell>
        </row>
        <row r="700">
          <cell r="A700" t="str">
            <v>MH12.C9K21</v>
          </cell>
          <cell r="B700" t="str">
            <v>Kỹ thuật điện.</v>
          </cell>
          <cell r="C700">
            <v>45</v>
          </cell>
        </row>
        <row r="701">
          <cell r="A701" t="str">
            <v>MH13.C9K21</v>
          </cell>
          <cell r="B701" t="str">
            <v>An toàn lao động,</v>
          </cell>
          <cell r="C701">
            <v>30</v>
          </cell>
        </row>
        <row r="702">
          <cell r="A702" t="str">
            <v>MĐ14.C9K21</v>
          </cell>
          <cell r="B702" t="str">
            <v>Chế tạo phôi hàn.</v>
          </cell>
          <cell r="C702">
            <v>150</v>
          </cell>
        </row>
        <row r="703">
          <cell r="A703" t="str">
            <v>MĐ15.C9K21</v>
          </cell>
          <cell r="B703" t="str">
            <v>Hàn hồ quang tay cơ bản .</v>
          </cell>
          <cell r="C703">
            <v>180</v>
          </cell>
        </row>
        <row r="704">
          <cell r="A704" t="str">
            <v>MĐ16.C9K21</v>
          </cell>
          <cell r="B704" t="str">
            <v>Hàn hồ quang tay nâng cao .</v>
          </cell>
          <cell r="C704">
            <v>240</v>
          </cell>
        </row>
        <row r="705">
          <cell r="A705" t="str">
            <v>MĐ17.C9K21</v>
          </cell>
          <cell r="B705" t="str">
            <v>Hàn MIG/MAG cơ bản.</v>
          </cell>
          <cell r="C705">
            <v>120</v>
          </cell>
        </row>
        <row r="706">
          <cell r="A706" t="str">
            <v>MĐ18.C9K21</v>
          </cell>
          <cell r="B706" t="str">
            <v>Hàn MIG/MAG nâng cao.</v>
          </cell>
          <cell r="C706">
            <v>90</v>
          </cell>
        </row>
        <row r="707">
          <cell r="A707" t="str">
            <v>MĐ19.C9K21</v>
          </cell>
          <cell r="B707" t="str">
            <v>Hàn TIG cơ bản.</v>
          </cell>
          <cell r="C707">
            <v>120</v>
          </cell>
        </row>
        <row r="708">
          <cell r="A708" t="str">
            <v>MĐ20.C9K21</v>
          </cell>
          <cell r="B708" t="str">
            <v>Hàn TIG nâng cao.</v>
          </cell>
          <cell r="C708">
            <v>90</v>
          </cell>
        </row>
        <row r="709">
          <cell r="A709" t="str">
            <v>MĐ21.C9K21</v>
          </cell>
          <cell r="B709" t="str">
            <v>Hàn khí.</v>
          </cell>
          <cell r="C709">
            <v>60</v>
          </cell>
        </row>
        <row r="710">
          <cell r="A710" t="str">
            <v>MH22.C9K21</v>
          </cell>
          <cell r="B710" t="str">
            <v>Tính toán kết cấu hàn .</v>
          </cell>
          <cell r="C710">
            <v>45</v>
          </cell>
        </row>
        <row r="711">
          <cell r="A711" t="str">
            <v>MĐ23.C9K21</v>
          </cell>
          <cell r="B711" t="str">
            <v>Kiểm tra chất lượng hàn.</v>
          </cell>
          <cell r="C711">
            <v>60</v>
          </cell>
        </row>
        <row r="712">
          <cell r="A712" t="str">
            <v>MH24.C9K21</v>
          </cell>
          <cell r="B712" t="str">
            <v>Quy trình hàn.</v>
          </cell>
          <cell r="C712">
            <v>45</v>
          </cell>
        </row>
        <row r="713">
          <cell r="A713" t="str">
            <v>MĐ25.C9K21</v>
          </cell>
          <cell r="B713" t="str">
            <v>Hàn ống .</v>
          </cell>
          <cell r="C713">
            <v>120</v>
          </cell>
        </row>
        <row r="714">
          <cell r="A714" t="str">
            <v>MH26.C9K21</v>
          </cell>
          <cell r="B714" t="str">
            <v>Anh văn chuyên ngành.</v>
          </cell>
          <cell r="C714">
            <v>60</v>
          </cell>
        </row>
        <row r="715">
          <cell r="A715" t="str">
            <v>MH27.C9K21</v>
          </cell>
          <cell r="B715" t="str">
            <v>Tổ chức quản lý sản xuất.</v>
          </cell>
          <cell r="C715">
            <v>30</v>
          </cell>
        </row>
        <row r="716">
          <cell r="A716" t="str">
            <v>MĐ28.C9K21</v>
          </cell>
          <cell r="B716" t="str">
            <v>Thực tập sản xuất .</v>
          </cell>
          <cell r="C716">
            <v>270</v>
          </cell>
        </row>
        <row r="717">
          <cell r="A717" t="str">
            <v>MH29.C9K21</v>
          </cell>
          <cell r="B717" t="str">
            <v>Các phương pháp hàn tiên tiến.</v>
          </cell>
          <cell r="C717">
            <v>30</v>
          </cell>
        </row>
        <row r="718">
          <cell r="A718" t="str">
            <v>MĐ30.C9K21</v>
          </cell>
          <cell r="B718" t="str">
            <v>Robot hàn.</v>
          </cell>
          <cell r="C718">
            <v>120</v>
          </cell>
        </row>
        <row r="719">
          <cell r="A719" t="str">
            <v>MĐ31.C9K21</v>
          </cell>
          <cell r="B719" t="str">
            <v>Hàn vẩy.</v>
          </cell>
          <cell r="C719">
            <v>60</v>
          </cell>
        </row>
        <row r="720">
          <cell r="A720" t="str">
            <v>MĐ32.C9K21</v>
          </cell>
          <cell r="B720" t="str">
            <v>Hàn dưới lớp thuốc.</v>
          </cell>
          <cell r="C720">
            <v>60</v>
          </cell>
        </row>
        <row r="721">
          <cell r="A721" t="str">
            <v>MĐ33.C9K21</v>
          </cell>
          <cell r="B721" t="str">
            <v>Hàn điện tiếp xúc (hàn điện trở).</v>
          </cell>
          <cell r="C721">
            <v>60</v>
          </cell>
        </row>
        <row r="722">
          <cell r="A722" t="str">
            <v>TTTN.C9K21</v>
          </cell>
          <cell r="B722" t="str">
            <v>Thực tập tốt nghiệp.</v>
          </cell>
          <cell r="C722">
            <v>270</v>
          </cell>
        </row>
        <row r="723">
          <cell r="A723" t="str">
            <v>MH01.C10K21</v>
          </cell>
          <cell r="B723" t="str">
            <v>Chính trị.</v>
          </cell>
          <cell r="C723">
            <v>90</v>
          </cell>
        </row>
        <row r="724">
          <cell r="A724" t="str">
            <v>MH02.C10K21</v>
          </cell>
          <cell r="B724" t="str">
            <v>Pháp luật.</v>
          </cell>
          <cell r="C724">
            <v>30</v>
          </cell>
        </row>
        <row r="725">
          <cell r="A725" t="str">
            <v>MH03.C10K21</v>
          </cell>
          <cell r="B725" t="str">
            <v>Giáo dục thể chất.</v>
          </cell>
          <cell r="C725">
            <v>60</v>
          </cell>
        </row>
        <row r="726">
          <cell r="A726" t="str">
            <v>MH04.C10K21</v>
          </cell>
          <cell r="B726" t="str">
            <v>Giáo dục quốc phòngAn ninh.</v>
          </cell>
          <cell r="C726">
            <v>75</v>
          </cell>
        </row>
        <row r="727">
          <cell r="A727" t="str">
            <v>MH05.C10K21</v>
          </cell>
          <cell r="B727" t="str">
            <v>Tin học.</v>
          </cell>
          <cell r="C727">
            <v>75</v>
          </cell>
        </row>
        <row r="728">
          <cell r="A728" t="str">
            <v>MH06.C10K21</v>
          </cell>
          <cell r="B728" t="str">
            <v>Anh văn;</v>
          </cell>
          <cell r="C728">
            <v>120</v>
          </cell>
        </row>
        <row r="729">
          <cell r="A729" t="str">
            <v>MH07.C10K21</v>
          </cell>
          <cell r="B729" t="str">
            <v>Vẽ kỹ thuật.</v>
          </cell>
          <cell r="C729">
            <v>90</v>
          </cell>
        </row>
        <row r="730">
          <cell r="A730" t="str">
            <v>MH08.C10K21</v>
          </cell>
          <cell r="B730" t="str">
            <v>Bảo hộ lao động.</v>
          </cell>
          <cell r="C730">
            <v>30</v>
          </cell>
        </row>
        <row r="731">
          <cell r="A731" t="str">
            <v>MH09.C10K21</v>
          </cell>
          <cell r="B731" t="str">
            <v>Điện kỹ thuật;</v>
          </cell>
          <cell r="C731">
            <v>30</v>
          </cell>
        </row>
        <row r="732">
          <cell r="A732" t="str">
            <v>MH10.C10K21</v>
          </cell>
          <cell r="B732" t="str">
            <v>Vật liệu xây dựng.</v>
          </cell>
          <cell r="C732">
            <v>30</v>
          </cell>
        </row>
        <row r="733">
          <cell r="A733" t="str">
            <v>MH11.C10K21</v>
          </cell>
          <cell r="B733" t="str">
            <v>Tổ chức quản lý.</v>
          </cell>
          <cell r="C733">
            <v>30</v>
          </cell>
        </row>
        <row r="734">
          <cell r="A734" t="str">
            <v>MH12.C10K21</v>
          </cell>
          <cell r="B734" t="str">
            <v>Dự toán.</v>
          </cell>
          <cell r="C734">
            <v>45</v>
          </cell>
        </row>
        <row r="735">
          <cell r="A735" t="str">
            <v>MH13.C10K21</v>
          </cell>
          <cell r="B735" t="str">
            <v>Cơ xây dựng.</v>
          </cell>
          <cell r="C735">
            <v>60</v>
          </cell>
        </row>
        <row r="736">
          <cell r="A736" t="str">
            <v>MH14.C10K21</v>
          </cell>
          <cell r="B736" t="str">
            <v>Kết cấu bê tông cốt thép.</v>
          </cell>
          <cell r="C736">
            <v>75</v>
          </cell>
        </row>
        <row r="737">
          <cell r="A737" t="str">
            <v>MH15.C10K21</v>
          </cell>
          <cell r="B737" t="str">
            <v>Cấu tạo kiến trúc .</v>
          </cell>
          <cell r="C737">
            <v>75</v>
          </cell>
        </row>
        <row r="738">
          <cell r="A738" t="str">
            <v>MH16.C10K21</v>
          </cell>
          <cell r="B738" t="str">
            <v>Kỹ nănggiao tiếp.</v>
          </cell>
          <cell r="C738">
            <v>30</v>
          </cell>
        </row>
        <row r="739">
          <cell r="A739" t="str">
            <v>MĐ17.C10K21</v>
          </cell>
          <cell r="B739" t="str">
            <v>Đào móng;</v>
          </cell>
          <cell r="C739">
            <v>120</v>
          </cell>
        </row>
        <row r="740">
          <cell r="A740" t="str">
            <v>MĐ18.C10K21</v>
          </cell>
          <cell r="B740" t="str">
            <v>Xây tường gạch.</v>
          </cell>
          <cell r="C740">
            <v>150</v>
          </cell>
        </row>
        <row r="741">
          <cell r="A741" t="str">
            <v>MĐ19.C10K21</v>
          </cell>
          <cell r="B741" t="str">
            <v>Xây các kết cấu công trình.</v>
          </cell>
          <cell r="C741">
            <v>120</v>
          </cell>
        </row>
        <row r="742">
          <cell r="A742" t="str">
            <v>MĐ20.C10K21</v>
          </cell>
          <cell r="B742" t="str">
            <v>Xây các kết cấu phức tạp .</v>
          </cell>
          <cell r="C742">
            <v>60</v>
          </cell>
        </row>
        <row r="743">
          <cell r="A743" t="str">
            <v>MĐ21.C10K21</v>
          </cell>
          <cell r="B743" t="str">
            <v>Lắp đặt cấu kiện loại nhỏ.</v>
          </cell>
          <cell r="C743">
            <v>60</v>
          </cell>
        </row>
        <row r="744">
          <cell r="A744" t="str">
            <v>MĐ22.C10K21</v>
          </cell>
          <cell r="B744" t="str">
            <v>Trát tường, trần, dầm, trụ công trình.</v>
          </cell>
          <cell r="C744">
            <v>180</v>
          </cell>
        </row>
        <row r="745">
          <cell r="A745" t="str">
            <v>MĐ23.C10K21</v>
          </cell>
          <cell r="B745" t="str">
            <v>Trát chi tiết các bộ phận công trình.</v>
          </cell>
          <cell r="C745">
            <v>150</v>
          </cell>
        </row>
        <row r="746">
          <cell r="A746" t="str">
            <v>MĐ24.C10K21</v>
          </cell>
          <cell r="B746" t="str">
            <v>Trát, vẩy tổ mối và láng nền, sàn.</v>
          </cell>
          <cell r="C746">
            <v>60</v>
          </cell>
        </row>
        <row r="747">
          <cell r="A747" t="str">
            <v>MĐ25.C10K21</v>
          </cell>
          <cell r="B747" t="str">
            <v>Lát, ốp;</v>
          </cell>
          <cell r="C747">
            <v>120</v>
          </cell>
        </row>
        <row r="748">
          <cell r="A748" t="str">
            <v>MĐ26.C10K21</v>
          </cell>
          <cell r="B748" t="str">
            <v>Bạ mát tít, sơn vôi,</v>
          </cell>
          <cell r="C748">
            <v>60</v>
          </cell>
        </row>
        <row r="749">
          <cell r="A749" t="str">
            <v>MĐ27.C10K21</v>
          </cell>
          <cell r="B749" t="str">
            <v>Làm hoạ tiết trang trí.</v>
          </cell>
          <cell r="C749">
            <v>60</v>
          </cell>
        </row>
        <row r="750">
          <cell r="A750" t="str">
            <v>MĐ28.C10K21</v>
          </cell>
          <cell r="B750" t="str">
            <v>Gia công, lắp dựng và tháo dỡ ván khuôn, giàn giáo;</v>
          </cell>
          <cell r="C750">
            <v>120</v>
          </cell>
        </row>
        <row r="751">
          <cell r="A751" t="str">
            <v>MĐ29.C10K21</v>
          </cell>
          <cell r="B751" t="str">
            <v>Gia công, lắp đặt cốt thép.</v>
          </cell>
          <cell r="C751">
            <v>90</v>
          </cell>
        </row>
        <row r="752">
          <cell r="A752" t="str">
            <v>MĐ30.C10K21</v>
          </cell>
          <cell r="B752" t="str">
            <v>Hàn hồ quang.</v>
          </cell>
          <cell r="C752">
            <v>60</v>
          </cell>
        </row>
        <row r="753">
          <cell r="A753" t="str">
            <v>MĐ31.C10K21</v>
          </cell>
          <cell r="B753" t="str">
            <v>Trộn, đổ, đầm bê tông;</v>
          </cell>
          <cell r="C753">
            <v>60</v>
          </cell>
        </row>
        <row r="754">
          <cell r="A754" t="str">
            <v>MĐ32.C10K21</v>
          </cell>
          <cell r="B754" t="str">
            <v>Lắp đặt mạng điện sinh hoạt;</v>
          </cell>
          <cell r="C754">
            <v>90</v>
          </cell>
        </row>
        <row r="755">
          <cell r="A755" t="str">
            <v>MĐ33.C10K21</v>
          </cell>
          <cell r="B755" t="str">
            <v>Lắp đặt đường ống cấp thoát nước trong nhà.</v>
          </cell>
          <cell r="C755">
            <v>90</v>
          </cell>
        </row>
        <row r="756">
          <cell r="A756" t="str">
            <v>MĐ34.C10K21</v>
          </cell>
          <cell r="B756" t="str">
            <v>Họa viên kiến trúc.</v>
          </cell>
          <cell r="C756">
            <v>90</v>
          </cell>
        </row>
        <row r="757">
          <cell r="A757" t="str">
            <v>MĐ35.C10K21</v>
          </cell>
          <cell r="B757" t="str">
            <v>Ứng dụng AUTOCAD.</v>
          </cell>
          <cell r="C757">
            <v>60</v>
          </cell>
        </row>
        <row r="758">
          <cell r="A758" t="str">
            <v>MĐ36.C10K21</v>
          </cell>
          <cell r="B758" t="str">
            <v>Lắp đặt thiết bị vệ sinh;</v>
          </cell>
          <cell r="C758">
            <v>60</v>
          </cell>
        </row>
        <row r="759">
          <cell r="A759" t="str">
            <v>MĐ37.C10K21</v>
          </cell>
          <cell r="B759" t="str">
            <v>Làm mái.</v>
          </cell>
          <cell r="C759">
            <v>60</v>
          </cell>
        </row>
        <row r="760">
          <cell r="A760" t="str">
            <v>MĐ38.C10K21</v>
          </cell>
          <cell r="B760" t="str">
            <v>Trát vữa trộn đá .</v>
          </cell>
          <cell r="C760">
            <v>60</v>
          </cell>
        </row>
        <row r="761">
          <cell r="A761" t="str">
            <v>MĐ39.C10K21</v>
          </cell>
          <cell r="B761" t="str">
            <v>Thực tập nâng cao;</v>
          </cell>
          <cell r="C761">
            <v>195</v>
          </cell>
        </row>
        <row r="762">
          <cell r="A762" t="str">
            <v>MH01.C15K21</v>
          </cell>
          <cell r="B762" t="str">
            <v>Chính trị.</v>
          </cell>
          <cell r="C762">
            <v>90</v>
          </cell>
        </row>
        <row r="763">
          <cell r="A763" t="str">
            <v>MH02.C15K21</v>
          </cell>
          <cell r="B763" t="str">
            <v>Pháp luật.</v>
          </cell>
          <cell r="C763">
            <v>30</v>
          </cell>
        </row>
        <row r="764">
          <cell r="A764" t="str">
            <v>MH03.C15K21</v>
          </cell>
          <cell r="B764" t="str">
            <v>Giáo dục thể chất.</v>
          </cell>
          <cell r="C764">
            <v>60</v>
          </cell>
        </row>
        <row r="765">
          <cell r="A765" t="str">
            <v>MH04.C15K21</v>
          </cell>
          <cell r="B765" t="str">
            <v>Giáo dục quốc phòngAn ninh.</v>
          </cell>
          <cell r="C765">
            <v>75</v>
          </cell>
        </row>
        <row r="766">
          <cell r="A766" t="str">
            <v>MH05.C15K21</v>
          </cell>
          <cell r="B766" t="str">
            <v>Tin học.</v>
          </cell>
          <cell r="C766">
            <v>75</v>
          </cell>
        </row>
        <row r="767">
          <cell r="A767" t="str">
            <v>MH06.C15K21</v>
          </cell>
          <cell r="B767" t="str">
            <v>Anh văn;</v>
          </cell>
          <cell r="C767">
            <v>120</v>
          </cell>
        </row>
        <row r="768">
          <cell r="A768" t="str">
            <v>MH07.C15K21</v>
          </cell>
          <cell r="B768" t="str">
            <v>Anh văn chuyên ngành;</v>
          </cell>
          <cell r="C768">
            <v>60</v>
          </cell>
        </row>
        <row r="769">
          <cell r="A769" t="str">
            <v>MH08.C15K21</v>
          </cell>
          <cell r="B769" t="str">
            <v>Kinh tế chính trị;</v>
          </cell>
          <cell r="C769">
            <v>30</v>
          </cell>
        </row>
        <row r="770">
          <cell r="A770" t="str">
            <v>MH09.C15K21</v>
          </cell>
          <cell r="B770" t="str">
            <v>Luật kinh tế;</v>
          </cell>
          <cell r="C770">
            <v>30</v>
          </cell>
        </row>
        <row r="771">
          <cell r="A771" t="str">
            <v>MH10.C15K21</v>
          </cell>
          <cell r="B771" t="str">
            <v>Kinh tế vi mô;</v>
          </cell>
          <cell r="C771">
            <v>60</v>
          </cell>
        </row>
        <row r="772">
          <cell r="A772" t="str">
            <v>MH11.C15K21</v>
          </cell>
          <cell r="B772" t="str">
            <v>Kinh tế vĩ mô ;</v>
          </cell>
          <cell r="C772">
            <v>45</v>
          </cell>
        </row>
        <row r="773">
          <cell r="A773" t="str">
            <v>MH12.C15K21</v>
          </cell>
          <cell r="B773" t="str">
            <v>Lý thuyết thống kê;</v>
          </cell>
          <cell r="C773">
            <v>45</v>
          </cell>
        </row>
        <row r="774">
          <cell r="A774" t="str">
            <v>MH13.C15K21</v>
          </cell>
          <cell r="B774" t="str">
            <v>Lý thuyết tài chính,tiền tệ;</v>
          </cell>
          <cell r="C774">
            <v>60</v>
          </cell>
        </row>
        <row r="775">
          <cell r="A775" t="str">
            <v>MH14.C15K21</v>
          </cell>
          <cell r="B775" t="str">
            <v>Lý thuyết kế toán;</v>
          </cell>
          <cell r="C775">
            <v>75</v>
          </cell>
        </row>
        <row r="776">
          <cell r="A776" t="str">
            <v>MH15.C15K21</v>
          </cell>
          <cell r="B776" t="str">
            <v>Toán kinh tế.</v>
          </cell>
          <cell r="C776">
            <v>60</v>
          </cell>
        </row>
        <row r="777">
          <cell r="A777" t="str">
            <v>MH16.C15K21</v>
          </cell>
          <cell r="B777" t="str">
            <v>Marketing;</v>
          </cell>
          <cell r="C777">
            <v>60</v>
          </cell>
        </row>
        <row r="778">
          <cell r="A778" t="str">
            <v>MH17.C15K21</v>
          </cell>
          <cell r="B778" t="str">
            <v>Kinh tế phát triển.</v>
          </cell>
          <cell r="C778">
            <v>45</v>
          </cell>
        </row>
        <row r="779">
          <cell r="A779" t="str">
            <v>MH18.C15K21</v>
          </cell>
          <cell r="B779" t="str">
            <v>Kinh tế quốc tế;</v>
          </cell>
          <cell r="C779">
            <v>45</v>
          </cell>
        </row>
        <row r="780">
          <cell r="A780" t="str">
            <v>MH19.C15K21</v>
          </cell>
          <cell r="B780" t="str">
            <v>Quản trị văn phòng;</v>
          </cell>
          <cell r="C780">
            <v>45</v>
          </cell>
        </row>
        <row r="781">
          <cell r="A781" t="str">
            <v>MH20.C15K21</v>
          </cell>
          <cell r="B781" t="str">
            <v>Soạn thảo văn bản;</v>
          </cell>
          <cell r="C781">
            <v>45</v>
          </cell>
        </row>
        <row r="782">
          <cell r="A782" t="str">
            <v>MH21.C15K21</v>
          </cell>
          <cell r="B782" t="str">
            <v>Kỹ năng giaotiếp;</v>
          </cell>
          <cell r="C782">
            <v>30</v>
          </cell>
        </row>
        <row r="783">
          <cell r="A783" t="str">
            <v>MH22.C15K21</v>
          </cell>
          <cell r="B783" t="str">
            <v>Quản trị học.</v>
          </cell>
          <cell r="C783">
            <v>45</v>
          </cell>
        </row>
        <row r="784">
          <cell r="A784" t="str">
            <v>MH23.C15K21</v>
          </cell>
          <cell r="B784" t="str">
            <v>Thị trường chứng khoán;</v>
          </cell>
          <cell r="C784">
            <v>60</v>
          </cell>
        </row>
        <row r="785">
          <cell r="A785" t="str">
            <v>MH24.C15K21</v>
          </cell>
          <cell r="B785" t="str">
            <v>Lập và phân tích dự án đầu tư.</v>
          </cell>
          <cell r="C785">
            <v>60</v>
          </cell>
        </row>
        <row r="786">
          <cell r="A786" t="str">
            <v>MH25.C15K21</v>
          </cell>
          <cell r="B786" t="str">
            <v>Quản trị doanh nghiệp;</v>
          </cell>
          <cell r="C786">
            <v>60</v>
          </cell>
        </row>
        <row r="787">
          <cell r="A787" t="str">
            <v>MH26.C15K21</v>
          </cell>
          <cell r="B787" t="str">
            <v>Thống kê doanh nghiệp;</v>
          </cell>
          <cell r="C787">
            <v>60</v>
          </cell>
        </row>
        <row r="788">
          <cell r="A788" t="str">
            <v>MH27.C15K21</v>
          </cell>
          <cell r="B788" t="str">
            <v>Thuế;</v>
          </cell>
          <cell r="C788">
            <v>60</v>
          </cell>
        </row>
        <row r="789">
          <cell r="A789" t="str">
            <v>MĐ28.C15K21</v>
          </cell>
          <cell r="B789" t="str">
            <v>Kế toán doanh nghiệp 1;</v>
          </cell>
          <cell r="C789">
            <v>120</v>
          </cell>
        </row>
        <row r="790">
          <cell r="A790" t="str">
            <v>MĐ29.C15K21</v>
          </cell>
          <cell r="B790" t="str">
            <v>Kế toán doanh nghiệp 2;</v>
          </cell>
          <cell r="C790">
            <v>120</v>
          </cell>
        </row>
        <row r="791">
          <cell r="A791" t="str">
            <v>MĐ30.C15K21</v>
          </cell>
          <cell r="B791" t="str">
            <v>Kế toán doanh nghiệp 3;</v>
          </cell>
          <cell r="C791">
            <v>120</v>
          </cell>
        </row>
        <row r="792">
          <cell r="A792" t="str">
            <v>MĐ31.C15K21</v>
          </cell>
          <cell r="B792" t="str">
            <v>Kế toán doanh nghiệp 4;</v>
          </cell>
          <cell r="C792">
            <v>120</v>
          </cell>
        </row>
        <row r="793">
          <cell r="A793" t="str">
            <v>MH32.C15K21</v>
          </cell>
          <cell r="B793" t="str">
            <v>Tài chính doanh nghiệp 1.</v>
          </cell>
          <cell r="C793">
            <v>75</v>
          </cell>
        </row>
        <row r="794">
          <cell r="A794" t="str">
            <v>MH33.C15K21</v>
          </cell>
          <cell r="B794" t="str">
            <v>Tài chính doanh nghiệp 2.</v>
          </cell>
          <cell r="C794">
            <v>45</v>
          </cell>
        </row>
        <row r="795">
          <cell r="A795" t="str">
            <v>MH34.C15K21</v>
          </cell>
          <cell r="B795" t="str">
            <v>Phân tích hoạt động kinh doanh.</v>
          </cell>
          <cell r="C795">
            <v>60</v>
          </cell>
        </row>
        <row r="796">
          <cell r="A796" t="str">
            <v>MH35.C15K21</v>
          </cell>
          <cell r="B796" t="str">
            <v>Kế toán quản trị.</v>
          </cell>
          <cell r="C796">
            <v>60</v>
          </cell>
        </row>
        <row r="797">
          <cell r="A797" t="str">
            <v>MH36.C15K21</v>
          </cell>
          <cell r="B797" t="str">
            <v>Kế toán HCSN.</v>
          </cell>
          <cell r="C797">
            <v>90</v>
          </cell>
        </row>
        <row r="798">
          <cell r="A798" t="str">
            <v>MH37.C15K21</v>
          </cell>
          <cell r="B798" t="str">
            <v>Kiểm toán;</v>
          </cell>
          <cell r="C798">
            <v>60</v>
          </cell>
        </row>
        <row r="799">
          <cell r="A799" t="str">
            <v>MH38.C15K21</v>
          </cell>
          <cell r="B799" t="str">
            <v>Kế toán DN nhỏ và vừa.</v>
          </cell>
          <cell r="C799">
            <v>60</v>
          </cell>
        </row>
        <row r="800">
          <cell r="A800" t="str">
            <v>MH39.C15K21</v>
          </cell>
          <cell r="B800" t="str">
            <v>Kế toán thương mại dịch vụ.</v>
          </cell>
          <cell r="C800">
            <v>60</v>
          </cell>
        </row>
        <row r="801">
          <cell r="A801" t="str">
            <v>MH40.C15K21</v>
          </cell>
          <cell r="B801" t="str">
            <v>Kế toán DN xây lắp.</v>
          </cell>
          <cell r="C801">
            <v>60</v>
          </cell>
        </row>
        <row r="802">
          <cell r="A802" t="str">
            <v>MH41.C15K21</v>
          </cell>
          <cell r="B802" t="str">
            <v>Kế toán thuế;</v>
          </cell>
          <cell r="C802">
            <v>60</v>
          </cell>
        </row>
        <row r="803">
          <cell r="A803" t="str">
            <v>MĐ42.C15K21</v>
          </cell>
          <cell r="B803" t="str">
            <v>Kế toán máy;</v>
          </cell>
          <cell r="C803">
            <v>60</v>
          </cell>
        </row>
        <row r="804">
          <cell r="A804" t="str">
            <v>MĐ43.C15K21</v>
          </cell>
          <cell r="B804" t="str">
            <v>Kiến tập .</v>
          </cell>
          <cell r="C804">
            <v>180</v>
          </cell>
        </row>
        <row r="805">
          <cell r="A805" t="str">
            <v>TTTN.C15K21</v>
          </cell>
          <cell r="B805" t="str">
            <v>Thực tập tốt nghiệp.</v>
          </cell>
          <cell r="C805">
            <v>270</v>
          </cell>
        </row>
        <row r="806">
          <cell r="A806" t="str">
            <v>MH01.C19K21</v>
          </cell>
          <cell r="B806" t="str">
            <v>Chính trị.</v>
          </cell>
          <cell r="C806">
            <v>90</v>
          </cell>
        </row>
        <row r="807">
          <cell r="A807" t="str">
            <v>MH02.C19K21</v>
          </cell>
          <cell r="B807" t="str">
            <v>Pháp luật.</v>
          </cell>
          <cell r="C807">
            <v>30</v>
          </cell>
        </row>
        <row r="808">
          <cell r="A808" t="str">
            <v>MH03.C19K21</v>
          </cell>
          <cell r="B808" t="str">
            <v>Giáo dục thể chất.</v>
          </cell>
          <cell r="C808">
            <v>60</v>
          </cell>
        </row>
        <row r="809">
          <cell r="A809" t="str">
            <v>MH04.C19K21</v>
          </cell>
          <cell r="B809" t="str">
            <v>Giáo dục quốc phòngAn ninh.</v>
          </cell>
          <cell r="C809">
            <v>75</v>
          </cell>
        </row>
        <row r="810">
          <cell r="A810" t="str">
            <v>MH05.C19K21</v>
          </cell>
          <cell r="B810" t="str">
            <v>Tin học.</v>
          </cell>
          <cell r="C810">
            <v>75</v>
          </cell>
        </row>
        <row r="811">
          <cell r="A811" t="str">
            <v>MH06.C19K21</v>
          </cell>
          <cell r="B811" t="str">
            <v>Anh văn;</v>
          </cell>
          <cell r="C811">
            <v>120</v>
          </cell>
        </row>
        <row r="812">
          <cell r="A812" t="str">
            <v>MH07.C19K21</v>
          </cell>
          <cell r="B812" t="str">
            <v>Luật hành chính.</v>
          </cell>
          <cell r="C812">
            <v>30</v>
          </cell>
        </row>
        <row r="813">
          <cell r="A813" t="str">
            <v>MH08.C19K21</v>
          </cell>
          <cell r="B813" t="str">
            <v>Quản lý nhà nước trong công tác văn thư.</v>
          </cell>
          <cell r="C813">
            <v>30</v>
          </cell>
        </row>
        <row r="814">
          <cell r="A814" t="str">
            <v>MH09.C19K21</v>
          </cell>
          <cell r="B814" t="str">
            <v>Tổ chức bộ máy các cơ quan.</v>
          </cell>
          <cell r="C814">
            <v>45</v>
          </cell>
        </row>
        <row r="815">
          <cell r="A815" t="str">
            <v>MH10.C19K21</v>
          </cell>
          <cell r="B815" t="str">
            <v>Quản trị văn phòng.</v>
          </cell>
          <cell r="C815">
            <v>45</v>
          </cell>
        </row>
        <row r="816">
          <cell r="A816" t="str">
            <v>MH11.C19K21</v>
          </cell>
          <cell r="B816" t="str">
            <v>Tiếng Việt thực hành.</v>
          </cell>
          <cell r="C816">
            <v>45</v>
          </cell>
        </row>
        <row r="817">
          <cell r="A817" t="str">
            <v>MH12.C19K21</v>
          </cell>
          <cell r="B817" t="str">
            <v>Kỹ năng giao tiếp .</v>
          </cell>
          <cell r="C817">
            <v>30</v>
          </cell>
        </row>
        <row r="818">
          <cell r="A818" t="str">
            <v>MĐ13.C19K21</v>
          </cell>
          <cell r="B818" t="str">
            <v>Tin học văn phòng 1.</v>
          </cell>
          <cell r="C818">
            <v>150</v>
          </cell>
        </row>
        <row r="819">
          <cell r="A819" t="str">
            <v>MĐ14.C19K21</v>
          </cell>
          <cell r="B819" t="str">
            <v>Tin học văn phòng 2.</v>
          </cell>
          <cell r="C819">
            <v>120</v>
          </cell>
        </row>
        <row r="820">
          <cell r="A820" t="str">
            <v>MĐ15.C19K21</v>
          </cell>
          <cell r="B820" t="str">
            <v>Sử dụng trang thiết bị văn phòng.</v>
          </cell>
          <cell r="C820">
            <v>90</v>
          </cell>
        </row>
        <row r="821">
          <cell r="A821" t="str">
            <v>MĐ16.C19K21</v>
          </cell>
          <cell r="B821" t="str">
            <v>Kỹ thuật đánh máy vi tính 1.</v>
          </cell>
          <cell r="C821">
            <v>120</v>
          </cell>
        </row>
        <row r="822">
          <cell r="A822" t="str">
            <v>MĐ17.C19K21</v>
          </cell>
          <cell r="B822" t="str">
            <v>Kỹ thuật đánh máy vi tính 2.</v>
          </cell>
          <cell r="C822">
            <v>120</v>
          </cell>
        </row>
        <row r="823">
          <cell r="A823" t="str">
            <v>MH18.C19K21</v>
          </cell>
          <cell r="B823" t="str">
            <v>Nhập môn công tác văn thư;</v>
          </cell>
          <cell r="C823">
            <v>45</v>
          </cell>
        </row>
        <row r="824">
          <cell r="A824" t="str">
            <v>MĐ19.C19K21</v>
          </cell>
          <cell r="B824" t="str">
            <v>Soạn thảo văn bản1.</v>
          </cell>
          <cell r="C824">
            <v>150</v>
          </cell>
        </row>
        <row r="825">
          <cell r="A825" t="str">
            <v>MĐ20.C19K21</v>
          </cell>
          <cell r="B825" t="str">
            <v>Soạn thảo văn bản2.</v>
          </cell>
          <cell r="C825">
            <v>120</v>
          </cell>
        </row>
        <row r="826">
          <cell r="A826" t="str">
            <v>MH21.C19K21</v>
          </cell>
          <cell r="B826" t="str">
            <v>Quản lý và sử dụng con dấu;</v>
          </cell>
          <cell r="C826">
            <v>30</v>
          </cell>
        </row>
        <row r="827">
          <cell r="A827" t="str">
            <v>MĐ22.C19K21</v>
          </cell>
          <cell r="B827" t="str">
            <v>Quản lý văn bản đến, văn bản đi .</v>
          </cell>
          <cell r="C827">
            <v>180</v>
          </cell>
        </row>
        <row r="828">
          <cell r="A828" t="str">
            <v>MH23.C19K21</v>
          </cell>
          <cell r="B828" t="str">
            <v>Tổ chức lao động khoa học trong công tác văn thư;</v>
          </cell>
          <cell r="C828">
            <v>30</v>
          </cell>
        </row>
        <row r="829">
          <cell r="A829" t="str">
            <v>MH24.C19K21</v>
          </cell>
          <cell r="B829" t="str">
            <v>Tiêu chuẩn hoá công tác văn thư;</v>
          </cell>
          <cell r="C829">
            <v>30</v>
          </cell>
        </row>
        <row r="830">
          <cell r="A830" t="str">
            <v>MĐ25.C19K21</v>
          </cell>
          <cell r="B830" t="str">
            <v>Quản lý văn bản trong môi trường mạng;</v>
          </cell>
          <cell r="C830">
            <v>120</v>
          </cell>
        </row>
        <row r="831">
          <cell r="A831" t="str">
            <v>MĐ26.C19K21</v>
          </cell>
          <cell r="B831" t="str">
            <v>Lập hồ sơ và nộp hồ sơ vào lưu trữ cơ quan;</v>
          </cell>
          <cell r="C831">
            <v>60</v>
          </cell>
        </row>
        <row r="832">
          <cell r="A832" t="str">
            <v>MĐ27.C19K21</v>
          </cell>
          <cell r="B832" t="str">
            <v>Thực hành lập hồ sơ.</v>
          </cell>
          <cell r="C832">
            <v>180</v>
          </cell>
        </row>
        <row r="833">
          <cell r="A833" t="str">
            <v>MĐ28.C19K21</v>
          </cell>
          <cell r="B833" t="str">
            <v>Tiếng anh chuyên ngành.</v>
          </cell>
          <cell r="C833">
            <v>60</v>
          </cell>
        </row>
        <row r="834">
          <cell r="A834" t="str">
            <v>MH29.C19K21</v>
          </cell>
          <cell r="B834" t="str">
            <v>Công tác văn thư trong cơ quan quản lý hành chính;</v>
          </cell>
          <cell r="C834">
            <v>45</v>
          </cell>
        </row>
        <row r="835">
          <cell r="A835" t="str">
            <v>MH30.C19K21</v>
          </cell>
          <cell r="B835" t="str">
            <v>Công tác văn thư trong trường học;</v>
          </cell>
          <cell r="C835">
            <v>45</v>
          </cell>
        </row>
        <row r="836">
          <cell r="A836" t="str">
            <v>MH31.C19K21</v>
          </cell>
          <cell r="B836" t="str">
            <v>Công tác văn thư trong tổ chức Đảng, đoàn thể;</v>
          </cell>
          <cell r="C836">
            <v>60</v>
          </cell>
        </row>
        <row r="837">
          <cell r="A837" t="str">
            <v>MH32.C19K21</v>
          </cell>
          <cell r="B837" t="str">
            <v>Công tác văn thư trongdoanh nghiệp.</v>
          </cell>
          <cell r="C837">
            <v>45</v>
          </cell>
        </row>
        <row r="838">
          <cell r="A838" t="str">
            <v>MH33.C19K21</v>
          </cell>
          <cell r="B838" t="str">
            <v>Nghiệp vụ lưu trữ;</v>
          </cell>
          <cell r="C838">
            <v>90</v>
          </cell>
        </row>
        <row r="839">
          <cell r="A839" t="str">
            <v>MĐ34.C19K21</v>
          </cell>
          <cell r="B839" t="str">
            <v>Kiến tập ;</v>
          </cell>
          <cell r="C839">
            <v>225</v>
          </cell>
        </row>
        <row r="840">
          <cell r="A840" t="str">
            <v>TTTN.C19K21</v>
          </cell>
          <cell r="B840" t="str">
            <v>Thực tập tốt nghiệp.</v>
          </cell>
          <cell r="C840">
            <v>270</v>
          </cell>
        </row>
        <row r="841">
          <cell r="A841" t="str">
            <v>MH01.C20K21</v>
          </cell>
          <cell r="B841" t="str">
            <v>Chính trị.</v>
          </cell>
          <cell r="C841">
            <v>90</v>
          </cell>
        </row>
        <row r="842">
          <cell r="A842" t="str">
            <v>MH02.C20K21</v>
          </cell>
          <cell r="B842" t="str">
            <v>Pháp luật.</v>
          </cell>
          <cell r="C842">
            <v>30</v>
          </cell>
        </row>
        <row r="843">
          <cell r="A843" t="str">
            <v>MH03.C20K21</v>
          </cell>
          <cell r="B843" t="str">
            <v>Giáo dục thể chất.</v>
          </cell>
          <cell r="C843">
            <v>60</v>
          </cell>
        </row>
        <row r="844">
          <cell r="A844" t="str">
            <v>MH04.C20K21</v>
          </cell>
          <cell r="B844" t="str">
            <v>Giáo dục quốc phòngAn ninh.</v>
          </cell>
          <cell r="C844">
            <v>75</v>
          </cell>
        </row>
        <row r="845">
          <cell r="A845" t="str">
            <v>MH05.C20K21</v>
          </cell>
          <cell r="B845" t="str">
            <v>Anh văn.</v>
          </cell>
          <cell r="C845">
            <v>120</v>
          </cell>
        </row>
        <row r="846">
          <cell r="A846" t="str">
            <v>MH06.C20K21</v>
          </cell>
          <cell r="B846" t="str">
            <v>Tin học;</v>
          </cell>
          <cell r="C846">
            <v>75</v>
          </cell>
        </row>
        <row r="847">
          <cell r="A847" t="str">
            <v>MH07.C20K21</v>
          </cell>
          <cell r="B847" t="str">
            <v>Kỹ năng giao tiếp.</v>
          </cell>
          <cell r="C847">
            <v>30</v>
          </cell>
        </row>
        <row r="848">
          <cell r="A848" t="str">
            <v>MH08.C20K21</v>
          </cell>
          <cell r="B848" t="str">
            <v>Anh văn chuyên ngành .</v>
          </cell>
          <cell r="C848">
            <v>90</v>
          </cell>
        </row>
        <row r="849">
          <cell r="A849" t="str">
            <v>MH09.C20K21</v>
          </cell>
          <cell r="B849" t="str">
            <v>Cơ sở dữ liệu;</v>
          </cell>
          <cell r="C849">
            <v>60</v>
          </cell>
        </row>
        <row r="850">
          <cell r="A850" t="str">
            <v>MĐ10.C20K21</v>
          </cell>
          <cell r="B850" t="str">
            <v>Mạng máy tính và Internet.</v>
          </cell>
          <cell r="C850">
            <v>60</v>
          </cell>
        </row>
        <row r="851">
          <cell r="A851" t="str">
            <v>MH11.C20K21</v>
          </cell>
          <cell r="B851" t="str">
            <v>Cấu trúc dữ liệu và giải thuật.</v>
          </cell>
          <cell r="C851">
            <v>60</v>
          </cell>
        </row>
        <row r="852">
          <cell r="A852" t="str">
            <v>MH12.C20K21</v>
          </cell>
          <cell r="B852" t="str">
            <v>Các phương pháp phân tích và thiết kế.</v>
          </cell>
          <cell r="C852">
            <v>60</v>
          </cell>
        </row>
        <row r="853">
          <cell r="A853" t="str">
            <v>MH13.C20K21</v>
          </cell>
          <cell r="B853" t="str">
            <v>An toàn và vệ sinh công nghiệp.</v>
          </cell>
          <cell r="C853">
            <v>30</v>
          </cell>
        </row>
        <row r="854">
          <cell r="A854" t="str">
            <v>MH14.C20K21</v>
          </cell>
          <cell r="B854" t="str">
            <v>Nhập môn kỹ thuật lập trình.</v>
          </cell>
          <cell r="C854">
            <v>90</v>
          </cell>
        </row>
        <row r="855">
          <cell r="A855" t="str">
            <v>MH15.C20K21</v>
          </cell>
          <cell r="B855" t="str">
            <v>Kiến trúc máy tính;</v>
          </cell>
          <cell r="C855">
            <v>60</v>
          </cell>
        </row>
        <row r="856">
          <cell r="A856" t="str">
            <v>MĐ16.C20K21</v>
          </cell>
          <cell r="B856" t="str">
            <v>Mỹ thuật cơ bản .</v>
          </cell>
          <cell r="C856">
            <v>90</v>
          </cell>
        </row>
        <row r="857">
          <cell r="A857" t="str">
            <v>MĐ17.C20K21</v>
          </cell>
          <cell r="B857" t="str">
            <v>Nguyên lý tạo hình.</v>
          </cell>
          <cell r="C857">
            <v>90</v>
          </cell>
        </row>
        <row r="858">
          <cell r="A858" t="str">
            <v>MĐ18.C20K21</v>
          </cell>
          <cell r="B858" t="str">
            <v>Vẽ kỹ thuật căn bản.</v>
          </cell>
          <cell r="C858">
            <v>60</v>
          </cell>
        </row>
        <row r="859">
          <cell r="A859" t="str">
            <v>MĐ19.C20K21</v>
          </cell>
          <cell r="B859" t="str">
            <v>Tạo các bản vẽ kỹ thuật cơ bản.</v>
          </cell>
          <cell r="C859">
            <v>90</v>
          </cell>
        </row>
        <row r="860">
          <cell r="A860" t="str">
            <v>MĐ20.C20K21</v>
          </cell>
          <cell r="B860" t="str">
            <v>Xử lý ảnh cơ bản.</v>
          </cell>
          <cell r="C860">
            <v>90</v>
          </cell>
        </row>
        <row r="861">
          <cell r="A861" t="str">
            <v>MĐ21.C20K21</v>
          </cell>
          <cell r="B861" t="str">
            <v>Chế bản điện tử cơ bản.</v>
          </cell>
          <cell r="C861">
            <v>90</v>
          </cell>
        </row>
        <row r="862">
          <cell r="A862" t="str">
            <v>MĐ22.C20K21</v>
          </cell>
          <cell r="B862" t="str">
            <v>Thiết kế Website ;</v>
          </cell>
          <cell r="C862">
            <v>90</v>
          </cell>
        </row>
        <row r="863">
          <cell r="A863" t="str">
            <v>MĐ23.C20K21</v>
          </cell>
          <cell r="B863" t="str">
            <v>Tạo hình 2D và 3D.</v>
          </cell>
          <cell r="C863">
            <v>90</v>
          </cell>
        </row>
        <row r="864">
          <cell r="A864" t="str">
            <v>MĐ24.C20K21</v>
          </cell>
          <cell r="B864" t="str">
            <v>Kỹ thuật chụp ảnh.</v>
          </cell>
          <cell r="C864">
            <v>120</v>
          </cell>
        </row>
        <row r="865">
          <cell r="A865" t="str">
            <v>MĐ25.C20K21</v>
          </cell>
          <cell r="B865" t="str">
            <v>Thực tập kỹ năng nghề.</v>
          </cell>
          <cell r="C865">
            <v>180</v>
          </cell>
        </row>
        <row r="866">
          <cell r="A866" t="str">
            <v>MĐ26.C20K21</v>
          </cell>
          <cell r="B866" t="str">
            <v>Thiết bị ngoại vi số;</v>
          </cell>
          <cell r="C866">
            <v>90</v>
          </cell>
        </row>
        <row r="867">
          <cell r="A867" t="str">
            <v>MĐ27.C20K21</v>
          </cell>
          <cell r="B867" t="str">
            <v>Công nghệ Multimedia.</v>
          </cell>
          <cell r="C867">
            <v>90</v>
          </cell>
        </row>
        <row r="868">
          <cell r="A868" t="str">
            <v>MĐ28.C20K21</v>
          </cell>
          <cell r="B868" t="str">
            <v>Sáng tác kịch bản trong công nghệ multimedia.</v>
          </cell>
          <cell r="C868">
            <v>60</v>
          </cell>
        </row>
        <row r="869">
          <cell r="A869" t="str">
            <v>MĐ29.C20K21</v>
          </cell>
          <cell r="B869" t="str">
            <v>Đồ hoạ hình động.</v>
          </cell>
          <cell r="C869">
            <v>60</v>
          </cell>
        </row>
        <row r="870">
          <cell r="A870" t="str">
            <v>MĐ30.C20K21</v>
          </cell>
          <cell r="B870" t="str">
            <v>Chế bản điện tử nâng cao.</v>
          </cell>
          <cell r="C870">
            <v>90</v>
          </cell>
        </row>
        <row r="871">
          <cell r="A871" t="str">
            <v>MĐ31.C20K21</v>
          </cell>
          <cell r="B871" t="str">
            <v>Xử lý ảnh nâng cao.</v>
          </cell>
          <cell r="C871">
            <v>90</v>
          </cell>
        </row>
        <row r="872">
          <cell r="A872" t="str">
            <v>MĐ32.C20K21</v>
          </cell>
          <cell r="B872" t="str">
            <v>Dựng video;</v>
          </cell>
          <cell r="C872">
            <v>90</v>
          </cell>
        </row>
        <row r="873">
          <cell r="A873" t="str">
            <v>MĐ33.C20K21</v>
          </cell>
          <cell r="B873" t="str">
            <v>Thiết kế mẫu đặc thù.</v>
          </cell>
          <cell r="C873">
            <v>90</v>
          </cell>
        </row>
        <row r="874">
          <cell r="A874" t="str">
            <v>TTTN.C20K21</v>
          </cell>
          <cell r="B874" t="str">
            <v>Thực tập tốt nghiệp.</v>
          </cell>
          <cell r="C874">
            <v>270</v>
          </cell>
        </row>
        <row r="875">
          <cell r="A875" t="str">
            <v>MH01.C21K21</v>
          </cell>
          <cell r="B875" t="str">
            <v>Chính trị.</v>
          </cell>
          <cell r="C875">
            <v>90</v>
          </cell>
        </row>
        <row r="876">
          <cell r="A876" t="str">
            <v>MH02.C21K21</v>
          </cell>
          <cell r="B876" t="str">
            <v>Pháp luật.</v>
          </cell>
          <cell r="C876">
            <v>30</v>
          </cell>
        </row>
        <row r="877">
          <cell r="A877" t="str">
            <v>MH03.C21K21</v>
          </cell>
          <cell r="B877" t="str">
            <v>Giáo dục thể chất.</v>
          </cell>
          <cell r="C877">
            <v>60</v>
          </cell>
        </row>
        <row r="878">
          <cell r="A878" t="str">
            <v>MH04.C21K21</v>
          </cell>
          <cell r="B878" t="str">
            <v>Giáo dục quốc phòngAn ninh.</v>
          </cell>
          <cell r="C878">
            <v>75</v>
          </cell>
        </row>
        <row r="879">
          <cell r="A879" t="str">
            <v>MH05.C21K21</v>
          </cell>
          <cell r="B879" t="str">
            <v>Tin học.</v>
          </cell>
          <cell r="C879">
            <v>75</v>
          </cell>
        </row>
        <row r="880">
          <cell r="A880" t="str">
            <v>MH06.C21K21</v>
          </cell>
          <cell r="B880" t="str">
            <v>Anh văn;</v>
          </cell>
          <cell r="C880">
            <v>120</v>
          </cell>
        </row>
        <row r="881">
          <cell r="A881" t="str">
            <v>MH07.C21K21</v>
          </cell>
          <cell r="B881" t="str">
            <v>Kỹ năng giao tiếp.</v>
          </cell>
          <cell r="C881">
            <v>30</v>
          </cell>
        </row>
        <row r="882">
          <cell r="A882" t="str">
            <v>MH08.C21K21</v>
          </cell>
          <cell r="B882" t="str">
            <v>Anh văn chuyên ngành .</v>
          </cell>
          <cell r="C882">
            <v>60</v>
          </cell>
        </row>
        <row r="883">
          <cell r="A883" t="str">
            <v>MH09.C21K21</v>
          </cell>
          <cell r="B883" t="str">
            <v>An toàn vệ sinh công nghiệp .</v>
          </cell>
          <cell r="C883">
            <v>30</v>
          </cell>
        </row>
        <row r="884">
          <cell r="A884" t="str">
            <v>MĐ10.C21K21</v>
          </cell>
          <cell r="B884" t="str">
            <v>Tin học văn phòng;</v>
          </cell>
          <cell r="C884">
            <v>90</v>
          </cell>
        </row>
        <row r="885">
          <cell r="A885" t="str">
            <v>MH11.C21K21</v>
          </cell>
          <cell r="B885" t="str">
            <v>Internet.</v>
          </cell>
          <cell r="C885">
            <v>30</v>
          </cell>
        </row>
        <row r="886">
          <cell r="A886" t="str">
            <v>MH12.C21K21</v>
          </cell>
          <cell r="B886" t="str">
            <v>Lập trình căn bản.</v>
          </cell>
          <cell r="C886">
            <v>60</v>
          </cell>
        </row>
        <row r="887">
          <cell r="A887" t="str">
            <v>MH13.C21K21</v>
          </cell>
          <cell r="B887" t="str">
            <v>Cấu trúc máy tính;</v>
          </cell>
          <cell r="C887">
            <v>60</v>
          </cell>
        </row>
        <row r="888">
          <cell r="A888" t="str">
            <v>MH14.C21K21</v>
          </cell>
          <cell r="B888" t="str">
            <v>Kỹ thuật đo lường.</v>
          </cell>
          <cell r="C888">
            <v>30</v>
          </cell>
        </row>
        <row r="889">
          <cell r="A889" t="str">
            <v>MĐ15.C21K21</v>
          </cell>
          <cell r="B889" t="str">
            <v>Điện tử cơ bản;</v>
          </cell>
          <cell r="C889">
            <v>90</v>
          </cell>
        </row>
        <row r="890">
          <cell r="A890" t="str">
            <v>MH16.C21K21</v>
          </cell>
          <cell r="B890" t="str">
            <v>Hệ điều hành.</v>
          </cell>
          <cell r="C890">
            <v>60</v>
          </cell>
        </row>
        <row r="891">
          <cell r="A891" t="str">
            <v>MH17.C21K21</v>
          </cell>
          <cell r="B891" t="str">
            <v>Truyền số liệu.</v>
          </cell>
          <cell r="C891">
            <v>30</v>
          </cell>
        </row>
        <row r="892">
          <cell r="A892" t="str">
            <v>MH18.C21K21</v>
          </cell>
          <cell r="B892" t="str">
            <v>Phân tích và thiết kế hệ thống thông tin;</v>
          </cell>
          <cell r="C892">
            <v>60</v>
          </cell>
        </row>
        <row r="893">
          <cell r="A893" t="str">
            <v>MĐ19.C21K21</v>
          </cell>
          <cell r="B893" t="str">
            <v>Kỹ thuật xung số.</v>
          </cell>
          <cell r="C893">
            <v>60</v>
          </cell>
        </row>
        <row r="894">
          <cell r="A894" t="str">
            <v>MĐ20.C21K21</v>
          </cell>
          <cell r="B894" t="str">
            <v>Lắp ráp và cài đặt máy tính;</v>
          </cell>
          <cell r="C894">
            <v>150</v>
          </cell>
        </row>
        <row r="895">
          <cell r="A895" t="str">
            <v>MĐ21.C21K21</v>
          </cell>
          <cell r="B895" t="str">
            <v>Xử lý sự cố phần mềm.</v>
          </cell>
          <cell r="C895">
            <v>120</v>
          </cell>
        </row>
        <row r="896">
          <cell r="A896" t="str">
            <v>MH22.C21K21</v>
          </cell>
          <cell r="B896" t="str">
            <v>Mạng máy tính;</v>
          </cell>
          <cell r="C896">
            <v>60</v>
          </cell>
        </row>
        <row r="897">
          <cell r="A897" t="str">
            <v>MĐ23.C21K21</v>
          </cell>
          <cell r="B897" t="str">
            <v>Sửa chữa máy tính .</v>
          </cell>
          <cell r="C897">
            <v>150</v>
          </cell>
        </row>
        <row r="898">
          <cell r="A898" t="str">
            <v>MĐ24.C21K21</v>
          </cell>
          <cell r="B898" t="str">
            <v>Sửa chữa bộ nguồn.</v>
          </cell>
          <cell r="C898">
            <v>60</v>
          </cell>
        </row>
        <row r="899">
          <cell r="A899" t="str">
            <v>MĐ25.C21K21</v>
          </cell>
          <cell r="B899" t="str">
            <v>Kỹ thuật sửa chữa màn hình.</v>
          </cell>
          <cell r="C899">
            <v>60</v>
          </cell>
        </row>
        <row r="900">
          <cell r="A900" t="str">
            <v>MĐ26.C21K21</v>
          </cell>
          <cell r="B900" t="str">
            <v>Thực tập kĩ năng nghề nghiệp.</v>
          </cell>
          <cell r="C900">
            <v>180</v>
          </cell>
        </row>
        <row r="901">
          <cell r="A901" t="str">
            <v>MĐ27.C21K21</v>
          </cell>
          <cell r="B901" t="str">
            <v>Sửa chữa máy in và thiết bị ngoại vi;</v>
          </cell>
          <cell r="C901">
            <v>60</v>
          </cell>
        </row>
        <row r="902">
          <cell r="A902" t="str">
            <v>MĐ28.C21K21</v>
          </cell>
          <cell r="B902" t="str">
            <v>Sửa chữa máy tính nâng cao .</v>
          </cell>
          <cell r="C902">
            <v>90</v>
          </cell>
        </row>
        <row r="903">
          <cell r="A903" t="str">
            <v>MH29.C21K21</v>
          </cell>
          <cell r="B903" t="str">
            <v>Kỹ thuật vi xử lý.</v>
          </cell>
          <cell r="C903">
            <v>90</v>
          </cell>
        </row>
        <row r="904">
          <cell r="A904" t="str">
            <v>MĐ30.C21K21</v>
          </cell>
          <cell r="B904" t="str">
            <v>Quản trị mạng .</v>
          </cell>
          <cell r="C904">
            <v>60</v>
          </cell>
        </row>
        <row r="905">
          <cell r="A905" t="str">
            <v>MĐ31.C21K21</v>
          </cell>
          <cell r="B905" t="str">
            <v>Thiết kế, xây dựng mạng LAN .</v>
          </cell>
          <cell r="C905">
            <v>90</v>
          </cell>
        </row>
        <row r="906">
          <cell r="A906" t="str">
            <v>MH32.C21K21</v>
          </cell>
          <cell r="B906" t="str">
            <v>Quản lý dự án công nghệ thông tin.</v>
          </cell>
          <cell r="C906">
            <v>30</v>
          </cell>
        </row>
        <row r="907">
          <cell r="A907" t="str">
            <v>MĐ33.C21K21</v>
          </cell>
          <cell r="B907" t="str">
            <v>Đồ họa ứng dụng ;</v>
          </cell>
          <cell r="C907">
            <v>120</v>
          </cell>
        </row>
        <row r="908">
          <cell r="A908" t="str">
            <v>MĐ34.C21K21</v>
          </cell>
          <cell r="B908" t="str">
            <v>Hệ quản trị cơ sở dữ liệu ;</v>
          </cell>
          <cell r="C908">
            <v>60</v>
          </cell>
        </row>
        <row r="909">
          <cell r="A909" t="str">
            <v>MĐ35.C21K21</v>
          </cell>
          <cell r="B909" t="str">
            <v>Hệ điều hành mã nguồn mở;</v>
          </cell>
          <cell r="C909">
            <v>90</v>
          </cell>
        </row>
        <row r="910">
          <cell r="A910" t="str">
            <v>TTTN.C21K21</v>
          </cell>
          <cell r="B910" t="str">
            <v>Thực tập tốt nghiệp.</v>
          </cell>
          <cell r="C910">
            <v>290</v>
          </cell>
        </row>
        <row r="911">
          <cell r="A911" t="str">
            <v>MH01.C22K21</v>
          </cell>
          <cell r="B911" t="str">
            <v>Chính trị.</v>
          </cell>
          <cell r="C911">
            <v>90</v>
          </cell>
        </row>
        <row r="912">
          <cell r="A912" t="str">
            <v>MH02.C22K21</v>
          </cell>
          <cell r="B912" t="str">
            <v>Pháp luật.</v>
          </cell>
          <cell r="C912">
            <v>30</v>
          </cell>
        </row>
        <row r="913">
          <cell r="A913" t="str">
            <v>MH03.C22K21</v>
          </cell>
          <cell r="B913" t="str">
            <v>Giáo dục thể chất.</v>
          </cell>
          <cell r="C913">
            <v>60</v>
          </cell>
        </row>
        <row r="914">
          <cell r="A914" t="str">
            <v>MH04.C22K21</v>
          </cell>
          <cell r="B914" t="str">
            <v>Giáo dục quốc phòngAn ninh.</v>
          </cell>
          <cell r="C914">
            <v>75</v>
          </cell>
        </row>
        <row r="915">
          <cell r="A915" t="str">
            <v>MH05.C22K21</v>
          </cell>
          <cell r="B915" t="str">
            <v>Tin học.</v>
          </cell>
          <cell r="C915">
            <v>75</v>
          </cell>
        </row>
        <row r="916">
          <cell r="A916" t="str">
            <v>MH06.C22K21</v>
          </cell>
          <cell r="B916" t="str">
            <v>Anh văn;</v>
          </cell>
          <cell r="C916">
            <v>120</v>
          </cell>
        </row>
        <row r="917">
          <cell r="A917" t="str">
            <v>MH07.C22K21</v>
          </cell>
          <cell r="B917" t="str">
            <v>Kỹ năng giao tiếp.</v>
          </cell>
          <cell r="C917">
            <v>30</v>
          </cell>
        </row>
        <row r="918">
          <cell r="A918" t="str">
            <v>MĐ08.C22K21</v>
          </cell>
          <cell r="B918" t="str">
            <v>Tin học văn phòng.</v>
          </cell>
          <cell r="C918">
            <v>90</v>
          </cell>
        </row>
        <row r="919">
          <cell r="A919" t="str">
            <v>MĐ09.C22K21</v>
          </cell>
          <cell r="B919" t="str">
            <v>Kỹ thuật điệnđiện tử.</v>
          </cell>
          <cell r="C919">
            <v>90</v>
          </cell>
        </row>
        <row r="920">
          <cell r="A920" t="str">
            <v>MH10.C22K21</v>
          </cell>
          <cell r="B920" t="str">
            <v>Cấu trúc máy tính.</v>
          </cell>
          <cell r="C920">
            <v>60</v>
          </cell>
        </row>
        <row r="921">
          <cell r="A921" t="str">
            <v>MH11.C22K21</v>
          </cell>
          <cell r="B921" t="str">
            <v>Nguyên lý hệ điều hành.</v>
          </cell>
          <cell r="C921">
            <v>60</v>
          </cell>
        </row>
        <row r="922">
          <cell r="A922" t="str">
            <v>MH12.C22K21</v>
          </cell>
          <cell r="B922" t="str">
            <v>Toán ứng dụng.</v>
          </cell>
          <cell r="C922">
            <v>45</v>
          </cell>
        </row>
        <row r="923">
          <cell r="A923" t="str">
            <v>MH13.C22K21</v>
          </cell>
          <cell r="B923" t="str">
            <v>An toàn vệ sinh công nghiệp ;</v>
          </cell>
          <cell r="C923">
            <v>30</v>
          </cell>
        </row>
        <row r="924">
          <cell r="A924" t="str">
            <v>MĐ14.C22K21</v>
          </cell>
          <cell r="B924" t="str">
            <v>Lắp ráp và cài đặt máy tính .</v>
          </cell>
          <cell r="C924">
            <v>90</v>
          </cell>
        </row>
        <row r="925">
          <cell r="A925" t="str">
            <v>MH15.C22K21</v>
          </cell>
          <cell r="B925" t="str">
            <v>Mạng máy tính .</v>
          </cell>
          <cell r="C925">
            <v>60</v>
          </cell>
        </row>
        <row r="926">
          <cell r="A926" t="str">
            <v>MH16.C22K21</v>
          </cell>
          <cell r="B926" t="str">
            <v>Lập trình căn bản ;</v>
          </cell>
          <cell r="C926">
            <v>60</v>
          </cell>
        </row>
        <row r="927">
          <cell r="A927" t="str">
            <v>MH17.C22K21</v>
          </cell>
          <cell r="B927" t="str">
            <v>Cơ sở dữ liệu ;</v>
          </cell>
          <cell r="C927">
            <v>60</v>
          </cell>
        </row>
        <row r="928">
          <cell r="A928" t="str">
            <v>MH18.C22K21</v>
          </cell>
          <cell r="B928" t="str">
            <v>Cấu trúc dữ liệu và giải thuật;</v>
          </cell>
          <cell r="C928">
            <v>60</v>
          </cell>
        </row>
        <row r="929">
          <cell r="A929" t="str">
            <v>MĐ19.C22K21</v>
          </cell>
          <cell r="B929" t="str">
            <v>Hệ quản trị cơ sở dữ liệu;</v>
          </cell>
          <cell r="C929">
            <v>60</v>
          </cell>
        </row>
        <row r="930">
          <cell r="A930" t="str">
            <v>MH20.C22K21</v>
          </cell>
          <cell r="B930" t="str">
            <v>Phân tích và thiết kế hệ thống thông tin.</v>
          </cell>
          <cell r="C930">
            <v>60</v>
          </cell>
        </row>
        <row r="931">
          <cell r="A931" t="str">
            <v>MH21.C22K21</v>
          </cell>
          <cell r="B931" t="str">
            <v>Anh văn chuyên ngành,</v>
          </cell>
          <cell r="C931">
            <v>75</v>
          </cell>
        </row>
        <row r="932">
          <cell r="A932" t="str">
            <v>MĐ22.C22K21</v>
          </cell>
          <cell r="B932" t="str">
            <v>Autocad.</v>
          </cell>
          <cell r="C932">
            <v>60</v>
          </cell>
        </row>
        <row r="933">
          <cell r="A933" t="str">
            <v>MĐ23.C22K21</v>
          </cell>
          <cell r="B933" t="str">
            <v>Kỹ thuật sửa chữa máy tính.</v>
          </cell>
          <cell r="C933">
            <v>90</v>
          </cell>
        </row>
        <row r="934">
          <cell r="A934" t="str">
            <v>MĐ24.C22K21</v>
          </cell>
          <cell r="B934" t="str">
            <v>Quản trị mạng;</v>
          </cell>
          <cell r="C934">
            <v>90</v>
          </cell>
        </row>
        <row r="935">
          <cell r="A935" t="str">
            <v>MH25.C22K21</v>
          </cell>
          <cell r="B935" t="str">
            <v>An toàn và bảo mật thông tin.</v>
          </cell>
          <cell r="C935">
            <v>60</v>
          </cell>
        </row>
        <row r="936">
          <cell r="A936" t="str">
            <v>MĐ26.C22K21</v>
          </cell>
          <cell r="B936" t="str">
            <v>Thiết kế, xây dựng mạng LAN;</v>
          </cell>
          <cell r="C936">
            <v>90</v>
          </cell>
        </row>
        <row r="937">
          <cell r="A937" t="str">
            <v>MĐ27.C22K21</v>
          </cell>
          <cell r="B937" t="str">
            <v>Quản trị hệ thống WebServer và MailServer;</v>
          </cell>
          <cell r="C937">
            <v>90</v>
          </cell>
        </row>
        <row r="938">
          <cell r="A938" t="str">
            <v>MĐ28.C22K21</v>
          </cell>
          <cell r="B938" t="str">
            <v>Hệ quản trị cơ sở dữ liệu nâng cao.</v>
          </cell>
          <cell r="C938">
            <v>60</v>
          </cell>
        </row>
        <row r="939">
          <cell r="A939" t="str">
            <v>MH29.C22K21</v>
          </cell>
          <cell r="B939" t="str">
            <v>Quản lý dự án Công nghệ thông tin;</v>
          </cell>
          <cell r="C939">
            <v>30</v>
          </cell>
        </row>
        <row r="940">
          <cell r="A940" t="str">
            <v>MĐ30.C22K21</v>
          </cell>
          <cell r="B940" t="str">
            <v>Đồ hoạ ứng dụng;</v>
          </cell>
          <cell r="C940">
            <v>60</v>
          </cell>
        </row>
        <row r="941">
          <cell r="A941" t="str">
            <v>MĐ31.C22K21</v>
          </cell>
          <cell r="B941" t="str">
            <v>Thực tập kỹ năng nghề nghiệp;</v>
          </cell>
          <cell r="C941">
            <v>180</v>
          </cell>
        </row>
        <row r="942">
          <cell r="A942" t="str">
            <v>MĐ32.C22K21</v>
          </cell>
          <cell r="B942" t="str">
            <v>Cấu hình và quản trị thiết bị mạng.</v>
          </cell>
          <cell r="C942">
            <v>60</v>
          </cell>
        </row>
        <row r="943">
          <cell r="A943" t="str">
            <v>MĐ33.C22K21</v>
          </cell>
          <cell r="B943" t="str">
            <v>Công nghệ mạng không dây;</v>
          </cell>
          <cell r="C943">
            <v>60</v>
          </cell>
        </row>
        <row r="944">
          <cell r="A944" t="str">
            <v>MĐ34.C22K21</v>
          </cell>
          <cell r="B944" t="str">
            <v>Quản trị mạng nâng cao.</v>
          </cell>
          <cell r="C944">
            <v>60</v>
          </cell>
        </row>
        <row r="945">
          <cell r="A945" t="str">
            <v>MĐ35.C22K21</v>
          </cell>
          <cell r="B945" t="str">
            <v>Bảo trì hệ thống mạng.</v>
          </cell>
          <cell r="C945">
            <v>60</v>
          </cell>
        </row>
        <row r="946">
          <cell r="A946" t="str">
            <v>MĐ36.C22K21</v>
          </cell>
          <cell r="B946" t="str">
            <v>Hệ điều hành Linux.</v>
          </cell>
          <cell r="C946">
            <v>60</v>
          </cell>
        </row>
        <row r="947">
          <cell r="A947" t="str">
            <v>MĐ37.C22K21</v>
          </cell>
          <cell r="B947" t="str">
            <v>Lập trình mạng.</v>
          </cell>
          <cell r="C947">
            <v>90</v>
          </cell>
        </row>
        <row r="948">
          <cell r="A948" t="str">
            <v>MĐ38.C22K21</v>
          </cell>
          <cell r="B948" t="str">
            <v>Thiết kế Website;</v>
          </cell>
          <cell r="C948">
            <v>90</v>
          </cell>
        </row>
        <row r="949">
          <cell r="A949" t="str">
            <v>TTTN.C22K21</v>
          </cell>
          <cell r="B949" t="str">
            <v>Thực tập tốt nghiệp.</v>
          </cell>
          <cell r="C949">
            <v>270</v>
          </cell>
        </row>
        <row r="950">
          <cell r="A950" t="str">
            <v>MH01.1K22</v>
          </cell>
          <cell r="B950" t="str">
            <v>Chính trị</v>
          </cell>
          <cell r="C950">
            <v>30</v>
          </cell>
        </row>
        <row r="951">
          <cell r="A951" t="str">
            <v>MH02.1K22</v>
          </cell>
          <cell r="B951" t="str">
            <v>Pháp luật</v>
          </cell>
          <cell r="C951">
            <v>15</v>
          </cell>
        </row>
        <row r="952">
          <cell r="A952" t="str">
            <v>MH03.1K22</v>
          </cell>
          <cell r="B952" t="str">
            <v>Giáo dục thể chất</v>
          </cell>
          <cell r="C952">
            <v>30</v>
          </cell>
        </row>
        <row r="953">
          <cell r="A953" t="str">
            <v>MH04.1K22</v>
          </cell>
          <cell r="B953" t="str">
            <v>Giáo dục quốc phòng – An ninh</v>
          </cell>
          <cell r="C953">
            <v>45</v>
          </cell>
        </row>
        <row r="954">
          <cell r="A954" t="str">
            <v>MH05.1K22</v>
          </cell>
          <cell r="B954" t="str">
            <v>Tin học</v>
          </cell>
          <cell r="C954">
            <v>30</v>
          </cell>
        </row>
        <row r="955">
          <cell r="A955" t="str">
            <v>MH06.1K22</v>
          </cell>
          <cell r="B955" t="str">
            <v>Ngoại ngữ (Anh văn)</v>
          </cell>
          <cell r="C955">
            <v>60</v>
          </cell>
        </row>
        <row r="956">
          <cell r="A956" t="str">
            <v>MH07.1K22</v>
          </cell>
          <cell r="B956" t="str">
            <v>Điện kỹ thuật</v>
          </cell>
          <cell r="C956">
            <v>30</v>
          </cell>
        </row>
        <row r="957">
          <cell r="A957" t="str">
            <v>MH08.1K22</v>
          </cell>
          <cell r="B957" t="str">
            <v>Vẽ kỹ thuật</v>
          </cell>
          <cell r="C957">
            <v>30</v>
          </cell>
        </row>
        <row r="958">
          <cell r="A958" t="str">
            <v>MH09.1K22</v>
          </cell>
          <cell r="B958" t="str">
            <v>Vật liệu học</v>
          </cell>
          <cell r="C958">
            <v>15</v>
          </cell>
        </row>
        <row r="959">
          <cell r="A959" t="str">
            <v>MH10.1K22</v>
          </cell>
          <cell r="B959" t="str">
            <v>Kỹ năng giao tiếp</v>
          </cell>
          <cell r="C959">
            <v>15</v>
          </cell>
        </row>
        <row r="960">
          <cell r="A960" t="str">
            <v>MH11.1K22</v>
          </cell>
          <cell r="B960" t="str">
            <v>An toàn lao động và vệ sinh công nghiệp</v>
          </cell>
          <cell r="C960">
            <v>15</v>
          </cell>
        </row>
        <row r="961">
          <cell r="A961" t="str">
            <v>MĐ12.1K22</v>
          </cell>
          <cell r="B961" t="str">
            <v>Bảo dưỡng động cơ đốt trong, gầm và thiết bị công tác</v>
          </cell>
          <cell r="C961">
            <v>60</v>
          </cell>
        </row>
        <row r="962">
          <cell r="A962" t="str">
            <v>MĐ13.1K22</v>
          </cell>
          <cell r="B962" t="str">
            <v>Bảo dưỡng Trang bị điện và hệ thống thủy lực trên máy thi công nền</v>
          </cell>
          <cell r="C962">
            <v>60</v>
          </cell>
        </row>
        <row r="963">
          <cell r="A963" t="str">
            <v>MH14.1K22</v>
          </cell>
          <cell r="B963" t="str">
            <v>Kỹ thuật thi công</v>
          </cell>
          <cell r="C963">
            <v>30</v>
          </cell>
        </row>
        <row r="964">
          <cell r="A964" t="str">
            <v>MĐ15.1K22</v>
          </cell>
          <cell r="B964" t="str">
            <v xml:space="preserve">Vận hành máy xúc </v>
          </cell>
          <cell r="C964">
            <v>240</v>
          </cell>
        </row>
        <row r="965">
          <cell r="A965" t="str">
            <v>MĐ16.1K22</v>
          </cell>
          <cell r="B965" t="str">
            <v>Vận hành máy Ủi</v>
          </cell>
          <cell r="C965">
            <v>150</v>
          </cell>
        </row>
        <row r="966">
          <cell r="A966" t="str">
            <v>MĐ17.1K22</v>
          </cell>
          <cell r="B966" t="str">
            <v>Vận hành máy Lu và máy bơm cát</v>
          </cell>
          <cell r="C966">
            <v>90</v>
          </cell>
        </row>
        <row r="967">
          <cell r="A967" t="str">
            <v>MĐ18.1K22</v>
          </cell>
          <cell r="B967" t="str">
            <v>Thực tập tốt nghiệp</v>
          </cell>
          <cell r="C967">
            <v>180</v>
          </cell>
        </row>
        <row r="968">
          <cell r="A968" t="str">
            <v>MH01.3K22</v>
          </cell>
          <cell r="B968" t="str">
            <v xml:space="preserve">Chính trị </v>
          </cell>
          <cell r="C968">
            <v>30</v>
          </cell>
        </row>
        <row r="969">
          <cell r="A969" t="str">
            <v>MH02.3K22</v>
          </cell>
          <cell r="B969" t="str">
            <v xml:space="preserve"> Pháp luật </v>
          </cell>
          <cell r="C969">
            <v>15</v>
          </cell>
        </row>
        <row r="970">
          <cell r="A970" t="str">
            <v>MH03.3K22</v>
          </cell>
          <cell r="B970" t="str">
            <v xml:space="preserve">Giáo dục thể chất </v>
          </cell>
          <cell r="C970">
            <v>30</v>
          </cell>
        </row>
        <row r="971">
          <cell r="A971" t="str">
            <v>MH04.3K22</v>
          </cell>
          <cell r="B971" t="str">
            <v>Giáo dục quốc phòngAn ninh</v>
          </cell>
          <cell r="C971">
            <v>45</v>
          </cell>
        </row>
        <row r="972">
          <cell r="A972" t="str">
            <v>MH05.3K22</v>
          </cell>
          <cell r="B972" t="str">
            <v xml:space="preserve">Tin học </v>
          </cell>
          <cell r="C972">
            <v>30</v>
          </cell>
        </row>
        <row r="973">
          <cell r="A973" t="str">
            <v>MH06.3K22</v>
          </cell>
          <cell r="B973" t="str">
            <v>Ngoại ngữ (Anh văn)</v>
          </cell>
          <cell r="C973">
            <v>60</v>
          </cell>
        </row>
        <row r="974">
          <cell r="A974" t="str">
            <v>MH07.3K22</v>
          </cell>
          <cell r="B974" t="str">
            <v>Kỹ năng giao tiếp</v>
          </cell>
          <cell r="C974">
            <v>30</v>
          </cell>
        </row>
        <row r="975">
          <cell r="A975" t="str">
            <v>MH08.3K22</v>
          </cell>
          <cell r="B975" t="str">
            <v>An toàn lao động</v>
          </cell>
          <cell r="C975">
            <v>30</v>
          </cell>
        </row>
        <row r="976">
          <cell r="A976" t="str">
            <v>MH09.3K22</v>
          </cell>
          <cell r="B976" t="str">
            <v>Mạch điện</v>
          </cell>
          <cell r="C976">
            <v>75</v>
          </cell>
        </row>
        <row r="977">
          <cell r="A977" t="str">
            <v>MH10.3K22</v>
          </cell>
          <cell r="B977" t="str">
            <v>Vẽ kỹ thuật</v>
          </cell>
          <cell r="C977">
            <v>30</v>
          </cell>
        </row>
        <row r="978">
          <cell r="A978" t="str">
            <v>MH11.3K22</v>
          </cell>
          <cell r="B978" t="str">
            <v>Vẽ điện</v>
          </cell>
          <cell r="C978">
            <v>30</v>
          </cell>
        </row>
        <row r="979">
          <cell r="A979" t="str">
            <v>MH12.3K22</v>
          </cell>
          <cell r="B979" t="str">
            <v>Vật liệu điện</v>
          </cell>
          <cell r="C979">
            <v>30</v>
          </cell>
        </row>
        <row r="980">
          <cell r="A980" t="str">
            <v>MH13.3K22</v>
          </cell>
          <cell r="B980" t="str">
            <v>Khí cụ điện hạ thế</v>
          </cell>
          <cell r="C980">
            <v>45</v>
          </cell>
        </row>
        <row r="981">
          <cell r="A981" t="str">
            <v>MĐ14.3K22</v>
          </cell>
          <cell r="B981" t="str">
            <v>Điện tử cơ bản</v>
          </cell>
          <cell r="C981">
            <v>90</v>
          </cell>
        </row>
        <row r="982">
          <cell r="A982" t="str">
            <v>MĐ15.3K22</v>
          </cell>
          <cell r="B982" t="str">
            <v>Đo lường điện và không điện</v>
          </cell>
          <cell r="C982">
            <v>60</v>
          </cell>
        </row>
        <row r="983">
          <cell r="A983" t="str">
            <v>MĐ16.3K22</v>
          </cell>
          <cell r="B983" t="str">
            <v>Máy biến áp</v>
          </cell>
          <cell r="C983">
            <v>60</v>
          </cell>
        </row>
        <row r="984">
          <cell r="A984" t="str">
            <v>MĐ17.3K22</v>
          </cell>
          <cell r="B984" t="str">
            <v>Động cơ điện một pha</v>
          </cell>
          <cell r="C984">
            <v>90</v>
          </cell>
        </row>
        <row r="985">
          <cell r="A985" t="str">
            <v>MĐ18.3K22</v>
          </cell>
          <cell r="B985" t="str">
            <v>Động cơ không đồng bộ ba pha</v>
          </cell>
          <cell r="C985">
            <v>120</v>
          </cell>
        </row>
        <row r="986">
          <cell r="A986" t="str">
            <v>MH19.3K22</v>
          </cell>
          <cell r="B986" t="str">
            <v>Máy phát điện đồng bộ</v>
          </cell>
          <cell r="C986">
            <v>45</v>
          </cell>
        </row>
        <row r="987">
          <cell r="A987" t="str">
            <v>MĐ20.3K22</v>
          </cell>
          <cell r="B987" t="str">
            <v>Trang bị điện</v>
          </cell>
          <cell r="C987">
            <v>60</v>
          </cell>
        </row>
        <row r="988">
          <cell r="A988" t="str">
            <v>MĐ21.3K22</v>
          </cell>
          <cell r="B988" t="str">
            <v>Thiết bị nhiệt gia dụng</v>
          </cell>
          <cell r="C988">
            <v>60</v>
          </cell>
        </row>
        <row r="989">
          <cell r="A989" t="str">
            <v>MĐ22.3K22</v>
          </cell>
          <cell r="B989" t="str">
            <v>Thực tập sản xuất</v>
          </cell>
          <cell r="C989">
            <v>180</v>
          </cell>
        </row>
        <row r="990">
          <cell r="A990" t="str">
            <v>MĐ23.3K22</v>
          </cell>
          <cell r="B990" t="str">
            <v>Thực tập tốt nghiệp</v>
          </cell>
          <cell r="C990">
            <v>270</v>
          </cell>
        </row>
        <row r="991">
          <cell r="A991" t="str">
            <v>MĐ24.3K22</v>
          </cell>
          <cell r="B991" t="str">
            <v>Thiết bị lạnh gia dụng</v>
          </cell>
          <cell r="C991">
            <v>60</v>
          </cell>
        </row>
        <row r="992">
          <cell r="A992" t="str">
            <v>MĐ25.3K22</v>
          </cell>
          <cell r="B992" t="str">
            <v>Thiết kế mạch bằng máy tính</v>
          </cell>
          <cell r="C992">
            <v>60</v>
          </cell>
        </row>
        <row r="993">
          <cell r="A993" t="str">
            <v>MĐ26.3K22</v>
          </cell>
          <cell r="B993" t="str">
            <v>Điện tử công suất và ứng dụng</v>
          </cell>
          <cell r="C993">
            <v>60</v>
          </cell>
        </row>
        <row r="994">
          <cell r="A994" t="str">
            <v>MĐ27.3K22</v>
          </cell>
          <cell r="B994" t="str">
            <v>PLC</v>
          </cell>
          <cell r="C994">
            <v>90</v>
          </cell>
        </row>
        <row r="995">
          <cell r="A995" t="str">
            <v>MĐ28.3K22</v>
          </cell>
          <cell r="B995" t="str">
            <v>Kỹ thuật lắp đặt điện dân dụng.</v>
          </cell>
          <cell r="C995">
            <v>120</v>
          </cell>
        </row>
        <row r="996">
          <cell r="A996" t="str">
            <v>MĐ29.3K22</v>
          </cell>
          <cell r="B996" t="str">
            <v>TB tự động điều khiển dân dụng</v>
          </cell>
          <cell r="C996">
            <v>60</v>
          </cell>
        </row>
        <row r="997">
          <cell r="A997" t="str">
            <v>MH01.4K22</v>
          </cell>
          <cell r="B997" t="str">
            <v>Chính trị</v>
          </cell>
          <cell r="C997">
            <v>30</v>
          </cell>
        </row>
        <row r="998">
          <cell r="A998" t="str">
            <v>MH02.4K22</v>
          </cell>
          <cell r="B998" t="str">
            <v>Pháp luật</v>
          </cell>
          <cell r="C998">
            <v>15</v>
          </cell>
        </row>
        <row r="999">
          <cell r="A999" t="str">
            <v>MH03.4K22</v>
          </cell>
          <cell r="B999" t="str">
            <v>Giáo dục thể chât</v>
          </cell>
          <cell r="C999">
            <v>30</v>
          </cell>
        </row>
        <row r="1000">
          <cell r="A1000" t="str">
            <v>MH04.4K22</v>
          </cell>
          <cell r="B1000" t="str">
            <v>Giáo dục quốc phòng</v>
          </cell>
          <cell r="C1000">
            <v>45</v>
          </cell>
        </row>
        <row r="1001">
          <cell r="A1001" t="str">
            <v>MH05.4K22</v>
          </cell>
          <cell r="B1001" t="str">
            <v>Tin học</v>
          </cell>
          <cell r="C1001">
            <v>30</v>
          </cell>
        </row>
        <row r="1002">
          <cell r="A1002" t="str">
            <v>MH06.4K22</v>
          </cell>
          <cell r="B1002" t="str">
            <v>Tiếng anh cơ bản</v>
          </cell>
          <cell r="C1002">
            <v>60</v>
          </cell>
        </row>
        <row r="1003">
          <cell r="A1003" t="str">
            <v>MH07.4K22</v>
          </cell>
          <cell r="B1003" t="str">
            <v>Mạch điện</v>
          </cell>
          <cell r="C1003">
            <v>60</v>
          </cell>
        </row>
        <row r="1004">
          <cell r="A1004" t="str">
            <v>MH08.4K22</v>
          </cell>
          <cell r="B1004" t="str">
            <v>An toàn lao động</v>
          </cell>
          <cell r="C1004">
            <v>30</v>
          </cell>
        </row>
        <row r="1005">
          <cell r="A1005" t="str">
            <v>MH09.4K22</v>
          </cell>
          <cell r="B1005" t="str">
            <v>Kỹ năng giao tiếp</v>
          </cell>
          <cell r="C1005">
            <v>30</v>
          </cell>
        </row>
        <row r="1006">
          <cell r="A1006" t="str">
            <v>MH10.4K22</v>
          </cell>
          <cell r="B1006" t="str">
            <v>Đo lường điện tử</v>
          </cell>
          <cell r="C1006">
            <v>30</v>
          </cell>
        </row>
        <row r="1007">
          <cell r="A1007" t="str">
            <v>MH11.4K22</v>
          </cell>
          <cell r="B1007" t="str">
            <v>Máy điện</v>
          </cell>
          <cell r="C1007">
            <v>90</v>
          </cell>
        </row>
        <row r="1008">
          <cell r="A1008" t="str">
            <v>MĐ12.4K22</v>
          </cell>
          <cell r="B1008" t="str">
            <v>Vật liệu, linh kiện điện tử</v>
          </cell>
          <cell r="C1008">
            <v>60</v>
          </cell>
        </row>
        <row r="1009">
          <cell r="A1009" t="str">
            <v>MĐ13.4K22</v>
          </cell>
          <cell r="B1009" t="str">
            <v>Kỹ thuật mạch điện tử</v>
          </cell>
          <cell r="C1009">
            <v>90</v>
          </cell>
        </row>
        <row r="1010">
          <cell r="A1010" t="str">
            <v>MĐ14.4K22</v>
          </cell>
          <cell r="B1010" t="str">
            <v>Kỹ thuật cảm biến</v>
          </cell>
          <cell r="C1010">
            <v>60</v>
          </cell>
        </row>
        <row r="1011">
          <cell r="A1011" t="str">
            <v>MĐ15.4K22</v>
          </cell>
          <cell r="B1011" t="str">
            <v>Kỹ thuật số</v>
          </cell>
          <cell r="C1011">
            <v>60</v>
          </cell>
        </row>
        <row r="1012">
          <cell r="A1012" t="str">
            <v>MĐ16.4K22</v>
          </cell>
          <cell r="B1012" t="str">
            <v>Vẽ thiết kế mạch điện điện tử</v>
          </cell>
          <cell r="C1012">
            <v>90</v>
          </cell>
        </row>
        <row r="1013">
          <cell r="A1013" t="str">
            <v>MĐ17.4K22</v>
          </cell>
          <cell r="B1013" t="str">
            <v>Trang bị điện</v>
          </cell>
          <cell r="C1013">
            <v>90</v>
          </cell>
        </row>
        <row r="1014">
          <cell r="A1014" t="str">
            <v>MĐ18.4K22</v>
          </cell>
          <cell r="B1014" t="str">
            <v>Điện tử công suất</v>
          </cell>
          <cell r="C1014">
            <v>60</v>
          </cell>
        </row>
        <row r="1015">
          <cell r="A1015" t="str">
            <v>MĐ19.4K22</v>
          </cell>
          <cell r="B1015" t="str">
            <v>Vi điều khiển</v>
          </cell>
          <cell r="C1015">
            <v>60</v>
          </cell>
        </row>
        <row r="1016">
          <cell r="A1016" t="str">
            <v>MĐ20.4K22</v>
          </cell>
          <cell r="B1016" t="str">
            <v>Điều khiển lập trình cỡ nhỏ</v>
          </cell>
          <cell r="C1016">
            <v>60</v>
          </cell>
        </row>
        <row r="1017">
          <cell r="A1017" t="str">
            <v>MĐ21.4K22</v>
          </cell>
          <cell r="B1017" t="str">
            <v>PLC cơ bản</v>
          </cell>
          <cell r="C1017">
            <v>120</v>
          </cell>
        </row>
        <row r="1018">
          <cell r="A1018" t="str">
            <v>MĐ22.4K22</v>
          </cell>
          <cell r="B1018" t="str">
            <v>Điều khiển điện khí nén</v>
          </cell>
          <cell r="C1018">
            <v>60</v>
          </cell>
        </row>
        <row r="1019">
          <cell r="A1019" t="str">
            <v>MĐ23.4K22</v>
          </cell>
          <cell r="B1019" t="str">
            <v>Thực tập sản xuất</v>
          </cell>
          <cell r="C1019">
            <v>180</v>
          </cell>
        </row>
        <row r="1020">
          <cell r="A1020" t="str">
            <v>MĐ24.4K22</v>
          </cell>
          <cell r="B1020" t="str">
            <v>Thực tập tốt nghiệp</v>
          </cell>
          <cell r="C1020">
            <v>270</v>
          </cell>
        </row>
        <row r="1021">
          <cell r="A1021" t="str">
            <v>MĐ25.4K22</v>
          </cell>
          <cell r="B1021" t="str">
            <v>Điện tử ứng dụng</v>
          </cell>
          <cell r="C1021">
            <v>90</v>
          </cell>
        </row>
        <row r="1022">
          <cell r="A1022" t="str">
            <v>MĐ26.4K22</v>
          </cell>
          <cell r="B1022" t="str">
            <v>Hệ thống âm thanh</v>
          </cell>
          <cell r="C1022">
            <v>60</v>
          </cell>
        </row>
        <row r="1023">
          <cell r="A1023" t="str">
            <v>MĐ27.4K22</v>
          </cell>
          <cell r="B1023" t="str">
            <v>Máy thu hình</v>
          </cell>
          <cell r="C1023">
            <v>90</v>
          </cell>
        </row>
        <row r="1024">
          <cell r="A1024" t="str">
            <v>MH01.C4K22</v>
          </cell>
          <cell r="B1024" t="str">
            <v>Chính trị</v>
          </cell>
          <cell r="C1024">
            <v>90</v>
          </cell>
        </row>
        <row r="1025">
          <cell r="A1025" t="str">
            <v>MH02.C4K22</v>
          </cell>
          <cell r="B1025" t="str">
            <v>Pháp luật</v>
          </cell>
          <cell r="C1025">
            <v>30</v>
          </cell>
        </row>
        <row r="1026">
          <cell r="A1026" t="str">
            <v>MH03.C4K22</v>
          </cell>
          <cell r="B1026" t="str">
            <v>Giáo dục thể chât</v>
          </cell>
          <cell r="C1026">
            <v>60</v>
          </cell>
        </row>
        <row r="1027">
          <cell r="A1027" t="str">
            <v>MH04.C4K22</v>
          </cell>
          <cell r="B1027" t="str">
            <v>Giáo dục quốc phòng</v>
          </cell>
          <cell r="C1027">
            <v>75</v>
          </cell>
        </row>
        <row r="1028">
          <cell r="A1028" t="str">
            <v>MH05.C4K22</v>
          </cell>
          <cell r="B1028" t="str">
            <v>Tin học</v>
          </cell>
          <cell r="C1028">
            <v>75</v>
          </cell>
        </row>
        <row r="1029">
          <cell r="A1029" t="str">
            <v>MH06.C4K22</v>
          </cell>
          <cell r="B1029" t="str">
            <v>Tiếng anh cơ bản</v>
          </cell>
          <cell r="C1029">
            <v>120</v>
          </cell>
        </row>
        <row r="1030">
          <cell r="A1030" t="str">
            <v>MH07.C4K22</v>
          </cell>
          <cell r="B1030" t="str">
            <v>Mạch điện</v>
          </cell>
          <cell r="C1030">
            <v>90</v>
          </cell>
        </row>
        <row r="1031">
          <cell r="A1031" t="str">
            <v>MH08.C4K22</v>
          </cell>
          <cell r="B1031" t="str">
            <v>An toàn lao động</v>
          </cell>
          <cell r="C1031">
            <v>30</v>
          </cell>
        </row>
        <row r="1032">
          <cell r="A1032" t="str">
            <v>MH09.C4K22</v>
          </cell>
          <cell r="B1032" t="str">
            <v>Tổ chức sản xuất</v>
          </cell>
          <cell r="C1032">
            <v>30</v>
          </cell>
        </row>
        <row r="1033">
          <cell r="A1033" t="str">
            <v>MH10.C4K22</v>
          </cell>
          <cell r="B1033" t="str">
            <v>Kỹ năng giao tiếp</v>
          </cell>
          <cell r="C1033">
            <v>30</v>
          </cell>
        </row>
        <row r="1034">
          <cell r="A1034" t="str">
            <v>MH11.C4K22</v>
          </cell>
          <cell r="B1034" t="str">
            <v>Kỹ thuật đo lường và truyền dẫn</v>
          </cell>
          <cell r="C1034">
            <v>60</v>
          </cell>
        </row>
        <row r="1035">
          <cell r="A1035" t="str">
            <v>MH12.C4K22</v>
          </cell>
          <cell r="B1035" t="str">
            <v>Máy điện</v>
          </cell>
          <cell r="C1035">
            <v>90</v>
          </cell>
        </row>
        <row r="1036">
          <cell r="A1036" t="str">
            <v>MH13.C4K22</v>
          </cell>
          <cell r="B1036" t="str">
            <v>Truyền động điện</v>
          </cell>
          <cell r="C1036">
            <v>60</v>
          </cell>
        </row>
        <row r="1037">
          <cell r="A1037" t="str">
            <v>MĐ14.C4K22</v>
          </cell>
          <cell r="B1037" t="str">
            <v>Vật liệu, linh kiện điện tử</v>
          </cell>
          <cell r="C1037">
            <v>90</v>
          </cell>
        </row>
        <row r="1038">
          <cell r="A1038" t="str">
            <v>MĐ15.C4K22</v>
          </cell>
          <cell r="B1038" t="str">
            <v>Kỹ thuật mạch điện tử</v>
          </cell>
          <cell r="C1038">
            <v>120</v>
          </cell>
        </row>
        <row r="1039">
          <cell r="A1039" t="str">
            <v>MĐ16.C4K22</v>
          </cell>
          <cell r="B1039" t="str">
            <v>Kỹ thuật cảm biến</v>
          </cell>
          <cell r="C1039">
            <v>90</v>
          </cell>
        </row>
        <row r="1040">
          <cell r="A1040" t="str">
            <v>MĐ17.C4K22</v>
          </cell>
          <cell r="B1040" t="str">
            <v>Kỹ thuật số</v>
          </cell>
          <cell r="C1040">
            <v>90</v>
          </cell>
        </row>
        <row r="1041">
          <cell r="A1041" t="str">
            <v>MH18.C4K22</v>
          </cell>
          <cell r="B1041" t="str">
            <v>Tiếng anh chuyên ngành</v>
          </cell>
          <cell r="C1041">
            <v>45</v>
          </cell>
        </row>
        <row r="1042">
          <cell r="A1042" t="str">
            <v>MĐ19.C4K22</v>
          </cell>
          <cell r="B1042" t="str">
            <v>Vẽ thiết kế mạch điện điện tử</v>
          </cell>
          <cell r="C1042">
            <v>150</v>
          </cell>
        </row>
        <row r="1043">
          <cell r="A1043" t="str">
            <v>MĐ20.C4K22</v>
          </cell>
          <cell r="B1043" t="str">
            <v>Trang bị điện</v>
          </cell>
          <cell r="C1043">
            <v>120</v>
          </cell>
        </row>
        <row r="1044">
          <cell r="A1044" t="str">
            <v>MĐ21.C4K22</v>
          </cell>
          <cell r="B1044" t="str">
            <v>Điện tử công suất</v>
          </cell>
          <cell r="C1044">
            <v>60</v>
          </cell>
        </row>
        <row r="1045">
          <cell r="A1045" t="str">
            <v>MĐ22.C4K22</v>
          </cell>
          <cell r="B1045" t="str">
            <v>Vi điều khiển</v>
          </cell>
          <cell r="C1045">
            <v>120</v>
          </cell>
        </row>
        <row r="1046">
          <cell r="A1046" t="str">
            <v>MĐ23.C4K22</v>
          </cell>
          <cell r="B1046" t="str">
            <v>Điều khiển lập trình cỡ nhỏ</v>
          </cell>
          <cell r="C1046">
            <v>60</v>
          </cell>
        </row>
        <row r="1047">
          <cell r="A1047" t="str">
            <v>MĐ24.C4K22</v>
          </cell>
          <cell r="B1047" t="str">
            <v>PLC cơ bản</v>
          </cell>
          <cell r="C1047">
            <v>120</v>
          </cell>
        </row>
        <row r="1048">
          <cell r="A1048" t="str">
            <v>MĐ25.C4K22</v>
          </cell>
          <cell r="B1048" t="str">
            <v>Kỹ thuật CD</v>
          </cell>
          <cell r="C1048">
            <v>90</v>
          </cell>
        </row>
        <row r="1049">
          <cell r="A1049" t="str">
            <v>MĐ26.C4K22</v>
          </cell>
          <cell r="B1049" t="str">
            <v>Điều khiển điện khí nén</v>
          </cell>
          <cell r="C1049">
            <v>90</v>
          </cell>
        </row>
        <row r="1050">
          <cell r="A1050" t="str">
            <v>MĐ27.C4K22</v>
          </cell>
          <cell r="B1050" t="str">
            <v>Vi mạch số lập trình</v>
          </cell>
          <cell r="C1050">
            <v>60</v>
          </cell>
        </row>
        <row r="1051">
          <cell r="A1051" t="str">
            <v>MĐ28.C4K22</v>
          </cell>
          <cell r="B1051" t="str">
            <v>PLC nâng cao</v>
          </cell>
          <cell r="C1051">
            <v>90</v>
          </cell>
        </row>
        <row r="1052">
          <cell r="A1052" t="str">
            <v>MĐ29.C4K22</v>
          </cell>
          <cell r="B1052" t="str">
            <v>Thực tập sản xuất</v>
          </cell>
          <cell r="C1052">
            <v>180</v>
          </cell>
        </row>
        <row r="1053">
          <cell r="A1053" t="str">
            <v>MĐ30.C4K22</v>
          </cell>
          <cell r="B1053" t="str">
            <v>Thực tập tốt nghiệp</v>
          </cell>
          <cell r="C1053">
            <v>270</v>
          </cell>
        </row>
        <row r="1054">
          <cell r="A1054" t="str">
            <v>MĐ31.C4K22</v>
          </cell>
          <cell r="B1054" t="str">
            <v>Điện tử ứng dụng</v>
          </cell>
          <cell r="C1054">
            <v>90</v>
          </cell>
        </row>
        <row r="1055">
          <cell r="A1055" t="str">
            <v>MĐ32.C4K22</v>
          </cell>
          <cell r="B1055" t="str">
            <v>Hệ thống âm thanh</v>
          </cell>
          <cell r="C1055">
            <v>90</v>
          </cell>
        </row>
        <row r="1056">
          <cell r="A1056" t="str">
            <v>MĐ33.C4K22</v>
          </cell>
          <cell r="B1056" t="str">
            <v>Máy thu hình</v>
          </cell>
          <cell r="C1056">
            <v>90</v>
          </cell>
        </row>
        <row r="1057">
          <cell r="A1057" t="str">
            <v>MH01.5K22</v>
          </cell>
          <cell r="B1057" t="str">
            <v>Chính trị</v>
          </cell>
          <cell r="C1057">
            <v>30</v>
          </cell>
        </row>
        <row r="1058">
          <cell r="A1058" t="str">
            <v>MH02.5K22</v>
          </cell>
          <cell r="B1058" t="str">
            <v>Pháp luật</v>
          </cell>
          <cell r="C1058">
            <v>15</v>
          </cell>
        </row>
        <row r="1059">
          <cell r="A1059" t="str">
            <v>MH03.5K22</v>
          </cell>
          <cell r="B1059" t="str">
            <v>Giáo dục thể chất</v>
          </cell>
          <cell r="C1059">
            <v>30</v>
          </cell>
        </row>
        <row r="1060">
          <cell r="A1060" t="str">
            <v>MH04.5K22</v>
          </cell>
          <cell r="B1060" t="str">
            <v>Giáo dục quốc phòngAn ninh</v>
          </cell>
          <cell r="C1060">
            <v>45</v>
          </cell>
        </row>
        <row r="1061">
          <cell r="A1061" t="str">
            <v>MH05.5K22</v>
          </cell>
          <cell r="B1061" t="str">
            <v>Tin học</v>
          </cell>
          <cell r="C1061">
            <v>30</v>
          </cell>
        </row>
        <row r="1062">
          <cell r="A1062" t="str">
            <v>MH06.5K22</v>
          </cell>
          <cell r="B1062" t="str">
            <v>Ngoại ngữ(Anh văn)</v>
          </cell>
          <cell r="C1062">
            <v>60</v>
          </cell>
        </row>
        <row r="1063">
          <cell r="A1063" t="str">
            <v>MH07.5K22</v>
          </cell>
          <cell r="B1063" t="str">
            <v>Điện kỹ thuật</v>
          </cell>
          <cell r="C1063">
            <v>30</v>
          </cell>
        </row>
        <row r="1064">
          <cell r="A1064" t="str">
            <v>MH08.5K22</v>
          </cell>
          <cell r="B1064" t="str">
            <v>Vật liệu học</v>
          </cell>
          <cell r="C1064">
            <v>15</v>
          </cell>
        </row>
        <row r="1065">
          <cell r="A1065" t="str">
            <v>MH09.5K22</v>
          </cell>
          <cell r="B1065" t="str">
            <v>Cơ ứng dụng</v>
          </cell>
          <cell r="C1065">
            <v>30</v>
          </cell>
        </row>
        <row r="1066">
          <cell r="A1066" t="str">
            <v>MH10.5K22</v>
          </cell>
          <cell r="B1066" t="str">
            <v>Dung sai lắp ghép và đo lường kỹ thuật</v>
          </cell>
          <cell r="C1066">
            <v>30</v>
          </cell>
        </row>
        <row r="1067">
          <cell r="A1067" t="str">
            <v>MH11.5K22</v>
          </cell>
          <cell r="B1067" t="str">
            <v>Vẽ kỹ thuật</v>
          </cell>
          <cell r="C1067">
            <v>30</v>
          </cell>
        </row>
        <row r="1068">
          <cell r="A1068" t="str">
            <v>MH12.5K22</v>
          </cell>
          <cell r="B1068" t="str">
            <v>An toàn lao động</v>
          </cell>
          <cell r="C1068">
            <v>30</v>
          </cell>
        </row>
        <row r="1069">
          <cell r="A1069" t="str">
            <v>MĐ13.5K22</v>
          </cell>
          <cell r="B1069" t="str">
            <v>Thực hành Nguội, Gò cơ bản</v>
          </cell>
          <cell r="C1069">
            <v>40</v>
          </cell>
        </row>
        <row r="1070">
          <cell r="A1070" t="str">
            <v>MĐ14.5K22</v>
          </cell>
          <cell r="B1070" t="str">
            <v xml:space="preserve">Thực hành Hàn cơ bản </v>
          </cell>
          <cell r="C1070">
            <v>40</v>
          </cell>
        </row>
        <row r="1071">
          <cell r="A1071" t="str">
            <v>MH15.5K22</v>
          </cell>
          <cell r="B1071" t="str">
            <v>Kỹ năng giao tiếp</v>
          </cell>
          <cell r="C1071">
            <v>15</v>
          </cell>
        </row>
        <row r="1072">
          <cell r="A1072" t="str">
            <v>MĐ16.5K22</v>
          </cell>
          <cell r="B1072" t="str">
            <v>Kỹ thuật chung về ô tô và công nghệ sửa chữa</v>
          </cell>
          <cell r="C1072">
            <v>60</v>
          </cell>
        </row>
        <row r="1073">
          <cell r="A1073" t="str">
            <v>MĐ17.5K22</v>
          </cell>
          <cell r="B1073" t="str">
            <v>Bảo dưỡng và sửa chữa động cơ đốt trong</v>
          </cell>
          <cell r="C1073">
            <v>180</v>
          </cell>
        </row>
        <row r="1074">
          <cell r="A1074" t="str">
            <v>MĐ18.5K22</v>
          </cell>
          <cell r="B1074" t="str">
            <v>Bảo dưỡng và sửa chữa hệ thống cung cấp động cơ diesel</v>
          </cell>
          <cell r="C1074">
            <v>60</v>
          </cell>
        </row>
        <row r="1075">
          <cell r="A1075" t="str">
            <v>MĐ19.5K22</v>
          </cell>
          <cell r="B1075" t="str">
            <v>Bảo dưỡng và sửa chữa hệ thống truyền lực.</v>
          </cell>
          <cell r="C1075">
            <v>90</v>
          </cell>
        </row>
        <row r="1076">
          <cell r="A1076" t="str">
            <v>MĐ20.5K22</v>
          </cell>
          <cell r="B1076" t="str">
            <v>Bảo dưỡng và sửa chữa hệ thống di chuyển và hệ thống lái</v>
          </cell>
          <cell r="C1076">
            <v>90</v>
          </cell>
        </row>
        <row r="1077">
          <cell r="A1077" t="str">
            <v>MĐ21.5K22</v>
          </cell>
          <cell r="B1077" t="str">
            <v>Bảo dưỡng và sửa chữa hệ thống phanh</v>
          </cell>
          <cell r="C1077">
            <v>60</v>
          </cell>
        </row>
        <row r="1078">
          <cell r="A1078" t="str">
            <v>MĐ22.5K22</v>
          </cell>
          <cell r="B1078" t="str">
            <v>Bảo dưỡng và sửa chữa trang bị điện ô tô</v>
          </cell>
          <cell r="C1078">
            <v>90</v>
          </cell>
        </row>
        <row r="1079">
          <cell r="A1079" t="str">
            <v>MĐ23.5K22</v>
          </cell>
          <cell r="B1079" t="str">
            <v>Bảo dưỡng và sửa chữa hệ thống Điều hòa không khí trênô tô</v>
          </cell>
          <cell r="C1079">
            <v>60</v>
          </cell>
        </row>
        <row r="1080">
          <cell r="A1080" t="str">
            <v>MĐ24.5K22</v>
          </cell>
          <cell r="B1080" t="str">
            <v>Bảo dưỡng và sửa chữa hệ thống nhiên liệu động cơ xăng</v>
          </cell>
          <cell r="C1080">
            <v>90</v>
          </cell>
        </row>
        <row r="1081">
          <cell r="A1081" t="str">
            <v>MĐ25.5K22</v>
          </cell>
          <cell r="B1081" t="str">
            <v>Kiểm tra và sửa chữa Pan ô tô</v>
          </cell>
          <cell r="C1081">
            <v>75</v>
          </cell>
        </row>
        <row r="1082">
          <cell r="A1082" t="str">
            <v>MĐ26.5K22</v>
          </cell>
          <cell r="B1082" t="str">
            <v>Kỹ thuật lái ô tô</v>
          </cell>
          <cell r="C1082">
            <v>60</v>
          </cell>
        </row>
        <row r="1083">
          <cell r="A1083" t="str">
            <v>MĐ27.5K22</v>
          </cell>
          <cell r="B1083" t="str">
            <v>Thực tập tốt nghiệp</v>
          </cell>
          <cell r="C1083">
            <v>270</v>
          </cell>
        </row>
        <row r="1084">
          <cell r="A1084" t="str">
            <v>MH01.C5K22</v>
          </cell>
          <cell r="B1084" t="str">
            <v>Chính trị</v>
          </cell>
          <cell r="C1084">
            <v>90</v>
          </cell>
        </row>
        <row r="1085">
          <cell r="A1085" t="str">
            <v>MH02.C5K22</v>
          </cell>
          <cell r="B1085" t="str">
            <v>Pháp luật</v>
          </cell>
          <cell r="C1085">
            <v>30</v>
          </cell>
        </row>
        <row r="1086">
          <cell r="A1086" t="str">
            <v>MH03.C5K22</v>
          </cell>
          <cell r="B1086" t="str">
            <v>Giáo dục thể chất</v>
          </cell>
          <cell r="C1086">
            <v>60</v>
          </cell>
        </row>
        <row r="1087">
          <cell r="A1087" t="str">
            <v>MH04.C5K22</v>
          </cell>
          <cell r="B1087" t="str">
            <v>Giáo dục quốc phòngAn ninh</v>
          </cell>
          <cell r="C1087">
            <v>75</v>
          </cell>
        </row>
        <row r="1088">
          <cell r="A1088" t="str">
            <v>MH05.C5K22</v>
          </cell>
          <cell r="B1088" t="str">
            <v>Tin học</v>
          </cell>
          <cell r="C1088">
            <v>75</v>
          </cell>
        </row>
        <row r="1089">
          <cell r="A1089" t="str">
            <v>MH06.C5K22</v>
          </cell>
          <cell r="B1089" t="str">
            <v>Ngoại ngữ(Anh văn)</v>
          </cell>
          <cell r="C1089">
            <v>120</v>
          </cell>
        </row>
        <row r="1090">
          <cell r="A1090" t="str">
            <v>MH07.C5K22</v>
          </cell>
          <cell r="B1090" t="str">
            <v>Điện kỹ thuật</v>
          </cell>
          <cell r="C1090">
            <v>45</v>
          </cell>
        </row>
        <row r="1091">
          <cell r="A1091" t="str">
            <v>MH08.C5K22</v>
          </cell>
          <cell r="B1091" t="str">
            <v>Điện tử cơ bản</v>
          </cell>
          <cell r="C1091">
            <v>30</v>
          </cell>
        </row>
        <row r="1092">
          <cell r="A1092" t="str">
            <v>MH09.C5K22</v>
          </cell>
          <cell r="B1092" t="str">
            <v xml:space="preserve">Cơ ứng dụng </v>
          </cell>
          <cell r="C1092">
            <v>45</v>
          </cell>
        </row>
        <row r="1093">
          <cell r="A1093" t="str">
            <v>MH10.C5K22</v>
          </cell>
          <cell r="B1093" t="str">
            <v>Vật liệu học</v>
          </cell>
          <cell r="C1093">
            <v>30</v>
          </cell>
        </row>
        <row r="1094">
          <cell r="A1094" t="str">
            <v>MH11.C5K22</v>
          </cell>
          <cell r="B1094" t="str">
            <v>Dung sai lắp ghép và đo lường kỹ thuật</v>
          </cell>
          <cell r="C1094">
            <v>45</v>
          </cell>
        </row>
        <row r="1095">
          <cell r="A1095" t="str">
            <v>MH12.C5K22</v>
          </cell>
          <cell r="B1095" t="str">
            <v>Vẽ kỹ thuật</v>
          </cell>
          <cell r="C1095">
            <v>45</v>
          </cell>
        </row>
        <row r="1096">
          <cell r="A1096" t="str">
            <v>MH13.C5K22</v>
          </cell>
          <cell r="B1096" t="str">
            <v>Công nghệ khí nénthuỷ lực ứng dụng</v>
          </cell>
          <cell r="C1096">
            <v>30</v>
          </cell>
        </row>
        <row r="1097">
          <cell r="A1097" t="str">
            <v>MH14.C5K22</v>
          </cell>
          <cell r="B1097" t="str">
            <v>Nhiệt kỹ thuật</v>
          </cell>
          <cell r="C1097">
            <v>30</v>
          </cell>
        </row>
        <row r="1098">
          <cell r="A1098" t="str">
            <v>MH15.C5K22</v>
          </cell>
          <cell r="B1098" t="str">
            <v>An toàn lao động</v>
          </cell>
          <cell r="C1098">
            <v>30</v>
          </cell>
        </row>
        <row r="1099">
          <cell r="A1099" t="str">
            <v>MH16.C5K22</v>
          </cell>
          <cell r="B1099" t="str">
            <v>Tổ chức quản lý sản xuất</v>
          </cell>
          <cell r="C1099">
            <v>30</v>
          </cell>
        </row>
        <row r="1100">
          <cell r="A1100" t="str">
            <v>MH17.C5K22</v>
          </cell>
          <cell r="B1100" t="str">
            <v>Tiếng Anh chuyên ngành</v>
          </cell>
          <cell r="C1100">
            <v>30</v>
          </cell>
        </row>
        <row r="1101">
          <cell r="A1101" t="str">
            <v>MĐ18.C5K22</v>
          </cell>
          <cell r="B1101" t="str">
            <v>Thực hành Autocad</v>
          </cell>
          <cell r="C1101">
            <v>30</v>
          </cell>
        </row>
        <row r="1102">
          <cell r="A1102" t="str">
            <v>MĐ19.C5K22</v>
          </cell>
          <cell r="B1102" t="str">
            <v>Thực hành Nguội, Gò cơ bản</v>
          </cell>
          <cell r="C1102">
            <v>60</v>
          </cell>
        </row>
        <row r="1103">
          <cell r="A1103" t="str">
            <v>MĐ20.C5K22</v>
          </cell>
          <cell r="B1103" t="str">
            <v xml:space="preserve">Thực hành Hàn cơ bản </v>
          </cell>
          <cell r="C1103">
            <v>60</v>
          </cell>
        </row>
        <row r="1104">
          <cell r="A1104" t="str">
            <v>MH21.C5K22</v>
          </cell>
          <cell r="B1104" t="str">
            <v>Kỹ năng giao tiếp</v>
          </cell>
          <cell r="C1104">
            <v>30</v>
          </cell>
        </row>
        <row r="1105">
          <cell r="A1105" t="str">
            <v>MĐ22.C5K22</v>
          </cell>
          <cell r="B1105" t="str">
            <v>Kỹ thuật chung về ô tô và công nghệ sửa chữa</v>
          </cell>
          <cell r="C1105">
            <v>60</v>
          </cell>
        </row>
        <row r="1106">
          <cell r="A1106" t="str">
            <v>MĐ23.C5K22</v>
          </cell>
          <cell r="B1106" t="str">
            <v>Bảo dưỡng và sửa chữa động cơ đốt trong</v>
          </cell>
          <cell r="C1106">
            <v>240</v>
          </cell>
        </row>
        <row r="1107">
          <cell r="A1107" t="str">
            <v>MĐ24.C5K22</v>
          </cell>
          <cell r="B1107" t="str">
            <v>Bảo dưỡng và sửa chữa hệ thống cung cấpđộng cơ diesel</v>
          </cell>
          <cell r="C1107">
            <v>75</v>
          </cell>
        </row>
        <row r="1108">
          <cell r="A1108" t="str">
            <v>MĐ25.C5K22</v>
          </cell>
          <cell r="B1108" t="str">
            <v>Thực hành mạch điện cơ bản</v>
          </cell>
          <cell r="C1108">
            <v>45</v>
          </cell>
        </row>
        <row r="1109">
          <cell r="A1109" t="str">
            <v>MĐ26.C5K22</v>
          </cell>
          <cell r="B1109" t="str">
            <v>Bảo dưỡng và sửa chữa trang bị điện ô tô</v>
          </cell>
          <cell r="C1109">
            <v>120</v>
          </cell>
        </row>
        <row r="1110">
          <cell r="A1110" t="str">
            <v>MĐ27.C5K22</v>
          </cell>
          <cell r="B1110" t="str">
            <v>Bảo dưỡng và sửa chữa hệ thống truyền lực</v>
          </cell>
          <cell r="C1110">
            <v>90</v>
          </cell>
        </row>
        <row r="1111">
          <cell r="A1111" t="str">
            <v>MĐ28.C5K22</v>
          </cell>
          <cell r="B1111" t="str">
            <v>Bảo dưỡng và sửa chữa hệ thống di chuyển và lái</v>
          </cell>
          <cell r="C1111">
            <v>120</v>
          </cell>
        </row>
        <row r="1112">
          <cell r="A1112" t="str">
            <v>MĐ29.C5K22</v>
          </cell>
          <cell r="B1112" t="str">
            <v>Bảo dưỡng và sửa chữa hệ thống phanh</v>
          </cell>
          <cell r="C1112">
            <v>60</v>
          </cell>
        </row>
        <row r="1113">
          <cell r="A1113" t="str">
            <v>MĐ30.C5K22</v>
          </cell>
          <cell r="B1113" t="str">
            <v>Bảo dưỡng và sửa chữa hệ thống phanh ABS</v>
          </cell>
          <cell r="C1113">
            <v>60</v>
          </cell>
        </row>
        <row r="1114">
          <cell r="A1114" t="str">
            <v>MĐ31.C5K22</v>
          </cell>
          <cell r="B1114" t="str">
            <v>Bảo dưỡng và sửa chữa hệ thống Điều hòa không khí trênô tô</v>
          </cell>
          <cell r="C1114">
            <v>60</v>
          </cell>
        </row>
        <row r="1115">
          <cell r="A1115" t="str">
            <v>MĐ32.C5K22</v>
          </cell>
          <cell r="B1115" t="str">
            <v xml:space="preserve">Bảo dưỡng và sửa chữa hộp số tựđộng ô tô </v>
          </cell>
          <cell r="C1115">
            <v>60</v>
          </cell>
        </row>
        <row r="1116">
          <cell r="A1116" t="str">
            <v>MĐ33.C5K22</v>
          </cell>
          <cell r="B1116" t="str">
            <v>Bảo dưỡng và sửa chữa hệ thống cung cấp nhiên liệu động cơ xăng</v>
          </cell>
          <cell r="C1116">
            <v>120</v>
          </cell>
        </row>
        <row r="1117">
          <cell r="A1117" t="str">
            <v>MĐ34.C5K22</v>
          </cell>
          <cell r="B1117" t="str">
            <v>Bảo dưỡng và sửa chữa hệ thống phun diesel điều khiển điện tử</v>
          </cell>
          <cell r="C1117">
            <v>60</v>
          </cell>
        </row>
        <row r="1118">
          <cell r="A1118" t="str">
            <v>MĐ35.C5K22</v>
          </cell>
          <cell r="B1118" t="str">
            <v>Chẩn đoán trạng thái kỹ thuật ô tô</v>
          </cell>
          <cell r="C1118">
            <v>90</v>
          </cell>
        </row>
        <row r="1119">
          <cell r="A1119" t="str">
            <v>MĐ36.C5K22</v>
          </cell>
          <cell r="B1119" t="str">
            <v>Kiểm tra và sửa chữa Pan ô tô</v>
          </cell>
          <cell r="C1119">
            <v>120</v>
          </cell>
        </row>
        <row r="1120">
          <cell r="A1120" t="str">
            <v>MĐ37.C5K22</v>
          </cell>
          <cell r="B1120" t="str">
            <v>Kỹ thuật kiểm định ô tô</v>
          </cell>
          <cell r="C1120">
            <v>60</v>
          </cell>
        </row>
        <row r="1121">
          <cell r="A1121" t="str">
            <v>MĐ38.C5K22</v>
          </cell>
          <cell r="B1121" t="str">
            <v>Kỹ thuật lái ô tô</v>
          </cell>
          <cell r="C1121">
            <v>60</v>
          </cell>
        </row>
        <row r="1122">
          <cell r="A1122" t="str">
            <v>MĐ39.C5K22</v>
          </cell>
          <cell r="B1122" t="str">
            <v>Thực tập nghề năm 2</v>
          </cell>
          <cell r="C1122">
            <v>270</v>
          </cell>
        </row>
        <row r="1123">
          <cell r="A1123" t="str">
            <v>MĐ40.C5K22</v>
          </cell>
          <cell r="B1123" t="str">
            <v>Thực tập tốt nghiệp</v>
          </cell>
          <cell r="C1123">
            <v>405</v>
          </cell>
        </row>
        <row r="1124">
          <cell r="A1124" t="str">
            <v>MH01.6K22</v>
          </cell>
          <cell r="B1124" t="str">
            <v>Chính trị</v>
          </cell>
          <cell r="C1124">
            <v>30</v>
          </cell>
        </row>
        <row r="1125">
          <cell r="A1125" t="str">
            <v>MH02.6K22</v>
          </cell>
          <cell r="B1125" t="str">
            <v>Pháp luật</v>
          </cell>
          <cell r="C1125">
            <v>15</v>
          </cell>
        </row>
        <row r="1126">
          <cell r="A1126" t="str">
            <v>MH03.6K22</v>
          </cell>
          <cell r="B1126" t="str">
            <v>Giáo dục thể chất</v>
          </cell>
          <cell r="C1126">
            <v>30</v>
          </cell>
        </row>
        <row r="1127">
          <cell r="A1127" t="str">
            <v>MH04.6K22</v>
          </cell>
          <cell r="B1127" t="str">
            <v>Giáo dục quốc phòng – An ninh</v>
          </cell>
          <cell r="C1127">
            <v>45</v>
          </cell>
        </row>
        <row r="1128">
          <cell r="A1128" t="str">
            <v>MH05.6K22</v>
          </cell>
          <cell r="B1128" t="str">
            <v>Tin học</v>
          </cell>
          <cell r="C1128">
            <v>30</v>
          </cell>
        </row>
        <row r="1129">
          <cell r="A1129" t="str">
            <v>MH06.6K22</v>
          </cell>
          <cell r="B1129" t="str">
            <v>Ngoại ngữ (Anh văn)</v>
          </cell>
          <cell r="C1129">
            <v>60</v>
          </cell>
        </row>
        <row r="1130">
          <cell r="A1130" t="str">
            <v>MH07.6K22</v>
          </cell>
          <cell r="B1130" t="str">
            <v>Vẽ kỹ thuật</v>
          </cell>
          <cell r="C1130">
            <v>30</v>
          </cell>
        </row>
        <row r="1131">
          <cell r="A1131" t="str">
            <v>MH08.6K22</v>
          </cell>
          <cell r="B1131" t="str">
            <v>Cơ sở kỹ thuật điện</v>
          </cell>
          <cell r="C1131">
            <v>45</v>
          </cell>
        </row>
        <row r="1132">
          <cell r="A1132" t="str">
            <v>MH09.6K22</v>
          </cell>
          <cell r="B1132" t="str">
            <v>Cơ sở kỹ thuật nhiệt</v>
          </cell>
          <cell r="C1132">
            <v>45</v>
          </cell>
        </row>
        <row r="1133">
          <cell r="A1133" t="str">
            <v>MH10.6K22</v>
          </cell>
          <cell r="B1133" t="str">
            <v>Vật liệu điện lạnh</v>
          </cell>
          <cell r="C1133">
            <v>30</v>
          </cell>
        </row>
        <row r="1134">
          <cell r="A1134" t="str">
            <v>MH11.6K22</v>
          </cell>
          <cell r="B1134" t="str">
            <v>ATLĐ điệnlạnh và VSCN</v>
          </cell>
          <cell r="C1134">
            <v>30</v>
          </cell>
        </row>
        <row r="1135">
          <cell r="A1135" t="str">
            <v>MH12.6K22</v>
          </cell>
          <cell r="B1135" t="str">
            <v>Kỹ năng giao tiếp</v>
          </cell>
          <cell r="C1135">
            <v>30</v>
          </cell>
        </row>
        <row r="1136">
          <cell r="A1136" t="str">
            <v>MĐ13.6K22</v>
          </cell>
          <cell r="B1136" t="str">
            <v>Máy điện</v>
          </cell>
          <cell r="C1136">
            <v>120</v>
          </cell>
        </row>
        <row r="1137">
          <cell r="A1137" t="str">
            <v>MĐ14.6K22</v>
          </cell>
          <cell r="B1137" t="str">
            <v>Trang bị điện</v>
          </cell>
          <cell r="C1137">
            <v>120</v>
          </cell>
        </row>
        <row r="1138">
          <cell r="A1138" t="str">
            <v>MĐ15.6K22</v>
          </cell>
          <cell r="B1138" t="str">
            <v>Kỹ thuật điện tử</v>
          </cell>
          <cell r="C1138">
            <v>60</v>
          </cell>
        </row>
        <row r="1139">
          <cell r="A1139" t="str">
            <v>MĐ16.6K22</v>
          </cell>
          <cell r="B1139" t="str">
            <v>Kỹ thuật hàn</v>
          </cell>
          <cell r="C1139">
            <v>60</v>
          </cell>
        </row>
        <row r="1140">
          <cell r="A1140" t="str">
            <v>MĐ17.6K22</v>
          </cell>
          <cell r="B1140" t="str">
            <v>Đo lường điệnlạnh</v>
          </cell>
          <cell r="C1140">
            <v>60</v>
          </cell>
        </row>
        <row r="1141">
          <cell r="A1141" t="str">
            <v>MĐ18.6K22</v>
          </cell>
          <cell r="B1141" t="str">
            <v>Lạnh cơ bản</v>
          </cell>
          <cell r="C1141">
            <v>90</v>
          </cell>
        </row>
        <row r="1142">
          <cell r="A1142" t="str">
            <v>MĐ19.6K22</v>
          </cell>
          <cell r="B1142" t="str">
            <v>Hệ thống máy lạnh dân dụng và TN</v>
          </cell>
          <cell r="C1142">
            <v>120</v>
          </cell>
        </row>
        <row r="1143">
          <cell r="A1143" t="str">
            <v>MĐ20.6K22</v>
          </cell>
          <cell r="B1143" t="str">
            <v>Hệ thống điều hoà không khí cục bộ</v>
          </cell>
          <cell r="C1143">
            <v>120</v>
          </cell>
        </row>
        <row r="1144">
          <cell r="A1144" t="str">
            <v>MH21.6K22</v>
          </cell>
          <cell r="B1144" t="str">
            <v>Hệ thống máy lạnh công nghiệp</v>
          </cell>
          <cell r="C1144">
            <v>75</v>
          </cell>
        </row>
        <row r="1145">
          <cell r="A1145" t="str">
            <v>MH22.6K22</v>
          </cell>
          <cell r="B1145" t="str">
            <v>Hệ thống điều hoà không khí TT</v>
          </cell>
          <cell r="C1145">
            <v>60</v>
          </cell>
        </row>
        <row r="1146">
          <cell r="A1146" t="str">
            <v>MĐ23.6K22</v>
          </cell>
          <cell r="B1146" t="str">
            <v>Thực tập tốt nghiệp</v>
          </cell>
          <cell r="C1146">
            <v>270</v>
          </cell>
        </row>
        <row r="1147">
          <cell r="A1147" t="str">
            <v>MH01.C6K22</v>
          </cell>
          <cell r="B1147" t="str">
            <v>Chính trị</v>
          </cell>
          <cell r="C1147">
            <v>90</v>
          </cell>
        </row>
        <row r="1148">
          <cell r="A1148" t="str">
            <v>MH02.C6K22</v>
          </cell>
          <cell r="B1148" t="str">
            <v>Pháp luật</v>
          </cell>
          <cell r="C1148">
            <v>30</v>
          </cell>
        </row>
        <row r="1149">
          <cell r="A1149" t="str">
            <v>MH03.C6K22</v>
          </cell>
          <cell r="B1149" t="str">
            <v>Giáo dục thể chất</v>
          </cell>
          <cell r="C1149">
            <v>60</v>
          </cell>
        </row>
        <row r="1150">
          <cell r="A1150" t="str">
            <v>MH04.C6K22</v>
          </cell>
          <cell r="B1150" t="str">
            <v>Giáo dục quốc phòng – An ninh</v>
          </cell>
          <cell r="C1150">
            <v>75</v>
          </cell>
        </row>
        <row r="1151">
          <cell r="A1151" t="str">
            <v>MH05.C6K22</v>
          </cell>
          <cell r="B1151" t="str">
            <v>Tin học</v>
          </cell>
          <cell r="C1151">
            <v>75</v>
          </cell>
        </row>
        <row r="1152">
          <cell r="A1152" t="str">
            <v>MH06.C6K22</v>
          </cell>
          <cell r="B1152" t="str">
            <v>Ngoại ngữ</v>
          </cell>
          <cell r="C1152">
            <v>120</v>
          </cell>
        </row>
        <row r="1153">
          <cell r="A1153" t="str">
            <v>MH07.C6K22</v>
          </cell>
          <cell r="B1153" t="str">
            <v>Vẽ kỹ thuật</v>
          </cell>
          <cell r="C1153">
            <v>30</v>
          </cell>
        </row>
        <row r="1154">
          <cell r="A1154" t="str">
            <v>MH08.C6K22</v>
          </cell>
          <cell r="B1154" t="str">
            <v>Cơ kỹ thuật</v>
          </cell>
          <cell r="C1154">
            <v>30</v>
          </cell>
        </row>
        <row r="1155">
          <cell r="A1155" t="str">
            <v>MH09.C6K22</v>
          </cell>
          <cell r="B1155" t="str">
            <v>Cơ sở kỹ thuật điện</v>
          </cell>
          <cell r="C1155">
            <v>45</v>
          </cell>
        </row>
        <row r="1156">
          <cell r="A1156" t="str">
            <v>MH10.C6K22</v>
          </cell>
          <cell r="B1156" t="str">
            <v>Cơ sở kỹ thuật nhiệt</v>
          </cell>
          <cell r="C1156">
            <v>45</v>
          </cell>
        </row>
        <row r="1157">
          <cell r="A1157" t="str">
            <v>MH11.C6K22</v>
          </cell>
          <cell r="B1157" t="str">
            <v>Vật liệu điện lạnh</v>
          </cell>
          <cell r="C1157">
            <v>30</v>
          </cell>
        </row>
        <row r="1158">
          <cell r="A1158" t="str">
            <v>MH12.C6K22</v>
          </cell>
          <cell r="B1158" t="str">
            <v>An toàn lao động, điện lạnh và vệ sinh công nghiệp</v>
          </cell>
          <cell r="C1158">
            <v>30</v>
          </cell>
        </row>
        <row r="1159">
          <cell r="A1159" t="str">
            <v>MH13.C6K22</v>
          </cell>
          <cell r="B1159" t="str">
            <v>Kỹ năng giao tiếp</v>
          </cell>
          <cell r="C1159">
            <v>30</v>
          </cell>
        </row>
        <row r="1160">
          <cell r="A1160" t="str">
            <v>MH14.C6K22</v>
          </cell>
          <cell r="B1160" t="str">
            <v>Tổ chức sản xuất</v>
          </cell>
          <cell r="C1160">
            <v>30</v>
          </cell>
        </row>
        <row r="1161">
          <cell r="A1161" t="str">
            <v>MĐ15.C6K22</v>
          </cell>
          <cell r="B1161" t="str">
            <v>Máy điện</v>
          </cell>
          <cell r="C1161">
            <v>150</v>
          </cell>
        </row>
        <row r="1162">
          <cell r="A1162" t="str">
            <v>MĐ16.C6K22</v>
          </cell>
          <cell r="B1162" t="str">
            <v>Trang bị điện</v>
          </cell>
          <cell r="C1162">
            <v>150</v>
          </cell>
        </row>
        <row r="1163">
          <cell r="A1163" t="str">
            <v>MĐ17.C6K22</v>
          </cell>
          <cell r="B1163" t="str">
            <v>Kỹ thuật Nguội + Gò</v>
          </cell>
          <cell r="C1163">
            <v>60</v>
          </cell>
        </row>
        <row r="1164">
          <cell r="A1164" t="str">
            <v>MĐ18.C6K22</v>
          </cell>
          <cell r="B1164" t="str">
            <v>Kỹ thuật Hàn</v>
          </cell>
          <cell r="C1164">
            <v>60</v>
          </cell>
        </row>
        <row r="1165">
          <cell r="A1165" t="str">
            <v>MĐ19.C6K22</v>
          </cell>
          <cell r="B1165" t="str">
            <v>Kỹ thuật điện tử</v>
          </cell>
          <cell r="C1165">
            <v>60</v>
          </cell>
        </row>
        <row r="1166">
          <cell r="A1166" t="str">
            <v>MĐ20.C6K22</v>
          </cell>
          <cell r="B1166" t="str">
            <v>PLC</v>
          </cell>
          <cell r="C1166">
            <v>90</v>
          </cell>
        </row>
        <row r="1167">
          <cell r="A1167" t="str">
            <v>MĐ21.C6K22</v>
          </cell>
          <cell r="B1167" t="str">
            <v>Đo lường ĐiệnLạnh</v>
          </cell>
          <cell r="C1167">
            <v>60</v>
          </cell>
        </row>
        <row r="1168">
          <cell r="A1168" t="str">
            <v>MĐ22.C6K22</v>
          </cell>
          <cell r="B1168" t="str">
            <v>Lạnh cơ bản</v>
          </cell>
          <cell r="C1168">
            <v>120</v>
          </cell>
        </row>
        <row r="1169">
          <cell r="A1169" t="str">
            <v>MH23.C6K22</v>
          </cell>
          <cell r="B1169" t="str">
            <v>Bơm, quạt</v>
          </cell>
          <cell r="C1169">
            <v>30</v>
          </cell>
        </row>
        <row r="1170">
          <cell r="A1170" t="str">
            <v>MĐ24.C6K22</v>
          </cell>
          <cell r="B1170" t="str">
            <v>Hệ thống máy lạnh dân dụng và thương nghiệp</v>
          </cell>
          <cell r="C1170">
            <v>150</v>
          </cell>
        </row>
        <row r="1171">
          <cell r="A1171" t="str">
            <v>MĐ25.C6K22</v>
          </cell>
          <cell r="B1171" t="str">
            <v>Hệ thống điều hoà không khí cục bộ</v>
          </cell>
          <cell r="C1171">
            <v>150</v>
          </cell>
        </row>
        <row r="1172">
          <cell r="A1172" t="str">
            <v>MĐ26.C6K22</v>
          </cell>
          <cell r="B1172" t="str">
            <v>Điện tử chuyên ngành</v>
          </cell>
          <cell r="C1172">
            <v>90</v>
          </cell>
        </row>
        <row r="1173">
          <cell r="A1173" t="str">
            <v>MH27.C6K22</v>
          </cell>
          <cell r="B1173" t="str">
            <v>Hệ thống máy lạnh công nghiệp</v>
          </cell>
          <cell r="C1173">
            <v>75</v>
          </cell>
        </row>
        <row r="1174">
          <cell r="A1174" t="str">
            <v>MH28.C6K22</v>
          </cell>
          <cell r="B1174" t="str">
            <v>Hệ thống điều hoà không khí trung tâm</v>
          </cell>
          <cell r="C1174">
            <v>60</v>
          </cell>
        </row>
        <row r="1175">
          <cell r="A1175" t="str">
            <v>MĐ29.C6K22</v>
          </cell>
          <cell r="B1175" t="str">
            <v>Thiết kế và lắp đặt hệ thống máy lạnh</v>
          </cell>
          <cell r="C1175">
            <v>90</v>
          </cell>
        </row>
        <row r="1176">
          <cell r="A1176" t="str">
            <v>MH30.C6K22</v>
          </cell>
          <cell r="B1176" t="str">
            <v>Thiết kế hệ thống điều hoà không khí</v>
          </cell>
          <cell r="C1176">
            <v>60</v>
          </cell>
        </row>
        <row r="1177">
          <cell r="A1177" t="str">
            <v>MĐ31.C6K22</v>
          </cell>
          <cell r="B1177" t="str">
            <v>Thực tập tốt nghiệp</v>
          </cell>
          <cell r="C1177">
            <v>360</v>
          </cell>
        </row>
        <row r="1178">
          <cell r="A1178" t="str">
            <v>MH01.7K22</v>
          </cell>
          <cell r="B1178" t="str">
            <v>Chính trị</v>
          </cell>
          <cell r="C1178">
            <v>30</v>
          </cell>
        </row>
        <row r="1179">
          <cell r="A1179" t="str">
            <v>MH02.7K22</v>
          </cell>
          <cell r="B1179" t="str">
            <v>Pháp luât</v>
          </cell>
          <cell r="C1179">
            <v>15</v>
          </cell>
        </row>
        <row r="1180">
          <cell r="A1180" t="str">
            <v>MH03.7K22</v>
          </cell>
          <cell r="B1180" t="str">
            <v>Giáo dục thể chất</v>
          </cell>
          <cell r="C1180">
            <v>30</v>
          </cell>
        </row>
        <row r="1181">
          <cell r="A1181" t="str">
            <v>MH04.7K22</v>
          </cell>
          <cell r="B1181" t="str">
            <v>Giáo dục quốc phòngAn ninh</v>
          </cell>
          <cell r="C1181">
            <v>45</v>
          </cell>
        </row>
        <row r="1182">
          <cell r="A1182" t="str">
            <v>MH05.7K22</v>
          </cell>
          <cell r="B1182" t="str">
            <v>Tin học</v>
          </cell>
          <cell r="C1182">
            <v>30</v>
          </cell>
        </row>
        <row r="1183">
          <cell r="A1183" t="str">
            <v>MH06.7K22</v>
          </cell>
          <cell r="B1183" t="str">
            <v>Ngoại ngữ (Anh văn)</v>
          </cell>
          <cell r="C1183">
            <v>60</v>
          </cell>
        </row>
        <row r="1184">
          <cell r="A1184" t="str">
            <v>MH07.7K22</v>
          </cell>
          <cell r="B1184" t="str">
            <v>Kỹ năng giao tiếp</v>
          </cell>
          <cell r="C1184">
            <v>30</v>
          </cell>
        </row>
        <row r="1185">
          <cell r="A1185" t="str">
            <v>MH08.7K22</v>
          </cell>
          <cell r="B1185" t="str">
            <v>An toàn điện</v>
          </cell>
          <cell r="C1185">
            <v>30</v>
          </cell>
        </row>
        <row r="1186">
          <cell r="A1186" t="str">
            <v>MH09.7K22</v>
          </cell>
          <cell r="B1186" t="str">
            <v>Mạch điện</v>
          </cell>
          <cell r="C1186">
            <v>60</v>
          </cell>
        </row>
        <row r="1187">
          <cell r="A1187" t="str">
            <v>MH10.7K22</v>
          </cell>
          <cell r="B1187" t="str">
            <v>Vẽ kỹ thuật</v>
          </cell>
          <cell r="C1187">
            <v>30</v>
          </cell>
        </row>
        <row r="1188">
          <cell r="A1188" t="str">
            <v>MH11.7K22</v>
          </cell>
          <cell r="B1188" t="str">
            <v>Vẽ điện</v>
          </cell>
          <cell r="C1188">
            <v>30</v>
          </cell>
        </row>
        <row r="1189">
          <cell r="A1189" t="str">
            <v>MH12.7K22</v>
          </cell>
          <cell r="B1189" t="str">
            <v>Vật liệu điện</v>
          </cell>
          <cell r="C1189">
            <v>30</v>
          </cell>
        </row>
        <row r="1190">
          <cell r="A1190" t="str">
            <v>MĐ13.7K22</v>
          </cell>
          <cell r="B1190" t="str">
            <v>Khí cụ điện</v>
          </cell>
          <cell r="C1190">
            <v>60</v>
          </cell>
        </row>
        <row r="1191">
          <cell r="A1191" t="str">
            <v>MĐ14.7K22</v>
          </cell>
          <cell r="B1191" t="str">
            <v>Điện tử cơ bản</v>
          </cell>
          <cell r="C1191">
            <v>90</v>
          </cell>
        </row>
        <row r="1192">
          <cell r="A1192" t="str">
            <v>MĐ15.7K22</v>
          </cell>
          <cell r="B1192" t="str">
            <v>Đo lường điện</v>
          </cell>
          <cell r="C1192">
            <v>60</v>
          </cell>
        </row>
        <row r="1193">
          <cell r="A1193" t="str">
            <v>MĐ16.7K22</v>
          </cell>
          <cell r="B1193" t="str">
            <v>Máy điện 1</v>
          </cell>
          <cell r="C1193">
            <v>180</v>
          </cell>
        </row>
        <row r="1194">
          <cell r="A1194" t="str">
            <v>MĐ17.7K22</v>
          </cell>
          <cell r="B1194" t="str">
            <v>Máy điện 2</v>
          </cell>
          <cell r="C1194">
            <v>60</v>
          </cell>
        </row>
        <row r="1195">
          <cell r="A1195" t="str">
            <v>MĐ18.7K22</v>
          </cell>
          <cell r="B1195" t="str">
            <v>Kỹ thuật cảm biến</v>
          </cell>
          <cell r="C1195">
            <v>90</v>
          </cell>
        </row>
        <row r="1196">
          <cell r="A1196" t="str">
            <v>MH19.7K22</v>
          </cell>
          <cell r="B1196" t="str">
            <v>Cung cấp điện</v>
          </cell>
          <cell r="C1196">
            <v>90</v>
          </cell>
        </row>
        <row r="1197">
          <cell r="A1197" t="str">
            <v>MĐ20.7K22</v>
          </cell>
          <cell r="B1197" t="str">
            <v>Trang bị điện 1</v>
          </cell>
          <cell r="C1197">
            <v>180</v>
          </cell>
        </row>
        <row r="1198">
          <cell r="A1198" t="str">
            <v>MĐ21.7K22</v>
          </cell>
          <cell r="B1198" t="str">
            <v>PLC cơ bản</v>
          </cell>
          <cell r="C1198">
            <v>120</v>
          </cell>
        </row>
        <row r="1199">
          <cell r="A1199" t="str">
            <v>MĐ22.7K22</v>
          </cell>
          <cell r="B1199" t="str">
            <v>Kỹ thuật lắp đặt điện</v>
          </cell>
          <cell r="C1199">
            <v>120</v>
          </cell>
        </row>
        <row r="1200">
          <cell r="A1200" t="str">
            <v>MĐ23.7K22</v>
          </cell>
          <cell r="B1200" t="str">
            <v>Kỹ thuật lạnh</v>
          </cell>
          <cell r="C1200">
            <v>90</v>
          </cell>
        </row>
        <row r="1201">
          <cell r="A1201" t="str">
            <v>MĐ24.7K22</v>
          </cell>
          <cell r="B1201" t="str">
            <v>Thiết bị điện gia dụng</v>
          </cell>
          <cell r="C1201">
            <v>60</v>
          </cell>
        </row>
        <row r="1202">
          <cell r="A1202" t="str">
            <v>MĐ25.7K22</v>
          </cell>
          <cell r="B1202" t="str">
            <v>Chuyên đề điều khiển lập trình cỡ nhỏ</v>
          </cell>
          <cell r="C1202">
            <v>60</v>
          </cell>
        </row>
        <row r="1203">
          <cell r="A1203" t="str">
            <v>MĐ26.7K22</v>
          </cell>
          <cell r="B1203" t="str">
            <v>Thực tập tốt nghiệp</v>
          </cell>
          <cell r="C1203">
            <v>360</v>
          </cell>
        </row>
        <row r="1204">
          <cell r="A1204" t="str">
            <v>MH01.C7K22</v>
          </cell>
          <cell r="B1204" t="str">
            <v>Chính trị</v>
          </cell>
          <cell r="C1204">
            <v>90</v>
          </cell>
        </row>
        <row r="1205">
          <cell r="A1205" t="str">
            <v>MH02.C7K22</v>
          </cell>
          <cell r="B1205" t="str">
            <v>Pháp luật</v>
          </cell>
          <cell r="C1205">
            <v>30</v>
          </cell>
        </row>
        <row r="1206">
          <cell r="A1206" t="str">
            <v>MH03.C7K22</v>
          </cell>
          <cell r="B1206" t="str">
            <v>Giáo dục thể chất</v>
          </cell>
          <cell r="C1206">
            <v>60</v>
          </cell>
        </row>
        <row r="1207">
          <cell r="A1207" t="str">
            <v>MH04.C7K22</v>
          </cell>
          <cell r="B1207" t="str">
            <v>Giáo dục quốc phòngAn ninh</v>
          </cell>
          <cell r="C1207">
            <v>75</v>
          </cell>
        </row>
        <row r="1208">
          <cell r="A1208" t="str">
            <v>MH05.C7K22</v>
          </cell>
          <cell r="B1208" t="str">
            <v>Tin học</v>
          </cell>
          <cell r="C1208">
            <v>75</v>
          </cell>
        </row>
        <row r="1209">
          <cell r="A1209" t="str">
            <v>MH06.C7K22</v>
          </cell>
          <cell r="B1209" t="str">
            <v>Ngoại ngữ (Anh văn)</v>
          </cell>
          <cell r="C1209">
            <v>120</v>
          </cell>
        </row>
        <row r="1210">
          <cell r="A1210" t="str">
            <v>MH07.C7K22</v>
          </cell>
          <cell r="B1210" t="str">
            <v>Kỹ năng giao tiếp</v>
          </cell>
          <cell r="C1210">
            <v>30</v>
          </cell>
        </row>
        <row r="1211">
          <cell r="A1211" t="str">
            <v>MH08.C7K22</v>
          </cell>
          <cell r="B1211" t="str">
            <v>An toàn điện</v>
          </cell>
          <cell r="C1211">
            <v>30</v>
          </cell>
        </row>
        <row r="1212">
          <cell r="A1212" t="str">
            <v>MH09.C7K22</v>
          </cell>
          <cell r="B1212" t="str">
            <v>Mạch điện</v>
          </cell>
          <cell r="C1212">
            <v>90</v>
          </cell>
        </row>
        <row r="1213">
          <cell r="A1213" t="str">
            <v>MH10.C7K22</v>
          </cell>
          <cell r="B1213" t="str">
            <v>Vẽ kỹ thuật</v>
          </cell>
          <cell r="C1213">
            <v>30</v>
          </cell>
        </row>
        <row r="1214">
          <cell r="A1214" t="str">
            <v>MH11.C7K22</v>
          </cell>
          <cell r="B1214" t="str">
            <v>Vẽ điện</v>
          </cell>
          <cell r="C1214">
            <v>30</v>
          </cell>
        </row>
        <row r="1215">
          <cell r="A1215" t="str">
            <v>MH12.C7K22</v>
          </cell>
          <cell r="B1215" t="str">
            <v>Vật liệu điện</v>
          </cell>
          <cell r="C1215">
            <v>30</v>
          </cell>
        </row>
        <row r="1216">
          <cell r="A1216" t="str">
            <v>MĐ13.C7K22</v>
          </cell>
          <cell r="B1216" t="str">
            <v>Khí cụ điện</v>
          </cell>
          <cell r="C1216">
            <v>60</v>
          </cell>
        </row>
        <row r="1217">
          <cell r="A1217" t="str">
            <v>MĐ14.C7K22</v>
          </cell>
          <cell r="B1217" t="str">
            <v>Điện tử cơ bản</v>
          </cell>
          <cell r="C1217">
            <v>120</v>
          </cell>
        </row>
        <row r="1218">
          <cell r="A1218" t="str">
            <v>MĐ15.C7K22</v>
          </cell>
          <cell r="B1218" t="str">
            <v>Đo lường điện</v>
          </cell>
          <cell r="C1218">
            <v>60</v>
          </cell>
        </row>
        <row r="1219">
          <cell r="A1219" t="str">
            <v>MĐ16.C7K22</v>
          </cell>
          <cell r="B1219" t="str">
            <v>Máy điện 1</v>
          </cell>
          <cell r="C1219">
            <v>180</v>
          </cell>
        </row>
        <row r="1220">
          <cell r="A1220" t="str">
            <v>MĐ17.C7K22</v>
          </cell>
          <cell r="B1220" t="str">
            <v>Máy điện 2</v>
          </cell>
          <cell r="C1220">
            <v>60</v>
          </cell>
        </row>
        <row r="1221">
          <cell r="A1221" t="str">
            <v>MĐ18.C7K22</v>
          </cell>
          <cell r="B1221" t="str">
            <v>Kỹ thuật xung số</v>
          </cell>
          <cell r="C1221">
            <v>90</v>
          </cell>
        </row>
        <row r="1222">
          <cell r="A1222" t="str">
            <v>MH19.C7K22</v>
          </cell>
          <cell r="B1222" t="str">
            <v>Truyền động điện</v>
          </cell>
          <cell r="C1222">
            <v>60</v>
          </cell>
        </row>
        <row r="1223">
          <cell r="A1223" t="str">
            <v>MĐ20.C7K22</v>
          </cell>
          <cell r="B1223" t="str">
            <v>Kỹ thuật cảm biến</v>
          </cell>
          <cell r="C1223">
            <v>90</v>
          </cell>
        </row>
        <row r="1224">
          <cell r="A1224" t="str">
            <v>MĐ21.C7K22</v>
          </cell>
          <cell r="B1224" t="str">
            <v>Điện tử công suất</v>
          </cell>
          <cell r="C1224">
            <v>60</v>
          </cell>
        </row>
        <row r="1225">
          <cell r="A1225" t="str">
            <v>MH22.C7K22</v>
          </cell>
          <cell r="B1225" t="str">
            <v>Cung cấp điện</v>
          </cell>
          <cell r="C1225">
            <v>90</v>
          </cell>
        </row>
        <row r="1226">
          <cell r="A1226" t="str">
            <v>MĐ23.C7K22</v>
          </cell>
          <cell r="B1226" t="str">
            <v>Trang bị điện 1</v>
          </cell>
          <cell r="C1226">
            <v>180</v>
          </cell>
        </row>
        <row r="1227">
          <cell r="A1227" t="str">
            <v>MH24.C7K22</v>
          </cell>
          <cell r="B1227" t="str">
            <v>Trang bị điện 2</v>
          </cell>
          <cell r="C1227">
            <v>60</v>
          </cell>
        </row>
        <row r="1228">
          <cell r="A1228" t="str">
            <v>MĐ25.C7K22</v>
          </cell>
          <cell r="B1228" t="str">
            <v>Lập trình vi điều khiển</v>
          </cell>
          <cell r="C1228">
            <v>90</v>
          </cell>
        </row>
        <row r="1229">
          <cell r="A1229" t="str">
            <v>MĐ26.C7K22</v>
          </cell>
          <cell r="B1229" t="str">
            <v>PLC cơ bản</v>
          </cell>
          <cell r="C1229">
            <v>120</v>
          </cell>
        </row>
        <row r="1230">
          <cell r="A1230" t="str">
            <v>MĐ27.C7K22</v>
          </cell>
          <cell r="B1230" t="str">
            <v>Bảo vệ rơ le</v>
          </cell>
          <cell r="C1230">
            <v>60</v>
          </cell>
        </row>
        <row r="1231">
          <cell r="A1231" t="str">
            <v>MĐ28.C7K22</v>
          </cell>
          <cell r="B1231" t="str">
            <v>Kỹ thuật lắp đặt điện</v>
          </cell>
          <cell r="C1231">
            <v>120</v>
          </cell>
        </row>
        <row r="1232">
          <cell r="A1232" t="str">
            <v>MĐ29.C7K22</v>
          </cell>
          <cell r="B1232" t="str">
            <v>Điều khiển điện khí nén</v>
          </cell>
          <cell r="C1232">
            <v>90</v>
          </cell>
        </row>
        <row r="1233">
          <cell r="A1233" t="str">
            <v>MĐ30.C7K22</v>
          </cell>
          <cell r="B1233" t="str">
            <v>Kỹ thuật lạnh</v>
          </cell>
          <cell r="C1233">
            <v>90</v>
          </cell>
        </row>
        <row r="1234">
          <cell r="A1234" t="str">
            <v>MĐ31.C7K22</v>
          </cell>
          <cell r="B1234" t="str">
            <v>Thiết bị điện gia dụng</v>
          </cell>
          <cell r="C1234">
            <v>60</v>
          </cell>
        </row>
        <row r="1235">
          <cell r="A1235" t="str">
            <v>MĐ32.C7K22</v>
          </cell>
          <cell r="B1235" t="str">
            <v>Chuyên đề điều khiển lập trình cỡ nhỏ</v>
          </cell>
          <cell r="C1235">
            <v>60</v>
          </cell>
        </row>
        <row r="1236">
          <cell r="A1236" t="str">
            <v>MĐ33.C7K22</v>
          </cell>
          <cell r="B1236" t="str">
            <v>PLC nâng cao</v>
          </cell>
          <cell r="C1236">
            <v>90</v>
          </cell>
        </row>
        <row r="1237">
          <cell r="A1237" t="str">
            <v>MH34.C7K22</v>
          </cell>
          <cell r="B1237" t="str">
            <v>Tổ chức sản xuất</v>
          </cell>
          <cell r="C1237">
            <v>30</v>
          </cell>
        </row>
        <row r="1238">
          <cell r="A1238" t="str">
            <v>MĐ35.C7K22</v>
          </cell>
          <cell r="B1238" t="str">
            <v>Thực tập tốt nghiệp</v>
          </cell>
          <cell r="C1238">
            <v>450</v>
          </cell>
        </row>
        <row r="1239">
          <cell r="A1239" t="str">
            <v>MH01.C8K22</v>
          </cell>
          <cell r="B1239" t="str">
            <v>Chính trị</v>
          </cell>
          <cell r="C1239">
            <v>90</v>
          </cell>
        </row>
        <row r="1240">
          <cell r="A1240" t="str">
            <v>MH02.C8K22</v>
          </cell>
          <cell r="B1240" t="str">
            <v>Pháp luật</v>
          </cell>
          <cell r="C1240">
            <v>30</v>
          </cell>
        </row>
        <row r="1241">
          <cell r="A1241" t="str">
            <v>MH03.C8K22</v>
          </cell>
          <cell r="B1241" t="str">
            <v>Giáo dục thể chất</v>
          </cell>
          <cell r="C1241">
            <v>60</v>
          </cell>
        </row>
        <row r="1242">
          <cell r="A1242" t="str">
            <v>MH04.C8K22</v>
          </cell>
          <cell r="B1242" t="str">
            <v>Giáo dục quốc phòngAn ninh</v>
          </cell>
          <cell r="C1242">
            <v>75</v>
          </cell>
        </row>
        <row r="1243">
          <cell r="A1243" t="str">
            <v>MH05.C8K22</v>
          </cell>
          <cell r="B1243" t="str">
            <v>Tin học</v>
          </cell>
          <cell r="C1243">
            <v>75</v>
          </cell>
        </row>
        <row r="1244">
          <cell r="A1244" t="str">
            <v>MH06.C8K22</v>
          </cell>
          <cell r="B1244" t="str">
            <v>Ngoại ngữ (Anh văn)</v>
          </cell>
          <cell r="C1244">
            <v>120</v>
          </cell>
        </row>
        <row r="1245">
          <cell r="A1245" t="str">
            <v>MH07.C8K22</v>
          </cell>
          <cell r="B1245" t="str">
            <v>Vẽ kỹ thuật</v>
          </cell>
          <cell r="C1245">
            <v>60</v>
          </cell>
        </row>
        <row r="1246">
          <cell r="A1246" t="str">
            <v>MH08.C8K22</v>
          </cell>
          <cell r="B1246" t="str">
            <v>Autocad</v>
          </cell>
          <cell r="C1246">
            <v>30</v>
          </cell>
        </row>
        <row r="1247">
          <cell r="A1247" t="str">
            <v>MH09.C8K22</v>
          </cell>
          <cell r="B1247" t="str">
            <v>Cơ kỹ thuật</v>
          </cell>
          <cell r="C1247">
            <v>75</v>
          </cell>
        </row>
        <row r="1248">
          <cell r="A1248" t="str">
            <v>MH10.C8K22</v>
          </cell>
          <cell r="B1248" t="str">
            <v>Dung sai – Đo lường kỹ thuật</v>
          </cell>
          <cell r="C1248">
            <v>45</v>
          </cell>
        </row>
        <row r="1249">
          <cell r="A1249" t="str">
            <v>MH11.C8K22</v>
          </cell>
          <cell r="B1249" t="str">
            <v>Vật liệu cơ khí</v>
          </cell>
          <cell r="C1249">
            <v>45</v>
          </cell>
        </row>
        <row r="1250">
          <cell r="A1250" t="str">
            <v>MH12.C8K22</v>
          </cell>
          <cell r="B1250" t="str">
            <v>Kỹ thuật điện</v>
          </cell>
          <cell r="C1250">
            <v>30</v>
          </cell>
        </row>
        <row r="1251">
          <cell r="A1251" t="str">
            <v>MH13.C8K22</v>
          </cell>
          <cell r="B1251" t="str">
            <v>An toàn lao động</v>
          </cell>
          <cell r="C1251">
            <v>30</v>
          </cell>
        </row>
        <row r="1252">
          <cell r="A1252" t="str">
            <v>MH14.C8K22</v>
          </cell>
          <cell r="B1252" t="str">
            <v>Tổ chức quản lý sản xuất</v>
          </cell>
          <cell r="C1252">
            <v>30</v>
          </cell>
        </row>
        <row r="1253">
          <cell r="A1253" t="str">
            <v>MH15.C8K22</v>
          </cell>
          <cell r="B1253" t="str">
            <v>Kỹ năng giao tiếp</v>
          </cell>
          <cell r="C1253">
            <v>30</v>
          </cell>
        </row>
        <row r="1254">
          <cell r="A1254" t="str">
            <v>MĐ16.C8K22</v>
          </cell>
          <cell r="B1254" t="str">
            <v>Nguội cơ bản</v>
          </cell>
          <cell r="C1254">
            <v>60</v>
          </cell>
        </row>
        <row r="1255">
          <cell r="A1255" t="str">
            <v>MH17.C8K22</v>
          </cell>
          <cell r="B1255" t="str">
            <v>Nguyên lý cắt</v>
          </cell>
          <cell r="C1255">
            <v>45</v>
          </cell>
        </row>
        <row r="1256">
          <cell r="A1256" t="str">
            <v>MH18.C8K22</v>
          </cell>
          <cell r="B1256" t="str">
            <v>Máy cắt và máy điều khiển theo chương trình số số</v>
          </cell>
          <cell r="C1256">
            <v>60</v>
          </cell>
        </row>
        <row r="1257">
          <cell r="A1257" t="str">
            <v>MH19.C8K22</v>
          </cell>
          <cell r="B1257" t="str">
            <v>Đồ gá</v>
          </cell>
          <cell r="C1257">
            <v>45</v>
          </cell>
        </row>
        <row r="1258">
          <cell r="A1258" t="str">
            <v>MH20.C8K22</v>
          </cell>
          <cell r="B1258" t="str">
            <v>Công nghệ chế tạo máy</v>
          </cell>
          <cell r="C1258">
            <v>60</v>
          </cell>
        </row>
        <row r="1259">
          <cell r="A1259" t="str">
            <v>MĐ21.C8K22</v>
          </cell>
          <cell r="B1259" t="str">
            <v>Tiện trụ ngoài</v>
          </cell>
          <cell r="C1259">
            <v>120</v>
          </cell>
        </row>
        <row r="1260">
          <cell r="A1260" t="str">
            <v>MĐ22.C8K22</v>
          </cell>
          <cell r="B1260" t="str">
            <v>Tiện lỗ</v>
          </cell>
          <cell r="C1260">
            <v>90</v>
          </cell>
        </row>
        <row r="1261">
          <cell r="A1261" t="str">
            <v>MĐ23.C8K22</v>
          </cell>
          <cell r="B1261" t="str">
            <v>Phay, bào mặt phẳng</v>
          </cell>
          <cell r="C1261">
            <v>90</v>
          </cell>
        </row>
        <row r="1262">
          <cell r="A1262" t="str">
            <v>MĐ24.C8K22</v>
          </cell>
          <cell r="B1262" t="str">
            <v>Phay, bào rãnh</v>
          </cell>
          <cell r="C1262">
            <v>60</v>
          </cell>
        </row>
        <row r="1263">
          <cell r="A1263" t="str">
            <v>MĐ25.C8K22</v>
          </cell>
          <cell r="B1263" t="str">
            <v>Tiện côn</v>
          </cell>
          <cell r="C1263">
            <v>60</v>
          </cell>
        </row>
        <row r="1264">
          <cell r="A1264" t="str">
            <v>MĐ26.C8K22</v>
          </cell>
          <cell r="B1264" t="str">
            <v>Phay rãnh chữ T, rãnh đuôi én</v>
          </cell>
          <cell r="C1264">
            <v>60</v>
          </cell>
        </row>
        <row r="1265">
          <cell r="A1265" t="str">
            <v>MĐ27.C8K22</v>
          </cell>
          <cell r="B1265" t="str">
            <v>Tiện ren tam giác</v>
          </cell>
          <cell r="C1265">
            <v>90</v>
          </cell>
        </row>
        <row r="1266">
          <cell r="A1266" t="str">
            <v>MĐ28.C8K22</v>
          </cell>
          <cell r="B1266" t="str">
            <v>Tiên ren truyền động</v>
          </cell>
          <cell r="C1266">
            <v>90</v>
          </cell>
        </row>
        <row r="1267">
          <cell r="A1267" t="str">
            <v>MĐ29.C8K22</v>
          </cell>
          <cell r="B1267" t="str">
            <v>Phay đa giác, then hoa, ly hợp vấu</v>
          </cell>
          <cell r="C1267">
            <v>90</v>
          </cell>
        </row>
        <row r="1268">
          <cell r="A1268" t="str">
            <v>MĐ30.C8K22</v>
          </cell>
          <cell r="B1268" t="str">
            <v>Phay bánh răng, thanh răng</v>
          </cell>
          <cell r="C1268">
            <v>120</v>
          </cell>
        </row>
        <row r="1269">
          <cell r="A1269" t="str">
            <v>MĐ31.C8K22</v>
          </cell>
          <cell r="B1269" t="str">
            <v>Tiện CNC cơ bản</v>
          </cell>
          <cell r="C1269">
            <v>60</v>
          </cell>
        </row>
        <row r="1270">
          <cell r="A1270" t="str">
            <v>MĐ32.C8K22</v>
          </cell>
          <cell r="B1270" t="str">
            <v>Phay CNC cơ bản</v>
          </cell>
          <cell r="C1270">
            <v>60</v>
          </cell>
        </row>
        <row r="1271">
          <cell r="A1271" t="str">
            <v>MĐ33.C8K22</v>
          </cell>
          <cell r="B1271" t="str">
            <v>Tiện kết hợp</v>
          </cell>
          <cell r="C1271">
            <v>60</v>
          </cell>
        </row>
        <row r="1272">
          <cell r="A1272" t="str">
            <v>MĐ34.C8K22</v>
          </cell>
          <cell r="B1272" t="str">
            <v>Tiện lệch tâm, tiện định hình</v>
          </cell>
          <cell r="C1272">
            <v>90</v>
          </cell>
        </row>
        <row r="1273">
          <cell r="A1273" t="str">
            <v>MĐ35.C8K22</v>
          </cell>
          <cell r="B1273" t="str">
            <v>Tiện chi tiết có gá lắp phức tạp</v>
          </cell>
          <cell r="C1273">
            <v>60</v>
          </cell>
        </row>
        <row r="1274">
          <cell r="A1274" t="str">
            <v>MĐ36.C8K22</v>
          </cell>
          <cell r="B1274" t="str">
            <v>Gia công mài</v>
          </cell>
          <cell r="C1274">
            <v>60</v>
          </cell>
        </row>
        <row r="1275">
          <cell r="A1275" t="str">
            <v>MĐ37.C8K22</v>
          </cell>
          <cell r="B1275" t="str">
            <v>CADCAMCNC</v>
          </cell>
          <cell r="C1275">
            <v>120</v>
          </cell>
        </row>
        <row r="1276">
          <cell r="A1276" t="str">
            <v>MĐ38.C8K22</v>
          </cell>
          <cell r="B1276" t="str">
            <v>Thực tập tốt nghiệp</v>
          </cell>
          <cell r="C1276">
            <v>450</v>
          </cell>
        </row>
        <row r="1277">
          <cell r="A1277" t="str">
            <v>MH01.8K22</v>
          </cell>
          <cell r="B1277" t="str">
            <v>Chính trị</v>
          </cell>
          <cell r="C1277">
            <v>30</v>
          </cell>
        </row>
        <row r="1278">
          <cell r="A1278" t="str">
            <v>MH02.8K22</v>
          </cell>
          <cell r="B1278" t="str">
            <v>Pháp luật</v>
          </cell>
          <cell r="C1278">
            <v>15</v>
          </cell>
        </row>
        <row r="1279">
          <cell r="A1279" t="str">
            <v>MH03.8K22</v>
          </cell>
          <cell r="B1279" t="str">
            <v>Giáo dục thể chất</v>
          </cell>
          <cell r="C1279">
            <v>30</v>
          </cell>
        </row>
        <row r="1280">
          <cell r="A1280" t="str">
            <v>MH04.8K22</v>
          </cell>
          <cell r="B1280" t="str">
            <v>Giáo dục quốc phòngAn ninh</v>
          </cell>
          <cell r="C1280">
            <v>45</v>
          </cell>
        </row>
        <row r="1281">
          <cell r="A1281" t="str">
            <v>MH05.8K22</v>
          </cell>
          <cell r="B1281" t="str">
            <v>Tin học</v>
          </cell>
          <cell r="C1281">
            <v>30</v>
          </cell>
        </row>
        <row r="1282">
          <cell r="A1282" t="str">
            <v>MH06.8K22</v>
          </cell>
          <cell r="B1282" t="str">
            <v>Ngoại ngữ (Anh văn)</v>
          </cell>
          <cell r="C1282">
            <v>60</v>
          </cell>
        </row>
        <row r="1283">
          <cell r="A1283" t="str">
            <v>MH07.8K22</v>
          </cell>
          <cell r="B1283" t="str">
            <v>Vẽ kỹ thuật</v>
          </cell>
          <cell r="C1283">
            <v>45</v>
          </cell>
        </row>
        <row r="1284">
          <cell r="A1284" t="str">
            <v>MH08.8K22</v>
          </cell>
          <cell r="B1284" t="str">
            <v>Autocad</v>
          </cell>
          <cell r="C1284">
            <v>30</v>
          </cell>
        </row>
        <row r="1285">
          <cell r="A1285" t="str">
            <v>MH09.8K22</v>
          </cell>
          <cell r="B1285" t="str">
            <v>Cơ kỹ thuật</v>
          </cell>
          <cell r="C1285">
            <v>45</v>
          </cell>
        </row>
        <row r="1286">
          <cell r="A1286" t="str">
            <v>MH10.8K22</v>
          </cell>
          <cell r="B1286" t="str">
            <v>Dung sai – Đo lường kỹ thuật</v>
          </cell>
          <cell r="C1286">
            <v>30</v>
          </cell>
        </row>
        <row r="1287">
          <cell r="A1287" t="str">
            <v>MH11.8K22</v>
          </cell>
          <cell r="B1287" t="str">
            <v>Vật liệu cơ khí</v>
          </cell>
          <cell r="C1287">
            <v>30</v>
          </cell>
        </row>
        <row r="1288">
          <cell r="A1288" t="str">
            <v>MH12.8K22</v>
          </cell>
          <cell r="B1288" t="str">
            <v>Kỹ thuật điện</v>
          </cell>
          <cell r="C1288">
            <v>30</v>
          </cell>
        </row>
        <row r="1289">
          <cell r="A1289" t="str">
            <v>MH13.8K22</v>
          </cell>
          <cell r="B1289" t="str">
            <v>An toàn lao động</v>
          </cell>
          <cell r="C1289">
            <v>30</v>
          </cell>
        </row>
        <row r="1290">
          <cell r="A1290" t="str">
            <v>MH14.8K22</v>
          </cell>
          <cell r="B1290" t="str">
            <v>Kỹ năng giao tiếp</v>
          </cell>
          <cell r="C1290">
            <v>15</v>
          </cell>
        </row>
        <row r="1291">
          <cell r="A1291" t="str">
            <v>MĐ15.8K22</v>
          </cell>
          <cell r="B1291" t="str">
            <v>Nguội cơ bản</v>
          </cell>
          <cell r="C1291">
            <v>60</v>
          </cell>
        </row>
        <row r="1292">
          <cell r="A1292" t="str">
            <v>MĐ16.8K22</v>
          </cell>
          <cell r="B1292" t="str">
            <v>Tiện trụ ngoài</v>
          </cell>
          <cell r="C1292">
            <v>120</v>
          </cell>
        </row>
        <row r="1293">
          <cell r="A1293" t="str">
            <v>MĐ17.8K22</v>
          </cell>
          <cell r="B1293" t="str">
            <v>Tiện lỗ</v>
          </cell>
          <cell r="C1293">
            <v>90</v>
          </cell>
        </row>
        <row r="1294">
          <cell r="A1294" t="str">
            <v>MĐ18.8K22</v>
          </cell>
          <cell r="B1294" t="str">
            <v>Phay, bàomặt phẳng</v>
          </cell>
          <cell r="C1294">
            <v>90</v>
          </cell>
        </row>
        <row r="1295">
          <cell r="A1295" t="str">
            <v>MĐ19.8K22</v>
          </cell>
          <cell r="B1295" t="str">
            <v>Phay, bào rãnh</v>
          </cell>
          <cell r="C1295">
            <v>60</v>
          </cell>
        </row>
        <row r="1296">
          <cell r="A1296" t="str">
            <v>MĐ20.8K22</v>
          </cell>
          <cell r="B1296" t="str">
            <v>Tiện côn</v>
          </cell>
          <cell r="C1296">
            <v>60</v>
          </cell>
        </row>
        <row r="1297">
          <cell r="A1297" t="str">
            <v>MĐ21.8K22</v>
          </cell>
          <cell r="B1297" t="str">
            <v>Phayrãnh chữ T, rãnh đuôi én</v>
          </cell>
          <cell r="C1297">
            <v>60</v>
          </cell>
        </row>
        <row r="1298">
          <cell r="A1298" t="str">
            <v>MĐ22.8K22</v>
          </cell>
          <cell r="B1298" t="str">
            <v>Tiện ren tam giác</v>
          </cell>
          <cell r="C1298">
            <v>90</v>
          </cell>
        </row>
        <row r="1299">
          <cell r="A1299" t="str">
            <v>MĐ23.8K22</v>
          </cell>
          <cell r="B1299" t="str">
            <v>Tiên ren truyền động</v>
          </cell>
          <cell r="C1299">
            <v>90</v>
          </cell>
        </row>
        <row r="1300">
          <cell r="A1300" t="str">
            <v>MĐ24.8K22</v>
          </cell>
          <cell r="B1300" t="str">
            <v>Phay đa giác, then hoa</v>
          </cell>
          <cell r="C1300">
            <v>60</v>
          </cell>
        </row>
        <row r="1301">
          <cell r="A1301" t="str">
            <v>MĐ25.8K22</v>
          </cell>
          <cell r="B1301" t="str">
            <v>Phay bánh răng, thanh răng</v>
          </cell>
          <cell r="C1301">
            <v>120</v>
          </cell>
        </row>
        <row r="1302">
          <cell r="A1302" t="str">
            <v>MĐ26.8K22</v>
          </cell>
          <cell r="B1302" t="str">
            <v>Tiện CNC cơ bản</v>
          </cell>
          <cell r="C1302">
            <v>60</v>
          </cell>
        </row>
        <row r="1303">
          <cell r="A1303" t="str">
            <v>MĐ27.8K22</v>
          </cell>
          <cell r="B1303" t="str">
            <v>Phay CNC cơ bản</v>
          </cell>
          <cell r="C1303">
            <v>60</v>
          </cell>
        </row>
        <row r="1304">
          <cell r="A1304" t="str">
            <v>MĐ28.8K22</v>
          </cell>
          <cell r="B1304" t="str">
            <v>Tiện kết hợp</v>
          </cell>
          <cell r="C1304">
            <v>60</v>
          </cell>
        </row>
        <row r="1305">
          <cell r="A1305" t="str">
            <v>MĐ29.8K22</v>
          </cell>
          <cell r="B1305" t="str">
            <v>Tiện lệch tâm, tiện định hình</v>
          </cell>
          <cell r="C1305">
            <v>90</v>
          </cell>
        </row>
        <row r="1306">
          <cell r="A1306" t="str">
            <v>MĐ30.8K22</v>
          </cell>
          <cell r="B1306" t="str">
            <v>Tiện chi tiết có gá lắp phức tạp</v>
          </cell>
          <cell r="C1306">
            <v>60</v>
          </cell>
        </row>
        <row r="1307">
          <cell r="A1307" t="str">
            <v>MĐ31.8K22</v>
          </cell>
          <cell r="B1307" t="str">
            <v xml:space="preserve">Gia công mài </v>
          </cell>
          <cell r="C1307">
            <v>60</v>
          </cell>
        </row>
        <row r="1308">
          <cell r="A1308" t="str">
            <v>MĐ32.8K22</v>
          </cell>
          <cell r="B1308" t="str">
            <v>Thực tập tốt nghiệp</v>
          </cell>
          <cell r="C1308">
            <v>270</v>
          </cell>
        </row>
        <row r="1309">
          <cell r="A1309" t="str">
            <v>MH01.9K22</v>
          </cell>
          <cell r="B1309" t="str">
            <v xml:space="preserve">Chính trị </v>
          </cell>
          <cell r="C1309">
            <v>30</v>
          </cell>
        </row>
        <row r="1310">
          <cell r="A1310" t="str">
            <v>MH02.9K22</v>
          </cell>
          <cell r="B1310" t="str">
            <v xml:space="preserve">Pháp luật </v>
          </cell>
          <cell r="C1310">
            <v>15</v>
          </cell>
        </row>
        <row r="1311">
          <cell r="A1311" t="str">
            <v>MH03.9K22</v>
          </cell>
          <cell r="B1311" t="str">
            <v xml:space="preserve">Giáo dục thể chất </v>
          </cell>
          <cell r="C1311">
            <v>30</v>
          </cell>
        </row>
        <row r="1312">
          <cell r="A1312" t="str">
            <v>MH04.9K22</v>
          </cell>
          <cell r="B1312" t="str">
            <v xml:space="preserve">Giáo dục quốc phòng An ninh </v>
          </cell>
          <cell r="C1312">
            <v>45</v>
          </cell>
        </row>
        <row r="1313">
          <cell r="A1313" t="str">
            <v>MH05.9K22</v>
          </cell>
          <cell r="B1313" t="str">
            <v>Tin học</v>
          </cell>
          <cell r="C1313">
            <v>30</v>
          </cell>
        </row>
        <row r="1314">
          <cell r="A1314" t="str">
            <v>MH06.9K22</v>
          </cell>
          <cell r="B1314" t="str">
            <v>Ngoại ngữ ( Anh văn)</v>
          </cell>
          <cell r="C1314">
            <v>60</v>
          </cell>
        </row>
        <row r="1315">
          <cell r="A1315" t="str">
            <v>MH07.9K22</v>
          </cell>
          <cell r="B1315" t="str">
            <v>Kỹ năng giao tiếp</v>
          </cell>
          <cell r="C1315">
            <v>30</v>
          </cell>
        </row>
        <row r="1316">
          <cell r="A1316" t="str">
            <v>MH08.9K22</v>
          </cell>
          <cell r="B1316" t="str">
            <v xml:space="preserve">Vẽ kỹ thuật cơ khí </v>
          </cell>
          <cell r="C1316">
            <v>60</v>
          </cell>
        </row>
        <row r="1317">
          <cell r="A1317" t="str">
            <v>MH09.9K22</v>
          </cell>
          <cell r="B1317" t="str">
            <v>Dung sai lắp ghép và đo lường kỹ thuật</v>
          </cell>
          <cell r="C1317">
            <v>30</v>
          </cell>
        </row>
        <row r="1318">
          <cell r="A1318" t="str">
            <v>MH10.9K22</v>
          </cell>
          <cell r="B1318" t="str">
            <v xml:space="preserve">Vật liệu cơ khí </v>
          </cell>
          <cell r="C1318">
            <v>30</v>
          </cell>
        </row>
        <row r="1319">
          <cell r="A1319" t="str">
            <v>MH11.9K22</v>
          </cell>
          <cell r="B1319" t="str">
            <v>Cơ kỹ thuật</v>
          </cell>
          <cell r="C1319">
            <v>45</v>
          </cell>
        </row>
        <row r="1320">
          <cell r="A1320" t="str">
            <v>MH12.9K22</v>
          </cell>
          <cell r="B1320" t="str">
            <v>Kỹ thuật điện</v>
          </cell>
          <cell r="C1320">
            <v>30</v>
          </cell>
        </row>
        <row r="1321">
          <cell r="A1321" t="str">
            <v>MH13.9K22</v>
          </cell>
          <cell r="B1321" t="str">
            <v>An toàn lao động</v>
          </cell>
          <cell r="C1321">
            <v>30</v>
          </cell>
        </row>
        <row r="1322">
          <cell r="A1322" t="str">
            <v>MĐ14.9K22</v>
          </cell>
          <cell r="B1322" t="str">
            <v xml:space="preserve">Chế tạo phôi hàn </v>
          </cell>
          <cell r="C1322">
            <v>90</v>
          </cell>
        </row>
        <row r="1323">
          <cell r="A1323" t="str">
            <v>MĐ15.9K22</v>
          </cell>
          <cell r="B1323" t="str">
            <v xml:space="preserve">Hàn hồ quang tay cơ bản </v>
          </cell>
          <cell r="C1323">
            <v>180</v>
          </cell>
        </row>
        <row r="1324">
          <cell r="A1324" t="str">
            <v>MĐ16.9K22</v>
          </cell>
          <cell r="B1324" t="str">
            <v xml:space="preserve">Hàn hồ quang tay nâng cao </v>
          </cell>
          <cell r="C1324">
            <v>180</v>
          </cell>
        </row>
        <row r="1325">
          <cell r="A1325" t="str">
            <v>MĐ17.9K22</v>
          </cell>
          <cell r="B1325" t="str">
            <v xml:space="preserve">Hàn MIG/MAG cơ bản </v>
          </cell>
          <cell r="C1325">
            <v>90</v>
          </cell>
        </row>
        <row r="1326">
          <cell r="A1326" t="str">
            <v>MĐ18.9K22</v>
          </cell>
          <cell r="B1326" t="str">
            <v xml:space="preserve">Hàn TIG cơ bản </v>
          </cell>
          <cell r="C1326">
            <v>90</v>
          </cell>
        </row>
        <row r="1327">
          <cell r="A1327" t="str">
            <v>MĐ19.9K22</v>
          </cell>
          <cell r="B1327" t="str">
            <v>Hàn khí</v>
          </cell>
          <cell r="C1327">
            <v>60</v>
          </cell>
        </row>
        <row r="1328">
          <cell r="A1328" t="str">
            <v>MĐ20.9K22</v>
          </cell>
          <cell r="B1328" t="str">
            <v>Kiểm tra chất lượng hàn</v>
          </cell>
          <cell r="C1328">
            <v>60</v>
          </cell>
        </row>
        <row r="1329">
          <cell r="A1329" t="str">
            <v>MH21.9K22</v>
          </cell>
          <cell r="B1329" t="str">
            <v xml:space="preserve">Quy trình hàn </v>
          </cell>
          <cell r="C1329">
            <v>30</v>
          </cell>
        </row>
        <row r="1330">
          <cell r="A1330" t="str">
            <v>MĐ22.9K22</v>
          </cell>
          <cell r="B1330" t="str">
            <v xml:space="preserve">Robot hàn </v>
          </cell>
          <cell r="C1330">
            <v>60</v>
          </cell>
        </row>
        <row r="1331">
          <cell r="A1331" t="str">
            <v>MĐ23.9K22</v>
          </cell>
          <cell r="B1331" t="str">
            <v xml:space="preserve">Hàn dưới lớp thuốc </v>
          </cell>
          <cell r="C1331">
            <v>60</v>
          </cell>
        </row>
        <row r="1332">
          <cell r="A1332" t="str">
            <v>MĐ24.9K22</v>
          </cell>
          <cell r="B1332" t="str">
            <v>Hàn điện tiếp xúc (hàn điện trở)</v>
          </cell>
          <cell r="C1332">
            <v>60</v>
          </cell>
        </row>
        <row r="1333">
          <cell r="A1333" t="str">
            <v>MĐ34.9K22</v>
          </cell>
          <cell r="B1333" t="str">
            <v xml:space="preserve">Thực tập tốt nghiệp </v>
          </cell>
          <cell r="C1333">
            <v>180</v>
          </cell>
        </row>
        <row r="1334">
          <cell r="A1334" t="str">
            <v>MH01.C9K22</v>
          </cell>
          <cell r="B1334" t="str">
            <v>Chính trị</v>
          </cell>
          <cell r="C1334">
            <v>90</v>
          </cell>
        </row>
        <row r="1335">
          <cell r="A1335" t="str">
            <v>MH02.C9K22</v>
          </cell>
          <cell r="B1335" t="str">
            <v>Pháp luật</v>
          </cell>
          <cell r="C1335">
            <v>30</v>
          </cell>
        </row>
        <row r="1336">
          <cell r="A1336" t="str">
            <v>MH03.C9K22</v>
          </cell>
          <cell r="B1336" t="str">
            <v>Giáo dục thể chất</v>
          </cell>
          <cell r="C1336">
            <v>60</v>
          </cell>
        </row>
        <row r="1337">
          <cell r="A1337" t="str">
            <v>MH04.C9K22</v>
          </cell>
          <cell r="B1337" t="str">
            <v>Giáo dục quốc phòng An ninh</v>
          </cell>
          <cell r="C1337">
            <v>75</v>
          </cell>
        </row>
        <row r="1338">
          <cell r="A1338" t="str">
            <v>MH05.C9K22</v>
          </cell>
          <cell r="B1338" t="str">
            <v>Tin học</v>
          </cell>
          <cell r="C1338">
            <v>75</v>
          </cell>
        </row>
        <row r="1339">
          <cell r="A1339" t="str">
            <v>MH06.C9K22</v>
          </cell>
          <cell r="B1339" t="str">
            <v>Ngoại ngữ ( Anh văn)</v>
          </cell>
          <cell r="C1339">
            <v>120</v>
          </cell>
        </row>
        <row r="1340">
          <cell r="A1340" t="str">
            <v>MH07.C9K22</v>
          </cell>
          <cell r="B1340" t="str">
            <v>Kỹ năng giao tiếp</v>
          </cell>
          <cell r="C1340">
            <v>30</v>
          </cell>
        </row>
        <row r="1341">
          <cell r="A1341" t="str">
            <v>MH08.C9K22</v>
          </cell>
          <cell r="B1341" t="str">
            <v>Vẽ kỹ thuật cơ khí</v>
          </cell>
          <cell r="C1341">
            <v>60</v>
          </cell>
        </row>
        <row r="1342">
          <cell r="A1342" t="str">
            <v>MH09.C9K22</v>
          </cell>
          <cell r="B1342" t="str">
            <v>Dung sai lắp ghép và đo lường kỹ thuật</v>
          </cell>
          <cell r="C1342">
            <v>30</v>
          </cell>
        </row>
        <row r="1343">
          <cell r="A1343" t="str">
            <v>MH10.C9K22</v>
          </cell>
          <cell r="B1343" t="str">
            <v>Vật liệu cơ khí</v>
          </cell>
          <cell r="C1343">
            <v>30</v>
          </cell>
        </row>
        <row r="1344">
          <cell r="A1344" t="str">
            <v>MH11.C9K22</v>
          </cell>
          <cell r="B1344" t="str">
            <v>Cơ kỹ thuật</v>
          </cell>
          <cell r="C1344">
            <v>45</v>
          </cell>
        </row>
        <row r="1345">
          <cell r="A1345" t="str">
            <v>MH12.C9K22</v>
          </cell>
          <cell r="B1345" t="str">
            <v>Kỹ thuật điện</v>
          </cell>
          <cell r="C1345">
            <v>30</v>
          </cell>
        </row>
        <row r="1346">
          <cell r="A1346" t="str">
            <v>MH13.C9K22</v>
          </cell>
          <cell r="B1346" t="str">
            <v>An toàn lao động</v>
          </cell>
          <cell r="C1346">
            <v>30</v>
          </cell>
        </row>
        <row r="1347">
          <cell r="A1347" t="str">
            <v>MĐ14.C9K22</v>
          </cell>
          <cell r="B1347" t="str">
            <v xml:space="preserve">Chế tạo phôi hàn </v>
          </cell>
          <cell r="C1347">
            <v>90</v>
          </cell>
        </row>
        <row r="1348">
          <cell r="A1348" t="str">
            <v>MĐ15.C9K22</v>
          </cell>
          <cell r="B1348" t="str">
            <v xml:space="preserve">Hàn hồ quang tay cơ bản </v>
          </cell>
          <cell r="C1348">
            <v>180</v>
          </cell>
        </row>
        <row r="1349">
          <cell r="A1349" t="str">
            <v>MĐ16.C9K22</v>
          </cell>
          <cell r="B1349" t="str">
            <v xml:space="preserve">Hàn hồ quang tay nâng cao </v>
          </cell>
          <cell r="C1349">
            <v>180</v>
          </cell>
        </row>
        <row r="1350">
          <cell r="A1350" t="str">
            <v>MĐ17.C9K22</v>
          </cell>
          <cell r="B1350" t="str">
            <v xml:space="preserve">Hàn MIG/MAG cơ bản </v>
          </cell>
          <cell r="C1350">
            <v>90</v>
          </cell>
        </row>
        <row r="1351">
          <cell r="A1351" t="str">
            <v>MĐ18.C9K22</v>
          </cell>
          <cell r="B1351" t="str">
            <v xml:space="preserve">Hàn MIG/MAG nâng cao </v>
          </cell>
          <cell r="C1351">
            <v>90</v>
          </cell>
        </row>
        <row r="1352">
          <cell r="A1352" t="str">
            <v>MĐ19.C9K22</v>
          </cell>
          <cell r="B1352" t="str">
            <v xml:space="preserve">Hàn TIG cơ bản </v>
          </cell>
          <cell r="C1352">
            <v>90</v>
          </cell>
        </row>
        <row r="1353">
          <cell r="A1353" t="str">
            <v>MĐ20.C9K22</v>
          </cell>
          <cell r="B1353" t="str">
            <v>Hàn TIG nâng cao</v>
          </cell>
          <cell r="C1353">
            <v>90</v>
          </cell>
        </row>
        <row r="1354">
          <cell r="A1354" t="str">
            <v>MĐ21.C9K22</v>
          </cell>
          <cell r="B1354" t="str">
            <v>Hàn khí</v>
          </cell>
          <cell r="C1354">
            <v>60</v>
          </cell>
        </row>
        <row r="1355">
          <cell r="A1355" t="str">
            <v>MH22.C9K22</v>
          </cell>
          <cell r="B1355" t="str">
            <v xml:space="preserve">Tính toán kết cấu hàn </v>
          </cell>
          <cell r="C1355">
            <v>45</v>
          </cell>
        </row>
        <row r="1356">
          <cell r="A1356" t="str">
            <v>MĐ23.C9K22</v>
          </cell>
          <cell r="B1356" t="str">
            <v>Kiểm tra chất lượng hàn</v>
          </cell>
          <cell r="C1356">
            <v>60</v>
          </cell>
        </row>
        <row r="1357">
          <cell r="A1357" t="str">
            <v>MH24.C9K22</v>
          </cell>
          <cell r="B1357" t="str">
            <v xml:space="preserve">Quy trình hàn </v>
          </cell>
          <cell r="C1357">
            <v>30</v>
          </cell>
        </row>
        <row r="1358">
          <cell r="A1358" t="str">
            <v>MĐ25.C9K22</v>
          </cell>
          <cell r="B1358" t="str">
            <v xml:space="preserve">Hàn ống </v>
          </cell>
          <cell r="C1358">
            <v>150</v>
          </cell>
        </row>
        <row r="1359">
          <cell r="A1359" t="str">
            <v>MH26.C9K22</v>
          </cell>
          <cell r="B1359" t="str">
            <v xml:space="preserve">Anh văn chuyên ngành </v>
          </cell>
          <cell r="C1359">
            <v>45</v>
          </cell>
        </row>
        <row r="1360">
          <cell r="A1360" t="str">
            <v>MH27.C9K22</v>
          </cell>
          <cell r="B1360" t="str">
            <v>Tổ chức quản lý sản xuất</v>
          </cell>
          <cell r="C1360">
            <v>30</v>
          </cell>
        </row>
        <row r="1361">
          <cell r="A1361" t="str">
            <v>MĐ28.C9K22</v>
          </cell>
          <cell r="B1361" t="str">
            <v>Thực tập sản xuât</v>
          </cell>
          <cell r="C1361">
            <v>180</v>
          </cell>
        </row>
        <row r="1362">
          <cell r="A1362" t="str">
            <v>MH29.C9K22</v>
          </cell>
          <cell r="B1362" t="str">
            <v>Các phương pháp hàn tiên tiến</v>
          </cell>
          <cell r="C1362">
            <v>30</v>
          </cell>
        </row>
        <row r="1363">
          <cell r="A1363" t="str">
            <v>MĐ30.C9K22</v>
          </cell>
          <cell r="B1363" t="str">
            <v xml:space="preserve">Robot hàn </v>
          </cell>
          <cell r="C1363">
            <v>60</v>
          </cell>
        </row>
        <row r="1364">
          <cell r="A1364" t="str">
            <v>MĐ31.C9K22</v>
          </cell>
          <cell r="B1364" t="str">
            <v xml:space="preserve">Hàn vẩy </v>
          </cell>
          <cell r="C1364">
            <v>60</v>
          </cell>
        </row>
        <row r="1365">
          <cell r="A1365" t="str">
            <v>MĐ32.C9K22</v>
          </cell>
          <cell r="B1365" t="str">
            <v xml:space="preserve">Hàn dưới lớp thuốc </v>
          </cell>
          <cell r="C1365">
            <v>60</v>
          </cell>
        </row>
        <row r="1366">
          <cell r="A1366" t="str">
            <v>MĐ33.C9K22</v>
          </cell>
          <cell r="B1366" t="str">
            <v>Hàn điện tiếp xúc (hàn điện trở)</v>
          </cell>
          <cell r="C1366">
            <v>60</v>
          </cell>
        </row>
        <row r="1367">
          <cell r="A1367" t="str">
            <v>MĐ34.C9K22</v>
          </cell>
          <cell r="B1367" t="str">
            <v xml:space="preserve">Thực tập tốt nghiệp </v>
          </cell>
          <cell r="C1367">
            <v>270</v>
          </cell>
        </row>
        <row r="1368">
          <cell r="A1368" t="str">
            <v>MH01.10K22</v>
          </cell>
          <cell r="B1368" t="str">
            <v>Chính trị</v>
          </cell>
          <cell r="C1368">
            <v>30</v>
          </cell>
        </row>
        <row r="1369">
          <cell r="A1369" t="str">
            <v>MH02.11K22</v>
          </cell>
          <cell r="B1369" t="str">
            <v>Pháp luật</v>
          </cell>
          <cell r="C1369">
            <v>15</v>
          </cell>
        </row>
        <row r="1370">
          <cell r="A1370" t="str">
            <v>MH03.12K22</v>
          </cell>
          <cell r="B1370" t="str">
            <v>Giáo dục thể chất</v>
          </cell>
          <cell r="C1370">
            <v>30</v>
          </cell>
        </row>
        <row r="1371">
          <cell r="A1371" t="str">
            <v>MH04.13K22</v>
          </cell>
          <cell r="B1371" t="str">
            <v>Giáo dục quốc phòng An ninh</v>
          </cell>
          <cell r="C1371">
            <v>45</v>
          </cell>
        </row>
        <row r="1372">
          <cell r="A1372" t="str">
            <v>MH05.14K22</v>
          </cell>
          <cell r="B1372" t="str">
            <v>Tin học</v>
          </cell>
          <cell r="C1372">
            <v>30</v>
          </cell>
        </row>
        <row r="1373">
          <cell r="A1373" t="str">
            <v>MH06.15K22</v>
          </cell>
          <cell r="B1373" t="str">
            <v>Ngoại ngữ (Anh văn)</v>
          </cell>
          <cell r="C1373">
            <v>60</v>
          </cell>
        </row>
        <row r="1374">
          <cell r="A1374" t="str">
            <v>MH07.16K22</v>
          </cell>
          <cell r="B1374" t="str">
            <v>Vẽ kỹ thuật</v>
          </cell>
          <cell r="C1374">
            <v>75</v>
          </cell>
        </row>
        <row r="1375">
          <cell r="A1375" t="str">
            <v>MH08.17K22</v>
          </cell>
          <cell r="B1375" t="str">
            <v>Bảo hộ lao động</v>
          </cell>
          <cell r="C1375">
            <v>30</v>
          </cell>
        </row>
        <row r="1376">
          <cell r="A1376" t="str">
            <v>MH09.18K22</v>
          </cell>
          <cell r="B1376" t="str">
            <v>Điện kỹ thuật</v>
          </cell>
          <cell r="C1376">
            <v>30</v>
          </cell>
        </row>
        <row r="1377">
          <cell r="A1377" t="str">
            <v>MH10.19K22</v>
          </cell>
          <cell r="B1377" t="str">
            <v>Vật liệu xây dựng</v>
          </cell>
          <cell r="C1377">
            <v>30</v>
          </cell>
        </row>
        <row r="1378">
          <cell r="A1378" t="str">
            <v>MH11.20K22</v>
          </cell>
          <cell r="B1378" t="str">
            <v>Tổ chức quản lý</v>
          </cell>
          <cell r="C1378">
            <v>30</v>
          </cell>
        </row>
        <row r="1379">
          <cell r="A1379" t="str">
            <v>MH12.21K22</v>
          </cell>
          <cell r="B1379" t="str">
            <v>Kỹ năng giao tiếp</v>
          </cell>
          <cell r="C1379">
            <v>30</v>
          </cell>
        </row>
        <row r="1380">
          <cell r="A1380" t="str">
            <v>MĐ13.22K22</v>
          </cell>
          <cell r="B1380" t="str">
            <v>Đào móng</v>
          </cell>
          <cell r="C1380">
            <v>60</v>
          </cell>
        </row>
        <row r="1381">
          <cell r="A1381" t="str">
            <v>MĐ14.23K22</v>
          </cell>
          <cell r="B1381" t="str">
            <v>Xây tường gạch</v>
          </cell>
          <cell r="C1381">
            <v>120</v>
          </cell>
        </row>
        <row r="1382">
          <cell r="A1382" t="str">
            <v>MĐ15.24K22</v>
          </cell>
          <cell r="B1382" t="str">
            <v>Xây các kết cấu phụ trợ công trình</v>
          </cell>
          <cell r="C1382">
            <v>90</v>
          </cell>
        </row>
        <row r="1383">
          <cell r="A1383" t="str">
            <v>MĐ16.25K22</v>
          </cell>
          <cell r="B1383" t="str">
            <v>Lắp đặt các cấu kiện loại nhỏ</v>
          </cell>
          <cell r="C1383">
            <v>60</v>
          </cell>
        </row>
        <row r="1384">
          <cell r="A1384" t="str">
            <v>MĐ17.26K22</v>
          </cell>
          <cell r="B1384" t="str">
            <v>Trát các bộ phận công trình</v>
          </cell>
          <cell r="C1384">
            <v>120</v>
          </cell>
        </row>
        <row r="1385">
          <cell r="A1385" t="str">
            <v>MĐ18.27K22</v>
          </cell>
          <cell r="B1385" t="str">
            <v>Trát chi tiết nhỏ, láng nền –sàn</v>
          </cell>
          <cell r="C1385">
            <v>90</v>
          </cell>
        </row>
        <row r="1386">
          <cell r="A1386" t="str">
            <v>MĐ19.28K22</v>
          </cell>
          <cell r="B1386" t="str">
            <v>Lát, ốp</v>
          </cell>
          <cell r="C1386">
            <v>60</v>
          </cell>
        </row>
        <row r="1387">
          <cell r="A1387" t="str">
            <v>MĐ20.29K22</v>
          </cell>
          <cell r="B1387" t="str">
            <v>Hàn hồ quang</v>
          </cell>
          <cell r="C1387">
            <v>60</v>
          </cell>
        </row>
        <row r="1388">
          <cell r="A1388" t="str">
            <v>MĐ21.30K22</v>
          </cell>
          <cell r="B1388" t="str">
            <v>Bạ mát tít, sơn vôi</v>
          </cell>
          <cell r="C1388">
            <v>60</v>
          </cell>
        </row>
        <row r="1389">
          <cell r="A1389" t="str">
            <v>MĐ22.31K22</v>
          </cell>
          <cell r="B1389" t="str">
            <v>Gia công, lắp dựng và tháo dỡ ván khuôn, giàn giáo</v>
          </cell>
          <cell r="C1389">
            <v>60</v>
          </cell>
        </row>
        <row r="1390">
          <cell r="A1390" t="str">
            <v>MĐ23.32K22</v>
          </cell>
          <cell r="B1390" t="str">
            <v>Gia công lắp đặt cốt thép</v>
          </cell>
          <cell r="C1390">
            <v>60</v>
          </cell>
        </row>
        <row r="1391">
          <cell r="A1391" t="str">
            <v>MĐ24.33K22</v>
          </cell>
          <cell r="B1391" t="str">
            <v>Trộn, đổ, đầm bê tông</v>
          </cell>
          <cell r="C1391">
            <v>60</v>
          </cell>
        </row>
        <row r="1392">
          <cell r="A1392" t="str">
            <v>MĐ25.34K22</v>
          </cell>
          <cell r="B1392" t="str">
            <v>Lắp đạt mạng điện sinh hoạt</v>
          </cell>
          <cell r="C1392">
            <v>90</v>
          </cell>
        </row>
        <row r="1393">
          <cell r="A1393" t="str">
            <v>MĐ26.35K22</v>
          </cell>
          <cell r="B1393" t="str">
            <v>Lắp đặt đường ống cấp, thoát nước trong nhà</v>
          </cell>
          <cell r="C1393">
            <v>60</v>
          </cell>
        </row>
        <row r="1394">
          <cell r="A1394" t="str">
            <v>MĐ27.36K22</v>
          </cell>
          <cell r="B1394" t="str">
            <v>Lắp đặt thiết bị vệ sinh</v>
          </cell>
          <cell r="C1394">
            <v>60</v>
          </cell>
        </row>
        <row r="1395">
          <cell r="A1395" t="str">
            <v>MĐ28.37K22</v>
          </cell>
          <cell r="B1395" t="str">
            <v>Thực tập nâng cao</v>
          </cell>
          <cell r="C1395">
            <v>180</v>
          </cell>
        </row>
        <row r="1396">
          <cell r="A1396" t="str">
            <v>MH01.C10K22</v>
          </cell>
          <cell r="B1396" t="str">
            <v>Chính trị</v>
          </cell>
          <cell r="C1396">
            <v>90</v>
          </cell>
        </row>
        <row r="1397">
          <cell r="A1397" t="str">
            <v>MH02.C10K22</v>
          </cell>
          <cell r="B1397" t="str">
            <v>Pháp luật</v>
          </cell>
          <cell r="C1397">
            <v>30</v>
          </cell>
        </row>
        <row r="1398">
          <cell r="A1398" t="str">
            <v>MH03.C10K22</v>
          </cell>
          <cell r="B1398" t="str">
            <v>Giáo dục thể chất</v>
          </cell>
          <cell r="C1398">
            <v>60</v>
          </cell>
        </row>
        <row r="1399">
          <cell r="A1399" t="str">
            <v>MH04.C10K22</v>
          </cell>
          <cell r="B1399" t="str">
            <v>Giáo dục quốc phòng An ninh</v>
          </cell>
          <cell r="C1399">
            <v>75</v>
          </cell>
        </row>
        <row r="1400">
          <cell r="A1400" t="str">
            <v>MH05.C10K22</v>
          </cell>
          <cell r="B1400" t="str">
            <v>Tin học</v>
          </cell>
          <cell r="C1400">
            <v>75</v>
          </cell>
        </row>
        <row r="1401">
          <cell r="A1401" t="str">
            <v>MH06.C10K22</v>
          </cell>
          <cell r="B1401" t="str">
            <v>Ngoại ngữ (Anh văn)</v>
          </cell>
          <cell r="C1401">
            <v>120</v>
          </cell>
        </row>
        <row r="1402">
          <cell r="A1402" t="str">
            <v>MH07.C10K22</v>
          </cell>
          <cell r="B1402" t="str">
            <v>Vẽ kỹ thuật</v>
          </cell>
          <cell r="C1402">
            <v>90</v>
          </cell>
        </row>
        <row r="1403">
          <cell r="A1403" t="str">
            <v>MH08.C10K22</v>
          </cell>
          <cell r="B1403" t="str">
            <v>Bảo hộ lao động</v>
          </cell>
          <cell r="C1403">
            <v>30</v>
          </cell>
        </row>
        <row r="1404">
          <cell r="A1404" t="str">
            <v>MH09.C10K22</v>
          </cell>
          <cell r="B1404" t="str">
            <v>Điện kỹ thuật</v>
          </cell>
          <cell r="C1404">
            <v>30</v>
          </cell>
        </row>
        <row r="1405">
          <cell r="A1405" t="str">
            <v>MH10.C10K22</v>
          </cell>
          <cell r="B1405" t="str">
            <v>Vật liệu xây dựng</v>
          </cell>
          <cell r="C1405">
            <v>30</v>
          </cell>
        </row>
        <row r="1406">
          <cell r="A1406" t="str">
            <v>MH11.C10K22</v>
          </cell>
          <cell r="B1406" t="str">
            <v>Tổ chức quản lý</v>
          </cell>
          <cell r="C1406">
            <v>30</v>
          </cell>
        </row>
        <row r="1407">
          <cell r="A1407" t="str">
            <v>MH12.C10K22</v>
          </cell>
          <cell r="B1407" t="str">
            <v>Dự toán</v>
          </cell>
          <cell r="C1407">
            <v>45</v>
          </cell>
        </row>
        <row r="1408">
          <cell r="A1408" t="str">
            <v>MH13.C10K22</v>
          </cell>
          <cell r="B1408" t="str">
            <v>Cơ xây dựng</v>
          </cell>
          <cell r="C1408">
            <v>60</v>
          </cell>
        </row>
        <row r="1409">
          <cell r="A1409" t="str">
            <v>MH14.C10K22</v>
          </cell>
          <cell r="B1409" t="str">
            <v>Kết cấu bê tông cốt thép</v>
          </cell>
          <cell r="C1409">
            <v>75</v>
          </cell>
        </row>
        <row r="1410">
          <cell r="A1410" t="str">
            <v>MH15.C10K22</v>
          </cell>
          <cell r="B1410" t="str">
            <v>Cấu tạo kiến trúc</v>
          </cell>
          <cell r="C1410">
            <v>75</v>
          </cell>
        </row>
        <row r="1411">
          <cell r="A1411" t="str">
            <v>MH16.C10K22</v>
          </cell>
          <cell r="B1411" t="str">
            <v>Kỹ năng giao tiếp</v>
          </cell>
          <cell r="C1411">
            <v>30</v>
          </cell>
        </row>
        <row r="1412">
          <cell r="A1412" t="str">
            <v>MĐ17.C10K22</v>
          </cell>
          <cell r="B1412" t="str">
            <v>Đào móng</v>
          </cell>
          <cell r="C1412">
            <v>120</v>
          </cell>
        </row>
        <row r="1413">
          <cell r="A1413" t="str">
            <v>MĐ18.C10K22</v>
          </cell>
          <cell r="B1413" t="str">
            <v>Xây tường gạch</v>
          </cell>
          <cell r="C1413">
            <v>150</v>
          </cell>
        </row>
        <row r="1414">
          <cell r="A1414" t="str">
            <v>MĐ19.C10K22</v>
          </cell>
          <cell r="B1414" t="str">
            <v>Xây các kết cấu công trình</v>
          </cell>
          <cell r="C1414">
            <v>120</v>
          </cell>
        </row>
        <row r="1415">
          <cell r="A1415" t="str">
            <v>MĐ20.C10K22</v>
          </cell>
          <cell r="B1415" t="str">
            <v xml:space="preserve">Xây các kết cấu phức tạp </v>
          </cell>
          <cell r="C1415">
            <v>60</v>
          </cell>
        </row>
        <row r="1416">
          <cell r="A1416" t="str">
            <v>MĐ21.C10K22</v>
          </cell>
          <cell r="B1416" t="str">
            <v>Lắp đặt cấu kiện loại nhỏ</v>
          </cell>
          <cell r="C1416">
            <v>60</v>
          </cell>
        </row>
        <row r="1417">
          <cell r="A1417" t="str">
            <v>MĐ22.C10K22</v>
          </cell>
          <cell r="B1417" t="str">
            <v>Trát tường, trần, dầm, trụ công trình</v>
          </cell>
          <cell r="C1417">
            <v>180</v>
          </cell>
        </row>
        <row r="1418">
          <cell r="A1418" t="str">
            <v>MĐ23.C10K22</v>
          </cell>
          <cell r="B1418" t="str">
            <v>Trát chi tiết các bộ phận công trình</v>
          </cell>
          <cell r="C1418">
            <v>150</v>
          </cell>
        </row>
        <row r="1419">
          <cell r="A1419" t="str">
            <v>MĐ24.C10K22</v>
          </cell>
          <cell r="B1419" t="str">
            <v>Trát, vẩy tổ mối và láng nền, sàn</v>
          </cell>
          <cell r="C1419">
            <v>60</v>
          </cell>
        </row>
        <row r="1420">
          <cell r="A1420" t="str">
            <v>MĐ25.C10K22</v>
          </cell>
          <cell r="B1420" t="str">
            <v>Lát, ốp</v>
          </cell>
          <cell r="C1420">
            <v>120</v>
          </cell>
        </row>
        <row r="1421">
          <cell r="A1421" t="str">
            <v>MĐ26.C10K22</v>
          </cell>
          <cell r="B1421" t="str">
            <v>Bạ mát tít, sơn vôi</v>
          </cell>
          <cell r="C1421">
            <v>60</v>
          </cell>
        </row>
        <row r="1422">
          <cell r="A1422" t="str">
            <v>MĐ27.C10K22</v>
          </cell>
          <cell r="B1422" t="str">
            <v>Làm hoạ tiết trang trí</v>
          </cell>
          <cell r="C1422">
            <v>60</v>
          </cell>
        </row>
        <row r="1423">
          <cell r="A1423" t="str">
            <v>MĐ28.C10K22</v>
          </cell>
          <cell r="B1423" t="str">
            <v>Gia công, lắp dựng và tháo dỡ ván khuôn, giàn giáo</v>
          </cell>
          <cell r="C1423">
            <v>120</v>
          </cell>
        </row>
        <row r="1424">
          <cell r="A1424" t="str">
            <v>MĐ29.C10K22</v>
          </cell>
          <cell r="B1424" t="str">
            <v>Gia công, lắp đặt cốt thép</v>
          </cell>
          <cell r="C1424">
            <v>90</v>
          </cell>
        </row>
        <row r="1425">
          <cell r="A1425" t="str">
            <v>MĐ30.C10K22</v>
          </cell>
          <cell r="B1425" t="str">
            <v>Hàn hồ quang</v>
          </cell>
          <cell r="C1425">
            <v>60</v>
          </cell>
        </row>
        <row r="1426">
          <cell r="A1426" t="str">
            <v>MĐ31.C10K22</v>
          </cell>
          <cell r="B1426" t="str">
            <v>Trộn, đổ, đầm bê tông</v>
          </cell>
          <cell r="C1426">
            <v>60</v>
          </cell>
        </row>
        <row r="1427">
          <cell r="A1427" t="str">
            <v>MĐ32.C10K22</v>
          </cell>
          <cell r="B1427" t="str">
            <v>Lắp đạt mạng điện sinh hoạt</v>
          </cell>
          <cell r="C1427">
            <v>90</v>
          </cell>
        </row>
        <row r="1428">
          <cell r="A1428" t="str">
            <v>MĐ33.C10K22</v>
          </cell>
          <cell r="B1428" t="str">
            <v>Lắp đặt đường ống cấp, thoát nước trong nhà</v>
          </cell>
          <cell r="C1428">
            <v>90</v>
          </cell>
        </row>
        <row r="1429">
          <cell r="A1429" t="str">
            <v>MĐ34.C10K22</v>
          </cell>
          <cell r="B1429" t="str">
            <v xml:space="preserve">Họa viên kiến trúc </v>
          </cell>
          <cell r="C1429">
            <v>90</v>
          </cell>
        </row>
        <row r="1430">
          <cell r="A1430" t="str">
            <v>MĐ35.C10K22</v>
          </cell>
          <cell r="B1430" t="str">
            <v>Ứng dụng AUTOCAD</v>
          </cell>
          <cell r="C1430">
            <v>60</v>
          </cell>
        </row>
        <row r="1431">
          <cell r="A1431" t="str">
            <v>MĐ36.C10K22</v>
          </cell>
          <cell r="B1431" t="str">
            <v>Lắp đặt thiết bị vệ sinh</v>
          </cell>
          <cell r="C1431">
            <v>60</v>
          </cell>
        </row>
        <row r="1432">
          <cell r="A1432" t="str">
            <v>MĐ37.C10K22</v>
          </cell>
          <cell r="B1432" t="str">
            <v>Làm mái</v>
          </cell>
          <cell r="C1432">
            <v>60</v>
          </cell>
        </row>
        <row r="1433">
          <cell r="A1433" t="str">
            <v>MĐ38.C10K22</v>
          </cell>
          <cell r="B1433" t="str">
            <v xml:space="preserve">Trát vữa trộn đá </v>
          </cell>
          <cell r="C1433">
            <v>60</v>
          </cell>
        </row>
        <row r="1434">
          <cell r="A1434" t="str">
            <v>MĐ39.C10K22</v>
          </cell>
          <cell r="B1434" t="str">
            <v>Thực tập nâng cao</v>
          </cell>
          <cell r="C1434">
            <v>195</v>
          </cell>
        </row>
        <row r="1435">
          <cell r="A1435" t="str">
            <v>MH01.11K22</v>
          </cell>
          <cell r="B1435" t="str">
            <v>Chính trị</v>
          </cell>
          <cell r="C1435">
            <v>30</v>
          </cell>
        </row>
        <row r="1436">
          <cell r="A1436" t="str">
            <v>MH02.11K22</v>
          </cell>
          <cell r="B1436" t="str">
            <v>Pháp luật</v>
          </cell>
          <cell r="C1436">
            <v>30</v>
          </cell>
        </row>
        <row r="1437">
          <cell r="A1437" t="str">
            <v>MH03.11K22</v>
          </cell>
          <cell r="B1437" t="str">
            <v>Giáo dục thể chất</v>
          </cell>
          <cell r="C1437">
            <v>30</v>
          </cell>
        </row>
        <row r="1438">
          <cell r="A1438" t="str">
            <v>MH04.11K22</v>
          </cell>
          <cell r="B1438" t="str">
            <v>Giáo dục quốc phòngAn ninh</v>
          </cell>
          <cell r="C1438">
            <v>45</v>
          </cell>
        </row>
        <row r="1439">
          <cell r="A1439" t="str">
            <v>MH05.11K22</v>
          </cell>
          <cell r="B1439" t="str">
            <v>Tin học</v>
          </cell>
          <cell r="C1439">
            <v>30</v>
          </cell>
        </row>
        <row r="1440">
          <cell r="A1440" t="str">
            <v>MH06.11K22</v>
          </cell>
          <cell r="B1440" t="str">
            <v>Ngoại ngữ (Anh văn)</v>
          </cell>
          <cell r="C1440">
            <v>60</v>
          </cell>
        </row>
        <row r="1441">
          <cell r="A1441" t="str">
            <v>MH07.11K22</v>
          </cell>
          <cell r="B1441" t="str">
            <v>Vẽ kỹ thuật</v>
          </cell>
          <cell r="C1441">
            <v>60</v>
          </cell>
        </row>
        <row r="1442">
          <cell r="A1442" t="str">
            <v>MH08.11K22</v>
          </cell>
          <cell r="B1442" t="str">
            <v>Bảo hộ lao động</v>
          </cell>
          <cell r="C1442">
            <v>30</v>
          </cell>
        </row>
        <row r="1443">
          <cell r="A1443" t="str">
            <v>MH09.11K22</v>
          </cell>
          <cell r="B1443" t="str">
            <v>Điện kỹ thuật</v>
          </cell>
          <cell r="C1443">
            <v>30</v>
          </cell>
        </row>
        <row r="1444">
          <cell r="A1444" t="str">
            <v>MH10.11K22</v>
          </cell>
          <cell r="B1444" t="str">
            <v>Vật liệu xây dựng</v>
          </cell>
          <cell r="C1444">
            <v>30</v>
          </cell>
        </row>
        <row r="1445">
          <cell r="A1445" t="str">
            <v>MH11.11K22</v>
          </cell>
          <cell r="B1445" t="str">
            <v>Tổ chức sản xuất</v>
          </cell>
          <cell r="C1445">
            <v>30</v>
          </cell>
        </row>
        <row r="1446">
          <cell r="A1446" t="str">
            <v>MĐ12.11K22</v>
          </cell>
          <cell r="B1446" t="str">
            <v>Chuẩn bị nguyên vật liệu</v>
          </cell>
          <cell r="C1446">
            <v>60</v>
          </cell>
        </row>
        <row r="1447">
          <cell r="A1447" t="str">
            <v>MĐ13.11K22</v>
          </cell>
          <cell r="B1447" t="str">
            <v>Pha phôi</v>
          </cell>
          <cell r="C1447">
            <v>60</v>
          </cell>
        </row>
        <row r="1448">
          <cell r="A1448" t="str">
            <v>MĐ14.11K22</v>
          </cell>
          <cell r="B1448" t="str">
            <v>Gia công mặt phẳng</v>
          </cell>
          <cell r="C1448">
            <v>60</v>
          </cell>
        </row>
        <row r="1449">
          <cell r="A1449" t="str">
            <v>MĐ15.11K22</v>
          </cell>
          <cell r="B1449" t="str">
            <v>Gia công mộng</v>
          </cell>
          <cell r="C1449">
            <v>120</v>
          </cell>
        </row>
        <row r="1450">
          <cell r="A1450" t="str">
            <v>MĐ16.11K22</v>
          </cell>
          <cell r="B1450" t="str">
            <v>Hoàn thiện bề mặt sản phẩm</v>
          </cell>
          <cell r="C1450">
            <v>60</v>
          </cell>
        </row>
        <row r="1451">
          <cell r="A1451" t="str">
            <v>MĐ17.11K22</v>
          </cell>
          <cell r="B1451" t="str">
            <v>Làm khuôn cửa, cánh cửa</v>
          </cell>
          <cell r="C1451">
            <v>120</v>
          </cell>
        </row>
        <row r="1452">
          <cell r="A1452" t="str">
            <v>MĐ18.11K22</v>
          </cell>
          <cell r="B1452" t="str">
            <v>Làm ván khuôn</v>
          </cell>
          <cell r="C1452">
            <v>60</v>
          </cell>
        </row>
        <row r="1453">
          <cell r="A1453" t="str">
            <v>MĐ19.11K22</v>
          </cell>
          <cell r="B1453" t="str">
            <v>Ốp lát dầm, sàn, trần, tường</v>
          </cell>
          <cell r="C1453">
            <v>90</v>
          </cell>
        </row>
        <row r="1454">
          <cell r="A1454" t="str">
            <v>MĐ20.11K22</v>
          </cell>
          <cell r="B1454" t="str">
            <v>Làm tủ bếp</v>
          </cell>
          <cell r="C1454">
            <v>90</v>
          </cell>
        </row>
        <row r="1455">
          <cell r="A1455" t="str">
            <v>MĐ21.11K22</v>
          </cell>
          <cell r="B1455" t="str">
            <v>Làm sườn mái dốc</v>
          </cell>
          <cell r="C1455">
            <v>60</v>
          </cell>
        </row>
        <row r="1456">
          <cell r="A1456" t="str">
            <v>MĐ22.11K22</v>
          </cell>
          <cell r="B1456" t="str">
            <v>Đóng đồ mộc dân dụng</v>
          </cell>
          <cell r="C1456">
            <v>150</v>
          </cell>
        </row>
        <row r="1457">
          <cell r="A1457" t="str">
            <v>MH01.12K22</v>
          </cell>
          <cell r="B1457" t="str">
            <v>Chính trị</v>
          </cell>
          <cell r="C1457">
            <v>30</v>
          </cell>
        </row>
        <row r="1458">
          <cell r="A1458" t="str">
            <v>MH02.12K22</v>
          </cell>
          <cell r="B1458" t="str">
            <v>Pháp luật</v>
          </cell>
          <cell r="C1458">
            <v>15</v>
          </cell>
        </row>
        <row r="1459">
          <cell r="A1459" t="str">
            <v>MH03.12K22</v>
          </cell>
          <cell r="B1459" t="str">
            <v>Giáo dục thể chất</v>
          </cell>
          <cell r="C1459">
            <v>30</v>
          </cell>
        </row>
        <row r="1460">
          <cell r="A1460" t="str">
            <v>MH04.12K22</v>
          </cell>
          <cell r="B1460" t="str">
            <v>Giáo dục quốc phòng An ninh</v>
          </cell>
          <cell r="C1460">
            <v>45</v>
          </cell>
        </row>
        <row r="1461">
          <cell r="A1461" t="str">
            <v>MH05.12K22</v>
          </cell>
          <cell r="B1461" t="str">
            <v>Tin học</v>
          </cell>
          <cell r="C1461">
            <v>30</v>
          </cell>
        </row>
        <row r="1462">
          <cell r="A1462" t="str">
            <v>MH06.12K22</v>
          </cell>
          <cell r="B1462" t="str">
            <v>Ngoại ngữ (Anh văn)</v>
          </cell>
          <cell r="C1462">
            <v>60</v>
          </cell>
        </row>
        <row r="1463">
          <cell r="A1463" t="str">
            <v>MH07.12K22</v>
          </cell>
          <cell r="B1463" t="str">
            <v>Vẽ kỹ thuật</v>
          </cell>
          <cell r="C1463">
            <v>75</v>
          </cell>
        </row>
        <row r="1464">
          <cell r="A1464" t="str">
            <v>MH08.12K22</v>
          </cell>
          <cell r="B1464" t="str">
            <v>Thủy lực cơ sở</v>
          </cell>
          <cell r="C1464">
            <v>45</v>
          </cell>
        </row>
        <row r="1465">
          <cell r="A1465" t="str">
            <v>MH09.12K22</v>
          </cell>
          <cell r="B1465" t="str">
            <v>Cấp thoát nước cơ bản</v>
          </cell>
          <cell r="C1465">
            <v>60</v>
          </cell>
        </row>
        <row r="1466">
          <cell r="A1466" t="str">
            <v>MH10.12K22</v>
          </cell>
          <cell r="B1466" t="str">
            <v>Kỹ thuật an toàn và bảo hộ lao động</v>
          </cell>
          <cell r="C1466">
            <v>30</v>
          </cell>
        </row>
        <row r="1467">
          <cell r="A1467" t="str">
            <v>MH11.12K22</v>
          </cell>
          <cell r="B1467" t="str">
            <v>Mạch điện</v>
          </cell>
          <cell r="C1467">
            <v>60</v>
          </cell>
        </row>
        <row r="1468">
          <cell r="A1468" t="str">
            <v>MH12.12K22</v>
          </cell>
          <cell r="B1468" t="str">
            <v>Vật liệu ngành điện nước</v>
          </cell>
          <cell r="C1468">
            <v>45</v>
          </cell>
        </row>
        <row r="1469">
          <cell r="A1469" t="str">
            <v>MH13.12K22</v>
          </cell>
          <cell r="B1469" t="str">
            <v>Kỹ thuật đo đạc( trắc địa)</v>
          </cell>
          <cell r="C1469">
            <v>60</v>
          </cell>
        </row>
        <row r="1470">
          <cell r="A1470" t="str">
            <v>MH14.12K22</v>
          </cell>
          <cell r="B1470" t="str">
            <v>Kỹ năng giao tiếp</v>
          </cell>
          <cell r="C1470">
            <v>30</v>
          </cell>
        </row>
        <row r="1471">
          <cell r="A1471" t="str">
            <v>MĐ15.12K22</v>
          </cell>
          <cell r="B1471" t="str">
            <v>Sử dụng dụng cụ thiết bị nghề Điện nước</v>
          </cell>
          <cell r="C1471">
            <v>60</v>
          </cell>
        </row>
        <row r="1472">
          <cell r="A1472" t="str">
            <v>MĐ16.12K22</v>
          </cell>
          <cell r="B1472" t="str">
            <v>Hàn điện, hàn cắt khí cơ bản</v>
          </cell>
          <cell r="C1472">
            <v>60</v>
          </cell>
        </row>
        <row r="1473">
          <cell r="A1473" t="str">
            <v>MĐ17.12K22</v>
          </cell>
          <cell r="B1473" t="str">
            <v>Hàn, dán chất dẻo cơ bản</v>
          </cell>
          <cell r="C1473">
            <v>60</v>
          </cell>
        </row>
        <row r="1474">
          <cell r="A1474" t="str">
            <v>MĐ18.12K22</v>
          </cell>
          <cell r="B1474" t="str">
            <v>Khí cụ điện</v>
          </cell>
          <cell r="C1474">
            <v>60</v>
          </cell>
        </row>
        <row r="1475">
          <cell r="A1475" t="str">
            <v>MĐ19.12K22</v>
          </cell>
          <cell r="B1475" t="str">
            <v>Lắp mạch điện cơ bản</v>
          </cell>
          <cell r="C1475">
            <v>120</v>
          </cell>
        </row>
        <row r="1476">
          <cell r="A1476" t="str">
            <v>MĐ20.12K22</v>
          </cell>
          <cell r="B1476" t="str">
            <v>Lắp mạch điện trạm bơm</v>
          </cell>
          <cell r="C1476">
            <v>60</v>
          </cell>
        </row>
        <row r="1477">
          <cell r="A1477" t="str">
            <v>MĐ21.12K22</v>
          </cell>
          <cell r="B1477" t="str">
            <v>Khai triển, lựa chọn ống, phụ kiện, thiết bị</v>
          </cell>
          <cell r="C1477">
            <v>60</v>
          </cell>
        </row>
        <row r="1478">
          <cell r="A1478" t="str">
            <v>MĐ22.12K22</v>
          </cell>
          <cell r="B1478" t="str">
            <v>Lắp đặt máy bơm</v>
          </cell>
          <cell r="C1478">
            <v>60</v>
          </cell>
        </row>
        <row r="1479">
          <cell r="A1479" t="str">
            <v>MĐ23.12K22</v>
          </cell>
          <cell r="B1479" t="str">
            <v>Lắp đặt đường ống cấp, thoát nước</v>
          </cell>
          <cell r="C1479">
            <v>120</v>
          </cell>
        </row>
        <row r="1480">
          <cell r="A1480" t="str">
            <v>MĐ24.12K22</v>
          </cell>
          <cell r="B1480" t="str">
            <v>Lắp đặt thiết bị dùng nước</v>
          </cell>
          <cell r="C1480">
            <v>90</v>
          </cell>
        </row>
        <row r="1481">
          <cell r="A1481" t="str">
            <v>MĐ25.12K22</v>
          </cell>
          <cell r="B1481" t="str">
            <v>Vận hành công trình thu nước và trạm bơm</v>
          </cell>
          <cell r="C1481">
            <v>60</v>
          </cell>
        </row>
        <row r="1482">
          <cell r="A1482" t="str">
            <v>MĐ26.12K22</v>
          </cell>
          <cell r="B1482" t="str">
            <v>Khoan tạo nguồn</v>
          </cell>
          <cell r="C1482">
            <v>60</v>
          </cell>
        </row>
        <row r="1483">
          <cell r="A1483" t="str">
            <v>MĐ27.12K22</v>
          </cell>
          <cell r="B1483" t="str">
            <v>Thi công xây trát cơ bản</v>
          </cell>
          <cell r="C1483">
            <v>90</v>
          </cell>
        </row>
        <row r="1484">
          <cell r="A1484" t="str">
            <v>MĐ28.12K22</v>
          </cell>
          <cell r="B1484" t="str">
            <v>Thực tập sản xuất</v>
          </cell>
          <cell r="C1484">
            <v>120</v>
          </cell>
        </row>
        <row r="1485">
          <cell r="A1485" t="str">
            <v>MH01.15K22</v>
          </cell>
          <cell r="B1485" t="str">
            <v>Chính trị</v>
          </cell>
          <cell r="C1485">
            <v>30</v>
          </cell>
        </row>
        <row r="1486">
          <cell r="A1486" t="str">
            <v>MH02.15K22</v>
          </cell>
          <cell r="B1486" t="str">
            <v>Pháp luật</v>
          </cell>
          <cell r="C1486">
            <v>15</v>
          </cell>
        </row>
        <row r="1487">
          <cell r="A1487" t="str">
            <v>MH03.15K22</v>
          </cell>
          <cell r="B1487" t="str">
            <v>Giáo dục thể chất</v>
          </cell>
          <cell r="C1487">
            <v>30</v>
          </cell>
        </row>
        <row r="1488">
          <cell r="A1488" t="str">
            <v>MH04.15K22</v>
          </cell>
          <cell r="B1488" t="str">
            <v>Giáo dục quốc phòngAN</v>
          </cell>
          <cell r="C1488">
            <v>45</v>
          </cell>
        </row>
        <row r="1489">
          <cell r="A1489" t="str">
            <v>MH05.15K22</v>
          </cell>
          <cell r="B1489" t="str">
            <v>Tin học</v>
          </cell>
          <cell r="C1489">
            <v>30</v>
          </cell>
        </row>
        <row r="1490">
          <cell r="A1490" t="str">
            <v>MH06.15K22</v>
          </cell>
          <cell r="B1490" t="str">
            <v>Ngoại ngữ (Anh văn)</v>
          </cell>
          <cell r="C1490">
            <v>60</v>
          </cell>
        </row>
        <row r="1491">
          <cell r="A1491" t="str">
            <v>MH07.15K22</v>
          </cell>
          <cell r="B1491" t="str">
            <v>Kinh tế chính trị</v>
          </cell>
          <cell r="C1491">
            <v>30</v>
          </cell>
        </row>
        <row r="1492">
          <cell r="A1492" t="str">
            <v>MH08.15K22</v>
          </cell>
          <cell r="B1492" t="str">
            <v>Luật kinh tế</v>
          </cell>
          <cell r="C1492">
            <v>30</v>
          </cell>
        </row>
        <row r="1493">
          <cell r="A1493" t="str">
            <v>MH09.15K22</v>
          </cell>
          <cell r="B1493" t="str">
            <v>Kinh tế vi mô</v>
          </cell>
          <cell r="C1493">
            <v>60</v>
          </cell>
        </row>
        <row r="1494">
          <cell r="A1494" t="str">
            <v>MH10.15K22</v>
          </cell>
          <cell r="B1494" t="str">
            <v>Lý thuyết thống kê</v>
          </cell>
          <cell r="C1494">
            <v>45</v>
          </cell>
        </row>
        <row r="1495">
          <cell r="A1495" t="str">
            <v>MH11.15K22</v>
          </cell>
          <cell r="B1495" t="str">
            <v>Lý thuyết tài chính tiền tệ</v>
          </cell>
          <cell r="C1495">
            <v>60</v>
          </cell>
        </row>
        <row r="1496">
          <cell r="A1496" t="str">
            <v>MH12.15K22</v>
          </cell>
          <cell r="B1496" t="str">
            <v>Lý thuyết kế toán</v>
          </cell>
          <cell r="C1496">
            <v>60</v>
          </cell>
        </row>
        <row r="1497">
          <cell r="A1497" t="str">
            <v>MH13.15K22</v>
          </cell>
          <cell r="B1497" t="str">
            <v>Kỹ năng giao tiếp</v>
          </cell>
          <cell r="C1497">
            <v>30</v>
          </cell>
        </row>
        <row r="1498">
          <cell r="A1498" t="str">
            <v>MH14.15K22</v>
          </cell>
          <cell r="B1498" t="str">
            <v>Marketing</v>
          </cell>
          <cell r="C1498">
            <v>45</v>
          </cell>
        </row>
        <row r="1499">
          <cell r="A1499" t="str">
            <v>MH15.15K22</v>
          </cell>
          <cell r="B1499" t="str">
            <v>Kinh tế quốc tế</v>
          </cell>
          <cell r="C1499">
            <v>45</v>
          </cell>
        </row>
        <row r="1500">
          <cell r="A1500" t="str">
            <v>MH16.15K22</v>
          </cell>
          <cell r="B1500" t="str">
            <v>Quản trị văn phòng</v>
          </cell>
          <cell r="C1500">
            <v>45</v>
          </cell>
        </row>
        <row r="1501">
          <cell r="A1501" t="str">
            <v>MH17.15K22</v>
          </cell>
          <cell r="B1501" t="str">
            <v>Soạn thảo văn bản</v>
          </cell>
          <cell r="C1501">
            <v>45</v>
          </cell>
        </row>
        <row r="1502">
          <cell r="A1502" t="str">
            <v>MH18.15K22</v>
          </cell>
          <cell r="B1502" t="str">
            <v>Thống kê doanh nghiệp</v>
          </cell>
          <cell r="C1502">
            <v>60</v>
          </cell>
        </row>
        <row r="1503">
          <cell r="A1503" t="str">
            <v>MH19.15K22</v>
          </cell>
          <cell r="B1503" t="str">
            <v>Thị trường chứng khoán</v>
          </cell>
          <cell r="C1503">
            <v>60</v>
          </cell>
        </row>
        <row r="1504">
          <cell r="A1504" t="str">
            <v>MH20.15K22</v>
          </cell>
          <cell r="B1504" t="str">
            <v>Quản trị doanh nghiệp</v>
          </cell>
          <cell r="C1504">
            <v>45</v>
          </cell>
        </row>
        <row r="1505">
          <cell r="A1505" t="str">
            <v>MH21.15K22</v>
          </cell>
          <cell r="B1505" t="str">
            <v>Thuế</v>
          </cell>
          <cell r="C1505">
            <v>60</v>
          </cell>
        </row>
        <row r="1506">
          <cell r="A1506" t="str">
            <v>MH22.15K22</v>
          </cell>
          <cell r="B1506" t="str">
            <v>Tài chính doanh nghiệp</v>
          </cell>
          <cell r="C1506">
            <v>75</v>
          </cell>
        </row>
        <row r="1507">
          <cell r="A1507" t="str">
            <v>MĐ23.15K22</v>
          </cell>
          <cell r="B1507" t="str">
            <v>Kế toán doanh nghiệp 1</v>
          </cell>
          <cell r="C1507">
            <v>120</v>
          </cell>
        </row>
        <row r="1508">
          <cell r="A1508" t="str">
            <v>MĐ24.15K22</v>
          </cell>
          <cell r="B1508" t="str">
            <v>Kế toán doanh nghiệp 2</v>
          </cell>
          <cell r="C1508">
            <v>120</v>
          </cell>
        </row>
        <row r="1509">
          <cell r="A1509" t="str">
            <v>MĐ25.15K22</v>
          </cell>
          <cell r="B1509" t="str">
            <v>Kế toán doanh nghiệp 3</v>
          </cell>
          <cell r="C1509">
            <v>120</v>
          </cell>
        </row>
        <row r="1510">
          <cell r="A1510" t="str">
            <v>MĐ26.15K22</v>
          </cell>
          <cell r="B1510" t="str">
            <v>Kế toán doanh nghiệp 4</v>
          </cell>
          <cell r="C1510">
            <v>120</v>
          </cell>
        </row>
        <row r="1511">
          <cell r="A1511" t="str">
            <v>MĐ27.15K22</v>
          </cell>
          <cell r="B1511" t="str">
            <v>Kế toán máy</v>
          </cell>
          <cell r="C1511">
            <v>60</v>
          </cell>
        </row>
        <row r="1512">
          <cell r="A1512" t="str">
            <v>MĐ28.15K22</v>
          </cell>
          <cell r="B1512" t="str">
            <v>Kế toán thuế</v>
          </cell>
          <cell r="C1512">
            <v>60</v>
          </cell>
        </row>
        <row r="1513">
          <cell r="A1513" t="str">
            <v>MH29.15K22</v>
          </cell>
          <cell r="B1513" t="str">
            <v>Kiểm toán</v>
          </cell>
          <cell r="C1513">
            <v>30</v>
          </cell>
        </row>
        <row r="1514">
          <cell r="A1514" t="str">
            <v>MĐ30.15K22</v>
          </cell>
          <cell r="B1514" t="str">
            <v>Thực tập tốt nghiệp</v>
          </cell>
          <cell r="C1514">
            <v>225</v>
          </cell>
        </row>
        <row r="1515">
          <cell r="A1515" t="str">
            <v>MH01.C15K22</v>
          </cell>
          <cell r="B1515" t="str">
            <v>Chính trị</v>
          </cell>
          <cell r="C1515">
            <v>90</v>
          </cell>
        </row>
        <row r="1516">
          <cell r="A1516" t="str">
            <v>MH02.C15K22</v>
          </cell>
          <cell r="B1516" t="str">
            <v>Pháp luật</v>
          </cell>
          <cell r="C1516">
            <v>30</v>
          </cell>
        </row>
        <row r="1517">
          <cell r="A1517" t="str">
            <v>MH03.C15K22</v>
          </cell>
          <cell r="B1517" t="str">
            <v>Giáo dục thể chất</v>
          </cell>
          <cell r="C1517">
            <v>60</v>
          </cell>
        </row>
        <row r="1518">
          <cell r="A1518" t="str">
            <v>MH04.C15K22</v>
          </cell>
          <cell r="B1518" t="str">
            <v>Giáo dục quốcphòng</v>
          </cell>
          <cell r="C1518">
            <v>75</v>
          </cell>
        </row>
        <row r="1519">
          <cell r="A1519" t="str">
            <v>MH05.C15K22</v>
          </cell>
          <cell r="B1519" t="str">
            <v>Tin học</v>
          </cell>
          <cell r="C1519">
            <v>75</v>
          </cell>
        </row>
        <row r="1520">
          <cell r="A1520" t="str">
            <v>MH06.C15K22</v>
          </cell>
          <cell r="B1520" t="str">
            <v>Ngoại ngữ (Anh văn)</v>
          </cell>
          <cell r="C1520">
            <v>120</v>
          </cell>
        </row>
        <row r="1521">
          <cell r="A1521" t="str">
            <v>MH07.C15K22</v>
          </cell>
          <cell r="B1521" t="str">
            <v>Anh văn chuyên ngành</v>
          </cell>
          <cell r="C1521">
            <v>60</v>
          </cell>
        </row>
        <row r="1522">
          <cell r="A1522" t="str">
            <v>MH08.C15K22</v>
          </cell>
          <cell r="B1522" t="str">
            <v>Kinh tế chính trị</v>
          </cell>
          <cell r="C1522">
            <v>30</v>
          </cell>
        </row>
        <row r="1523">
          <cell r="A1523" t="str">
            <v>MH09.C15K22</v>
          </cell>
          <cell r="B1523" t="str">
            <v>Luật kinh tế</v>
          </cell>
          <cell r="C1523">
            <v>30</v>
          </cell>
        </row>
        <row r="1524">
          <cell r="A1524" t="str">
            <v>MH10.C15K22</v>
          </cell>
          <cell r="B1524" t="str">
            <v>Kinh tế vi mô</v>
          </cell>
          <cell r="C1524">
            <v>60</v>
          </cell>
        </row>
        <row r="1525">
          <cell r="A1525" t="str">
            <v>MH11.C15K22</v>
          </cell>
          <cell r="B1525" t="str">
            <v>Kinh tế vĩ mô</v>
          </cell>
          <cell r="C1525">
            <v>45</v>
          </cell>
        </row>
        <row r="1526">
          <cell r="A1526" t="str">
            <v>MH12.C15K22</v>
          </cell>
          <cell r="B1526" t="str">
            <v>Lý thuyết thống kê</v>
          </cell>
          <cell r="C1526">
            <v>45</v>
          </cell>
        </row>
        <row r="1527">
          <cell r="A1527" t="str">
            <v>MH13.C15K22</v>
          </cell>
          <cell r="B1527" t="str">
            <v>Lý thuyết tài chính,tiền tệ</v>
          </cell>
          <cell r="C1527">
            <v>60</v>
          </cell>
        </row>
        <row r="1528">
          <cell r="A1528" t="str">
            <v>MH14.C15K22</v>
          </cell>
          <cell r="B1528" t="str">
            <v>Lý thuyết kế toán</v>
          </cell>
          <cell r="C1528">
            <v>75</v>
          </cell>
        </row>
        <row r="1529">
          <cell r="A1529" t="str">
            <v>MH15.C15K22</v>
          </cell>
          <cell r="B1529" t="str">
            <v>Toán Thi hết môn</v>
          </cell>
          <cell r="C1529">
            <v>60</v>
          </cell>
        </row>
        <row r="1530">
          <cell r="A1530" t="str">
            <v>MH16.C15K22</v>
          </cell>
          <cell r="B1530" t="str">
            <v>Marketing</v>
          </cell>
          <cell r="C1530">
            <v>60</v>
          </cell>
        </row>
        <row r="1531">
          <cell r="A1531" t="str">
            <v>MH17.C15K22</v>
          </cell>
          <cell r="B1531" t="str">
            <v>Kinh tế phát triển</v>
          </cell>
          <cell r="C1531">
            <v>45</v>
          </cell>
        </row>
        <row r="1532">
          <cell r="A1532" t="str">
            <v>MH18.C15K22</v>
          </cell>
          <cell r="B1532" t="str">
            <v>Kinh tế quốc tế</v>
          </cell>
          <cell r="C1532">
            <v>45</v>
          </cell>
        </row>
        <row r="1533">
          <cell r="A1533" t="str">
            <v>MH19.C15K22</v>
          </cell>
          <cell r="B1533" t="str">
            <v>Quản trị văn phòng</v>
          </cell>
          <cell r="C1533">
            <v>45</v>
          </cell>
        </row>
        <row r="1534">
          <cell r="A1534" t="str">
            <v>MH20.C15K22</v>
          </cell>
          <cell r="B1534" t="str">
            <v>Soạn thảo văn bản</v>
          </cell>
          <cell r="C1534">
            <v>45</v>
          </cell>
        </row>
        <row r="1535">
          <cell r="A1535" t="str">
            <v>MH21.C15K22</v>
          </cell>
          <cell r="B1535" t="str">
            <v>Kỹ năng giao tiếp</v>
          </cell>
          <cell r="C1535">
            <v>30</v>
          </cell>
        </row>
        <row r="1536">
          <cell r="A1536" t="str">
            <v>MH22.C15K22</v>
          </cell>
          <cell r="B1536" t="str">
            <v>Quản trị học</v>
          </cell>
          <cell r="C1536">
            <v>45</v>
          </cell>
        </row>
        <row r="1537">
          <cell r="A1537" t="str">
            <v>MH23.C15K22</v>
          </cell>
          <cell r="B1537" t="str">
            <v>Thị trường chứng khoán</v>
          </cell>
          <cell r="C1537">
            <v>60</v>
          </cell>
        </row>
        <row r="1538">
          <cell r="A1538" t="str">
            <v>MH24.C15K22</v>
          </cell>
          <cell r="B1538" t="str">
            <v>Lập và phân tích DA đầu tư</v>
          </cell>
          <cell r="C1538">
            <v>60</v>
          </cell>
        </row>
        <row r="1539">
          <cell r="A1539" t="str">
            <v>MH25.C15K22</v>
          </cell>
          <cell r="B1539" t="str">
            <v>Quản trị doanh nghiệp</v>
          </cell>
          <cell r="C1539">
            <v>60</v>
          </cell>
        </row>
        <row r="1540">
          <cell r="A1540" t="str">
            <v>MH26.C15K22</v>
          </cell>
          <cell r="B1540" t="str">
            <v>Thống kê doanh nghiệp</v>
          </cell>
          <cell r="C1540">
            <v>60</v>
          </cell>
        </row>
        <row r="1541">
          <cell r="A1541" t="str">
            <v>MH27.C15K22</v>
          </cell>
          <cell r="B1541" t="str">
            <v>Thuế</v>
          </cell>
          <cell r="C1541">
            <v>60</v>
          </cell>
        </row>
        <row r="1542">
          <cell r="A1542" t="str">
            <v>MĐ28.C15K22</v>
          </cell>
          <cell r="B1542" t="str">
            <v>Kế toán doanh nghiệp 1</v>
          </cell>
          <cell r="C1542">
            <v>150</v>
          </cell>
        </row>
        <row r="1543">
          <cell r="A1543" t="str">
            <v>MĐ29.C15K22</v>
          </cell>
          <cell r="B1543" t="str">
            <v>Kế toán doanh nghiệp 2</v>
          </cell>
          <cell r="C1543">
            <v>150</v>
          </cell>
        </row>
        <row r="1544">
          <cell r="A1544" t="str">
            <v>MĐ30.C15K22</v>
          </cell>
          <cell r="B1544" t="str">
            <v>Kế toán doanh nghiệp 3</v>
          </cell>
          <cell r="C1544">
            <v>150</v>
          </cell>
        </row>
        <row r="1545">
          <cell r="A1545" t="str">
            <v>MĐ31.C15K22</v>
          </cell>
          <cell r="B1545" t="str">
            <v>Kế toán doanh nghiệp 4</v>
          </cell>
          <cell r="C1545">
            <v>150</v>
          </cell>
        </row>
        <row r="1546">
          <cell r="A1546" t="str">
            <v>MH32.C15K22</v>
          </cell>
          <cell r="B1546" t="str">
            <v>Tài chính doanh nghiệp 1</v>
          </cell>
          <cell r="C1546">
            <v>75</v>
          </cell>
        </row>
        <row r="1547">
          <cell r="A1547" t="str">
            <v>MH33.C15K22</v>
          </cell>
          <cell r="B1547" t="str">
            <v>Tài chính doanh nghiệp 2</v>
          </cell>
          <cell r="C1547">
            <v>45</v>
          </cell>
        </row>
        <row r="1548">
          <cell r="A1548" t="str">
            <v>MH34.C15K22</v>
          </cell>
          <cell r="B1548" t="str">
            <v>Phân tích hoạt động KD</v>
          </cell>
          <cell r="C1548">
            <v>60</v>
          </cell>
        </row>
        <row r="1549">
          <cell r="A1549" t="str">
            <v>MH35.C15K22</v>
          </cell>
          <cell r="B1549" t="str">
            <v>Kế toán quản trị</v>
          </cell>
          <cell r="C1549">
            <v>60</v>
          </cell>
        </row>
        <row r="1550">
          <cell r="A1550" t="str">
            <v>MH36.C15K22</v>
          </cell>
          <cell r="B1550" t="str">
            <v>Kế toán HCSN</v>
          </cell>
          <cell r="C1550">
            <v>90</v>
          </cell>
        </row>
        <row r="1551">
          <cell r="A1551" t="str">
            <v>MH37.C15K22</v>
          </cell>
          <cell r="B1551" t="str">
            <v>Kiểm toán</v>
          </cell>
          <cell r="C1551">
            <v>60</v>
          </cell>
        </row>
        <row r="1552">
          <cell r="A1552" t="str">
            <v>MH38.C15K22</v>
          </cell>
          <cell r="B1552" t="str">
            <v>Kế toán DN nhỏ và vừa</v>
          </cell>
          <cell r="C1552">
            <v>60</v>
          </cell>
        </row>
        <row r="1553">
          <cell r="A1553" t="str">
            <v>MH39.C15K22</v>
          </cell>
          <cell r="B1553" t="str">
            <v>Kế toán thương mại dịch vụ</v>
          </cell>
          <cell r="C1553">
            <v>90</v>
          </cell>
        </row>
        <row r="1554">
          <cell r="A1554" t="str">
            <v>MH40.C15K22</v>
          </cell>
          <cell r="B1554" t="str">
            <v>Kế toán DN xây lắp</v>
          </cell>
          <cell r="C1554">
            <v>60</v>
          </cell>
        </row>
        <row r="1555">
          <cell r="A1555" t="str">
            <v>MĐ41.C15K22</v>
          </cell>
          <cell r="B1555" t="str">
            <v>Kế toán thuế</v>
          </cell>
          <cell r="C1555">
            <v>90</v>
          </cell>
        </row>
        <row r="1556">
          <cell r="A1556" t="str">
            <v>MĐ42.C15K22</v>
          </cell>
          <cell r="B1556" t="str">
            <v>Kế toán máy</v>
          </cell>
          <cell r="C1556">
            <v>60</v>
          </cell>
        </row>
        <row r="1557">
          <cell r="A1557" t="str">
            <v>MĐ43.C15K22</v>
          </cell>
          <cell r="B1557" t="str">
            <v>TT tốt nghiệp</v>
          </cell>
          <cell r="C1557">
            <v>270</v>
          </cell>
        </row>
        <row r="1558">
          <cell r="A1558" t="str">
            <v>MH01.16K22</v>
          </cell>
          <cell r="B1558" t="str">
            <v>Giáo dục quốc phòng</v>
          </cell>
          <cell r="C1558">
            <v>75</v>
          </cell>
        </row>
        <row r="1559">
          <cell r="A1559" t="str">
            <v>MH02.16K22</v>
          </cell>
          <cell r="B1559" t="str">
            <v>Chính trị</v>
          </cell>
          <cell r="C1559">
            <v>90</v>
          </cell>
        </row>
        <row r="1560">
          <cell r="A1560" t="str">
            <v>MH03.16K22</v>
          </cell>
          <cell r="B1560" t="str">
            <v>Giáo dục thể chất</v>
          </cell>
          <cell r="C1560">
            <v>60</v>
          </cell>
        </row>
        <row r="1561">
          <cell r="A1561" t="str">
            <v>MH04.16K22</v>
          </cell>
          <cell r="B1561" t="str">
            <v>Tin học đại cương</v>
          </cell>
          <cell r="C1561">
            <v>60</v>
          </cell>
        </row>
        <row r="1562">
          <cell r="A1562" t="str">
            <v>MH05.16K22</v>
          </cell>
          <cell r="B1562" t="str">
            <v>Ngoại ngữ</v>
          </cell>
          <cell r="C1562">
            <v>90</v>
          </cell>
        </row>
        <row r="1563">
          <cell r="A1563" t="str">
            <v>MH06.16K22</v>
          </cell>
          <cell r="B1563" t="str">
            <v>Giáo dục pháp luật</v>
          </cell>
          <cell r="C1563">
            <v>30</v>
          </cell>
        </row>
        <row r="1564">
          <cell r="A1564" t="str">
            <v>MH07.16K22</v>
          </cell>
          <cell r="B1564" t="str">
            <v>Vật liệu xây dựng</v>
          </cell>
          <cell r="C1564">
            <v>30</v>
          </cell>
        </row>
        <row r="1565">
          <cell r="A1565" t="str">
            <v>MH08.16K22</v>
          </cell>
          <cell r="B1565" t="str">
            <v>Vẽ Xây dựng</v>
          </cell>
          <cell r="C1565">
            <v>75</v>
          </cell>
        </row>
        <row r="1566">
          <cell r="A1566" t="str">
            <v>MH09.16K22</v>
          </cell>
          <cell r="B1566" t="str">
            <v>Cơ học Xây dựng</v>
          </cell>
          <cell r="C1566">
            <v>75</v>
          </cell>
        </row>
        <row r="1567">
          <cell r="A1567" t="str">
            <v>MH10.16K22</v>
          </cell>
          <cell r="B1567" t="str">
            <v>Điện kỹ thuật</v>
          </cell>
          <cell r="C1567">
            <v>45</v>
          </cell>
        </row>
        <row r="1568">
          <cell r="A1568" t="str">
            <v>MH11.16K22</v>
          </cell>
          <cell r="B1568" t="str">
            <v>Cấu tạo kiến trúc</v>
          </cell>
          <cell r="C1568">
            <v>75</v>
          </cell>
        </row>
        <row r="1569">
          <cell r="A1569" t="str">
            <v>MH12.16K22</v>
          </cell>
          <cell r="B1569" t="str">
            <v>Kết cấu xây dựng</v>
          </cell>
          <cell r="C1569">
            <v>75</v>
          </cell>
        </row>
        <row r="1570">
          <cell r="A1570" t="str">
            <v>MH13.16K22</v>
          </cell>
          <cell r="B1570" t="str">
            <v>Nguyên lý Thiết kế kiến trúc</v>
          </cell>
          <cell r="C1570">
            <v>60</v>
          </cell>
        </row>
        <row r="1571">
          <cell r="A1571" t="str">
            <v>MH14.16K22</v>
          </cell>
          <cell r="B1571" t="str">
            <v>Dự toán xây dựng công trình</v>
          </cell>
          <cell r="C1571">
            <v>60</v>
          </cell>
        </row>
        <row r="1572">
          <cell r="A1572" t="str">
            <v>MH15.16K22</v>
          </cell>
          <cell r="B1572" t="str">
            <v>Công nghệ thi công</v>
          </cell>
          <cell r="C1572">
            <v>75</v>
          </cell>
        </row>
        <row r="1573">
          <cell r="A1573" t="str">
            <v>MH16.16K22</v>
          </cell>
          <cell r="B1573" t="str">
            <v>Tổ chức thi công</v>
          </cell>
          <cell r="C1573">
            <v>60</v>
          </cell>
        </row>
        <row r="1574">
          <cell r="A1574" t="str">
            <v>MH17.16K22</v>
          </cell>
          <cell r="B1574" t="str">
            <v>Quản lýsản xuất</v>
          </cell>
          <cell r="C1574">
            <v>30</v>
          </cell>
        </row>
        <row r="1575">
          <cell r="A1575" t="str">
            <v>MH18.16K22</v>
          </cell>
          <cell r="B1575" t="str">
            <v>An toàn lao động</v>
          </cell>
          <cell r="C1575">
            <v>30</v>
          </cell>
        </row>
        <row r="1576">
          <cell r="A1576" t="str">
            <v>MH19.16K22</v>
          </cell>
          <cell r="B1576" t="str">
            <v>Bảo vệ môi trường</v>
          </cell>
          <cell r="C1576">
            <v>30</v>
          </cell>
        </row>
        <row r="1577">
          <cell r="A1577" t="str">
            <v>MH20.16K22</v>
          </cell>
          <cell r="B1577" t="str">
            <v>Kỹ năng giao tiếp</v>
          </cell>
          <cell r="C1577">
            <v>30</v>
          </cell>
        </row>
        <row r="1578">
          <cell r="A1578" t="str">
            <v>MĐ21.16K22</v>
          </cell>
          <cell r="B1578" t="str">
            <v>Trắc đạc</v>
          </cell>
          <cell r="C1578">
            <v>90</v>
          </cell>
        </row>
        <row r="1579">
          <cell r="A1579" t="str">
            <v>MĐ22.16K22</v>
          </cell>
          <cell r="B1579" t="str">
            <v>Lắp đặt hệ thống cấp thoát nước công trình</v>
          </cell>
          <cell r="C1579">
            <v>90</v>
          </cell>
        </row>
        <row r="1580">
          <cell r="A1580" t="str">
            <v>MĐ23.16K22</v>
          </cell>
          <cell r="B1580" t="str">
            <v>Ứng dụng Autocad</v>
          </cell>
          <cell r="C1580">
            <v>90</v>
          </cell>
        </row>
        <row r="1581">
          <cell r="A1581" t="str">
            <v>MĐ24.16K22</v>
          </cell>
          <cell r="B1581" t="str">
            <v>Thực tập thiết kế kiến trúc</v>
          </cell>
          <cell r="C1581">
            <v>120</v>
          </cell>
        </row>
        <row r="1582">
          <cell r="A1582" t="str">
            <v>MĐ25.16K22</v>
          </cell>
          <cell r="B1582" t="str">
            <v>Xây gạch</v>
          </cell>
          <cell r="C1582">
            <v>150</v>
          </cell>
        </row>
        <row r="1583">
          <cell r="A1583" t="str">
            <v>MĐ26.16K22</v>
          </cell>
          <cell r="B1583" t="str">
            <v>Trát, láng</v>
          </cell>
          <cell r="C1583">
            <v>120</v>
          </cell>
        </row>
        <row r="1584">
          <cell r="A1584" t="str">
            <v>MĐ27.16K22</v>
          </cell>
          <cell r="B1584" t="str">
            <v>Lát, ốp</v>
          </cell>
          <cell r="C1584">
            <v>120</v>
          </cell>
        </row>
        <row r="1585">
          <cell r="A1585" t="str">
            <v>MĐ28.16K22</v>
          </cell>
          <cell r="B1585" t="str">
            <v>Bả ma tít, sơn vôi</v>
          </cell>
          <cell r="C1585">
            <v>60</v>
          </cell>
        </row>
        <row r="1586">
          <cell r="A1586" t="str">
            <v>MĐ29.16K22</v>
          </cell>
          <cell r="B1586" t="str">
            <v>Gia công lắp dựng tháo dỡ ván khuôn, giàn giáo</v>
          </cell>
          <cell r="C1586">
            <v>90</v>
          </cell>
        </row>
        <row r="1587">
          <cell r="A1587" t="str">
            <v>MĐ30.16K22</v>
          </cell>
          <cell r="B1587" t="str">
            <v>Gia công, lắp đặt cốt thép</v>
          </cell>
          <cell r="C1587">
            <v>60</v>
          </cell>
        </row>
        <row r="1588">
          <cell r="A1588" t="str">
            <v>MĐ31.16K22</v>
          </cell>
          <cell r="B1588" t="str">
            <v>Thực tập kỹ thuật viên</v>
          </cell>
          <cell r="C1588">
            <v>180</v>
          </cell>
        </row>
        <row r="1589">
          <cell r="A1589" t="str">
            <v>MĐ32.16K22</v>
          </cell>
          <cell r="B1589" t="str">
            <v>Thực tập tốt nghiệp</v>
          </cell>
          <cell r="C1589">
            <v>180</v>
          </cell>
        </row>
        <row r="1590">
          <cell r="A1590" t="str">
            <v>MH01.17K22</v>
          </cell>
          <cell r="B1590" t="str">
            <v>Chính trị</v>
          </cell>
          <cell r="C1590">
            <v>30</v>
          </cell>
        </row>
        <row r="1591">
          <cell r="A1591" t="str">
            <v>MH02.17K22</v>
          </cell>
          <cell r="B1591" t="str">
            <v>Pháp luật</v>
          </cell>
          <cell r="C1591">
            <v>15</v>
          </cell>
        </row>
        <row r="1592">
          <cell r="A1592" t="str">
            <v>MH03.17K22</v>
          </cell>
          <cell r="B1592" t="str">
            <v>Giáo dục thể chất</v>
          </cell>
          <cell r="C1592">
            <v>30</v>
          </cell>
        </row>
        <row r="1593">
          <cell r="A1593" t="str">
            <v>MH04.17K22</v>
          </cell>
          <cell r="B1593" t="str">
            <v>Giáo dục quốc phòngAn ninh</v>
          </cell>
          <cell r="C1593">
            <v>45</v>
          </cell>
        </row>
        <row r="1594">
          <cell r="A1594" t="str">
            <v>MH05.17K22</v>
          </cell>
          <cell r="B1594" t="str">
            <v>Tin học đại cương</v>
          </cell>
          <cell r="C1594">
            <v>30</v>
          </cell>
        </row>
        <row r="1595">
          <cell r="A1595" t="str">
            <v>MH06.17K22</v>
          </cell>
          <cell r="B1595" t="str">
            <v>Ngoại ngữ</v>
          </cell>
          <cell r="C1595">
            <v>60</v>
          </cell>
        </row>
        <row r="1596">
          <cell r="A1596" t="str">
            <v>MH07.17K22</v>
          </cell>
          <cell r="B1596" t="str">
            <v xml:space="preserve">Kỹ năng giao tiếp </v>
          </cell>
          <cell r="C1596">
            <v>30</v>
          </cell>
        </row>
        <row r="1597">
          <cell r="A1597" t="str">
            <v>MĐ08.17K22</v>
          </cell>
          <cell r="B1597" t="str">
            <v>Kỹ thuật sử dụng bàn phím</v>
          </cell>
          <cell r="C1597">
            <v>60</v>
          </cell>
        </row>
        <row r="1598">
          <cell r="A1598" t="str">
            <v>MH09.17K22</v>
          </cell>
          <cell r="B1598" t="str">
            <v>Văn bản pháp qui</v>
          </cell>
          <cell r="C1598">
            <v>45</v>
          </cell>
        </row>
        <row r="1599">
          <cell r="A1599" t="str">
            <v>MĐ10.17K22</v>
          </cell>
          <cell r="B1599" t="str">
            <v>Soạn thảo văn bản MicroSoft Word</v>
          </cell>
          <cell r="C1599">
            <v>60</v>
          </cell>
        </row>
        <row r="1600">
          <cell r="A1600" t="str">
            <v>MH11.17K22</v>
          </cell>
          <cell r="B1600" t="str">
            <v>Hệ điều hành windows</v>
          </cell>
          <cell r="C1600">
            <v>30</v>
          </cell>
        </row>
        <row r="1601">
          <cell r="A1601" t="str">
            <v>MĐ12.17K22</v>
          </cell>
          <cell r="B1601" t="str">
            <v>Thiết kế trình diễn trên máy tính</v>
          </cell>
          <cell r="C1601">
            <v>60</v>
          </cell>
        </row>
        <row r="1602">
          <cell r="A1602" t="str">
            <v>MĐ13.17K22</v>
          </cell>
          <cell r="B1602" t="str">
            <v>Bảng tính điện tử Excel</v>
          </cell>
          <cell r="C1602">
            <v>60</v>
          </cell>
        </row>
        <row r="1603">
          <cell r="A1603" t="str">
            <v>MH14.17K22</v>
          </cell>
          <cell r="B1603" t="str">
            <v>Cấu trúc máy tính</v>
          </cell>
          <cell r="C1603">
            <v>90</v>
          </cell>
        </row>
        <row r="1604">
          <cell r="A1604" t="str">
            <v>MH15.17K22</v>
          </cell>
          <cell r="B1604" t="str">
            <v>Tiếng Anh chuyên ngành</v>
          </cell>
          <cell r="C1604">
            <v>60</v>
          </cell>
        </row>
        <row r="1605">
          <cell r="A1605" t="str">
            <v>MĐ16.17K22</v>
          </cell>
          <cell r="B1605" t="str">
            <v>Lắp ráp và cài đặt máy tính</v>
          </cell>
          <cell r="C1605">
            <v>90</v>
          </cell>
        </row>
        <row r="1606">
          <cell r="A1606" t="str">
            <v>MĐ17.17K22</v>
          </cell>
          <cell r="B1606" t="str">
            <v>Xử lý ảnh bằng Photoshop</v>
          </cell>
          <cell r="C1606">
            <v>60</v>
          </cell>
        </row>
        <row r="1607">
          <cell r="A1607" t="str">
            <v>MĐ18.17K22</v>
          </cell>
          <cell r="B1607" t="str">
            <v>Mạng máy tính và Internet</v>
          </cell>
          <cell r="C1607">
            <v>90</v>
          </cell>
        </row>
        <row r="1608">
          <cell r="A1608" t="str">
            <v>MĐ19.17K22</v>
          </cell>
          <cell r="B1608" t="str">
            <v>Vận hành và sử dụng các thiết bị văn phòng thông dụng</v>
          </cell>
          <cell r="C1608">
            <v>60</v>
          </cell>
        </row>
        <row r="1609">
          <cell r="A1609" t="str">
            <v>MĐ20.17K22</v>
          </cell>
          <cell r="B1609" t="str">
            <v>Cài đặt, thiết lập, quản lý và vận hành mạng LAN</v>
          </cell>
          <cell r="C1609">
            <v>60</v>
          </cell>
        </row>
        <row r="1610">
          <cell r="A1610" t="str">
            <v>MĐ21.17K22</v>
          </cell>
          <cell r="B1610" t="str">
            <v>Bảo trì hệ thống máy tính</v>
          </cell>
          <cell r="C1610">
            <v>60</v>
          </cell>
        </row>
        <row r="1611">
          <cell r="A1611" t="str">
            <v>MĐ22.17K22</v>
          </cell>
          <cell r="B1611" t="str">
            <v>Công nghệ đa phương tiện</v>
          </cell>
          <cell r="C1611">
            <v>60</v>
          </cell>
        </row>
        <row r="1612">
          <cell r="A1612" t="str">
            <v>MĐ23.17K22</v>
          </cell>
          <cell r="B1612" t="str">
            <v>Thiết kế Web</v>
          </cell>
          <cell r="C1612">
            <v>90</v>
          </cell>
        </row>
        <row r="1613">
          <cell r="A1613" t="str">
            <v>MĐ24.17K22</v>
          </cell>
          <cell r="B1613" t="str">
            <v>Thực tập tốt nghiệp</v>
          </cell>
          <cell r="C1613">
            <v>270</v>
          </cell>
        </row>
        <row r="1614">
          <cell r="A1614" t="str">
            <v>MH01.19K22</v>
          </cell>
          <cell r="B1614" t="str">
            <v>Chính trị</v>
          </cell>
          <cell r="C1614">
            <v>30</v>
          </cell>
        </row>
        <row r="1615">
          <cell r="A1615" t="str">
            <v>MH02.19K22</v>
          </cell>
          <cell r="B1615" t="str">
            <v>Pháp luật đại cương</v>
          </cell>
          <cell r="C1615">
            <v>15</v>
          </cell>
        </row>
        <row r="1616">
          <cell r="A1616" t="str">
            <v>MH03.19K22</v>
          </cell>
          <cell r="B1616" t="str">
            <v>Giáo dục thể chất</v>
          </cell>
          <cell r="C1616">
            <v>30</v>
          </cell>
        </row>
        <row r="1617">
          <cell r="A1617" t="str">
            <v>MH04.19K22</v>
          </cell>
          <cell r="B1617" t="str">
            <v>Giáo dục quốc phòngAn ninh</v>
          </cell>
          <cell r="C1617">
            <v>45</v>
          </cell>
        </row>
        <row r="1618">
          <cell r="A1618" t="str">
            <v>MH05.19K22</v>
          </cell>
          <cell r="B1618" t="str">
            <v>Tin học cơ bản</v>
          </cell>
          <cell r="C1618">
            <v>30</v>
          </cell>
        </row>
        <row r="1619">
          <cell r="A1619" t="str">
            <v>MH06.19K22</v>
          </cell>
          <cell r="B1619" t="str">
            <v>Ngoại ngữ</v>
          </cell>
          <cell r="C1619">
            <v>60</v>
          </cell>
        </row>
        <row r="1620">
          <cell r="A1620" t="str">
            <v>MH07.19K22</v>
          </cell>
          <cell r="B1620" t="str">
            <v>Luật hành chính</v>
          </cell>
          <cell r="C1620">
            <v>30</v>
          </cell>
        </row>
        <row r="1621">
          <cell r="A1621" t="str">
            <v>MH08.19K22</v>
          </cell>
          <cell r="B1621" t="str">
            <v>Quản lý nhà nước trong công tác văn thư</v>
          </cell>
          <cell r="C1621">
            <v>30</v>
          </cell>
        </row>
        <row r="1622">
          <cell r="A1622" t="str">
            <v>MH09.19K22</v>
          </cell>
          <cell r="B1622" t="str">
            <v xml:space="preserve">Tổ chức bộ máy các cơ quan </v>
          </cell>
          <cell r="C1622">
            <v>30</v>
          </cell>
        </row>
        <row r="1623">
          <cell r="A1623" t="str">
            <v>MH10.19K22</v>
          </cell>
          <cell r="B1623" t="str">
            <v>Quản trị văn phòng</v>
          </cell>
          <cell r="C1623">
            <v>30</v>
          </cell>
        </row>
        <row r="1624">
          <cell r="A1624" t="str">
            <v>MH11.19K22</v>
          </cell>
          <cell r="B1624" t="str">
            <v>Kỹ năng giao tiếp</v>
          </cell>
          <cell r="C1624">
            <v>30</v>
          </cell>
        </row>
        <row r="1625">
          <cell r="A1625" t="str">
            <v>MĐ12.19K22</v>
          </cell>
          <cell r="B1625" t="str">
            <v>Tin học văn phòng</v>
          </cell>
          <cell r="C1625">
            <v>120</v>
          </cell>
        </row>
        <row r="1626">
          <cell r="A1626" t="str">
            <v>MĐ13.19K22</v>
          </cell>
          <cell r="B1626" t="str">
            <v>Sử dụng trang thiết bị trong công tác văn thư</v>
          </cell>
          <cell r="C1626">
            <v>60</v>
          </cell>
        </row>
        <row r="1627">
          <cell r="A1627" t="str">
            <v>MĐ14.19K22</v>
          </cell>
          <cell r="B1627" t="str">
            <v xml:space="preserve">Kỹ thuật đánh máy vi tính </v>
          </cell>
          <cell r="C1627">
            <v>180</v>
          </cell>
        </row>
        <row r="1628">
          <cell r="A1628" t="str">
            <v>MH15.19K22</v>
          </cell>
          <cell r="B1628" t="str">
            <v>Nhập môn công tác văn thư</v>
          </cell>
          <cell r="C1628">
            <v>30</v>
          </cell>
        </row>
        <row r="1629">
          <cell r="A1629" t="str">
            <v>MĐ16.19K22</v>
          </cell>
          <cell r="B1629" t="str">
            <v>Soạn thảo văn bản</v>
          </cell>
          <cell r="C1629">
            <v>180</v>
          </cell>
        </row>
        <row r="1630">
          <cell r="A1630" t="str">
            <v>MH17.19K22</v>
          </cell>
          <cell r="B1630" t="str">
            <v>Quản lý và sử dụng con dấu</v>
          </cell>
          <cell r="C1630">
            <v>30</v>
          </cell>
        </row>
        <row r="1631">
          <cell r="A1631" t="str">
            <v>MĐ18.19K22</v>
          </cell>
          <cell r="B1631" t="str">
            <v xml:space="preserve">Quản lý văn bản đến, văn bản đi </v>
          </cell>
          <cell r="C1631">
            <v>180</v>
          </cell>
        </row>
        <row r="1632">
          <cell r="A1632" t="str">
            <v>MH19.19K22</v>
          </cell>
          <cell r="B1632" t="str">
            <v>Tổ chức lao động khoa học trong công tác văn thư</v>
          </cell>
          <cell r="C1632">
            <v>30</v>
          </cell>
        </row>
        <row r="1633">
          <cell r="A1633" t="str">
            <v>MH20.19K22</v>
          </cell>
          <cell r="B1633" t="str">
            <v>Tiêu chuẩn hoá công tác văn thư</v>
          </cell>
          <cell r="C1633">
            <v>30</v>
          </cell>
        </row>
        <row r="1634">
          <cell r="A1634" t="str">
            <v>MĐ21.19K22</v>
          </cell>
          <cell r="B1634" t="str">
            <v>Quản lý văn bản trong môi trường mạng</v>
          </cell>
          <cell r="C1634">
            <v>60</v>
          </cell>
        </row>
        <row r="1635">
          <cell r="A1635" t="str">
            <v>MĐ22.19K22</v>
          </cell>
          <cell r="B1635" t="str">
            <v>Lập hồ sơ và nộphồ sơ vào lưu trữ cơ quan</v>
          </cell>
          <cell r="C1635">
            <v>90</v>
          </cell>
        </row>
        <row r="1636">
          <cell r="A1636" t="str">
            <v>MH23.19K22</v>
          </cell>
          <cell r="B1636" t="str">
            <v>Tiếng Anh chuyên ngành</v>
          </cell>
          <cell r="C1636">
            <v>60</v>
          </cell>
        </row>
        <row r="1637">
          <cell r="A1637" t="str">
            <v>MH24.19K22</v>
          </cell>
          <cell r="B1637" t="str">
            <v>Công tác văn thư trong cơ quan quản lý hành chính</v>
          </cell>
          <cell r="C1637">
            <v>30</v>
          </cell>
        </row>
        <row r="1638">
          <cell r="A1638" t="str">
            <v>MH25.19K22</v>
          </cell>
          <cell r="B1638" t="str">
            <v>Công tác văn thư trong trường học</v>
          </cell>
          <cell r="C1638">
            <v>30</v>
          </cell>
        </row>
        <row r="1639">
          <cell r="A1639" t="str">
            <v>MH26.19K22</v>
          </cell>
          <cell r="B1639" t="str">
            <v xml:space="preserve">Công tác văn thư trong tổ chức Đảng, đoàn thể </v>
          </cell>
          <cell r="C1639">
            <v>30</v>
          </cell>
        </row>
        <row r="1640">
          <cell r="A1640" t="str">
            <v>MH27.19K22</v>
          </cell>
          <cell r="B1640" t="str">
            <v>Công tác văn thư trong doanh nghiệp</v>
          </cell>
          <cell r="C1640">
            <v>30</v>
          </cell>
        </row>
        <row r="1641">
          <cell r="A1641" t="str">
            <v>MH28.19K22</v>
          </cell>
          <cell r="B1641" t="str">
            <v>Nghiệp vụ lưu trữ</v>
          </cell>
          <cell r="C1641">
            <v>75</v>
          </cell>
        </row>
        <row r="1642">
          <cell r="A1642" t="str">
            <v>MĐ29.19K22</v>
          </cell>
          <cell r="B1642" t="str">
            <v>Thực tập tốt nghiệp</v>
          </cell>
          <cell r="C1642">
            <v>180</v>
          </cell>
        </row>
        <row r="1643">
          <cell r="A1643" t="str">
            <v>MH01.C19K22</v>
          </cell>
          <cell r="B1643" t="str">
            <v>Chính trị</v>
          </cell>
          <cell r="C1643">
            <v>90</v>
          </cell>
        </row>
        <row r="1644">
          <cell r="A1644" t="str">
            <v>MH02.C19K22</v>
          </cell>
          <cell r="B1644" t="str">
            <v xml:space="preserve">Pháp luật </v>
          </cell>
          <cell r="C1644">
            <v>30</v>
          </cell>
        </row>
        <row r="1645">
          <cell r="A1645" t="str">
            <v>MH03.C19K22</v>
          </cell>
          <cell r="B1645" t="str">
            <v>Giáo dục thể chất</v>
          </cell>
          <cell r="C1645">
            <v>60</v>
          </cell>
        </row>
        <row r="1646">
          <cell r="A1646" t="str">
            <v>MH04.C19K22</v>
          </cell>
          <cell r="B1646" t="str">
            <v>Giáo dục quốc phòngAn ninh</v>
          </cell>
          <cell r="C1646">
            <v>75</v>
          </cell>
        </row>
        <row r="1647">
          <cell r="A1647" t="str">
            <v>MH05.C19K22</v>
          </cell>
          <cell r="B1647" t="str">
            <v>Tin học cơ bản</v>
          </cell>
          <cell r="C1647">
            <v>75</v>
          </cell>
        </row>
        <row r="1648">
          <cell r="A1648" t="str">
            <v>MH06.C19K22</v>
          </cell>
          <cell r="B1648" t="str">
            <v>Ngoại ngữ (Anh văn)</v>
          </cell>
          <cell r="C1648">
            <v>120</v>
          </cell>
        </row>
        <row r="1649">
          <cell r="A1649" t="str">
            <v>MH07.C19K22</v>
          </cell>
          <cell r="B1649" t="str">
            <v>Luật hành chính</v>
          </cell>
          <cell r="C1649">
            <v>30</v>
          </cell>
        </row>
        <row r="1650">
          <cell r="A1650" t="str">
            <v>MH08.C19K22</v>
          </cell>
          <cell r="B1650" t="str">
            <v>Quản lý nhà nước trong công tác văn thư</v>
          </cell>
          <cell r="C1650">
            <v>30</v>
          </cell>
        </row>
        <row r="1651">
          <cell r="A1651" t="str">
            <v>MH09.C19K22</v>
          </cell>
          <cell r="B1651" t="str">
            <v>Tổ chức bộ máy các cơ quan</v>
          </cell>
          <cell r="C1651">
            <v>45</v>
          </cell>
        </row>
        <row r="1652">
          <cell r="A1652" t="str">
            <v>MH10.C19K22</v>
          </cell>
          <cell r="B1652" t="str">
            <v>Quản trị văn phòng</v>
          </cell>
          <cell r="C1652">
            <v>45</v>
          </cell>
        </row>
        <row r="1653">
          <cell r="A1653" t="str">
            <v>MH11.C19K22</v>
          </cell>
          <cell r="B1653" t="str">
            <v>Tiếng Việt thực hành</v>
          </cell>
          <cell r="C1653">
            <v>45</v>
          </cell>
        </row>
        <row r="1654">
          <cell r="A1654" t="str">
            <v>MH12.C19K22</v>
          </cell>
          <cell r="B1654" t="str">
            <v>Kỹ năng giao tiếp</v>
          </cell>
          <cell r="C1654">
            <v>30</v>
          </cell>
        </row>
        <row r="1655">
          <cell r="A1655" t="str">
            <v>MĐ13.C19K22</v>
          </cell>
          <cell r="B1655" t="str">
            <v xml:space="preserve">Tin học văn phòng </v>
          </cell>
          <cell r="C1655">
            <v>180</v>
          </cell>
        </row>
        <row r="1656">
          <cell r="A1656" t="str">
            <v>MĐ14.C19K22</v>
          </cell>
          <cell r="B1656" t="str">
            <v>Sử dụng trang thiết bị văn phòng</v>
          </cell>
          <cell r="C1656">
            <v>60</v>
          </cell>
        </row>
        <row r="1657">
          <cell r="A1657" t="str">
            <v>MĐ15.C19K22</v>
          </cell>
          <cell r="B1657" t="str">
            <v xml:space="preserve">Kỹ thuật đánh máy vi tính </v>
          </cell>
          <cell r="C1657">
            <v>180</v>
          </cell>
        </row>
        <row r="1658">
          <cell r="A1658" t="str">
            <v>MH16.C19K22</v>
          </cell>
          <cell r="B1658" t="str">
            <v>Nhập môn công tác văn thư</v>
          </cell>
          <cell r="C1658">
            <v>45</v>
          </cell>
        </row>
        <row r="1659">
          <cell r="A1659" t="str">
            <v>MĐ17.C19K22</v>
          </cell>
          <cell r="B1659" t="str">
            <v>Soạn thảo văn bản1</v>
          </cell>
          <cell r="C1659">
            <v>150</v>
          </cell>
        </row>
        <row r="1660">
          <cell r="A1660" t="str">
            <v>MĐ18.C19K22</v>
          </cell>
          <cell r="B1660" t="str">
            <v>Soạn thảo văn bản2</v>
          </cell>
          <cell r="C1660">
            <v>120</v>
          </cell>
        </row>
        <row r="1661">
          <cell r="A1661" t="str">
            <v>MH19.C19K22</v>
          </cell>
          <cell r="B1661" t="str">
            <v>Quản lý và sử dụng con dấu</v>
          </cell>
          <cell r="C1661">
            <v>30</v>
          </cell>
        </row>
        <row r="1662">
          <cell r="A1662" t="str">
            <v>MĐ20.C19K22</v>
          </cell>
          <cell r="B1662" t="str">
            <v>Quản lý văn bản đến, đi</v>
          </cell>
          <cell r="C1662">
            <v>180</v>
          </cell>
        </row>
        <row r="1663">
          <cell r="A1663" t="str">
            <v>MH21.C19K22</v>
          </cell>
          <cell r="B1663" t="str">
            <v>Tổ chức lao động khoa học trong công tác văn thư</v>
          </cell>
          <cell r="C1663">
            <v>30</v>
          </cell>
        </row>
        <row r="1664">
          <cell r="A1664" t="str">
            <v>MH22.C19K22</v>
          </cell>
          <cell r="B1664" t="str">
            <v>Tiêu chuẩn hoá công tác văn thư</v>
          </cell>
          <cell r="C1664">
            <v>30</v>
          </cell>
        </row>
        <row r="1665">
          <cell r="A1665" t="str">
            <v>MĐ23.C19K22</v>
          </cell>
          <cell r="B1665" t="str">
            <v>Quản lý văn bản trong môi trường mạng</v>
          </cell>
          <cell r="C1665">
            <v>60</v>
          </cell>
        </row>
        <row r="1666">
          <cell r="A1666" t="str">
            <v>MĐ24.C19K22</v>
          </cell>
          <cell r="B1666" t="str">
            <v>Lập hồ sơ và nộp hồ sơ vào lưu trữ cơ quan</v>
          </cell>
          <cell r="C1666">
            <v>60</v>
          </cell>
        </row>
        <row r="1667">
          <cell r="A1667" t="str">
            <v>MĐ25.C19K22</v>
          </cell>
          <cell r="B1667" t="str">
            <v>Thực hành lập hồ sơ</v>
          </cell>
          <cell r="C1667">
            <v>180</v>
          </cell>
        </row>
        <row r="1668">
          <cell r="A1668" t="str">
            <v>MH26.C19K22</v>
          </cell>
          <cell r="B1668" t="str">
            <v>Tiếng anh chuyên ngành</v>
          </cell>
          <cell r="C1668">
            <v>60</v>
          </cell>
        </row>
        <row r="1669">
          <cell r="A1669" t="str">
            <v>MH27.C19K22</v>
          </cell>
          <cell r="B1669" t="str">
            <v>Công tác văn thư trong cơ quan quản lý hành chính</v>
          </cell>
          <cell r="C1669">
            <v>45</v>
          </cell>
        </row>
        <row r="1670">
          <cell r="A1670" t="str">
            <v>MH28.C19K22</v>
          </cell>
          <cell r="B1670" t="str">
            <v>Công tác văn thư trong trường học</v>
          </cell>
          <cell r="C1670">
            <v>45</v>
          </cell>
        </row>
        <row r="1671">
          <cell r="A1671" t="str">
            <v>MH29.C19K22</v>
          </cell>
          <cell r="B1671" t="str">
            <v>Công tác văn thư trong tổ chức Đảng, đoàn thể</v>
          </cell>
          <cell r="C1671">
            <v>60</v>
          </cell>
        </row>
        <row r="1672">
          <cell r="A1672" t="str">
            <v>MH30.C19K22</v>
          </cell>
          <cell r="B1672" t="str">
            <v>Công tác văn thư trong doanh nghiệp</v>
          </cell>
          <cell r="C1672">
            <v>45</v>
          </cell>
        </row>
        <row r="1673">
          <cell r="A1673" t="str">
            <v>MH31.C19K22</v>
          </cell>
          <cell r="B1673" t="str">
            <v>Nghiệp vụ lưu trữ</v>
          </cell>
          <cell r="C1673">
            <v>90</v>
          </cell>
        </row>
        <row r="1674">
          <cell r="A1674" t="str">
            <v>MĐ32.C19K22</v>
          </cell>
          <cell r="B1674" t="str">
            <v>Thực tập tốt nghiệp</v>
          </cell>
          <cell r="C1674">
            <v>270</v>
          </cell>
        </row>
        <row r="1675">
          <cell r="A1675" t="str">
            <v>MH01.20K22</v>
          </cell>
          <cell r="B1675" t="str">
            <v>Chính trị</v>
          </cell>
          <cell r="C1675">
            <v>30</v>
          </cell>
        </row>
        <row r="1676">
          <cell r="A1676" t="str">
            <v>MH02.20K22</v>
          </cell>
          <cell r="B1676" t="str">
            <v>Pháp luật</v>
          </cell>
          <cell r="C1676">
            <v>15</v>
          </cell>
        </row>
        <row r="1677">
          <cell r="A1677" t="str">
            <v>MH03.20K22</v>
          </cell>
          <cell r="B1677" t="str">
            <v>Giáo dục thể chất</v>
          </cell>
          <cell r="C1677">
            <v>30</v>
          </cell>
        </row>
        <row r="1678">
          <cell r="A1678" t="str">
            <v>MH04.20K22</v>
          </cell>
          <cell r="B1678" t="str">
            <v xml:space="preserve">Giáo dục quốc phòng </v>
          </cell>
          <cell r="C1678">
            <v>45</v>
          </cell>
        </row>
        <row r="1679">
          <cell r="A1679" t="str">
            <v>MH05.20K22</v>
          </cell>
          <cell r="B1679" t="str">
            <v>Tin học đại c­ương</v>
          </cell>
          <cell r="C1679">
            <v>30</v>
          </cell>
        </row>
        <row r="1680">
          <cell r="A1680" t="str">
            <v>MH06.20K22</v>
          </cell>
          <cell r="B1680" t="str">
            <v>Anh văn</v>
          </cell>
          <cell r="C1680">
            <v>60</v>
          </cell>
        </row>
        <row r="1681">
          <cell r="A1681" t="str">
            <v>MH07.20K22</v>
          </cell>
          <cell r="B1681" t="str">
            <v>Kỹ năng giao tiếp</v>
          </cell>
          <cell r="C1681">
            <v>30</v>
          </cell>
        </row>
        <row r="1682">
          <cell r="A1682" t="str">
            <v>MH08.20K22</v>
          </cell>
          <cell r="B1682" t="str">
            <v>Anh văn chuyên ngành</v>
          </cell>
          <cell r="C1682">
            <v>60</v>
          </cell>
        </row>
        <row r="1683">
          <cell r="A1683" t="str">
            <v>MH09.20K22</v>
          </cell>
          <cell r="B1683" t="str">
            <v>Kiến trúc máy tính</v>
          </cell>
          <cell r="C1683">
            <v>90</v>
          </cell>
        </row>
        <row r="1684">
          <cell r="A1684" t="str">
            <v>MĐ10.20K22</v>
          </cell>
          <cell r="B1684" t="str">
            <v>Mạng máy tính và Internet</v>
          </cell>
          <cell r="C1684">
            <v>90</v>
          </cell>
        </row>
        <row r="1685">
          <cell r="A1685" t="str">
            <v>MH11.20K22</v>
          </cell>
          <cell r="B1685" t="str">
            <v>An toàn và vệ sinh công nghiệp</v>
          </cell>
          <cell r="C1685">
            <v>30</v>
          </cell>
        </row>
        <row r="1686">
          <cell r="A1686" t="str">
            <v>MĐ12.20K22</v>
          </cell>
          <cell r="B1686" t="str">
            <v xml:space="preserve">Mỹ thuật cơ bản </v>
          </cell>
          <cell r="C1686">
            <v>60</v>
          </cell>
        </row>
        <row r="1687">
          <cell r="A1687" t="str">
            <v>MĐ13.20K22</v>
          </cell>
          <cell r="B1687" t="str">
            <v>Kỹ thuật quay camera và chụp ảnh</v>
          </cell>
          <cell r="C1687">
            <v>120</v>
          </cell>
        </row>
        <row r="1688">
          <cell r="A1688" t="str">
            <v>MĐ14.20K22</v>
          </cell>
          <cell r="B1688" t="str">
            <v>Xử lý ảnh</v>
          </cell>
          <cell r="C1688">
            <v>90</v>
          </cell>
        </row>
        <row r="1689">
          <cell r="A1689" t="str">
            <v>MĐ15.20K22</v>
          </cell>
          <cell r="B1689" t="str">
            <v>Nhập môn chế bản điện tử</v>
          </cell>
          <cell r="C1689">
            <v>90</v>
          </cell>
        </row>
        <row r="1690">
          <cell r="A1690" t="str">
            <v>MĐ16.20K22</v>
          </cell>
          <cell r="B1690" t="str">
            <v>Chế bản sách báo</v>
          </cell>
          <cell r="C1690">
            <v>60</v>
          </cell>
        </row>
        <row r="1691">
          <cell r="A1691" t="str">
            <v>MĐ17.20K22</v>
          </cell>
          <cell r="B1691" t="str">
            <v>Thiết kế các mẫu quảng cáo</v>
          </cell>
          <cell r="C1691">
            <v>90</v>
          </cell>
        </row>
        <row r="1692">
          <cell r="A1692" t="str">
            <v>MĐ18.20K22</v>
          </cell>
          <cell r="B1692" t="str">
            <v>Thiết kế các trang Web</v>
          </cell>
          <cell r="C1692">
            <v>90</v>
          </cell>
        </row>
        <row r="1693">
          <cell r="A1693" t="str">
            <v>MĐ19.20K22</v>
          </cell>
          <cell r="B1693" t="str">
            <v>Dựng video</v>
          </cell>
          <cell r="C1693">
            <v>60</v>
          </cell>
        </row>
        <row r="1694">
          <cell r="A1694" t="str">
            <v>MĐ20.20K22</v>
          </cell>
          <cell r="B1694" t="str">
            <v>Lắp ráp cài đặt máy tính</v>
          </cell>
          <cell r="C1694">
            <v>90</v>
          </cell>
        </row>
        <row r="1695">
          <cell r="A1695" t="str">
            <v>MĐ21.20K22</v>
          </cell>
          <cell r="B1695" t="str">
            <v>Thực tập Tốt nghiệp</v>
          </cell>
          <cell r="C1695">
            <v>260</v>
          </cell>
        </row>
        <row r="1696">
          <cell r="A1696" t="str">
            <v>MH01.C20K22</v>
          </cell>
          <cell r="B1696" t="str">
            <v>Chính trị</v>
          </cell>
          <cell r="C1696">
            <v>90</v>
          </cell>
        </row>
        <row r="1697">
          <cell r="A1697" t="str">
            <v>MH02.C20K22</v>
          </cell>
          <cell r="B1697" t="str">
            <v>Pháp luật</v>
          </cell>
          <cell r="C1697">
            <v>30</v>
          </cell>
        </row>
        <row r="1698">
          <cell r="A1698" t="str">
            <v>MH03.C20K22</v>
          </cell>
          <cell r="B1698" t="str">
            <v>Giáo dục thể chất</v>
          </cell>
          <cell r="C1698">
            <v>60</v>
          </cell>
        </row>
        <row r="1699">
          <cell r="A1699" t="str">
            <v>MH04.C20K22</v>
          </cell>
          <cell r="B1699" t="str">
            <v>Giáo dục quốc phòng</v>
          </cell>
          <cell r="C1699">
            <v>75</v>
          </cell>
        </row>
        <row r="1700">
          <cell r="A1700" t="str">
            <v>MH05.C20K22</v>
          </cell>
          <cell r="B1700" t="str">
            <v>Tin học đại c­ương</v>
          </cell>
          <cell r="C1700">
            <v>75</v>
          </cell>
        </row>
        <row r="1701">
          <cell r="A1701" t="str">
            <v>MH06.C20K22</v>
          </cell>
          <cell r="B1701" t="str">
            <v>Anh văn</v>
          </cell>
          <cell r="C1701">
            <v>120</v>
          </cell>
        </row>
        <row r="1702">
          <cell r="A1702" t="str">
            <v>MH07.C20K22</v>
          </cell>
          <cell r="B1702" t="str">
            <v>Kỹ năng giao tiếp</v>
          </cell>
          <cell r="C1702">
            <v>30</v>
          </cell>
        </row>
        <row r="1703">
          <cell r="A1703" t="str">
            <v>MH08.C20K22</v>
          </cell>
          <cell r="B1703" t="str">
            <v>Anh văn chuyên ngành</v>
          </cell>
          <cell r="C1703">
            <v>60</v>
          </cell>
        </row>
        <row r="1704">
          <cell r="A1704" t="str">
            <v>MH09.C20K22</v>
          </cell>
          <cell r="B1704" t="str">
            <v>Kiến trúc máy tính</v>
          </cell>
          <cell r="C1704">
            <v>90</v>
          </cell>
        </row>
        <row r="1705">
          <cell r="A1705" t="str">
            <v>MĐ10.C20K22</v>
          </cell>
          <cell r="B1705" t="str">
            <v>Mạng máy tính và Internet</v>
          </cell>
          <cell r="C1705">
            <v>90</v>
          </cell>
        </row>
        <row r="1706">
          <cell r="A1706" t="str">
            <v>MH11.C20K22</v>
          </cell>
          <cell r="B1706" t="str">
            <v>An toàn và vệ sinh công nghiệp</v>
          </cell>
          <cell r="C1706">
            <v>30</v>
          </cell>
        </row>
        <row r="1707">
          <cell r="A1707" t="str">
            <v>MĐ12.C20K22</v>
          </cell>
          <cell r="B1707" t="str">
            <v xml:space="preserve">Mỹ thuật cơ bản </v>
          </cell>
          <cell r="C1707">
            <v>60</v>
          </cell>
        </row>
        <row r="1708">
          <cell r="A1708" t="str">
            <v>MĐ13.C20K22</v>
          </cell>
          <cell r="B1708" t="str">
            <v>Kỹ thuật quay camera và chụp ảnh</v>
          </cell>
          <cell r="C1708">
            <v>120</v>
          </cell>
        </row>
        <row r="1709">
          <cell r="A1709" t="str">
            <v>MĐ14.C20K22</v>
          </cell>
          <cell r="B1709" t="str">
            <v>Xử lý ảnh</v>
          </cell>
          <cell r="C1709">
            <v>90</v>
          </cell>
        </row>
        <row r="1710">
          <cell r="A1710" t="str">
            <v>MĐ15.C20K22</v>
          </cell>
          <cell r="B1710" t="str">
            <v>Nhập môn chế bản điện tử</v>
          </cell>
          <cell r="C1710">
            <v>90</v>
          </cell>
        </row>
        <row r="1711">
          <cell r="A1711" t="str">
            <v>MĐ16.C20K22</v>
          </cell>
          <cell r="B1711" t="str">
            <v>Chế bản sách báo</v>
          </cell>
          <cell r="C1711">
            <v>60</v>
          </cell>
        </row>
        <row r="1712">
          <cell r="A1712" t="str">
            <v>MĐ17.C20K22</v>
          </cell>
          <cell r="B1712" t="str">
            <v>Thiết kế các mẫu quảng cáo</v>
          </cell>
          <cell r="C1712">
            <v>90</v>
          </cell>
        </row>
        <row r="1713">
          <cell r="A1713" t="str">
            <v>MĐ18.C20K22</v>
          </cell>
          <cell r="B1713" t="str">
            <v>Thiết kế Website</v>
          </cell>
          <cell r="C1713">
            <v>90</v>
          </cell>
        </row>
        <row r="1714">
          <cell r="A1714" t="str">
            <v>MĐ19.C20K22</v>
          </cell>
          <cell r="B1714" t="str">
            <v>Dựng video</v>
          </cell>
          <cell r="C1714">
            <v>60</v>
          </cell>
        </row>
        <row r="1715">
          <cell r="A1715" t="str">
            <v>MĐ20.C20K22</v>
          </cell>
          <cell r="B1715" t="str">
            <v>Lắp ráp cài đặt máy tính</v>
          </cell>
          <cell r="C1715">
            <v>90</v>
          </cell>
        </row>
        <row r="1716">
          <cell r="A1716" t="str">
            <v>MĐ21.C20K22</v>
          </cell>
          <cell r="B1716" t="str">
            <v>Thực tập kỹ năng nghề</v>
          </cell>
          <cell r="C1716">
            <v>180</v>
          </cell>
        </row>
        <row r="1717">
          <cell r="A1717" t="str">
            <v>MĐ22.C20K22</v>
          </cell>
          <cell r="B1717" t="str">
            <v>Chế bản điện tử nâng cao</v>
          </cell>
          <cell r="C1717">
            <v>90</v>
          </cell>
        </row>
        <row r="1718">
          <cell r="A1718" t="str">
            <v>MĐ23.C20K22</v>
          </cell>
          <cell r="B1718" t="str">
            <v>Xử lý ảnh nâng cao</v>
          </cell>
          <cell r="C1718">
            <v>90</v>
          </cell>
        </row>
        <row r="1719">
          <cell r="A1719" t="str">
            <v>MĐ24.C20K22</v>
          </cell>
          <cell r="B1719" t="str">
            <v>Tạo hình 2D và 3D</v>
          </cell>
          <cell r="C1719">
            <v>90</v>
          </cell>
        </row>
        <row r="1720">
          <cell r="A1720" t="str">
            <v>MĐ25.C20K22</v>
          </cell>
          <cell r="B1720" t="str">
            <v>Đồ hoạ hình động</v>
          </cell>
          <cell r="C1720">
            <v>60</v>
          </cell>
        </row>
        <row r="1721">
          <cell r="A1721" t="str">
            <v>MĐ26.C20K22</v>
          </cell>
          <cell r="B1721" t="str">
            <v>Thiết kế mẫu đặc thù</v>
          </cell>
          <cell r="C1721">
            <v>90</v>
          </cell>
        </row>
        <row r="1722">
          <cell r="A1722" t="str">
            <v>MĐ27.C20K22</v>
          </cell>
          <cell r="B1722" t="str">
            <v>Thực tập Tốt nghiệp</v>
          </cell>
          <cell r="C1722">
            <v>260</v>
          </cell>
        </row>
        <row r="1723">
          <cell r="A1723" t="str">
            <v>MH01.C21K22</v>
          </cell>
          <cell r="B1723" t="str">
            <v xml:space="preserve"> Chính trị</v>
          </cell>
          <cell r="C1723">
            <v>90</v>
          </cell>
        </row>
        <row r="1724">
          <cell r="A1724" t="str">
            <v>MH02.C21K22</v>
          </cell>
          <cell r="B1724" t="str">
            <v>Pháp luật</v>
          </cell>
          <cell r="C1724">
            <v>30</v>
          </cell>
        </row>
        <row r="1725">
          <cell r="A1725" t="str">
            <v>MH03.C21K22</v>
          </cell>
          <cell r="B1725" t="str">
            <v>Giáo dục thể chất</v>
          </cell>
          <cell r="C1725">
            <v>60</v>
          </cell>
        </row>
        <row r="1726">
          <cell r="A1726" t="str">
            <v>MH04.C21K22</v>
          </cell>
          <cell r="B1726" t="str">
            <v>Giáo dục quốc phòng và an ninh</v>
          </cell>
          <cell r="C1726">
            <v>75</v>
          </cell>
        </row>
        <row r="1727">
          <cell r="A1727" t="str">
            <v>MH05.C21K22</v>
          </cell>
          <cell r="B1727" t="str">
            <v>Tin học</v>
          </cell>
          <cell r="C1727">
            <v>75</v>
          </cell>
        </row>
        <row r="1728">
          <cell r="A1728" t="str">
            <v>MH06.C21K22</v>
          </cell>
          <cell r="B1728" t="str">
            <v>Ngoại ngữ (Anh văn)</v>
          </cell>
          <cell r="C1728">
            <v>120</v>
          </cell>
        </row>
        <row r="1729">
          <cell r="A1729" t="str">
            <v>MH07.C21K22</v>
          </cell>
          <cell r="B1729" t="str">
            <v xml:space="preserve"> Kỹ năng giao tiếp</v>
          </cell>
          <cell r="C1729">
            <v>30</v>
          </cell>
        </row>
        <row r="1730">
          <cell r="A1730" t="str">
            <v>MH08.C21K22</v>
          </cell>
          <cell r="B1730" t="str">
            <v>Anh văn chuyên ngành</v>
          </cell>
          <cell r="C1730">
            <v>60</v>
          </cell>
        </row>
        <row r="1731">
          <cell r="A1731" t="str">
            <v>MĐ09.C21K22</v>
          </cell>
          <cell r="B1731" t="str">
            <v>Tin học văn phòng</v>
          </cell>
          <cell r="C1731">
            <v>60</v>
          </cell>
        </row>
        <row r="1732">
          <cell r="A1732" t="str">
            <v>MĐ10.C21K22</v>
          </cell>
          <cell r="B1732" t="str">
            <v>Cấu trúc máy tính</v>
          </cell>
          <cell r="C1732">
            <v>90</v>
          </cell>
        </row>
        <row r="1733">
          <cell r="A1733" t="str">
            <v>MH11.C21K22</v>
          </cell>
          <cell r="B1733" t="str">
            <v>Kỹ thuật đo lường</v>
          </cell>
          <cell r="C1733">
            <v>30</v>
          </cell>
        </row>
        <row r="1734">
          <cell r="A1734" t="str">
            <v>MĐ12.C21K22</v>
          </cell>
          <cell r="B1734" t="str">
            <v>Điện tử cơ bản</v>
          </cell>
          <cell r="C1734">
            <v>90</v>
          </cell>
        </row>
        <row r="1735">
          <cell r="A1735" t="str">
            <v>MH13.C21K22</v>
          </cell>
          <cell r="B1735" t="str">
            <v>Nguyên lý hệ điều hành</v>
          </cell>
          <cell r="C1735">
            <v>60</v>
          </cell>
        </row>
        <row r="1736">
          <cell r="A1736" t="str">
            <v>MĐ14.C21K22</v>
          </cell>
          <cell r="B1736" t="str">
            <v>Kỹ thuật xung số</v>
          </cell>
          <cell r="C1736">
            <v>60</v>
          </cell>
        </row>
        <row r="1737">
          <cell r="A1737" t="str">
            <v>MĐ15.C21K22</v>
          </cell>
          <cell r="B1737" t="str">
            <v>Lắp ráp và cài đặt máy tính</v>
          </cell>
          <cell r="C1737">
            <v>120</v>
          </cell>
        </row>
        <row r="1738">
          <cell r="A1738" t="str">
            <v>MĐ16.C21K22</v>
          </cell>
          <cell r="B1738" t="str">
            <v>Xử lý sự cố phần mềm</v>
          </cell>
          <cell r="C1738">
            <v>60</v>
          </cell>
        </row>
        <row r="1739">
          <cell r="A1739" t="str">
            <v>MĐ17.C21K22</v>
          </cell>
          <cell r="B1739" t="str">
            <v>Mạng máy tính và Internet</v>
          </cell>
          <cell r="C1739">
            <v>90</v>
          </cell>
        </row>
        <row r="1740">
          <cell r="A1740" t="str">
            <v>MĐ18.C21K22</v>
          </cell>
          <cell r="B1740" t="str">
            <v>Sửa chữa máy tính</v>
          </cell>
          <cell r="C1740">
            <v>90</v>
          </cell>
        </row>
        <row r="1741">
          <cell r="A1741" t="str">
            <v>MĐ19.C21K22</v>
          </cell>
          <cell r="B1741" t="str">
            <v>Sửa chữa bộ nguồn</v>
          </cell>
          <cell r="C1741">
            <v>60</v>
          </cell>
        </row>
        <row r="1742">
          <cell r="A1742" t="str">
            <v>MĐ20.C21K22</v>
          </cell>
          <cell r="B1742" t="str">
            <v>Kỹ thuật sửa chữa màn hình</v>
          </cell>
          <cell r="C1742">
            <v>60</v>
          </cell>
        </row>
        <row r="1743">
          <cell r="A1743" t="str">
            <v>MĐ21.C21K22</v>
          </cell>
          <cell r="B1743" t="str">
            <v>Sửa chữa máy in và thiết bị ngoại vi</v>
          </cell>
          <cell r="C1743">
            <v>60</v>
          </cell>
        </row>
        <row r="1744">
          <cell r="A1744" t="str">
            <v>MĐ22.C21K22</v>
          </cell>
          <cell r="B1744" t="str">
            <v>Thực tập kĩ năng nghề nghiệp</v>
          </cell>
          <cell r="C1744">
            <v>180</v>
          </cell>
        </row>
        <row r="1745">
          <cell r="A1745" t="str">
            <v>MĐ23.C21K22</v>
          </cell>
          <cell r="B1745" t="str">
            <v xml:space="preserve">Sửa chữa máy tính nâng cao </v>
          </cell>
          <cell r="C1745">
            <v>90</v>
          </cell>
        </row>
        <row r="1746">
          <cell r="A1746" t="str">
            <v>MĐ24.C21K22</v>
          </cell>
          <cell r="B1746" t="str">
            <v xml:space="preserve">Thiết kế, xây dựng mạng LAN </v>
          </cell>
          <cell r="C1746">
            <v>90</v>
          </cell>
        </row>
        <row r="1747">
          <cell r="A1747" t="str">
            <v>MĐ25.C21K22</v>
          </cell>
          <cell r="B1747" t="str">
            <v>Đồ họa ứng dụng</v>
          </cell>
          <cell r="C1747">
            <v>60</v>
          </cell>
        </row>
        <row r="1748">
          <cell r="A1748" t="str">
            <v>MĐ26.C21K22</v>
          </cell>
          <cell r="B1748" t="str">
            <v>Thiết kế Web</v>
          </cell>
          <cell r="C1748">
            <v>90</v>
          </cell>
        </row>
        <row r="1749">
          <cell r="A1749" t="str">
            <v>MĐ27.C21K22</v>
          </cell>
          <cell r="B1749" t="str">
            <v>Hệ quản trị cơ sở dữ liệu</v>
          </cell>
          <cell r="C1749">
            <v>60</v>
          </cell>
        </row>
        <row r="1750">
          <cell r="A1750" t="str">
            <v>MĐ28.C21K22</v>
          </cell>
          <cell r="B1750" t="str">
            <v>Thực tập tốt nghiệp</v>
          </cell>
          <cell r="C1750">
            <v>270</v>
          </cell>
        </row>
        <row r="1751">
          <cell r="A1751" t="str">
            <v>MH01.21K22</v>
          </cell>
          <cell r="B1751" t="str">
            <v xml:space="preserve"> Chính trị</v>
          </cell>
          <cell r="C1751">
            <v>30</v>
          </cell>
        </row>
        <row r="1752">
          <cell r="A1752" t="str">
            <v>MH02.21K22</v>
          </cell>
          <cell r="B1752" t="str">
            <v>Pháp luật</v>
          </cell>
          <cell r="C1752">
            <v>15</v>
          </cell>
        </row>
        <row r="1753">
          <cell r="A1753" t="str">
            <v>MH03.21K22</v>
          </cell>
          <cell r="B1753" t="str">
            <v>Giáo dục thể chất</v>
          </cell>
          <cell r="C1753">
            <v>30</v>
          </cell>
        </row>
        <row r="1754">
          <cell r="A1754" t="str">
            <v>MH04.21K22</v>
          </cell>
          <cell r="B1754" t="str">
            <v>Giáo dục quốc phòng và an ninh</v>
          </cell>
          <cell r="C1754">
            <v>45</v>
          </cell>
        </row>
        <row r="1755">
          <cell r="A1755" t="str">
            <v>MH05.21K22</v>
          </cell>
          <cell r="B1755" t="str">
            <v>Tin học</v>
          </cell>
          <cell r="C1755">
            <v>30</v>
          </cell>
        </row>
        <row r="1756">
          <cell r="A1756" t="str">
            <v>MH06.21K22</v>
          </cell>
          <cell r="B1756" t="str">
            <v>Ngoại ngữ (Anh văn)</v>
          </cell>
          <cell r="C1756">
            <v>60</v>
          </cell>
        </row>
        <row r="1757">
          <cell r="A1757" t="str">
            <v>MH07.21K22</v>
          </cell>
          <cell r="B1757" t="str">
            <v>Kỹ năng giao tiếp</v>
          </cell>
          <cell r="C1757">
            <v>30</v>
          </cell>
        </row>
        <row r="1758">
          <cell r="A1758" t="str">
            <v>MH08.21K22</v>
          </cell>
          <cell r="B1758" t="str">
            <v>Anh văn chuyên ngành</v>
          </cell>
          <cell r="C1758">
            <v>60</v>
          </cell>
        </row>
        <row r="1759">
          <cell r="A1759" t="str">
            <v>MĐ09.21K22</v>
          </cell>
          <cell r="B1759" t="str">
            <v>Tin học văn phòng</v>
          </cell>
          <cell r="C1759">
            <v>60</v>
          </cell>
        </row>
        <row r="1760">
          <cell r="A1760" t="str">
            <v>MH10.21K22</v>
          </cell>
          <cell r="B1760" t="str">
            <v>Cấu trúc máy tính</v>
          </cell>
          <cell r="C1760">
            <v>90</v>
          </cell>
        </row>
        <row r="1761">
          <cell r="A1761" t="str">
            <v>MH11.21K22</v>
          </cell>
          <cell r="B1761" t="str">
            <v>Kỹ thuật đo lường</v>
          </cell>
          <cell r="C1761">
            <v>30</v>
          </cell>
        </row>
        <row r="1762">
          <cell r="A1762" t="str">
            <v>MĐ12.21K22</v>
          </cell>
          <cell r="B1762" t="str">
            <v>Điện tử cơ bản</v>
          </cell>
          <cell r="C1762">
            <v>90</v>
          </cell>
        </row>
        <row r="1763">
          <cell r="A1763" t="str">
            <v>MH13.21K22</v>
          </cell>
          <cell r="B1763" t="str">
            <v>Nguyên lý hệ điều hành</v>
          </cell>
          <cell r="C1763">
            <v>60</v>
          </cell>
        </row>
        <row r="1764">
          <cell r="A1764" t="str">
            <v>MĐ14.21K22</v>
          </cell>
          <cell r="B1764" t="str">
            <v>Kỹ thuật xung số</v>
          </cell>
          <cell r="C1764">
            <v>60</v>
          </cell>
        </row>
        <row r="1765">
          <cell r="A1765" t="str">
            <v>MĐ15.21K22</v>
          </cell>
          <cell r="B1765" t="str">
            <v>Lắp ráp và cài đặt máy tính</v>
          </cell>
          <cell r="C1765">
            <v>120</v>
          </cell>
        </row>
        <row r="1766">
          <cell r="A1766" t="str">
            <v>MĐ16.21K22</v>
          </cell>
          <cell r="B1766" t="str">
            <v>Xử lý sự cố phần mềm</v>
          </cell>
          <cell r="C1766">
            <v>60</v>
          </cell>
        </row>
        <row r="1767">
          <cell r="A1767" t="str">
            <v>MĐ17.21K22</v>
          </cell>
          <cell r="B1767" t="str">
            <v>Mạng máy tính và Internet</v>
          </cell>
          <cell r="C1767">
            <v>90</v>
          </cell>
        </row>
        <row r="1768">
          <cell r="A1768" t="str">
            <v>MĐ18.21K22</v>
          </cell>
          <cell r="B1768" t="str">
            <v>Sửa chữa máy tính</v>
          </cell>
          <cell r="C1768">
            <v>90</v>
          </cell>
        </row>
        <row r="1769">
          <cell r="A1769" t="str">
            <v>MĐ19.21K22</v>
          </cell>
          <cell r="B1769" t="str">
            <v>Sửa chữa bộ nguồn</v>
          </cell>
          <cell r="C1769">
            <v>60</v>
          </cell>
        </row>
        <row r="1770">
          <cell r="A1770" t="str">
            <v>MĐ20.21K22</v>
          </cell>
          <cell r="B1770" t="str">
            <v>Kỹ thuật sửa chữa màn hình</v>
          </cell>
          <cell r="C1770">
            <v>60</v>
          </cell>
        </row>
        <row r="1771">
          <cell r="A1771" t="str">
            <v>MĐ21.21K22</v>
          </cell>
          <cell r="B1771" t="str">
            <v>Sửa chữa máy in và thiết bị ngoại vi</v>
          </cell>
          <cell r="C1771">
            <v>60</v>
          </cell>
        </row>
        <row r="1772">
          <cell r="A1772" t="str">
            <v>MĐ22.21K22</v>
          </cell>
          <cell r="B1772" t="str">
            <v>Đồ họa ứng dụng</v>
          </cell>
          <cell r="C1772">
            <v>60</v>
          </cell>
        </row>
        <row r="1773">
          <cell r="A1773" t="str">
            <v>MĐ23.21K22</v>
          </cell>
          <cell r="B1773" t="str">
            <v>Thực tập tốt nghiệp</v>
          </cell>
          <cell r="C1773">
            <v>270</v>
          </cell>
        </row>
        <row r="1774">
          <cell r="A1774" t="str">
            <v>MH01.22K22</v>
          </cell>
          <cell r="B1774" t="str">
            <v>Chính trị</v>
          </cell>
          <cell r="C1774">
            <v>30</v>
          </cell>
        </row>
        <row r="1775">
          <cell r="A1775" t="str">
            <v>MH02.22K22</v>
          </cell>
          <cell r="B1775" t="str">
            <v>Pháp luật</v>
          </cell>
          <cell r="C1775">
            <v>15</v>
          </cell>
        </row>
        <row r="1776">
          <cell r="A1776" t="str">
            <v>MH03.22K22</v>
          </cell>
          <cell r="B1776" t="str">
            <v>Giáo dục thể chất</v>
          </cell>
          <cell r="C1776">
            <v>30</v>
          </cell>
        </row>
        <row r="1777">
          <cell r="A1777" t="str">
            <v>MH04.22K22</v>
          </cell>
          <cell r="B1777" t="str">
            <v>Giáo dục quốc phòngAn ninh</v>
          </cell>
          <cell r="C1777">
            <v>45</v>
          </cell>
        </row>
        <row r="1778">
          <cell r="A1778" t="str">
            <v>MH05.22K22</v>
          </cell>
          <cell r="B1778" t="str">
            <v>Tin học</v>
          </cell>
          <cell r="C1778">
            <v>30</v>
          </cell>
        </row>
        <row r="1779">
          <cell r="A1779" t="str">
            <v>MH06.22K22</v>
          </cell>
          <cell r="B1779" t="str">
            <v>Ngoại ngữ (Anh văn)</v>
          </cell>
          <cell r="C1779">
            <v>60</v>
          </cell>
        </row>
        <row r="1780">
          <cell r="A1780" t="str">
            <v>MH07.22K22</v>
          </cell>
          <cell r="B1780" t="str">
            <v>Kỹ năng giao tiếp</v>
          </cell>
          <cell r="C1780">
            <v>30</v>
          </cell>
        </row>
        <row r="1781">
          <cell r="A1781" t="str">
            <v>MĐ08.22K22</v>
          </cell>
          <cell r="B1781" t="str">
            <v>Tin học văn phòng</v>
          </cell>
          <cell r="C1781">
            <v>90</v>
          </cell>
        </row>
        <row r="1782">
          <cell r="A1782" t="str">
            <v>MH09.22K22</v>
          </cell>
          <cell r="B1782" t="str">
            <v>Cấu trúc máy tính</v>
          </cell>
          <cell r="C1782">
            <v>90</v>
          </cell>
        </row>
        <row r="1783">
          <cell r="A1783" t="str">
            <v>MH10.22K22</v>
          </cell>
          <cell r="B1783" t="str">
            <v>Nguyên lý hệ điều hành</v>
          </cell>
          <cell r="C1783">
            <v>60</v>
          </cell>
        </row>
        <row r="1784">
          <cell r="A1784" t="str">
            <v>MH11.22K22</v>
          </cell>
          <cell r="B1784" t="str">
            <v>An toàn vệ sinh công nghiệp</v>
          </cell>
          <cell r="C1784">
            <v>30</v>
          </cell>
        </row>
        <row r="1785">
          <cell r="A1785" t="str">
            <v>MĐ12.22K22</v>
          </cell>
          <cell r="B1785" t="str">
            <v>Mạng máy tính và Internet</v>
          </cell>
          <cell r="C1785">
            <v>90</v>
          </cell>
        </row>
        <row r="1786">
          <cell r="A1786" t="str">
            <v>MH13.22K22</v>
          </cell>
          <cell r="B1786" t="str">
            <v>Lập trình căn bản</v>
          </cell>
          <cell r="C1786">
            <v>60</v>
          </cell>
        </row>
        <row r="1787">
          <cell r="A1787" t="str">
            <v>MH14.22K22</v>
          </cell>
          <cell r="B1787" t="str">
            <v>Cấu trúc dữ liệu và giải thuật</v>
          </cell>
          <cell r="C1787">
            <v>60</v>
          </cell>
        </row>
        <row r="1788">
          <cell r="A1788" t="str">
            <v>MH15.22K22</v>
          </cell>
          <cell r="B1788" t="str">
            <v>Anh văn chuyên ngành</v>
          </cell>
          <cell r="C1788">
            <v>60</v>
          </cell>
        </row>
        <row r="1789">
          <cell r="A1789" t="str">
            <v>MĐ16.22K22</v>
          </cell>
          <cell r="B1789" t="str">
            <v>Lắp ráp và cài đặt máy tính</v>
          </cell>
          <cell r="C1789">
            <v>90</v>
          </cell>
        </row>
        <row r="1790">
          <cell r="A1790" t="str">
            <v>MĐ17.22K22</v>
          </cell>
          <cell r="B1790" t="str">
            <v>Quản trị mạng</v>
          </cell>
          <cell r="C1790">
            <v>90</v>
          </cell>
        </row>
        <row r="1791">
          <cell r="A1791" t="str">
            <v>MĐ18.22K22</v>
          </cell>
          <cell r="B1791" t="str">
            <v>Thiết kế, xây dựng mạng LAN</v>
          </cell>
          <cell r="C1791">
            <v>90</v>
          </cell>
        </row>
        <row r="1792">
          <cell r="A1792" t="str">
            <v>MĐ19.22K22</v>
          </cell>
          <cell r="B1792" t="str">
            <v>Quản trị hệ thống WebServer và MailServer</v>
          </cell>
          <cell r="C1792">
            <v>60</v>
          </cell>
        </row>
        <row r="1793">
          <cell r="A1793" t="str">
            <v>MĐ20.22K22</v>
          </cell>
          <cell r="B1793" t="str">
            <v>Công nghệ mạng không dây</v>
          </cell>
          <cell r="C1793">
            <v>60</v>
          </cell>
        </row>
        <row r="1794">
          <cell r="A1794" t="str">
            <v>MĐ21.22K22</v>
          </cell>
          <cell r="B1794" t="str">
            <v>Thiết kế Web</v>
          </cell>
          <cell r="C1794">
            <v>60</v>
          </cell>
        </row>
        <row r="1795">
          <cell r="A1795" t="str">
            <v>MĐ22.22K22</v>
          </cell>
          <cell r="B1795" t="str">
            <v>Hệ điều hành Linux</v>
          </cell>
          <cell r="C1795">
            <v>60</v>
          </cell>
        </row>
        <row r="1796">
          <cell r="A1796" t="str">
            <v>MĐ23.22K22</v>
          </cell>
          <cell r="B1796" t="str">
            <v>Thực tập tốt nghiệp</v>
          </cell>
          <cell r="C1796">
            <v>270</v>
          </cell>
        </row>
        <row r="1797">
          <cell r="A1797" t="str">
            <v>MH01.C22K22</v>
          </cell>
          <cell r="B1797" t="str">
            <v>Chính trị</v>
          </cell>
          <cell r="C1797">
            <v>90</v>
          </cell>
        </row>
        <row r="1798">
          <cell r="A1798" t="str">
            <v>MH02.C22K22</v>
          </cell>
          <cell r="B1798" t="str">
            <v>Pháp luật</v>
          </cell>
          <cell r="C1798">
            <v>30</v>
          </cell>
        </row>
        <row r="1799">
          <cell r="A1799" t="str">
            <v>MH03.C22K22</v>
          </cell>
          <cell r="B1799" t="str">
            <v>Giáo dục thể chất</v>
          </cell>
          <cell r="C1799">
            <v>60</v>
          </cell>
        </row>
        <row r="1800">
          <cell r="A1800" t="str">
            <v>MH04.C22K22</v>
          </cell>
          <cell r="B1800" t="str">
            <v>Giáo dục quốc phòngAn ninh</v>
          </cell>
          <cell r="C1800">
            <v>75</v>
          </cell>
        </row>
        <row r="1801">
          <cell r="A1801" t="str">
            <v>MH05.C22K22</v>
          </cell>
          <cell r="B1801" t="str">
            <v>Tin học</v>
          </cell>
          <cell r="C1801">
            <v>75</v>
          </cell>
        </row>
        <row r="1802">
          <cell r="A1802" t="str">
            <v>MH06.C22K22</v>
          </cell>
          <cell r="B1802" t="str">
            <v>Ngoại ngữ (Anh văn)</v>
          </cell>
          <cell r="C1802">
            <v>120</v>
          </cell>
        </row>
        <row r="1803">
          <cell r="A1803" t="str">
            <v>MH07.C22K22</v>
          </cell>
          <cell r="B1803" t="str">
            <v>Kỹ năng giao tiếp</v>
          </cell>
          <cell r="C1803">
            <v>30</v>
          </cell>
        </row>
        <row r="1804">
          <cell r="A1804" t="str">
            <v>MĐ08.C22K22</v>
          </cell>
          <cell r="B1804" t="str">
            <v>Tin học văn phòng</v>
          </cell>
          <cell r="C1804">
            <v>90</v>
          </cell>
        </row>
        <row r="1805">
          <cell r="A1805" t="str">
            <v>MH09.C22K22</v>
          </cell>
          <cell r="B1805" t="str">
            <v>Cấu trúc máy tính</v>
          </cell>
          <cell r="C1805">
            <v>90</v>
          </cell>
        </row>
        <row r="1806">
          <cell r="A1806" t="str">
            <v>MH10.C22K22</v>
          </cell>
          <cell r="B1806" t="str">
            <v>Nguyên lý hệ điều hành</v>
          </cell>
          <cell r="C1806">
            <v>60</v>
          </cell>
        </row>
        <row r="1807">
          <cell r="A1807" t="str">
            <v>MH11.C22K22</v>
          </cell>
          <cell r="B1807" t="str">
            <v>An toàn vệ sinh công nghiệp</v>
          </cell>
          <cell r="C1807">
            <v>30</v>
          </cell>
        </row>
        <row r="1808">
          <cell r="A1808" t="str">
            <v>MĐ12.C22K22</v>
          </cell>
          <cell r="B1808" t="str">
            <v>Mạng máy tính và Internet</v>
          </cell>
          <cell r="C1808">
            <v>90</v>
          </cell>
        </row>
        <row r="1809">
          <cell r="A1809" t="str">
            <v>MH13.C22K22</v>
          </cell>
          <cell r="B1809" t="str">
            <v>Lập trình căn bản</v>
          </cell>
          <cell r="C1809">
            <v>60</v>
          </cell>
        </row>
        <row r="1810">
          <cell r="A1810" t="str">
            <v>MH14.C22K22</v>
          </cell>
          <cell r="B1810" t="str">
            <v>Cấu trúc dữ liệu và giải thuật</v>
          </cell>
          <cell r="C1810">
            <v>60</v>
          </cell>
        </row>
        <row r="1811">
          <cell r="A1811" t="str">
            <v>MH15.C22K22</v>
          </cell>
          <cell r="B1811" t="str">
            <v>Anh văn chuyên ngành</v>
          </cell>
          <cell r="C1811">
            <v>60</v>
          </cell>
        </row>
        <row r="1812">
          <cell r="A1812" t="str">
            <v>MĐ16.C22K22</v>
          </cell>
          <cell r="B1812" t="str">
            <v>Lắp ráp và cài đặt máy tính</v>
          </cell>
          <cell r="C1812">
            <v>90</v>
          </cell>
        </row>
        <row r="1813">
          <cell r="A1813" t="str">
            <v>MĐ17.C22K22</v>
          </cell>
          <cell r="B1813" t="str">
            <v>Quản trị mạng</v>
          </cell>
          <cell r="C1813">
            <v>90</v>
          </cell>
        </row>
        <row r="1814">
          <cell r="A1814" t="str">
            <v>MĐ18.C22K22</v>
          </cell>
          <cell r="B1814" t="str">
            <v>Thiết kế, xây dựng mạng LAN</v>
          </cell>
          <cell r="C1814">
            <v>90</v>
          </cell>
        </row>
        <row r="1815">
          <cell r="A1815" t="str">
            <v>MĐ19.C22K22</v>
          </cell>
          <cell r="B1815" t="str">
            <v>Quản trị hệ thống WebServer và MailServer</v>
          </cell>
          <cell r="C1815">
            <v>60</v>
          </cell>
        </row>
        <row r="1816">
          <cell r="A1816" t="str">
            <v>MĐ20.C22K22</v>
          </cell>
          <cell r="B1816" t="str">
            <v>Công nghệ mạng không dây</v>
          </cell>
          <cell r="C1816">
            <v>60</v>
          </cell>
        </row>
        <row r="1817">
          <cell r="A1817" t="str">
            <v>MĐ21.C22K22</v>
          </cell>
          <cell r="B1817" t="str">
            <v>Thiết kế Web</v>
          </cell>
          <cell r="C1817">
            <v>90</v>
          </cell>
        </row>
        <row r="1818">
          <cell r="A1818" t="str">
            <v>MĐ22.C22K22</v>
          </cell>
          <cell r="B1818" t="str">
            <v>Hệ điều hành Linux</v>
          </cell>
          <cell r="C1818">
            <v>60</v>
          </cell>
        </row>
        <row r="1819">
          <cell r="A1819" t="str">
            <v>MĐ23.C22K22</v>
          </cell>
          <cell r="B1819" t="str">
            <v>Thực tập kỹ năng nghề nghiệp</v>
          </cell>
          <cell r="C1819">
            <v>180</v>
          </cell>
        </row>
        <row r="1820">
          <cell r="A1820" t="str">
            <v>MĐ24.C22K22</v>
          </cell>
          <cell r="B1820" t="str">
            <v>An toàn và bảo mật thông tin</v>
          </cell>
          <cell r="C1820">
            <v>60</v>
          </cell>
        </row>
        <row r="1821">
          <cell r="A1821" t="str">
            <v>MĐ25.C22K22</v>
          </cell>
          <cell r="B1821" t="str">
            <v>Quản lý dự án Công nghệ thông tin</v>
          </cell>
          <cell r="C1821">
            <v>30</v>
          </cell>
        </row>
        <row r="1822">
          <cell r="A1822" t="str">
            <v>MĐ26.C22K22</v>
          </cell>
          <cell r="B1822" t="str">
            <v>Cấu hình và quản trị thiết bị mạng</v>
          </cell>
          <cell r="C1822">
            <v>60</v>
          </cell>
        </row>
        <row r="1823">
          <cell r="A1823" t="str">
            <v>MĐ27.C22K22</v>
          </cell>
          <cell r="B1823" t="str">
            <v>Quản trị mạng nâng cao</v>
          </cell>
          <cell r="C1823">
            <v>60</v>
          </cell>
        </row>
        <row r="1824">
          <cell r="A1824" t="str">
            <v>MĐ28.C22K22</v>
          </cell>
          <cell r="B1824" t="str">
            <v>Bảo trì hệ thống mạng</v>
          </cell>
          <cell r="C1824">
            <v>60</v>
          </cell>
        </row>
        <row r="1825">
          <cell r="A1825" t="str">
            <v>MĐ29.C22K22</v>
          </cell>
          <cell r="B1825" t="str">
            <v>Đồ hoạ ứng dụng</v>
          </cell>
          <cell r="C1825">
            <v>60</v>
          </cell>
        </row>
        <row r="1826">
          <cell r="A1826" t="str">
            <v>MĐ30.C22K22</v>
          </cell>
          <cell r="B1826" t="str">
            <v>Thực tập tốt nghiệp</v>
          </cell>
          <cell r="C1826">
            <v>270</v>
          </cell>
        </row>
        <row r="1827">
          <cell r="A1827" t="str">
            <v>MH01.24K22</v>
          </cell>
          <cell r="B1827" t="str">
            <v>Chính trị</v>
          </cell>
          <cell r="C1827">
            <v>30</v>
          </cell>
        </row>
        <row r="1828">
          <cell r="A1828" t="str">
            <v>MH02.24K22</v>
          </cell>
          <cell r="B1828" t="str">
            <v>Pháp luật</v>
          </cell>
          <cell r="C1828">
            <v>15</v>
          </cell>
        </row>
        <row r="1829">
          <cell r="A1829" t="str">
            <v>MH03.24K22</v>
          </cell>
          <cell r="B1829" t="str">
            <v>Giáo dục thể chất</v>
          </cell>
          <cell r="C1829">
            <v>45</v>
          </cell>
        </row>
        <row r="1830">
          <cell r="A1830" t="str">
            <v>MH04.24K22</v>
          </cell>
          <cell r="B1830" t="str">
            <v>Giáo dục quốc phòngAn ninh</v>
          </cell>
          <cell r="C1830">
            <v>45</v>
          </cell>
        </row>
        <row r="1831">
          <cell r="A1831" t="str">
            <v>MH05.24K22</v>
          </cell>
          <cell r="B1831" t="str">
            <v>Tin học</v>
          </cell>
          <cell r="C1831">
            <v>30</v>
          </cell>
        </row>
        <row r="1832">
          <cell r="A1832" t="str">
            <v>MH06.24K22</v>
          </cell>
          <cell r="B1832" t="str">
            <v>Ngoại ngữ (Anh văn)</v>
          </cell>
          <cell r="C1832">
            <v>60</v>
          </cell>
        </row>
        <row r="1833">
          <cell r="A1833" t="str">
            <v>MH07.24K22</v>
          </cell>
          <cell r="B1833" t="str">
            <v>Kĩ năng giao tiếp</v>
          </cell>
          <cell r="C1833">
            <v>30</v>
          </cell>
        </row>
        <row r="1834">
          <cell r="A1834" t="str">
            <v>MĐ08.24K22</v>
          </cell>
          <cell r="B1834" t="str">
            <v>Tin học văn phòng</v>
          </cell>
          <cell r="C1834">
            <v>60</v>
          </cell>
        </row>
        <row r="1835">
          <cell r="A1835" t="str">
            <v>MĐ09.24K22</v>
          </cell>
          <cell r="B1835" t="str">
            <v>Bảng tính điện tử Excel</v>
          </cell>
          <cell r="C1835">
            <v>60</v>
          </cell>
        </row>
        <row r="1836">
          <cell r="A1836" t="str">
            <v>MH10.24K22</v>
          </cell>
          <cell r="B1836" t="str">
            <v>Cấu trúc máy tính</v>
          </cell>
          <cell r="C1836">
            <v>90</v>
          </cell>
        </row>
        <row r="1837">
          <cell r="A1837" t="str">
            <v>MĐ11.24K22</v>
          </cell>
          <cell r="B1837" t="str">
            <v>Mạng máy tính và ineternet</v>
          </cell>
          <cell r="C1837">
            <v>90</v>
          </cell>
        </row>
        <row r="1838">
          <cell r="A1838" t="str">
            <v>MH12.24K22</v>
          </cell>
          <cell r="B1838" t="str">
            <v>Lập trình cơ bản (C)</v>
          </cell>
          <cell r="C1838">
            <v>60</v>
          </cell>
        </row>
        <row r="1839">
          <cell r="A1839" t="str">
            <v>MH13.24K22</v>
          </cell>
          <cell r="B1839" t="str">
            <v>Cấu trúc dữ liệu và giải thuật</v>
          </cell>
          <cell r="C1839">
            <v>60</v>
          </cell>
        </row>
        <row r="1840">
          <cell r="A1840" t="str">
            <v>MH14.24K22</v>
          </cell>
          <cell r="B1840" t="str">
            <v>Cơ sở dữ liệu</v>
          </cell>
          <cell r="C1840">
            <v>60</v>
          </cell>
        </row>
        <row r="1841">
          <cell r="A1841" t="str">
            <v>MĐ15.24K22</v>
          </cell>
          <cell r="B1841" t="str">
            <v>Lắp ráp và cài đặt MT</v>
          </cell>
          <cell r="C1841">
            <v>90</v>
          </cell>
        </row>
        <row r="1842">
          <cell r="A1842" t="str">
            <v>MH16.24K22</v>
          </cell>
          <cell r="B1842" t="str">
            <v>Kĩ năng làm việc nhóm</v>
          </cell>
          <cell r="C1842">
            <v>45</v>
          </cell>
        </row>
        <row r="1843">
          <cell r="A1843" t="str">
            <v>MH17.24K22</v>
          </cell>
          <cell r="B1843" t="str">
            <v>Tiếng Anh chuyên ngành</v>
          </cell>
          <cell r="C1843">
            <v>45</v>
          </cell>
        </row>
        <row r="1844">
          <cell r="A1844" t="str">
            <v>MĐ18.24K22</v>
          </cell>
          <cell r="B1844" t="str">
            <v>Lập trình hướng đối tượng</v>
          </cell>
          <cell r="C1844">
            <v>120</v>
          </cell>
        </row>
        <row r="1845">
          <cell r="A1845" t="str">
            <v>MĐ19.24K22</v>
          </cell>
          <cell r="B1845" t="str">
            <v>Hệ quản trị CSDL với ACCESS</v>
          </cell>
          <cell r="C1845">
            <v>60</v>
          </cell>
        </row>
        <row r="1846">
          <cell r="A1846" t="str">
            <v>MĐ20.24K22</v>
          </cell>
          <cell r="B1846" t="str">
            <v>Hệ quản trị CSDL với SQL Server</v>
          </cell>
          <cell r="C1846">
            <v>60</v>
          </cell>
        </row>
        <row r="1847">
          <cell r="A1847" t="str">
            <v>MĐ21.24K22</v>
          </cell>
          <cell r="B1847" t="str">
            <v>Lập trình Window 1 (C#.net)</v>
          </cell>
          <cell r="C1847">
            <v>120</v>
          </cell>
        </row>
        <row r="1848">
          <cell r="A1848" t="str">
            <v>MĐ22.24K22</v>
          </cell>
          <cell r="B1848" t="str">
            <v>Thiết kế và quản trị Website</v>
          </cell>
          <cell r="C1848">
            <v>90</v>
          </cell>
        </row>
        <row r="1849">
          <cell r="A1849" t="str">
            <v>MĐ23.24K22</v>
          </cell>
          <cell r="B1849" t="str">
            <v>Đồ họa ứng dụng</v>
          </cell>
          <cell r="C1849">
            <v>90</v>
          </cell>
        </row>
        <row r="1850">
          <cell r="A1850" t="str">
            <v>MĐ24.24K22</v>
          </cell>
          <cell r="B1850" t="str">
            <v>Phân tích thiết kế HTTT</v>
          </cell>
          <cell r="C1850">
            <v>60</v>
          </cell>
        </row>
        <row r="1851">
          <cell r="A1851" t="str">
            <v>MĐ25.24K22</v>
          </cell>
          <cell r="B1851" t="str">
            <v>Thực tập tốt nghiệp</v>
          </cell>
          <cell r="C1851">
            <v>270</v>
          </cell>
        </row>
        <row r="1852">
          <cell r="A1852" t="str">
            <v>MH01.C24K22</v>
          </cell>
          <cell r="B1852" t="str">
            <v>Chính trị</v>
          </cell>
          <cell r="C1852">
            <v>90</v>
          </cell>
        </row>
        <row r="1853">
          <cell r="A1853" t="str">
            <v>MH02.C24K22</v>
          </cell>
          <cell r="B1853" t="str">
            <v>Pháp luật</v>
          </cell>
          <cell r="C1853">
            <v>30</v>
          </cell>
        </row>
        <row r="1854">
          <cell r="A1854" t="str">
            <v>MH03.C24K22</v>
          </cell>
          <cell r="B1854" t="str">
            <v>Giáo dục thể chất</v>
          </cell>
          <cell r="C1854">
            <v>60</v>
          </cell>
        </row>
        <row r="1855">
          <cell r="A1855" t="str">
            <v>MH04.C24K22</v>
          </cell>
          <cell r="B1855" t="str">
            <v>Giáo dục quốc phòng và an ninh</v>
          </cell>
          <cell r="C1855">
            <v>75</v>
          </cell>
        </row>
        <row r="1856">
          <cell r="A1856" t="str">
            <v>MH05.C24K22</v>
          </cell>
          <cell r="B1856" t="str">
            <v>Tin học</v>
          </cell>
          <cell r="C1856">
            <v>75</v>
          </cell>
        </row>
        <row r="1857">
          <cell r="A1857" t="str">
            <v>MH06.C24K22</v>
          </cell>
          <cell r="B1857" t="str">
            <v>Ngoại ngữ (Anh văn)</v>
          </cell>
          <cell r="C1857">
            <v>120</v>
          </cell>
        </row>
        <row r="1858">
          <cell r="A1858" t="str">
            <v>MH07.C24K22</v>
          </cell>
          <cell r="B1858" t="str">
            <v xml:space="preserve"> Kỹ năng giao tiếp</v>
          </cell>
          <cell r="C1858">
            <v>30</v>
          </cell>
        </row>
        <row r="1859">
          <cell r="A1859" t="str">
            <v>MĐ08.C24K22</v>
          </cell>
          <cell r="B1859" t="str">
            <v>Tin học văn phòng</v>
          </cell>
          <cell r="C1859">
            <v>120</v>
          </cell>
        </row>
        <row r="1860">
          <cell r="A1860" t="str">
            <v>MĐ09.C24K22</v>
          </cell>
          <cell r="B1860" t="str">
            <v>Bảng tính điện tử Excel</v>
          </cell>
          <cell r="C1860">
            <v>60</v>
          </cell>
        </row>
        <row r="1861">
          <cell r="A1861" t="str">
            <v>MH10.C24K22</v>
          </cell>
          <cell r="B1861" t="str">
            <v>Cấu trúc máy tính</v>
          </cell>
          <cell r="C1861">
            <v>90</v>
          </cell>
        </row>
        <row r="1862">
          <cell r="A1862" t="str">
            <v>MĐ11.C24K22</v>
          </cell>
          <cell r="B1862" t="str">
            <v>Mạng máy tính và ineternet</v>
          </cell>
          <cell r="C1862">
            <v>90</v>
          </cell>
        </row>
        <row r="1863">
          <cell r="A1863" t="str">
            <v>MH12.C24K22</v>
          </cell>
          <cell r="B1863" t="str">
            <v>Lập trình cơ bản (C)</v>
          </cell>
          <cell r="C1863">
            <v>90</v>
          </cell>
        </row>
        <row r="1864">
          <cell r="A1864" t="str">
            <v>MH13.C24K22</v>
          </cell>
          <cell r="B1864" t="str">
            <v>CTDL&amp;GT</v>
          </cell>
          <cell r="C1864">
            <v>90</v>
          </cell>
        </row>
        <row r="1865">
          <cell r="A1865" t="str">
            <v>MH14.C24K22</v>
          </cell>
          <cell r="B1865" t="str">
            <v>CSDL</v>
          </cell>
          <cell r="C1865">
            <v>60</v>
          </cell>
        </row>
        <row r="1866">
          <cell r="A1866" t="str">
            <v>MĐ15.C24K22</v>
          </cell>
          <cell r="B1866" t="str">
            <v>Lắp ráp và cài đặt MT</v>
          </cell>
          <cell r="C1866">
            <v>90</v>
          </cell>
        </row>
        <row r="1867">
          <cell r="A1867" t="str">
            <v>MH16.C24K22</v>
          </cell>
          <cell r="B1867" t="str">
            <v>Kĩ năng làm việc nhóm</v>
          </cell>
          <cell r="C1867">
            <v>45</v>
          </cell>
        </row>
        <row r="1868">
          <cell r="A1868" t="str">
            <v>MH17.C24K22</v>
          </cell>
          <cell r="B1868" t="str">
            <v>Quản lý dự án CNTT</v>
          </cell>
          <cell r="C1868">
            <v>60</v>
          </cell>
        </row>
        <row r="1869">
          <cell r="A1869" t="str">
            <v>MH18.C24K22</v>
          </cell>
          <cell r="B1869" t="str">
            <v>Tiếng Anh chuyên ngành</v>
          </cell>
          <cell r="C1869">
            <v>90</v>
          </cell>
        </row>
        <row r="1870">
          <cell r="A1870" t="str">
            <v>MĐ19.C24K22</v>
          </cell>
          <cell r="B1870" t="str">
            <v>Hệ quản trị CSDL với ACCESS</v>
          </cell>
          <cell r="C1870">
            <v>60</v>
          </cell>
        </row>
        <row r="1871">
          <cell r="A1871" t="str">
            <v>MĐ20.C24K22</v>
          </cell>
          <cell r="B1871" t="str">
            <v>Hệ quản trị CSDL với SQL Server</v>
          </cell>
          <cell r="C1871">
            <v>60</v>
          </cell>
        </row>
        <row r="1872">
          <cell r="A1872" t="str">
            <v>MĐ21.C24K22</v>
          </cell>
          <cell r="B1872" t="str">
            <v>Lập trình hướng đối tượng</v>
          </cell>
          <cell r="C1872">
            <v>120</v>
          </cell>
        </row>
        <row r="1873">
          <cell r="A1873" t="str">
            <v>MĐ22.C24K22</v>
          </cell>
          <cell r="B1873" t="str">
            <v>Lập trình Window 1 (VB.net)</v>
          </cell>
          <cell r="C1873">
            <v>120</v>
          </cell>
        </row>
        <row r="1874">
          <cell r="A1874" t="str">
            <v>MĐ23.C24K22</v>
          </cell>
          <cell r="B1874" t="str">
            <v>Thực tập kĩ năng nghề nghiệp</v>
          </cell>
          <cell r="C1874">
            <v>180</v>
          </cell>
        </row>
        <row r="1875">
          <cell r="A1875" t="str">
            <v>MĐ24.C24K22</v>
          </cell>
          <cell r="B1875" t="str">
            <v>Thiết kế và quản trị Website</v>
          </cell>
          <cell r="C1875">
            <v>90</v>
          </cell>
        </row>
        <row r="1876">
          <cell r="A1876" t="str">
            <v>MĐ25.C24K22</v>
          </cell>
          <cell r="B1876" t="str">
            <v>Đồ họa ứng dụng</v>
          </cell>
          <cell r="C1876">
            <v>120</v>
          </cell>
        </row>
        <row r="1877">
          <cell r="A1877" t="str">
            <v>MĐ26.C24K22</v>
          </cell>
          <cell r="B1877" t="str">
            <v>Lập trình Window 2 (C#.net)</v>
          </cell>
          <cell r="C1877">
            <v>120</v>
          </cell>
        </row>
        <row r="1878">
          <cell r="A1878" t="str">
            <v>MH27.C24K22</v>
          </cell>
          <cell r="B1878" t="str">
            <v>Phân tích và TK HTTT</v>
          </cell>
          <cell r="C1878">
            <v>60</v>
          </cell>
        </row>
        <row r="1879">
          <cell r="A1879" t="str">
            <v>MĐ28.C24K22</v>
          </cell>
          <cell r="B1879" t="str">
            <v>Thực tập TN</v>
          </cell>
          <cell r="C1879">
            <v>270</v>
          </cell>
        </row>
        <row r="1880">
          <cell r="A1880" t="str">
            <v>MH01.25K22</v>
          </cell>
          <cell r="B1880" t="str">
            <v>Chính trị</v>
          </cell>
          <cell r="C1880">
            <v>30</v>
          </cell>
        </row>
        <row r="1881">
          <cell r="A1881" t="str">
            <v>MH02.25K22</v>
          </cell>
          <cell r="B1881" t="str">
            <v>Pháp luật</v>
          </cell>
          <cell r="C1881">
            <v>15</v>
          </cell>
        </row>
        <row r="1882">
          <cell r="A1882" t="str">
            <v>MH03.25K22</v>
          </cell>
          <cell r="B1882" t="str">
            <v>Giáo dục thể chất</v>
          </cell>
          <cell r="C1882">
            <v>30</v>
          </cell>
        </row>
        <row r="1883">
          <cell r="A1883" t="str">
            <v>MH04.25K22</v>
          </cell>
          <cell r="B1883" t="str">
            <v>Giáo dục quốc phòng vàAn ninh</v>
          </cell>
          <cell r="C1883">
            <v>45</v>
          </cell>
        </row>
        <row r="1884">
          <cell r="A1884" t="str">
            <v>MH05.25K22</v>
          </cell>
          <cell r="B1884" t="str">
            <v>Tin học</v>
          </cell>
          <cell r="C1884">
            <v>30</v>
          </cell>
        </row>
        <row r="1885">
          <cell r="A1885" t="str">
            <v>MH06.25K22</v>
          </cell>
          <cell r="B1885" t="str">
            <v>Ngoại ngữ (Anh văn)</v>
          </cell>
          <cell r="C1885">
            <v>60</v>
          </cell>
        </row>
        <row r="1886">
          <cell r="A1886" t="str">
            <v>MH07.25K22</v>
          </cell>
          <cell r="B1886" t="str">
            <v>Kinh tế chính trị</v>
          </cell>
          <cell r="C1886">
            <v>30</v>
          </cell>
        </row>
        <row r="1887">
          <cell r="A1887" t="str">
            <v>MH08.25K22</v>
          </cell>
          <cell r="B1887" t="str">
            <v>Luật kinh tế</v>
          </cell>
          <cell r="C1887">
            <v>30</v>
          </cell>
        </row>
        <row r="1888">
          <cell r="A1888" t="str">
            <v>MH09.25K22</v>
          </cell>
          <cell r="B1888" t="str">
            <v>Kỹ năng giao tiếp</v>
          </cell>
          <cell r="C1888">
            <v>30</v>
          </cell>
        </row>
        <row r="1889">
          <cell r="A1889" t="str">
            <v>MH10.25K22</v>
          </cell>
          <cell r="B1889" t="str">
            <v>Soạn thảo văn bản</v>
          </cell>
          <cell r="C1889">
            <v>45</v>
          </cell>
        </row>
        <row r="1890">
          <cell r="A1890" t="str">
            <v>MH11.25K22</v>
          </cell>
          <cell r="B1890" t="str">
            <v>Lý thuyết kế toán</v>
          </cell>
          <cell r="C1890">
            <v>60</v>
          </cell>
        </row>
        <row r="1891">
          <cell r="A1891" t="str">
            <v>MH12.25K22</v>
          </cell>
          <cell r="B1891" t="str">
            <v>Lý thuyết thống kê</v>
          </cell>
          <cell r="C1891">
            <v>45</v>
          </cell>
        </row>
        <row r="1892">
          <cell r="A1892" t="str">
            <v>MH13.25K22</v>
          </cell>
          <cell r="B1892" t="str">
            <v>Kinh tế vi mô</v>
          </cell>
          <cell r="C1892">
            <v>60</v>
          </cell>
        </row>
        <row r="1893">
          <cell r="A1893" t="str">
            <v>MH14.25K22</v>
          </cell>
          <cell r="B1893" t="str">
            <v>Quản trị doanh nghiệp</v>
          </cell>
          <cell r="C1893">
            <v>60</v>
          </cell>
        </row>
        <row r="1894">
          <cell r="A1894" t="str">
            <v>MH15.25K22</v>
          </cell>
          <cell r="B1894" t="str">
            <v>Tài chính doanh nghiệp</v>
          </cell>
          <cell r="C1894">
            <v>75</v>
          </cell>
        </row>
        <row r="1895">
          <cell r="A1895" t="str">
            <v>MĐ16.25K22</v>
          </cell>
          <cell r="B1895" t="str">
            <v>Kế toán tài chính 1</v>
          </cell>
          <cell r="C1895">
            <v>90</v>
          </cell>
        </row>
        <row r="1896">
          <cell r="A1896" t="str">
            <v>MĐ17.25K22</v>
          </cell>
          <cell r="B1896" t="str">
            <v>Kế toán tài chính 2</v>
          </cell>
          <cell r="C1896">
            <v>90</v>
          </cell>
        </row>
        <row r="1897">
          <cell r="A1897" t="str">
            <v>MĐ18.25K22</v>
          </cell>
          <cell r="B1897" t="str">
            <v>Kế toán tài chính 3</v>
          </cell>
          <cell r="C1897">
            <v>90</v>
          </cell>
        </row>
        <row r="1898">
          <cell r="A1898" t="str">
            <v>MĐ19.25K22</v>
          </cell>
          <cell r="B1898" t="str">
            <v>Kế toán tài chính 4</v>
          </cell>
          <cell r="C1898">
            <v>90</v>
          </cell>
        </row>
        <row r="1899">
          <cell r="A1899" t="str">
            <v>MĐ20.25K22</v>
          </cell>
          <cell r="B1899" t="str">
            <v>Tin học ứng dụng kế toán 1</v>
          </cell>
          <cell r="C1899">
            <v>150</v>
          </cell>
        </row>
        <row r="1900">
          <cell r="A1900" t="str">
            <v>MĐ21.25K22</v>
          </cell>
          <cell r="B1900" t="str">
            <v>Tin học ứng dụng kế toán 2</v>
          </cell>
          <cell r="C1900">
            <v>150</v>
          </cell>
        </row>
        <row r="1901">
          <cell r="A1901" t="str">
            <v>MH22.25K22</v>
          </cell>
          <cell r="B1901" t="str">
            <v>Mạng máy tính và ứng dụng</v>
          </cell>
          <cell r="C1901">
            <v>60</v>
          </cell>
        </row>
        <row r="1902">
          <cell r="A1902" t="str">
            <v>MĐ23.25K22</v>
          </cell>
          <cell r="B1902" t="str">
            <v>Kế toán máy</v>
          </cell>
          <cell r="C1902">
            <v>120</v>
          </cell>
        </row>
        <row r="1903">
          <cell r="A1903" t="str">
            <v>MH24.25K22</v>
          </cell>
          <cell r="B1903" t="str">
            <v>Kiểm toán</v>
          </cell>
          <cell r="C1903">
            <v>30</v>
          </cell>
        </row>
        <row r="1904">
          <cell r="A1904" t="str">
            <v>MH25.25K22</v>
          </cell>
          <cell r="B1904" t="str">
            <v>Kế toán thuế</v>
          </cell>
          <cell r="C1904">
            <v>60</v>
          </cell>
        </row>
        <row r="1905">
          <cell r="A1905" t="str">
            <v>MH26.25K22</v>
          </cell>
          <cell r="B1905" t="str">
            <v>Phân tích hoạt động kinh doanh</v>
          </cell>
          <cell r="C1905">
            <v>60</v>
          </cell>
        </row>
        <row r="1906">
          <cell r="A1906" t="str">
            <v>MĐ27.25K22</v>
          </cell>
          <cell r="B1906" t="str">
            <v>Kiến tập</v>
          </cell>
          <cell r="C1906">
            <v>135</v>
          </cell>
        </row>
        <row r="1907">
          <cell r="A1907" t="str">
            <v>MĐ28.25K22</v>
          </cell>
          <cell r="B1907" t="str">
            <v>Thực tập tốt nghiệp</v>
          </cell>
          <cell r="C1907">
            <v>225</v>
          </cell>
        </row>
        <row r="1908">
          <cell r="A1908" t="str">
            <v>MH01.1K23</v>
          </cell>
          <cell r="B1908" t="str">
            <v>Chính trị</v>
          </cell>
          <cell r="C1908">
            <v>30</v>
          </cell>
        </row>
        <row r="1909">
          <cell r="A1909" t="str">
            <v>MH02.1K23</v>
          </cell>
          <cell r="B1909" t="str">
            <v>Pháp luật</v>
          </cell>
          <cell r="C1909">
            <v>15</v>
          </cell>
        </row>
        <row r="1910">
          <cell r="A1910" t="str">
            <v>MH03.1K23</v>
          </cell>
          <cell r="B1910" t="str">
            <v>Giáo dục thể chất</v>
          </cell>
          <cell r="C1910">
            <v>30</v>
          </cell>
        </row>
        <row r="1911">
          <cell r="A1911" t="str">
            <v>MH04.1K23</v>
          </cell>
          <cell r="B1911" t="str">
            <v>Giáo dục quốc phòng – An ninh</v>
          </cell>
          <cell r="C1911">
            <v>45</v>
          </cell>
        </row>
        <row r="1912">
          <cell r="A1912" t="str">
            <v>MH05.1K23</v>
          </cell>
          <cell r="B1912" t="str">
            <v>Tin học</v>
          </cell>
          <cell r="C1912">
            <v>45</v>
          </cell>
        </row>
        <row r="1913">
          <cell r="A1913" t="str">
            <v>MH06.1K23</v>
          </cell>
          <cell r="B1913" t="str">
            <v>Ngoại ngữ (Anh văn)</v>
          </cell>
          <cell r="C1913">
            <v>90</v>
          </cell>
        </row>
        <row r="1914">
          <cell r="A1914" t="str">
            <v>MH07.1K23</v>
          </cell>
          <cell r="B1914" t="str">
            <v>Điện kỹ thuật</v>
          </cell>
          <cell r="C1914">
            <v>30</v>
          </cell>
        </row>
        <row r="1915">
          <cell r="A1915" t="str">
            <v>MH08.1K23</v>
          </cell>
          <cell r="B1915" t="str">
            <v>Vẽ kỹ thuật</v>
          </cell>
          <cell r="C1915">
            <v>30</v>
          </cell>
        </row>
        <row r="1916">
          <cell r="A1916" t="str">
            <v>MH09.1K23</v>
          </cell>
          <cell r="B1916" t="str">
            <v>Vật liệu học</v>
          </cell>
          <cell r="C1916">
            <v>15</v>
          </cell>
        </row>
        <row r="1917">
          <cell r="A1917" t="str">
            <v>MH10.1K23</v>
          </cell>
          <cell r="B1917" t="str">
            <v>Kỹ năng giao tiếp</v>
          </cell>
          <cell r="C1917">
            <v>15</v>
          </cell>
        </row>
        <row r="1918">
          <cell r="A1918" t="str">
            <v>MH11.1K23</v>
          </cell>
          <cell r="B1918" t="str">
            <v>An toàn lao động và vệ sinh công nghiệp</v>
          </cell>
          <cell r="C1918">
            <v>15</v>
          </cell>
        </row>
        <row r="1919">
          <cell r="A1919" t="str">
            <v>MĐ12.1K23</v>
          </cell>
          <cell r="B1919" t="str">
            <v>Bảo dưỡng động cơ đốt trong, gầm và thiết bị công tác</v>
          </cell>
          <cell r="C1919">
            <v>60</v>
          </cell>
        </row>
        <row r="1920">
          <cell r="A1920" t="str">
            <v>MĐ13.1K23</v>
          </cell>
          <cell r="B1920" t="str">
            <v>Bảo dưỡng Trang bị điện và hệ thống thủy lực trên máy thi công nền</v>
          </cell>
          <cell r="C1920">
            <v>60</v>
          </cell>
        </row>
        <row r="1921">
          <cell r="A1921" t="str">
            <v>MH14.1K23</v>
          </cell>
          <cell r="B1921" t="str">
            <v>Kỹ thuật thi công</v>
          </cell>
          <cell r="C1921">
            <v>30</v>
          </cell>
        </row>
        <row r="1922">
          <cell r="A1922" t="str">
            <v>MĐ15.1K23</v>
          </cell>
          <cell r="B1922" t="str">
            <v xml:space="preserve">Vận hành máy xúc </v>
          </cell>
          <cell r="C1922">
            <v>240</v>
          </cell>
        </row>
        <row r="1923">
          <cell r="A1923" t="str">
            <v>MĐ16.1K23</v>
          </cell>
          <cell r="B1923" t="str">
            <v>Vận hành máy Ủi</v>
          </cell>
          <cell r="C1923">
            <v>150</v>
          </cell>
        </row>
        <row r="1924">
          <cell r="A1924" t="str">
            <v>MĐ18.1K23</v>
          </cell>
          <cell r="B1924" t="str">
            <v>Vận hành máy Lu và máy bơm cát</v>
          </cell>
          <cell r="C1924">
            <v>90</v>
          </cell>
        </row>
        <row r="1925">
          <cell r="A1925" t="str">
            <v>MĐ19.1K23</v>
          </cell>
          <cell r="B1925" t="str">
            <v>Thực tập tốt nghiệp</v>
          </cell>
          <cell r="C1925">
            <v>180</v>
          </cell>
        </row>
        <row r="1926">
          <cell r="A1926" t="str">
            <v>MH01.5K23</v>
          </cell>
          <cell r="B1926" t="str">
            <v>Chính trị</v>
          </cell>
          <cell r="C1926">
            <v>30</v>
          </cell>
        </row>
        <row r="1927">
          <cell r="A1927" t="str">
            <v>MH02.5K23</v>
          </cell>
          <cell r="B1927" t="str">
            <v>Pháp luật</v>
          </cell>
          <cell r="C1927">
            <v>15</v>
          </cell>
        </row>
        <row r="1928">
          <cell r="A1928" t="str">
            <v>MH03.5K23</v>
          </cell>
          <cell r="B1928" t="str">
            <v>Giáo dục thể chất</v>
          </cell>
          <cell r="C1928">
            <v>30</v>
          </cell>
        </row>
        <row r="1929">
          <cell r="A1929" t="str">
            <v>MH04.5K23</v>
          </cell>
          <cell r="B1929" t="str">
            <v>Giáo dục quốc phòng – An ninh</v>
          </cell>
          <cell r="C1929">
            <v>45</v>
          </cell>
        </row>
        <row r="1930">
          <cell r="A1930" t="str">
            <v>MH05.5K23</v>
          </cell>
          <cell r="B1930" t="str">
            <v>Tin học</v>
          </cell>
          <cell r="C1930">
            <v>45</v>
          </cell>
        </row>
        <row r="1931">
          <cell r="A1931" t="str">
            <v>MH06.5K23</v>
          </cell>
          <cell r="B1931" t="str">
            <v>Ngoại ngữ (Anh văn)</v>
          </cell>
          <cell r="C1931">
            <v>90</v>
          </cell>
        </row>
        <row r="1932">
          <cell r="A1932" t="str">
            <v>MH07.5K23</v>
          </cell>
          <cell r="B1932" t="str">
            <v>Điện kỹ thuật</v>
          </cell>
          <cell r="C1932">
            <v>30</v>
          </cell>
        </row>
        <row r="1933">
          <cell r="A1933" t="str">
            <v>MH08.5K23</v>
          </cell>
          <cell r="B1933" t="str">
            <v>Vật liệu học</v>
          </cell>
          <cell r="C1933">
            <v>15</v>
          </cell>
        </row>
        <row r="1934">
          <cell r="A1934" t="str">
            <v>MH09.5K23</v>
          </cell>
          <cell r="B1934" t="str">
            <v>Cơ ứng dụng</v>
          </cell>
          <cell r="C1934">
            <v>30</v>
          </cell>
        </row>
        <row r="1935">
          <cell r="A1935" t="str">
            <v>MH10.5K23</v>
          </cell>
          <cell r="B1935" t="str">
            <v>Dung sai lắp ghép và đo lường kỹ thuật</v>
          </cell>
          <cell r="C1935">
            <v>30</v>
          </cell>
        </row>
        <row r="1936">
          <cell r="A1936" t="str">
            <v>MH11.5K23</v>
          </cell>
          <cell r="B1936" t="str">
            <v>Vẽ kỹ thuật</v>
          </cell>
          <cell r="C1936">
            <v>30</v>
          </cell>
        </row>
        <row r="1937">
          <cell r="A1937" t="str">
            <v>MH12.5K23</v>
          </cell>
          <cell r="B1937" t="str">
            <v>An toàn lao động</v>
          </cell>
          <cell r="C1937">
            <v>30</v>
          </cell>
        </row>
        <row r="1938">
          <cell r="A1938" t="str">
            <v>MĐ13.5K23</v>
          </cell>
          <cell r="B1938" t="str">
            <v>Thực hành Nguội, Gò cơ bản</v>
          </cell>
          <cell r="C1938">
            <v>40</v>
          </cell>
        </row>
        <row r="1939">
          <cell r="A1939" t="str">
            <v>MĐ14.5K23</v>
          </cell>
          <cell r="B1939" t="str">
            <v xml:space="preserve">Thực hành Hàn cơ bản </v>
          </cell>
          <cell r="C1939">
            <v>40</v>
          </cell>
        </row>
        <row r="1940">
          <cell r="A1940" t="str">
            <v>MH15.5K23</v>
          </cell>
          <cell r="B1940" t="str">
            <v>Kỹ năng giao tiếp</v>
          </cell>
          <cell r="C1940">
            <v>15</v>
          </cell>
        </row>
        <row r="1941">
          <cell r="A1941" t="str">
            <v>MĐ16.5K23</v>
          </cell>
          <cell r="B1941" t="str">
            <v>Kỹ thuật chung về ô tô và công nghệ sửa chữa</v>
          </cell>
          <cell r="C1941">
            <v>60</v>
          </cell>
        </row>
        <row r="1942">
          <cell r="A1942" t="str">
            <v>MĐ17.5K23</v>
          </cell>
          <cell r="B1942" t="str">
            <v>Bảo dưỡng và sửa chữa động cơ đốt trong</v>
          </cell>
          <cell r="C1942">
            <v>180</v>
          </cell>
        </row>
        <row r="1943">
          <cell r="A1943" t="str">
            <v>MĐ18.5K23</v>
          </cell>
          <cell r="B1943" t="str">
            <v>Bảo dưỡng và sửa chữa hệ thống cung cấp động cơ diesel</v>
          </cell>
          <cell r="C1943">
            <v>60</v>
          </cell>
        </row>
        <row r="1944">
          <cell r="A1944" t="str">
            <v>MĐ19.5K23</v>
          </cell>
          <cell r="B1944" t="str">
            <v>Bảo dưỡng và sửa chữa hệ thống truyền lực.</v>
          </cell>
          <cell r="C1944">
            <v>90</v>
          </cell>
        </row>
        <row r="1945">
          <cell r="A1945" t="str">
            <v>MĐ20.5K23</v>
          </cell>
          <cell r="B1945" t="str">
            <v>Bảo dưỡng và sửa chữa hệ thống di chuyển và hệ thống lái</v>
          </cell>
          <cell r="C1945">
            <v>90</v>
          </cell>
        </row>
        <row r="1946">
          <cell r="A1946" t="str">
            <v>MĐ21.5K23</v>
          </cell>
          <cell r="B1946" t="str">
            <v>Bảo dưỡng và sửa chữa hệ thống phanh</v>
          </cell>
          <cell r="C1946">
            <v>60</v>
          </cell>
        </row>
        <row r="1947">
          <cell r="A1947" t="str">
            <v>MĐ22.5K23</v>
          </cell>
          <cell r="B1947" t="str">
            <v>Bảo dưỡng và sửa chữa trang bị điện ô tô</v>
          </cell>
          <cell r="C1947">
            <v>90</v>
          </cell>
        </row>
        <row r="1948">
          <cell r="A1948" t="str">
            <v>MĐ23.5K23</v>
          </cell>
          <cell r="B1948" t="str">
            <v>Bảo dưỡng và sửa chữa hệ thống Điều hòa không khí trênô tô</v>
          </cell>
          <cell r="C1948">
            <v>60</v>
          </cell>
        </row>
        <row r="1949">
          <cell r="A1949" t="str">
            <v>MĐ24.5K23</v>
          </cell>
          <cell r="B1949" t="str">
            <v>Bảo dưỡng và sửa chữa hệ thống nhiên liệu động cơ xăng</v>
          </cell>
          <cell r="C1949">
            <v>90</v>
          </cell>
        </row>
        <row r="1950">
          <cell r="A1950" t="str">
            <v>MĐ25.5K23</v>
          </cell>
          <cell r="B1950" t="str">
            <v>Kiểm tra và sửa chữa Pan ô tô</v>
          </cell>
          <cell r="C1950">
            <v>75</v>
          </cell>
        </row>
        <row r="1951">
          <cell r="A1951" t="str">
            <v>MĐ26.5K23</v>
          </cell>
          <cell r="B1951" t="str">
            <v>Kỹ thuật lái ô tô</v>
          </cell>
          <cell r="C1951">
            <v>60</v>
          </cell>
        </row>
        <row r="1952">
          <cell r="A1952" t="str">
            <v>MĐ27.5K23</v>
          </cell>
          <cell r="B1952" t="str">
            <v>Thực tập tốt nghiệp</v>
          </cell>
          <cell r="C1952">
            <v>270</v>
          </cell>
        </row>
        <row r="1953">
          <cell r="A1953" t="str">
            <v>MH01.6K23</v>
          </cell>
          <cell r="B1953" t="str">
            <v>Chính trị</v>
          </cell>
          <cell r="C1953">
            <v>30</v>
          </cell>
        </row>
        <row r="1954">
          <cell r="A1954" t="str">
            <v>MH02.6K23</v>
          </cell>
          <cell r="B1954" t="str">
            <v>Pháp luật</v>
          </cell>
          <cell r="C1954">
            <v>15</v>
          </cell>
        </row>
        <row r="1955">
          <cell r="A1955" t="str">
            <v>MH03.6K23</v>
          </cell>
          <cell r="B1955" t="str">
            <v>Giáo dục thể chất</v>
          </cell>
          <cell r="C1955">
            <v>30</v>
          </cell>
        </row>
        <row r="1956">
          <cell r="A1956" t="str">
            <v>MH04.6K23</v>
          </cell>
          <cell r="B1956" t="str">
            <v>Giáo dục quốc phòng – An ninh</v>
          </cell>
          <cell r="C1956">
            <v>45</v>
          </cell>
        </row>
        <row r="1957">
          <cell r="A1957" t="str">
            <v>MH05.6K23</v>
          </cell>
          <cell r="B1957" t="str">
            <v>Tin học</v>
          </cell>
          <cell r="C1957">
            <v>45</v>
          </cell>
        </row>
        <row r="1958">
          <cell r="A1958" t="str">
            <v>MH06.6K23</v>
          </cell>
          <cell r="B1958" t="str">
            <v>Ngoại ngữ (Anh văn)</v>
          </cell>
          <cell r="C1958">
            <v>90</v>
          </cell>
        </row>
        <row r="1959">
          <cell r="A1959" t="str">
            <v>MH07.6K23</v>
          </cell>
          <cell r="B1959" t="str">
            <v>Vẽ kỹ thuật</v>
          </cell>
          <cell r="C1959">
            <v>30</v>
          </cell>
        </row>
        <row r="1960">
          <cell r="A1960" t="str">
            <v>MH08.6K23</v>
          </cell>
          <cell r="B1960" t="str">
            <v>Cơ sở kỹ thuật điện</v>
          </cell>
          <cell r="C1960">
            <v>45</v>
          </cell>
        </row>
        <row r="1961">
          <cell r="A1961" t="str">
            <v>MH09.6K23</v>
          </cell>
          <cell r="B1961" t="str">
            <v>Cơ sở kỹ thuật nhiệt</v>
          </cell>
          <cell r="C1961">
            <v>45</v>
          </cell>
        </row>
        <row r="1962">
          <cell r="A1962" t="str">
            <v>MH10.6K23</v>
          </cell>
          <cell r="B1962" t="str">
            <v>Vật liệu điện lạnh</v>
          </cell>
          <cell r="C1962">
            <v>30</v>
          </cell>
        </row>
        <row r="1963">
          <cell r="A1963" t="str">
            <v>MH11.6K23</v>
          </cell>
          <cell r="B1963" t="str">
            <v>ATLĐ điệnlạnh và VSCN</v>
          </cell>
          <cell r="C1963">
            <v>30</v>
          </cell>
        </row>
        <row r="1964">
          <cell r="A1964" t="str">
            <v>MH12.6K23</v>
          </cell>
          <cell r="B1964" t="str">
            <v>Kỹ năng giao tiếp</v>
          </cell>
          <cell r="C1964">
            <v>30</v>
          </cell>
        </row>
        <row r="1965">
          <cell r="A1965" t="str">
            <v>MĐ13.6K23</v>
          </cell>
          <cell r="B1965" t="str">
            <v>Máy điện</v>
          </cell>
          <cell r="C1965">
            <v>120</v>
          </cell>
        </row>
        <row r="1966">
          <cell r="A1966" t="str">
            <v>MĐ14.6K23</v>
          </cell>
          <cell r="B1966" t="str">
            <v>Trang bị điện</v>
          </cell>
          <cell r="C1966">
            <v>120</v>
          </cell>
        </row>
        <row r="1967">
          <cell r="A1967" t="str">
            <v>MĐ15.6K23</v>
          </cell>
          <cell r="B1967" t="str">
            <v>Kỹ thuật điện tử</v>
          </cell>
          <cell r="C1967">
            <v>60</v>
          </cell>
        </row>
        <row r="1968">
          <cell r="A1968" t="str">
            <v>MĐ16.6K23</v>
          </cell>
          <cell r="B1968" t="str">
            <v>Kỹ thuật hàn</v>
          </cell>
          <cell r="C1968">
            <v>60</v>
          </cell>
        </row>
        <row r="1969">
          <cell r="A1969" t="str">
            <v>MĐ17.6K23</v>
          </cell>
          <cell r="B1969" t="str">
            <v>Đo lường điệnlạnh</v>
          </cell>
          <cell r="C1969">
            <v>60</v>
          </cell>
        </row>
        <row r="1970">
          <cell r="A1970" t="str">
            <v>MĐ18.6K23</v>
          </cell>
          <cell r="B1970" t="str">
            <v>Lạnh cơ bản</v>
          </cell>
          <cell r="C1970">
            <v>90</v>
          </cell>
        </row>
        <row r="1971">
          <cell r="A1971" t="str">
            <v>MĐ19.6K23</v>
          </cell>
          <cell r="B1971" t="str">
            <v>Hệ thống máy lạnh dân dụng và TN</v>
          </cell>
          <cell r="C1971">
            <v>120</v>
          </cell>
        </row>
        <row r="1972">
          <cell r="A1972" t="str">
            <v>MĐ20.6K23</v>
          </cell>
          <cell r="B1972" t="str">
            <v>Hệ thống điều hoà không khí cục bộ</v>
          </cell>
          <cell r="C1972">
            <v>120</v>
          </cell>
        </row>
        <row r="1973">
          <cell r="A1973" t="str">
            <v>MH21.6K23</v>
          </cell>
          <cell r="B1973" t="str">
            <v>Hệ thống máy lạnh công nghiệp</v>
          </cell>
          <cell r="C1973">
            <v>75</v>
          </cell>
        </row>
        <row r="1974">
          <cell r="A1974" t="str">
            <v>MH22.6K23</v>
          </cell>
          <cell r="B1974" t="str">
            <v>Hệ thống điều hoà không khí TT</v>
          </cell>
          <cell r="C1974">
            <v>60</v>
          </cell>
        </row>
        <row r="1975">
          <cell r="A1975" t="str">
            <v>MĐ23.6K23</v>
          </cell>
          <cell r="B1975" t="str">
            <v>Thực tập tốt nghiệp</v>
          </cell>
          <cell r="C1975">
            <v>270</v>
          </cell>
        </row>
        <row r="1976">
          <cell r="A1976" t="str">
            <v>MH01.7K23</v>
          </cell>
          <cell r="B1976" t="str">
            <v>Chính trị</v>
          </cell>
          <cell r="C1976">
            <v>30</v>
          </cell>
        </row>
        <row r="1977">
          <cell r="A1977" t="str">
            <v>MH02.7K23</v>
          </cell>
          <cell r="B1977" t="str">
            <v>Pháp luật</v>
          </cell>
          <cell r="C1977">
            <v>15</v>
          </cell>
        </row>
        <row r="1978">
          <cell r="A1978" t="str">
            <v>MH03.7K23</v>
          </cell>
          <cell r="B1978" t="str">
            <v>Giáo dục thể chất</v>
          </cell>
          <cell r="C1978">
            <v>30</v>
          </cell>
        </row>
        <row r="1979">
          <cell r="A1979" t="str">
            <v>MH04.7K23</v>
          </cell>
          <cell r="B1979" t="str">
            <v>Giáo dục quốc phòng – An ninh</v>
          </cell>
          <cell r="C1979">
            <v>45</v>
          </cell>
        </row>
        <row r="1980">
          <cell r="A1980" t="str">
            <v>MH05.7K23</v>
          </cell>
          <cell r="B1980" t="str">
            <v>Tin học</v>
          </cell>
          <cell r="C1980">
            <v>45</v>
          </cell>
        </row>
        <row r="1981">
          <cell r="A1981" t="str">
            <v>MH06.7K23</v>
          </cell>
          <cell r="B1981" t="str">
            <v>Ngoại ngữ (Anh văn)</v>
          </cell>
          <cell r="C1981">
            <v>90</v>
          </cell>
        </row>
        <row r="1982">
          <cell r="A1982" t="str">
            <v>MH07.7K23</v>
          </cell>
          <cell r="B1982" t="str">
            <v>Kỹ năng giao tiếp</v>
          </cell>
          <cell r="C1982">
            <v>30</v>
          </cell>
        </row>
        <row r="1983">
          <cell r="A1983" t="str">
            <v>MH08.7K23</v>
          </cell>
          <cell r="B1983" t="str">
            <v>An toàn điện</v>
          </cell>
          <cell r="C1983">
            <v>30</v>
          </cell>
        </row>
        <row r="1984">
          <cell r="A1984" t="str">
            <v>MH09.7K23</v>
          </cell>
          <cell r="B1984" t="str">
            <v>Mạch điện</v>
          </cell>
          <cell r="C1984">
            <v>60</v>
          </cell>
        </row>
        <row r="1985">
          <cell r="A1985" t="str">
            <v>MH10.7K23</v>
          </cell>
          <cell r="B1985" t="str">
            <v>Vẽ kỹ thuật</v>
          </cell>
          <cell r="C1985">
            <v>30</v>
          </cell>
        </row>
        <row r="1986">
          <cell r="A1986" t="str">
            <v>MH11.7K23</v>
          </cell>
          <cell r="B1986" t="str">
            <v>Vẽ điện</v>
          </cell>
          <cell r="C1986">
            <v>30</v>
          </cell>
        </row>
        <row r="1987">
          <cell r="A1987" t="str">
            <v>MH12.7K23</v>
          </cell>
          <cell r="B1987" t="str">
            <v>Vật liệu điện</v>
          </cell>
          <cell r="C1987">
            <v>30</v>
          </cell>
        </row>
        <row r="1988">
          <cell r="A1988" t="str">
            <v>MĐ13.7K23</v>
          </cell>
          <cell r="B1988" t="str">
            <v>Khí cụ điện</v>
          </cell>
          <cell r="C1988">
            <v>60</v>
          </cell>
        </row>
        <row r="1989">
          <cell r="A1989" t="str">
            <v>MĐ14.7K23</v>
          </cell>
          <cell r="B1989" t="str">
            <v>Điện tử cơ bản</v>
          </cell>
          <cell r="C1989">
            <v>90</v>
          </cell>
        </row>
        <row r="1990">
          <cell r="A1990" t="str">
            <v>MĐ15.7K23</v>
          </cell>
          <cell r="B1990" t="str">
            <v>Đo lường điện</v>
          </cell>
          <cell r="C1990">
            <v>60</v>
          </cell>
        </row>
        <row r="1991">
          <cell r="A1991" t="str">
            <v>MĐ16.7K23</v>
          </cell>
          <cell r="B1991" t="str">
            <v>Máy điện 1</v>
          </cell>
          <cell r="C1991">
            <v>180</v>
          </cell>
        </row>
        <row r="1992">
          <cell r="A1992" t="str">
            <v>MĐ17.7K23</v>
          </cell>
          <cell r="B1992" t="str">
            <v>Máy điện 2</v>
          </cell>
          <cell r="C1992">
            <v>60</v>
          </cell>
        </row>
        <row r="1993">
          <cell r="A1993" t="str">
            <v>MĐ18.7K23</v>
          </cell>
          <cell r="B1993" t="str">
            <v>Kỹ thuật cảm biến</v>
          </cell>
          <cell r="C1993">
            <v>90</v>
          </cell>
        </row>
        <row r="1994">
          <cell r="A1994" t="str">
            <v>MH19.7K23</v>
          </cell>
          <cell r="B1994" t="str">
            <v>Cung cấp điện</v>
          </cell>
          <cell r="C1994">
            <v>90</v>
          </cell>
        </row>
        <row r="1995">
          <cell r="A1995" t="str">
            <v>MĐ20.7K23</v>
          </cell>
          <cell r="B1995" t="str">
            <v>Trang bị điện 1</v>
          </cell>
          <cell r="C1995">
            <v>180</v>
          </cell>
        </row>
        <row r="1996">
          <cell r="A1996" t="str">
            <v>MĐ21.7K23</v>
          </cell>
          <cell r="B1996" t="str">
            <v>PLC cơ bản</v>
          </cell>
          <cell r="C1996">
            <v>120</v>
          </cell>
        </row>
        <row r="1997">
          <cell r="A1997" t="str">
            <v>MĐ22.7K23</v>
          </cell>
          <cell r="B1997" t="str">
            <v>Kỹ thuật lắp đặt điện</v>
          </cell>
          <cell r="C1997">
            <v>120</v>
          </cell>
        </row>
        <row r="1998">
          <cell r="A1998" t="str">
            <v>MĐ23.7K23</v>
          </cell>
          <cell r="B1998" t="str">
            <v>Kỹ thuật lạnh</v>
          </cell>
          <cell r="C1998">
            <v>90</v>
          </cell>
        </row>
        <row r="1999">
          <cell r="A1999" t="str">
            <v>MĐ24.7K23</v>
          </cell>
          <cell r="B1999" t="str">
            <v>TBĐ gia dụng</v>
          </cell>
          <cell r="C1999">
            <v>60</v>
          </cell>
        </row>
        <row r="2000">
          <cell r="A2000" t="str">
            <v>MĐ25.7K23</v>
          </cell>
          <cell r="B2000" t="str">
            <v>Chuyên đề điều khiển lập trình cỡ nhỏ</v>
          </cell>
          <cell r="C2000">
            <v>60</v>
          </cell>
        </row>
        <row r="2001">
          <cell r="A2001" t="str">
            <v>MĐ26.7K23</v>
          </cell>
          <cell r="B2001" t="str">
            <v>Thực tập tốt nghiệp</v>
          </cell>
          <cell r="C2001">
            <v>360</v>
          </cell>
        </row>
        <row r="2002">
          <cell r="A2002" t="str">
            <v>MH01.8K23</v>
          </cell>
          <cell r="B2002" t="str">
            <v>Chính trị</v>
          </cell>
          <cell r="C2002">
            <v>30</v>
          </cell>
        </row>
        <row r="2003">
          <cell r="A2003" t="str">
            <v>MH02.8K23</v>
          </cell>
          <cell r="B2003" t="str">
            <v>Pháp luật</v>
          </cell>
          <cell r="C2003">
            <v>15</v>
          </cell>
        </row>
        <row r="2004">
          <cell r="A2004" t="str">
            <v>MH03.8K23</v>
          </cell>
          <cell r="B2004" t="str">
            <v>Giáo dục thể chất</v>
          </cell>
          <cell r="C2004">
            <v>30</v>
          </cell>
        </row>
        <row r="2005">
          <cell r="A2005" t="str">
            <v>MH04.8K23</v>
          </cell>
          <cell r="B2005" t="str">
            <v>Giáo dục quốc phòng – An ninh</v>
          </cell>
          <cell r="C2005">
            <v>45</v>
          </cell>
        </row>
        <row r="2006">
          <cell r="A2006" t="str">
            <v>MH05.8K23</v>
          </cell>
          <cell r="B2006" t="str">
            <v>Tin học</v>
          </cell>
          <cell r="C2006">
            <v>45</v>
          </cell>
        </row>
        <row r="2007">
          <cell r="A2007" t="str">
            <v>MH06.8K23</v>
          </cell>
          <cell r="B2007" t="str">
            <v>Ngoại ngữ (Anh văn)</v>
          </cell>
          <cell r="C2007">
            <v>90</v>
          </cell>
        </row>
        <row r="2008">
          <cell r="A2008" t="str">
            <v>MH07.8K23</v>
          </cell>
          <cell r="B2008" t="str">
            <v>Vẽ kỹ thuật</v>
          </cell>
          <cell r="C2008">
            <v>45</v>
          </cell>
        </row>
        <row r="2009">
          <cell r="A2009" t="str">
            <v>MH08.8K23</v>
          </cell>
          <cell r="B2009" t="str">
            <v>Autocad</v>
          </cell>
          <cell r="C2009">
            <v>30</v>
          </cell>
        </row>
        <row r="2010">
          <cell r="A2010" t="str">
            <v>MH09.8K23</v>
          </cell>
          <cell r="B2010" t="str">
            <v>Cơ kỹ thuật</v>
          </cell>
          <cell r="C2010">
            <v>45</v>
          </cell>
        </row>
        <row r="2011">
          <cell r="A2011" t="str">
            <v>MH10.8K23</v>
          </cell>
          <cell r="B2011" t="str">
            <v>Dung sai – Đo lường kỹ thuật</v>
          </cell>
          <cell r="C2011">
            <v>30</v>
          </cell>
        </row>
        <row r="2012">
          <cell r="A2012" t="str">
            <v>MH11.8K23</v>
          </cell>
          <cell r="B2012" t="str">
            <v>Vật liệu cơ khí</v>
          </cell>
          <cell r="C2012">
            <v>30</v>
          </cell>
        </row>
        <row r="2013">
          <cell r="A2013" t="str">
            <v>MH12.8K23</v>
          </cell>
          <cell r="B2013" t="str">
            <v>Kỹ thuật điện</v>
          </cell>
          <cell r="C2013">
            <v>30</v>
          </cell>
        </row>
        <row r="2014">
          <cell r="A2014" t="str">
            <v>MH13.8K23</v>
          </cell>
          <cell r="B2014" t="str">
            <v>An toàn lao động</v>
          </cell>
          <cell r="C2014">
            <v>30</v>
          </cell>
        </row>
        <row r="2015">
          <cell r="A2015" t="str">
            <v>MH14.8K23</v>
          </cell>
          <cell r="B2015" t="str">
            <v>Kỹ năng giao tiếp</v>
          </cell>
          <cell r="C2015">
            <v>15</v>
          </cell>
        </row>
        <row r="2016">
          <cell r="A2016" t="str">
            <v>MĐ15.8K23</v>
          </cell>
          <cell r="B2016" t="str">
            <v>Nguội cơ bản</v>
          </cell>
          <cell r="C2016">
            <v>60</v>
          </cell>
        </row>
        <row r="2017">
          <cell r="A2017" t="str">
            <v>MĐ16.8K23</v>
          </cell>
          <cell r="B2017" t="str">
            <v>Tiện trụ ngoài</v>
          </cell>
          <cell r="C2017">
            <v>120</v>
          </cell>
        </row>
        <row r="2018">
          <cell r="A2018" t="str">
            <v>MĐ17.8K23</v>
          </cell>
          <cell r="B2018" t="str">
            <v>Tiện lỗ</v>
          </cell>
          <cell r="C2018">
            <v>90</v>
          </cell>
        </row>
        <row r="2019">
          <cell r="A2019" t="str">
            <v>MĐ18.8K23</v>
          </cell>
          <cell r="B2019" t="str">
            <v>Phay, bàomặt phẳng</v>
          </cell>
          <cell r="C2019">
            <v>90</v>
          </cell>
        </row>
        <row r="2020">
          <cell r="A2020" t="str">
            <v>MĐ19.8K23</v>
          </cell>
          <cell r="B2020" t="str">
            <v>Phay, bào rãnh</v>
          </cell>
          <cell r="C2020">
            <v>60</v>
          </cell>
        </row>
        <row r="2021">
          <cell r="A2021" t="str">
            <v>MĐ20.8K23</v>
          </cell>
          <cell r="B2021" t="str">
            <v>Tiện côn</v>
          </cell>
          <cell r="C2021">
            <v>60</v>
          </cell>
        </row>
        <row r="2022">
          <cell r="A2022" t="str">
            <v>MĐ21.8K23</v>
          </cell>
          <cell r="B2022" t="str">
            <v>Phayrãnh chữ T, rãnh đuôi én</v>
          </cell>
          <cell r="C2022">
            <v>60</v>
          </cell>
        </row>
        <row r="2023">
          <cell r="A2023" t="str">
            <v>MĐ22.8K23</v>
          </cell>
          <cell r="B2023" t="str">
            <v>Tiện ren tam giác</v>
          </cell>
          <cell r="C2023">
            <v>90</v>
          </cell>
        </row>
        <row r="2024">
          <cell r="A2024" t="str">
            <v>MĐ23.8K23</v>
          </cell>
          <cell r="B2024" t="str">
            <v>Tiên ren truyền động</v>
          </cell>
          <cell r="C2024">
            <v>90</v>
          </cell>
        </row>
        <row r="2025">
          <cell r="A2025" t="str">
            <v>MĐ24.8K23</v>
          </cell>
          <cell r="B2025" t="str">
            <v>Phay đa giác, then hoa</v>
          </cell>
          <cell r="C2025">
            <v>60</v>
          </cell>
        </row>
        <row r="2026">
          <cell r="A2026" t="str">
            <v>MĐ25.8K23</v>
          </cell>
          <cell r="B2026" t="str">
            <v>Phay bánh răng, thanh răng</v>
          </cell>
          <cell r="C2026">
            <v>120</v>
          </cell>
        </row>
        <row r="2027">
          <cell r="A2027" t="str">
            <v>MĐ26.8K23</v>
          </cell>
          <cell r="B2027" t="str">
            <v>Tiện CNC cơ bản</v>
          </cell>
          <cell r="C2027">
            <v>60</v>
          </cell>
        </row>
        <row r="2028">
          <cell r="A2028" t="str">
            <v>MĐ27.8K23</v>
          </cell>
          <cell r="B2028" t="str">
            <v>Phay CNC cơ bản</v>
          </cell>
          <cell r="C2028">
            <v>60</v>
          </cell>
        </row>
        <row r="2029">
          <cell r="A2029" t="str">
            <v>MĐ28.8K23</v>
          </cell>
          <cell r="B2029" t="str">
            <v>Tiện kết hợp</v>
          </cell>
          <cell r="C2029">
            <v>60</v>
          </cell>
        </row>
        <row r="2030">
          <cell r="A2030" t="str">
            <v>MĐ29.8K23</v>
          </cell>
          <cell r="B2030" t="str">
            <v>Tiện lệch tâm, tiện định hình</v>
          </cell>
          <cell r="C2030">
            <v>90</v>
          </cell>
        </row>
        <row r="2031">
          <cell r="A2031" t="str">
            <v>MĐ30.8K23</v>
          </cell>
          <cell r="B2031" t="str">
            <v>Tiện chi tiết có gá lắp phức tạp</v>
          </cell>
          <cell r="C2031">
            <v>60</v>
          </cell>
        </row>
        <row r="2032">
          <cell r="A2032" t="str">
            <v>MĐ31.8K23</v>
          </cell>
          <cell r="B2032" t="str">
            <v xml:space="preserve">Gia công mài </v>
          </cell>
          <cell r="C2032">
            <v>60</v>
          </cell>
        </row>
        <row r="2033">
          <cell r="A2033" t="str">
            <v>MĐ32.8K23</v>
          </cell>
          <cell r="B2033" t="str">
            <v>Thực tập tốt nghiệp</v>
          </cell>
          <cell r="C2033">
            <v>270</v>
          </cell>
        </row>
        <row r="2034">
          <cell r="A2034" t="str">
            <v>MH01.9K23</v>
          </cell>
          <cell r="B2034" t="str">
            <v>Chính trị</v>
          </cell>
          <cell r="C2034">
            <v>30</v>
          </cell>
        </row>
        <row r="2035">
          <cell r="A2035" t="str">
            <v>MH02.9K23</v>
          </cell>
          <cell r="B2035" t="str">
            <v>Pháp luật</v>
          </cell>
          <cell r="C2035">
            <v>15</v>
          </cell>
        </row>
        <row r="2036">
          <cell r="A2036" t="str">
            <v>MH03.9K23</v>
          </cell>
          <cell r="B2036" t="str">
            <v>Giáo dục thể chất</v>
          </cell>
          <cell r="C2036">
            <v>30</v>
          </cell>
        </row>
        <row r="2037">
          <cell r="A2037" t="str">
            <v>MH04.9K23</v>
          </cell>
          <cell r="B2037" t="str">
            <v>Giáo dục quốc phòng – An ninh</v>
          </cell>
          <cell r="C2037">
            <v>45</v>
          </cell>
        </row>
        <row r="2038">
          <cell r="A2038" t="str">
            <v>MH05.9K23</v>
          </cell>
          <cell r="B2038" t="str">
            <v>Tin học</v>
          </cell>
          <cell r="C2038">
            <v>45</v>
          </cell>
        </row>
        <row r="2039">
          <cell r="A2039" t="str">
            <v>MH06.9K23</v>
          </cell>
          <cell r="B2039" t="str">
            <v>Ngoại ngữ (Anh văn)</v>
          </cell>
          <cell r="C2039">
            <v>90</v>
          </cell>
        </row>
        <row r="2040">
          <cell r="A2040" t="str">
            <v>MH07.9K23</v>
          </cell>
          <cell r="B2040" t="str">
            <v>Kỹ năng giao tiếp</v>
          </cell>
          <cell r="C2040">
            <v>30</v>
          </cell>
        </row>
        <row r="2041">
          <cell r="A2041" t="str">
            <v>MH08.9K23</v>
          </cell>
          <cell r="B2041" t="str">
            <v xml:space="preserve">Vẽ kỹ thuật cơ khí </v>
          </cell>
          <cell r="C2041">
            <v>60</v>
          </cell>
        </row>
        <row r="2042">
          <cell r="A2042" t="str">
            <v>MH09.9K23</v>
          </cell>
          <cell r="B2042" t="str">
            <v>Dung sai lắp ghép và đo lường kỹ thuật</v>
          </cell>
          <cell r="C2042">
            <v>30</v>
          </cell>
        </row>
        <row r="2043">
          <cell r="A2043" t="str">
            <v>MH10.9K23</v>
          </cell>
          <cell r="B2043" t="str">
            <v xml:space="preserve">Vật liệu cơ khí </v>
          </cell>
          <cell r="C2043">
            <v>30</v>
          </cell>
        </row>
        <row r="2044">
          <cell r="A2044" t="str">
            <v>MH11.9K23</v>
          </cell>
          <cell r="B2044" t="str">
            <v>Cơ kỹ thuật</v>
          </cell>
          <cell r="C2044">
            <v>45</v>
          </cell>
        </row>
        <row r="2045">
          <cell r="A2045" t="str">
            <v>MH12.9K23</v>
          </cell>
          <cell r="B2045" t="str">
            <v>Kỹ thuật điện</v>
          </cell>
          <cell r="C2045">
            <v>30</v>
          </cell>
        </row>
        <row r="2046">
          <cell r="A2046" t="str">
            <v>MH13.9K23</v>
          </cell>
          <cell r="B2046" t="str">
            <v>An toàn lao động</v>
          </cell>
          <cell r="C2046">
            <v>30</v>
          </cell>
        </row>
        <row r="2047">
          <cell r="A2047" t="str">
            <v>MĐ14.9K23</v>
          </cell>
          <cell r="B2047" t="str">
            <v xml:space="preserve">Chế tạo phôi hàn </v>
          </cell>
          <cell r="C2047">
            <v>90</v>
          </cell>
        </row>
        <row r="2048">
          <cell r="A2048" t="str">
            <v>MĐ15.9K23</v>
          </cell>
          <cell r="B2048" t="str">
            <v xml:space="preserve">Hàn hồ quang tay cơ bản </v>
          </cell>
          <cell r="C2048">
            <v>180</v>
          </cell>
        </row>
        <row r="2049">
          <cell r="A2049" t="str">
            <v>MĐ16.9K23</v>
          </cell>
          <cell r="B2049" t="str">
            <v xml:space="preserve">Hàn hồ quang tay nâng cao </v>
          </cell>
          <cell r="C2049">
            <v>180</v>
          </cell>
        </row>
        <row r="2050">
          <cell r="A2050" t="str">
            <v>MĐ17.9K23</v>
          </cell>
          <cell r="B2050" t="str">
            <v xml:space="preserve">Hàn MIG/MAG cơ bản </v>
          </cell>
          <cell r="C2050">
            <v>90</v>
          </cell>
        </row>
        <row r="2051">
          <cell r="A2051" t="str">
            <v>MĐ18.9K23</v>
          </cell>
          <cell r="B2051" t="str">
            <v xml:space="preserve">Hàn TIG cơ bản </v>
          </cell>
          <cell r="C2051">
            <v>90</v>
          </cell>
        </row>
        <row r="2052">
          <cell r="A2052" t="str">
            <v>MĐ19.9K23</v>
          </cell>
          <cell r="B2052" t="str">
            <v>Hàn khí</v>
          </cell>
          <cell r="C2052">
            <v>60</v>
          </cell>
        </row>
        <row r="2053">
          <cell r="A2053" t="str">
            <v>MĐ20.9K23</v>
          </cell>
          <cell r="B2053" t="str">
            <v>Kiểm tra chất lượng hàn</v>
          </cell>
          <cell r="C2053">
            <v>60</v>
          </cell>
        </row>
        <row r="2054">
          <cell r="A2054" t="str">
            <v>MĐ21.9K23</v>
          </cell>
          <cell r="B2054" t="str">
            <v xml:space="preserve">Quy trình hàn </v>
          </cell>
          <cell r="C2054">
            <v>30</v>
          </cell>
        </row>
        <row r="2055">
          <cell r="A2055" t="str">
            <v>MĐ22.9K23</v>
          </cell>
          <cell r="B2055" t="str">
            <v xml:space="preserve">Robot hàn </v>
          </cell>
          <cell r="C2055">
            <v>60</v>
          </cell>
        </row>
        <row r="2056">
          <cell r="A2056" t="str">
            <v>MĐ23.9K23</v>
          </cell>
          <cell r="B2056" t="str">
            <v xml:space="preserve">Hàn dưới lớp thuốc </v>
          </cell>
          <cell r="C2056">
            <v>60</v>
          </cell>
        </row>
        <row r="2057">
          <cell r="A2057" t="str">
            <v>MĐ24.9K23</v>
          </cell>
          <cell r="B2057" t="str">
            <v>Hàn điện tiếp xúc (hàn điện trở)</v>
          </cell>
          <cell r="C2057">
            <v>60</v>
          </cell>
        </row>
        <row r="2058">
          <cell r="A2058" t="str">
            <v>MĐ25.9K23</v>
          </cell>
          <cell r="B2058" t="str">
            <v xml:space="preserve">Thực tập tốt nghiệp </v>
          </cell>
          <cell r="C2058">
            <v>180</v>
          </cell>
        </row>
        <row r="2059">
          <cell r="A2059" t="str">
            <v>MH01.10K23</v>
          </cell>
          <cell r="B2059" t="str">
            <v>Chính trị</v>
          </cell>
          <cell r="C2059">
            <v>30</v>
          </cell>
        </row>
        <row r="2060">
          <cell r="A2060" t="str">
            <v>MH02.10K23</v>
          </cell>
          <cell r="B2060" t="str">
            <v>Pháp luật</v>
          </cell>
          <cell r="C2060">
            <v>15</v>
          </cell>
        </row>
        <row r="2061">
          <cell r="A2061" t="str">
            <v>MH03.10K23</v>
          </cell>
          <cell r="B2061" t="str">
            <v>Giáo dục thể chất</v>
          </cell>
          <cell r="C2061">
            <v>30</v>
          </cell>
        </row>
        <row r="2062">
          <cell r="A2062" t="str">
            <v>MH04.10K23</v>
          </cell>
          <cell r="B2062" t="str">
            <v>Giáo dục quốc phòng – An ninh</v>
          </cell>
          <cell r="C2062">
            <v>45</v>
          </cell>
        </row>
        <row r="2063">
          <cell r="A2063" t="str">
            <v>MH05.10K23</v>
          </cell>
          <cell r="B2063" t="str">
            <v>Tin học</v>
          </cell>
          <cell r="C2063">
            <v>45</v>
          </cell>
        </row>
        <row r="2064">
          <cell r="A2064" t="str">
            <v>MH06.10K23</v>
          </cell>
          <cell r="B2064" t="str">
            <v>Ngoại ngữ (Anh văn)</v>
          </cell>
          <cell r="C2064">
            <v>90</v>
          </cell>
        </row>
        <row r="2065">
          <cell r="A2065" t="str">
            <v>MH07.10K23</v>
          </cell>
          <cell r="B2065" t="str">
            <v>Vẽ kỹ thuật</v>
          </cell>
          <cell r="C2065">
            <v>75</v>
          </cell>
        </row>
        <row r="2066">
          <cell r="A2066" t="str">
            <v>MH08.10K23</v>
          </cell>
          <cell r="B2066" t="str">
            <v>Bảo hộ lao động</v>
          </cell>
          <cell r="C2066">
            <v>30</v>
          </cell>
        </row>
        <row r="2067">
          <cell r="A2067" t="str">
            <v>MH09.10K23</v>
          </cell>
          <cell r="B2067" t="str">
            <v>Điện kỹ thuật</v>
          </cell>
          <cell r="C2067">
            <v>30</v>
          </cell>
        </row>
        <row r="2068">
          <cell r="A2068" t="str">
            <v>MH10.10K23</v>
          </cell>
          <cell r="B2068" t="str">
            <v>Vật liệu xây dựng</v>
          </cell>
          <cell r="C2068">
            <v>30</v>
          </cell>
        </row>
        <row r="2069">
          <cell r="A2069" t="str">
            <v>MH11.10K23</v>
          </cell>
          <cell r="B2069" t="str">
            <v>Tổ chức quản lý</v>
          </cell>
          <cell r="C2069">
            <v>30</v>
          </cell>
        </row>
        <row r="2070">
          <cell r="A2070" t="str">
            <v>MH12.10K23</v>
          </cell>
          <cell r="B2070" t="str">
            <v>Kỹ năng giao tiếp</v>
          </cell>
          <cell r="C2070">
            <v>30</v>
          </cell>
        </row>
        <row r="2071">
          <cell r="A2071" t="str">
            <v>MĐ13.10K23</v>
          </cell>
          <cell r="B2071" t="str">
            <v>Đào móng</v>
          </cell>
          <cell r="C2071">
            <v>60</v>
          </cell>
        </row>
        <row r="2072">
          <cell r="A2072" t="str">
            <v>MĐ14.10K23</v>
          </cell>
          <cell r="B2072" t="str">
            <v>Xây tường gạch</v>
          </cell>
          <cell r="C2072">
            <v>120</v>
          </cell>
        </row>
        <row r="2073">
          <cell r="A2073" t="str">
            <v>MĐ15.10K23</v>
          </cell>
          <cell r="B2073" t="str">
            <v>Xây các kết cấu phụ trợ công trình</v>
          </cell>
          <cell r="C2073">
            <v>90</v>
          </cell>
        </row>
        <row r="2074">
          <cell r="A2074" t="str">
            <v>MĐ16.10K23</v>
          </cell>
          <cell r="B2074" t="str">
            <v>Lắp đặt các cấu kiện loại nhỏ</v>
          </cell>
          <cell r="C2074">
            <v>60</v>
          </cell>
        </row>
        <row r="2075">
          <cell r="A2075" t="str">
            <v>MĐ17.10K23</v>
          </cell>
          <cell r="B2075" t="str">
            <v>Trát các bộ phận công trình</v>
          </cell>
          <cell r="C2075">
            <v>120</v>
          </cell>
        </row>
        <row r="2076">
          <cell r="A2076" t="str">
            <v>MĐ18.10K23</v>
          </cell>
          <cell r="B2076" t="str">
            <v>Trát chi tiết nhỏ, láng nền –sàn</v>
          </cell>
          <cell r="C2076">
            <v>90</v>
          </cell>
        </row>
        <row r="2077">
          <cell r="A2077" t="str">
            <v>MĐ19.10K23</v>
          </cell>
          <cell r="B2077" t="str">
            <v>Lát, ốp</v>
          </cell>
          <cell r="C2077">
            <v>60</v>
          </cell>
        </row>
        <row r="2078">
          <cell r="A2078" t="str">
            <v>MĐ20.10K23</v>
          </cell>
          <cell r="B2078" t="str">
            <v>Bạ mát tít, sơn vôi</v>
          </cell>
          <cell r="C2078">
            <v>60</v>
          </cell>
        </row>
        <row r="2079">
          <cell r="A2079" t="str">
            <v>MĐ21.10K23</v>
          </cell>
          <cell r="B2079" t="str">
            <v>Gia công, lắp dựng và tháo dỡ ván khuôn, giàn giáo</v>
          </cell>
          <cell r="C2079">
            <v>60</v>
          </cell>
        </row>
        <row r="2080">
          <cell r="A2080" t="str">
            <v>MĐ22.10K23</v>
          </cell>
          <cell r="B2080" t="str">
            <v>Gia công lắp đặt cốt thép</v>
          </cell>
          <cell r="C2080">
            <v>60</v>
          </cell>
        </row>
        <row r="2081">
          <cell r="A2081" t="str">
            <v>MĐ23.10K23</v>
          </cell>
          <cell r="B2081" t="str">
            <v>Trộn, đổ, đầm bê tông</v>
          </cell>
          <cell r="C2081">
            <v>60</v>
          </cell>
        </row>
        <row r="2082">
          <cell r="A2082" t="str">
            <v>MĐ24.10K23</v>
          </cell>
          <cell r="B2082" t="str">
            <v>Lắp đạt mạng điện sinh hoạt</v>
          </cell>
          <cell r="C2082">
            <v>90</v>
          </cell>
        </row>
        <row r="2083">
          <cell r="A2083" t="str">
            <v>MĐ25.10K23</v>
          </cell>
          <cell r="B2083" t="str">
            <v>Lắp đặt đường ống cấp, thoát nước trong nhà</v>
          </cell>
          <cell r="C2083">
            <v>60</v>
          </cell>
        </row>
        <row r="2084">
          <cell r="A2084" t="str">
            <v>MĐ26.10K23</v>
          </cell>
          <cell r="B2084" t="str">
            <v>Lắp đặt thiết bị vệ sinh</v>
          </cell>
          <cell r="C2084">
            <v>60</v>
          </cell>
        </row>
        <row r="2085">
          <cell r="A2085" t="str">
            <v>MĐ27.10K23</v>
          </cell>
          <cell r="B2085" t="str">
            <v>Thực tập nâng cao</v>
          </cell>
          <cell r="C2085">
            <v>180</v>
          </cell>
        </row>
        <row r="2086">
          <cell r="A2086" t="str">
            <v>MH01.11K23</v>
          </cell>
          <cell r="B2086" t="str">
            <v>Chính trị</v>
          </cell>
          <cell r="C2086">
            <v>30</v>
          </cell>
        </row>
        <row r="2087">
          <cell r="A2087" t="str">
            <v>MH02.11K23</v>
          </cell>
          <cell r="B2087" t="str">
            <v>Pháp luật</v>
          </cell>
          <cell r="C2087">
            <v>15</v>
          </cell>
        </row>
        <row r="2088">
          <cell r="A2088" t="str">
            <v>MH03.11K23</v>
          </cell>
          <cell r="B2088" t="str">
            <v>Giáo dục thể chất</v>
          </cell>
          <cell r="C2088">
            <v>30</v>
          </cell>
        </row>
        <row r="2089">
          <cell r="A2089" t="str">
            <v>MH04.11K23</v>
          </cell>
          <cell r="B2089" t="str">
            <v>Giáo dục quốc phòng – An ninh</v>
          </cell>
          <cell r="C2089">
            <v>45</v>
          </cell>
        </row>
        <row r="2090">
          <cell r="A2090" t="str">
            <v>MH05.11K23</v>
          </cell>
          <cell r="B2090" t="str">
            <v>Tin học</v>
          </cell>
          <cell r="C2090">
            <v>45</v>
          </cell>
        </row>
        <row r="2091">
          <cell r="A2091" t="str">
            <v>MH06.11K23</v>
          </cell>
          <cell r="B2091" t="str">
            <v>Ngoại ngữ (Anh văn)</v>
          </cell>
          <cell r="C2091">
            <v>90</v>
          </cell>
        </row>
        <row r="2092">
          <cell r="A2092" t="str">
            <v>MH07.11K23</v>
          </cell>
          <cell r="B2092" t="str">
            <v>Vẽ kỹ thuật</v>
          </cell>
          <cell r="C2092">
            <v>60</v>
          </cell>
        </row>
        <row r="2093">
          <cell r="A2093" t="str">
            <v>MH08.11K23</v>
          </cell>
          <cell r="B2093" t="str">
            <v>Bảo hộ lao động</v>
          </cell>
          <cell r="C2093">
            <v>30</v>
          </cell>
        </row>
        <row r="2094">
          <cell r="A2094" t="str">
            <v>MH09.11K23</v>
          </cell>
          <cell r="B2094" t="str">
            <v>Điện kỹ thuật</v>
          </cell>
          <cell r="C2094">
            <v>30</v>
          </cell>
        </row>
        <row r="2095">
          <cell r="A2095" t="str">
            <v>MH10.11K23</v>
          </cell>
          <cell r="B2095" t="str">
            <v>Vật liệu xây dựng</v>
          </cell>
          <cell r="C2095">
            <v>30</v>
          </cell>
        </row>
        <row r="2096">
          <cell r="A2096" t="str">
            <v>MH11.11K23</v>
          </cell>
          <cell r="B2096" t="str">
            <v>Tổ chức sản xuất</v>
          </cell>
          <cell r="C2096">
            <v>30</v>
          </cell>
        </row>
        <row r="2097">
          <cell r="A2097" t="str">
            <v>II.2.11K23</v>
          </cell>
          <cell r="B2097" t="str">
            <v xml:space="preserve"> Môn học, mô đun chuyên môn nghành, nghề</v>
          </cell>
          <cell r="C2097">
            <v>930</v>
          </cell>
        </row>
        <row r="2098">
          <cell r="A2098" t="str">
            <v>MĐ12.11K23</v>
          </cell>
          <cell r="B2098" t="str">
            <v>Chuẩn bị nguyên vật liệu</v>
          </cell>
          <cell r="C2098">
            <v>60</v>
          </cell>
        </row>
        <row r="2099">
          <cell r="A2099" t="str">
            <v>MĐ13.11K23</v>
          </cell>
          <cell r="B2099" t="str">
            <v>Pha phôi</v>
          </cell>
          <cell r="C2099">
            <v>60</v>
          </cell>
        </row>
        <row r="2100">
          <cell r="A2100" t="str">
            <v>MĐ14.11K23</v>
          </cell>
          <cell r="B2100" t="str">
            <v>Gia công mặt phẳng</v>
          </cell>
          <cell r="C2100">
            <v>60</v>
          </cell>
        </row>
        <row r="2101">
          <cell r="A2101" t="str">
            <v>MĐ15.11K23</v>
          </cell>
          <cell r="B2101" t="str">
            <v>Gia công mộng</v>
          </cell>
          <cell r="C2101">
            <v>120</v>
          </cell>
        </row>
        <row r="2102">
          <cell r="A2102" t="str">
            <v>MĐ16.11K23</v>
          </cell>
          <cell r="B2102" t="str">
            <v>Hoàn thiện bề mặt sản phẩm</v>
          </cell>
          <cell r="C2102">
            <v>60</v>
          </cell>
        </row>
        <row r="2103">
          <cell r="A2103" t="str">
            <v>MĐ17.11K23</v>
          </cell>
          <cell r="B2103" t="str">
            <v>Làm khuôn cửa, cánh cửa</v>
          </cell>
          <cell r="C2103">
            <v>120</v>
          </cell>
        </row>
        <row r="2104">
          <cell r="A2104" t="str">
            <v>MĐ18.11K23</v>
          </cell>
          <cell r="B2104" t="str">
            <v>Làm ván khuôn</v>
          </cell>
          <cell r="C2104">
            <v>60</v>
          </cell>
        </row>
        <row r="2105">
          <cell r="A2105" t="str">
            <v>MĐ19.11K23</v>
          </cell>
          <cell r="B2105" t="str">
            <v>Ốp lát dầm, sàn, trần, tường</v>
          </cell>
          <cell r="C2105">
            <v>90</v>
          </cell>
        </row>
        <row r="2106">
          <cell r="A2106" t="str">
            <v>MĐ20.11K23</v>
          </cell>
          <cell r="B2106" t="str">
            <v>Làm tủ bếp</v>
          </cell>
          <cell r="C2106">
            <v>90</v>
          </cell>
        </row>
        <row r="2107">
          <cell r="A2107" t="str">
            <v>MĐ21.11K23</v>
          </cell>
          <cell r="B2107" t="str">
            <v>Làm sườn mái dốc</v>
          </cell>
          <cell r="C2107">
            <v>60</v>
          </cell>
        </row>
        <row r="2108">
          <cell r="A2108" t="str">
            <v>MĐ22.11K23</v>
          </cell>
          <cell r="B2108" t="str">
            <v>Đóng đồ mộc dân dụng</v>
          </cell>
          <cell r="C2108">
            <v>150</v>
          </cell>
        </row>
        <row r="2109">
          <cell r="A2109" t="str">
            <v>MH01.12K23</v>
          </cell>
          <cell r="B2109" t="str">
            <v>Chính trị</v>
          </cell>
          <cell r="C2109">
            <v>30</v>
          </cell>
        </row>
        <row r="2110">
          <cell r="A2110" t="str">
            <v>MH02.12K23</v>
          </cell>
          <cell r="B2110" t="str">
            <v>Pháp luật</v>
          </cell>
          <cell r="C2110">
            <v>15</v>
          </cell>
        </row>
        <row r="2111">
          <cell r="A2111" t="str">
            <v>MH03.12K23</v>
          </cell>
          <cell r="B2111" t="str">
            <v>Giáo dục thể chất</v>
          </cell>
          <cell r="C2111">
            <v>30</v>
          </cell>
        </row>
        <row r="2112">
          <cell r="A2112" t="str">
            <v>MH04.12K23</v>
          </cell>
          <cell r="B2112" t="str">
            <v>Giáo dục quốc phòng – An ninh</v>
          </cell>
          <cell r="C2112">
            <v>45</v>
          </cell>
        </row>
        <row r="2113">
          <cell r="A2113" t="str">
            <v>MH05.12K23</v>
          </cell>
          <cell r="B2113" t="str">
            <v>Tin học</v>
          </cell>
          <cell r="C2113">
            <v>45</v>
          </cell>
        </row>
        <row r="2114">
          <cell r="A2114" t="str">
            <v>MH06.12K23</v>
          </cell>
          <cell r="B2114" t="str">
            <v>Ngoại ngữ (Anh văn)</v>
          </cell>
          <cell r="C2114">
            <v>90</v>
          </cell>
        </row>
        <row r="2115">
          <cell r="A2115" t="str">
            <v>MH07.12K23</v>
          </cell>
          <cell r="B2115" t="str">
            <v>Vẽ kỹ thuật</v>
          </cell>
          <cell r="C2115">
            <v>75</v>
          </cell>
        </row>
        <row r="2116">
          <cell r="A2116" t="str">
            <v>MH08.12K23</v>
          </cell>
          <cell r="B2116" t="str">
            <v>Thủy lực cơ sở</v>
          </cell>
          <cell r="C2116">
            <v>45</v>
          </cell>
        </row>
        <row r="2117">
          <cell r="A2117" t="str">
            <v>MH09.12K23</v>
          </cell>
          <cell r="B2117" t="str">
            <v>Cấp thoát nước cơ bản</v>
          </cell>
          <cell r="C2117">
            <v>60</v>
          </cell>
        </row>
        <row r="2118">
          <cell r="A2118" t="str">
            <v>MH10.12K23</v>
          </cell>
          <cell r="B2118" t="str">
            <v>Kỹ thuật an toàn và bảo hộ lao động</v>
          </cell>
          <cell r="C2118">
            <v>30</v>
          </cell>
        </row>
        <row r="2119">
          <cell r="A2119" t="str">
            <v>MH11.12K23</v>
          </cell>
          <cell r="B2119" t="str">
            <v>Mạch điện</v>
          </cell>
          <cell r="C2119">
            <v>60</v>
          </cell>
        </row>
        <row r="2120">
          <cell r="A2120" t="str">
            <v>MH12.12K23</v>
          </cell>
          <cell r="B2120" t="str">
            <v>Vật liệu ngành điện nước</v>
          </cell>
          <cell r="C2120">
            <v>45</v>
          </cell>
        </row>
        <row r="2121">
          <cell r="A2121" t="str">
            <v>MH13.12K23</v>
          </cell>
          <cell r="B2121" t="str">
            <v>Kỹ thuật đo đạc( trắc địa)</v>
          </cell>
          <cell r="C2121">
            <v>60</v>
          </cell>
        </row>
        <row r="2122">
          <cell r="A2122" t="str">
            <v>MH14.12K23</v>
          </cell>
          <cell r="B2122" t="str">
            <v>Kỹ năng giao tiếp</v>
          </cell>
          <cell r="C2122">
            <v>30</v>
          </cell>
        </row>
        <row r="2123">
          <cell r="A2123" t="str">
            <v>MĐ15.12K23</v>
          </cell>
          <cell r="B2123" t="str">
            <v>Sử dụng dụng cụ thiết bị nghề Điện nước</v>
          </cell>
          <cell r="C2123">
            <v>60</v>
          </cell>
        </row>
        <row r="2124">
          <cell r="A2124" t="str">
            <v>MĐ16.12K23</v>
          </cell>
          <cell r="B2124" t="str">
            <v>Hàn điện, hàn cắt khí cơ bản</v>
          </cell>
          <cell r="C2124">
            <v>60</v>
          </cell>
        </row>
        <row r="2125">
          <cell r="A2125" t="str">
            <v>MĐ17.12K23</v>
          </cell>
          <cell r="B2125" t="str">
            <v>Hàn, dán chất dẻo cơ bản</v>
          </cell>
          <cell r="C2125">
            <v>60</v>
          </cell>
        </row>
        <row r="2126">
          <cell r="A2126" t="str">
            <v>MĐ18.12K23</v>
          </cell>
          <cell r="B2126" t="str">
            <v>Khí cụ điện</v>
          </cell>
          <cell r="C2126">
            <v>60</v>
          </cell>
        </row>
        <row r="2127">
          <cell r="A2127" t="str">
            <v>MĐ19.12K23</v>
          </cell>
          <cell r="B2127" t="str">
            <v>Lắp mạch điện cơ bản</v>
          </cell>
          <cell r="C2127">
            <v>120</v>
          </cell>
        </row>
        <row r="2128">
          <cell r="A2128" t="str">
            <v>MĐ20.12K23</v>
          </cell>
          <cell r="B2128" t="str">
            <v>Lắp mạch điện trạm bơm</v>
          </cell>
          <cell r="C2128">
            <v>60</v>
          </cell>
        </row>
        <row r="2129">
          <cell r="A2129" t="str">
            <v>MĐ21.12K23</v>
          </cell>
          <cell r="B2129" t="str">
            <v>Khai triển, lựa chọn ống, phụ kiện, thiết bị</v>
          </cell>
          <cell r="C2129">
            <v>60</v>
          </cell>
        </row>
        <row r="2130">
          <cell r="A2130" t="str">
            <v>MĐ22.12K23</v>
          </cell>
          <cell r="B2130" t="str">
            <v>Lắp đặt máy bơm</v>
          </cell>
          <cell r="C2130">
            <v>60</v>
          </cell>
        </row>
        <row r="2131">
          <cell r="A2131" t="str">
            <v>MĐ23.12K23</v>
          </cell>
          <cell r="B2131" t="str">
            <v>Lắp đặt đường ống cấp, thoát nước</v>
          </cell>
          <cell r="C2131">
            <v>120</v>
          </cell>
        </row>
        <row r="2132">
          <cell r="A2132" t="str">
            <v>MĐ24.12K23</v>
          </cell>
          <cell r="B2132" t="str">
            <v>Lắp đặt thiết bị dùng nước</v>
          </cell>
          <cell r="C2132">
            <v>90</v>
          </cell>
        </row>
        <row r="2133">
          <cell r="A2133" t="str">
            <v>MĐ25.12K23</v>
          </cell>
          <cell r="B2133" t="str">
            <v>Vận hành công trình thu nước và trạm bơm</v>
          </cell>
          <cell r="C2133">
            <v>60</v>
          </cell>
        </row>
        <row r="2134">
          <cell r="A2134" t="str">
            <v>MĐ26.12K23</v>
          </cell>
          <cell r="B2134" t="str">
            <v>Khoan tạo nguồn</v>
          </cell>
          <cell r="C2134">
            <v>60</v>
          </cell>
        </row>
        <row r="2135">
          <cell r="A2135" t="str">
            <v>MĐ27.12K23</v>
          </cell>
          <cell r="B2135" t="str">
            <v>Thi công xây trát cơ bản</v>
          </cell>
          <cell r="C2135">
            <v>90</v>
          </cell>
        </row>
        <row r="2136">
          <cell r="A2136" t="str">
            <v>MĐ28.12K23</v>
          </cell>
          <cell r="B2136" t="str">
            <v>Thực tập sản xuất</v>
          </cell>
          <cell r="C2136">
            <v>120</v>
          </cell>
        </row>
        <row r="2137">
          <cell r="A2137" t="str">
            <v>MH01.15K23</v>
          </cell>
          <cell r="B2137" t="str">
            <v>Chính trị</v>
          </cell>
          <cell r="C2137">
            <v>30</v>
          </cell>
        </row>
        <row r="2138">
          <cell r="A2138" t="str">
            <v>MH02.15K23</v>
          </cell>
          <cell r="B2138" t="str">
            <v>Pháp luật</v>
          </cell>
          <cell r="C2138">
            <v>15</v>
          </cell>
        </row>
        <row r="2139">
          <cell r="A2139" t="str">
            <v>MH03.15K23</v>
          </cell>
          <cell r="B2139" t="str">
            <v>Giáo dục thể chất</v>
          </cell>
          <cell r="C2139">
            <v>30</v>
          </cell>
        </row>
        <row r="2140">
          <cell r="A2140" t="str">
            <v>MH04.15K23</v>
          </cell>
          <cell r="B2140" t="str">
            <v>Giáo dục quốc phòng – An ninh</v>
          </cell>
          <cell r="C2140">
            <v>45</v>
          </cell>
        </row>
        <row r="2141">
          <cell r="A2141" t="str">
            <v>MH05.15K23</v>
          </cell>
          <cell r="B2141" t="str">
            <v>Tin học</v>
          </cell>
          <cell r="C2141">
            <v>45</v>
          </cell>
        </row>
        <row r="2142">
          <cell r="A2142" t="str">
            <v>MH06.15K23</v>
          </cell>
          <cell r="B2142" t="str">
            <v>Ngoại ngữ (Anh văn)</v>
          </cell>
          <cell r="C2142">
            <v>90</v>
          </cell>
        </row>
        <row r="2143">
          <cell r="A2143" t="str">
            <v>MH07.15K23</v>
          </cell>
          <cell r="B2143" t="str">
            <v>Kinh tế chính trị</v>
          </cell>
          <cell r="C2143">
            <v>30</v>
          </cell>
        </row>
        <row r="2144">
          <cell r="A2144" t="str">
            <v>MH08.15K23</v>
          </cell>
          <cell r="B2144" t="str">
            <v>Luật kinh tế</v>
          </cell>
          <cell r="C2144">
            <v>30</v>
          </cell>
        </row>
        <row r="2145">
          <cell r="A2145" t="str">
            <v>MH09.15K23</v>
          </cell>
          <cell r="B2145" t="str">
            <v>Kinh tế vi mô</v>
          </cell>
          <cell r="C2145">
            <v>60</v>
          </cell>
        </row>
        <row r="2146">
          <cell r="A2146" t="str">
            <v>MH10.15K23</v>
          </cell>
          <cell r="B2146" t="str">
            <v>Lý thuyết thống kê</v>
          </cell>
          <cell r="C2146">
            <v>45</v>
          </cell>
        </row>
        <row r="2147">
          <cell r="A2147" t="str">
            <v>MH11.15K23</v>
          </cell>
          <cell r="B2147" t="str">
            <v>Lý thuyết tài chính tiền tệ</v>
          </cell>
          <cell r="C2147">
            <v>60</v>
          </cell>
        </row>
        <row r="2148">
          <cell r="A2148" t="str">
            <v>MH12.15K23</v>
          </cell>
          <cell r="B2148" t="str">
            <v>Lý thuyết kế toán</v>
          </cell>
          <cell r="C2148">
            <v>60</v>
          </cell>
        </row>
        <row r="2149">
          <cell r="A2149" t="str">
            <v>MH13.15K23</v>
          </cell>
          <cell r="B2149" t="str">
            <v>Kỹ năng giao tiếp</v>
          </cell>
          <cell r="C2149">
            <v>30</v>
          </cell>
        </row>
        <row r="2150">
          <cell r="A2150" t="str">
            <v>MH14.15K23</v>
          </cell>
          <cell r="B2150" t="str">
            <v>Marketing</v>
          </cell>
          <cell r="C2150">
            <v>45</v>
          </cell>
        </row>
        <row r="2151">
          <cell r="A2151" t="str">
            <v>MH15.15K23</v>
          </cell>
          <cell r="B2151" t="str">
            <v>Kinh tế quốc tế</v>
          </cell>
          <cell r="C2151">
            <v>45</v>
          </cell>
        </row>
        <row r="2152">
          <cell r="A2152" t="str">
            <v>MH16.15K23</v>
          </cell>
          <cell r="B2152" t="str">
            <v>Quản trị văn phòng</v>
          </cell>
          <cell r="C2152">
            <v>45</v>
          </cell>
        </row>
        <row r="2153">
          <cell r="A2153" t="str">
            <v>MH17.15K23</v>
          </cell>
          <cell r="B2153" t="str">
            <v>Soạn thảo văn bản</v>
          </cell>
          <cell r="C2153">
            <v>45</v>
          </cell>
        </row>
        <row r="2154">
          <cell r="A2154" t="str">
            <v>MH18.15K23</v>
          </cell>
          <cell r="B2154" t="str">
            <v>Thống kê doanh nghiệp</v>
          </cell>
          <cell r="C2154">
            <v>60</v>
          </cell>
        </row>
        <row r="2155">
          <cell r="A2155" t="str">
            <v>MH19.15K23</v>
          </cell>
          <cell r="B2155" t="str">
            <v>Thị trường chứng khoán</v>
          </cell>
          <cell r="C2155">
            <v>60</v>
          </cell>
        </row>
        <row r="2156">
          <cell r="A2156" t="str">
            <v>MH20.15K23</v>
          </cell>
          <cell r="B2156" t="str">
            <v>Quản trị doanh nghiệp</v>
          </cell>
          <cell r="C2156">
            <v>45</v>
          </cell>
        </row>
        <row r="2157">
          <cell r="A2157" t="str">
            <v>MH21.15K23</v>
          </cell>
          <cell r="B2157" t="str">
            <v>Thuế</v>
          </cell>
          <cell r="C2157">
            <v>60</v>
          </cell>
        </row>
        <row r="2158">
          <cell r="A2158" t="str">
            <v>MH22.15K23</v>
          </cell>
          <cell r="B2158" t="str">
            <v>Tài chính doanh nghiệp</v>
          </cell>
          <cell r="C2158">
            <v>75</v>
          </cell>
        </row>
        <row r="2159">
          <cell r="A2159" t="str">
            <v>MĐ23.15K23</v>
          </cell>
          <cell r="B2159" t="str">
            <v>Kế toán doanh nghiệp 1</v>
          </cell>
          <cell r="C2159">
            <v>120</v>
          </cell>
        </row>
        <row r="2160">
          <cell r="A2160" t="str">
            <v>MĐ24.15K23</v>
          </cell>
          <cell r="B2160" t="str">
            <v>Kế toán doanh nghiệp 2</v>
          </cell>
          <cell r="C2160">
            <v>120</v>
          </cell>
        </row>
        <row r="2161">
          <cell r="A2161" t="str">
            <v>MĐ25.15K23</v>
          </cell>
          <cell r="B2161" t="str">
            <v>Kế toán doanh nghiệp 3</v>
          </cell>
          <cell r="C2161">
            <v>120</v>
          </cell>
        </row>
        <row r="2162">
          <cell r="A2162" t="str">
            <v>MĐ26.15K23</v>
          </cell>
          <cell r="B2162" t="str">
            <v>Kế toán doanh nghiệp 4</v>
          </cell>
          <cell r="C2162">
            <v>120</v>
          </cell>
        </row>
        <row r="2163">
          <cell r="A2163" t="str">
            <v>MĐ27.15K23</v>
          </cell>
          <cell r="B2163" t="str">
            <v>Kế toán máy</v>
          </cell>
          <cell r="C2163">
            <v>60</v>
          </cell>
        </row>
        <row r="2164">
          <cell r="A2164" t="str">
            <v>MĐ28.15K23</v>
          </cell>
          <cell r="B2164" t="str">
            <v>Kế toán thuế</v>
          </cell>
          <cell r="C2164">
            <v>60</v>
          </cell>
        </row>
        <row r="2165">
          <cell r="A2165" t="str">
            <v>MH29.15K23</v>
          </cell>
          <cell r="B2165" t="str">
            <v>Kiểm toán</v>
          </cell>
          <cell r="C2165">
            <v>30</v>
          </cell>
        </row>
        <row r="2166">
          <cell r="A2166" t="str">
            <v>MĐ30.15K23</v>
          </cell>
          <cell r="B2166" t="str">
            <v>Thực tập tốt nghiệp</v>
          </cell>
          <cell r="C2166">
            <v>225</v>
          </cell>
        </row>
        <row r="2167">
          <cell r="A2167" t="str">
            <v>MH01.16K23</v>
          </cell>
          <cell r="B2167" t="str">
            <v>Chính trị</v>
          </cell>
          <cell r="C2167">
            <v>30</v>
          </cell>
        </row>
        <row r="2168">
          <cell r="A2168" t="str">
            <v>MH02.16K23</v>
          </cell>
          <cell r="B2168" t="str">
            <v>Pháp luật</v>
          </cell>
          <cell r="C2168">
            <v>15</v>
          </cell>
        </row>
        <row r="2169">
          <cell r="A2169" t="str">
            <v>MH03.16K23</v>
          </cell>
          <cell r="B2169" t="str">
            <v>Giáo dục thể chất</v>
          </cell>
          <cell r="C2169">
            <v>30</v>
          </cell>
        </row>
        <row r="2170">
          <cell r="A2170" t="str">
            <v>MH04.16K23</v>
          </cell>
          <cell r="B2170" t="str">
            <v>Giáo dục quốc phòng – An ninh</v>
          </cell>
          <cell r="C2170">
            <v>45</v>
          </cell>
        </row>
        <row r="2171">
          <cell r="A2171" t="str">
            <v>MH05.16K23</v>
          </cell>
          <cell r="B2171" t="str">
            <v>Tin học</v>
          </cell>
          <cell r="C2171">
            <v>45</v>
          </cell>
        </row>
        <row r="2172">
          <cell r="A2172" t="str">
            <v>MH06.16K23</v>
          </cell>
          <cell r="B2172" t="str">
            <v>Ngoại ngữ (Anh văn)</v>
          </cell>
          <cell r="C2172">
            <v>90</v>
          </cell>
        </row>
        <row r="2173">
          <cell r="A2173" t="str">
            <v>MH7.16K23</v>
          </cell>
          <cell r="B2173" t="str">
            <v>Vật liệu xây dựng</v>
          </cell>
          <cell r="C2173">
            <v>30</v>
          </cell>
        </row>
        <row r="2174">
          <cell r="A2174" t="str">
            <v>MH8.16K23</v>
          </cell>
          <cell r="B2174" t="str">
            <v>Vẽ Xây dựng</v>
          </cell>
          <cell r="C2174">
            <v>75</v>
          </cell>
        </row>
        <row r="2175">
          <cell r="A2175" t="str">
            <v>MH9.16K23</v>
          </cell>
          <cell r="B2175" t="str">
            <v>Cơ học Xây dựng</v>
          </cell>
          <cell r="C2175">
            <v>75</v>
          </cell>
        </row>
        <row r="2176">
          <cell r="A2176" t="str">
            <v>MH10.16K23</v>
          </cell>
          <cell r="B2176" t="str">
            <v>Điện kỹ thuật</v>
          </cell>
          <cell r="C2176">
            <v>45</v>
          </cell>
        </row>
        <row r="2177">
          <cell r="A2177" t="str">
            <v>MH11.16K23</v>
          </cell>
          <cell r="B2177" t="str">
            <v>Cấu tạo kiến trúc</v>
          </cell>
          <cell r="C2177">
            <v>75</v>
          </cell>
        </row>
        <row r="2178">
          <cell r="A2178" t="str">
            <v>MH12.16K23</v>
          </cell>
          <cell r="B2178" t="str">
            <v>Kết cấu xây dựng</v>
          </cell>
          <cell r="C2178">
            <v>75</v>
          </cell>
        </row>
        <row r="2179">
          <cell r="A2179" t="str">
            <v>MH13.16K23</v>
          </cell>
          <cell r="B2179" t="str">
            <v>Nguyên lý Thiết kế kiến trúc</v>
          </cell>
          <cell r="C2179">
            <v>60</v>
          </cell>
        </row>
        <row r="2180">
          <cell r="A2180" t="str">
            <v>MH14.16K23</v>
          </cell>
          <cell r="B2180" t="str">
            <v>Dự toán xây dựng công trình</v>
          </cell>
          <cell r="C2180">
            <v>60</v>
          </cell>
        </row>
        <row r="2181">
          <cell r="A2181" t="str">
            <v>MH15.16K23</v>
          </cell>
          <cell r="B2181" t="str">
            <v>Công nghệ thi công</v>
          </cell>
          <cell r="C2181">
            <v>75</v>
          </cell>
        </row>
        <row r="2182">
          <cell r="A2182" t="str">
            <v>MH16.16K23</v>
          </cell>
          <cell r="B2182" t="str">
            <v>Tổ chức thi công</v>
          </cell>
          <cell r="C2182">
            <v>60</v>
          </cell>
        </row>
        <row r="2183">
          <cell r="A2183" t="str">
            <v>MH17.16K23</v>
          </cell>
          <cell r="B2183" t="str">
            <v>Quản lýsản xuất</v>
          </cell>
          <cell r="C2183">
            <v>30</v>
          </cell>
        </row>
        <row r="2184">
          <cell r="A2184" t="str">
            <v>MH18.16K23</v>
          </cell>
          <cell r="B2184" t="str">
            <v>An toàn lao động</v>
          </cell>
          <cell r="C2184">
            <v>30</v>
          </cell>
        </row>
        <row r="2185">
          <cell r="A2185" t="str">
            <v>MH19.16K23</v>
          </cell>
          <cell r="B2185" t="str">
            <v>Bảo vệ môi trường</v>
          </cell>
          <cell r="C2185">
            <v>30</v>
          </cell>
        </row>
        <row r="2186">
          <cell r="A2186" t="str">
            <v>MH20.16K23</v>
          </cell>
          <cell r="B2186" t="str">
            <v>Kỹ năng giao tiếp</v>
          </cell>
          <cell r="C2186">
            <v>30</v>
          </cell>
        </row>
        <row r="2187">
          <cell r="A2187" t="str">
            <v>MĐ21.16K23</v>
          </cell>
          <cell r="B2187" t="str">
            <v>Trắc đạc</v>
          </cell>
          <cell r="C2187">
            <v>90</v>
          </cell>
        </row>
        <row r="2188">
          <cell r="A2188" t="str">
            <v>MĐ22.16K23</v>
          </cell>
          <cell r="B2188" t="str">
            <v>Lắp đặt hệ thống cấp thoát nước công trình</v>
          </cell>
          <cell r="C2188">
            <v>90</v>
          </cell>
        </row>
        <row r="2189">
          <cell r="A2189" t="str">
            <v>MĐ23.16K23</v>
          </cell>
          <cell r="B2189" t="str">
            <v>Ứng dụng Autocad</v>
          </cell>
          <cell r="C2189">
            <v>90</v>
          </cell>
        </row>
        <row r="2190">
          <cell r="A2190" t="str">
            <v>MĐ24.16K23</v>
          </cell>
          <cell r="B2190" t="str">
            <v>Thực tập thiết kế kiến trúc</v>
          </cell>
          <cell r="C2190">
            <v>120</v>
          </cell>
        </row>
        <row r="2191">
          <cell r="A2191" t="str">
            <v>MĐ25.16K23</v>
          </cell>
          <cell r="B2191" t="str">
            <v>Xây gạch</v>
          </cell>
          <cell r="C2191">
            <v>150</v>
          </cell>
        </row>
        <row r="2192">
          <cell r="A2192" t="str">
            <v>MĐ26.16K23</v>
          </cell>
          <cell r="B2192" t="str">
            <v>Trát, láng</v>
          </cell>
          <cell r="C2192">
            <v>120</v>
          </cell>
        </row>
        <row r="2193">
          <cell r="A2193" t="str">
            <v>MĐ27.16K23</v>
          </cell>
          <cell r="B2193" t="str">
            <v>Lát, ốp</v>
          </cell>
          <cell r="C2193">
            <v>120</v>
          </cell>
        </row>
        <row r="2194">
          <cell r="A2194" t="str">
            <v>MĐ28.16K23</v>
          </cell>
          <cell r="B2194" t="str">
            <v>Bả ma tít, sơn vôi</v>
          </cell>
          <cell r="C2194">
            <v>60</v>
          </cell>
        </row>
        <row r="2195">
          <cell r="A2195" t="str">
            <v>MĐ29.16K23</v>
          </cell>
          <cell r="B2195" t="str">
            <v>Gia công lắp dựng tháo dỡ ván khuôn, giàn giáo</v>
          </cell>
          <cell r="C2195">
            <v>90</v>
          </cell>
        </row>
        <row r="2196">
          <cell r="A2196" t="str">
            <v>MĐ30.16K23</v>
          </cell>
          <cell r="B2196" t="str">
            <v>Gia công, lắp đặt cốt thép</v>
          </cell>
          <cell r="C2196">
            <v>60</v>
          </cell>
        </row>
        <row r="2197">
          <cell r="A2197" t="str">
            <v>MĐ31.16K23</v>
          </cell>
          <cell r="B2197" t="str">
            <v>Thực tập kỹ thuật viên</v>
          </cell>
          <cell r="C2197">
            <v>180</v>
          </cell>
        </row>
        <row r="2198">
          <cell r="A2198" t="str">
            <v>MĐ32.16K23</v>
          </cell>
          <cell r="B2198" t="str">
            <v>Thực tập tốt nghiệp</v>
          </cell>
          <cell r="C2198">
            <v>180</v>
          </cell>
        </row>
        <row r="2199">
          <cell r="A2199" t="str">
            <v>MH01.17K23</v>
          </cell>
          <cell r="B2199" t="str">
            <v>Chính trị</v>
          </cell>
          <cell r="C2199">
            <v>30</v>
          </cell>
        </row>
        <row r="2200">
          <cell r="A2200" t="str">
            <v>MH02.17K23</v>
          </cell>
          <cell r="B2200" t="str">
            <v>Pháp luật</v>
          </cell>
          <cell r="C2200">
            <v>15</v>
          </cell>
        </row>
        <row r="2201">
          <cell r="A2201" t="str">
            <v>MH03.17K23</v>
          </cell>
          <cell r="B2201" t="str">
            <v>Giáo dục thể chất</v>
          </cell>
          <cell r="C2201">
            <v>30</v>
          </cell>
        </row>
        <row r="2202">
          <cell r="A2202" t="str">
            <v>MH04.17K23</v>
          </cell>
          <cell r="B2202" t="str">
            <v>Giáo dục quốc phòng – An ninh</v>
          </cell>
          <cell r="C2202">
            <v>45</v>
          </cell>
        </row>
        <row r="2203">
          <cell r="A2203" t="str">
            <v>MH05.17K23</v>
          </cell>
          <cell r="B2203" t="str">
            <v>Tin học</v>
          </cell>
          <cell r="C2203">
            <v>45</v>
          </cell>
        </row>
        <row r="2204">
          <cell r="A2204" t="str">
            <v>MH06.17K23</v>
          </cell>
          <cell r="B2204" t="str">
            <v>Ngoại ngữ (Anh văn)</v>
          </cell>
          <cell r="C2204">
            <v>90</v>
          </cell>
        </row>
        <row r="2205">
          <cell r="A2205" t="str">
            <v>MH07.17K23</v>
          </cell>
          <cell r="B2205" t="str">
            <v xml:space="preserve">Kỹ năng giao tiếp </v>
          </cell>
          <cell r="C2205">
            <v>30</v>
          </cell>
        </row>
        <row r="2206">
          <cell r="A2206" t="str">
            <v>MĐ08.17K23</v>
          </cell>
          <cell r="B2206" t="str">
            <v>Kỹ thuật sử dụng bàn phím</v>
          </cell>
          <cell r="C2206">
            <v>60</v>
          </cell>
        </row>
        <row r="2207">
          <cell r="A2207" t="str">
            <v>MH09.17K23</v>
          </cell>
          <cell r="B2207" t="str">
            <v>Văn bản pháp qui</v>
          </cell>
          <cell r="C2207">
            <v>45</v>
          </cell>
        </row>
        <row r="2208">
          <cell r="A2208" t="str">
            <v>MĐ10.17K23</v>
          </cell>
          <cell r="B2208" t="str">
            <v>Soạn thảo văn bản MicroSoft Word</v>
          </cell>
          <cell r="C2208">
            <v>60</v>
          </cell>
        </row>
        <row r="2209">
          <cell r="A2209" t="str">
            <v>MH11.17K23</v>
          </cell>
          <cell r="B2209" t="str">
            <v>Hệ điều hành windows</v>
          </cell>
          <cell r="C2209">
            <v>30</v>
          </cell>
        </row>
        <row r="2210">
          <cell r="A2210" t="str">
            <v>MĐ12.17K23</v>
          </cell>
          <cell r="B2210" t="str">
            <v>Thiết kế trình diễn trên máy tính</v>
          </cell>
          <cell r="C2210">
            <v>60</v>
          </cell>
        </row>
        <row r="2211">
          <cell r="A2211" t="str">
            <v>MĐ13.17K23</v>
          </cell>
          <cell r="B2211" t="str">
            <v>Bảng tính điện tử Excel</v>
          </cell>
          <cell r="C2211">
            <v>60</v>
          </cell>
        </row>
        <row r="2212">
          <cell r="A2212" t="str">
            <v>MH14.17K23</v>
          </cell>
          <cell r="B2212" t="str">
            <v>Cấu trúc máy tính</v>
          </cell>
          <cell r="C2212">
            <v>90</v>
          </cell>
        </row>
        <row r="2213">
          <cell r="A2213" t="str">
            <v>MH15.17K23</v>
          </cell>
          <cell r="B2213" t="str">
            <v>Tiếng Anh chuyên ngành</v>
          </cell>
          <cell r="C2213">
            <v>60</v>
          </cell>
        </row>
        <row r="2214">
          <cell r="A2214" t="str">
            <v>MĐ16.17K23</v>
          </cell>
          <cell r="B2214" t="str">
            <v>Lắp ráp và cài đặt máy tính</v>
          </cell>
          <cell r="C2214">
            <v>90</v>
          </cell>
        </row>
        <row r="2215">
          <cell r="A2215" t="str">
            <v>MĐ17.17K23</v>
          </cell>
          <cell r="B2215" t="str">
            <v>Xử lý ảnh bằng Photoshop</v>
          </cell>
          <cell r="C2215">
            <v>60</v>
          </cell>
        </row>
        <row r="2216">
          <cell r="A2216" t="str">
            <v>MĐ18.17K23</v>
          </cell>
          <cell r="B2216" t="str">
            <v>Mạng máy tính và Internet</v>
          </cell>
          <cell r="C2216">
            <v>90</v>
          </cell>
        </row>
        <row r="2217">
          <cell r="A2217" t="str">
            <v>MĐ19.17K23</v>
          </cell>
          <cell r="B2217" t="str">
            <v>Vận hành và sử dụng các thiết bị văn phòng thông dụng</v>
          </cell>
          <cell r="C2217">
            <v>60</v>
          </cell>
        </row>
        <row r="2218">
          <cell r="A2218" t="str">
            <v>MĐ20.17K23</v>
          </cell>
          <cell r="B2218" t="str">
            <v>Cài đặt, thiết lập, quản lý và vận hành mạng LAN</v>
          </cell>
          <cell r="C2218">
            <v>60</v>
          </cell>
        </row>
        <row r="2219">
          <cell r="A2219" t="str">
            <v>MĐ21.17K23</v>
          </cell>
          <cell r="B2219" t="str">
            <v>Bảo trì hệ thống máy tính</v>
          </cell>
          <cell r="C2219">
            <v>60</v>
          </cell>
        </row>
        <row r="2220">
          <cell r="A2220" t="str">
            <v>MĐ22.17K23</v>
          </cell>
          <cell r="B2220" t="str">
            <v>Công nghệ đa phương tiện</v>
          </cell>
          <cell r="C2220">
            <v>60</v>
          </cell>
        </row>
        <row r="2221">
          <cell r="A2221" t="str">
            <v>MĐ23.17K23</v>
          </cell>
          <cell r="B2221" t="str">
            <v>Thiết kế Web</v>
          </cell>
          <cell r="C2221">
            <v>90</v>
          </cell>
        </row>
        <row r="2222">
          <cell r="A2222" t="str">
            <v>MĐ24.17K23</v>
          </cell>
          <cell r="B2222" t="str">
            <v>Thực tập tốt nghiệp</v>
          </cell>
          <cell r="C2222">
            <v>270</v>
          </cell>
        </row>
        <row r="2223">
          <cell r="A2223" t="str">
            <v>MH01.19K23</v>
          </cell>
          <cell r="B2223" t="str">
            <v>Chính trị</v>
          </cell>
          <cell r="C2223">
            <v>30</v>
          </cell>
        </row>
        <row r="2224">
          <cell r="A2224" t="str">
            <v>MH02.19K23</v>
          </cell>
          <cell r="B2224" t="str">
            <v>Pháp luật</v>
          </cell>
          <cell r="C2224">
            <v>15</v>
          </cell>
        </row>
        <row r="2225">
          <cell r="A2225" t="str">
            <v>MH03.19K23</v>
          </cell>
          <cell r="B2225" t="str">
            <v>Giáo dục thể chất</v>
          </cell>
          <cell r="C2225">
            <v>30</v>
          </cell>
        </row>
        <row r="2226">
          <cell r="A2226" t="str">
            <v>MH04.19K23</v>
          </cell>
          <cell r="B2226" t="str">
            <v>Giáo dục quốc phòng – An ninh</v>
          </cell>
          <cell r="C2226">
            <v>45</v>
          </cell>
        </row>
        <row r="2227">
          <cell r="A2227" t="str">
            <v>MH05.19K23</v>
          </cell>
          <cell r="B2227" t="str">
            <v>Tin học</v>
          </cell>
          <cell r="C2227">
            <v>45</v>
          </cell>
        </row>
        <row r="2228">
          <cell r="A2228" t="str">
            <v>MH06.19K23</v>
          </cell>
          <cell r="B2228" t="str">
            <v>Ngoại ngữ (Anh văn)</v>
          </cell>
          <cell r="C2228">
            <v>90</v>
          </cell>
        </row>
        <row r="2229">
          <cell r="A2229" t="str">
            <v>MH07.19K23</v>
          </cell>
          <cell r="B2229" t="str">
            <v>Luật hành chính</v>
          </cell>
          <cell r="C2229">
            <v>30</v>
          </cell>
        </row>
        <row r="2230">
          <cell r="A2230" t="str">
            <v>MH08.19K23</v>
          </cell>
          <cell r="B2230" t="str">
            <v>Quản lý nhà nước trong công tác văn thư</v>
          </cell>
          <cell r="C2230">
            <v>30</v>
          </cell>
        </row>
        <row r="2231">
          <cell r="A2231" t="str">
            <v>MH09.19K23</v>
          </cell>
          <cell r="B2231" t="str">
            <v xml:space="preserve">Tổ chức bộ máy các cơ quan </v>
          </cell>
          <cell r="C2231">
            <v>30</v>
          </cell>
        </row>
        <row r="2232">
          <cell r="A2232" t="str">
            <v>MH10.19K23</v>
          </cell>
          <cell r="B2232" t="str">
            <v>Quản trị văn phòng</v>
          </cell>
          <cell r="C2232">
            <v>30</v>
          </cell>
        </row>
        <row r="2233">
          <cell r="A2233" t="str">
            <v>MH11.19K23</v>
          </cell>
          <cell r="B2233" t="str">
            <v>Kỹ năng giao tiếp</v>
          </cell>
          <cell r="C2233">
            <v>30</v>
          </cell>
        </row>
        <row r="2234">
          <cell r="A2234" t="str">
            <v>MĐ12.19K23</v>
          </cell>
          <cell r="B2234" t="str">
            <v>Tin học văn phòng</v>
          </cell>
          <cell r="C2234">
            <v>120</v>
          </cell>
        </row>
        <row r="2235">
          <cell r="A2235" t="str">
            <v>MĐ13.19K23</v>
          </cell>
          <cell r="B2235" t="str">
            <v>Sử dụng trang thiết bị trong công tác văn thư</v>
          </cell>
          <cell r="C2235">
            <v>60</v>
          </cell>
        </row>
        <row r="2236">
          <cell r="A2236" t="str">
            <v>MĐ14.19K23</v>
          </cell>
          <cell r="B2236" t="str">
            <v xml:space="preserve">Kỹ thuật đánh máy vi tính </v>
          </cell>
          <cell r="C2236">
            <v>180</v>
          </cell>
        </row>
        <row r="2237">
          <cell r="A2237" t="str">
            <v>MH15.19K23</v>
          </cell>
          <cell r="B2237" t="str">
            <v>Nhập môn công tác văn thư</v>
          </cell>
          <cell r="C2237">
            <v>30</v>
          </cell>
        </row>
        <row r="2238">
          <cell r="A2238" t="str">
            <v>MĐ16.19K23</v>
          </cell>
          <cell r="B2238" t="str">
            <v>Soạn thảo văn bản</v>
          </cell>
          <cell r="C2238">
            <v>180</v>
          </cell>
        </row>
        <row r="2239">
          <cell r="A2239" t="str">
            <v>MH17.19K23</v>
          </cell>
          <cell r="B2239" t="str">
            <v>Quản lý và sử dụng con dấu</v>
          </cell>
          <cell r="C2239">
            <v>30</v>
          </cell>
        </row>
        <row r="2240">
          <cell r="A2240" t="str">
            <v>MĐ18.19K23</v>
          </cell>
          <cell r="B2240" t="str">
            <v xml:space="preserve">Quản lý văn bản đến, văn bản đi </v>
          </cell>
          <cell r="C2240">
            <v>180</v>
          </cell>
        </row>
        <row r="2241">
          <cell r="A2241" t="str">
            <v>MH19.19K23</v>
          </cell>
          <cell r="B2241" t="str">
            <v>Tổ chức lao động khoa học trong công tác văn thư</v>
          </cell>
          <cell r="C2241">
            <v>30</v>
          </cell>
        </row>
        <row r="2242">
          <cell r="A2242" t="str">
            <v>MH20.19K23</v>
          </cell>
          <cell r="B2242" t="str">
            <v>Tiêu chuẩn hoá công tác văn thư</v>
          </cell>
          <cell r="C2242">
            <v>30</v>
          </cell>
        </row>
        <row r="2243">
          <cell r="A2243" t="str">
            <v>MĐ21.19K23</v>
          </cell>
          <cell r="B2243" t="str">
            <v>Quản lý văn bản trong môi trường mạng</v>
          </cell>
          <cell r="C2243">
            <v>60</v>
          </cell>
        </row>
        <row r="2244">
          <cell r="A2244" t="str">
            <v>MĐ22.19K23</v>
          </cell>
          <cell r="B2244" t="str">
            <v>Lập hồ sơ và nộphồ sơ vào lưu trữ cơ quan</v>
          </cell>
          <cell r="C2244">
            <v>90</v>
          </cell>
        </row>
        <row r="2245">
          <cell r="A2245" t="str">
            <v>MH23.19K23</v>
          </cell>
          <cell r="B2245" t="str">
            <v>Tiếng Anh chuyên ngành</v>
          </cell>
          <cell r="C2245">
            <v>60</v>
          </cell>
        </row>
        <row r="2246">
          <cell r="A2246" t="str">
            <v>MH24.19K23</v>
          </cell>
          <cell r="B2246" t="str">
            <v>Công tác văn thư trong cơ quan quản lý hành chính</v>
          </cell>
          <cell r="C2246">
            <v>30</v>
          </cell>
        </row>
        <row r="2247">
          <cell r="A2247" t="str">
            <v>MH25.19K23</v>
          </cell>
          <cell r="B2247" t="str">
            <v>Công tác văn thư trong trường học</v>
          </cell>
          <cell r="C2247">
            <v>30</v>
          </cell>
        </row>
        <row r="2248">
          <cell r="A2248" t="str">
            <v>MH26.19K23</v>
          </cell>
          <cell r="B2248" t="str">
            <v xml:space="preserve">Công tác văn thư trong tổ chức Đảng, đoàn thể </v>
          </cell>
          <cell r="C2248">
            <v>30</v>
          </cell>
        </row>
        <row r="2249">
          <cell r="A2249" t="str">
            <v>MH27.19K23</v>
          </cell>
          <cell r="B2249" t="str">
            <v>Công tác văn thư trong doanh nghiệp</v>
          </cell>
          <cell r="C2249">
            <v>30</v>
          </cell>
        </row>
        <row r="2250">
          <cell r="A2250" t="str">
            <v>MH28.19K23</v>
          </cell>
          <cell r="B2250" t="str">
            <v>Nghiệp vụ lưu trữ</v>
          </cell>
          <cell r="C2250">
            <v>75</v>
          </cell>
        </row>
        <row r="2251">
          <cell r="A2251" t="str">
            <v>MĐ29.19K23</v>
          </cell>
          <cell r="B2251" t="str">
            <v>Thực tập tốt nghiệp</v>
          </cell>
          <cell r="C2251">
            <v>180</v>
          </cell>
        </row>
        <row r="2252">
          <cell r="A2252" t="str">
            <v>MH01.20K23</v>
          </cell>
          <cell r="B2252" t="str">
            <v>Chính trị</v>
          </cell>
          <cell r="C2252">
            <v>30</v>
          </cell>
        </row>
        <row r="2253">
          <cell r="A2253" t="str">
            <v>MH02.20K23</v>
          </cell>
          <cell r="B2253" t="str">
            <v>Pháp luật</v>
          </cell>
          <cell r="C2253">
            <v>15</v>
          </cell>
        </row>
        <row r="2254">
          <cell r="A2254" t="str">
            <v>MH03.20K23</v>
          </cell>
          <cell r="B2254" t="str">
            <v>Giáo dục thể chất</v>
          </cell>
          <cell r="C2254">
            <v>30</v>
          </cell>
        </row>
        <row r="2255">
          <cell r="A2255" t="str">
            <v>MH04.20K23</v>
          </cell>
          <cell r="B2255" t="str">
            <v>Giáo dục quốc phòng – An ninh</v>
          </cell>
          <cell r="C2255">
            <v>45</v>
          </cell>
        </row>
        <row r="2256">
          <cell r="A2256" t="str">
            <v>MH05.20K23</v>
          </cell>
          <cell r="B2256" t="str">
            <v>Tin học</v>
          </cell>
          <cell r="C2256">
            <v>45</v>
          </cell>
        </row>
        <row r="2257">
          <cell r="A2257" t="str">
            <v>MH06.20K23</v>
          </cell>
          <cell r="B2257" t="str">
            <v>Ngoại ngữ (Anh văn)</v>
          </cell>
          <cell r="C2257">
            <v>90</v>
          </cell>
        </row>
        <row r="2258">
          <cell r="A2258" t="str">
            <v>MH07.20K23</v>
          </cell>
          <cell r="B2258" t="str">
            <v>Kỹ năng giao tiếp</v>
          </cell>
          <cell r="C2258">
            <v>30</v>
          </cell>
        </row>
        <row r="2259">
          <cell r="A2259" t="str">
            <v>MH08.20K23</v>
          </cell>
          <cell r="B2259" t="str">
            <v>Anh văn chuyên ngành</v>
          </cell>
          <cell r="C2259">
            <v>60</v>
          </cell>
        </row>
        <row r="2260">
          <cell r="A2260" t="str">
            <v>MH09.20K23</v>
          </cell>
          <cell r="B2260" t="str">
            <v>Kiến trúc máy tính</v>
          </cell>
          <cell r="C2260">
            <v>90</v>
          </cell>
        </row>
        <row r="2261">
          <cell r="A2261" t="str">
            <v>MĐ10.20K23</v>
          </cell>
          <cell r="B2261" t="str">
            <v>Mạng máy tính và Internet</v>
          </cell>
          <cell r="C2261">
            <v>90</v>
          </cell>
        </row>
        <row r="2262">
          <cell r="A2262" t="str">
            <v>MH11.20K23</v>
          </cell>
          <cell r="B2262" t="str">
            <v>An toàn và vệ sinh công nghiệp</v>
          </cell>
          <cell r="C2262">
            <v>30</v>
          </cell>
        </row>
        <row r="2263">
          <cell r="A2263" t="str">
            <v>MĐ12.20K23</v>
          </cell>
          <cell r="B2263" t="str">
            <v xml:space="preserve">Mỹ thuật cơ bản </v>
          </cell>
          <cell r="C2263">
            <v>60</v>
          </cell>
        </row>
        <row r="2264">
          <cell r="A2264" t="str">
            <v>MĐ13.20K23</v>
          </cell>
          <cell r="B2264" t="str">
            <v>Kỹ thuật quay camera và chụp ảnh</v>
          </cell>
          <cell r="C2264">
            <v>120</v>
          </cell>
        </row>
        <row r="2265">
          <cell r="A2265" t="str">
            <v>MĐ14.20K23</v>
          </cell>
          <cell r="B2265" t="str">
            <v>Xử lý ảnh</v>
          </cell>
          <cell r="C2265">
            <v>90</v>
          </cell>
        </row>
        <row r="2266">
          <cell r="A2266" t="str">
            <v>MĐ15.20K23</v>
          </cell>
          <cell r="B2266" t="str">
            <v>Nhập môn chế bản điện tử</v>
          </cell>
          <cell r="C2266">
            <v>90</v>
          </cell>
        </row>
        <row r="2267">
          <cell r="A2267" t="str">
            <v>MĐ16.20K23</v>
          </cell>
          <cell r="B2267" t="str">
            <v>Chế bản sách báo</v>
          </cell>
          <cell r="C2267">
            <v>60</v>
          </cell>
        </row>
        <row r="2268">
          <cell r="A2268" t="str">
            <v>MĐ17.20K23</v>
          </cell>
          <cell r="B2268" t="str">
            <v>Thiết kế các mẫu quảng cáo</v>
          </cell>
          <cell r="C2268">
            <v>90</v>
          </cell>
        </row>
        <row r="2269">
          <cell r="A2269" t="str">
            <v>MĐ18.20K23</v>
          </cell>
          <cell r="B2269" t="str">
            <v>Thiết kế các trang Web</v>
          </cell>
          <cell r="C2269">
            <v>90</v>
          </cell>
        </row>
        <row r="2270">
          <cell r="A2270" t="str">
            <v>MĐ19.20K23</v>
          </cell>
          <cell r="B2270" t="str">
            <v>Dựng video</v>
          </cell>
          <cell r="C2270">
            <v>60</v>
          </cell>
        </row>
        <row r="2271">
          <cell r="A2271" t="str">
            <v>MĐ20.20K23</v>
          </cell>
          <cell r="B2271" t="str">
            <v>Lắp ráp cài đặt máy tính</v>
          </cell>
          <cell r="C2271">
            <v>90</v>
          </cell>
        </row>
        <row r="2272">
          <cell r="A2272" t="str">
            <v>MĐ21.20K23</v>
          </cell>
          <cell r="B2272" t="str">
            <v>Thực tập Tốt nghiệp</v>
          </cell>
          <cell r="C2272">
            <v>260</v>
          </cell>
        </row>
        <row r="2273">
          <cell r="A2273" t="str">
            <v>MH01.21K23</v>
          </cell>
          <cell r="B2273" t="str">
            <v>Chính trị</v>
          </cell>
          <cell r="C2273">
            <v>30</v>
          </cell>
        </row>
        <row r="2274">
          <cell r="A2274" t="str">
            <v>MH02.21K23</v>
          </cell>
          <cell r="B2274" t="str">
            <v>Pháp luật</v>
          </cell>
          <cell r="C2274">
            <v>15</v>
          </cell>
        </row>
        <row r="2275">
          <cell r="A2275" t="str">
            <v>MH03.21K23</v>
          </cell>
          <cell r="B2275" t="str">
            <v>Giáo dục thể chất</v>
          </cell>
          <cell r="C2275">
            <v>30</v>
          </cell>
        </row>
        <row r="2276">
          <cell r="A2276" t="str">
            <v>MH04.21K23</v>
          </cell>
          <cell r="B2276" t="str">
            <v>Giáo dục quốc phòng – An ninh</v>
          </cell>
          <cell r="C2276">
            <v>45</v>
          </cell>
        </row>
        <row r="2277">
          <cell r="A2277" t="str">
            <v>MH05.21K23</v>
          </cell>
          <cell r="B2277" t="str">
            <v>Tin học</v>
          </cell>
          <cell r="C2277">
            <v>45</v>
          </cell>
        </row>
        <row r="2278">
          <cell r="A2278" t="str">
            <v>MH06.21K23</v>
          </cell>
          <cell r="B2278" t="str">
            <v>Ngoại ngữ (Anh văn)</v>
          </cell>
          <cell r="C2278">
            <v>90</v>
          </cell>
        </row>
        <row r="2279">
          <cell r="A2279" t="str">
            <v>MH07.21K23</v>
          </cell>
          <cell r="B2279" t="str">
            <v>Kỹ năng giao tiếp</v>
          </cell>
          <cell r="C2279">
            <v>30</v>
          </cell>
        </row>
        <row r="2280">
          <cell r="A2280" t="str">
            <v>MH08.21K23</v>
          </cell>
          <cell r="B2280" t="str">
            <v>Anh văn chuyên ngành</v>
          </cell>
          <cell r="C2280">
            <v>60</v>
          </cell>
        </row>
        <row r="2281">
          <cell r="A2281" t="str">
            <v>MĐ09.21K23</v>
          </cell>
          <cell r="B2281" t="str">
            <v>Tin học văn phòng</v>
          </cell>
          <cell r="C2281">
            <v>60</v>
          </cell>
        </row>
        <row r="2282">
          <cell r="A2282" t="str">
            <v>MH10.21K23</v>
          </cell>
          <cell r="B2282" t="str">
            <v>Cấu trúc máy tính</v>
          </cell>
          <cell r="C2282">
            <v>90</v>
          </cell>
        </row>
        <row r="2283">
          <cell r="A2283" t="str">
            <v>MH11.21K23</v>
          </cell>
          <cell r="B2283" t="str">
            <v>Kỹ thuật đo lường</v>
          </cell>
          <cell r="C2283">
            <v>30</v>
          </cell>
        </row>
        <row r="2284">
          <cell r="A2284" t="str">
            <v>MĐ12.21K23</v>
          </cell>
          <cell r="B2284" t="str">
            <v>Điện tử cơ bản</v>
          </cell>
          <cell r="C2284">
            <v>90</v>
          </cell>
        </row>
        <row r="2285">
          <cell r="A2285" t="str">
            <v>MH13.21K23</v>
          </cell>
          <cell r="B2285" t="str">
            <v>Nguyên lý hệ điều hành</v>
          </cell>
          <cell r="C2285">
            <v>60</v>
          </cell>
        </row>
        <row r="2286">
          <cell r="A2286" t="str">
            <v>MĐ14.21K23</v>
          </cell>
          <cell r="B2286" t="str">
            <v>Kỹ thuật xung số</v>
          </cell>
          <cell r="C2286">
            <v>60</v>
          </cell>
        </row>
        <row r="2287">
          <cell r="A2287" t="str">
            <v>MĐ15.21K23</v>
          </cell>
          <cell r="B2287" t="str">
            <v>Lắp ráp và cài đặt máy tính</v>
          </cell>
          <cell r="C2287">
            <v>120</v>
          </cell>
        </row>
        <row r="2288">
          <cell r="A2288" t="str">
            <v>MĐ16.21K23</v>
          </cell>
          <cell r="B2288" t="str">
            <v>Xử lý sự cố phần mềm</v>
          </cell>
          <cell r="C2288">
            <v>60</v>
          </cell>
        </row>
        <row r="2289">
          <cell r="A2289" t="str">
            <v>MĐ17.21K23</v>
          </cell>
          <cell r="B2289" t="str">
            <v>Mạng máy tính và Internet</v>
          </cell>
          <cell r="C2289">
            <v>90</v>
          </cell>
        </row>
        <row r="2290">
          <cell r="A2290" t="str">
            <v>MĐ18.21K23</v>
          </cell>
          <cell r="B2290" t="str">
            <v>Sửa chữa máy tính</v>
          </cell>
          <cell r="C2290">
            <v>90</v>
          </cell>
        </row>
        <row r="2291">
          <cell r="A2291" t="str">
            <v>MĐ19.21K23</v>
          </cell>
          <cell r="B2291" t="str">
            <v>Sửa chữa bộ nguồn</v>
          </cell>
          <cell r="C2291">
            <v>60</v>
          </cell>
        </row>
        <row r="2292">
          <cell r="A2292" t="str">
            <v>MĐ20.21K23</v>
          </cell>
          <cell r="B2292" t="str">
            <v>Kỹ thuật sửa chữa màn hình</v>
          </cell>
          <cell r="C2292">
            <v>60</v>
          </cell>
        </row>
        <row r="2293">
          <cell r="A2293" t="str">
            <v>MĐ21.21K23</v>
          </cell>
          <cell r="B2293" t="str">
            <v>Sửa chữa máy in và thiết bị ngoại vi</v>
          </cell>
          <cell r="C2293">
            <v>60</v>
          </cell>
        </row>
        <row r="2294">
          <cell r="A2294" t="str">
            <v>MĐ22.21K23</v>
          </cell>
          <cell r="B2294" t="str">
            <v>Đồ họa ứng dụng</v>
          </cell>
          <cell r="C2294">
            <v>60</v>
          </cell>
        </row>
        <row r="2295">
          <cell r="A2295" t="str">
            <v>MĐ23.21K23</v>
          </cell>
          <cell r="B2295" t="str">
            <v>Thực tập tốt nghiệp</v>
          </cell>
          <cell r="C2295">
            <v>270</v>
          </cell>
        </row>
        <row r="2296">
          <cell r="A2296" t="str">
            <v>MH01.22K23</v>
          </cell>
          <cell r="B2296" t="str">
            <v>Chính trị</v>
          </cell>
          <cell r="C2296">
            <v>30</v>
          </cell>
        </row>
        <row r="2297">
          <cell r="A2297" t="str">
            <v>MH02.22K23</v>
          </cell>
          <cell r="B2297" t="str">
            <v>Pháp luật</v>
          </cell>
          <cell r="C2297">
            <v>15</v>
          </cell>
        </row>
        <row r="2298">
          <cell r="A2298" t="str">
            <v>MH03.22K23</v>
          </cell>
          <cell r="B2298" t="str">
            <v>Giáo dục thể chất</v>
          </cell>
          <cell r="C2298">
            <v>30</v>
          </cell>
        </row>
        <row r="2299">
          <cell r="A2299" t="str">
            <v>MH04.22K23</v>
          </cell>
          <cell r="B2299" t="str">
            <v>Giáo dục quốc phòng – An ninh</v>
          </cell>
          <cell r="C2299">
            <v>45</v>
          </cell>
        </row>
        <row r="2300">
          <cell r="A2300" t="str">
            <v>MH05.22K23</v>
          </cell>
          <cell r="B2300" t="str">
            <v>Tin học</v>
          </cell>
          <cell r="C2300">
            <v>45</v>
          </cell>
        </row>
        <row r="2301">
          <cell r="A2301" t="str">
            <v>MH06.22K23</v>
          </cell>
          <cell r="B2301" t="str">
            <v>Ngoại ngữ (Anh văn)</v>
          </cell>
          <cell r="C2301">
            <v>90</v>
          </cell>
        </row>
        <row r="2302">
          <cell r="A2302" t="str">
            <v>MH07.22K23</v>
          </cell>
          <cell r="B2302" t="str">
            <v>Kỹ năng giao tiếp</v>
          </cell>
          <cell r="C2302">
            <v>30</v>
          </cell>
        </row>
        <row r="2303">
          <cell r="A2303" t="str">
            <v>MĐ08.22K23</v>
          </cell>
          <cell r="B2303" t="str">
            <v>Tin học văn phòng</v>
          </cell>
          <cell r="C2303">
            <v>90</v>
          </cell>
        </row>
        <row r="2304">
          <cell r="A2304" t="str">
            <v>MH09.22K23</v>
          </cell>
          <cell r="B2304" t="str">
            <v>Cấu trúc máy tính</v>
          </cell>
          <cell r="C2304">
            <v>90</v>
          </cell>
        </row>
        <row r="2305">
          <cell r="A2305" t="str">
            <v>MH10.22K23</v>
          </cell>
          <cell r="B2305" t="str">
            <v>Nguyên lý hệ điều hành</v>
          </cell>
          <cell r="C2305">
            <v>60</v>
          </cell>
        </row>
        <row r="2306">
          <cell r="A2306" t="str">
            <v>MH11.22K23</v>
          </cell>
          <cell r="B2306" t="str">
            <v>An toàn vệ sinh công nghiệp</v>
          </cell>
          <cell r="C2306">
            <v>30</v>
          </cell>
        </row>
        <row r="2307">
          <cell r="A2307" t="str">
            <v>MĐ12.22K23</v>
          </cell>
          <cell r="B2307" t="str">
            <v>Mạng máy tính và Internet</v>
          </cell>
          <cell r="C2307">
            <v>90</v>
          </cell>
        </row>
        <row r="2308">
          <cell r="A2308" t="str">
            <v>MH13.22K23</v>
          </cell>
          <cell r="B2308" t="str">
            <v>Lập trình căn bản</v>
          </cell>
          <cell r="C2308">
            <v>60</v>
          </cell>
        </row>
        <row r="2309">
          <cell r="A2309" t="str">
            <v>MH14.22K23</v>
          </cell>
          <cell r="B2309" t="str">
            <v>Cấu trúc dữ liệu và giải thuật</v>
          </cell>
          <cell r="C2309">
            <v>60</v>
          </cell>
        </row>
        <row r="2310">
          <cell r="A2310" t="str">
            <v>MH15.22K23</v>
          </cell>
          <cell r="B2310" t="str">
            <v>Anh văn chuyên ngành</v>
          </cell>
          <cell r="C2310">
            <v>60</v>
          </cell>
        </row>
        <row r="2311">
          <cell r="A2311" t="str">
            <v>MĐ16.22K23</v>
          </cell>
          <cell r="B2311" t="str">
            <v>Lắp ráp và cài đặt máy tính</v>
          </cell>
          <cell r="C2311">
            <v>90</v>
          </cell>
        </row>
        <row r="2312">
          <cell r="A2312" t="str">
            <v>MĐ17.22K23</v>
          </cell>
          <cell r="B2312" t="str">
            <v>Quản trị mạng</v>
          </cell>
          <cell r="C2312">
            <v>90</v>
          </cell>
        </row>
        <row r="2313">
          <cell r="A2313" t="str">
            <v>MĐ18.22K23</v>
          </cell>
          <cell r="B2313" t="str">
            <v>Thiết kế, xây dựng mạng LAN</v>
          </cell>
          <cell r="C2313">
            <v>90</v>
          </cell>
        </row>
        <row r="2314">
          <cell r="A2314" t="str">
            <v>MĐ19.22K23</v>
          </cell>
          <cell r="B2314" t="str">
            <v>Quản trị hệ thống WebServer và MailServer</v>
          </cell>
          <cell r="C2314">
            <v>60</v>
          </cell>
        </row>
        <row r="2315">
          <cell r="A2315" t="str">
            <v>MĐ20.22K23</v>
          </cell>
          <cell r="B2315" t="str">
            <v>Công nghệ mạng không dây</v>
          </cell>
          <cell r="C2315">
            <v>60</v>
          </cell>
        </row>
        <row r="2316">
          <cell r="A2316" t="str">
            <v>MĐ21.22K23</v>
          </cell>
          <cell r="B2316" t="str">
            <v>Thiết kế Web</v>
          </cell>
          <cell r="C2316">
            <v>90</v>
          </cell>
        </row>
        <row r="2317">
          <cell r="A2317" t="str">
            <v>MĐ22.22K23</v>
          </cell>
          <cell r="B2317" t="str">
            <v>Hệ điều hành Linux</v>
          </cell>
          <cell r="C2317">
            <v>60</v>
          </cell>
        </row>
        <row r="2318">
          <cell r="A2318" t="str">
            <v>MĐ23.22K23</v>
          </cell>
          <cell r="B2318" t="str">
            <v>Thực tập tốt nghiệp</v>
          </cell>
          <cell r="C2318">
            <v>270</v>
          </cell>
        </row>
        <row r="2319">
          <cell r="A2319" t="str">
            <v>MH01.24K23</v>
          </cell>
          <cell r="B2319" t="str">
            <v>Chính trị</v>
          </cell>
          <cell r="C2319">
            <v>30</v>
          </cell>
        </row>
        <row r="2320">
          <cell r="A2320" t="str">
            <v>MH02.24K23</v>
          </cell>
          <cell r="B2320" t="str">
            <v>Pháp luật</v>
          </cell>
          <cell r="C2320">
            <v>15</v>
          </cell>
        </row>
        <row r="2321">
          <cell r="A2321" t="str">
            <v>MH03.24K23</v>
          </cell>
          <cell r="B2321" t="str">
            <v>Giáo dục thể chất</v>
          </cell>
          <cell r="C2321">
            <v>30</v>
          </cell>
        </row>
        <row r="2322">
          <cell r="A2322" t="str">
            <v>MH04.24K23</v>
          </cell>
          <cell r="B2322" t="str">
            <v>Giáo dục quốc phòng – An ninh</v>
          </cell>
          <cell r="C2322">
            <v>45</v>
          </cell>
        </row>
        <row r="2323">
          <cell r="A2323" t="str">
            <v>MH05.24K23</v>
          </cell>
          <cell r="B2323" t="str">
            <v>Tin học</v>
          </cell>
          <cell r="C2323">
            <v>45</v>
          </cell>
        </row>
        <row r="2324">
          <cell r="A2324" t="str">
            <v>MH06.24K23</v>
          </cell>
          <cell r="B2324" t="str">
            <v>Ngoại ngữ (Anh văn)</v>
          </cell>
          <cell r="C2324">
            <v>90</v>
          </cell>
        </row>
        <row r="2325">
          <cell r="A2325" t="str">
            <v>MH07.24K23</v>
          </cell>
          <cell r="B2325" t="str">
            <v>Kĩ năng giao tiếp</v>
          </cell>
          <cell r="C2325">
            <v>30</v>
          </cell>
        </row>
        <row r="2326">
          <cell r="A2326" t="str">
            <v>MĐ08.24K23</v>
          </cell>
          <cell r="B2326" t="str">
            <v>Tin học văn phòng</v>
          </cell>
          <cell r="C2326">
            <v>60</v>
          </cell>
        </row>
        <row r="2327">
          <cell r="A2327" t="str">
            <v>MĐ09.24K23</v>
          </cell>
          <cell r="B2327" t="str">
            <v>Bảng tính điện tử Excel</v>
          </cell>
          <cell r="C2327">
            <v>60</v>
          </cell>
        </row>
        <row r="2328">
          <cell r="A2328" t="str">
            <v>MH10.24K23</v>
          </cell>
          <cell r="B2328" t="str">
            <v>Cấu trúc máy tính</v>
          </cell>
          <cell r="C2328">
            <v>90</v>
          </cell>
        </row>
        <row r="2329">
          <cell r="A2329" t="str">
            <v>MĐ11.24K23</v>
          </cell>
          <cell r="B2329" t="str">
            <v>Mạng máy tính và ineternet</v>
          </cell>
          <cell r="C2329">
            <v>90</v>
          </cell>
        </row>
        <row r="2330">
          <cell r="A2330" t="str">
            <v>MH12.24K23</v>
          </cell>
          <cell r="B2330" t="str">
            <v>Lập trình cơ bản (C)</v>
          </cell>
          <cell r="C2330">
            <v>60</v>
          </cell>
        </row>
        <row r="2331">
          <cell r="A2331" t="str">
            <v>MH13.24K23</v>
          </cell>
          <cell r="B2331" t="str">
            <v>Cấu trúc dữ liệu và giải thuật</v>
          </cell>
          <cell r="C2331">
            <v>60</v>
          </cell>
        </row>
        <row r="2332">
          <cell r="A2332" t="str">
            <v>MH14.24K23</v>
          </cell>
          <cell r="B2332" t="str">
            <v>Cơ sở dữ liệu</v>
          </cell>
          <cell r="C2332">
            <v>60</v>
          </cell>
        </row>
        <row r="2333">
          <cell r="A2333" t="str">
            <v>MĐ15.24K23</v>
          </cell>
          <cell r="B2333" t="str">
            <v>Lắp ráp và cài đặt MT</v>
          </cell>
          <cell r="C2333">
            <v>90</v>
          </cell>
        </row>
        <row r="2334">
          <cell r="A2334" t="str">
            <v>MH16.24K23</v>
          </cell>
          <cell r="B2334" t="str">
            <v>Kĩ năng làm việc nhóm</v>
          </cell>
          <cell r="C2334">
            <v>45</v>
          </cell>
        </row>
        <row r="2335">
          <cell r="A2335" t="str">
            <v>MH17.24K23</v>
          </cell>
          <cell r="B2335" t="str">
            <v>Tiếng Anh chuyên ngành</v>
          </cell>
          <cell r="C2335">
            <v>45</v>
          </cell>
        </row>
        <row r="2336">
          <cell r="A2336" t="str">
            <v>MĐ18.24K23</v>
          </cell>
          <cell r="B2336" t="str">
            <v>Lập trình hướng đối tượng</v>
          </cell>
          <cell r="C2336">
            <v>120</v>
          </cell>
        </row>
        <row r="2337">
          <cell r="A2337" t="str">
            <v>MĐ19.24K23</v>
          </cell>
          <cell r="B2337" t="str">
            <v>Hệ quản trị CSDL với ACCESS</v>
          </cell>
          <cell r="C2337">
            <v>60</v>
          </cell>
        </row>
        <row r="2338">
          <cell r="A2338" t="str">
            <v>MĐ20.24K23</v>
          </cell>
          <cell r="B2338" t="str">
            <v>Hệ quản trị CSDL với SQL Server</v>
          </cell>
          <cell r="C2338">
            <v>60</v>
          </cell>
        </row>
        <row r="2339">
          <cell r="A2339" t="str">
            <v>MĐ21.24K23</v>
          </cell>
          <cell r="B2339" t="str">
            <v>Lập trình Window 1 (C#.net)</v>
          </cell>
          <cell r="C2339">
            <v>120</v>
          </cell>
        </row>
        <row r="2340">
          <cell r="A2340" t="str">
            <v>MĐ22.24K23</v>
          </cell>
          <cell r="B2340" t="str">
            <v>Thiết kế và quản trị Website</v>
          </cell>
          <cell r="C2340">
            <v>90</v>
          </cell>
        </row>
        <row r="2341">
          <cell r="A2341" t="str">
            <v>MĐ23.24K23</v>
          </cell>
          <cell r="B2341" t="str">
            <v>Đồ họa ứng dụng</v>
          </cell>
          <cell r="C2341">
            <v>90</v>
          </cell>
        </row>
        <row r="2342">
          <cell r="A2342" t="str">
            <v>MĐ24.24K23</v>
          </cell>
          <cell r="B2342" t="str">
            <v>Phân tích thiết kế HTTT</v>
          </cell>
          <cell r="C2342">
            <v>60</v>
          </cell>
        </row>
        <row r="2343">
          <cell r="A2343" t="str">
            <v>MĐ25.24K23</v>
          </cell>
          <cell r="B2343" t="str">
            <v>Thực tập tốt nghiệp</v>
          </cell>
          <cell r="C2343">
            <v>270</v>
          </cell>
        </row>
        <row r="2344">
          <cell r="A2344" t="str">
            <v>MH01.25K23</v>
          </cell>
          <cell r="B2344" t="str">
            <v>Chính trị</v>
          </cell>
          <cell r="C2344">
            <v>30</v>
          </cell>
        </row>
        <row r="2345">
          <cell r="A2345" t="str">
            <v>MH02.25K23</v>
          </cell>
          <cell r="B2345" t="str">
            <v>Pháp luật</v>
          </cell>
          <cell r="C2345">
            <v>15</v>
          </cell>
        </row>
        <row r="2346">
          <cell r="A2346" t="str">
            <v>MH03.25K23</v>
          </cell>
          <cell r="B2346" t="str">
            <v>Giáo dục thể chất</v>
          </cell>
          <cell r="C2346">
            <v>30</v>
          </cell>
        </row>
        <row r="2347">
          <cell r="A2347" t="str">
            <v>MH04.25K23</v>
          </cell>
          <cell r="B2347" t="str">
            <v>Giáo dục quốc phòng – An ninh</v>
          </cell>
          <cell r="C2347">
            <v>45</v>
          </cell>
        </row>
        <row r="2348">
          <cell r="A2348" t="str">
            <v>MH05.25K23</v>
          </cell>
          <cell r="B2348" t="str">
            <v>Tin học</v>
          </cell>
          <cell r="C2348">
            <v>45</v>
          </cell>
        </row>
        <row r="2349">
          <cell r="A2349" t="str">
            <v>MH06.25K23</v>
          </cell>
          <cell r="B2349" t="str">
            <v>Ngoại ngữ (Anh văn)</v>
          </cell>
          <cell r="C2349">
            <v>90</v>
          </cell>
        </row>
        <row r="2350">
          <cell r="A2350" t="str">
            <v>MH07.25K23</v>
          </cell>
          <cell r="B2350" t="str">
            <v>Kinh tế chính trị</v>
          </cell>
          <cell r="C2350">
            <v>30</v>
          </cell>
        </row>
        <row r="2351">
          <cell r="A2351" t="str">
            <v>MH08.25K23</v>
          </cell>
          <cell r="B2351" t="str">
            <v>Luật kinh tế</v>
          </cell>
          <cell r="C2351">
            <v>30</v>
          </cell>
        </row>
        <row r="2352">
          <cell r="A2352" t="str">
            <v>MH09.25K23</v>
          </cell>
          <cell r="B2352" t="str">
            <v>Kỹ năng giao tiếp</v>
          </cell>
          <cell r="C2352">
            <v>30</v>
          </cell>
        </row>
        <row r="2353">
          <cell r="A2353" t="str">
            <v>MH10.25K23</v>
          </cell>
          <cell r="B2353" t="str">
            <v>Soạn thảo văn bản</v>
          </cell>
          <cell r="C2353">
            <v>45</v>
          </cell>
        </row>
        <row r="2354">
          <cell r="A2354" t="str">
            <v>MH11.25K23</v>
          </cell>
          <cell r="B2354" t="str">
            <v>Lý thuyết kế toán</v>
          </cell>
          <cell r="C2354">
            <v>60</v>
          </cell>
        </row>
        <row r="2355">
          <cell r="A2355" t="str">
            <v>MH12.25K23</v>
          </cell>
          <cell r="B2355" t="str">
            <v>Lý thuyết thống kê</v>
          </cell>
          <cell r="C2355">
            <v>45</v>
          </cell>
        </row>
        <row r="2356">
          <cell r="A2356" t="str">
            <v>MH13.25K23</v>
          </cell>
          <cell r="B2356" t="str">
            <v>Kinh tế vi mô</v>
          </cell>
          <cell r="C2356">
            <v>60</v>
          </cell>
        </row>
        <row r="2357">
          <cell r="A2357" t="str">
            <v>MH14.25K23</v>
          </cell>
          <cell r="B2357" t="str">
            <v>Quản trị doanh nghiệp</v>
          </cell>
          <cell r="C2357">
            <v>60</v>
          </cell>
        </row>
        <row r="2358">
          <cell r="A2358" t="str">
            <v>MH15.25K23</v>
          </cell>
          <cell r="B2358" t="str">
            <v>Tài chính doanh nghiệp</v>
          </cell>
          <cell r="C2358">
            <v>75</v>
          </cell>
        </row>
        <row r="2359">
          <cell r="A2359" t="str">
            <v>MĐ16.25K23</v>
          </cell>
          <cell r="B2359" t="str">
            <v>Kế toán tài chính 1</v>
          </cell>
          <cell r="C2359">
            <v>90</v>
          </cell>
        </row>
        <row r="2360">
          <cell r="A2360" t="str">
            <v>MĐ17.25K23</v>
          </cell>
          <cell r="B2360" t="str">
            <v>Kế toán tài chính 2</v>
          </cell>
          <cell r="C2360">
            <v>90</v>
          </cell>
        </row>
        <row r="2361">
          <cell r="A2361" t="str">
            <v>MĐ18.25K23</v>
          </cell>
          <cell r="B2361" t="str">
            <v>Kế toán tài chính 3</v>
          </cell>
          <cell r="C2361">
            <v>90</v>
          </cell>
        </row>
        <row r="2362">
          <cell r="A2362" t="str">
            <v>MĐ19.25K23</v>
          </cell>
          <cell r="B2362" t="str">
            <v>Kế toán tài chính 4</v>
          </cell>
          <cell r="C2362">
            <v>90</v>
          </cell>
        </row>
        <row r="2363">
          <cell r="A2363" t="str">
            <v>MĐ20.25K23</v>
          </cell>
          <cell r="B2363" t="str">
            <v>Tin học ứng dụng kế toán 1</v>
          </cell>
          <cell r="C2363">
            <v>150</v>
          </cell>
        </row>
        <row r="2364">
          <cell r="A2364" t="str">
            <v>MĐ21.25K23</v>
          </cell>
          <cell r="B2364" t="str">
            <v>Tin học ứng dụng kế toán 2</v>
          </cell>
          <cell r="C2364">
            <v>150</v>
          </cell>
        </row>
        <row r="2365">
          <cell r="A2365" t="str">
            <v>MH22.25K23</v>
          </cell>
          <cell r="B2365" t="str">
            <v>Mạng máy tính và ứng dụng</v>
          </cell>
          <cell r="C2365">
            <v>60</v>
          </cell>
        </row>
        <row r="2366">
          <cell r="A2366" t="str">
            <v>MĐ23.25K23</v>
          </cell>
          <cell r="B2366" t="str">
            <v>Kế toán máy</v>
          </cell>
          <cell r="C2366">
            <v>120</v>
          </cell>
        </row>
        <row r="2367">
          <cell r="A2367" t="str">
            <v>MH24.25K23</v>
          </cell>
          <cell r="B2367" t="str">
            <v>Kiểm toán</v>
          </cell>
          <cell r="C2367">
            <v>30</v>
          </cell>
        </row>
        <row r="2368">
          <cell r="A2368" t="str">
            <v>MH25.25K23</v>
          </cell>
          <cell r="B2368" t="str">
            <v>Kế toán thuế</v>
          </cell>
          <cell r="C2368">
            <v>60</v>
          </cell>
        </row>
        <row r="2369">
          <cell r="A2369" t="str">
            <v>MH26.25K23</v>
          </cell>
          <cell r="B2369" t="str">
            <v>Phân tích hoạt động kinh doanh</v>
          </cell>
          <cell r="C2369">
            <v>60</v>
          </cell>
        </row>
        <row r="2370">
          <cell r="A2370" t="str">
            <v>MĐ27.25K23</v>
          </cell>
          <cell r="B2370" t="str">
            <v>Kiến tập</v>
          </cell>
          <cell r="C2370">
            <v>135</v>
          </cell>
        </row>
        <row r="2371">
          <cell r="A2371" t="str">
            <v>MĐ28.25K23</v>
          </cell>
          <cell r="B2371" t="str">
            <v>Thực tập tốt nghiệp</v>
          </cell>
          <cell r="C2371">
            <v>225</v>
          </cell>
        </row>
        <row r="2372">
          <cell r="A2372" t="str">
            <v>MH01.C5K23</v>
          </cell>
          <cell r="B2372" t="str">
            <v>Chính trị</v>
          </cell>
          <cell r="C2372">
            <v>75</v>
          </cell>
        </row>
        <row r="2373">
          <cell r="A2373" t="str">
            <v>MH02.C5K23</v>
          </cell>
          <cell r="B2373" t="str">
            <v>Pháp luật</v>
          </cell>
          <cell r="C2373">
            <v>30</v>
          </cell>
        </row>
        <row r="2374">
          <cell r="A2374" t="str">
            <v>MH03.C5K23</v>
          </cell>
          <cell r="B2374" t="str">
            <v>Giáo dục thể chất</v>
          </cell>
          <cell r="C2374">
            <v>60</v>
          </cell>
        </row>
        <row r="2375">
          <cell r="A2375" t="str">
            <v>MH04.C5K23</v>
          </cell>
          <cell r="B2375" t="str">
            <v>Giáo dục quốc phòngAn ninh</v>
          </cell>
          <cell r="C2375">
            <v>75</v>
          </cell>
        </row>
        <row r="2376">
          <cell r="A2376" t="str">
            <v>MH05.C5K23</v>
          </cell>
          <cell r="B2376" t="str">
            <v>Tin học</v>
          </cell>
          <cell r="C2376">
            <v>75</v>
          </cell>
        </row>
        <row r="2377">
          <cell r="A2377" t="str">
            <v>MH06.C5K23</v>
          </cell>
          <cell r="B2377" t="str">
            <v>Ngoại ngữ(Anh văn)</v>
          </cell>
          <cell r="C2377">
            <v>120</v>
          </cell>
        </row>
        <row r="2378">
          <cell r="A2378" t="str">
            <v>MH07.C5K23</v>
          </cell>
          <cell r="B2378" t="str">
            <v>Điện kỹ thuật</v>
          </cell>
          <cell r="C2378">
            <v>45</v>
          </cell>
        </row>
        <row r="2379">
          <cell r="A2379" t="str">
            <v>MH08.C5K23</v>
          </cell>
          <cell r="B2379" t="str">
            <v>Điện tử cơ bản</v>
          </cell>
          <cell r="C2379">
            <v>30</v>
          </cell>
        </row>
        <row r="2380">
          <cell r="A2380" t="str">
            <v>MH09.C5K23</v>
          </cell>
          <cell r="B2380" t="str">
            <v xml:space="preserve">Cơ ứng dụng </v>
          </cell>
          <cell r="C2380">
            <v>45</v>
          </cell>
        </row>
        <row r="2381">
          <cell r="A2381" t="str">
            <v>MH10.C5K23</v>
          </cell>
          <cell r="B2381" t="str">
            <v>Vật liệu học</v>
          </cell>
          <cell r="C2381">
            <v>30</v>
          </cell>
        </row>
        <row r="2382">
          <cell r="A2382" t="str">
            <v>MH11.C5K23</v>
          </cell>
          <cell r="B2382" t="str">
            <v>Dung sai lắp ghép và đo lường kỹ thuật</v>
          </cell>
          <cell r="C2382">
            <v>45</v>
          </cell>
        </row>
        <row r="2383">
          <cell r="A2383" t="str">
            <v>MH12.C5K23</v>
          </cell>
          <cell r="B2383" t="str">
            <v>Vẽ kỹ thuật</v>
          </cell>
          <cell r="C2383">
            <v>45</v>
          </cell>
        </row>
        <row r="2384">
          <cell r="A2384" t="str">
            <v>MH13.C5K23</v>
          </cell>
          <cell r="B2384" t="str">
            <v>Công nghệ khí nénthuỷ lực ứng dụng</v>
          </cell>
          <cell r="C2384">
            <v>30</v>
          </cell>
        </row>
        <row r="2385">
          <cell r="A2385" t="str">
            <v>MH14.C5K23</v>
          </cell>
          <cell r="B2385" t="str">
            <v>Nhiệt kỹ thuật</v>
          </cell>
          <cell r="C2385">
            <v>30</v>
          </cell>
        </row>
        <row r="2386">
          <cell r="A2386" t="str">
            <v>MH15.C5K23</v>
          </cell>
          <cell r="B2386" t="str">
            <v>An toàn lao động</v>
          </cell>
          <cell r="C2386">
            <v>30</v>
          </cell>
        </row>
        <row r="2387">
          <cell r="A2387" t="str">
            <v>MH16.C5K23</v>
          </cell>
          <cell r="B2387" t="str">
            <v>Tổ chức quản lý sản xuất</v>
          </cell>
          <cell r="C2387">
            <v>30</v>
          </cell>
        </row>
        <row r="2388">
          <cell r="A2388" t="str">
            <v>MH17.C5K23</v>
          </cell>
          <cell r="B2388" t="str">
            <v>Tiếng Anh chuyên ngành</v>
          </cell>
          <cell r="C2388">
            <v>30</v>
          </cell>
        </row>
        <row r="2389">
          <cell r="A2389" t="str">
            <v>MĐ18.C5K23</v>
          </cell>
          <cell r="B2389" t="str">
            <v>Thực hành Autocad</v>
          </cell>
          <cell r="C2389">
            <v>30</v>
          </cell>
        </row>
        <row r="2390">
          <cell r="A2390" t="str">
            <v>MĐ19.C5K23</v>
          </cell>
          <cell r="B2390" t="str">
            <v>Thực hành Nguội, Gò cơ bản</v>
          </cell>
          <cell r="C2390">
            <v>60</v>
          </cell>
        </row>
        <row r="2391">
          <cell r="A2391" t="str">
            <v>MĐ20.C5K23</v>
          </cell>
          <cell r="B2391" t="str">
            <v xml:space="preserve">Thực hành Hàn cơ bản </v>
          </cell>
          <cell r="C2391">
            <v>60</v>
          </cell>
        </row>
        <row r="2392">
          <cell r="A2392" t="str">
            <v>MH21.C5K23</v>
          </cell>
          <cell r="B2392" t="str">
            <v>Kỹ năng giao tiếp</v>
          </cell>
          <cell r="C2392">
            <v>30</v>
          </cell>
        </row>
        <row r="2393">
          <cell r="A2393" t="str">
            <v>MĐ22.C5K23</v>
          </cell>
          <cell r="B2393" t="str">
            <v>Kỹ thuật chung về ô tô và công nghệ sửa chữa</v>
          </cell>
          <cell r="C2393">
            <v>60</v>
          </cell>
        </row>
        <row r="2394">
          <cell r="A2394" t="str">
            <v>MĐ23.C5K23</v>
          </cell>
          <cell r="B2394" t="str">
            <v>Bảo dưỡng và sửa chữa động cơ đốt trong</v>
          </cell>
          <cell r="C2394">
            <v>240</v>
          </cell>
        </row>
        <row r="2395">
          <cell r="A2395" t="str">
            <v>MĐ24.C5K23</v>
          </cell>
          <cell r="B2395" t="str">
            <v>Bảo dưỡng và sửa chữa hệ thống cung cấpđộng cơ diesel</v>
          </cell>
          <cell r="C2395">
            <v>75</v>
          </cell>
        </row>
        <row r="2396">
          <cell r="A2396" t="str">
            <v>MĐ25.C5K23</v>
          </cell>
          <cell r="B2396" t="str">
            <v>Thực hành mạch điện cơ bản</v>
          </cell>
          <cell r="C2396">
            <v>45</v>
          </cell>
        </row>
        <row r="2397">
          <cell r="A2397" t="str">
            <v>MĐ26.C5K23</v>
          </cell>
          <cell r="B2397" t="str">
            <v>Bảo dưỡng và sửa chữa trang bị điện ô tô</v>
          </cell>
          <cell r="C2397">
            <v>120</v>
          </cell>
        </row>
        <row r="2398">
          <cell r="A2398" t="str">
            <v>MĐ27.C5K23</v>
          </cell>
          <cell r="B2398" t="str">
            <v>Bảo dưỡng và sửa chữa hệ thống truyền lực</v>
          </cell>
          <cell r="C2398">
            <v>90</v>
          </cell>
        </row>
        <row r="2399">
          <cell r="A2399" t="str">
            <v>MĐ28.C5K23</v>
          </cell>
          <cell r="B2399" t="str">
            <v>Bảo dưỡng và sửa chữa hệ thống di chuyển và lái</v>
          </cell>
          <cell r="C2399">
            <v>120</v>
          </cell>
        </row>
        <row r="2400">
          <cell r="A2400" t="str">
            <v>MĐ29.C5K23</v>
          </cell>
          <cell r="B2400" t="str">
            <v>Bảo dưỡng và sửa chữa hệ thống phanh</v>
          </cell>
          <cell r="C2400">
            <v>60</v>
          </cell>
        </row>
        <row r="2401">
          <cell r="A2401" t="str">
            <v>MĐ30.C5K23</v>
          </cell>
          <cell r="B2401" t="str">
            <v>Bảo dưỡng và sửa chữa hệ thống phanh ABS</v>
          </cell>
          <cell r="C2401">
            <v>60</v>
          </cell>
        </row>
        <row r="2402">
          <cell r="A2402" t="str">
            <v>MĐ31.C5K23</v>
          </cell>
          <cell r="B2402" t="str">
            <v>Bảo dưỡng và sửa chữa hệ thống Điều hòa không khí trênô tô</v>
          </cell>
          <cell r="C2402">
            <v>60</v>
          </cell>
        </row>
        <row r="2403">
          <cell r="A2403" t="str">
            <v>MĐ32.C5K23</v>
          </cell>
          <cell r="B2403" t="str">
            <v xml:space="preserve">Bảo dưỡng và sửa chữa hộp số tựđộng ô tô </v>
          </cell>
          <cell r="C2403">
            <v>60</v>
          </cell>
        </row>
        <row r="2404">
          <cell r="A2404" t="str">
            <v>MĐ33.C5K23</v>
          </cell>
          <cell r="B2404" t="str">
            <v>Bảo dưỡng và sửa chữa hệ thống cung cấp nhiên liệu động cơ xăng</v>
          </cell>
          <cell r="C2404">
            <v>120</v>
          </cell>
        </row>
        <row r="2405">
          <cell r="A2405" t="str">
            <v>MĐ34.C5K23</v>
          </cell>
          <cell r="B2405" t="str">
            <v>Bảo dưỡng và sửa chữa hệ thống phun diesel điều khiển điện tử</v>
          </cell>
          <cell r="C2405">
            <v>60</v>
          </cell>
        </row>
        <row r="2406">
          <cell r="A2406" t="str">
            <v>MĐ35.C5K23</v>
          </cell>
          <cell r="B2406" t="str">
            <v>Chẩn đoán trạng thái kỹ thuật ô tô</v>
          </cell>
          <cell r="C2406">
            <v>90</v>
          </cell>
        </row>
        <row r="2407">
          <cell r="A2407" t="str">
            <v>MĐ36.C5K23</v>
          </cell>
          <cell r="B2407" t="str">
            <v>Kiểm tra và sửa chữa Pan ô tô</v>
          </cell>
          <cell r="C2407">
            <v>120</v>
          </cell>
        </row>
        <row r="2408">
          <cell r="A2408" t="str">
            <v>MĐ37.C5K23</v>
          </cell>
          <cell r="B2408" t="str">
            <v>Kỹ thuật kiểm định ô tô</v>
          </cell>
          <cell r="C2408">
            <v>60</v>
          </cell>
        </row>
        <row r="2409">
          <cell r="A2409" t="str">
            <v>MĐ38.C5K23</v>
          </cell>
          <cell r="B2409" t="str">
            <v>Kỹ thuật lái ô tô</v>
          </cell>
          <cell r="C2409">
            <v>60</v>
          </cell>
        </row>
        <row r="2410">
          <cell r="A2410" t="str">
            <v>MĐ39.C5K23</v>
          </cell>
          <cell r="B2410" t="str">
            <v>Thực tập nghề năm 2</v>
          </cell>
          <cell r="C2410">
            <v>270</v>
          </cell>
        </row>
        <row r="2411">
          <cell r="A2411" t="str">
            <v>MĐ40.C5K23</v>
          </cell>
          <cell r="B2411" t="str">
            <v>Thực tập tốt nghiệp</v>
          </cell>
          <cell r="C2411">
            <v>405</v>
          </cell>
        </row>
        <row r="2412">
          <cell r="A2412" t="str">
            <v>MH01.C6K23</v>
          </cell>
          <cell r="B2412" t="str">
            <v>Chính trị</v>
          </cell>
          <cell r="C2412">
            <v>75</v>
          </cell>
        </row>
        <row r="2413">
          <cell r="A2413" t="str">
            <v>MH02.C6K23</v>
          </cell>
          <cell r="B2413" t="str">
            <v>Pháp luật</v>
          </cell>
          <cell r="C2413">
            <v>30</v>
          </cell>
        </row>
        <row r="2414">
          <cell r="A2414" t="str">
            <v>MH03.C6K23</v>
          </cell>
          <cell r="B2414" t="str">
            <v>Giáo dục thể chất</v>
          </cell>
          <cell r="C2414">
            <v>60</v>
          </cell>
        </row>
        <row r="2415">
          <cell r="A2415" t="str">
            <v>MH04.C6K23</v>
          </cell>
          <cell r="B2415" t="str">
            <v>Giáo dục quốc phòngAn ninh</v>
          </cell>
          <cell r="C2415">
            <v>75</v>
          </cell>
        </row>
        <row r="2416">
          <cell r="A2416" t="str">
            <v>MH05.C6K23</v>
          </cell>
          <cell r="B2416" t="str">
            <v>Tin học</v>
          </cell>
          <cell r="C2416">
            <v>75</v>
          </cell>
        </row>
        <row r="2417">
          <cell r="A2417" t="str">
            <v>MH06.C6K23</v>
          </cell>
          <cell r="B2417" t="str">
            <v>Ngoại ngữ(Anh văn)</v>
          </cell>
          <cell r="C2417">
            <v>120</v>
          </cell>
        </row>
        <row r="2418">
          <cell r="A2418" t="str">
            <v>MH07.C6K23</v>
          </cell>
          <cell r="B2418" t="str">
            <v>Vẽ kỹ thuật</v>
          </cell>
          <cell r="C2418">
            <v>30</v>
          </cell>
        </row>
        <row r="2419">
          <cell r="A2419" t="str">
            <v>MH08.C6K23</v>
          </cell>
          <cell r="B2419" t="str">
            <v>Cơ kỹ thuật</v>
          </cell>
          <cell r="C2419">
            <v>30</v>
          </cell>
        </row>
        <row r="2420">
          <cell r="A2420" t="str">
            <v>MH09.C6K23</v>
          </cell>
          <cell r="B2420" t="str">
            <v>Cơ sở kỹ thuật điện</v>
          </cell>
          <cell r="C2420">
            <v>45</v>
          </cell>
        </row>
        <row r="2421">
          <cell r="A2421" t="str">
            <v>MH10.C6K23</v>
          </cell>
          <cell r="B2421" t="str">
            <v>Cơ sở kỹ thuật nhiệt</v>
          </cell>
          <cell r="C2421">
            <v>45</v>
          </cell>
        </row>
        <row r="2422">
          <cell r="A2422" t="str">
            <v>MH11.C6K23</v>
          </cell>
          <cell r="B2422" t="str">
            <v>Vật liệu điện lạnh</v>
          </cell>
          <cell r="C2422">
            <v>30</v>
          </cell>
        </row>
        <row r="2423">
          <cell r="A2423" t="str">
            <v>MH12.C6K23</v>
          </cell>
          <cell r="B2423" t="str">
            <v>An toàn lao động, điện lạnh và vệ sinh công nghiệp</v>
          </cell>
          <cell r="C2423">
            <v>30</v>
          </cell>
        </row>
        <row r="2424">
          <cell r="A2424" t="str">
            <v>MH13.C6K23</v>
          </cell>
          <cell r="B2424" t="str">
            <v>Kỹ năng giao tiếp</v>
          </cell>
          <cell r="C2424">
            <v>30</v>
          </cell>
        </row>
        <row r="2425">
          <cell r="A2425" t="str">
            <v>MH14.C6K23</v>
          </cell>
          <cell r="B2425" t="str">
            <v>Tổ chức sản xuất</v>
          </cell>
          <cell r="C2425">
            <v>30</v>
          </cell>
        </row>
        <row r="2426">
          <cell r="A2426" t="str">
            <v>MĐ15.C6K23</v>
          </cell>
          <cell r="B2426" t="str">
            <v>Máy điện</v>
          </cell>
          <cell r="C2426">
            <v>150</v>
          </cell>
        </row>
        <row r="2427">
          <cell r="A2427" t="str">
            <v>MĐ16.C6K23</v>
          </cell>
          <cell r="B2427" t="str">
            <v>Trang bị điện</v>
          </cell>
          <cell r="C2427">
            <v>150</v>
          </cell>
        </row>
        <row r="2428">
          <cell r="A2428" t="str">
            <v>MĐ17.C6K23</v>
          </cell>
          <cell r="B2428" t="str">
            <v>Kỹ thuật Nguội + Gò</v>
          </cell>
          <cell r="C2428">
            <v>60</v>
          </cell>
        </row>
        <row r="2429">
          <cell r="A2429" t="str">
            <v>MĐ18.C6K23</v>
          </cell>
          <cell r="B2429" t="str">
            <v>Kỹ thuật Hàn</v>
          </cell>
          <cell r="C2429">
            <v>60</v>
          </cell>
        </row>
        <row r="2430">
          <cell r="A2430" t="str">
            <v>MĐ19.C6K23</v>
          </cell>
          <cell r="B2430" t="str">
            <v>Kỹ thuật điện tử</v>
          </cell>
          <cell r="C2430">
            <v>60</v>
          </cell>
        </row>
        <row r="2431">
          <cell r="A2431" t="str">
            <v>MĐ20.C6K23</v>
          </cell>
          <cell r="B2431" t="str">
            <v>PLC</v>
          </cell>
          <cell r="C2431">
            <v>90</v>
          </cell>
        </row>
        <row r="2432">
          <cell r="A2432" t="str">
            <v>MĐ21.C6K23</v>
          </cell>
          <cell r="B2432" t="str">
            <v>Đo lường ĐiệnLạnh</v>
          </cell>
          <cell r="C2432">
            <v>60</v>
          </cell>
        </row>
        <row r="2433">
          <cell r="A2433" t="str">
            <v>MĐ22.C6K23</v>
          </cell>
          <cell r="B2433" t="str">
            <v>Lạnh cơ bản</v>
          </cell>
          <cell r="C2433">
            <v>120</v>
          </cell>
        </row>
        <row r="2434">
          <cell r="A2434" t="str">
            <v>MH23.C6K23</v>
          </cell>
          <cell r="B2434" t="str">
            <v>Bơm, quạt</v>
          </cell>
          <cell r="C2434">
            <v>30</v>
          </cell>
        </row>
        <row r="2435">
          <cell r="A2435" t="str">
            <v>MĐ24.C6K23</v>
          </cell>
          <cell r="B2435" t="str">
            <v>Hệ thống máy lạnh dân dụng và thương nghiệp</v>
          </cell>
          <cell r="C2435">
            <v>150</v>
          </cell>
        </row>
        <row r="2436">
          <cell r="A2436" t="str">
            <v>MĐ25.C6K23</v>
          </cell>
          <cell r="B2436" t="str">
            <v>Hệ thống điều hoà không khí cục bộ</v>
          </cell>
          <cell r="C2436">
            <v>150</v>
          </cell>
        </row>
        <row r="2437">
          <cell r="A2437" t="str">
            <v>MĐ26.C6K23</v>
          </cell>
          <cell r="B2437" t="str">
            <v>Điện tử chuyên ngành</v>
          </cell>
          <cell r="C2437">
            <v>90</v>
          </cell>
        </row>
        <row r="2438">
          <cell r="A2438" t="str">
            <v>MH27.C6K23</v>
          </cell>
          <cell r="B2438" t="str">
            <v>Hệ thống máy lạnh công nghiệp</v>
          </cell>
          <cell r="C2438">
            <v>75</v>
          </cell>
        </row>
        <row r="2439">
          <cell r="A2439" t="str">
            <v>MH28.C6K23</v>
          </cell>
          <cell r="B2439" t="str">
            <v>Hệ thống điều hoà không khí trung tâm</v>
          </cell>
          <cell r="C2439">
            <v>60</v>
          </cell>
        </row>
        <row r="2440">
          <cell r="A2440" t="str">
            <v>MĐ29.C6K23</v>
          </cell>
          <cell r="B2440" t="str">
            <v>Thiết kế và lắp đặt hệ thống máy lạnh</v>
          </cell>
          <cell r="C2440">
            <v>90</v>
          </cell>
        </row>
        <row r="2441">
          <cell r="A2441" t="str">
            <v>MH30.C6K23</v>
          </cell>
          <cell r="B2441" t="str">
            <v>Thiết kế hệ thống điều hoà không khí</v>
          </cell>
          <cell r="C2441">
            <v>60</v>
          </cell>
        </row>
        <row r="2442">
          <cell r="A2442" t="str">
            <v>MĐ31.C6K23</v>
          </cell>
          <cell r="B2442" t="str">
            <v>Thực tập tốt nghiệp</v>
          </cell>
          <cell r="C2442">
            <v>360</v>
          </cell>
        </row>
        <row r="2443">
          <cell r="A2443" t="str">
            <v>MH01.C7K23</v>
          </cell>
          <cell r="B2443" t="str">
            <v>Chính trị</v>
          </cell>
          <cell r="C2443">
            <v>75</v>
          </cell>
        </row>
        <row r="2444">
          <cell r="A2444" t="str">
            <v>MH02.C7K23</v>
          </cell>
          <cell r="B2444" t="str">
            <v>Pháp luật</v>
          </cell>
          <cell r="C2444">
            <v>30</v>
          </cell>
        </row>
        <row r="2445">
          <cell r="A2445" t="str">
            <v>MH03.C7K23</v>
          </cell>
          <cell r="B2445" t="str">
            <v>Giáo dục thể chất</v>
          </cell>
          <cell r="C2445">
            <v>60</v>
          </cell>
        </row>
        <row r="2446">
          <cell r="A2446" t="str">
            <v>MH04.C7K23</v>
          </cell>
          <cell r="B2446" t="str">
            <v>Giáo dục quốc phòngAn ninh</v>
          </cell>
          <cell r="C2446">
            <v>75</v>
          </cell>
        </row>
        <row r="2447">
          <cell r="A2447" t="str">
            <v>MH05.C7K23</v>
          </cell>
          <cell r="B2447" t="str">
            <v>Tin học</v>
          </cell>
          <cell r="C2447">
            <v>75</v>
          </cell>
        </row>
        <row r="2448">
          <cell r="A2448" t="str">
            <v>MH06.C7K23</v>
          </cell>
          <cell r="B2448" t="str">
            <v>Ngoại ngữ(Anh văn)</v>
          </cell>
          <cell r="C2448">
            <v>120</v>
          </cell>
        </row>
        <row r="2449">
          <cell r="A2449" t="str">
            <v>MH07.C7K23</v>
          </cell>
          <cell r="B2449" t="str">
            <v>Kỹ năng giao tiếp</v>
          </cell>
          <cell r="C2449">
            <v>30</v>
          </cell>
        </row>
        <row r="2450">
          <cell r="A2450" t="str">
            <v>MH08.C7K23</v>
          </cell>
          <cell r="B2450" t="str">
            <v>An toàn điện</v>
          </cell>
          <cell r="C2450">
            <v>30</v>
          </cell>
        </row>
        <row r="2451">
          <cell r="A2451" t="str">
            <v>MH09.C7K23</v>
          </cell>
          <cell r="B2451" t="str">
            <v>Mạch điện</v>
          </cell>
          <cell r="C2451">
            <v>90</v>
          </cell>
        </row>
        <row r="2452">
          <cell r="A2452" t="str">
            <v>MH10.C7K23</v>
          </cell>
          <cell r="B2452" t="str">
            <v>Vẽ kỹ thuật</v>
          </cell>
          <cell r="C2452">
            <v>30</v>
          </cell>
        </row>
        <row r="2453">
          <cell r="A2453" t="str">
            <v>MH11.C7K23</v>
          </cell>
          <cell r="B2453" t="str">
            <v>Vẽ điện</v>
          </cell>
          <cell r="C2453">
            <v>30</v>
          </cell>
        </row>
        <row r="2454">
          <cell r="A2454" t="str">
            <v>MH12.C7K23</v>
          </cell>
          <cell r="B2454" t="str">
            <v>Vật liệu điện</v>
          </cell>
          <cell r="C2454">
            <v>30</v>
          </cell>
        </row>
        <row r="2455">
          <cell r="A2455" t="str">
            <v>MĐ13.C7K23</v>
          </cell>
          <cell r="B2455" t="str">
            <v>Khí cụ điện</v>
          </cell>
          <cell r="C2455">
            <v>60</v>
          </cell>
        </row>
        <row r="2456">
          <cell r="A2456" t="str">
            <v>MĐ14.C7K23</v>
          </cell>
          <cell r="B2456" t="str">
            <v>Điện tử cơ bản</v>
          </cell>
          <cell r="C2456">
            <v>120</v>
          </cell>
        </row>
        <row r="2457">
          <cell r="A2457" t="str">
            <v>MĐ15.C7K23</v>
          </cell>
          <cell r="B2457" t="str">
            <v>Đo lường điện</v>
          </cell>
          <cell r="C2457">
            <v>60</v>
          </cell>
        </row>
        <row r="2458">
          <cell r="A2458" t="str">
            <v>MĐ16.C7K23</v>
          </cell>
          <cell r="B2458" t="str">
            <v>Máy điện 1</v>
          </cell>
          <cell r="C2458">
            <v>180</v>
          </cell>
        </row>
        <row r="2459">
          <cell r="A2459" t="str">
            <v>MĐ17.C7K23</v>
          </cell>
          <cell r="B2459" t="str">
            <v>Máy điện 2</v>
          </cell>
          <cell r="C2459">
            <v>60</v>
          </cell>
        </row>
        <row r="2460">
          <cell r="A2460" t="str">
            <v>MĐ18.C7K23</v>
          </cell>
          <cell r="B2460" t="str">
            <v>Kỹ thuật xung số</v>
          </cell>
          <cell r="C2460">
            <v>90</v>
          </cell>
        </row>
        <row r="2461">
          <cell r="A2461" t="str">
            <v>MH19.C7K23</v>
          </cell>
          <cell r="B2461" t="str">
            <v>Truyền động điện</v>
          </cell>
          <cell r="C2461">
            <v>60</v>
          </cell>
        </row>
        <row r="2462">
          <cell r="A2462" t="str">
            <v>MĐ20.C7K23</v>
          </cell>
          <cell r="B2462" t="str">
            <v>Kỹ thuật cảm biến</v>
          </cell>
          <cell r="C2462">
            <v>90</v>
          </cell>
        </row>
        <row r="2463">
          <cell r="A2463" t="str">
            <v>MĐ21.C7K23</v>
          </cell>
          <cell r="B2463" t="str">
            <v>Điện tử công suất</v>
          </cell>
          <cell r="C2463">
            <v>60</v>
          </cell>
        </row>
        <row r="2464">
          <cell r="A2464" t="str">
            <v>MH22.C7K23</v>
          </cell>
          <cell r="B2464" t="str">
            <v>Cung cấp điện</v>
          </cell>
          <cell r="C2464">
            <v>90</v>
          </cell>
        </row>
        <row r="2465">
          <cell r="A2465" t="str">
            <v>MĐ23.C7K23</v>
          </cell>
          <cell r="B2465" t="str">
            <v>Trang bị điện 1</v>
          </cell>
          <cell r="C2465">
            <v>180</v>
          </cell>
        </row>
        <row r="2466">
          <cell r="A2466" t="str">
            <v>MH24.C7K23</v>
          </cell>
          <cell r="B2466" t="str">
            <v>Trang bị điện 2</v>
          </cell>
          <cell r="C2466">
            <v>60</v>
          </cell>
        </row>
        <row r="2467">
          <cell r="A2467" t="str">
            <v>MĐ25.C7K23</v>
          </cell>
          <cell r="B2467" t="str">
            <v>Lập trình vi điều khiển</v>
          </cell>
          <cell r="C2467">
            <v>90</v>
          </cell>
        </row>
        <row r="2468">
          <cell r="A2468" t="str">
            <v>MĐ26.C7K23</v>
          </cell>
          <cell r="B2468" t="str">
            <v>PLC cơ bản</v>
          </cell>
          <cell r="C2468">
            <v>120</v>
          </cell>
        </row>
        <row r="2469">
          <cell r="A2469" t="str">
            <v>MĐ27.C7K23</v>
          </cell>
          <cell r="B2469" t="str">
            <v>Bảo vệ rơ le</v>
          </cell>
          <cell r="C2469">
            <v>60</v>
          </cell>
        </row>
        <row r="2470">
          <cell r="A2470" t="str">
            <v>MĐ28.C7K23</v>
          </cell>
          <cell r="B2470" t="str">
            <v>Kỹ thuật lắp đặt điện</v>
          </cell>
          <cell r="C2470">
            <v>120</v>
          </cell>
        </row>
        <row r="2471">
          <cell r="A2471" t="str">
            <v>MĐ29.C7K23</v>
          </cell>
          <cell r="B2471" t="str">
            <v>Điều khiển điện khí nén</v>
          </cell>
          <cell r="C2471">
            <v>90</v>
          </cell>
        </row>
        <row r="2472">
          <cell r="A2472" t="str">
            <v>MĐ30.C7K23</v>
          </cell>
          <cell r="B2472" t="str">
            <v>Kỹ thuật lạnh</v>
          </cell>
          <cell r="C2472">
            <v>90</v>
          </cell>
        </row>
        <row r="2473">
          <cell r="A2473" t="str">
            <v>MĐ31.C7K23</v>
          </cell>
          <cell r="B2473" t="str">
            <v>Thiết bị điện gia dụng</v>
          </cell>
          <cell r="C2473">
            <v>60</v>
          </cell>
        </row>
        <row r="2474">
          <cell r="A2474" t="str">
            <v>MĐ32.C7K23</v>
          </cell>
          <cell r="B2474" t="str">
            <v>Chuyên đề điều khiển lập trình cỡ nhỏ</v>
          </cell>
          <cell r="C2474">
            <v>60</v>
          </cell>
        </row>
        <row r="2475">
          <cell r="A2475" t="str">
            <v>MĐ33.C7K23</v>
          </cell>
          <cell r="B2475" t="str">
            <v>PLC nâng cao</v>
          </cell>
          <cell r="C2475">
            <v>90</v>
          </cell>
        </row>
        <row r="2476">
          <cell r="A2476" t="str">
            <v>MH34.C7K23</v>
          </cell>
          <cell r="B2476" t="str">
            <v>Tổ chức sản xuất</v>
          </cell>
          <cell r="C2476">
            <v>30</v>
          </cell>
        </row>
        <row r="2477">
          <cell r="A2477" t="str">
            <v>MĐ35.C7K23</v>
          </cell>
          <cell r="B2477" t="str">
            <v>Thực tập tốt nghiệp</v>
          </cell>
          <cell r="C2477">
            <v>450</v>
          </cell>
        </row>
        <row r="2478">
          <cell r="A2478" t="str">
            <v>MH01.C8K23</v>
          </cell>
          <cell r="B2478" t="str">
            <v>Chính trị</v>
          </cell>
          <cell r="C2478">
            <v>75</v>
          </cell>
        </row>
        <row r="2479">
          <cell r="A2479" t="str">
            <v>MH02.C8K23</v>
          </cell>
          <cell r="B2479" t="str">
            <v>Pháp luật</v>
          </cell>
          <cell r="C2479">
            <v>30</v>
          </cell>
        </row>
        <row r="2480">
          <cell r="A2480" t="str">
            <v>MH03.C8K23</v>
          </cell>
          <cell r="B2480" t="str">
            <v>Giáo dục thể chất</v>
          </cell>
          <cell r="C2480">
            <v>60</v>
          </cell>
        </row>
        <row r="2481">
          <cell r="A2481" t="str">
            <v>MH04.C8K23</v>
          </cell>
          <cell r="B2481" t="str">
            <v>Giáo dục quốc phòngAn ninh</v>
          </cell>
          <cell r="C2481">
            <v>75</v>
          </cell>
        </row>
        <row r="2482">
          <cell r="A2482" t="str">
            <v>MH05.C8K23</v>
          </cell>
          <cell r="B2482" t="str">
            <v>Tin học</v>
          </cell>
          <cell r="C2482">
            <v>75</v>
          </cell>
        </row>
        <row r="2483">
          <cell r="A2483" t="str">
            <v>MH06.C8K23</v>
          </cell>
          <cell r="B2483" t="str">
            <v>Ngoại ngữ(Anh văn)</v>
          </cell>
          <cell r="C2483">
            <v>120</v>
          </cell>
        </row>
        <row r="2484">
          <cell r="A2484" t="str">
            <v>MH07.C8K23</v>
          </cell>
          <cell r="B2484" t="str">
            <v>Vẽ kỹ thuật</v>
          </cell>
          <cell r="C2484">
            <v>60</v>
          </cell>
        </row>
        <row r="2485">
          <cell r="A2485" t="str">
            <v>MH08.C8K23</v>
          </cell>
          <cell r="B2485" t="str">
            <v>Autocad</v>
          </cell>
          <cell r="C2485">
            <v>30</v>
          </cell>
        </row>
        <row r="2486">
          <cell r="A2486" t="str">
            <v>MH09.C8K23</v>
          </cell>
          <cell r="B2486" t="str">
            <v>Cơ kỹ thuật</v>
          </cell>
          <cell r="C2486">
            <v>75</v>
          </cell>
        </row>
        <row r="2487">
          <cell r="A2487" t="str">
            <v>MH10.C8K23</v>
          </cell>
          <cell r="B2487" t="str">
            <v>Dung sai – Đo lường kỹ thuật</v>
          </cell>
          <cell r="C2487">
            <v>45</v>
          </cell>
        </row>
        <row r="2488">
          <cell r="A2488" t="str">
            <v>MH11.C8K23</v>
          </cell>
          <cell r="B2488" t="str">
            <v>Vật liệu cơ khí</v>
          </cell>
          <cell r="C2488">
            <v>45</v>
          </cell>
        </row>
        <row r="2489">
          <cell r="A2489" t="str">
            <v>MH12.C8K23</v>
          </cell>
          <cell r="B2489" t="str">
            <v>Kỹ thuật điện</v>
          </cell>
          <cell r="C2489">
            <v>30</v>
          </cell>
        </row>
        <row r="2490">
          <cell r="A2490" t="str">
            <v>MH13.C8K23</v>
          </cell>
          <cell r="B2490" t="str">
            <v>An toàn lao động</v>
          </cell>
          <cell r="C2490">
            <v>30</v>
          </cell>
        </row>
        <row r="2491">
          <cell r="A2491" t="str">
            <v>MH14.C8K23</v>
          </cell>
          <cell r="B2491" t="str">
            <v>Tổ chức quản lý sản xuất</v>
          </cell>
          <cell r="C2491">
            <v>30</v>
          </cell>
        </row>
        <row r="2492">
          <cell r="A2492" t="str">
            <v>MH15.C8K23</v>
          </cell>
          <cell r="B2492" t="str">
            <v>Kỹ năng giao tiếp</v>
          </cell>
          <cell r="C2492">
            <v>30</v>
          </cell>
        </row>
        <row r="2493">
          <cell r="A2493" t="str">
            <v>MĐ16.C8K23</v>
          </cell>
          <cell r="B2493" t="str">
            <v>Nguội cơ bản</v>
          </cell>
          <cell r="C2493">
            <v>60</v>
          </cell>
        </row>
        <row r="2494">
          <cell r="A2494" t="str">
            <v>MH17.C8K23</v>
          </cell>
          <cell r="B2494" t="str">
            <v>Nguyên lý cắt</v>
          </cell>
          <cell r="C2494">
            <v>45</v>
          </cell>
        </row>
        <row r="2495">
          <cell r="A2495" t="str">
            <v>MH18.C8K23</v>
          </cell>
          <cell r="B2495" t="str">
            <v>Máy cắt và máy điều khiển theo chương trình số số</v>
          </cell>
          <cell r="C2495">
            <v>60</v>
          </cell>
        </row>
        <row r="2496">
          <cell r="A2496" t="str">
            <v>MH19.C8K23</v>
          </cell>
          <cell r="B2496" t="str">
            <v>Đồ gá</v>
          </cell>
          <cell r="C2496">
            <v>45</v>
          </cell>
        </row>
        <row r="2497">
          <cell r="A2497" t="str">
            <v>MH20.C8K23</v>
          </cell>
          <cell r="B2497" t="str">
            <v>Công nghệ chế tạo máy</v>
          </cell>
          <cell r="C2497">
            <v>60</v>
          </cell>
        </row>
        <row r="2498">
          <cell r="A2498" t="str">
            <v>MĐ21.C8K23</v>
          </cell>
          <cell r="B2498" t="str">
            <v>Tiện trụ ngoài</v>
          </cell>
          <cell r="C2498">
            <v>120</v>
          </cell>
        </row>
        <row r="2499">
          <cell r="A2499" t="str">
            <v>MĐ22.C8K23</v>
          </cell>
          <cell r="B2499" t="str">
            <v>Tiện lỗ</v>
          </cell>
          <cell r="C2499">
            <v>90</v>
          </cell>
        </row>
        <row r="2500">
          <cell r="A2500" t="str">
            <v>MĐ23.C8K23</v>
          </cell>
          <cell r="B2500" t="str">
            <v>Phay, bào mặt phẳng</v>
          </cell>
          <cell r="C2500">
            <v>90</v>
          </cell>
        </row>
        <row r="2501">
          <cell r="A2501" t="str">
            <v>MĐ24.C8K23</v>
          </cell>
          <cell r="B2501" t="str">
            <v>Phay, bào rãnh</v>
          </cell>
          <cell r="C2501">
            <v>60</v>
          </cell>
        </row>
        <row r="2502">
          <cell r="A2502" t="str">
            <v>MĐ25.C8K23</v>
          </cell>
          <cell r="B2502" t="str">
            <v>Tiện côn</v>
          </cell>
          <cell r="C2502">
            <v>60</v>
          </cell>
        </row>
        <row r="2503">
          <cell r="A2503" t="str">
            <v>MĐ26.C8K23</v>
          </cell>
          <cell r="B2503" t="str">
            <v>Phay rãnh chữ T, rãnh đuôi én</v>
          </cell>
          <cell r="C2503">
            <v>60</v>
          </cell>
        </row>
        <row r="2504">
          <cell r="A2504" t="str">
            <v>MĐ27.C8K23</v>
          </cell>
          <cell r="B2504" t="str">
            <v>Tiện ren tam giác</v>
          </cell>
          <cell r="C2504">
            <v>90</v>
          </cell>
        </row>
        <row r="2505">
          <cell r="A2505" t="str">
            <v>MĐ28.C8K23</v>
          </cell>
          <cell r="B2505" t="str">
            <v>Tiên ren truyền động</v>
          </cell>
          <cell r="C2505">
            <v>90</v>
          </cell>
        </row>
        <row r="2506">
          <cell r="A2506" t="str">
            <v>MĐ29.C8K23</v>
          </cell>
          <cell r="B2506" t="str">
            <v>Phay đa giác, then hoa, ly hợp vấu</v>
          </cell>
          <cell r="C2506">
            <v>90</v>
          </cell>
        </row>
        <row r="2507">
          <cell r="A2507" t="str">
            <v>MĐ30.C8K23</v>
          </cell>
          <cell r="B2507" t="str">
            <v>Phay bánh răng, thanh răng</v>
          </cell>
          <cell r="C2507">
            <v>120</v>
          </cell>
        </row>
        <row r="2508">
          <cell r="A2508" t="str">
            <v>MĐ31.C8K23</v>
          </cell>
          <cell r="B2508" t="str">
            <v>Tiện CNC cơ bản</v>
          </cell>
          <cell r="C2508">
            <v>60</v>
          </cell>
        </row>
        <row r="2509">
          <cell r="A2509" t="str">
            <v>MĐ32.C8K23</v>
          </cell>
          <cell r="B2509" t="str">
            <v>Phay CNC cơ bản</v>
          </cell>
          <cell r="C2509">
            <v>60</v>
          </cell>
        </row>
        <row r="2510">
          <cell r="A2510" t="str">
            <v>MĐ33.C8K23</v>
          </cell>
          <cell r="B2510" t="str">
            <v>Tiện kết hợp</v>
          </cell>
          <cell r="C2510">
            <v>60</v>
          </cell>
        </row>
        <row r="2511">
          <cell r="A2511" t="str">
            <v>MĐ34.C8K23</v>
          </cell>
          <cell r="B2511" t="str">
            <v>Tiện lệch tâm, tiện định hình</v>
          </cell>
          <cell r="C2511">
            <v>90</v>
          </cell>
        </row>
        <row r="2512">
          <cell r="A2512" t="str">
            <v>MĐ35.C8K23</v>
          </cell>
          <cell r="B2512" t="str">
            <v>Tiện chi tiết có gá lắp phức tạp</v>
          </cell>
          <cell r="C2512">
            <v>60</v>
          </cell>
        </row>
        <row r="2513">
          <cell r="A2513" t="str">
            <v>MĐ36.C8K23</v>
          </cell>
          <cell r="B2513" t="str">
            <v>Gia công mài</v>
          </cell>
          <cell r="C2513">
            <v>60</v>
          </cell>
        </row>
        <row r="2514">
          <cell r="A2514" t="str">
            <v>MĐ37.C8K23</v>
          </cell>
          <cell r="B2514" t="str">
            <v>CADCAMCNC</v>
          </cell>
          <cell r="C2514">
            <v>120</v>
          </cell>
        </row>
        <row r="2515">
          <cell r="A2515" t="str">
            <v>MĐ38.C8K23</v>
          </cell>
          <cell r="B2515" t="str">
            <v>Thực tập tốt nghiệp</v>
          </cell>
          <cell r="C2515">
            <v>450</v>
          </cell>
        </row>
        <row r="2516">
          <cell r="A2516" t="str">
            <v>MH01.C9K23</v>
          </cell>
          <cell r="B2516" t="str">
            <v>Chính trị</v>
          </cell>
          <cell r="C2516">
            <v>75</v>
          </cell>
        </row>
        <row r="2517">
          <cell r="A2517" t="str">
            <v>MH02.C9K23</v>
          </cell>
          <cell r="B2517" t="str">
            <v>Pháp luật</v>
          </cell>
          <cell r="C2517">
            <v>30</v>
          </cell>
        </row>
        <row r="2518">
          <cell r="A2518" t="str">
            <v>MH03.C9K23</v>
          </cell>
          <cell r="B2518" t="str">
            <v>Giáo dục thể chất</v>
          </cell>
          <cell r="C2518">
            <v>60</v>
          </cell>
        </row>
        <row r="2519">
          <cell r="A2519" t="str">
            <v>MH04.C9K23</v>
          </cell>
          <cell r="B2519" t="str">
            <v>Giáo dục quốc phòngAn ninh</v>
          </cell>
          <cell r="C2519">
            <v>75</v>
          </cell>
        </row>
        <row r="2520">
          <cell r="A2520" t="str">
            <v>MH05.C9K23</v>
          </cell>
          <cell r="B2520" t="str">
            <v>Tin học</v>
          </cell>
          <cell r="C2520">
            <v>75</v>
          </cell>
        </row>
        <row r="2521">
          <cell r="A2521" t="str">
            <v>MH06.C9K23</v>
          </cell>
          <cell r="B2521" t="str">
            <v>Ngoại ngữ(Anh văn)</v>
          </cell>
          <cell r="C2521">
            <v>120</v>
          </cell>
        </row>
        <row r="2522">
          <cell r="A2522" t="str">
            <v>MH07.C9K23</v>
          </cell>
          <cell r="B2522" t="str">
            <v>Kỹ năng giao tiếp</v>
          </cell>
          <cell r="C2522">
            <v>30</v>
          </cell>
        </row>
        <row r="2523">
          <cell r="A2523" t="str">
            <v>MH08.C9K23</v>
          </cell>
          <cell r="B2523" t="str">
            <v>Vẽ kỹ thuật cơ khí</v>
          </cell>
          <cell r="C2523">
            <v>60</v>
          </cell>
        </row>
        <row r="2524">
          <cell r="A2524" t="str">
            <v>MH09.C9K23</v>
          </cell>
          <cell r="B2524" t="str">
            <v>Dung sai lắp ghép và đo lường kỹ thuật</v>
          </cell>
          <cell r="C2524">
            <v>30</v>
          </cell>
        </row>
        <row r="2525">
          <cell r="A2525" t="str">
            <v>MH10.C9K23</v>
          </cell>
          <cell r="B2525" t="str">
            <v>Vật liệu cơ khí</v>
          </cell>
          <cell r="C2525">
            <v>30</v>
          </cell>
        </row>
        <row r="2526">
          <cell r="A2526" t="str">
            <v>MH11.C9K23</v>
          </cell>
          <cell r="B2526" t="str">
            <v>Cơ kỹ thuật</v>
          </cell>
          <cell r="C2526">
            <v>45</v>
          </cell>
        </row>
        <row r="2527">
          <cell r="A2527" t="str">
            <v>MH12.C9K23</v>
          </cell>
          <cell r="B2527" t="str">
            <v>Kỹ thuật điện</v>
          </cell>
          <cell r="C2527">
            <v>30</v>
          </cell>
        </row>
        <row r="2528">
          <cell r="A2528" t="str">
            <v>MH13.C9K23</v>
          </cell>
          <cell r="B2528" t="str">
            <v>An toàn lao động</v>
          </cell>
          <cell r="C2528">
            <v>30</v>
          </cell>
        </row>
        <row r="2529">
          <cell r="A2529" t="str">
            <v>MĐ14.C9K23</v>
          </cell>
          <cell r="B2529" t="str">
            <v xml:space="preserve">Chế tạo phôi hàn </v>
          </cell>
          <cell r="C2529">
            <v>90</v>
          </cell>
        </row>
        <row r="2530">
          <cell r="A2530" t="str">
            <v>MĐ15.C9K23</v>
          </cell>
          <cell r="B2530" t="str">
            <v xml:space="preserve">Hàn hồ quang tay cơ bản </v>
          </cell>
          <cell r="C2530">
            <v>180</v>
          </cell>
        </row>
        <row r="2531">
          <cell r="A2531" t="str">
            <v>MĐ16.C9K23</v>
          </cell>
          <cell r="B2531" t="str">
            <v xml:space="preserve">Hàn hồ quang tay nâng cao </v>
          </cell>
          <cell r="C2531">
            <v>180</v>
          </cell>
        </row>
        <row r="2532">
          <cell r="A2532" t="str">
            <v>MĐ17.C9K23</v>
          </cell>
          <cell r="B2532" t="str">
            <v xml:space="preserve">Hàn MIG/MAG cơ bản </v>
          </cell>
          <cell r="C2532">
            <v>90</v>
          </cell>
        </row>
        <row r="2533">
          <cell r="A2533" t="str">
            <v>MĐ18.C9K23</v>
          </cell>
          <cell r="B2533" t="str">
            <v xml:space="preserve">Hàn MIG/MAG nâng cao </v>
          </cell>
          <cell r="C2533">
            <v>90</v>
          </cell>
        </row>
        <row r="2534">
          <cell r="A2534" t="str">
            <v>MĐ19.C9K23</v>
          </cell>
          <cell r="B2534" t="str">
            <v xml:space="preserve">Hàn TIG cơ bản </v>
          </cell>
          <cell r="C2534">
            <v>90</v>
          </cell>
        </row>
        <row r="2535">
          <cell r="A2535" t="str">
            <v>MĐ20.C9K23</v>
          </cell>
          <cell r="B2535" t="str">
            <v>Hàn TIG nâng cao</v>
          </cell>
          <cell r="C2535">
            <v>90</v>
          </cell>
        </row>
        <row r="2536">
          <cell r="A2536" t="str">
            <v>MĐ21.C9K23</v>
          </cell>
          <cell r="B2536" t="str">
            <v>Hàn khí</v>
          </cell>
          <cell r="C2536">
            <v>60</v>
          </cell>
        </row>
        <row r="2537">
          <cell r="A2537" t="str">
            <v>MĐ22.C9K23</v>
          </cell>
          <cell r="B2537" t="str">
            <v xml:space="preserve">Tính toán kết cấu hàn </v>
          </cell>
          <cell r="C2537">
            <v>45</v>
          </cell>
        </row>
        <row r="2538">
          <cell r="A2538" t="str">
            <v>MĐ23.C9K23</v>
          </cell>
          <cell r="B2538" t="str">
            <v>Kiểm tra chất lượng hàn</v>
          </cell>
          <cell r="C2538">
            <v>60</v>
          </cell>
        </row>
        <row r="2539">
          <cell r="A2539" t="str">
            <v>MĐ24.C9K23</v>
          </cell>
          <cell r="B2539" t="str">
            <v xml:space="preserve">Quy trình hàn </v>
          </cell>
          <cell r="C2539">
            <v>30</v>
          </cell>
        </row>
        <row r="2540">
          <cell r="A2540" t="str">
            <v>MĐ25.C9K23</v>
          </cell>
          <cell r="B2540" t="str">
            <v xml:space="preserve">Hàn ống </v>
          </cell>
          <cell r="C2540">
            <v>150</v>
          </cell>
        </row>
        <row r="2541">
          <cell r="A2541" t="str">
            <v>MĐ26.C9K23</v>
          </cell>
          <cell r="B2541" t="str">
            <v xml:space="preserve">Anh văn chuyên ngành </v>
          </cell>
          <cell r="C2541">
            <v>45</v>
          </cell>
        </row>
        <row r="2542">
          <cell r="A2542" t="str">
            <v>MĐ27.C9K23</v>
          </cell>
          <cell r="B2542" t="str">
            <v>Tổ chức quản lý sản xuất</v>
          </cell>
          <cell r="C2542">
            <v>30</v>
          </cell>
        </row>
        <row r="2543">
          <cell r="A2543" t="str">
            <v>MĐ28.C9K23</v>
          </cell>
          <cell r="B2543" t="str">
            <v>Thực tập sản xuât</v>
          </cell>
          <cell r="C2543">
            <v>180</v>
          </cell>
        </row>
        <row r="2544">
          <cell r="A2544" t="str">
            <v>MĐ29.C9K23</v>
          </cell>
          <cell r="B2544" t="str">
            <v>Các phương pháp hàn tiên tiến</v>
          </cell>
          <cell r="C2544">
            <v>30</v>
          </cell>
        </row>
        <row r="2545">
          <cell r="A2545" t="str">
            <v>MĐ30.C9K23</v>
          </cell>
          <cell r="B2545" t="str">
            <v xml:space="preserve">Robot hàn </v>
          </cell>
          <cell r="C2545">
            <v>60</v>
          </cell>
        </row>
        <row r="2546">
          <cell r="A2546" t="str">
            <v>MĐ31.C9K23</v>
          </cell>
          <cell r="B2546" t="str">
            <v xml:space="preserve">Hàn vẩy </v>
          </cell>
          <cell r="C2546">
            <v>60</v>
          </cell>
        </row>
        <row r="2547">
          <cell r="A2547" t="str">
            <v>MĐ32.C9K23</v>
          </cell>
          <cell r="B2547" t="str">
            <v xml:space="preserve">Hàn dưới lớp thuốc </v>
          </cell>
          <cell r="C2547">
            <v>60</v>
          </cell>
        </row>
        <row r="2548">
          <cell r="A2548" t="str">
            <v>MĐ33.C9K23</v>
          </cell>
          <cell r="B2548" t="str">
            <v>Hàn điện tiếp xúc (hàn điện trở)</v>
          </cell>
          <cell r="C2548">
            <v>60</v>
          </cell>
        </row>
        <row r="2549">
          <cell r="A2549" t="str">
            <v>MĐ34.C9K23</v>
          </cell>
          <cell r="B2549" t="str">
            <v xml:space="preserve">Thực tập tốt nghiệp </v>
          </cell>
          <cell r="C2549">
            <v>270</v>
          </cell>
        </row>
        <row r="2550">
          <cell r="A2550" t="str">
            <v>MH01.C10K23</v>
          </cell>
          <cell r="B2550" t="str">
            <v>Chính trị</v>
          </cell>
          <cell r="C2550">
            <v>75</v>
          </cell>
        </row>
        <row r="2551">
          <cell r="A2551" t="str">
            <v>MH02.C10K23</v>
          </cell>
          <cell r="B2551" t="str">
            <v>Pháp luật</v>
          </cell>
          <cell r="C2551">
            <v>30</v>
          </cell>
        </row>
        <row r="2552">
          <cell r="A2552" t="str">
            <v>MH03.C10K23</v>
          </cell>
          <cell r="B2552" t="str">
            <v>Giáo dục thể chất</v>
          </cell>
          <cell r="C2552">
            <v>60</v>
          </cell>
        </row>
        <row r="2553">
          <cell r="A2553" t="str">
            <v>MH04.C10K23</v>
          </cell>
          <cell r="B2553" t="str">
            <v>Giáo dục quốc phòngAn ninh</v>
          </cell>
          <cell r="C2553">
            <v>75</v>
          </cell>
        </row>
        <row r="2554">
          <cell r="A2554" t="str">
            <v>MH05.C10K23</v>
          </cell>
          <cell r="B2554" t="str">
            <v>Tin học</v>
          </cell>
          <cell r="C2554">
            <v>75</v>
          </cell>
        </row>
        <row r="2555">
          <cell r="A2555" t="str">
            <v>MH06.C10K23</v>
          </cell>
          <cell r="B2555" t="str">
            <v>Ngoại ngữ(Anh văn)</v>
          </cell>
          <cell r="C2555">
            <v>120</v>
          </cell>
        </row>
        <row r="2556">
          <cell r="A2556" t="str">
            <v>MH07.C10K23</v>
          </cell>
          <cell r="B2556" t="str">
            <v>Vẽ kỹ thuật</v>
          </cell>
          <cell r="C2556">
            <v>90</v>
          </cell>
        </row>
        <row r="2557">
          <cell r="A2557" t="str">
            <v>MH08.C10K23</v>
          </cell>
          <cell r="B2557" t="str">
            <v>Bảo hộ lao động</v>
          </cell>
          <cell r="C2557">
            <v>30</v>
          </cell>
        </row>
        <row r="2558">
          <cell r="A2558" t="str">
            <v>MH09.C10K23</v>
          </cell>
          <cell r="B2558" t="str">
            <v>Điện kỹ thuật</v>
          </cell>
          <cell r="C2558">
            <v>30</v>
          </cell>
        </row>
        <row r="2559">
          <cell r="A2559" t="str">
            <v>MH10.C10K23</v>
          </cell>
          <cell r="B2559" t="str">
            <v>Vật liệu xây dựng</v>
          </cell>
          <cell r="C2559">
            <v>30</v>
          </cell>
        </row>
        <row r="2560">
          <cell r="A2560" t="str">
            <v>MH11.C10K23</v>
          </cell>
          <cell r="B2560" t="str">
            <v>Tổ chức quản lý</v>
          </cell>
          <cell r="C2560">
            <v>30</v>
          </cell>
        </row>
        <row r="2561">
          <cell r="A2561" t="str">
            <v>MH12.C10K23</v>
          </cell>
          <cell r="B2561" t="str">
            <v>Dự toán</v>
          </cell>
          <cell r="C2561">
            <v>45</v>
          </cell>
        </row>
        <row r="2562">
          <cell r="A2562" t="str">
            <v>MH13.C10K23</v>
          </cell>
          <cell r="B2562" t="str">
            <v>Cơ xây dựng</v>
          </cell>
          <cell r="C2562">
            <v>60</v>
          </cell>
        </row>
        <row r="2563">
          <cell r="A2563" t="str">
            <v>MH14.C10K23</v>
          </cell>
          <cell r="B2563" t="str">
            <v>Kết cấu bê tông cốt thép</v>
          </cell>
          <cell r="C2563">
            <v>75</v>
          </cell>
        </row>
        <row r="2564">
          <cell r="A2564" t="str">
            <v>MH15.C10K23</v>
          </cell>
          <cell r="B2564" t="str">
            <v>Cấu tạo kiến trúc</v>
          </cell>
          <cell r="C2564">
            <v>75</v>
          </cell>
        </row>
        <row r="2565">
          <cell r="A2565" t="str">
            <v>MH16.C10K23</v>
          </cell>
          <cell r="B2565" t="str">
            <v>Kỹ năng giao tiếp</v>
          </cell>
          <cell r="C2565">
            <v>30</v>
          </cell>
        </row>
        <row r="2566">
          <cell r="A2566" t="str">
            <v>MĐ17.C10K23</v>
          </cell>
          <cell r="B2566" t="str">
            <v>Đào móng</v>
          </cell>
          <cell r="C2566">
            <v>120</v>
          </cell>
        </row>
        <row r="2567">
          <cell r="A2567" t="str">
            <v>MĐ18.C10K23</v>
          </cell>
          <cell r="B2567" t="str">
            <v>Xây tường gạch</v>
          </cell>
          <cell r="C2567">
            <v>150</v>
          </cell>
        </row>
        <row r="2568">
          <cell r="A2568" t="str">
            <v>MĐ19.C10K23</v>
          </cell>
          <cell r="B2568" t="str">
            <v>Xây các kết cấu công trình</v>
          </cell>
          <cell r="C2568">
            <v>120</v>
          </cell>
        </row>
        <row r="2569">
          <cell r="A2569" t="str">
            <v>MĐ20.C10K23</v>
          </cell>
          <cell r="B2569" t="str">
            <v xml:space="preserve">Xây các kết cấu phức tạp </v>
          </cell>
          <cell r="C2569">
            <v>60</v>
          </cell>
        </row>
        <row r="2570">
          <cell r="A2570" t="str">
            <v>MĐ21.C10K23</v>
          </cell>
          <cell r="B2570" t="str">
            <v>Lắp đặt cấu kiện loại nhỏ</v>
          </cell>
          <cell r="C2570">
            <v>60</v>
          </cell>
        </row>
        <row r="2571">
          <cell r="A2571" t="str">
            <v>MĐ22.C10K23</v>
          </cell>
          <cell r="B2571" t="str">
            <v>Trát tường, trần, dầm, trụ công trình</v>
          </cell>
          <cell r="C2571">
            <v>180</v>
          </cell>
        </row>
        <row r="2572">
          <cell r="A2572" t="str">
            <v>MĐ23.C10K23</v>
          </cell>
          <cell r="B2572" t="str">
            <v>Trát chi tiết các bộ phận công trình</v>
          </cell>
          <cell r="C2572">
            <v>150</v>
          </cell>
        </row>
        <row r="2573">
          <cell r="A2573" t="str">
            <v>MĐ24.C10K23</v>
          </cell>
          <cell r="B2573" t="str">
            <v>Trát, vẩy tổ mối và láng nền, sàn</v>
          </cell>
          <cell r="C2573">
            <v>60</v>
          </cell>
        </row>
        <row r="2574">
          <cell r="A2574" t="str">
            <v>MĐ25.C10K23</v>
          </cell>
          <cell r="B2574" t="str">
            <v>Lát, ốp</v>
          </cell>
          <cell r="C2574">
            <v>120</v>
          </cell>
        </row>
        <row r="2575">
          <cell r="A2575" t="str">
            <v>MĐ26.C10K23</v>
          </cell>
          <cell r="B2575" t="str">
            <v>Bạ mát tít, sơn vôi</v>
          </cell>
          <cell r="C2575">
            <v>60</v>
          </cell>
        </row>
        <row r="2576">
          <cell r="A2576" t="str">
            <v>MĐ27.C10K23</v>
          </cell>
          <cell r="B2576" t="str">
            <v>Làm hoạ tiết trang trí</v>
          </cell>
          <cell r="C2576">
            <v>60</v>
          </cell>
        </row>
        <row r="2577">
          <cell r="A2577" t="str">
            <v>MĐ28.C10K23</v>
          </cell>
          <cell r="B2577" t="str">
            <v>Gia công, lắp dựng và tháo dỡ ván khuôn, giàn giáo</v>
          </cell>
          <cell r="C2577">
            <v>120</v>
          </cell>
        </row>
        <row r="2578">
          <cell r="A2578" t="str">
            <v>MĐ29.C10K23</v>
          </cell>
          <cell r="B2578" t="str">
            <v>Gia công, lắp đặt cốt thép</v>
          </cell>
          <cell r="C2578">
            <v>90</v>
          </cell>
        </row>
        <row r="2579">
          <cell r="A2579" t="str">
            <v>MĐ30.C10K23</v>
          </cell>
          <cell r="B2579" t="str">
            <v>Hàn hồ quang</v>
          </cell>
          <cell r="C2579">
            <v>60</v>
          </cell>
        </row>
        <row r="2580">
          <cell r="A2580" t="str">
            <v>MĐ31.C10K23</v>
          </cell>
          <cell r="B2580" t="str">
            <v>Trộn, đổ, đầm bê tông</v>
          </cell>
          <cell r="C2580">
            <v>60</v>
          </cell>
        </row>
        <row r="2581">
          <cell r="A2581" t="str">
            <v>MĐ32.C10K23</v>
          </cell>
          <cell r="B2581" t="str">
            <v>Lắp đạt mạng điện sinh hoạt</v>
          </cell>
          <cell r="C2581">
            <v>90</v>
          </cell>
        </row>
        <row r="2582">
          <cell r="A2582" t="str">
            <v>MĐ33.C10K23</v>
          </cell>
          <cell r="B2582" t="str">
            <v>Lắp đặt đường ống cấp, thoát nước trong nhà</v>
          </cell>
          <cell r="C2582">
            <v>90</v>
          </cell>
        </row>
        <row r="2583">
          <cell r="A2583" t="str">
            <v>MĐ34.C10K23</v>
          </cell>
          <cell r="B2583" t="str">
            <v xml:space="preserve">Họa viên kiến trúc </v>
          </cell>
          <cell r="C2583">
            <v>90</v>
          </cell>
        </row>
        <row r="2584">
          <cell r="A2584" t="str">
            <v>MĐ35.C10K23</v>
          </cell>
          <cell r="B2584" t="str">
            <v>Ứng dụng AUTOCAD</v>
          </cell>
          <cell r="C2584">
            <v>60</v>
          </cell>
        </row>
        <row r="2585">
          <cell r="A2585" t="str">
            <v>MĐ36.C10K23</v>
          </cell>
          <cell r="B2585" t="str">
            <v>Lắp đặt thiết bị vệ sinh</v>
          </cell>
          <cell r="C2585">
            <v>60</v>
          </cell>
        </row>
        <row r="2586">
          <cell r="A2586" t="str">
            <v>MĐ37.C10K23</v>
          </cell>
          <cell r="B2586" t="str">
            <v>Làm mái</v>
          </cell>
          <cell r="C2586">
            <v>60</v>
          </cell>
        </row>
        <row r="2587">
          <cell r="A2587" t="str">
            <v>MĐ38.C10K23</v>
          </cell>
          <cell r="B2587" t="str">
            <v xml:space="preserve">Trát vữa trộn đá </v>
          </cell>
          <cell r="C2587">
            <v>60</v>
          </cell>
        </row>
        <row r="2588">
          <cell r="A2588" t="str">
            <v>MĐ39.C10K23</v>
          </cell>
          <cell r="B2588" t="str">
            <v>Thực tập nâng cao</v>
          </cell>
          <cell r="C2588">
            <v>195</v>
          </cell>
        </row>
        <row r="2589">
          <cell r="A2589" t="str">
            <v>MH01.C15K23</v>
          </cell>
          <cell r="B2589" t="str">
            <v>Chính trị</v>
          </cell>
          <cell r="C2589">
            <v>75</v>
          </cell>
        </row>
        <row r="2590">
          <cell r="A2590" t="str">
            <v>MH02.C15K23</v>
          </cell>
          <cell r="B2590" t="str">
            <v>Pháp luật</v>
          </cell>
          <cell r="C2590">
            <v>30</v>
          </cell>
        </row>
        <row r="2591">
          <cell r="A2591" t="str">
            <v>MH03.C15K23</v>
          </cell>
          <cell r="B2591" t="str">
            <v>Giáo dục thể chất</v>
          </cell>
          <cell r="C2591">
            <v>60</v>
          </cell>
        </row>
        <row r="2592">
          <cell r="A2592" t="str">
            <v>MH04.C15K23</v>
          </cell>
          <cell r="B2592" t="str">
            <v>Giáo dục quốc phòngAn ninh</v>
          </cell>
          <cell r="C2592">
            <v>75</v>
          </cell>
        </row>
        <row r="2593">
          <cell r="A2593" t="str">
            <v>MH05.C15K23</v>
          </cell>
          <cell r="B2593" t="str">
            <v>Tin học</v>
          </cell>
          <cell r="C2593">
            <v>75</v>
          </cell>
        </row>
        <row r="2594">
          <cell r="A2594" t="str">
            <v>MH06.C15K23</v>
          </cell>
          <cell r="B2594" t="str">
            <v>Ngoại ngữ(Anh văn)</v>
          </cell>
          <cell r="C2594">
            <v>120</v>
          </cell>
        </row>
        <row r="2595">
          <cell r="A2595" t="str">
            <v>MH07.C15K23</v>
          </cell>
          <cell r="B2595" t="str">
            <v>Anh văn chuyên ngành</v>
          </cell>
          <cell r="C2595">
            <v>60</v>
          </cell>
        </row>
        <row r="2596">
          <cell r="A2596" t="str">
            <v>MH08.C15K23</v>
          </cell>
          <cell r="B2596" t="str">
            <v>Kinh tế chính trị</v>
          </cell>
          <cell r="C2596">
            <v>30</v>
          </cell>
        </row>
        <row r="2597">
          <cell r="A2597" t="str">
            <v>MH09.C15K23</v>
          </cell>
          <cell r="B2597" t="str">
            <v>Luật kinh tế</v>
          </cell>
          <cell r="C2597">
            <v>30</v>
          </cell>
        </row>
        <row r="2598">
          <cell r="A2598" t="str">
            <v>MH10.C15K23</v>
          </cell>
          <cell r="B2598" t="str">
            <v>Kinh tế vi mô</v>
          </cell>
          <cell r="C2598">
            <v>60</v>
          </cell>
        </row>
        <row r="2599">
          <cell r="A2599" t="str">
            <v>MH11.C15K23</v>
          </cell>
          <cell r="B2599" t="str">
            <v>Kinh tế vĩ mô</v>
          </cell>
          <cell r="C2599">
            <v>45</v>
          </cell>
        </row>
        <row r="2600">
          <cell r="A2600" t="str">
            <v>MH12.C15K23</v>
          </cell>
          <cell r="B2600" t="str">
            <v>Lý thuyết thống kê</v>
          </cell>
          <cell r="C2600">
            <v>45</v>
          </cell>
        </row>
        <row r="2601">
          <cell r="A2601" t="str">
            <v>MH13.C15K23</v>
          </cell>
          <cell r="B2601" t="str">
            <v>Lý thuyết tài chính,tiền tệ</v>
          </cell>
          <cell r="C2601">
            <v>60</v>
          </cell>
        </row>
        <row r="2602">
          <cell r="A2602" t="str">
            <v>MH14.C15K23</v>
          </cell>
          <cell r="B2602" t="str">
            <v>Lý thuyết kế toán</v>
          </cell>
          <cell r="C2602">
            <v>75</v>
          </cell>
        </row>
        <row r="2603">
          <cell r="A2603" t="str">
            <v>MH15.C15K23</v>
          </cell>
          <cell r="B2603" t="str">
            <v>Toán Thi hết môn</v>
          </cell>
          <cell r="C2603">
            <v>60</v>
          </cell>
        </row>
        <row r="2604">
          <cell r="A2604" t="str">
            <v>MH16.C15K23</v>
          </cell>
          <cell r="B2604" t="str">
            <v>Marketing</v>
          </cell>
          <cell r="C2604">
            <v>60</v>
          </cell>
        </row>
        <row r="2605">
          <cell r="A2605" t="str">
            <v>MH17.C15K23</v>
          </cell>
          <cell r="B2605" t="str">
            <v>Kinh tế phát triển</v>
          </cell>
          <cell r="C2605">
            <v>45</v>
          </cell>
        </row>
        <row r="2606">
          <cell r="A2606" t="str">
            <v>MH18.C15K23</v>
          </cell>
          <cell r="B2606" t="str">
            <v>Kinh tế quốc tế</v>
          </cell>
          <cell r="C2606">
            <v>45</v>
          </cell>
        </row>
        <row r="2607">
          <cell r="A2607" t="str">
            <v>MH19.C15K23</v>
          </cell>
          <cell r="B2607" t="str">
            <v>Quản trị văn phòng</v>
          </cell>
          <cell r="C2607">
            <v>45</v>
          </cell>
        </row>
        <row r="2608">
          <cell r="A2608" t="str">
            <v>MH20.C15K23</v>
          </cell>
          <cell r="B2608" t="str">
            <v>Soạn thảo văn bản</v>
          </cell>
          <cell r="C2608">
            <v>45</v>
          </cell>
        </row>
        <row r="2609">
          <cell r="A2609" t="str">
            <v>MH21.C15K23</v>
          </cell>
          <cell r="B2609" t="str">
            <v>Kỹ năng giao tiếp</v>
          </cell>
          <cell r="C2609">
            <v>30</v>
          </cell>
        </row>
        <row r="2610">
          <cell r="A2610" t="str">
            <v>MH22.C15K23</v>
          </cell>
          <cell r="B2610" t="str">
            <v>Quản trị học</v>
          </cell>
          <cell r="C2610">
            <v>45</v>
          </cell>
        </row>
        <row r="2611">
          <cell r="A2611" t="str">
            <v>MH23.C15K23</v>
          </cell>
          <cell r="B2611" t="str">
            <v>Thị trường chứng khoán</v>
          </cell>
          <cell r="C2611">
            <v>60</v>
          </cell>
        </row>
        <row r="2612">
          <cell r="A2612" t="str">
            <v>MH24.C15K23</v>
          </cell>
          <cell r="B2612" t="str">
            <v>Lập và phân tích DA đầu tư</v>
          </cell>
          <cell r="C2612">
            <v>60</v>
          </cell>
        </row>
        <row r="2613">
          <cell r="A2613" t="str">
            <v>MH25.C15K23</v>
          </cell>
          <cell r="B2613" t="str">
            <v>Quản trị doanh nghiệp</v>
          </cell>
          <cell r="C2613">
            <v>60</v>
          </cell>
        </row>
        <row r="2614">
          <cell r="A2614" t="str">
            <v>MH26.C15K23</v>
          </cell>
          <cell r="B2614" t="str">
            <v>Thống kê doanh nghiệp</v>
          </cell>
          <cell r="C2614">
            <v>60</v>
          </cell>
        </row>
        <row r="2615">
          <cell r="A2615" t="str">
            <v>MH27.C15K23</v>
          </cell>
          <cell r="B2615" t="str">
            <v>Thuế</v>
          </cell>
          <cell r="C2615">
            <v>60</v>
          </cell>
        </row>
        <row r="2616">
          <cell r="A2616" t="str">
            <v>MĐ28.C15K23</v>
          </cell>
          <cell r="B2616" t="str">
            <v>Kế toán doanh nghiệp 1</v>
          </cell>
          <cell r="C2616">
            <v>150</v>
          </cell>
        </row>
        <row r="2617">
          <cell r="A2617" t="str">
            <v>MĐ29.C15K23</v>
          </cell>
          <cell r="B2617" t="str">
            <v>Kế toán doanh nghiệp 2</v>
          </cell>
          <cell r="C2617">
            <v>150</v>
          </cell>
        </row>
        <row r="2618">
          <cell r="A2618" t="str">
            <v>MĐ30.C15K23</v>
          </cell>
          <cell r="B2618" t="str">
            <v>Kế toán doanh nghiệp 3</v>
          </cell>
          <cell r="C2618">
            <v>150</v>
          </cell>
        </row>
        <row r="2619">
          <cell r="A2619" t="str">
            <v>MĐ31.C15K23</v>
          </cell>
          <cell r="B2619" t="str">
            <v>Kế toán doanh nghiệp 4</v>
          </cell>
          <cell r="C2619">
            <v>150</v>
          </cell>
        </row>
        <row r="2620">
          <cell r="A2620" t="str">
            <v>MH32.C15K23</v>
          </cell>
          <cell r="B2620" t="str">
            <v>Tài chính doanh nghiệp 1</v>
          </cell>
          <cell r="C2620">
            <v>75</v>
          </cell>
        </row>
        <row r="2621">
          <cell r="A2621" t="str">
            <v>MH33.C15K23</v>
          </cell>
          <cell r="B2621" t="str">
            <v>Tài chính doanh nghiệp 2</v>
          </cell>
          <cell r="C2621">
            <v>45</v>
          </cell>
        </row>
        <row r="2622">
          <cell r="A2622" t="str">
            <v>MH34.C15K23</v>
          </cell>
          <cell r="B2622" t="str">
            <v>Phân tích hoạt động KD</v>
          </cell>
          <cell r="C2622">
            <v>60</v>
          </cell>
        </row>
        <row r="2623">
          <cell r="A2623" t="str">
            <v>MH35.C15K23</v>
          </cell>
          <cell r="B2623" t="str">
            <v>Kế toán quản trị</v>
          </cell>
          <cell r="C2623">
            <v>60</v>
          </cell>
        </row>
        <row r="2624">
          <cell r="A2624" t="str">
            <v>MH36.C15K23</v>
          </cell>
          <cell r="B2624" t="str">
            <v>Kế toán HCSN</v>
          </cell>
          <cell r="C2624">
            <v>90</v>
          </cell>
        </row>
        <row r="2625">
          <cell r="A2625" t="str">
            <v>MH37.C15K23</v>
          </cell>
          <cell r="B2625" t="str">
            <v>Kiểm toán</v>
          </cell>
          <cell r="C2625">
            <v>60</v>
          </cell>
        </row>
        <row r="2626">
          <cell r="A2626" t="str">
            <v>MH38.C15K23</v>
          </cell>
          <cell r="B2626" t="str">
            <v>Kế toán DN nhỏ và vừa</v>
          </cell>
          <cell r="C2626">
            <v>60</v>
          </cell>
        </row>
        <row r="2627">
          <cell r="A2627" t="str">
            <v>MH39.C15K23</v>
          </cell>
          <cell r="B2627" t="str">
            <v>Kế toán thương mại dịch vụ</v>
          </cell>
          <cell r="C2627">
            <v>90</v>
          </cell>
        </row>
        <row r="2628">
          <cell r="A2628" t="str">
            <v>MH40.C15K23</v>
          </cell>
          <cell r="B2628" t="str">
            <v>Kế toán DN xây lắp</v>
          </cell>
          <cell r="C2628">
            <v>60</v>
          </cell>
        </row>
        <row r="2629">
          <cell r="A2629" t="str">
            <v>MĐ41.C15K23</v>
          </cell>
          <cell r="B2629" t="str">
            <v>Kế toán thuế</v>
          </cell>
          <cell r="C2629">
            <v>90</v>
          </cell>
        </row>
        <row r="2630">
          <cell r="A2630" t="str">
            <v>MĐ42.C15K23</v>
          </cell>
          <cell r="B2630" t="str">
            <v>Kế toán máy</v>
          </cell>
          <cell r="C2630">
            <v>60</v>
          </cell>
        </row>
        <row r="2631">
          <cell r="A2631" t="str">
            <v>MĐ43.C15K23</v>
          </cell>
          <cell r="B2631" t="str">
            <v>Thực tập tốt nghiệp</v>
          </cell>
          <cell r="C2631">
            <v>270</v>
          </cell>
        </row>
        <row r="2632">
          <cell r="A2632" t="str">
            <v>MH01.C19K23</v>
          </cell>
          <cell r="B2632" t="str">
            <v>Chính trị</v>
          </cell>
          <cell r="C2632">
            <v>75</v>
          </cell>
        </row>
        <row r="2633">
          <cell r="A2633" t="str">
            <v>MH02.C19K23</v>
          </cell>
          <cell r="B2633" t="str">
            <v>Pháp luật</v>
          </cell>
          <cell r="C2633">
            <v>30</v>
          </cell>
        </row>
        <row r="2634">
          <cell r="A2634" t="str">
            <v>MH03.C19K23</v>
          </cell>
          <cell r="B2634" t="str">
            <v>Giáo dục thể chất</v>
          </cell>
          <cell r="C2634">
            <v>60</v>
          </cell>
        </row>
        <row r="2635">
          <cell r="A2635" t="str">
            <v>MH04.C19K23</v>
          </cell>
          <cell r="B2635" t="str">
            <v>Giáo dục quốc phòngAn ninh</v>
          </cell>
          <cell r="C2635">
            <v>75</v>
          </cell>
        </row>
        <row r="2636">
          <cell r="A2636" t="str">
            <v>MH05.C19K23</v>
          </cell>
          <cell r="B2636" t="str">
            <v>Tin học</v>
          </cell>
          <cell r="C2636">
            <v>75</v>
          </cell>
        </row>
        <row r="2637">
          <cell r="A2637" t="str">
            <v>MH06.C19K23</v>
          </cell>
          <cell r="B2637" t="str">
            <v>Ngoại ngữ(Anh văn)</v>
          </cell>
          <cell r="C2637">
            <v>120</v>
          </cell>
        </row>
        <row r="2638">
          <cell r="A2638" t="str">
            <v>MH07.C19K23</v>
          </cell>
          <cell r="B2638" t="str">
            <v>Luật hành chính</v>
          </cell>
          <cell r="C2638">
            <v>30</v>
          </cell>
        </row>
        <row r="2639">
          <cell r="A2639" t="str">
            <v>MH08.C19K23</v>
          </cell>
          <cell r="B2639" t="str">
            <v>Quản lý nhà nước trong công tác văn thư</v>
          </cell>
          <cell r="C2639">
            <v>30</v>
          </cell>
        </row>
        <row r="2640">
          <cell r="A2640" t="str">
            <v>MH09.C19K23</v>
          </cell>
          <cell r="B2640" t="str">
            <v>Tổ chức bộ máy các cơ quan</v>
          </cell>
          <cell r="C2640">
            <v>45</v>
          </cell>
        </row>
        <row r="2641">
          <cell r="A2641" t="str">
            <v>MH10.C19K23</v>
          </cell>
          <cell r="B2641" t="str">
            <v>Quản trị văn phòng</v>
          </cell>
          <cell r="C2641">
            <v>45</v>
          </cell>
        </row>
        <row r="2642">
          <cell r="A2642" t="str">
            <v>MH11.C19K23</v>
          </cell>
          <cell r="B2642" t="str">
            <v>Tiếng Việt thực hành</v>
          </cell>
          <cell r="C2642">
            <v>45</v>
          </cell>
        </row>
        <row r="2643">
          <cell r="A2643" t="str">
            <v>MH12.C19K23</v>
          </cell>
          <cell r="B2643" t="str">
            <v>Kỹ năng giao tiếp</v>
          </cell>
          <cell r="C2643">
            <v>30</v>
          </cell>
        </row>
        <row r="2644">
          <cell r="A2644" t="str">
            <v>MĐ13.C19K23</v>
          </cell>
          <cell r="B2644" t="str">
            <v xml:space="preserve">Tin học văn phòng </v>
          </cell>
          <cell r="C2644">
            <v>180</v>
          </cell>
        </row>
        <row r="2645">
          <cell r="A2645" t="str">
            <v>MĐ14.C19K23</v>
          </cell>
          <cell r="B2645" t="str">
            <v>Sử dụng trang thiết bị văn phòng</v>
          </cell>
          <cell r="C2645">
            <v>60</v>
          </cell>
        </row>
        <row r="2646">
          <cell r="A2646" t="str">
            <v>MĐ15.C19K23</v>
          </cell>
          <cell r="B2646" t="str">
            <v xml:space="preserve">Kỹ thuật đánh máy vi tính </v>
          </cell>
          <cell r="C2646">
            <v>180</v>
          </cell>
        </row>
        <row r="2647">
          <cell r="A2647" t="str">
            <v>MH16.C19K23</v>
          </cell>
          <cell r="B2647" t="str">
            <v>Nhập môn công tác văn thư</v>
          </cell>
          <cell r="C2647">
            <v>45</v>
          </cell>
        </row>
        <row r="2648">
          <cell r="A2648" t="str">
            <v>MĐ17.C19K23</v>
          </cell>
          <cell r="B2648" t="str">
            <v>Soạn thảo văn bản1</v>
          </cell>
          <cell r="C2648">
            <v>150</v>
          </cell>
        </row>
        <row r="2649">
          <cell r="A2649" t="str">
            <v>MĐ18.C19K23</v>
          </cell>
          <cell r="B2649" t="str">
            <v>Soạn thảo văn bản2</v>
          </cell>
          <cell r="C2649">
            <v>120</v>
          </cell>
        </row>
        <row r="2650">
          <cell r="A2650" t="str">
            <v>MH19.C19K23</v>
          </cell>
          <cell r="B2650" t="str">
            <v>Quản lý và sử dụng con dấu</v>
          </cell>
          <cell r="C2650">
            <v>30</v>
          </cell>
        </row>
        <row r="2651">
          <cell r="A2651" t="str">
            <v>MĐ20.C19K23</v>
          </cell>
          <cell r="B2651" t="str">
            <v>Quản lý văn bản đến, đi</v>
          </cell>
          <cell r="C2651">
            <v>180</v>
          </cell>
        </row>
        <row r="2652">
          <cell r="A2652" t="str">
            <v>MH21.C19K23</v>
          </cell>
          <cell r="B2652" t="str">
            <v>Tổ chức lao động khoa học trong công tác văn thư</v>
          </cell>
          <cell r="C2652">
            <v>30</v>
          </cell>
        </row>
        <row r="2653">
          <cell r="A2653" t="str">
            <v>MH22.C19K23</v>
          </cell>
          <cell r="B2653" t="str">
            <v>Tiêu chuẩn hoá công tác văn thư</v>
          </cell>
          <cell r="C2653">
            <v>30</v>
          </cell>
        </row>
        <row r="2654">
          <cell r="A2654" t="str">
            <v>MĐ23.C19K23</v>
          </cell>
          <cell r="B2654" t="str">
            <v>Quản lý văn bản trong môi trường mạng</v>
          </cell>
          <cell r="C2654">
            <v>60</v>
          </cell>
        </row>
        <row r="2655">
          <cell r="A2655" t="str">
            <v>MĐ24.C19K23</v>
          </cell>
          <cell r="B2655" t="str">
            <v>Lập hồ sơ và nộp hồ sơ vào lưu trữ cơ quan</v>
          </cell>
          <cell r="C2655">
            <v>60</v>
          </cell>
        </row>
        <row r="2656">
          <cell r="A2656" t="str">
            <v>MĐ25.C19K23</v>
          </cell>
          <cell r="B2656" t="str">
            <v>Thực hành lập hồ sơ</v>
          </cell>
          <cell r="C2656">
            <v>180</v>
          </cell>
        </row>
        <row r="2657">
          <cell r="A2657" t="str">
            <v>MH26.C19K23</v>
          </cell>
          <cell r="B2657" t="str">
            <v>Tiếng anh chuyên ngành</v>
          </cell>
          <cell r="C2657">
            <v>60</v>
          </cell>
        </row>
        <row r="2658">
          <cell r="A2658" t="str">
            <v>MH27.C19K23</v>
          </cell>
          <cell r="B2658" t="str">
            <v>Công tác văn thư trong cơ quan quản lý hành chính</v>
          </cell>
          <cell r="C2658">
            <v>45</v>
          </cell>
        </row>
        <row r="2659">
          <cell r="A2659" t="str">
            <v>MH28.C19K23</v>
          </cell>
          <cell r="B2659" t="str">
            <v>Công tác văn thư trong trường học</v>
          </cell>
          <cell r="C2659">
            <v>45</v>
          </cell>
        </row>
        <row r="2660">
          <cell r="A2660" t="str">
            <v>MH29.C19K23</v>
          </cell>
          <cell r="B2660" t="str">
            <v>Công tác văn thư trong tổ chức Đảng, đoàn thể</v>
          </cell>
          <cell r="C2660">
            <v>60</v>
          </cell>
        </row>
        <row r="2661">
          <cell r="A2661" t="str">
            <v>MH30.C19K23</v>
          </cell>
          <cell r="B2661" t="str">
            <v>Công tác văn thư trong doanh nghiệp</v>
          </cell>
          <cell r="C2661">
            <v>45</v>
          </cell>
        </row>
        <row r="2662">
          <cell r="A2662" t="str">
            <v>MH31.C19K23</v>
          </cell>
          <cell r="B2662" t="str">
            <v>Nghiệp vụ lưu trữ</v>
          </cell>
          <cell r="C2662">
            <v>90</v>
          </cell>
        </row>
        <row r="2663">
          <cell r="A2663" t="str">
            <v>MĐ32.C19K23</v>
          </cell>
          <cell r="B2663" t="str">
            <v>Thực tập tốt nghiệp</v>
          </cell>
          <cell r="C2663">
            <v>270</v>
          </cell>
        </row>
        <row r="2664">
          <cell r="A2664" t="str">
            <v>MH01.C20K23</v>
          </cell>
          <cell r="B2664" t="str">
            <v>Chính trị</v>
          </cell>
          <cell r="C2664">
            <v>75</v>
          </cell>
        </row>
        <row r="2665">
          <cell r="A2665" t="str">
            <v>MH02.C20K23</v>
          </cell>
          <cell r="B2665" t="str">
            <v>Pháp luật</v>
          </cell>
          <cell r="C2665">
            <v>30</v>
          </cell>
        </row>
        <row r="2666">
          <cell r="A2666" t="str">
            <v>MH03.C20K23</v>
          </cell>
          <cell r="B2666" t="str">
            <v>Giáo dục thể chất</v>
          </cell>
          <cell r="C2666">
            <v>60</v>
          </cell>
        </row>
        <row r="2667">
          <cell r="A2667" t="str">
            <v>MH04.C20K23</v>
          </cell>
          <cell r="B2667" t="str">
            <v>Giáo dục quốc phòngAn ninh</v>
          </cell>
          <cell r="C2667">
            <v>75</v>
          </cell>
        </row>
        <row r="2668">
          <cell r="A2668" t="str">
            <v>MH05.C20K23</v>
          </cell>
          <cell r="B2668" t="str">
            <v>Tin học</v>
          </cell>
          <cell r="C2668">
            <v>75</v>
          </cell>
        </row>
        <row r="2669">
          <cell r="A2669" t="str">
            <v>MH06.C20K23</v>
          </cell>
          <cell r="B2669" t="str">
            <v>Ngoại ngữ(Anh văn)</v>
          </cell>
          <cell r="C2669">
            <v>120</v>
          </cell>
        </row>
        <row r="2670">
          <cell r="A2670" t="str">
            <v>MH07.C20K23</v>
          </cell>
          <cell r="B2670" t="str">
            <v>Kỹ năng giao tiếp</v>
          </cell>
          <cell r="C2670">
            <v>30</v>
          </cell>
        </row>
        <row r="2671">
          <cell r="A2671" t="str">
            <v>MH08.C20K23</v>
          </cell>
          <cell r="B2671" t="str">
            <v>Anh văn chuyên ngành</v>
          </cell>
          <cell r="C2671">
            <v>60</v>
          </cell>
        </row>
        <row r="2672">
          <cell r="A2672" t="str">
            <v>MH09.C20K23</v>
          </cell>
          <cell r="B2672" t="str">
            <v>Kiến trúc máy tính</v>
          </cell>
          <cell r="C2672">
            <v>90</v>
          </cell>
        </row>
        <row r="2673">
          <cell r="A2673" t="str">
            <v>MĐ10.C20K23</v>
          </cell>
          <cell r="B2673" t="str">
            <v>Mạng máy tính và Internet</v>
          </cell>
          <cell r="C2673">
            <v>90</v>
          </cell>
        </row>
        <row r="2674">
          <cell r="A2674" t="str">
            <v>MH11.C20K23</v>
          </cell>
          <cell r="B2674" t="str">
            <v>An toàn và vệ sinh công nghiệp</v>
          </cell>
          <cell r="C2674">
            <v>30</v>
          </cell>
        </row>
        <row r="2675">
          <cell r="A2675" t="str">
            <v>MĐ12.C20K23</v>
          </cell>
          <cell r="B2675" t="str">
            <v xml:space="preserve">Mỹ thuật cơ bản </v>
          </cell>
          <cell r="C2675">
            <v>60</v>
          </cell>
        </row>
        <row r="2676">
          <cell r="A2676" t="str">
            <v>MĐ13.C20K23</v>
          </cell>
          <cell r="B2676" t="str">
            <v>Kỹ thuật quay camera và chụp ảnh</v>
          </cell>
          <cell r="C2676">
            <v>120</v>
          </cell>
        </row>
        <row r="2677">
          <cell r="A2677" t="str">
            <v>MĐ14.C20K23</v>
          </cell>
          <cell r="B2677" t="str">
            <v>Xử lý ảnh</v>
          </cell>
          <cell r="C2677">
            <v>90</v>
          </cell>
        </row>
        <row r="2678">
          <cell r="A2678" t="str">
            <v>MĐ15.C20K23</v>
          </cell>
          <cell r="B2678" t="str">
            <v>Nhập môn chế bản điện tử</v>
          </cell>
          <cell r="C2678">
            <v>90</v>
          </cell>
        </row>
        <row r="2679">
          <cell r="A2679" t="str">
            <v>MĐ16.C20K23</v>
          </cell>
          <cell r="B2679" t="str">
            <v>Chế bản sách báo</v>
          </cell>
          <cell r="C2679">
            <v>60</v>
          </cell>
        </row>
        <row r="2680">
          <cell r="A2680" t="str">
            <v>MĐ17.C20K23</v>
          </cell>
          <cell r="B2680" t="str">
            <v>Thiết kế các mẫu quảng cáo</v>
          </cell>
          <cell r="C2680">
            <v>90</v>
          </cell>
        </row>
        <row r="2681">
          <cell r="A2681" t="str">
            <v>MĐ18.C20K23</v>
          </cell>
          <cell r="B2681" t="str">
            <v>Thiết kế Website</v>
          </cell>
          <cell r="C2681">
            <v>90</v>
          </cell>
        </row>
        <row r="2682">
          <cell r="A2682" t="str">
            <v>MĐ19.C20K23</v>
          </cell>
          <cell r="B2682" t="str">
            <v>Dựng video</v>
          </cell>
          <cell r="C2682">
            <v>60</v>
          </cell>
        </row>
        <row r="2683">
          <cell r="A2683" t="str">
            <v>MĐ20.C20K23</v>
          </cell>
          <cell r="B2683" t="str">
            <v>Lắp ráp cài đặt máy tính</v>
          </cell>
          <cell r="C2683">
            <v>90</v>
          </cell>
        </row>
        <row r="2684">
          <cell r="A2684" t="str">
            <v>MĐ21.C20K23</v>
          </cell>
          <cell r="B2684" t="str">
            <v>Thực tập kỹ năng nghề</v>
          </cell>
          <cell r="C2684">
            <v>180</v>
          </cell>
        </row>
        <row r="2685">
          <cell r="A2685" t="str">
            <v>MĐ22.C20K23</v>
          </cell>
          <cell r="B2685" t="str">
            <v>Chế bản điện tử nâng cao</v>
          </cell>
          <cell r="C2685">
            <v>90</v>
          </cell>
        </row>
        <row r="2686">
          <cell r="A2686" t="str">
            <v>MĐ23.C20K23</v>
          </cell>
          <cell r="B2686" t="str">
            <v>Xử lý ảnh nâng cao</v>
          </cell>
          <cell r="C2686">
            <v>90</v>
          </cell>
        </row>
        <row r="2687">
          <cell r="A2687" t="str">
            <v>MĐ24.C20K23</v>
          </cell>
          <cell r="B2687" t="str">
            <v>Tạo hình 2D và 3D</v>
          </cell>
          <cell r="C2687">
            <v>90</v>
          </cell>
        </row>
        <row r="2688">
          <cell r="A2688" t="str">
            <v>MĐ25.C20K23</v>
          </cell>
          <cell r="B2688" t="str">
            <v>Đồ hoạ hình động</v>
          </cell>
          <cell r="C2688">
            <v>60</v>
          </cell>
        </row>
        <row r="2689">
          <cell r="A2689" t="str">
            <v>MĐ26.C20K23</v>
          </cell>
          <cell r="B2689" t="str">
            <v>Thiết kế mẫu đặc thù</v>
          </cell>
          <cell r="C2689">
            <v>90</v>
          </cell>
        </row>
        <row r="2690">
          <cell r="A2690" t="str">
            <v>MĐ27.C20K23</v>
          </cell>
          <cell r="B2690" t="str">
            <v>Thực tập Tốt nghiệp</v>
          </cell>
          <cell r="C2690">
            <v>270</v>
          </cell>
        </row>
        <row r="2691">
          <cell r="A2691" t="str">
            <v>MH01.C21K23</v>
          </cell>
          <cell r="B2691" t="str">
            <v>Chính trị</v>
          </cell>
          <cell r="C2691">
            <v>75</v>
          </cell>
        </row>
        <row r="2692">
          <cell r="A2692" t="str">
            <v>MH02.C21K23</v>
          </cell>
          <cell r="B2692" t="str">
            <v>Pháp luật</v>
          </cell>
          <cell r="C2692">
            <v>30</v>
          </cell>
        </row>
        <row r="2693">
          <cell r="A2693" t="str">
            <v>MH03.C21K23</v>
          </cell>
          <cell r="B2693" t="str">
            <v>Giáo dục thể chất</v>
          </cell>
          <cell r="C2693">
            <v>60</v>
          </cell>
        </row>
        <row r="2694">
          <cell r="A2694" t="str">
            <v>MH04.C21K23</v>
          </cell>
          <cell r="B2694" t="str">
            <v>Giáo dục quốc phòngAn ninh</v>
          </cell>
          <cell r="C2694">
            <v>75</v>
          </cell>
        </row>
        <row r="2695">
          <cell r="A2695" t="str">
            <v>MH05.C21K23</v>
          </cell>
          <cell r="B2695" t="str">
            <v>Tin học</v>
          </cell>
          <cell r="C2695">
            <v>75</v>
          </cell>
        </row>
        <row r="2696">
          <cell r="A2696" t="str">
            <v>MH06.C21K23</v>
          </cell>
          <cell r="B2696" t="str">
            <v>Ngoại ngữ(Anh văn)</v>
          </cell>
          <cell r="C2696">
            <v>120</v>
          </cell>
        </row>
        <row r="2697">
          <cell r="A2697" t="str">
            <v>MH07.C21K23</v>
          </cell>
          <cell r="B2697" t="str">
            <v xml:space="preserve"> Kỹ năng giao tiếp</v>
          </cell>
          <cell r="C2697">
            <v>30</v>
          </cell>
        </row>
        <row r="2698">
          <cell r="A2698" t="str">
            <v>MH08.C21K23</v>
          </cell>
          <cell r="B2698" t="str">
            <v>Anh văn chuyên ngành</v>
          </cell>
          <cell r="C2698">
            <v>60</v>
          </cell>
        </row>
        <row r="2699">
          <cell r="A2699" t="str">
            <v>MĐ09.C21K23</v>
          </cell>
          <cell r="B2699" t="str">
            <v>Tin học văn phòng</v>
          </cell>
          <cell r="C2699">
            <v>60</v>
          </cell>
        </row>
        <row r="2700">
          <cell r="A2700" t="str">
            <v>MĐ10.C21K23</v>
          </cell>
          <cell r="B2700" t="str">
            <v>Cấu trúc máy tính</v>
          </cell>
          <cell r="C2700">
            <v>90</v>
          </cell>
        </row>
        <row r="2701">
          <cell r="A2701" t="str">
            <v>MH11.C21K23</v>
          </cell>
          <cell r="B2701" t="str">
            <v>Kỹ thuật đo lường</v>
          </cell>
          <cell r="C2701">
            <v>30</v>
          </cell>
        </row>
        <row r="2702">
          <cell r="A2702" t="str">
            <v>MĐ12.C21K23</v>
          </cell>
          <cell r="B2702" t="str">
            <v>Điện tử cơ bản</v>
          </cell>
          <cell r="C2702">
            <v>90</v>
          </cell>
        </row>
        <row r="2703">
          <cell r="A2703" t="str">
            <v>MH13.C21K23</v>
          </cell>
          <cell r="B2703" t="str">
            <v>Nguyên lý hệ điều hành</v>
          </cell>
          <cell r="C2703">
            <v>60</v>
          </cell>
        </row>
        <row r="2704">
          <cell r="A2704" t="str">
            <v>MĐ14.C21K23</v>
          </cell>
          <cell r="B2704" t="str">
            <v>Kỹ thuật xung số</v>
          </cell>
          <cell r="C2704">
            <v>60</v>
          </cell>
        </row>
        <row r="2705">
          <cell r="A2705" t="str">
            <v>MĐ15.C21K23</v>
          </cell>
          <cell r="B2705" t="str">
            <v>Lắp ráp và cài đặt máy tính</v>
          </cell>
          <cell r="C2705">
            <v>120</v>
          </cell>
        </row>
        <row r="2706">
          <cell r="A2706" t="str">
            <v>MĐ16.C21K23</v>
          </cell>
          <cell r="B2706" t="str">
            <v>Xử lý sự cố phần mềm</v>
          </cell>
          <cell r="C2706">
            <v>60</v>
          </cell>
        </row>
        <row r="2707">
          <cell r="A2707" t="str">
            <v>MĐ17.C21K23</v>
          </cell>
          <cell r="B2707" t="str">
            <v>Mạng máy tính và Internet</v>
          </cell>
          <cell r="C2707">
            <v>90</v>
          </cell>
        </row>
        <row r="2708">
          <cell r="A2708" t="str">
            <v>MĐ18.C21K23</v>
          </cell>
          <cell r="B2708" t="str">
            <v>Sửa chữa máy tính</v>
          </cell>
          <cell r="C2708">
            <v>90</v>
          </cell>
        </row>
        <row r="2709">
          <cell r="A2709" t="str">
            <v>MĐ19.C21K23</v>
          </cell>
          <cell r="B2709" t="str">
            <v>Sửa chữa bộ nguồn</v>
          </cell>
          <cell r="C2709">
            <v>60</v>
          </cell>
        </row>
        <row r="2710">
          <cell r="A2710" t="str">
            <v>MĐ20.C21K23</v>
          </cell>
          <cell r="B2710" t="str">
            <v>Kỹ thuật sửa chữa màn hình</v>
          </cell>
          <cell r="C2710">
            <v>60</v>
          </cell>
        </row>
        <row r="2711">
          <cell r="A2711" t="str">
            <v>MĐ21.C21K23</v>
          </cell>
          <cell r="B2711" t="str">
            <v>Sửa chữa máy in và thiết bị ngoại vi</v>
          </cell>
          <cell r="C2711">
            <v>60</v>
          </cell>
        </row>
        <row r="2712">
          <cell r="A2712" t="str">
            <v>MĐ22.C21K23</v>
          </cell>
          <cell r="B2712" t="str">
            <v>Thực tập kĩ năng nghề nghiệp</v>
          </cell>
          <cell r="C2712">
            <v>180</v>
          </cell>
        </row>
        <row r="2713">
          <cell r="A2713" t="str">
            <v>MĐ23.C21K23</v>
          </cell>
          <cell r="B2713" t="str">
            <v xml:space="preserve">Sửa chữa máy tính nâng cao </v>
          </cell>
          <cell r="C2713">
            <v>90</v>
          </cell>
        </row>
        <row r="2714">
          <cell r="A2714" t="str">
            <v>MĐ24.C21K23</v>
          </cell>
          <cell r="B2714" t="str">
            <v xml:space="preserve">Thiết kế, xây dựng mạng LAN </v>
          </cell>
          <cell r="C2714">
            <v>90</v>
          </cell>
        </row>
        <row r="2715">
          <cell r="A2715" t="str">
            <v>MĐ25.C21K23</v>
          </cell>
          <cell r="B2715" t="str">
            <v>Đồ họa ứng dụng</v>
          </cell>
          <cell r="C2715">
            <v>60</v>
          </cell>
        </row>
        <row r="2716">
          <cell r="A2716" t="str">
            <v>MĐ26.C21K23</v>
          </cell>
          <cell r="B2716" t="str">
            <v>Thiết kế Web</v>
          </cell>
          <cell r="C2716">
            <v>90</v>
          </cell>
        </row>
        <row r="2717">
          <cell r="A2717" t="str">
            <v>MĐ27.C21K23</v>
          </cell>
          <cell r="B2717" t="str">
            <v>Hệ quản trị cơ sở dữ liệu</v>
          </cell>
          <cell r="C2717">
            <v>60</v>
          </cell>
        </row>
        <row r="2718">
          <cell r="A2718" t="str">
            <v>MĐ28.C21K23</v>
          </cell>
          <cell r="B2718" t="str">
            <v>Thực tập tốt nghiệp</v>
          </cell>
          <cell r="C2718">
            <v>270</v>
          </cell>
        </row>
        <row r="2719">
          <cell r="A2719" t="str">
            <v>MH01.C22K23</v>
          </cell>
          <cell r="B2719" t="str">
            <v>Chính trị</v>
          </cell>
          <cell r="C2719">
            <v>75</v>
          </cell>
        </row>
        <row r="2720">
          <cell r="A2720" t="str">
            <v>MH02.C22K23</v>
          </cell>
          <cell r="B2720" t="str">
            <v>Pháp luật</v>
          </cell>
          <cell r="C2720">
            <v>30</v>
          </cell>
        </row>
        <row r="2721">
          <cell r="A2721" t="str">
            <v>MH03.C22K23</v>
          </cell>
          <cell r="B2721" t="str">
            <v>Giáo dục thể chất</v>
          </cell>
          <cell r="C2721">
            <v>60</v>
          </cell>
        </row>
        <row r="2722">
          <cell r="A2722" t="str">
            <v>MH04.C22K23</v>
          </cell>
          <cell r="B2722" t="str">
            <v>Giáo dục quốc phòngAn ninh</v>
          </cell>
          <cell r="C2722">
            <v>75</v>
          </cell>
        </row>
        <row r="2723">
          <cell r="A2723" t="str">
            <v>MH05.C22K23</v>
          </cell>
          <cell r="B2723" t="str">
            <v>Tin học</v>
          </cell>
          <cell r="C2723">
            <v>75</v>
          </cell>
        </row>
        <row r="2724">
          <cell r="A2724" t="str">
            <v>MH06.C22K23</v>
          </cell>
          <cell r="B2724" t="str">
            <v>Ngoại ngữ(Anh văn)</v>
          </cell>
          <cell r="C2724">
            <v>120</v>
          </cell>
        </row>
        <row r="2725">
          <cell r="A2725" t="str">
            <v>MH07.C22K23</v>
          </cell>
          <cell r="B2725" t="str">
            <v>Kỹ năng giao tiếp</v>
          </cell>
          <cell r="C2725">
            <v>30</v>
          </cell>
        </row>
        <row r="2726">
          <cell r="A2726" t="str">
            <v>MĐ08.C22K23</v>
          </cell>
          <cell r="B2726" t="str">
            <v>Tin học văn phòng</v>
          </cell>
          <cell r="C2726">
            <v>90</v>
          </cell>
        </row>
        <row r="2727">
          <cell r="A2727" t="str">
            <v>MH09.C22K23</v>
          </cell>
          <cell r="B2727" t="str">
            <v>Cấu trúc máy tính</v>
          </cell>
          <cell r="C2727">
            <v>90</v>
          </cell>
        </row>
        <row r="2728">
          <cell r="A2728" t="str">
            <v>MH10.C22K23</v>
          </cell>
          <cell r="B2728" t="str">
            <v>Nguyên lý hệ điều hành</v>
          </cell>
          <cell r="C2728">
            <v>60</v>
          </cell>
        </row>
        <row r="2729">
          <cell r="A2729" t="str">
            <v>MH11.C22K23</v>
          </cell>
          <cell r="B2729" t="str">
            <v>An toàn vệ sinh công nghiệp</v>
          </cell>
          <cell r="C2729">
            <v>30</v>
          </cell>
        </row>
        <row r="2730">
          <cell r="A2730" t="str">
            <v>MĐ12.C22K23</v>
          </cell>
          <cell r="B2730" t="str">
            <v>Mạng máy tính và Internet</v>
          </cell>
          <cell r="C2730">
            <v>90</v>
          </cell>
        </row>
        <row r="2731">
          <cell r="A2731" t="str">
            <v>MH13.C22K23</v>
          </cell>
          <cell r="B2731" t="str">
            <v>Lập trình căn bản</v>
          </cell>
          <cell r="C2731">
            <v>60</v>
          </cell>
        </row>
        <row r="2732">
          <cell r="A2732" t="str">
            <v>MH14.C22K23</v>
          </cell>
          <cell r="B2732" t="str">
            <v>Cấu trúc dữ liệu và giải thuật</v>
          </cell>
          <cell r="C2732">
            <v>60</v>
          </cell>
        </row>
        <row r="2733">
          <cell r="A2733" t="str">
            <v>MH15.C22K23</v>
          </cell>
          <cell r="B2733" t="str">
            <v>Anh văn chuyên ngành</v>
          </cell>
          <cell r="C2733">
            <v>60</v>
          </cell>
        </row>
        <row r="2734">
          <cell r="A2734" t="str">
            <v>MĐ16.C22K23</v>
          </cell>
          <cell r="B2734" t="str">
            <v>Lắp ráp và cài đặt máy tính</v>
          </cell>
          <cell r="C2734">
            <v>90</v>
          </cell>
        </row>
        <row r="2735">
          <cell r="A2735" t="str">
            <v>MĐ17.C22K23</v>
          </cell>
          <cell r="B2735" t="str">
            <v>Quản trị mạng</v>
          </cell>
          <cell r="C2735">
            <v>90</v>
          </cell>
        </row>
        <row r="2736">
          <cell r="A2736" t="str">
            <v>MĐ18.C22K23</v>
          </cell>
          <cell r="B2736" t="str">
            <v>Thiết kế, xây dựng mạng LAN</v>
          </cell>
          <cell r="C2736">
            <v>90</v>
          </cell>
        </row>
        <row r="2737">
          <cell r="A2737" t="str">
            <v>MĐ19.C22K23</v>
          </cell>
          <cell r="B2737" t="str">
            <v>Quản trị hệ thống WebServer và MailServer</v>
          </cell>
          <cell r="C2737">
            <v>60</v>
          </cell>
        </row>
        <row r="2738">
          <cell r="A2738" t="str">
            <v>MĐ20.C22K23</v>
          </cell>
          <cell r="B2738" t="str">
            <v>Công nghệ mạng không dây</v>
          </cell>
          <cell r="C2738">
            <v>60</v>
          </cell>
        </row>
        <row r="2739">
          <cell r="A2739" t="str">
            <v>MĐ21.C22K23</v>
          </cell>
          <cell r="B2739" t="str">
            <v>Thiết kế Web</v>
          </cell>
          <cell r="C2739">
            <v>90</v>
          </cell>
        </row>
        <row r="2740">
          <cell r="A2740" t="str">
            <v>MĐ22.C22K23</v>
          </cell>
          <cell r="B2740" t="str">
            <v>Hệ điều hành Linux</v>
          </cell>
          <cell r="C2740">
            <v>60</v>
          </cell>
        </row>
        <row r="2741">
          <cell r="A2741" t="str">
            <v>MĐ23.C22K23</v>
          </cell>
          <cell r="B2741" t="str">
            <v>Thực tập kỹ năng nghề nghiệp</v>
          </cell>
          <cell r="C2741">
            <v>180</v>
          </cell>
        </row>
        <row r="2742">
          <cell r="A2742" t="str">
            <v>MĐ24.C22K23</v>
          </cell>
          <cell r="B2742" t="str">
            <v>An toàn và bảo mật thông tin</v>
          </cell>
          <cell r="C2742">
            <v>60</v>
          </cell>
        </row>
        <row r="2743">
          <cell r="A2743" t="str">
            <v>MH25.C22K23</v>
          </cell>
          <cell r="B2743" t="str">
            <v>Quản lý dự án Công nghệ thông tin</v>
          </cell>
          <cell r="C2743">
            <v>30</v>
          </cell>
        </row>
        <row r="2744">
          <cell r="A2744" t="str">
            <v>MĐ26.C22K23</v>
          </cell>
          <cell r="B2744" t="str">
            <v>Cấu hình và quản trị thiết bị mạng</v>
          </cell>
          <cell r="C2744">
            <v>60</v>
          </cell>
        </row>
        <row r="2745">
          <cell r="A2745" t="str">
            <v>MĐ27.C22K23</v>
          </cell>
          <cell r="B2745" t="str">
            <v>Quản trị mạng nâng cao</v>
          </cell>
          <cell r="C2745">
            <v>60</v>
          </cell>
        </row>
        <row r="2746">
          <cell r="A2746" t="str">
            <v>MĐ28.C22K23</v>
          </cell>
          <cell r="B2746" t="str">
            <v>Bảo trì hệ thống mạng</v>
          </cell>
          <cell r="C2746">
            <v>60</v>
          </cell>
        </row>
        <row r="2747">
          <cell r="A2747" t="str">
            <v>MĐ29.C22K23</v>
          </cell>
          <cell r="B2747" t="str">
            <v>Đồ hoạ ứng dụng</v>
          </cell>
          <cell r="C2747">
            <v>60</v>
          </cell>
        </row>
        <row r="2748">
          <cell r="A2748" t="str">
            <v>MĐ30.C22K23</v>
          </cell>
          <cell r="B2748" t="str">
            <v>Thực tập tốt nghiệp</v>
          </cell>
          <cell r="C2748">
            <v>270</v>
          </cell>
        </row>
        <row r="2749">
          <cell r="A2749" t="str">
            <v>MH01.C24K23</v>
          </cell>
          <cell r="B2749" t="str">
            <v>Chính trị</v>
          </cell>
          <cell r="C2749">
            <v>75</v>
          </cell>
        </row>
        <row r="2750">
          <cell r="A2750" t="str">
            <v>MH02.C24K23</v>
          </cell>
          <cell r="B2750" t="str">
            <v>Pháp luật</v>
          </cell>
          <cell r="C2750">
            <v>30</v>
          </cell>
        </row>
        <row r="2751">
          <cell r="A2751" t="str">
            <v>MH03.C24K23</v>
          </cell>
          <cell r="B2751" t="str">
            <v>Giáo dục thể chất</v>
          </cell>
          <cell r="C2751">
            <v>60</v>
          </cell>
        </row>
        <row r="2752">
          <cell r="A2752" t="str">
            <v>MH04.C24K23</v>
          </cell>
          <cell r="B2752" t="str">
            <v>Giáo dục quốc phòngAn ninh</v>
          </cell>
          <cell r="C2752">
            <v>75</v>
          </cell>
        </row>
        <row r="2753">
          <cell r="A2753" t="str">
            <v>MH05.C24K23</v>
          </cell>
          <cell r="B2753" t="str">
            <v>Tin học</v>
          </cell>
          <cell r="C2753">
            <v>75</v>
          </cell>
        </row>
        <row r="2754">
          <cell r="A2754" t="str">
            <v>MH06.C24K23</v>
          </cell>
          <cell r="B2754" t="str">
            <v>Ngoại ngữ(Anh văn)</v>
          </cell>
          <cell r="C2754">
            <v>120</v>
          </cell>
        </row>
        <row r="2755">
          <cell r="A2755" t="str">
            <v>MH07.C24K23</v>
          </cell>
          <cell r="B2755" t="str">
            <v xml:space="preserve"> Kỹ năng giao tiếp</v>
          </cell>
          <cell r="C2755">
            <v>30</v>
          </cell>
        </row>
        <row r="2756">
          <cell r="A2756" t="str">
            <v>MĐ08.C24K23</v>
          </cell>
          <cell r="B2756" t="str">
            <v>Tin học văn phòng</v>
          </cell>
          <cell r="C2756">
            <v>120</v>
          </cell>
        </row>
        <row r="2757">
          <cell r="A2757" t="str">
            <v>MĐ09.C24K23</v>
          </cell>
          <cell r="B2757" t="str">
            <v>Bảng tính điện tử Excel</v>
          </cell>
          <cell r="C2757">
            <v>60</v>
          </cell>
        </row>
        <row r="2758">
          <cell r="A2758" t="str">
            <v>MH10.C24K23</v>
          </cell>
          <cell r="B2758" t="str">
            <v>Cấu trúc máy tính</v>
          </cell>
          <cell r="C2758">
            <v>90</v>
          </cell>
        </row>
        <row r="2759">
          <cell r="A2759" t="str">
            <v>MĐ11.C24K23</v>
          </cell>
          <cell r="B2759" t="str">
            <v>Mạng máy tính và ineternet</v>
          </cell>
          <cell r="C2759">
            <v>90</v>
          </cell>
        </row>
        <row r="2760">
          <cell r="A2760" t="str">
            <v>MH12.C24K23</v>
          </cell>
          <cell r="B2760" t="str">
            <v>Lập trình cơ bản (C)</v>
          </cell>
          <cell r="C2760">
            <v>90</v>
          </cell>
        </row>
        <row r="2761">
          <cell r="A2761" t="str">
            <v>MH13.C24K23</v>
          </cell>
          <cell r="B2761" t="str">
            <v>CTDL&amp;GT</v>
          </cell>
          <cell r="C2761">
            <v>90</v>
          </cell>
        </row>
        <row r="2762">
          <cell r="A2762" t="str">
            <v>MH14.C24K23</v>
          </cell>
          <cell r="B2762" t="str">
            <v>CSDL</v>
          </cell>
          <cell r="C2762">
            <v>60</v>
          </cell>
        </row>
        <row r="2763">
          <cell r="A2763" t="str">
            <v>MĐ15.C24K23</v>
          </cell>
          <cell r="B2763" t="str">
            <v>Lắp ráp và cài đặt MT</v>
          </cell>
          <cell r="C2763">
            <v>90</v>
          </cell>
        </row>
        <row r="2764">
          <cell r="A2764" t="str">
            <v>MH16.C24K23</v>
          </cell>
          <cell r="B2764" t="str">
            <v>Kĩ năng làm việc nhóm</v>
          </cell>
          <cell r="C2764">
            <v>45</v>
          </cell>
        </row>
        <row r="2765">
          <cell r="A2765" t="str">
            <v>MH17.C24K23</v>
          </cell>
          <cell r="B2765" t="str">
            <v>Quản lý dự án CNTT</v>
          </cell>
          <cell r="C2765">
            <v>60</v>
          </cell>
        </row>
        <row r="2766">
          <cell r="A2766" t="str">
            <v>MH18.C24K23</v>
          </cell>
          <cell r="B2766" t="str">
            <v>Tiếng Anh chuyên ngành</v>
          </cell>
          <cell r="C2766">
            <v>90</v>
          </cell>
        </row>
        <row r="2767">
          <cell r="A2767" t="str">
            <v>MĐ19.C24K23</v>
          </cell>
          <cell r="B2767" t="str">
            <v>Hệ quản trị CSDL với ACCESS</v>
          </cell>
          <cell r="C2767">
            <v>60</v>
          </cell>
        </row>
        <row r="2768">
          <cell r="A2768" t="str">
            <v>MĐ20.C24K23</v>
          </cell>
          <cell r="B2768" t="str">
            <v>Hệ quản trị CSDL với SQL Server</v>
          </cell>
          <cell r="C2768">
            <v>60</v>
          </cell>
        </row>
        <row r="2769">
          <cell r="A2769" t="str">
            <v>MĐ21.C24K23</v>
          </cell>
          <cell r="B2769" t="str">
            <v>Lập trình hướng đối tượng</v>
          </cell>
          <cell r="C2769">
            <v>120</v>
          </cell>
        </row>
        <row r="2770">
          <cell r="A2770" t="str">
            <v>MĐ22.C24K23</v>
          </cell>
          <cell r="B2770" t="str">
            <v>Lập trình Window 1 (VB.net)</v>
          </cell>
          <cell r="C2770">
            <v>120</v>
          </cell>
        </row>
        <row r="2771">
          <cell r="A2771" t="str">
            <v>MĐ23.C24K23</v>
          </cell>
          <cell r="B2771" t="str">
            <v>Thực tập kĩ năng nghề nghiệp</v>
          </cell>
          <cell r="C2771">
            <v>180</v>
          </cell>
        </row>
        <row r="2772">
          <cell r="A2772" t="str">
            <v>MĐ24.C24K23</v>
          </cell>
          <cell r="B2772" t="str">
            <v>Thiết kế và quản trị Website</v>
          </cell>
          <cell r="C2772">
            <v>90</v>
          </cell>
        </row>
        <row r="2773">
          <cell r="A2773" t="str">
            <v>MĐ25.C24K23</v>
          </cell>
          <cell r="B2773" t="str">
            <v>Đồ họa ứng dụng</v>
          </cell>
          <cell r="C2773">
            <v>120</v>
          </cell>
        </row>
        <row r="2774">
          <cell r="A2774" t="str">
            <v>MĐ26.C24K23</v>
          </cell>
          <cell r="B2774" t="str">
            <v>Lập trình Window 2 (C#.net)</v>
          </cell>
          <cell r="C2774">
            <v>120</v>
          </cell>
        </row>
        <row r="2775">
          <cell r="A2775" t="str">
            <v>MH27.C24K23</v>
          </cell>
          <cell r="B2775" t="str">
            <v>Phân tích và TK HTTT</v>
          </cell>
          <cell r="C2775">
            <v>60</v>
          </cell>
        </row>
        <row r="2776">
          <cell r="A2776" t="str">
            <v>MĐ28.C24K23</v>
          </cell>
          <cell r="B2776" t="str">
            <v>Thực tập TN</v>
          </cell>
          <cell r="C2776">
            <v>270</v>
          </cell>
        </row>
        <row r="2777">
          <cell r="A2777" t="str">
            <v>MH01.1K24</v>
          </cell>
          <cell r="B2777" t="str">
            <v>Chính trị</v>
          </cell>
          <cell r="C2777">
            <v>30</v>
          </cell>
        </row>
        <row r="2778">
          <cell r="A2778" t="str">
            <v>MH02.1K24</v>
          </cell>
          <cell r="B2778" t="str">
            <v>Pháp luật</v>
          </cell>
          <cell r="C2778">
            <v>15</v>
          </cell>
        </row>
        <row r="2779">
          <cell r="A2779" t="str">
            <v>MH03.1K24</v>
          </cell>
          <cell r="B2779" t="str">
            <v>Giáo dục thể chất</v>
          </cell>
          <cell r="C2779">
            <v>30</v>
          </cell>
        </row>
        <row r="2780">
          <cell r="A2780" t="str">
            <v>MH04.1K24</v>
          </cell>
          <cell r="B2780" t="str">
            <v>Giáo dục quốc phòng – An ninh</v>
          </cell>
          <cell r="C2780">
            <v>45</v>
          </cell>
        </row>
        <row r="2781">
          <cell r="A2781" t="str">
            <v>MH05.1K24</v>
          </cell>
          <cell r="B2781" t="str">
            <v>Tin học</v>
          </cell>
          <cell r="C2781">
            <v>45</v>
          </cell>
        </row>
        <row r="2782">
          <cell r="A2782" t="str">
            <v>MH06.1K24</v>
          </cell>
          <cell r="B2782" t="str">
            <v>Ngoại ngữ (Anh văn)</v>
          </cell>
          <cell r="C2782">
            <v>90</v>
          </cell>
        </row>
        <row r="2783">
          <cell r="A2783" t="str">
            <v>MH07.1K24</v>
          </cell>
          <cell r="B2783" t="str">
            <v>Điện kỹ thuật</v>
          </cell>
          <cell r="C2783">
            <v>30</v>
          </cell>
        </row>
        <row r="2784">
          <cell r="A2784" t="str">
            <v>MH08.1K24</v>
          </cell>
          <cell r="B2784" t="str">
            <v>Vẽ kỹ thuật</v>
          </cell>
          <cell r="C2784">
            <v>30</v>
          </cell>
        </row>
        <row r="2785">
          <cell r="A2785" t="str">
            <v>MH09.1K24</v>
          </cell>
          <cell r="B2785" t="str">
            <v xml:space="preserve"> </v>
          </cell>
          <cell r="C2785">
            <v>15</v>
          </cell>
        </row>
        <row r="2786">
          <cell r="A2786" t="str">
            <v>MH10.1K24</v>
          </cell>
          <cell r="B2786" t="str">
            <v>Kỹ năng giao tiếp</v>
          </cell>
          <cell r="C2786">
            <v>15</v>
          </cell>
        </row>
        <row r="2787">
          <cell r="A2787" t="str">
            <v>MH11.1K24</v>
          </cell>
          <cell r="B2787" t="str">
            <v>An toàn lao động và vệ sinh công nghiệp</v>
          </cell>
          <cell r="C2787">
            <v>15</v>
          </cell>
        </row>
        <row r="2788">
          <cell r="A2788" t="str">
            <v>MĐ12.1K24</v>
          </cell>
          <cell r="B2788" t="str">
            <v>Bảo dưỡng động cơ đốt trong, gầm và thiết bị công tác</v>
          </cell>
          <cell r="C2788">
            <v>60</v>
          </cell>
        </row>
        <row r="2789">
          <cell r="A2789" t="str">
            <v>MĐ13.1K24</v>
          </cell>
          <cell r="B2789" t="str">
            <v>Bảo dưỡng Trang bị điện và hệ thống thủy lực trên máy thi công nền</v>
          </cell>
          <cell r="C2789">
            <v>60</v>
          </cell>
        </row>
        <row r="2790">
          <cell r="A2790" t="str">
            <v>MH14.1K24</v>
          </cell>
          <cell r="B2790" t="str">
            <v>Kỹ thuật thi công</v>
          </cell>
          <cell r="C2790">
            <v>30</v>
          </cell>
        </row>
        <row r="2791">
          <cell r="A2791" t="str">
            <v>MĐ15.1K24</v>
          </cell>
          <cell r="B2791" t="str">
            <v xml:space="preserve">Vận hành máy xúc </v>
          </cell>
          <cell r="C2791">
            <v>240</v>
          </cell>
        </row>
        <row r="2792">
          <cell r="A2792" t="str">
            <v>MĐ16.1K24</v>
          </cell>
          <cell r="B2792" t="str">
            <v>Vận hành máy Ủi</v>
          </cell>
          <cell r="C2792">
            <v>150</v>
          </cell>
        </row>
        <row r="2793">
          <cell r="A2793" t="str">
            <v>MĐ18.1K24</v>
          </cell>
          <cell r="B2793" t="str">
            <v>Vận hành máy Lu và máy bơm cát</v>
          </cell>
          <cell r="C2793">
            <v>90</v>
          </cell>
        </row>
        <row r="2794">
          <cell r="A2794" t="str">
            <v>MĐ19.1K24</v>
          </cell>
          <cell r="B2794" t="str">
            <v>Thực tập tốt nghiệp</v>
          </cell>
          <cell r="C2794">
            <v>180</v>
          </cell>
        </row>
        <row r="2795">
          <cell r="A2795" t="str">
            <v>MH01.5K24</v>
          </cell>
          <cell r="B2795" t="str">
            <v>Chính trị</v>
          </cell>
          <cell r="C2795">
            <v>30</v>
          </cell>
        </row>
        <row r="2796">
          <cell r="A2796" t="str">
            <v>MH02.5K24</v>
          </cell>
          <cell r="B2796" t="str">
            <v>Pháp luật</v>
          </cell>
          <cell r="C2796">
            <v>15</v>
          </cell>
        </row>
        <row r="2797">
          <cell r="A2797" t="str">
            <v>MH03.5K24</v>
          </cell>
          <cell r="B2797" t="str">
            <v>Giáo dục thể chất</v>
          </cell>
          <cell r="C2797">
            <v>30</v>
          </cell>
        </row>
        <row r="2798">
          <cell r="A2798" t="str">
            <v>MH04.5K24</v>
          </cell>
          <cell r="B2798" t="str">
            <v>Giáo dục quốc phòng – An ninh</v>
          </cell>
          <cell r="C2798">
            <v>45</v>
          </cell>
        </row>
        <row r="2799">
          <cell r="A2799" t="str">
            <v>MH05.5K24</v>
          </cell>
          <cell r="B2799" t="str">
            <v>Tin học</v>
          </cell>
          <cell r="C2799">
            <v>45</v>
          </cell>
        </row>
        <row r="2800">
          <cell r="A2800" t="str">
            <v>MH06.5K24</v>
          </cell>
          <cell r="B2800" t="str">
            <v>Ngoại ngữ (Anh văn)</v>
          </cell>
          <cell r="C2800">
            <v>90</v>
          </cell>
        </row>
        <row r="2801">
          <cell r="A2801" t="str">
            <v>MH07.5K24</v>
          </cell>
          <cell r="B2801" t="str">
            <v>Điện kỹ thuật</v>
          </cell>
          <cell r="C2801">
            <v>30</v>
          </cell>
        </row>
        <row r="2802">
          <cell r="A2802" t="str">
            <v>MH08.5K24</v>
          </cell>
          <cell r="B2802" t="str">
            <v>Vật liệu học</v>
          </cell>
          <cell r="C2802">
            <v>15</v>
          </cell>
        </row>
        <row r="2803">
          <cell r="A2803" t="str">
            <v>MH09.5K24</v>
          </cell>
          <cell r="B2803" t="str">
            <v>Cơ ứng dụng</v>
          </cell>
          <cell r="C2803">
            <v>30</v>
          </cell>
        </row>
        <row r="2804">
          <cell r="A2804" t="str">
            <v>MH10.5K24</v>
          </cell>
          <cell r="B2804" t="str">
            <v>Dung sai lắp ghép và đo lường kỹ thuật</v>
          </cell>
          <cell r="C2804">
            <v>30</v>
          </cell>
        </row>
        <row r="2805">
          <cell r="A2805" t="str">
            <v>MH11.5K24</v>
          </cell>
          <cell r="B2805" t="str">
            <v>Vẽ kỹ thuật</v>
          </cell>
          <cell r="C2805">
            <v>30</v>
          </cell>
        </row>
        <row r="2806">
          <cell r="A2806" t="str">
            <v>MH12.5K24</v>
          </cell>
          <cell r="B2806" t="str">
            <v>An toàn lao động</v>
          </cell>
          <cell r="C2806">
            <v>30</v>
          </cell>
        </row>
        <row r="2807">
          <cell r="A2807" t="str">
            <v>MĐ13.5K24</v>
          </cell>
          <cell r="B2807" t="str">
            <v>Thực hành Nguội, Gò cơ bản</v>
          </cell>
          <cell r="C2807">
            <v>40</v>
          </cell>
        </row>
        <row r="2808">
          <cell r="A2808" t="str">
            <v>MĐ14.5K24</v>
          </cell>
          <cell r="B2808" t="str">
            <v xml:space="preserve">Thực hành Hàn cơ bản </v>
          </cell>
          <cell r="C2808">
            <v>40</v>
          </cell>
        </row>
        <row r="2809">
          <cell r="A2809" t="str">
            <v>MH15.5K24</v>
          </cell>
          <cell r="B2809" t="str">
            <v>Kỹ năng giao tiếp</v>
          </cell>
          <cell r="C2809">
            <v>15</v>
          </cell>
        </row>
        <row r="2810">
          <cell r="A2810" t="str">
            <v>MĐ16.5K24</v>
          </cell>
          <cell r="B2810" t="str">
            <v>Kỹ thuật chung về ô tô và công nghệ sửa chữa</v>
          </cell>
          <cell r="C2810">
            <v>60</v>
          </cell>
        </row>
        <row r="2811">
          <cell r="A2811" t="str">
            <v>MĐ17.5K24</v>
          </cell>
          <cell r="B2811" t="str">
            <v>Bảo dưỡng và sửa chữa động cơ đốt trong</v>
          </cell>
          <cell r="C2811">
            <v>180</v>
          </cell>
        </row>
        <row r="2812">
          <cell r="A2812" t="str">
            <v>MĐ18.5K24</v>
          </cell>
          <cell r="B2812" t="str">
            <v>Bảo dưỡng và sửa chữa hệ thống cung cấp động cơ diesel</v>
          </cell>
          <cell r="C2812">
            <v>60</v>
          </cell>
        </row>
        <row r="2813">
          <cell r="A2813" t="str">
            <v>MĐ19.5K24</v>
          </cell>
          <cell r="B2813" t="str">
            <v>Bảo dưỡng và sửa chữa hệ thống truyền lực.</v>
          </cell>
          <cell r="C2813">
            <v>90</v>
          </cell>
        </row>
        <row r="2814">
          <cell r="A2814" t="str">
            <v>MĐ20.5K24</v>
          </cell>
          <cell r="B2814" t="str">
            <v>Bảo dưỡng và sửa chữa hệ thống di chuyển và hệ thống lái</v>
          </cell>
          <cell r="C2814">
            <v>90</v>
          </cell>
        </row>
        <row r="2815">
          <cell r="A2815" t="str">
            <v>MĐ21.5K24</v>
          </cell>
          <cell r="B2815" t="str">
            <v>Bảo dưỡng và sửa chữa hệ thống phanh</v>
          </cell>
          <cell r="C2815">
            <v>60</v>
          </cell>
        </row>
        <row r="2816">
          <cell r="A2816" t="str">
            <v>MĐ22.5K24</v>
          </cell>
          <cell r="B2816" t="str">
            <v>Bảo dưỡng và sửa chữa trang bị điện ô tô</v>
          </cell>
          <cell r="C2816">
            <v>90</v>
          </cell>
        </row>
        <row r="2817">
          <cell r="A2817" t="str">
            <v>MĐ23.5K24</v>
          </cell>
          <cell r="B2817" t="str">
            <v>Bảo dưỡng và sửa chữa hệ thống Điều hòa không khí trênô tô</v>
          </cell>
          <cell r="C2817">
            <v>60</v>
          </cell>
        </row>
        <row r="2818">
          <cell r="A2818" t="str">
            <v>MĐ24.5K24</v>
          </cell>
          <cell r="B2818" t="str">
            <v>Bảo dưỡng và sửa chữa hệ thống nhiên liệu động cơ xăng</v>
          </cell>
          <cell r="C2818">
            <v>90</v>
          </cell>
        </row>
        <row r="2819">
          <cell r="A2819" t="str">
            <v>MĐ25.5K24</v>
          </cell>
          <cell r="B2819" t="str">
            <v>Kiểm tra và sửa chữa Pan ô tô</v>
          </cell>
          <cell r="C2819">
            <v>75</v>
          </cell>
        </row>
        <row r="2820">
          <cell r="A2820" t="str">
            <v>MĐ26.5K24</v>
          </cell>
          <cell r="B2820" t="str">
            <v>Kỹ thuật lái ô tô</v>
          </cell>
          <cell r="C2820">
            <v>60</v>
          </cell>
        </row>
        <row r="2821">
          <cell r="A2821" t="str">
            <v>MĐ27.5K24</v>
          </cell>
          <cell r="B2821" t="str">
            <v>Thực tập tốt nghiệp</v>
          </cell>
          <cell r="C2821">
            <v>270</v>
          </cell>
        </row>
        <row r="2822">
          <cell r="A2822" t="str">
            <v>MH01.6K24</v>
          </cell>
          <cell r="B2822" t="str">
            <v>Chính trị</v>
          </cell>
          <cell r="C2822">
            <v>30</v>
          </cell>
        </row>
        <row r="2823">
          <cell r="A2823" t="str">
            <v>MH02.6K24</v>
          </cell>
          <cell r="B2823" t="str">
            <v>Pháp luật</v>
          </cell>
          <cell r="C2823">
            <v>15</v>
          </cell>
        </row>
        <row r="2824">
          <cell r="A2824" t="str">
            <v>MH03.6K24</v>
          </cell>
          <cell r="B2824" t="str">
            <v>Giáo dục thể chất</v>
          </cell>
          <cell r="C2824">
            <v>30</v>
          </cell>
        </row>
        <row r="2825">
          <cell r="A2825" t="str">
            <v>MH04.6K24</v>
          </cell>
          <cell r="B2825" t="str">
            <v>Giáo dục quốc phòng – An ninh</v>
          </cell>
          <cell r="C2825">
            <v>45</v>
          </cell>
        </row>
        <row r="2826">
          <cell r="A2826" t="str">
            <v>MH05.6K24</v>
          </cell>
          <cell r="B2826" t="str">
            <v>Tin học</v>
          </cell>
          <cell r="C2826">
            <v>45</v>
          </cell>
        </row>
        <row r="2827">
          <cell r="A2827" t="str">
            <v>MH06.6K24</v>
          </cell>
          <cell r="B2827" t="str">
            <v>Ngoại ngữ (Anh văn)</v>
          </cell>
          <cell r="C2827">
            <v>90</v>
          </cell>
        </row>
        <row r="2828">
          <cell r="A2828" t="str">
            <v>MH07.6K24</v>
          </cell>
          <cell r="B2828" t="str">
            <v>Vẽ kỹ thuật</v>
          </cell>
          <cell r="C2828">
            <v>30</v>
          </cell>
        </row>
        <row r="2829">
          <cell r="A2829" t="str">
            <v>MH08.6K24</v>
          </cell>
          <cell r="B2829" t="str">
            <v>Cơ sở kỹ thuật điện</v>
          </cell>
          <cell r="C2829">
            <v>45</v>
          </cell>
        </row>
        <row r="2830">
          <cell r="A2830" t="str">
            <v>MH09.6K24</v>
          </cell>
          <cell r="B2830" t="str">
            <v>Cơ sở kỹ thuật nhiệt</v>
          </cell>
          <cell r="C2830">
            <v>45</v>
          </cell>
        </row>
        <row r="2831">
          <cell r="A2831" t="str">
            <v>MH10.6K24</v>
          </cell>
          <cell r="B2831" t="str">
            <v>Vật liệu điện lạnh</v>
          </cell>
          <cell r="C2831">
            <v>30</v>
          </cell>
        </row>
        <row r="2832">
          <cell r="A2832" t="str">
            <v>MH11.6K24</v>
          </cell>
          <cell r="B2832" t="str">
            <v>ATLĐ điệnlạnh và VSCN</v>
          </cell>
          <cell r="C2832">
            <v>30</v>
          </cell>
        </row>
        <row r="2833">
          <cell r="A2833" t="str">
            <v>MH12.6K24</v>
          </cell>
          <cell r="B2833" t="str">
            <v>Kỹ năng giao tiếp</v>
          </cell>
          <cell r="C2833">
            <v>30</v>
          </cell>
        </row>
        <row r="2834">
          <cell r="A2834" t="str">
            <v>MĐ13.6K24</v>
          </cell>
          <cell r="B2834" t="str">
            <v>Máy điện</v>
          </cell>
          <cell r="C2834">
            <v>120</v>
          </cell>
        </row>
        <row r="2835">
          <cell r="A2835" t="str">
            <v>MĐ14.6K24</v>
          </cell>
          <cell r="B2835" t="str">
            <v>Trang bị điện</v>
          </cell>
          <cell r="C2835">
            <v>120</v>
          </cell>
        </row>
        <row r="2836">
          <cell r="A2836" t="str">
            <v>MĐ15.6K24</v>
          </cell>
          <cell r="B2836" t="str">
            <v>Kỹ thuật điện tử</v>
          </cell>
          <cell r="C2836">
            <v>60</v>
          </cell>
        </row>
        <row r="2837">
          <cell r="A2837" t="str">
            <v>MĐ16.6K24</v>
          </cell>
          <cell r="B2837" t="str">
            <v>Kỹ thuật hàn</v>
          </cell>
          <cell r="C2837">
            <v>60</v>
          </cell>
        </row>
        <row r="2838">
          <cell r="A2838" t="str">
            <v>MĐ17.6K24</v>
          </cell>
          <cell r="B2838" t="str">
            <v>Đo lường điệnlạnh</v>
          </cell>
          <cell r="C2838">
            <v>60</v>
          </cell>
        </row>
        <row r="2839">
          <cell r="A2839" t="str">
            <v>MĐ18.6K24</v>
          </cell>
          <cell r="B2839" t="str">
            <v>Lạnh cơ bản</v>
          </cell>
          <cell r="C2839">
            <v>90</v>
          </cell>
        </row>
        <row r="2840">
          <cell r="A2840" t="str">
            <v>MĐ19.6K24</v>
          </cell>
          <cell r="B2840" t="str">
            <v>Hệ thống máy lạnh dân dụng và TN</v>
          </cell>
          <cell r="C2840">
            <v>120</v>
          </cell>
        </row>
        <row r="2841">
          <cell r="A2841" t="str">
            <v>MĐ20.6K24</v>
          </cell>
          <cell r="B2841" t="str">
            <v>Hệ thống điều hoà không khí cục bộ</v>
          </cell>
          <cell r="C2841">
            <v>120</v>
          </cell>
        </row>
        <row r="2842">
          <cell r="A2842" t="str">
            <v>MH21.6K24</v>
          </cell>
          <cell r="B2842" t="str">
            <v>Hệ thống máy lạnh công nghiệp</v>
          </cell>
          <cell r="C2842">
            <v>75</v>
          </cell>
        </row>
        <row r="2843">
          <cell r="A2843" t="str">
            <v>MH22.6K24</v>
          </cell>
          <cell r="B2843" t="str">
            <v>Hệ thống điều hoà không khí TT</v>
          </cell>
          <cell r="C2843">
            <v>60</v>
          </cell>
        </row>
        <row r="2844">
          <cell r="A2844" t="str">
            <v>MĐ23.6K24</v>
          </cell>
          <cell r="B2844" t="str">
            <v>Thực tập tốt nghiệp</v>
          </cell>
          <cell r="C2844">
            <v>270</v>
          </cell>
        </row>
        <row r="2845">
          <cell r="A2845" t="str">
            <v>MH01.7K24</v>
          </cell>
          <cell r="B2845" t="str">
            <v>Chính trị</v>
          </cell>
          <cell r="C2845">
            <v>30</v>
          </cell>
        </row>
        <row r="2846">
          <cell r="A2846" t="str">
            <v>MH02.7K24</v>
          </cell>
          <cell r="B2846" t="str">
            <v>Pháp luật</v>
          </cell>
          <cell r="C2846">
            <v>15</v>
          </cell>
        </row>
        <row r="2847">
          <cell r="A2847" t="str">
            <v>MH03.7K24</v>
          </cell>
          <cell r="B2847" t="str">
            <v>Giáo dục thể chất</v>
          </cell>
          <cell r="C2847">
            <v>30</v>
          </cell>
        </row>
        <row r="2848">
          <cell r="A2848" t="str">
            <v>MH04.7K24</v>
          </cell>
          <cell r="B2848" t="str">
            <v>Giáo dục quốc phòng – An ninh</v>
          </cell>
          <cell r="C2848">
            <v>45</v>
          </cell>
        </row>
        <row r="2849">
          <cell r="A2849" t="str">
            <v>MH05.7K24</v>
          </cell>
          <cell r="B2849" t="str">
            <v>Tin học</v>
          </cell>
          <cell r="C2849">
            <v>45</v>
          </cell>
        </row>
        <row r="2850">
          <cell r="A2850" t="str">
            <v>MH06.7K24</v>
          </cell>
          <cell r="B2850" t="str">
            <v>Ngoại ngữ (Anh văn)</v>
          </cell>
          <cell r="C2850">
            <v>90</v>
          </cell>
        </row>
        <row r="2851">
          <cell r="A2851" t="str">
            <v>MH07.7K24</v>
          </cell>
          <cell r="B2851" t="str">
            <v>Kỹ năng giao tiếp</v>
          </cell>
          <cell r="C2851">
            <v>30</v>
          </cell>
        </row>
        <row r="2852">
          <cell r="A2852" t="str">
            <v>MH08.7K24</v>
          </cell>
          <cell r="B2852" t="str">
            <v>An toàn điện</v>
          </cell>
          <cell r="C2852">
            <v>30</v>
          </cell>
        </row>
        <row r="2853">
          <cell r="A2853" t="str">
            <v>MH09.7K24</v>
          </cell>
          <cell r="B2853" t="str">
            <v>Mạch điện</v>
          </cell>
          <cell r="C2853">
            <v>60</v>
          </cell>
        </row>
        <row r="2854">
          <cell r="A2854" t="str">
            <v>MH10.7K24</v>
          </cell>
          <cell r="B2854" t="str">
            <v>Vẽ kỹ thuật</v>
          </cell>
          <cell r="C2854">
            <v>30</v>
          </cell>
        </row>
        <row r="2855">
          <cell r="A2855" t="str">
            <v>MH11.7K24</v>
          </cell>
          <cell r="B2855" t="str">
            <v>Vẽ điện</v>
          </cell>
          <cell r="C2855">
            <v>30</v>
          </cell>
        </row>
        <row r="2856">
          <cell r="A2856" t="str">
            <v>MH12.7K24</v>
          </cell>
          <cell r="B2856" t="str">
            <v>Vật liệu điện</v>
          </cell>
          <cell r="C2856">
            <v>30</v>
          </cell>
        </row>
        <row r="2857">
          <cell r="A2857" t="str">
            <v>MĐ13.7K24</v>
          </cell>
          <cell r="B2857" t="str">
            <v>Khí cụ điện</v>
          </cell>
          <cell r="C2857">
            <v>60</v>
          </cell>
        </row>
        <row r="2858">
          <cell r="A2858" t="str">
            <v>MĐ14.7K24</v>
          </cell>
          <cell r="B2858" t="str">
            <v>Điện tử cơ bản</v>
          </cell>
          <cell r="C2858">
            <v>90</v>
          </cell>
        </row>
        <row r="2859">
          <cell r="A2859" t="str">
            <v>MĐ15.7K24</v>
          </cell>
          <cell r="B2859" t="str">
            <v>Đo lường điện</v>
          </cell>
          <cell r="C2859">
            <v>60</v>
          </cell>
        </row>
        <row r="2860">
          <cell r="A2860" t="str">
            <v>MĐ16.7K24</v>
          </cell>
          <cell r="B2860" t="str">
            <v>Máy điện 1</v>
          </cell>
          <cell r="C2860">
            <v>180</v>
          </cell>
        </row>
        <row r="2861">
          <cell r="A2861" t="str">
            <v>MĐ17.7K24</v>
          </cell>
          <cell r="B2861" t="str">
            <v>Máy điện 2</v>
          </cell>
          <cell r="C2861">
            <v>60</v>
          </cell>
        </row>
        <row r="2862">
          <cell r="A2862" t="str">
            <v>MĐ18.7K24</v>
          </cell>
          <cell r="B2862" t="str">
            <v>Kỹ thuật cảm biến</v>
          </cell>
          <cell r="C2862">
            <v>90</v>
          </cell>
        </row>
        <row r="2863">
          <cell r="A2863" t="str">
            <v>MH19.7K24</v>
          </cell>
          <cell r="B2863" t="str">
            <v>Cung cấp điện</v>
          </cell>
          <cell r="C2863">
            <v>90</v>
          </cell>
        </row>
        <row r="2864">
          <cell r="A2864" t="str">
            <v>MĐ20.7K24</v>
          </cell>
          <cell r="B2864" t="str">
            <v>Trang bị điện 1</v>
          </cell>
          <cell r="C2864">
            <v>180</v>
          </cell>
        </row>
        <row r="2865">
          <cell r="A2865" t="str">
            <v>MĐ21.7K24</v>
          </cell>
          <cell r="B2865" t="str">
            <v>PLC cơ bản</v>
          </cell>
          <cell r="C2865">
            <v>120</v>
          </cell>
        </row>
        <row r="2866">
          <cell r="A2866" t="str">
            <v>MĐ22.7K24</v>
          </cell>
          <cell r="B2866" t="str">
            <v>Kỹ thuật lắp đặt điện</v>
          </cell>
          <cell r="C2866">
            <v>120</v>
          </cell>
        </row>
        <row r="2867">
          <cell r="A2867" t="str">
            <v>MĐ23.7K24</v>
          </cell>
          <cell r="B2867" t="str">
            <v>Kỹ thuật lạnh</v>
          </cell>
          <cell r="C2867">
            <v>90</v>
          </cell>
        </row>
        <row r="2868">
          <cell r="A2868" t="str">
            <v>MĐ24.7K24</v>
          </cell>
          <cell r="B2868" t="str">
            <v>TBĐ gia dụng</v>
          </cell>
          <cell r="C2868">
            <v>60</v>
          </cell>
        </row>
        <row r="2869">
          <cell r="A2869" t="str">
            <v>MĐ25.7K24</v>
          </cell>
          <cell r="B2869" t="str">
            <v>Chuyên đề điều khiển lập trình cỡ nhỏ</v>
          </cell>
          <cell r="C2869">
            <v>60</v>
          </cell>
        </row>
        <row r="2870">
          <cell r="A2870" t="str">
            <v>MĐ26.7K24</v>
          </cell>
          <cell r="B2870" t="str">
            <v>Thực tập tốt nghiệp</v>
          </cell>
          <cell r="C2870">
            <v>360</v>
          </cell>
        </row>
        <row r="2871">
          <cell r="A2871" t="str">
            <v>MH01.8K24</v>
          </cell>
          <cell r="B2871" t="str">
            <v>Chính trị</v>
          </cell>
          <cell r="C2871">
            <v>30</v>
          </cell>
        </row>
        <row r="2872">
          <cell r="A2872" t="str">
            <v>MH02.8K24</v>
          </cell>
          <cell r="B2872" t="str">
            <v>Pháp luật</v>
          </cell>
          <cell r="C2872">
            <v>15</v>
          </cell>
        </row>
        <row r="2873">
          <cell r="A2873" t="str">
            <v>MH03.8K24</v>
          </cell>
          <cell r="B2873" t="str">
            <v>Giáo dục thể chất</v>
          </cell>
          <cell r="C2873">
            <v>30</v>
          </cell>
        </row>
        <row r="2874">
          <cell r="A2874" t="str">
            <v>MH04.8K24</v>
          </cell>
          <cell r="B2874" t="str">
            <v>Giáo dục quốc phòng – An ninh</v>
          </cell>
          <cell r="C2874">
            <v>45</v>
          </cell>
        </row>
        <row r="2875">
          <cell r="A2875" t="str">
            <v>MH05.8K24</v>
          </cell>
          <cell r="B2875" t="str">
            <v>Tin học</v>
          </cell>
          <cell r="C2875">
            <v>45</v>
          </cell>
        </row>
        <row r="2876">
          <cell r="A2876" t="str">
            <v>MH06.8K24</v>
          </cell>
          <cell r="B2876" t="str">
            <v>Ngoại ngữ (Anh văn)</v>
          </cell>
          <cell r="C2876">
            <v>90</v>
          </cell>
        </row>
        <row r="2877">
          <cell r="A2877" t="str">
            <v>MH07.8K24</v>
          </cell>
          <cell r="B2877" t="str">
            <v>Vẽ kỹ thuật</v>
          </cell>
          <cell r="C2877">
            <v>45</v>
          </cell>
        </row>
        <row r="2878">
          <cell r="A2878" t="str">
            <v>MH08.8K24</v>
          </cell>
          <cell r="B2878" t="str">
            <v>Autocad</v>
          </cell>
          <cell r="C2878">
            <v>30</v>
          </cell>
        </row>
        <row r="2879">
          <cell r="A2879" t="str">
            <v>MH09.8K24</v>
          </cell>
          <cell r="B2879" t="str">
            <v>Cơ kỹ thuật</v>
          </cell>
          <cell r="C2879">
            <v>45</v>
          </cell>
        </row>
        <row r="2880">
          <cell r="A2880" t="str">
            <v>MH10.8K24</v>
          </cell>
          <cell r="B2880" t="str">
            <v>Dung sai – Đo lường kỹ thuật</v>
          </cell>
          <cell r="C2880">
            <v>30</v>
          </cell>
        </row>
        <row r="2881">
          <cell r="A2881" t="str">
            <v>MH11.8K24</v>
          </cell>
          <cell r="B2881" t="str">
            <v>Vật liệu cơ khí</v>
          </cell>
          <cell r="C2881">
            <v>30</v>
          </cell>
        </row>
        <row r="2882">
          <cell r="A2882" t="str">
            <v>MH12.8K24</v>
          </cell>
          <cell r="B2882" t="str">
            <v>Kỹ thuật điện</v>
          </cell>
          <cell r="C2882">
            <v>30</v>
          </cell>
        </row>
        <row r="2883">
          <cell r="A2883" t="str">
            <v>MH13.8K24</v>
          </cell>
          <cell r="B2883" t="str">
            <v>An toàn lao động</v>
          </cell>
          <cell r="C2883">
            <v>30</v>
          </cell>
        </row>
        <row r="2884">
          <cell r="A2884" t="str">
            <v>MH14.8K24</v>
          </cell>
          <cell r="B2884" t="str">
            <v>Kỹ năng giao tiếp</v>
          </cell>
          <cell r="C2884">
            <v>15</v>
          </cell>
        </row>
        <row r="2885">
          <cell r="A2885" t="str">
            <v>MĐ15.8K24</v>
          </cell>
          <cell r="B2885" t="str">
            <v>Nguội cơ bản</v>
          </cell>
          <cell r="C2885">
            <v>60</v>
          </cell>
        </row>
        <row r="2886">
          <cell r="A2886" t="str">
            <v>MĐ16.8K24</v>
          </cell>
          <cell r="B2886" t="str">
            <v>Tiện trụ ngoài</v>
          </cell>
          <cell r="C2886">
            <v>120</v>
          </cell>
        </row>
        <row r="2887">
          <cell r="A2887" t="str">
            <v>MĐ17.8K24</v>
          </cell>
          <cell r="B2887" t="str">
            <v>Tiện lỗ</v>
          </cell>
          <cell r="C2887">
            <v>90</v>
          </cell>
        </row>
        <row r="2888">
          <cell r="A2888" t="str">
            <v>MĐ18.8K24</v>
          </cell>
          <cell r="B2888" t="str">
            <v>Phay, bàomặt phẳng</v>
          </cell>
          <cell r="C2888">
            <v>90</v>
          </cell>
        </row>
        <row r="2889">
          <cell r="A2889" t="str">
            <v>MĐ19.8K24</v>
          </cell>
          <cell r="B2889" t="str">
            <v>Phay, bào rãnh</v>
          </cell>
          <cell r="C2889">
            <v>60</v>
          </cell>
        </row>
        <row r="2890">
          <cell r="A2890" t="str">
            <v>MĐ20.8K24</v>
          </cell>
          <cell r="B2890" t="str">
            <v>Tiện côn</v>
          </cell>
          <cell r="C2890">
            <v>60</v>
          </cell>
        </row>
        <row r="2891">
          <cell r="A2891" t="str">
            <v>MĐ21.8K24</v>
          </cell>
          <cell r="B2891" t="str">
            <v>Phayrãnh chữ T, rãnh đuôi én</v>
          </cell>
          <cell r="C2891">
            <v>60</v>
          </cell>
        </row>
        <row r="2892">
          <cell r="A2892" t="str">
            <v>MĐ22.8K24</v>
          </cell>
          <cell r="B2892" t="str">
            <v>Tiện ren tam giác</v>
          </cell>
          <cell r="C2892">
            <v>90</v>
          </cell>
        </row>
        <row r="2893">
          <cell r="A2893" t="str">
            <v>MĐ23.8K24</v>
          </cell>
          <cell r="B2893" t="str">
            <v>Tiên ren truyền động</v>
          </cell>
          <cell r="C2893">
            <v>90</v>
          </cell>
        </row>
        <row r="2894">
          <cell r="A2894" t="str">
            <v>MĐ24.8K24</v>
          </cell>
          <cell r="B2894" t="str">
            <v>Phay đa giác, then hoa</v>
          </cell>
          <cell r="C2894">
            <v>60</v>
          </cell>
        </row>
        <row r="2895">
          <cell r="A2895" t="str">
            <v>MĐ25.8K24</v>
          </cell>
          <cell r="B2895" t="str">
            <v>Phay bánh răng, thanh răng</v>
          </cell>
          <cell r="C2895">
            <v>120</v>
          </cell>
        </row>
        <row r="2896">
          <cell r="A2896" t="str">
            <v>MĐ26.8K24</v>
          </cell>
          <cell r="B2896" t="str">
            <v>Tiện CNC cơ bản</v>
          </cell>
          <cell r="C2896">
            <v>60</v>
          </cell>
        </row>
        <row r="2897">
          <cell r="A2897" t="str">
            <v>MĐ27.8K24</v>
          </cell>
          <cell r="B2897" t="str">
            <v>Phay CNC cơ bản</v>
          </cell>
          <cell r="C2897">
            <v>60</v>
          </cell>
        </row>
        <row r="2898">
          <cell r="A2898" t="str">
            <v>MĐ28.8K24</v>
          </cell>
          <cell r="B2898" t="str">
            <v>Tiện kết hợp</v>
          </cell>
          <cell r="C2898">
            <v>60</v>
          </cell>
        </row>
        <row r="2899">
          <cell r="A2899" t="str">
            <v>MĐ29.8K24</v>
          </cell>
          <cell r="B2899" t="str">
            <v>Tiện lệch tâm, tiện định hình</v>
          </cell>
          <cell r="C2899">
            <v>90</v>
          </cell>
        </row>
        <row r="2900">
          <cell r="A2900" t="str">
            <v>MĐ30.8K24</v>
          </cell>
          <cell r="B2900" t="str">
            <v>Tiện chi tiết có gá lắp phức tạp</v>
          </cell>
          <cell r="C2900">
            <v>60</v>
          </cell>
        </row>
        <row r="2901">
          <cell r="A2901" t="str">
            <v>MĐ31.8K24</v>
          </cell>
          <cell r="B2901" t="str">
            <v xml:space="preserve">Gia công mài </v>
          </cell>
          <cell r="C2901">
            <v>60</v>
          </cell>
        </row>
        <row r="2902">
          <cell r="A2902" t="str">
            <v>MĐ32.8K24</v>
          </cell>
          <cell r="B2902" t="str">
            <v>Thực tập tốt nghiệp</v>
          </cell>
          <cell r="C2902">
            <v>270</v>
          </cell>
        </row>
        <row r="2903">
          <cell r="A2903" t="str">
            <v>MH01.9K24</v>
          </cell>
          <cell r="B2903" t="str">
            <v>Chính trị</v>
          </cell>
          <cell r="C2903">
            <v>30</v>
          </cell>
        </row>
        <row r="2904">
          <cell r="A2904" t="str">
            <v>MH02.9K24</v>
          </cell>
          <cell r="B2904" t="str">
            <v>Pháp luật</v>
          </cell>
          <cell r="C2904">
            <v>15</v>
          </cell>
        </row>
        <row r="2905">
          <cell r="A2905" t="str">
            <v>MH03.9K24</v>
          </cell>
          <cell r="B2905" t="str">
            <v>Giáo dục thể chất</v>
          </cell>
          <cell r="C2905">
            <v>30</v>
          </cell>
        </row>
        <row r="2906">
          <cell r="A2906" t="str">
            <v>MH04.9K24</v>
          </cell>
          <cell r="B2906" t="str">
            <v>Giáo dục quốc phòng – An ninh</v>
          </cell>
          <cell r="C2906">
            <v>45</v>
          </cell>
        </row>
        <row r="2907">
          <cell r="A2907" t="str">
            <v>MH05.9K24</v>
          </cell>
          <cell r="B2907" t="str">
            <v>Tin học</v>
          </cell>
          <cell r="C2907">
            <v>45</v>
          </cell>
        </row>
        <row r="2908">
          <cell r="A2908" t="str">
            <v>MH06.9K24</v>
          </cell>
          <cell r="B2908" t="str">
            <v>Ngoại ngữ (Anh văn)</v>
          </cell>
          <cell r="C2908">
            <v>90</v>
          </cell>
        </row>
        <row r="2909">
          <cell r="A2909" t="str">
            <v>MH07.9K24</v>
          </cell>
          <cell r="B2909" t="str">
            <v>Kỹ năng giao tiếp</v>
          </cell>
          <cell r="C2909">
            <v>30</v>
          </cell>
        </row>
        <row r="2910">
          <cell r="A2910" t="str">
            <v>MH08.9K24</v>
          </cell>
          <cell r="B2910" t="str">
            <v xml:space="preserve">Vẽ kỹ thuật cơ khí </v>
          </cell>
          <cell r="C2910">
            <v>60</v>
          </cell>
        </row>
        <row r="2911">
          <cell r="A2911" t="str">
            <v>MH09.9K24</v>
          </cell>
          <cell r="B2911" t="str">
            <v>Dung sai lắp ghép và đo lường kỹ thuật</v>
          </cell>
          <cell r="C2911">
            <v>30</v>
          </cell>
        </row>
        <row r="2912">
          <cell r="A2912" t="str">
            <v>MH10.9K24</v>
          </cell>
          <cell r="B2912" t="str">
            <v xml:space="preserve">Vật liệu cơ khí </v>
          </cell>
          <cell r="C2912">
            <v>30</v>
          </cell>
        </row>
        <row r="2913">
          <cell r="A2913" t="str">
            <v>MH11.9K24</v>
          </cell>
          <cell r="B2913" t="str">
            <v>Cơ kỹ thuật</v>
          </cell>
          <cell r="C2913">
            <v>45</v>
          </cell>
        </row>
        <row r="2914">
          <cell r="A2914" t="str">
            <v>MH12.9K24</v>
          </cell>
          <cell r="B2914" t="str">
            <v>Kỹ thuật điện</v>
          </cell>
          <cell r="C2914">
            <v>30</v>
          </cell>
        </row>
        <row r="2915">
          <cell r="A2915" t="str">
            <v>MH13.9K24</v>
          </cell>
          <cell r="B2915" t="str">
            <v>An toàn lao động</v>
          </cell>
          <cell r="C2915">
            <v>30</v>
          </cell>
        </row>
        <row r="2916">
          <cell r="A2916" t="str">
            <v>MĐ14.9K24</v>
          </cell>
          <cell r="B2916" t="str">
            <v xml:space="preserve">Chế tạo phôi hàn </v>
          </cell>
          <cell r="C2916">
            <v>90</v>
          </cell>
        </row>
        <row r="2917">
          <cell r="A2917" t="str">
            <v>MĐ15.9K24</v>
          </cell>
          <cell r="B2917" t="str">
            <v xml:space="preserve">Hàn hồ quang tay cơ bản </v>
          </cell>
          <cell r="C2917">
            <v>180</v>
          </cell>
        </row>
        <row r="2918">
          <cell r="A2918" t="str">
            <v>MĐ16.9K24</v>
          </cell>
          <cell r="B2918" t="str">
            <v xml:space="preserve">Hàn hồ quang tay nâng cao </v>
          </cell>
          <cell r="C2918">
            <v>180</v>
          </cell>
        </row>
        <row r="2919">
          <cell r="A2919" t="str">
            <v>MĐ17.9K24</v>
          </cell>
          <cell r="B2919" t="str">
            <v xml:space="preserve">Hàn MIG/MAG cơ bản </v>
          </cell>
          <cell r="C2919">
            <v>90</v>
          </cell>
        </row>
        <row r="2920">
          <cell r="A2920" t="str">
            <v>MĐ18.9K24</v>
          </cell>
          <cell r="B2920" t="str">
            <v xml:space="preserve">Hàn TIG cơ bản </v>
          </cell>
          <cell r="C2920">
            <v>90</v>
          </cell>
        </row>
        <row r="2921">
          <cell r="A2921" t="str">
            <v>MĐ19.9K24</v>
          </cell>
          <cell r="B2921" t="str">
            <v>Hàn khí</v>
          </cell>
          <cell r="C2921">
            <v>60</v>
          </cell>
        </row>
        <row r="2922">
          <cell r="A2922" t="str">
            <v>MĐ20.9K24</v>
          </cell>
          <cell r="B2922" t="str">
            <v>Kiểm tra chất lượng hàn</v>
          </cell>
          <cell r="C2922">
            <v>60</v>
          </cell>
        </row>
        <row r="2923">
          <cell r="A2923" t="str">
            <v>MĐ21.9K24</v>
          </cell>
          <cell r="B2923" t="str">
            <v xml:space="preserve">Quy trình hàn </v>
          </cell>
          <cell r="C2923">
            <v>30</v>
          </cell>
        </row>
        <row r="2924">
          <cell r="A2924" t="str">
            <v>MĐ22.9K24</v>
          </cell>
          <cell r="B2924" t="str">
            <v xml:space="preserve">Robot hàn </v>
          </cell>
          <cell r="C2924">
            <v>60</v>
          </cell>
        </row>
        <row r="2925">
          <cell r="A2925" t="str">
            <v>MĐ23.9K24</v>
          </cell>
          <cell r="B2925" t="str">
            <v xml:space="preserve">Hàn dưới lớp thuốc </v>
          </cell>
          <cell r="C2925">
            <v>60</v>
          </cell>
        </row>
        <row r="2926">
          <cell r="A2926" t="str">
            <v>MĐ24.9K24</v>
          </cell>
          <cell r="B2926" t="str">
            <v>Hàn điện tiếp xúc (hàn điện trở)</v>
          </cell>
          <cell r="C2926">
            <v>60</v>
          </cell>
        </row>
        <row r="2927">
          <cell r="A2927" t="str">
            <v>MĐ25.9K24</v>
          </cell>
          <cell r="B2927" t="str">
            <v xml:space="preserve">Thực tập tốt nghiệp </v>
          </cell>
          <cell r="C2927">
            <v>180</v>
          </cell>
        </row>
        <row r="2928">
          <cell r="A2928" t="str">
            <v>MH01.10K24</v>
          </cell>
          <cell r="B2928" t="str">
            <v>Chính trị</v>
          </cell>
          <cell r="C2928">
            <v>30</v>
          </cell>
        </row>
        <row r="2929">
          <cell r="A2929" t="str">
            <v>MH02.10K24</v>
          </cell>
          <cell r="B2929" t="str">
            <v>Pháp luật</v>
          </cell>
          <cell r="C2929">
            <v>15</v>
          </cell>
        </row>
        <row r="2930">
          <cell r="A2930" t="str">
            <v>MH03.10K24</v>
          </cell>
          <cell r="B2930" t="str">
            <v>Giáo dục thể chất</v>
          </cell>
          <cell r="C2930">
            <v>30</v>
          </cell>
        </row>
        <row r="2931">
          <cell r="A2931" t="str">
            <v>MH04.10K24</v>
          </cell>
          <cell r="B2931" t="str">
            <v>Giáo dục quốc phòng – An ninh</v>
          </cell>
          <cell r="C2931">
            <v>45</v>
          </cell>
        </row>
        <row r="2932">
          <cell r="A2932" t="str">
            <v>MH05.10K24</v>
          </cell>
          <cell r="B2932" t="str">
            <v>Tin học</v>
          </cell>
          <cell r="C2932">
            <v>45</v>
          </cell>
        </row>
        <row r="2933">
          <cell r="A2933" t="str">
            <v>MH06.10K24</v>
          </cell>
          <cell r="B2933" t="str">
            <v>Ngoại ngữ (Anh văn)</v>
          </cell>
          <cell r="C2933">
            <v>90</v>
          </cell>
        </row>
        <row r="2934">
          <cell r="A2934" t="str">
            <v>MH07.10K24</v>
          </cell>
          <cell r="B2934" t="str">
            <v>Vẽ kỹ thuật</v>
          </cell>
          <cell r="C2934">
            <v>75</v>
          </cell>
        </row>
        <row r="2935">
          <cell r="A2935" t="str">
            <v>MH08.10K24</v>
          </cell>
          <cell r="B2935" t="str">
            <v>Bảo hộ lao động</v>
          </cell>
          <cell r="C2935">
            <v>30</v>
          </cell>
        </row>
        <row r="2936">
          <cell r="A2936" t="str">
            <v>MH09.10K24</v>
          </cell>
          <cell r="B2936" t="str">
            <v>Điện kỹ thuật</v>
          </cell>
          <cell r="C2936">
            <v>30</v>
          </cell>
        </row>
        <row r="2937">
          <cell r="A2937" t="str">
            <v>MH10.10K24</v>
          </cell>
          <cell r="B2937" t="str">
            <v>Vật liệu xây dựng</v>
          </cell>
          <cell r="C2937">
            <v>30</v>
          </cell>
        </row>
        <row r="2938">
          <cell r="A2938" t="str">
            <v>MH11.10K24</v>
          </cell>
          <cell r="B2938" t="str">
            <v>Tổ chức quản lý</v>
          </cell>
          <cell r="C2938">
            <v>30</v>
          </cell>
        </row>
        <row r="2939">
          <cell r="A2939" t="str">
            <v>MH12.10K24</v>
          </cell>
          <cell r="B2939" t="str">
            <v>Kỹ năng giao tiếp</v>
          </cell>
          <cell r="C2939">
            <v>30</v>
          </cell>
        </row>
        <row r="2940">
          <cell r="A2940" t="str">
            <v>MĐ13.10K24</v>
          </cell>
          <cell r="B2940" t="str">
            <v>Đào móng</v>
          </cell>
          <cell r="C2940">
            <v>60</v>
          </cell>
        </row>
        <row r="2941">
          <cell r="A2941" t="str">
            <v>MĐ14.10K24</v>
          </cell>
          <cell r="B2941" t="str">
            <v>Xây tường gạch</v>
          </cell>
          <cell r="C2941">
            <v>120</v>
          </cell>
        </row>
        <row r="2942">
          <cell r="A2942" t="str">
            <v>MĐ15.10K24</v>
          </cell>
          <cell r="B2942" t="str">
            <v>Xây các kết cấu phụ trợ công trình</v>
          </cell>
          <cell r="C2942">
            <v>90</v>
          </cell>
        </row>
        <row r="2943">
          <cell r="A2943" t="str">
            <v>MĐ16.10K24</v>
          </cell>
          <cell r="B2943" t="str">
            <v>Lắp đặt các cấu kiện loại nhỏ</v>
          </cell>
          <cell r="C2943">
            <v>60</v>
          </cell>
        </row>
        <row r="2944">
          <cell r="A2944" t="str">
            <v>MĐ17.10K24</v>
          </cell>
          <cell r="B2944" t="str">
            <v>Trát các bộ phận công trình</v>
          </cell>
          <cell r="C2944">
            <v>120</v>
          </cell>
        </row>
        <row r="2945">
          <cell r="A2945" t="str">
            <v>MĐ18.10K24</v>
          </cell>
          <cell r="B2945" t="str">
            <v>Trát chi tiết nhỏ, láng nền –sàn</v>
          </cell>
          <cell r="C2945">
            <v>90</v>
          </cell>
        </row>
        <row r="2946">
          <cell r="A2946" t="str">
            <v>MĐ19.10K24</v>
          </cell>
          <cell r="B2946" t="str">
            <v>Lát, ốp</v>
          </cell>
          <cell r="C2946">
            <v>60</v>
          </cell>
        </row>
        <row r="2947">
          <cell r="A2947" t="str">
            <v>MĐ20.10K24</v>
          </cell>
          <cell r="B2947" t="str">
            <v>Bạ mát tít, sơn vôi</v>
          </cell>
          <cell r="C2947">
            <v>60</v>
          </cell>
        </row>
        <row r="2948">
          <cell r="A2948" t="str">
            <v>MĐ21.10K24</v>
          </cell>
          <cell r="B2948" t="str">
            <v>Gia công, lắp dựng và tháo dỡ ván khuôn, giàn giáo</v>
          </cell>
          <cell r="C2948">
            <v>60</v>
          </cell>
        </row>
        <row r="2949">
          <cell r="A2949" t="str">
            <v>MĐ22.10K24</v>
          </cell>
          <cell r="B2949" t="str">
            <v>Gia công lắp đặt cốt thép</v>
          </cell>
          <cell r="C2949">
            <v>60</v>
          </cell>
        </row>
        <row r="2950">
          <cell r="A2950" t="str">
            <v>MĐ23.10K24</v>
          </cell>
          <cell r="B2950" t="str">
            <v>Trộn, đổ, đầm bê tông</v>
          </cell>
          <cell r="C2950">
            <v>60</v>
          </cell>
        </row>
        <row r="2951">
          <cell r="A2951" t="str">
            <v>MĐ24.10K24</v>
          </cell>
          <cell r="B2951" t="str">
            <v>Lắp đạt mạng điện sinh hoạt</v>
          </cell>
          <cell r="C2951">
            <v>90</v>
          </cell>
        </row>
        <row r="2952">
          <cell r="A2952" t="str">
            <v>MĐ25.10K24</v>
          </cell>
          <cell r="B2952" t="str">
            <v>Lắp đặt đường ống cấp, thoát nước trong nhà</v>
          </cell>
          <cell r="C2952">
            <v>60</v>
          </cell>
        </row>
        <row r="2953">
          <cell r="A2953" t="str">
            <v>MĐ26.10K24</v>
          </cell>
          <cell r="B2953" t="str">
            <v>Lắp đặt thiết bị vệ sinh</v>
          </cell>
          <cell r="C2953">
            <v>60</v>
          </cell>
        </row>
        <row r="2954">
          <cell r="A2954" t="str">
            <v>MĐ27.10K24</v>
          </cell>
          <cell r="B2954" t="str">
            <v>Thực tập nâng cao</v>
          </cell>
          <cell r="C2954">
            <v>180</v>
          </cell>
        </row>
        <row r="2955">
          <cell r="A2955" t="str">
            <v>MH01.11K24</v>
          </cell>
          <cell r="B2955" t="str">
            <v>Chính trị</v>
          </cell>
          <cell r="C2955">
            <v>30</v>
          </cell>
        </row>
        <row r="2956">
          <cell r="A2956" t="str">
            <v>MH02.11K24</v>
          </cell>
          <cell r="B2956" t="str">
            <v>Pháp luật</v>
          </cell>
          <cell r="C2956">
            <v>15</v>
          </cell>
        </row>
        <row r="2957">
          <cell r="A2957" t="str">
            <v>MH03.11K24</v>
          </cell>
          <cell r="B2957" t="str">
            <v>Giáo dục thể chất</v>
          </cell>
          <cell r="C2957">
            <v>30</v>
          </cell>
        </row>
        <row r="2958">
          <cell r="A2958" t="str">
            <v>MH04.11K24</v>
          </cell>
          <cell r="B2958" t="str">
            <v>Giáo dục quốc phòng – An ninh</v>
          </cell>
          <cell r="C2958">
            <v>45</v>
          </cell>
        </row>
        <row r="2959">
          <cell r="A2959" t="str">
            <v>MH05.11K24</v>
          </cell>
          <cell r="B2959" t="str">
            <v>Tin học</v>
          </cell>
          <cell r="C2959">
            <v>45</v>
          </cell>
        </row>
        <row r="2960">
          <cell r="A2960" t="str">
            <v>MH06.11K24</v>
          </cell>
          <cell r="B2960" t="str">
            <v>Ngoại ngữ (Anh văn)</v>
          </cell>
          <cell r="C2960">
            <v>90</v>
          </cell>
        </row>
        <row r="2961">
          <cell r="A2961" t="str">
            <v>MH07.11K24</v>
          </cell>
          <cell r="B2961" t="str">
            <v>Vẽ kỹ thuật</v>
          </cell>
          <cell r="C2961">
            <v>60</v>
          </cell>
        </row>
        <row r="2962">
          <cell r="A2962" t="str">
            <v>MH08.11K24</v>
          </cell>
          <cell r="B2962" t="str">
            <v>Bảo hộ lao động</v>
          </cell>
          <cell r="C2962">
            <v>30</v>
          </cell>
        </row>
        <row r="2963">
          <cell r="A2963" t="str">
            <v>MH09.11K24</v>
          </cell>
          <cell r="B2963" t="str">
            <v>Điện kỹ thuật</v>
          </cell>
          <cell r="C2963">
            <v>30</v>
          </cell>
        </row>
        <row r="2964">
          <cell r="A2964" t="str">
            <v>MH10.11K24</v>
          </cell>
          <cell r="B2964" t="str">
            <v>Vật liệu xây dựng</v>
          </cell>
          <cell r="C2964">
            <v>30</v>
          </cell>
        </row>
        <row r="2965">
          <cell r="A2965" t="str">
            <v>MH11.11K24</v>
          </cell>
          <cell r="B2965" t="str">
            <v>Tổ chức sản xuất</v>
          </cell>
          <cell r="C2965">
            <v>30</v>
          </cell>
        </row>
        <row r="2966">
          <cell r="A2966" t="str">
            <v>II.2.11K24</v>
          </cell>
          <cell r="B2966" t="str">
            <v xml:space="preserve"> Môn học, mô đun chuyên môn nghành, nghề</v>
          </cell>
          <cell r="C2966">
            <v>930</v>
          </cell>
        </row>
        <row r="2967">
          <cell r="A2967" t="str">
            <v>MĐ12.11K24</v>
          </cell>
          <cell r="B2967" t="str">
            <v>Chuẩn bị nguyên vật liệu</v>
          </cell>
          <cell r="C2967">
            <v>60</v>
          </cell>
        </row>
        <row r="2968">
          <cell r="A2968" t="str">
            <v>MĐ13.11K24</v>
          </cell>
          <cell r="B2968" t="str">
            <v>Pha phôi</v>
          </cell>
          <cell r="C2968">
            <v>60</v>
          </cell>
        </row>
        <row r="2969">
          <cell r="A2969" t="str">
            <v>MĐ14.11K24</v>
          </cell>
          <cell r="B2969" t="str">
            <v>Gia công mặt phẳng</v>
          </cell>
          <cell r="C2969">
            <v>60</v>
          </cell>
        </row>
        <row r="2970">
          <cell r="A2970" t="str">
            <v>MĐ15.11K24</v>
          </cell>
          <cell r="B2970" t="str">
            <v>Gia công mộng</v>
          </cell>
          <cell r="C2970">
            <v>120</v>
          </cell>
        </row>
        <row r="2971">
          <cell r="A2971" t="str">
            <v>MĐ16.11K24</v>
          </cell>
          <cell r="B2971" t="str">
            <v>Hoàn thiện bề mặt sản phẩm</v>
          </cell>
          <cell r="C2971">
            <v>60</v>
          </cell>
        </row>
        <row r="2972">
          <cell r="A2972" t="str">
            <v>MĐ17.11K24</v>
          </cell>
          <cell r="B2972" t="str">
            <v>Làm khuôn cửa, cánh cửa</v>
          </cell>
          <cell r="C2972">
            <v>120</v>
          </cell>
        </row>
        <row r="2973">
          <cell r="A2973" t="str">
            <v>MĐ18.11K24</v>
          </cell>
          <cell r="B2973" t="str">
            <v>Làm ván khuôn</v>
          </cell>
          <cell r="C2973">
            <v>60</v>
          </cell>
        </row>
        <row r="2974">
          <cell r="A2974" t="str">
            <v>MĐ19.11K24</v>
          </cell>
          <cell r="B2974" t="str">
            <v>Ốp lát dầm, sàn, trần, tường</v>
          </cell>
          <cell r="C2974">
            <v>90</v>
          </cell>
        </row>
        <row r="2975">
          <cell r="A2975" t="str">
            <v>MĐ20.11K24</v>
          </cell>
          <cell r="B2975" t="str">
            <v>Làm tủ bếp</v>
          </cell>
          <cell r="C2975">
            <v>90</v>
          </cell>
        </row>
        <row r="2976">
          <cell r="A2976" t="str">
            <v>MĐ21.11K24</v>
          </cell>
          <cell r="B2976" t="str">
            <v>Làm sườn mái dốc</v>
          </cell>
          <cell r="C2976">
            <v>60</v>
          </cell>
        </row>
        <row r="2977">
          <cell r="A2977" t="str">
            <v>MĐ22.11K24</v>
          </cell>
          <cell r="B2977" t="str">
            <v>Đóng đồ mộc dân dụng</v>
          </cell>
          <cell r="C2977">
            <v>150</v>
          </cell>
        </row>
        <row r="2978">
          <cell r="A2978" t="str">
            <v>MH01.12K24</v>
          </cell>
          <cell r="B2978" t="str">
            <v>Chính trị</v>
          </cell>
          <cell r="C2978">
            <v>30</v>
          </cell>
        </row>
        <row r="2979">
          <cell r="A2979" t="str">
            <v>MH02.12K24</v>
          </cell>
          <cell r="B2979" t="str">
            <v>Pháp luật</v>
          </cell>
          <cell r="C2979">
            <v>15</v>
          </cell>
        </row>
        <row r="2980">
          <cell r="A2980" t="str">
            <v>MH03.12K24</v>
          </cell>
          <cell r="B2980" t="str">
            <v>Giáo dục thể chất</v>
          </cell>
          <cell r="C2980">
            <v>30</v>
          </cell>
        </row>
        <row r="2981">
          <cell r="A2981" t="str">
            <v>MH04.12K24</v>
          </cell>
          <cell r="B2981" t="str">
            <v>Giáo dục quốc phòng – An ninh</v>
          </cell>
          <cell r="C2981">
            <v>45</v>
          </cell>
        </row>
        <row r="2982">
          <cell r="A2982" t="str">
            <v>MH05.12K24</v>
          </cell>
          <cell r="B2982" t="str">
            <v>Tin học</v>
          </cell>
          <cell r="C2982">
            <v>45</v>
          </cell>
        </row>
        <row r="2983">
          <cell r="A2983" t="str">
            <v>MH06.12K24</v>
          </cell>
          <cell r="B2983" t="str">
            <v>Ngoại ngữ (Anh văn)</v>
          </cell>
          <cell r="C2983">
            <v>90</v>
          </cell>
        </row>
        <row r="2984">
          <cell r="A2984" t="str">
            <v>MH07.12K24</v>
          </cell>
          <cell r="B2984" t="str">
            <v>Vẽ kỹ thuật</v>
          </cell>
          <cell r="C2984">
            <v>75</v>
          </cell>
        </row>
        <row r="2985">
          <cell r="A2985" t="str">
            <v>MH08.12K24</v>
          </cell>
          <cell r="B2985" t="str">
            <v>Thủy lực cơ sở</v>
          </cell>
          <cell r="C2985">
            <v>45</v>
          </cell>
        </row>
        <row r="2986">
          <cell r="A2986" t="str">
            <v>MH09.12K24</v>
          </cell>
          <cell r="B2986" t="str">
            <v>Cấp thoát nước cơ bản</v>
          </cell>
          <cell r="C2986">
            <v>60</v>
          </cell>
        </row>
        <row r="2987">
          <cell r="A2987" t="str">
            <v>MH10.12K24</v>
          </cell>
          <cell r="B2987" t="str">
            <v>Kỹ thuật an toàn và bảo hộ lao động</v>
          </cell>
          <cell r="C2987">
            <v>30</v>
          </cell>
        </row>
        <row r="2988">
          <cell r="A2988" t="str">
            <v>MH11.12K24</v>
          </cell>
          <cell r="B2988" t="str">
            <v>Mạch điện</v>
          </cell>
          <cell r="C2988">
            <v>60</v>
          </cell>
        </row>
        <row r="2989">
          <cell r="A2989" t="str">
            <v>MH12.12K24</v>
          </cell>
          <cell r="B2989" t="str">
            <v>Vật liệu ngành điện nước</v>
          </cell>
          <cell r="C2989">
            <v>45</v>
          </cell>
        </row>
        <row r="2990">
          <cell r="A2990" t="str">
            <v>MH13.12K24</v>
          </cell>
          <cell r="B2990" t="str">
            <v>Kỹ thuật đo đạc( trắc địa)</v>
          </cell>
          <cell r="C2990">
            <v>60</v>
          </cell>
        </row>
        <row r="2991">
          <cell r="A2991" t="str">
            <v>MH14.12K24</v>
          </cell>
          <cell r="B2991" t="str">
            <v>Kỹ năng giao tiếp</v>
          </cell>
          <cell r="C2991">
            <v>30</v>
          </cell>
        </row>
        <row r="2992">
          <cell r="A2992" t="str">
            <v>MĐ15.12K24</v>
          </cell>
          <cell r="B2992" t="str">
            <v>Sử dụng dụng cụ thiết bị nghề Điện nước</v>
          </cell>
          <cell r="C2992">
            <v>60</v>
          </cell>
        </row>
        <row r="2993">
          <cell r="A2993" t="str">
            <v>MĐ16.12K24</v>
          </cell>
          <cell r="B2993" t="str">
            <v>Hàn điện, hàn cắt khí cơ bản</v>
          </cell>
          <cell r="C2993">
            <v>60</v>
          </cell>
        </row>
        <row r="2994">
          <cell r="A2994" t="str">
            <v>MĐ17.12K24</v>
          </cell>
          <cell r="B2994" t="str">
            <v>Hàn, dán chất dẻo cơ bản</v>
          </cell>
          <cell r="C2994">
            <v>60</v>
          </cell>
        </row>
        <row r="2995">
          <cell r="A2995" t="str">
            <v>MĐ18.12K24</v>
          </cell>
          <cell r="B2995" t="str">
            <v>Khí cụ điện</v>
          </cell>
          <cell r="C2995">
            <v>60</v>
          </cell>
        </row>
        <row r="2996">
          <cell r="A2996" t="str">
            <v>MĐ19.12K24</v>
          </cell>
          <cell r="B2996" t="str">
            <v>Lắp mạch điện cơ bản</v>
          </cell>
          <cell r="C2996">
            <v>120</v>
          </cell>
        </row>
        <row r="2997">
          <cell r="A2997" t="str">
            <v>MĐ20.12K24</v>
          </cell>
          <cell r="B2997" t="str">
            <v>Lắp mạch điện trạm bơm</v>
          </cell>
          <cell r="C2997">
            <v>60</v>
          </cell>
        </row>
        <row r="2998">
          <cell r="A2998" t="str">
            <v>MĐ21.12K24</v>
          </cell>
          <cell r="B2998" t="str">
            <v>Khai triển, lựa chọn ống, phụ kiện, thiết bị</v>
          </cell>
          <cell r="C2998">
            <v>60</v>
          </cell>
        </row>
        <row r="2999">
          <cell r="A2999" t="str">
            <v>MĐ22.12K24</v>
          </cell>
          <cell r="B2999" t="str">
            <v>Lắp đặt máy bơm</v>
          </cell>
          <cell r="C2999">
            <v>60</v>
          </cell>
        </row>
        <row r="3000">
          <cell r="A3000" t="str">
            <v>MĐ23.12K24</v>
          </cell>
          <cell r="B3000" t="str">
            <v>Lắp đặt đường ống cấp, thoát nước</v>
          </cell>
          <cell r="C3000">
            <v>120</v>
          </cell>
        </row>
        <row r="3001">
          <cell r="A3001" t="str">
            <v>MĐ24.12K24</v>
          </cell>
          <cell r="B3001" t="str">
            <v>Lắp đặt thiết bị dùng nước</v>
          </cell>
          <cell r="C3001">
            <v>90</v>
          </cell>
        </row>
        <row r="3002">
          <cell r="A3002" t="str">
            <v>MĐ25.12K24</v>
          </cell>
          <cell r="B3002" t="str">
            <v>Vận hành công trình thu nước và trạm bơm</v>
          </cell>
          <cell r="C3002">
            <v>60</v>
          </cell>
        </row>
        <row r="3003">
          <cell r="A3003" t="str">
            <v>MĐ26.12K24</v>
          </cell>
          <cell r="B3003" t="str">
            <v>Khoan tạo nguồn</v>
          </cell>
          <cell r="C3003">
            <v>60</v>
          </cell>
        </row>
        <row r="3004">
          <cell r="A3004" t="str">
            <v>MĐ27.12K24</v>
          </cell>
          <cell r="B3004" t="str">
            <v>Thi công xây trát cơ bản</v>
          </cell>
          <cell r="C3004">
            <v>90</v>
          </cell>
        </row>
        <row r="3005">
          <cell r="A3005" t="str">
            <v>MĐ28.12K24</v>
          </cell>
          <cell r="B3005" t="str">
            <v>Thực tập sản xuất</v>
          </cell>
          <cell r="C3005">
            <v>120</v>
          </cell>
        </row>
        <row r="3006">
          <cell r="A3006" t="str">
            <v>MH01.15K24</v>
          </cell>
          <cell r="B3006" t="str">
            <v>Chính trị</v>
          </cell>
          <cell r="C3006">
            <v>30</v>
          </cell>
        </row>
        <row r="3007">
          <cell r="A3007" t="str">
            <v>MH02.15K24</v>
          </cell>
          <cell r="B3007" t="str">
            <v>Pháp luật</v>
          </cell>
          <cell r="C3007">
            <v>15</v>
          </cell>
        </row>
        <row r="3008">
          <cell r="A3008" t="str">
            <v>MH03.15K24</v>
          </cell>
          <cell r="B3008" t="str">
            <v>Giáo dục thể chất</v>
          </cell>
          <cell r="C3008">
            <v>30</v>
          </cell>
        </row>
        <row r="3009">
          <cell r="A3009" t="str">
            <v>MH04.15K24</v>
          </cell>
          <cell r="B3009" t="str">
            <v>Giáo dục quốc phòng – An ninh</v>
          </cell>
          <cell r="C3009">
            <v>45</v>
          </cell>
        </row>
        <row r="3010">
          <cell r="A3010" t="str">
            <v>MH05.15K24</v>
          </cell>
          <cell r="B3010" t="str">
            <v>Tin học</v>
          </cell>
          <cell r="C3010">
            <v>45</v>
          </cell>
        </row>
        <row r="3011">
          <cell r="A3011" t="str">
            <v>MH06.15K24</v>
          </cell>
          <cell r="B3011" t="str">
            <v>Ngoại ngữ (Anh văn)</v>
          </cell>
          <cell r="C3011">
            <v>90</v>
          </cell>
        </row>
        <row r="3012">
          <cell r="A3012" t="str">
            <v>MH07.15K24</v>
          </cell>
          <cell r="B3012" t="str">
            <v>Kinh tế chính trị</v>
          </cell>
          <cell r="C3012">
            <v>30</v>
          </cell>
        </row>
        <row r="3013">
          <cell r="A3013" t="str">
            <v>MH08.15K24</v>
          </cell>
          <cell r="B3013" t="str">
            <v>Luật kinh tế</v>
          </cell>
          <cell r="C3013">
            <v>30</v>
          </cell>
        </row>
        <row r="3014">
          <cell r="A3014" t="str">
            <v>MH09.15K24</v>
          </cell>
          <cell r="B3014" t="str">
            <v>Kinh tế vi mô</v>
          </cell>
          <cell r="C3014">
            <v>60</v>
          </cell>
        </row>
        <row r="3015">
          <cell r="A3015" t="str">
            <v>MH10.15K24</v>
          </cell>
          <cell r="B3015" t="str">
            <v>Lý thuyết thống kê</v>
          </cell>
          <cell r="C3015">
            <v>45</v>
          </cell>
        </row>
        <row r="3016">
          <cell r="A3016" t="str">
            <v>MH11.15K24</v>
          </cell>
          <cell r="B3016" t="str">
            <v>Lý thuyết tài chính tiền tệ</v>
          </cell>
          <cell r="C3016">
            <v>60</v>
          </cell>
        </row>
        <row r="3017">
          <cell r="A3017" t="str">
            <v>MH12.15K24</v>
          </cell>
          <cell r="B3017" t="str">
            <v>Lý thuyết kế toán</v>
          </cell>
          <cell r="C3017">
            <v>60</v>
          </cell>
        </row>
        <row r="3018">
          <cell r="A3018" t="str">
            <v>MH13.15K24</v>
          </cell>
          <cell r="B3018" t="str">
            <v>Kỹ năng giao tiếp</v>
          </cell>
          <cell r="C3018">
            <v>30</v>
          </cell>
        </row>
        <row r="3019">
          <cell r="A3019" t="str">
            <v>MH14.15K24</v>
          </cell>
          <cell r="B3019" t="str">
            <v>Marketing</v>
          </cell>
          <cell r="C3019">
            <v>45</v>
          </cell>
        </row>
        <row r="3020">
          <cell r="A3020" t="str">
            <v>MH15.15K24</v>
          </cell>
          <cell r="B3020" t="str">
            <v>Kinh tế quốc tế</v>
          </cell>
          <cell r="C3020">
            <v>45</v>
          </cell>
        </row>
        <row r="3021">
          <cell r="A3021" t="str">
            <v>MH16.15K24</v>
          </cell>
          <cell r="B3021" t="str">
            <v>Quản trị văn phòng</v>
          </cell>
          <cell r="C3021">
            <v>45</v>
          </cell>
        </row>
        <row r="3022">
          <cell r="A3022" t="str">
            <v>MH17.15K24</v>
          </cell>
          <cell r="B3022" t="str">
            <v>Soạn thảo văn bản</v>
          </cell>
          <cell r="C3022">
            <v>45</v>
          </cell>
        </row>
        <row r="3023">
          <cell r="A3023" t="str">
            <v>MH18.15K24</v>
          </cell>
          <cell r="B3023" t="str">
            <v>Thống kê doanh nghiệp</v>
          </cell>
          <cell r="C3023">
            <v>60</v>
          </cell>
        </row>
        <row r="3024">
          <cell r="A3024" t="str">
            <v>MH19.15K24</v>
          </cell>
          <cell r="B3024" t="str">
            <v>Thị trường chứng khoán</v>
          </cell>
          <cell r="C3024">
            <v>60</v>
          </cell>
        </row>
        <row r="3025">
          <cell r="A3025" t="str">
            <v>MH20.15K24</v>
          </cell>
          <cell r="B3025" t="str">
            <v>Quản trị doanh nghiệp</v>
          </cell>
          <cell r="C3025">
            <v>45</v>
          </cell>
        </row>
        <row r="3026">
          <cell r="A3026" t="str">
            <v>MH21.15K24</v>
          </cell>
          <cell r="B3026" t="str">
            <v>Thuế</v>
          </cell>
          <cell r="C3026">
            <v>60</v>
          </cell>
        </row>
        <row r="3027">
          <cell r="A3027" t="str">
            <v>MH22.15K24</v>
          </cell>
          <cell r="B3027" t="str">
            <v>Tài chính doanh nghiệp</v>
          </cell>
          <cell r="C3027">
            <v>75</v>
          </cell>
        </row>
        <row r="3028">
          <cell r="A3028" t="str">
            <v>MĐ23.15K24</v>
          </cell>
          <cell r="B3028" t="str">
            <v>Kế toán doanh nghiệp 1</v>
          </cell>
          <cell r="C3028">
            <v>120</v>
          </cell>
        </row>
        <row r="3029">
          <cell r="A3029" t="str">
            <v>MĐ24.15K24</v>
          </cell>
          <cell r="B3029" t="str">
            <v>Kế toán doanh nghiệp 2</v>
          </cell>
          <cell r="C3029">
            <v>120</v>
          </cell>
        </row>
        <row r="3030">
          <cell r="A3030" t="str">
            <v>MĐ25.15K24</v>
          </cell>
          <cell r="B3030" t="str">
            <v>Kế toán doanh nghiệp 3</v>
          </cell>
          <cell r="C3030">
            <v>120</v>
          </cell>
        </row>
        <row r="3031">
          <cell r="A3031" t="str">
            <v>MĐ26.15K24</v>
          </cell>
          <cell r="B3031" t="str">
            <v>Kế toán doanh nghiệp 4</v>
          </cell>
          <cell r="C3031">
            <v>120</v>
          </cell>
        </row>
        <row r="3032">
          <cell r="A3032" t="str">
            <v>MĐ27.15K24</v>
          </cell>
          <cell r="B3032" t="str">
            <v>Kế toán máy</v>
          </cell>
          <cell r="C3032">
            <v>60</v>
          </cell>
        </row>
        <row r="3033">
          <cell r="A3033" t="str">
            <v>MĐ28.15K24</v>
          </cell>
          <cell r="B3033" t="str">
            <v>Kế toán thuế</v>
          </cell>
          <cell r="C3033">
            <v>60</v>
          </cell>
        </row>
        <row r="3034">
          <cell r="A3034" t="str">
            <v>MH29.15K24</v>
          </cell>
          <cell r="B3034" t="str">
            <v>Kiểm toán</v>
          </cell>
          <cell r="C3034">
            <v>30</v>
          </cell>
        </row>
        <row r="3035">
          <cell r="A3035" t="str">
            <v>MĐ30.15K24</v>
          </cell>
          <cell r="B3035" t="str">
            <v>Thực tập tốt nghiệp</v>
          </cell>
          <cell r="C3035">
            <v>225</v>
          </cell>
        </row>
        <row r="3036">
          <cell r="A3036" t="str">
            <v>MH01.16K24</v>
          </cell>
          <cell r="B3036" t="str">
            <v>Chính trị</v>
          </cell>
          <cell r="C3036">
            <v>30</v>
          </cell>
        </row>
        <row r="3037">
          <cell r="A3037" t="str">
            <v>MH02.16K24</v>
          </cell>
          <cell r="B3037" t="str">
            <v>Pháp luật</v>
          </cell>
          <cell r="C3037">
            <v>15</v>
          </cell>
        </row>
        <row r="3038">
          <cell r="A3038" t="str">
            <v>MH03.16K24</v>
          </cell>
          <cell r="B3038" t="str">
            <v>Giáo dục thể chất</v>
          </cell>
          <cell r="C3038">
            <v>30</v>
          </cell>
        </row>
        <row r="3039">
          <cell r="A3039" t="str">
            <v>MH04.16K24</v>
          </cell>
          <cell r="B3039" t="str">
            <v>Giáo dục quốc phòng – An ninh</v>
          </cell>
          <cell r="C3039">
            <v>45</v>
          </cell>
        </row>
        <row r="3040">
          <cell r="A3040" t="str">
            <v>MH05.16K24</v>
          </cell>
          <cell r="B3040" t="str">
            <v>Tin học</v>
          </cell>
          <cell r="C3040">
            <v>45</v>
          </cell>
        </row>
        <row r="3041">
          <cell r="A3041" t="str">
            <v>MH06.16K24</v>
          </cell>
          <cell r="B3041" t="str">
            <v>Ngoại ngữ (Anh văn)</v>
          </cell>
          <cell r="C3041">
            <v>90</v>
          </cell>
        </row>
        <row r="3042">
          <cell r="A3042" t="str">
            <v>MH7.16K24</v>
          </cell>
          <cell r="B3042" t="str">
            <v>Vật liệu xây dựng</v>
          </cell>
          <cell r="C3042">
            <v>30</v>
          </cell>
        </row>
        <row r="3043">
          <cell r="A3043" t="str">
            <v>MH8.16K24</v>
          </cell>
          <cell r="B3043" t="str">
            <v>Vẽ Xây dựng</v>
          </cell>
          <cell r="C3043">
            <v>75</v>
          </cell>
        </row>
        <row r="3044">
          <cell r="A3044" t="str">
            <v>MH09.16K24</v>
          </cell>
          <cell r="B3044" t="str">
            <v>Cơ học Xây dựng</v>
          </cell>
          <cell r="C3044">
            <v>75</v>
          </cell>
        </row>
        <row r="3045">
          <cell r="A3045" t="str">
            <v>MH10.16K24</v>
          </cell>
          <cell r="B3045" t="str">
            <v>Điện kỹ thuật</v>
          </cell>
          <cell r="C3045">
            <v>45</v>
          </cell>
        </row>
        <row r="3046">
          <cell r="A3046" t="str">
            <v>MH11.16K24</v>
          </cell>
          <cell r="B3046" t="str">
            <v>Cấu tạo kiến trúc</v>
          </cell>
          <cell r="C3046">
            <v>75</v>
          </cell>
        </row>
        <row r="3047">
          <cell r="A3047" t="str">
            <v>MH12.16K24</v>
          </cell>
          <cell r="B3047" t="str">
            <v>Kết cấu xây dựng</v>
          </cell>
          <cell r="C3047">
            <v>75</v>
          </cell>
        </row>
        <row r="3048">
          <cell r="A3048" t="str">
            <v>MH13.16K24</v>
          </cell>
          <cell r="B3048" t="str">
            <v>Nguyên lý Thiết kế kiến trúc</v>
          </cell>
          <cell r="C3048">
            <v>60</v>
          </cell>
        </row>
        <row r="3049">
          <cell r="A3049" t="str">
            <v>MH14.16K24</v>
          </cell>
          <cell r="B3049" t="str">
            <v>Dự toán xây dựng công trình</v>
          </cell>
          <cell r="C3049">
            <v>60</v>
          </cell>
        </row>
        <row r="3050">
          <cell r="A3050" t="str">
            <v>MH15.16K24</v>
          </cell>
          <cell r="B3050" t="str">
            <v>Công nghệ thi công</v>
          </cell>
          <cell r="C3050">
            <v>75</v>
          </cell>
        </row>
        <row r="3051">
          <cell r="A3051" t="str">
            <v>MH16.16K24</v>
          </cell>
          <cell r="B3051" t="str">
            <v>Tổ chức thi công</v>
          </cell>
          <cell r="C3051">
            <v>60</v>
          </cell>
        </row>
        <row r="3052">
          <cell r="A3052" t="str">
            <v>MH17.16K24</v>
          </cell>
          <cell r="B3052" t="str">
            <v>Quản lýsản xuất</v>
          </cell>
          <cell r="C3052">
            <v>30</v>
          </cell>
        </row>
        <row r="3053">
          <cell r="A3053" t="str">
            <v>MH18.16K24</v>
          </cell>
          <cell r="B3053" t="str">
            <v>An toàn lao động</v>
          </cell>
          <cell r="C3053">
            <v>30</v>
          </cell>
        </row>
        <row r="3054">
          <cell r="A3054" t="str">
            <v>MH19.16K24</v>
          </cell>
          <cell r="B3054" t="str">
            <v>Bảo vệ môi trường</v>
          </cell>
          <cell r="C3054">
            <v>30</v>
          </cell>
        </row>
        <row r="3055">
          <cell r="A3055" t="str">
            <v>MH20.16K24</v>
          </cell>
          <cell r="B3055" t="str">
            <v>Kỹ năng giao tiếp</v>
          </cell>
          <cell r="C3055">
            <v>30</v>
          </cell>
        </row>
        <row r="3056">
          <cell r="A3056" t="str">
            <v>MĐ21.16K24</v>
          </cell>
          <cell r="B3056" t="str">
            <v>Trắc đạc</v>
          </cell>
          <cell r="C3056">
            <v>90</v>
          </cell>
        </row>
        <row r="3057">
          <cell r="A3057" t="str">
            <v>MĐ22.16K24</v>
          </cell>
          <cell r="B3057" t="str">
            <v>Lắp đặt hệ thống cấp thoát nước công trình</v>
          </cell>
          <cell r="C3057">
            <v>90</v>
          </cell>
        </row>
        <row r="3058">
          <cell r="A3058" t="str">
            <v>MĐ23.16K24</v>
          </cell>
          <cell r="B3058" t="str">
            <v>Ứng dụng Autocad</v>
          </cell>
          <cell r="C3058">
            <v>90</v>
          </cell>
        </row>
        <row r="3059">
          <cell r="A3059" t="str">
            <v>MĐ24.16K24</v>
          </cell>
          <cell r="B3059" t="str">
            <v>Thực tập thiết kế kiến trúc</v>
          </cell>
          <cell r="C3059">
            <v>120</v>
          </cell>
        </row>
        <row r="3060">
          <cell r="A3060" t="str">
            <v>MĐ25.16K24</v>
          </cell>
          <cell r="B3060" t="str">
            <v>Xây gạch</v>
          </cell>
          <cell r="C3060">
            <v>150</v>
          </cell>
        </row>
        <row r="3061">
          <cell r="A3061" t="str">
            <v>MĐ26.16K24</v>
          </cell>
          <cell r="B3061" t="str">
            <v>Trát, láng</v>
          </cell>
          <cell r="C3061">
            <v>120</v>
          </cell>
        </row>
        <row r="3062">
          <cell r="A3062" t="str">
            <v>MĐ27.16K24</v>
          </cell>
          <cell r="B3062" t="str">
            <v>Lát, ốp</v>
          </cell>
          <cell r="C3062">
            <v>120</v>
          </cell>
        </row>
        <row r="3063">
          <cell r="A3063" t="str">
            <v>MĐ28.16K24</v>
          </cell>
          <cell r="B3063" t="str">
            <v>Bả ma tít, sơn vôi</v>
          </cell>
          <cell r="C3063">
            <v>60</v>
          </cell>
        </row>
        <row r="3064">
          <cell r="A3064" t="str">
            <v>MĐ29.16K24</v>
          </cell>
          <cell r="B3064" t="str">
            <v>Gia công lắp dựng tháo dỡ ván khuôn, giàn giáo</v>
          </cell>
          <cell r="C3064">
            <v>90</v>
          </cell>
        </row>
        <row r="3065">
          <cell r="A3065" t="str">
            <v>MĐ30.16K24</v>
          </cell>
          <cell r="B3065" t="str">
            <v>Gia công, lắp đặt cốt thép</v>
          </cell>
          <cell r="C3065">
            <v>60</v>
          </cell>
        </row>
        <row r="3066">
          <cell r="A3066" t="str">
            <v>MĐ31.16K24</v>
          </cell>
          <cell r="B3066" t="str">
            <v>Thực tập kỹ thuật viên</v>
          </cell>
          <cell r="C3066">
            <v>180</v>
          </cell>
        </row>
        <row r="3067">
          <cell r="A3067" t="str">
            <v>MĐ32.16K24</v>
          </cell>
          <cell r="B3067" t="str">
            <v>Thực tập tốt nghiệp</v>
          </cell>
          <cell r="C3067">
            <v>180</v>
          </cell>
        </row>
        <row r="3068">
          <cell r="A3068" t="str">
            <v>MH01.17K24</v>
          </cell>
          <cell r="B3068" t="str">
            <v>Chính trị</v>
          </cell>
          <cell r="C3068">
            <v>30</v>
          </cell>
        </row>
        <row r="3069">
          <cell r="A3069" t="str">
            <v>MH02.17K24</v>
          </cell>
          <cell r="B3069" t="str">
            <v>Pháp luật</v>
          </cell>
          <cell r="C3069">
            <v>15</v>
          </cell>
        </row>
        <row r="3070">
          <cell r="A3070" t="str">
            <v>MH03.17K24</v>
          </cell>
          <cell r="B3070" t="str">
            <v>Giáo dục thể chất</v>
          </cell>
          <cell r="C3070">
            <v>30</v>
          </cell>
        </row>
        <row r="3071">
          <cell r="A3071" t="str">
            <v>MH04.17K24</v>
          </cell>
          <cell r="B3071" t="str">
            <v>Giáo dục quốc phòng – An ninh</v>
          </cell>
          <cell r="C3071">
            <v>45</v>
          </cell>
        </row>
        <row r="3072">
          <cell r="A3072" t="str">
            <v>MH05.17K24</v>
          </cell>
          <cell r="B3072" t="str">
            <v>Tin học</v>
          </cell>
          <cell r="C3072">
            <v>45</v>
          </cell>
        </row>
        <row r="3073">
          <cell r="A3073" t="str">
            <v>MH06.17K24</v>
          </cell>
          <cell r="B3073" t="str">
            <v>Ngoại ngữ (Anh văn)</v>
          </cell>
          <cell r="C3073">
            <v>90</v>
          </cell>
        </row>
        <row r="3074">
          <cell r="A3074" t="str">
            <v>MH07.17K24</v>
          </cell>
          <cell r="B3074" t="str">
            <v xml:space="preserve">Kỹ năng giao tiếp </v>
          </cell>
          <cell r="C3074">
            <v>30</v>
          </cell>
        </row>
        <row r="3075">
          <cell r="A3075" t="str">
            <v>MĐ08.17K24</v>
          </cell>
          <cell r="B3075" t="str">
            <v>Kỹ thuật sử dụng bàn phím</v>
          </cell>
          <cell r="C3075">
            <v>60</v>
          </cell>
        </row>
        <row r="3076">
          <cell r="A3076" t="str">
            <v>MH09.17K24</v>
          </cell>
          <cell r="B3076" t="str">
            <v>Văn bản pháp qui</v>
          </cell>
          <cell r="C3076">
            <v>45</v>
          </cell>
        </row>
        <row r="3077">
          <cell r="A3077" t="str">
            <v>MĐ10.17K24</v>
          </cell>
          <cell r="B3077" t="str">
            <v>Soạn thảo văn bản MicroSoft Word</v>
          </cell>
          <cell r="C3077">
            <v>60</v>
          </cell>
        </row>
        <row r="3078">
          <cell r="A3078" t="str">
            <v>MH11.17K24</v>
          </cell>
          <cell r="B3078" t="str">
            <v>Hệ điều hành windows</v>
          </cell>
          <cell r="C3078">
            <v>30</v>
          </cell>
        </row>
        <row r="3079">
          <cell r="A3079" t="str">
            <v>MĐ12.17K24</v>
          </cell>
          <cell r="B3079" t="str">
            <v>Thiết kế trình diễn trên máy tính</v>
          </cell>
          <cell r="C3079">
            <v>60</v>
          </cell>
        </row>
        <row r="3080">
          <cell r="A3080" t="str">
            <v>MĐ13.17K24</v>
          </cell>
          <cell r="B3080" t="str">
            <v>Bảng tính điện tử Excel</v>
          </cell>
          <cell r="C3080">
            <v>60</v>
          </cell>
        </row>
        <row r="3081">
          <cell r="A3081" t="str">
            <v>MH14.17K24</v>
          </cell>
          <cell r="B3081" t="str">
            <v>Cấu trúc máy tính</v>
          </cell>
          <cell r="C3081">
            <v>90</v>
          </cell>
        </row>
        <row r="3082">
          <cell r="A3082" t="str">
            <v>MH15.17K24</v>
          </cell>
          <cell r="B3082" t="str">
            <v>Tiếng Anh chuyên ngành</v>
          </cell>
          <cell r="C3082">
            <v>60</v>
          </cell>
        </row>
        <row r="3083">
          <cell r="A3083" t="str">
            <v>MĐ16.17K24</v>
          </cell>
          <cell r="B3083" t="str">
            <v>Lắp ráp và cài đặt máy tính</v>
          </cell>
          <cell r="C3083">
            <v>90</v>
          </cell>
        </row>
        <row r="3084">
          <cell r="A3084" t="str">
            <v>MĐ17.17K24</v>
          </cell>
          <cell r="B3084" t="str">
            <v>Xử lý ảnh bằng Photoshop</v>
          </cell>
          <cell r="C3084">
            <v>60</v>
          </cell>
        </row>
        <row r="3085">
          <cell r="A3085" t="str">
            <v>MH18.17K24</v>
          </cell>
          <cell r="B3085" t="str">
            <v>Mạng máy tính và Internet</v>
          </cell>
          <cell r="C3085">
            <v>90</v>
          </cell>
        </row>
        <row r="3086">
          <cell r="A3086" t="str">
            <v>MĐ19.17K24</v>
          </cell>
          <cell r="B3086" t="str">
            <v>Vận hành và sử dụng các thiết bị văn phòng thông dụng</v>
          </cell>
          <cell r="C3086">
            <v>60</v>
          </cell>
        </row>
        <row r="3087">
          <cell r="A3087" t="str">
            <v>MĐ20.17K24</v>
          </cell>
          <cell r="B3087" t="str">
            <v>Cài đặt, thiết lập, quản lý và vận hành mạng LAN</v>
          </cell>
          <cell r="C3087">
            <v>60</v>
          </cell>
        </row>
        <row r="3088">
          <cell r="A3088" t="str">
            <v>MĐ21.17K24</v>
          </cell>
          <cell r="B3088" t="str">
            <v>Bảo trì hệ thống máy tính</v>
          </cell>
          <cell r="C3088">
            <v>60</v>
          </cell>
        </row>
        <row r="3089">
          <cell r="A3089" t="str">
            <v>MĐ22.17K24</v>
          </cell>
          <cell r="B3089" t="str">
            <v>Công nghệ đa phương tiện</v>
          </cell>
          <cell r="C3089">
            <v>60</v>
          </cell>
        </row>
        <row r="3090">
          <cell r="A3090" t="str">
            <v>MĐ23.17K24</v>
          </cell>
          <cell r="B3090" t="str">
            <v>Thiết kế Web</v>
          </cell>
          <cell r="C3090">
            <v>90</v>
          </cell>
        </row>
        <row r="3091">
          <cell r="A3091" t="str">
            <v>MĐ24.17K24</v>
          </cell>
          <cell r="B3091" t="str">
            <v>Thực tập tốt nghiệp</v>
          </cell>
          <cell r="C3091">
            <v>270</v>
          </cell>
        </row>
        <row r="3092">
          <cell r="A3092" t="str">
            <v>MH01.19K24</v>
          </cell>
          <cell r="B3092" t="str">
            <v>Chính trị</v>
          </cell>
          <cell r="C3092">
            <v>30</v>
          </cell>
        </row>
        <row r="3093">
          <cell r="A3093" t="str">
            <v>MH02.19K24</v>
          </cell>
          <cell r="B3093" t="str">
            <v>Pháp luật</v>
          </cell>
          <cell r="C3093">
            <v>15</v>
          </cell>
        </row>
        <row r="3094">
          <cell r="A3094" t="str">
            <v>MH03.19K24</v>
          </cell>
          <cell r="B3094" t="str">
            <v>Giáo dục thể chất</v>
          </cell>
          <cell r="C3094">
            <v>30</v>
          </cell>
        </row>
        <row r="3095">
          <cell r="A3095" t="str">
            <v>MH04.19K24</v>
          </cell>
          <cell r="B3095" t="str">
            <v>Giáo dục quốc phòng – An ninh</v>
          </cell>
          <cell r="C3095">
            <v>45</v>
          </cell>
        </row>
        <row r="3096">
          <cell r="A3096" t="str">
            <v>MH05.19K24</v>
          </cell>
          <cell r="B3096" t="str">
            <v>Tin học</v>
          </cell>
          <cell r="C3096">
            <v>45</v>
          </cell>
        </row>
        <row r="3097">
          <cell r="A3097" t="str">
            <v>MH06.19K24</v>
          </cell>
          <cell r="B3097" t="str">
            <v>Ngoại ngữ (Anh văn)</v>
          </cell>
          <cell r="C3097">
            <v>90</v>
          </cell>
        </row>
        <row r="3098">
          <cell r="A3098" t="str">
            <v>MH07.19K24</v>
          </cell>
          <cell r="B3098" t="str">
            <v>Luật hành chính</v>
          </cell>
          <cell r="C3098">
            <v>30</v>
          </cell>
        </row>
        <row r="3099">
          <cell r="A3099" t="str">
            <v>MH08.19K24</v>
          </cell>
          <cell r="B3099" t="str">
            <v>Quản lý nhà nước trong công tác văn thư</v>
          </cell>
          <cell r="C3099">
            <v>30</v>
          </cell>
        </row>
        <row r="3100">
          <cell r="A3100" t="str">
            <v>MH09.19K24</v>
          </cell>
          <cell r="B3100" t="str">
            <v xml:space="preserve">Tổ chức bộ máy các cơ quan </v>
          </cell>
          <cell r="C3100">
            <v>30</v>
          </cell>
        </row>
        <row r="3101">
          <cell r="A3101" t="str">
            <v>MH10.19K24</v>
          </cell>
          <cell r="B3101" t="str">
            <v>Quản trị văn phòng</v>
          </cell>
          <cell r="C3101">
            <v>30</v>
          </cell>
        </row>
        <row r="3102">
          <cell r="A3102" t="str">
            <v>MH11.19K24</v>
          </cell>
          <cell r="B3102" t="str">
            <v>Kỹ năng giao tiếp</v>
          </cell>
          <cell r="C3102">
            <v>30</v>
          </cell>
        </row>
        <row r="3103">
          <cell r="A3103" t="str">
            <v>MĐ12.19K24</v>
          </cell>
          <cell r="B3103" t="str">
            <v>Tin học văn phòng</v>
          </cell>
          <cell r="C3103">
            <v>120</v>
          </cell>
        </row>
        <row r="3104">
          <cell r="A3104" t="str">
            <v>MĐ13.19K24</v>
          </cell>
          <cell r="B3104" t="str">
            <v>Sử dụng trang thiết bị trong công tác văn thư</v>
          </cell>
          <cell r="C3104">
            <v>60</v>
          </cell>
        </row>
        <row r="3105">
          <cell r="A3105" t="str">
            <v>MĐ14.19K24</v>
          </cell>
          <cell r="B3105" t="str">
            <v xml:space="preserve">Kỹ thuật đánh máy vi tính </v>
          </cell>
          <cell r="C3105">
            <v>180</v>
          </cell>
        </row>
        <row r="3106">
          <cell r="A3106" t="str">
            <v>MH15.19K24</v>
          </cell>
          <cell r="B3106" t="str">
            <v>Nhập môn công tác văn thư</v>
          </cell>
          <cell r="C3106">
            <v>30</v>
          </cell>
        </row>
        <row r="3107">
          <cell r="A3107" t="str">
            <v>MĐ16.19K24</v>
          </cell>
          <cell r="B3107" t="str">
            <v>Soạn thảo văn bản</v>
          </cell>
          <cell r="C3107">
            <v>180</v>
          </cell>
        </row>
        <row r="3108">
          <cell r="A3108" t="str">
            <v>MH17.19K24</v>
          </cell>
          <cell r="B3108" t="str">
            <v>Quản lý và sử dụng con dấu</v>
          </cell>
          <cell r="C3108">
            <v>30</v>
          </cell>
        </row>
        <row r="3109">
          <cell r="A3109" t="str">
            <v>MĐ18.19K24</v>
          </cell>
          <cell r="B3109" t="str">
            <v xml:space="preserve">Quản lý văn bản đến, văn bản đi </v>
          </cell>
          <cell r="C3109">
            <v>180</v>
          </cell>
        </row>
        <row r="3110">
          <cell r="A3110" t="str">
            <v>MH19.19K24</v>
          </cell>
          <cell r="B3110" t="str">
            <v>Tổ chức lao động khoa học trong công tác văn thư</v>
          </cell>
          <cell r="C3110">
            <v>30</v>
          </cell>
        </row>
        <row r="3111">
          <cell r="A3111" t="str">
            <v>MH20.19K24</v>
          </cell>
          <cell r="B3111" t="str">
            <v>Tiêu chuẩn hoá công tác văn thư</v>
          </cell>
          <cell r="C3111">
            <v>30</v>
          </cell>
        </row>
        <row r="3112">
          <cell r="A3112" t="str">
            <v>MĐ21.19K24</v>
          </cell>
          <cell r="B3112" t="str">
            <v>Quản lý văn bản trong môi trường mạng</v>
          </cell>
          <cell r="C3112">
            <v>60</v>
          </cell>
        </row>
        <row r="3113">
          <cell r="A3113" t="str">
            <v>MĐ22.19K24</v>
          </cell>
          <cell r="B3113" t="str">
            <v>Lập hồ sơ và nộphồ sơ vào lưu trữ cơ quan</v>
          </cell>
          <cell r="C3113">
            <v>90</v>
          </cell>
        </row>
        <row r="3114">
          <cell r="A3114" t="str">
            <v>MH23.19K24</v>
          </cell>
          <cell r="B3114" t="str">
            <v>Tiếng Anh chuyên ngành</v>
          </cell>
          <cell r="C3114">
            <v>60</v>
          </cell>
        </row>
        <row r="3115">
          <cell r="A3115" t="str">
            <v>MH24.19K24</v>
          </cell>
          <cell r="B3115" t="str">
            <v>Công tác văn thư trong cơ quan quản lý hành chính</v>
          </cell>
          <cell r="C3115">
            <v>30</v>
          </cell>
        </row>
        <row r="3116">
          <cell r="A3116" t="str">
            <v>MH25.19K24</v>
          </cell>
          <cell r="B3116" t="str">
            <v>Công tác văn thư trong trường học</v>
          </cell>
          <cell r="C3116">
            <v>30</v>
          </cell>
        </row>
        <row r="3117">
          <cell r="A3117" t="str">
            <v>MH26.19K24</v>
          </cell>
          <cell r="B3117" t="str">
            <v xml:space="preserve">Công tác văn thư trong tổ chức Đảng, đoàn thể </v>
          </cell>
          <cell r="C3117">
            <v>30</v>
          </cell>
        </row>
        <row r="3118">
          <cell r="A3118" t="str">
            <v>MH27.19K24</v>
          </cell>
          <cell r="B3118" t="str">
            <v>Công tác văn thư trong doanh nghiệp</v>
          </cell>
          <cell r="C3118">
            <v>30</v>
          </cell>
        </row>
        <row r="3119">
          <cell r="A3119" t="str">
            <v>MH28.19K24</v>
          </cell>
          <cell r="B3119" t="str">
            <v>Nghiệp vụ lưu trữ</v>
          </cell>
          <cell r="C3119">
            <v>75</v>
          </cell>
        </row>
        <row r="3120">
          <cell r="A3120" t="str">
            <v>MĐ29.19K24</v>
          </cell>
          <cell r="B3120" t="str">
            <v>Thực tập tốt nghiệp</v>
          </cell>
          <cell r="C3120">
            <v>180</v>
          </cell>
        </row>
        <row r="3121">
          <cell r="A3121" t="str">
            <v>MH01.20K24</v>
          </cell>
          <cell r="B3121" t="str">
            <v>Chính trị</v>
          </cell>
          <cell r="C3121">
            <v>30</v>
          </cell>
        </row>
        <row r="3122">
          <cell r="A3122" t="str">
            <v>MH02.20K24</v>
          </cell>
          <cell r="B3122" t="str">
            <v>Pháp luật</v>
          </cell>
          <cell r="C3122">
            <v>15</v>
          </cell>
        </row>
        <row r="3123">
          <cell r="A3123" t="str">
            <v>MH03.20K24</v>
          </cell>
          <cell r="B3123" t="str">
            <v>Giáo dục thể chất</v>
          </cell>
          <cell r="C3123">
            <v>30</v>
          </cell>
        </row>
        <row r="3124">
          <cell r="A3124" t="str">
            <v>MH04.20K24</v>
          </cell>
          <cell r="B3124" t="str">
            <v>Giáo dục quốc phòng – An ninh</v>
          </cell>
          <cell r="C3124">
            <v>45</v>
          </cell>
        </row>
        <row r="3125">
          <cell r="A3125" t="str">
            <v>MH05.20K24</v>
          </cell>
          <cell r="B3125" t="str">
            <v>Tin học</v>
          </cell>
          <cell r="C3125">
            <v>45</v>
          </cell>
        </row>
        <row r="3126">
          <cell r="A3126" t="str">
            <v>MH06.20K24</v>
          </cell>
          <cell r="B3126" t="str">
            <v>Ngoại ngữ (Anh văn)</v>
          </cell>
          <cell r="C3126">
            <v>90</v>
          </cell>
        </row>
        <row r="3127">
          <cell r="A3127" t="str">
            <v>MH07.20K24</v>
          </cell>
          <cell r="B3127" t="str">
            <v>Kỹ năng giao tiếp</v>
          </cell>
          <cell r="C3127">
            <v>30</v>
          </cell>
        </row>
        <row r="3128">
          <cell r="A3128" t="str">
            <v>MH08.20K24</v>
          </cell>
          <cell r="B3128" t="str">
            <v>Anh văn chuyên ngành</v>
          </cell>
          <cell r="C3128">
            <v>60</v>
          </cell>
        </row>
        <row r="3129">
          <cell r="A3129" t="str">
            <v>MH09.20K24</v>
          </cell>
          <cell r="B3129" t="str">
            <v>Kiến trúc máy tính</v>
          </cell>
          <cell r="C3129">
            <v>90</v>
          </cell>
        </row>
        <row r="3130">
          <cell r="A3130" t="str">
            <v>MĐ10.20K24</v>
          </cell>
          <cell r="B3130" t="str">
            <v>Mạng máy tính và Internet</v>
          </cell>
          <cell r="C3130">
            <v>90</v>
          </cell>
        </row>
        <row r="3131">
          <cell r="A3131" t="str">
            <v>MH11.20K24</v>
          </cell>
          <cell r="B3131" t="str">
            <v>An toàn và vệ sinh công nghiệp</v>
          </cell>
          <cell r="C3131">
            <v>30</v>
          </cell>
        </row>
        <row r="3132">
          <cell r="A3132" t="str">
            <v>MĐ12.20K24</v>
          </cell>
          <cell r="B3132" t="str">
            <v xml:space="preserve">Mỹ thuật cơ bản </v>
          </cell>
          <cell r="C3132">
            <v>60</v>
          </cell>
        </row>
        <row r="3133">
          <cell r="A3133" t="str">
            <v>MĐ13.20K24</v>
          </cell>
          <cell r="B3133" t="str">
            <v>Kỹ thuật quay camera và chụp ảnh</v>
          </cell>
          <cell r="C3133">
            <v>120</v>
          </cell>
        </row>
        <row r="3134">
          <cell r="A3134" t="str">
            <v>MĐ14.20K24</v>
          </cell>
          <cell r="B3134" t="str">
            <v>Xử lý ảnh</v>
          </cell>
          <cell r="C3134">
            <v>90</v>
          </cell>
        </row>
        <row r="3135">
          <cell r="A3135" t="str">
            <v>MĐ15.20K24</v>
          </cell>
          <cell r="B3135" t="str">
            <v>Nhập môn chế bản điện tử</v>
          </cell>
          <cell r="C3135">
            <v>90</v>
          </cell>
        </row>
        <row r="3136">
          <cell r="A3136" t="str">
            <v>MĐ16.20K24</v>
          </cell>
          <cell r="B3136" t="str">
            <v>Chế bản sách báo</v>
          </cell>
          <cell r="C3136">
            <v>60</v>
          </cell>
        </row>
        <row r="3137">
          <cell r="A3137" t="str">
            <v>MĐ17.20K24</v>
          </cell>
          <cell r="B3137" t="str">
            <v>Thiết kế các mẫu quảng cáo</v>
          </cell>
          <cell r="C3137">
            <v>90</v>
          </cell>
        </row>
        <row r="3138">
          <cell r="A3138" t="str">
            <v>MĐ18.20K24</v>
          </cell>
          <cell r="B3138" t="str">
            <v>Thiết kế các trang Web</v>
          </cell>
          <cell r="C3138">
            <v>90</v>
          </cell>
        </row>
        <row r="3139">
          <cell r="A3139" t="str">
            <v>MĐ19.20K24</v>
          </cell>
          <cell r="B3139" t="str">
            <v>Dựng video</v>
          </cell>
          <cell r="C3139">
            <v>60</v>
          </cell>
        </row>
        <row r="3140">
          <cell r="A3140" t="str">
            <v>MĐ20.20K24</v>
          </cell>
          <cell r="B3140" t="str">
            <v>Lắp ráp cài đặt máy tính</v>
          </cell>
          <cell r="C3140">
            <v>90</v>
          </cell>
        </row>
        <row r="3141">
          <cell r="A3141" t="str">
            <v>MĐ21.20K24</v>
          </cell>
          <cell r="B3141" t="str">
            <v>Thực tập Tốt nghiệp</v>
          </cell>
          <cell r="C3141">
            <v>260</v>
          </cell>
        </row>
        <row r="3142">
          <cell r="A3142" t="str">
            <v>MH01.21K24</v>
          </cell>
          <cell r="B3142" t="str">
            <v>Chính trị</v>
          </cell>
          <cell r="C3142">
            <v>30</v>
          </cell>
        </row>
        <row r="3143">
          <cell r="A3143" t="str">
            <v>MH02.21K24</v>
          </cell>
          <cell r="B3143" t="str">
            <v>Pháp luật</v>
          </cell>
          <cell r="C3143">
            <v>15</v>
          </cell>
        </row>
        <row r="3144">
          <cell r="A3144" t="str">
            <v>MH03.21K24</v>
          </cell>
          <cell r="B3144" t="str">
            <v>Giáo dục thể chất</v>
          </cell>
          <cell r="C3144">
            <v>30</v>
          </cell>
        </row>
        <row r="3145">
          <cell r="A3145" t="str">
            <v>MH04.21K24</v>
          </cell>
          <cell r="B3145" t="str">
            <v>Giáo dục quốc phòng – An ninh</v>
          </cell>
          <cell r="C3145">
            <v>45</v>
          </cell>
        </row>
        <row r="3146">
          <cell r="A3146" t="str">
            <v>MH05.21K24</v>
          </cell>
          <cell r="B3146" t="str">
            <v>Tin học</v>
          </cell>
          <cell r="C3146">
            <v>45</v>
          </cell>
        </row>
        <row r="3147">
          <cell r="A3147" t="str">
            <v>MH06.21K24</v>
          </cell>
          <cell r="B3147" t="str">
            <v>Ngoại ngữ (Anh văn)</v>
          </cell>
          <cell r="C3147">
            <v>90</v>
          </cell>
        </row>
        <row r="3148">
          <cell r="A3148" t="str">
            <v>MH07.21K24</v>
          </cell>
          <cell r="B3148" t="str">
            <v>Kỹ năng giao tiếp</v>
          </cell>
          <cell r="C3148">
            <v>30</v>
          </cell>
        </row>
        <row r="3149">
          <cell r="A3149" t="str">
            <v>MH08.21K24</v>
          </cell>
          <cell r="B3149" t="str">
            <v>Anh văn chuyên ngành</v>
          </cell>
          <cell r="C3149">
            <v>60</v>
          </cell>
        </row>
        <row r="3150">
          <cell r="A3150" t="str">
            <v>MĐ09.21K24</v>
          </cell>
          <cell r="B3150" t="str">
            <v>Tin học văn phòng</v>
          </cell>
          <cell r="C3150">
            <v>60</v>
          </cell>
        </row>
        <row r="3151">
          <cell r="A3151" t="str">
            <v>MH10.21K24</v>
          </cell>
          <cell r="B3151" t="str">
            <v>Cấu trúc máy tính</v>
          </cell>
          <cell r="C3151">
            <v>90</v>
          </cell>
        </row>
        <row r="3152">
          <cell r="A3152" t="str">
            <v>MH11.21K24</v>
          </cell>
          <cell r="B3152" t="str">
            <v>Kỹ thuật đo lường</v>
          </cell>
          <cell r="C3152">
            <v>30</v>
          </cell>
        </row>
        <row r="3153">
          <cell r="A3153" t="str">
            <v>MĐ12.21K24</v>
          </cell>
          <cell r="B3153" t="str">
            <v>Điện tử cơ bản</v>
          </cell>
          <cell r="C3153">
            <v>90</v>
          </cell>
        </row>
        <row r="3154">
          <cell r="A3154" t="str">
            <v>MH13.21K24</v>
          </cell>
          <cell r="B3154" t="str">
            <v>Nguyên lý hệ điều hành</v>
          </cell>
          <cell r="C3154">
            <v>60</v>
          </cell>
        </row>
        <row r="3155">
          <cell r="A3155" t="str">
            <v>MĐ14.21K24</v>
          </cell>
          <cell r="B3155" t="str">
            <v>Kỹ thuật xung số</v>
          </cell>
          <cell r="C3155">
            <v>60</v>
          </cell>
        </row>
        <row r="3156">
          <cell r="A3156" t="str">
            <v>MĐ15.21K24</v>
          </cell>
          <cell r="B3156" t="str">
            <v>Lắp ráp và cài đặt máy tính</v>
          </cell>
          <cell r="C3156">
            <v>120</v>
          </cell>
        </row>
        <row r="3157">
          <cell r="A3157" t="str">
            <v>MĐ16.21K24</v>
          </cell>
          <cell r="B3157" t="str">
            <v>Xử lý sự cố phần mềm</v>
          </cell>
          <cell r="C3157">
            <v>60</v>
          </cell>
        </row>
        <row r="3158">
          <cell r="A3158" t="str">
            <v>MH17.21K24</v>
          </cell>
          <cell r="B3158" t="str">
            <v>Mạng máy tính và Internet</v>
          </cell>
          <cell r="C3158">
            <v>90</v>
          </cell>
        </row>
        <row r="3159">
          <cell r="A3159" t="str">
            <v>MĐ18.21K24</v>
          </cell>
          <cell r="B3159" t="str">
            <v>Sửa chữa máy tính</v>
          </cell>
          <cell r="C3159">
            <v>90</v>
          </cell>
        </row>
        <row r="3160">
          <cell r="A3160" t="str">
            <v>MĐ19.21K24</v>
          </cell>
          <cell r="B3160" t="str">
            <v>Sửa chữa bộ nguồn</v>
          </cell>
          <cell r="C3160">
            <v>60</v>
          </cell>
        </row>
        <row r="3161">
          <cell r="A3161" t="str">
            <v>MĐ20.21K24</v>
          </cell>
          <cell r="B3161" t="str">
            <v>Kỹ thuật sửa chữa màn hình</v>
          </cell>
          <cell r="C3161">
            <v>60</v>
          </cell>
        </row>
        <row r="3162">
          <cell r="A3162" t="str">
            <v>MĐ21.21K24</v>
          </cell>
          <cell r="B3162" t="str">
            <v>Sửa chữa máy in và thiết bị ngoại vi</v>
          </cell>
          <cell r="C3162">
            <v>60</v>
          </cell>
        </row>
        <row r="3163">
          <cell r="A3163" t="str">
            <v>MĐ22.21K24</v>
          </cell>
          <cell r="B3163" t="str">
            <v>Đồ họa ứng dụng</v>
          </cell>
          <cell r="C3163">
            <v>60</v>
          </cell>
        </row>
        <row r="3164">
          <cell r="A3164" t="str">
            <v>MĐ23.21K24</v>
          </cell>
          <cell r="B3164" t="str">
            <v>Thực tập tốt nghiệp</v>
          </cell>
          <cell r="C3164">
            <v>270</v>
          </cell>
        </row>
        <row r="3165">
          <cell r="A3165" t="str">
            <v>MH01.22K24</v>
          </cell>
          <cell r="B3165" t="str">
            <v>Chính trị</v>
          </cell>
          <cell r="C3165">
            <v>30</v>
          </cell>
        </row>
        <row r="3166">
          <cell r="A3166" t="str">
            <v>MH02.22K24</v>
          </cell>
          <cell r="B3166" t="str">
            <v>Pháp luật</v>
          </cell>
          <cell r="C3166">
            <v>15</v>
          </cell>
        </row>
        <row r="3167">
          <cell r="A3167" t="str">
            <v>MH03.22K24</v>
          </cell>
          <cell r="B3167" t="str">
            <v>Giáo dục thể chất</v>
          </cell>
          <cell r="C3167">
            <v>30</v>
          </cell>
        </row>
        <row r="3168">
          <cell r="A3168" t="str">
            <v>MH04.22K24</v>
          </cell>
          <cell r="B3168" t="str">
            <v>Giáo dục quốc phòng – An ninh</v>
          </cell>
          <cell r="C3168">
            <v>45</v>
          </cell>
        </row>
        <row r="3169">
          <cell r="A3169" t="str">
            <v>MH05.22K24</v>
          </cell>
          <cell r="B3169" t="str">
            <v>Tin học</v>
          </cell>
          <cell r="C3169">
            <v>45</v>
          </cell>
        </row>
        <row r="3170">
          <cell r="A3170" t="str">
            <v>MH06.22K24</v>
          </cell>
          <cell r="B3170" t="str">
            <v>Ngoại ngữ (Anh văn)</v>
          </cell>
          <cell r="C3170">
            <v>90</v>
          </cell>
        </row>
        <row r="3171">
          <cell r="A3171" t="str">
            <v>MH07.22K24</v>
          </cell>
          <cell r="B3171" t="str">
            <v>Kỹ năng giao tiếp</v>
          </cell>
          <cell r="C3171">
            <v>30</v>
          </cell>
        </row>
        <row r="3172">
          <cell r="A3172" t="str">
            <v>MĐ08.22K24</v>
          </cell>
          <cell r="B3172" t="str">
            <v>Tin học văn phòng</v>
          </cell>
          <cell r="C3172">
            <v>90</v>
          </cell>
        </row>
        <row r="3173">
          <cell r="A3173" t="str">
            <v>MH09.22K24</v>
          </cell>
          <cell r="B3173" t="str">
            <v>Cấu trúc máy tính</v>
          </cell>
          <cell r="C3173">
            <v>90</v>
          </cell>
        </row>
        <row r="3174">
          <cell r="A3174" t="str">
            <v>MH10.22K24</v>
          </cell>
          <cell r="B3174" t="str">
            <v>Nguyên lý hệ điều hành</v>
          </cell>
          <cell r="C3174">
            <v>60</v>
          </cell>
        </row>
        <row r="3175">
          <cell r="A3175" t="str">
            <v>MH11.22K24</v>
          </cell>
          <cell r="B3175" t="str">
            <v>An toàn vệ sinh công nghiệp</v>
          </cell>
          <cell r="C3175">
            <v>30</v>
          </cell>
        </row>
        <row r="3176">
          <cell r="A3176" t="str">
            <v>MĐ12.22K24</v>
          </cell>
          <cell r="B3176" t="str">
            <v>Mạng máy tính và Internet</v>
          </cell>
          <cell r="C3176">
            <v>90</v>
          </cell>
        </row>
        <row r="3177">
          <cell r="A3177" t="str">
            <v>MH13.22K24</v>
          </cell>
          <cell r="B3177" t="str">
            <v>Lập trình căn bản</v>
          </cell>
          <cell r="C3177">
            <v>60</v>
          </cell>
        </row>
        <row r="3178">
          <cell r="A3178" t="str">
            <v>MH14.22K24</v>
          </cell>
          <cell r="B3178" t="str">
            <v>Cấu trúc dữ liệu và giải thuật</v>
          </cell>
          <cell r="C3178">
            <v>60</v>
          </cell>
        </row>
        <row r="3179">
          <cell r="A3179" t="str">
            <v>MH15.22K24</v>
          </cell>
          <cell r="B3179" t="str">
            <v>Anh văn chuyên ngành</v>
          </cell>
          <cell r="C3179">
            <v>60</v>
          </cell>
        </row>
        <row r="3180">
          <cell r="A3180" t="str">
            <v>MĐ16.22K24</v>
          </cell>
          <cell r="B3180" t="str">
            <v>Lắp ráp và cài đặt máy tính</v>
          </cell>
          <cell r="C3180">
            <v>90</v>
          </cell>
        </row>
        <row r="3181">
          <cell r="A3181" t="str">
            <v>MĐ17.22K24</v>
          </cell>
          <cell r="B3181" t="str">
            <v>Quản trị mạng</v>
          </cell>
          <cell r="C3181">
            <v>90</v>
          </cell>
        </row>
        <row r="3182">
          <cell r="A3182" t="str">
            <v>MĐ18.22K24</v>
          </cell>
          <cell r="B3182" t="str">
            <v>Thiết kế, xây dựng mạng LAN</v>
          </cell>
          <cell r="C3182">
            <v>90</v>
          </cell>
        </row>
        <row r="3183">
          <cell r="A3183" t="str">
            <v>MĐ19.22K24</v>
          </cell>
          <cell r="B3183" t="str">
            <v>Quản trị hệ thống WebServer và MailServer</v>
          </cell>
          <cell r="C3183">
            <v>60</v>
          </cell>
        </row>
        <row r="3184">
          <cell r="A3184" t="str">
            <v>MĐ20.22K24</v>
          </cell>
          <cell r="B3184" t="str">
            <v>Công nghệ mạng không dây</v>
          </cell>
          <cell r="C3184">
            <v>60</v>
          </cell>
        </row>
        <row r="3185">
          <cell r="A3185" t="str">
            <v>MĐ21.22K24</v>
          </cell>
          <cell r="B3185" t="str">
            <v>Thiết kế Web</v>
          </cell>
          <cell r="C3185">
            <v>90</v>
          </cell>
        </row>
        <row r="3186">
          <cell r="A3186" t="str">
            <v>MĐ22.22K24</v>
          </cell>
          <cell r="B3186" t="str">
            <v>Hệ điều hành Linux</v>
          </cell>
          <cell r="C3186">
            <v>60</v>
          </cell>
        </row>
        <row r="3187">
          <cell r="A3187" t="str">
            <v>MĐ23.22K24</v>
          </cell>
          <cell r="B3187" t="str">
            <v>Thực tập tốt nghiệp</v>
          </cell>
          <cell r="C3187">
            <v>270</v>
          </cell>
        </row>
        <row r="3188">
          <cell r="A3188" t="str">
            <v>MH01.24K24</v>
          </cell>
          <cell r="B3188" t="str">
            <v>Chính trị</v>
          </cell>
          <cell r="C3188">
            <v>30</v>
          </cell>
        </row>
        <row r="3189">
          <cell r="A3189" t="str">
            <v>MH02.24K24</v>
          </cell>
          <cell r="B3189" t="str">
            <v>Pháp luật</v>
          </cell>
          <cell r="C3189">
            <v>15</v>
          </cell>
        </row>
        <row r="3190">
          <cell r="A3190" t="str">
            <v>MH03.24K24</v>
          </cell>
          <cell r="B3190" t="str">
            <v>Giáo dục thể chất</v>
          </cell>
          <cell r="C3190">
            <v>30</v>
          </cell>
        </row>
        <row r="3191">
          <cell r="A3191" t="str">
            <v>MH04.24K24</v>
          </cell>
          <cell r="B3191" t="str">
            <v>Giáo dục quốc phòng – An ninh</v>
          </cell>
          <cell r="C3191">
            <v>45</v>
          </cell>
        </row>
        <row r="3192">
          <cell r="A3192" t="str">
            <v>MH05.24K24</v>
          </cell>
          <cell r="B3192" t="str">
            <v>Tin học</v>
          </cell>
          <cell r="C3192">
            <v>45</v>
          </cell>
        </row>
        <row r="3193">
          <cell r="A3193" t="str">
            <v>MH06.24K24</v>
          </cell>
          <cell r="B3193" t="str">
            <v>Ngoại ngữ (Anh văn)</v>
          </cell>
          <cell r="C3193">
            <v>90</v>
          </cell>
        </row>
        <row r="3194">
          <cell r="A3194" t="str">
            <v>MH07.24K24</v>
          </cell>
          <cell r="B3194" t="str">
            <v>Kĩ năng giao tiếp</v>
          </cell>
          <cell r="C3194">
            <v>30</v>
          </cell>
        </row>
        <row r="3195">
          <cell r="A3195" t="str">
            <v>MĐ08.24K24</v>
          </cell>
          <cell r="B3195" t="str">
            <v>Tin học văn phòng</v>
          </cell>
          <cell r="C3195">
            <v>60</v>
          </cell>
        </row>
        <row r="3196">
          <cell r="A3196" t="str">
            <v>MĐ09.24K24</v>
          </cell>
          <cell r="B3196" t="str">
            <v>Bảng tính điện tử Excel</v>
          </cell>
          <cell r="C3196">
            <v>60</v>
          </cell>
        </row>
        <row r="3197">
          <cell r="A3197" t="str">
            <v>MH10.24K24</v>
          </cell>
          <cell r="B3197" t="str">
            <v>Cấu trúc máy tính</v>
          </cell>
          <cell r="C3197">
            <v>90</v>
          </cell>
        </row>
        <row r="3198">
          <cell r="A3198" t="str">
            <v>MĐ11.24K24</v>
          </cell>
          <cell r="B3198" t="str">
            <v>Mạng máy tính và ineternet</v>
          </cell>
          <cell r="C3198">
            <v>90</v>
          </cell>
        </row>
        <row r="3199">
          <cell r="A3199" t="str">
            <v>MH12.24K24</v>
          </cell>
          <cell r="B3199" t="str">
            <v>Lập trình cơ bản (C)</v>
          </cell>
          <cell r="C3199">
            <v>60</v>
          </cell>
        </row>
        <row r="3200">
          <cell r="A3200" t="str">
            <v>MH13.24K24</v>
          </cell>
          <cell r="B3200" t="str">
            <v>Cấu trúc dữ liệu và giải thuật</v>
          </cell>
          <cell r="C3200">
            <v>60</v>
          </cell>
        </row>
        <row r="3201">
          <cell r="A3201" t="str">
            <v>MH14.24K24</v>
          </cell>
          <cell r="B3201" t="str">
            <v>Cơ sở dữ liệu</v>
          </cell>
          <cell r="C3201">
            <v>60</v>
          </cell>
        </row>
        <row r="3202">
          <cell r="A3202" t="str">
            <v>MĐ15.24K24</v>
          </cell>
          <cell r="B3202" t="str">
            <v>Lắp ráp và cài đặt MT</v>
          </cell>
          <cell r="C3202">
            <v>90</v>
          </cell>
        </row>
        <row r="3203">
          <cell r="A3203" t="str">
            <v>MH16.24K24</v>
          </cell>
          <cell r="B3203" t="str">
            <v>Kĩ năng làm việc nhóm</v>
          </cell>
          <cell r="C3203">
            <v>45</v>
          </cell>
        </row>
        <row r="3204">
          <cell r="A3204" t="str">
            <v>MH17.24K24</v>
          </cell>
          <cell r="B3204" t="str">
            <v>Tiếng Anh chuyên ngành</v>
          </cell>
          <cell r="C3204">
            <v>45</v>
          </cell>
        </row>
        <row r="3205">
          <cell r="A3205" t="str">
            <v>MĐ18.24K24</v>
          </cell>
          <cell r="B3205" t="str">
            <v>Lập trình hướng đối tượng</v>
          </cell>
          <cell r="C3205">
            <v>120</v>
          </cell>
        </row>
        <row r="3206">
          <cell r="A3206" t="str">
            <v>MĐ19.24K24</v>
          </cell>
          <cell r="B3206" t="str">
            <v>Hệ quản trị CSDL với ACCESS</v>
          </cell>
          <cell r="C3206">
            <v>60</v>
          </cell>
        </row>
        <row r="3207">
          <cell r="A3207" t="str">
            <v>MĐ20.24K24</v>
          </cell>
          <cell r="B3207" t="str">
            <v>Hệ quản trị CSDL với SQL Server</v>
          </cell>
          <cell r="C3207">
            <v>60</v>
          </cell>
        </row>
        <row r="3208">
          <cell r="A3208" t="str">
            <v>MĐ21.24K24</v>
          </cell>
          <cell r="B3208" t="str">
            <v>Lập trình Window 1 (C#.net)</v>
          </cell>
          <cell r="C3208">
            <v>120</v>
          </cell>
        </row>
        <row r="3209">
          <cell r="A3209" t="str">
            <v>MĐ22.24K24</v>
          </cell>
          <cell r="B3209" t="str">
            <v>Thiết kế và quản trị Website</v>
          </cell>
          <cell r="C3209">
            <v>90</v>
          </cell>
        </row>
        <row r="3210">
          <cell r="A3210" t="str">
            <v>MĐ23.24K24</v>
          </cell>
          <cell r="B3210" t="str">
            <v>Đồ họa ứng dụng</v>
          </cell>
          <cell r="C3210">
            <v>90</v>
          </cell>
        </row>
        <row r="3211">
          <cell r="A3211" t="str">
            <v>MĐ24.24K24</v>
          </cell>
          <cell r="B3211" t="str">
            <v>Phân tích thiết kế HTTT</v>
          </cell>
          <cell r="C3211">
            <v>60</v>
          </cell>
        </row>
        <row r="3212">
          <cell r="A3212" t="str">
            <v>MĐ25.24K24</v>
          </cell>
          <cell r="B3212" t="str">
            <v>Thực tập tốt nghiệp</v>
          </cell>
          <cell r="C3212">
            <v>270</v>
          </cell>
        </row>
        <row r="3213">
          <cell r="A3213" t="str">
            <v>MH01.25K24</v>
          </cell>
          <cell r="B3213" t="str">
            <v>Chính trị</v>
          </cell>
          <cell r="C3213">
            <v>30</v>
          </cell>
        </row>
        <row r="3214">
          <cell r="A3214" t="str">
            <v>MH02.25K24</v>
          </cell>
          <cell r="B3214" t="str">
            <v>Pháp luật</v>
          </cell>
          <cell r="C3214">
            <v>15</v>
          </cell>
        </row>
        <row r="3215">
          <cell r="A3215" t="str">
            <v>MH03.25K24</v>
          </cell>
          <cell r="B3215" t="str">
            <v>Giáo dục thể chất</v>
          </cell>
          <cell r="C3215">
            <v>30</v>
          </cell>
        </row>
        <row r="3216">
          <cell r="A3216" t="str">
            <v>MH04.25K24</v>
          </cell>
          <cell r="B3216" t="str">
            <v>Giáo dục quốc phòng – An ninh</v>
          </cell>
          <cell r="C3216">
            <v>45</v>
          </cell>
        </row>
        <row r="3217">
          <cell r="A3217" t="str">
            <v>MH05.25K24</v>
          </cell>
          <cell r="B3217" t="str">
            <v>Tin học</v>
          </cell>
          <cell r="C3217">
            <v>45</v>
          </cell>
        </row>
        <row r="3218">
          <cell r="A3218" t="str">
            <v>MH06.25K24</v>
          </cell>
          <cell r="B3218" t="str">
            <v>Ngoại ngữ (Anh văn)</v>
          </cell>
          <cell r="C3218">
            <v>90</v>
          </cell>
        </row>
        <row r="3219">
          <cell r="A3219" t="str">
            <v>MH07.25K24</v>
          </cell>
          <cell r="B3219" t="str">
            <v>Kinh tế chính trị</v>
          </cell>
          <cell r="C3219">
            <v>30</v>
          </cell>
        </row>
        <row r="3220">
          <cell r="A3220" t="str">
            <v>MH08.25K24</v>
          </cell>
          <cell r="B3220" t="str">
            <v>Luật kinh tế</v>
          </cell>
          <cell r="C3220">
            <v>30</v>
          </cell>
        </row>
        <row r="3221">
          <cell r="A3221" t="str">
            <v>MH09.25K24</v>
          </cell>
          <cell r="B3221" t="str">
            <v>Kỹ năng giao tiếp</v>
          </cell>
          <cell r="C3221">
            <v>30</v>
          </cell>
        </row>
        <row r="3222">
          <cell r="A3222" t="str">
            <v>MH10.25K24</v>
          </cell>
          <cell r="B3222" t="str">
            <v>Soạn thảo văn bản</v>
          </cell>
          <cell r="C3222">
            <v>45</v>
          </cell>
        </row>
        <row r="3223">
          <cell r="A3223" t="str">
            <v>MH11.25K24</v>
          </cell>
          <cell r="B3223" t="str">
            <v>Lý thuyết kế toán</v>
          </cell>
          <cell r="C3223">
            <v>60</v>
          </cell>
        </row>
        <row r="3224">
          <cell r="A3224" t="str">
            <v>MH12.25K24</v>
          </cell>
          <cell r="B3224" t="str">
            <v>Lý thuyết thống kê</v>
          </cell>
          <cell r="C3224">
            <v>45</v>
          </cell>
        </row>
        <row r="3225">
          <cell r="A3225" t="str">
            <v>MH13.25K24</v>
          </cell>
          <cell r="B3225" t="str">
            <v>Kinh tế vi mô</v>
          </cell>
          <cell r="C3225">
            <v>60</v>
          </cell>
        </row>
        <row r="3226">
          <cell r="A3226" t="str">
            <v>MH14.25K24</v>
          </cell>
          <cell r="B3226" t="str">
            <v>Quản trị doanh nghiệp</v>
          </cell>
          <cell r="C3226">
            <v>60</v>
          </cell>
        </row>
        <row r="3227">
          <cell r="A3227" t="str">
            <v>MH15.25K24</v>
          </cell>
          <cell r="B3227" t="str">
            <v>Tài chính doanh nghiệp</v>
          </cell>
          <cell r="C3227">
            <v>75</v>
          </cell>
        </row>
        <row r="3228">
          <cell r="A3228" t="str">
            <v>MĐ16.25K24</v>
          </cell>
          <cell r="B3228" t="str">
            <v>Kế toán tài chính 1</v>
          </cell>
          <cell r="C3228">
            <v>90</v>
          </cell>
        </row>
        <row r="3229">
          <cell r="A3229" t="str">
            <v>MĐ17.25K24</v>
          </cell>
          <cell r="B3229" t="str">
            <v>Kế toán tài chính 2</v>
          </cell>
          <cell r="C3229">
            <v>90</v>
          </cell>
        </row>
        <row r="3230">
          <cell r="A3230" t="str">
            <v>MĐ18.25K24</v>
          </cell>
          <cell r="B3230" t="str">
            <v>Kế toán tài chính 3</v>
          </cell>
          <cell r="C3230">
            <v>90</v>
          </cell>
        </row>
        <row r="3231">
          <cell r="A3231" t="str">
            <v>MĐ19.25K24</v>
          </cell>
          <cell r="B3231" t="str">
            <v>Kế toán tài chính 4</v>
          </cell>
          <cell r="C3231">
            <v>90</v>
          </cell>
        </row>
        <row r="3232">
          <cell r="A3232" t="str">
            <v>MĐ20.25K24</v>
          </cell>
          <cell r="B3232" t="str">
            <v>Tin học ứng dụng kế toán 1</v>
          </cell>
          <cell r="C3232">
            <v>150</v>
          </cell>
        </row>
        <row r="3233">
          <cell r="A3233" t="str">
            <v>MĐ21.25K24</v>
          </cell>
          <cell r="B3233" t="str">
            <v>Tin học ứng dụng kế toán 2</v>
          </cell>
          <cell r="C3233">
            <v>150</v>
          </cell>
        </row>
        <row r="3234">
          <cell r="A3234" t="str">
            <v>MH22.25K24</v>
          </cell>
          <cell r="B3234" t="str">
            <v>Mạng máy tính và ứng dụng</v>
          </cell>
          <cell r="C3234">
            <v>60</v>
          </cell>
        </row>
        <row r="3235">
          <cell r="A3235" t="str">
            <v>MĐ23.25K24</v>
          </cell>
          <cell r="B3235" t="str">
            <v>Kế toán máy</v>
          </cell>
          <cell r="C3235">
            <v>120</v>
          </cell>
        </row>
        <row r="3236">
          <cell r="A3236" t="str">
            <v>MH24.25K24</v>
          </cell>
          <cell r="B3236" t="str">
            <v>Kiểm toán</v>
          </cell>
          <cell r="C3236">
            <v>30</v>
          </cell>
        </row>
        <row r="3237">
          <cell r="A3237" t="str">
            <v>MH25.25K24</v>
          </cell>
          <cell r="B3237" t="str">
            <v>Kế toán thuế</v>
          </cell>
          <cell r="C3237">
            <v>60</v>
          </cell>
        </row>
        <row r="3238">
          <cell r="A3238" t="str">
            <v>MH26.25K24</v>
          </cell>
          <cell r="B3238" t="str">
            <v>Phân tích hoạt động kinh doanh</v>
          </cell>
          <cell r="C3238">
            <v>60</v>
          </cell>
        </row>
        <row r="3239">
          <cell r="A3239" t="str">
            <v>MĐ27.25K24</v>
          </cell>
          <cell r="B3239" t="str">
            <v>Kiến tập</v>
          </cell>
          <cell r="C3239">
            <v>135</v>
          </cell>
        </row>
        <row r="3240">
          <cell r="A3240" t="str">
            <v>MĐ28.25K24</v>
          </cell>
          <cell r="B3240" t="str">
            <v>Thực tập tốt nghiệp</v>
          </cell>
          <cell r="C3240">
            <v>225</v>
          </cell>
        </row>
        <row r="3241">
          <cell r="A3241" t="str">
            <v>MH01.C5K24</v>
          </cell>
          <cell r="B3241" t="str">
            <v>Chính trị</v>
          </cell>
          <cell r="C3241">
            <v>75</v>
          </cell>
        </row>
        <row r="3242">
          <cell r="A3242" t="str">
            <v>MH02.C5K24</v>
          </cell>
          <cell r="B3242" t="str">
            <v>Pháp luật</v>
          </cell>
          <cell r="C3242">
            <v>30</v>
          </cell>
        </row>
        <row r="3243">
          <cell r="A3243" t="str">
            <v>MH03.C5K24</v>
          </cell>
          <cell r="B3243" t="str">
            <v>Giáo dục thể chất</v>
          </cell>
          <cell r="C3243">
            <v>60</v>
          </cell>
        </row>
        <row r="3244">
          <cell r="A3244" t="str">
            <v>MH04.C5K24</v>
          </cell>
          <cell r="B3244" t="str">
            <v>Giáo dục quốc phòngAn ninh</v>
          </cell>
          <cell r="C3244">
            <v>75</v>
          </cell>
        </row>
        <row r="3245">
          <cell r="A3245" t="str">
            <v>MH05.C5K24</v>
          </cell>
          <cell r="B3245" t="str">
            <v>Tin học</v>
          </cell>
          <cell r="C3245">
            <v>75</v>
          </cell>
        </row>
        <row r="3246">
          <cell r="A3246" t="str">
            <v>MH06.C5K24</v>
          </cell>
          <cell r="B3246" t="str">
            <v>Ngoại ngữ(Anh văn)</v>
          </cell>
          <cell r="C3246">
            <v>120</v>
          </cell>
        </row>
        <row r="3247">
          <cell r="A3247" t="str">
            <v>MH07.C5K24</v>
          </cell>
          <cell r="B3247" t="str">
            <v>Điện kỹ thuật</v>
          </cell>
          <cell r="C3247">
            <v>45</v>
          </cell>
        </row>
        <row r="3248">
          <cell r="A3248" t="str">
            <v>MH08.C5K24</v>
          </cell>
          <cell r="B3248" t="str">
            <v>Điện tử cơ bản</v>
          </cell>
          <cell r="C3248">
            <v>30</v>
          </cell>
        </row>
        <row r="3249">
          <cell r="A3249" t="str">
            <v>MH09.C5K24</v>
          </cell>
          <cell r="B3249" t="str">
            <v xml:space="preserve">Cơ ứng dụng </v>
          </cell>
          <cell r="C3249">
            <v>45</v>
          </cell>
        </row>
        <row r="3250">
          <cell r="A3250" t="str">
            <v>MH10.C5K24</v>
          </cell>
          <cell r="B3250" t="str">
            <v>Vật liệu học</v>
          </cell>
          <cell r="C3250">
            <v>30</v>
          </cell>
        </row>
        <row r="3251">
          <cell r="A3251" t="str">
            <v>MH11.C5K24</v>
          </cell>
          <cell r="B3251" t="str">
            <v>Dung sai lắp ghép và đo lường kỹ thuật</v>
          </cell>
          <cell r="C3251">
            <v>45</v>
          </cell>
        </row>
        <row r="3252">
          <cell r="A3252" t="str">
            <v>MH12.C5K24</v>
          </cell>
          <cell r="B3252" t="str">
            <v>Vẽ kỹ thuật</v>
          </cell>
          <cell r="C3252">
            <v>45</v>
          </cell>
        </row>
        <row r="3253">
          <cell r="A3253" t="str">
            <v>MH13.C5K24</v>
          </cell>
          <cell r="B3253" t="str">
            <v>Công nghệ khí nénthuỷ lực ứng dụng</v>
          </cell>
          <cell r="C3253">
            <v>30</v>
          </cell>
        </row>
        <row r="3254">
          <cell r="A3254" t="str">
            <v>MH14.C5K24</v>
          </cell>
          <cell r="B3254" t="str">
            <v>Nhiệt kỹ thuật</v>
          </cell>
          <cell r="C3254">
            <v>30</v>
          </cell>
        </row>
        <row r="3255">
          <cell r="A3255" t="str">
            <v>MH15.C5K24</v>
          </cell>
          <cell r="B3255" t="str">
            <v>An toàn lao động</v>
          </cell>
          <cell r="C3255">
            <v>30</v>
          </cell>
        </row>
        <row r="3256">
          <cell r="A3256" t="str">
            <v>MH16.C5K24</v>
          </cell>
          <cell r="B3256" t="str">
            <v>Tổ chức quản lý sản xuất</v>
          </cell>
          <cell r="C3256">
            <v>30</v>
          </cell>
        </row>
        <row r="3257">
          <cell r="A3257" t="str">
            <v>MH17.C5K24</v>
          </cell>
          <cell r="B3257" t="str">
            <v>Tiếng Anh chuyên ngành</v>
          </cell>
          <cell r="C3257">
            <v>30</v>
          </cell>
        </row>
        <row r="3258">
          <cell r="A3258" t="str">
            <v>MĐ18.C5K24</v>
          </cell>
          <cell r="B3258" t="str">
            <v>Thực hành Autocad</v>
          </cell>
          <cell r="C3258">
            <v>30</v>
          </cell>
        </row>
        <row r="3259">
          <cell r="A3259" t="str">
            <v>MĐ19.C5K24</v>
          </cell>
          <cell r="B3259" t="str">
            <v>Thực hành Nguội, Gò cơ bản</v>
          </cell>
          <cell r="C3259">
            <v>60</v>
          </cell>
        </row>
        <row r="3260">
          <cell r="A3260" t="str">
            <v>MĐ20.C5K24</v>
          </cell>
          <cell r="B3260" t="str">
            <v xml:space="preserve">Thực hành Hàn cơ bản </v>
          </cell>
          <cell r="C3260">
            <v>60</v>
          </cell>
        </row>
        <row r="3261">
          <cell r="A3261" t="str">
            <v>MH21.C5K24</v>
          </cell>
          <cell r="B3261" t="str">
            <v>Kỹ năng giao tiếp</v>
          </cell>
          <cell r="C3261">
            <v>30</v>
          </cell>
        </row>
        <row r="3262">
          <cell r="A3262" t="str">
            <v>MĐ22.C5K24</v>
          </cell>
          <cell r="B3262" t="str">
            <v>Kỹ thuật chung về ô tô và công nghệ sửa chữa</v>
          </cell>
          <cell r="C3262">
            <v>60</v>
          </cell>
        </row>
        <row r="3263">
          <cell r="A3263" t="str">
            <v>MĐ23.C5K24</v>
          </cell>
          <cell r="B3263" t="str">
            <v>Bảo dưỡng và sửa chữa động cơ đốt trong</v>
          </cell>
          <cell r="C3263">
            <v>240</v>
          </cell>
        </row>
        <row r="3264">
          <cell r="A3264" t="str">
            <v>MĐ24.C5K24</v>
          </cell>
          <cell r="B3264" t="str">
            <v>Bảo dưỡng và sửa chữa hệ thống cung cấpđộng cơ diesel</v>
          </cell>
          <cell r="C3264">
            <v>75</v>
          </cell>
        </row>
        <row r="3265">
          <cell r="A3265" t="str">
            <v>MĐ25.C5K24</v>
          </cell>
          <cell r="B3265" t="str">
            <v>Thực hành mạch điện cơ bản</v>
          </cell>
          <cell r="C3265">
            <v>45</v>
          </cell>
        </row>
        <row r="3266">
          <cell r="A3266" t="str">
            <v>MĐ26.C5K24</v>
          </cell>
          <cell r="B3266" t="str">
            <v>Bảo dưỡng và sửa chữa trang bị điện ô tô</v>
          </cell>
          <cell r="C3266">
            <v>120</v>
          </cell>
        </row>
        <row r="3267">
          <cell r="A3267" t="str">
            <v>MĐ27.C5K24</v>
          </cell>
          <cell r="B3267" t="str">
            <v>Bảo dưỡng và sửa chữa hệ thống truyền lực</v>
          </cell>
          <cell r="C3267">
            <v>90</v>
          </cell>
        </row>
        <row r="3268">
          <cell r="A3268" t="str">
            <v>MĐ28.C5K24</v>
          </cell>
          <cell r="B3268" t="str">
            <v>Bảo dưỡng và sửa chữa hệ thống di chuyển và lái</v>
          </cell>
          <cell r="C3268">
            <v>120</v>
          </cell>
        </row>
        <row r="3269">
          <cell r="A3269" t="str">
            <v>MĐ29.C5K24</v>
          </cell>
          <cell r="B3269" t="str">
            <v>Bảo dưỡng và sửa chữa hệ thống phanh</v>
          </cell>
          <cell r="C3269">
            <v>60</v>
          </cell>
        </row>
        <row r="3270">
          <cell r="A3270" t="str">
            <v>MĐ30.C5K24</v>
          </cell>
          <cell r="B3270" t="str">
            <v>Bảo dưỡng và sửa chữa hệ thống phanh ABS</v>
          </cell>
          <cell r="C3270">
            <v>60</v>
          </cell>
        </row>
        <row r="3271">
          <cell r="A3271" t="str">
            <v>MĐ31.C5K24</v>
          </cell>
          <cell r="B3271" t="str">
            <v>Bảo dưỡng và sửa chữa hệ thống Điều hòa không khí trênô tô</v>
          </cell>
          <cell r="C3271">
            <v>60</v>
          </cell>
        </row>
        <row r="3272">
          <cell r="A3272" t="str">
            <v>MĐ32.C5K24</v>
          </cell>
          <cell r="B3272" t="str">
            <v xml:space="preserve">Bảo dưỡng và sửa chữa hộp số tựđộng ô tô </v>
          </cell>
          <cell r="C3272">
            <v>60</v>
          </cell>
        </row>
        <row r="3273">
          <cell r="A3273" t="str">
            <v>MĐ33.C5K24</v>
          </cell>
          <cell r="B3273" t="str">
            <v>Bảo dưỡng và sửa chữa hệ thống cung cấp nhiên liệu động cơ xăng</v>
          </cell>
          <cell r="C3273">
            <v>120</v>
          </cell>
        </row>
        <row r="3274">
          <cell r="A3274" t="str">
            <v>MĐ34.C5K24</v>
          </cell>
          <cell r="B3274" t="str">
            <v>Bảo dưỡng và sửa chữa hệ thống phun diesel điều khiển điện tử</v>
          </cell>
          <cell r="C3274">
            <v>60</v>
          </cell>
        </row>
        <row r="3275">
          <cell r="A3275" t="str">
            <v>MĐ35.C5K24</v>
          </cell>
          <cell r="B3275" t="str">
            <v>Chẩn đoán trạng thái kỹ thuật ô tô</v>
          </cell>
          <cell r="C3275">
            <v>90</v>
          </cell>
        </row>
        <row r="3276">
          <cell r="A3276" t="str">
            <v>MĐ36.C5K24</v>
          </cell>
          <cell r="B3276" t="str">
            <v>Kiểm tra và sửa chữa Pan ô tô</v>
          </cell>
          <cell r="C3276">
            <v>120</v>
          </cell>
        </row>
        <row r="3277">
          <cell r="A3277" t="str">
            <v>MĐ37.C5K24</v>
          </cell>
          <cell r="B3277" t="str">
            <v>Kỹ thuật kiểm định ô tô</v>
          </cell>
          <cell r="C3277">
            <v>60</v>
          </cell>
        </row>
        <row r="3278">
          <cell r="A3278" t="str">
            <v>MĐ38.C5K24</v>
          </cell>
          <cell r="B3278" t="str">
            <v>Kỹ thuật lái ô tô</v>
          </cell>
          <cell r="C3278">
            <v>60</v>
          </cell>
        </row>
        <row r="3279">
          <cell r="A3279" t="str">
            <v>MĐ39.C5K24</v>
          </cell>
          <cell r="B3279" t="str">
            <v>Thực tập nghề năm 2</v>
          </cell>
          <cell r="C3279">
            <v>270</v>
          </cell>
        </row>
        <row r="3280">
          <cell r="A3280" t="str">
            <v>MĐ40.C5K24</v>
          </cell>
          <cell r="B3280" t="str">
            <v>Thực tập tốt nghiệp</v>
          </cell>
          <cell r="C3280">
            <v>405</v>
          </cell>
        </row>
        <row r="3281">
          <cell r="A3281" t="str">
            <v>MH01.C6K24</v>
          </cell>
          <cell r="B3281" t="str">
            <v>Chính trị</v>
          </cell>
          <cell r="C3281">
            <v>75</v>
          </cell>
        </row>
        <row r="3282">
          <cell r="A3282" t="str">
            <v>MH02.C6K24</v>
          </cell>
          <cell r="B3282" t="str">
            <v>Pháp luật</v>
          </cell>
          <cell r="C3282">
            <v>30</v>
          </cell>
        </row>
        <row r="3283">
          <cell r="A3283" t="str">
            <v>MH03.C6K24</v>
          </cell>
          <cell r="B3283" t="str">
            <v>Giáo dục thể chất</v>
          </cell>
          <cell r="C3283">
            <v>60</v>
          </cell>
        </row>
        <row r="3284">
          <cell r="A3284" t="str">
            <v>MH04.C6K24</v>
          </cell>
          <cell r="B3284" t="str">
            <v>Giáo dục quốc phòngAn ninh</v>
          </cell>
          <cell r="C3284">
            <v>75</v>
          </cell>
        </row>
        <row r="3285">
          <cell r="A3285" t="str">
            <v>MH05.C6K24</v>
          </cell>
          <cell r="B3285" t="str">
            <v>Tin học</v>
          </cell>
          <cell r="C3285">
            <v>75</v>
          </cell>
        </row>
        <row r="3286">
          <cell r="A3286" t="str">
            <v>MH06.C6K24</v>
          </cell>
          <cell r="B3286" t="str">
            <v>Ngoại ngữ(Anh văn)</v>
          </cell>
          <cell r="C3286">
            <v>120</v>
          </cell>
        </row>
        <row r="3287">
          <cell r="A3287" t="str">
            <v>MH07.C6K24</v>
          </cell>
          <cell r="B3287" t="str">
            <v>Vẽ kỹ thuật</v>
          </cell>
          <cell r="C3287">
            <v>30</v>
          </cell>
        </row>
        <row r="3288">
          <cell r="A3288" t="str">
            <v>MH08.C6K24</v>
          </cell>
          <cell r="B3288" t="str">
            <v>Cơ kỹ thuật</v>
          </cell>
          <cell r="C3288">
            <v>30</v>
          </cell>
        </row>
        <row r="3289">
          <cell r="A3289" t="str">
            <v>MH09.C6K24</v>
          </cell>
          <cell r="B3289" t="str">
            <v>Cơ sở kỹ thuật điện</v>
          </cell>
          <cell r="C3289">
            <v>45</v>
          </cell>
        </row>
        <row r="3290">
          <cell r="A3290" t="str">
            <v>MH10.C6K24</v>
          </cell>
          <cell r="B3290" t="str">
            <v>Cơ sở kỹ thuật nhiệt</v>
          </cell>
          <cell r="C3290">
            <v>45</v>
          </cell>
        </row>
        <row r="3291">
          <cell r="A3291" t="str">
            <v>MH11.C6K24</v>
          </cell>
          <cell r="B3291" t="str">
            <v>Vật liệu điện lạnh</v>
          </cell>
          <cell r="C3291">
            <v>30</v>
          </cell>
        </row>
        <row r="3292">
          <cell r="A3292" t="str">
            <v>MH12.C6K24</v>
          </cell>
          <cell r="B3292" t="str">
            <v>An toàn lao động, điện lạnh và vệ sinh công nghiệp</v>
          </cell>
          <cell r="C3292">
            <v>30</v>
          </cell>
        </row>
        <row r="3293">
          <cell r="A3293" t="str">
            <v>MH13.C6K24</v>
          </cell>
          <cell r="B3293" t="str">
            <v>Kỹ năng giao tiếp</v>
          </cell>
          <cell r="C3293">
            <v>30</v>
          </cell>
        </row>
        <row r="3294">
          <cell r="A3294" t="str">
            <v>MH14.C6K24</v>
          </cell>
          <cell r="B3294" t="str">
            <v>Tổ chức sản xuất</v>
          </cell>
          <cell r="C3294">
            <v>30</v>
          </cell>
        </row>
        <row r="3295">
          <cell r="A3295" t="str">
            <v>MĐ15.C6K24</v>
          </cell>
          <cell r="B3295" t="str">
            <v>Máy điện</v>
          </cell>
          <cell r="C3295">
            <v>150</v>
          </cell>
        </row>
        <row r="3296">
          <cell r="A3296" t="str">
            <v>MĐ16.C6K24</v>
          </cell>
          <cell r="B3296" t="str">
            <v>Trang bị điện</v>
          </cell>
          <cell r="C3296">
            <v>150</v>
          </cell>
        </row>
        <row r="3297">
          <cell r="A3297" t="str">
            <v>MĐ17.C6K24</v>
          </cell>
          <cell r="B3297" t="str">
            <v>Kỹ thuật Nguội + Gò</v>
          </cell>
          <cell r="C3297">
            <v>60</v>
          </cell>
        </row>
        <row r="3298">
          <cell r="A3298" t="str">
            <v>MĐ18.C6K24</v>
          </cell>
          <cell r="B3298" t="str">
            <v>Kỹ thuật Hàn</v>
          </cell>
          <cell r="C3298">
            <v>60</v>
          </cell>
        </row>
        <row r="3299">
          <cell r="A3299" t="str">
            <v>MĐ19.C6K24</v>
          </cell>
          <cell r="B3299" t="str">
            <v>Kỹ thuật điện tử</v>
          </cell>
          <cell r="C3299">
            <v>60</v>
          </cell>
        </row>
        <row r="3300">
          <cell r="A3300" t="str">
            <v>MĐ20.C6K24</v>
          </cell>
          <cell r="B3300" t="str">
            <v>PLC</v>
          </cell>
          <cell r="C3300">
            <v>90</v>
          </cell>
        </row>
        <row r="3301">
          <cell r="A3301" t="str">
            <v>MĐ21.C6K24</v>
          </cell>
          <cell r="B3301" t="str">
            <v>Đo lường ĐiệnLạnh</v>
          </cell>
          <cell r="C3301">
            <v>60</v>
          </cell>
        </row>
        <row r="3302">
          <cell r="A3302" t="str">
            <v>MĐ22.C6K24</v>
          </cell>
          <cell r="B3302" t="str">
            <v>Lạnh cơ bản</v>
          </cell>
          <cell r="C3302">
            <v>120</v>
          </cell>
        </row>
        <row r="3303">
          <cell r="A3303" t="str">
            <v>MH23.C6K24</v>
          </cell>
          <cell r="B3303" t="str">
            <v>Bơm, quạt</v>
          </cell>
          <cell r="C3303">
            <v>30</v>
          </cell>
        </row>
        <row r="3304">
          <cell r="A3304" t="str">
            <v>MĐ24.C6K24</v>
          </cell>
          <cell r="B3304" t="str">
            <v>Hệ thống máy lạnh dân dụng và thương nghiệp</v>
          </cell>
          <cell r="C3304">
            <v>150</v>
          </cell>
        </row>
        <row r="3305">
          <cell r="A3305" t="str">
            <v>MĐ25.C6K24</v>
          </cell>
          <cell r="B3305" t="str">
            <v>Hệ thống điều hoà không khí cục bộ</v>
          </cell>
          <cell r="C3305">
            <v>150</v>
          </cell>
        </row>
        <row r="3306">
          <cell r="A3306" t="str">
            <v>MĐ26.C6K24</v>
          </cell>
          <cell r="B3306" t="str">
            <v>Điện tử chuyên ngành</v>
          </cell>
          <cell r="C3306">
            <v>90</v>
          </cell>
        </row>
        <row r="3307">
          <cell r="A3307" t="str">
            <v>MH27.C6K24</v>
          </cell>
          <cell r="B3307" t="str">
            <v>Hệ thống máy lạnh công nghiệp</v>
          </cell>
          <cell r="C3307">
            <v>75</v>
          </cell>
        </row>
        <row r="3308">
          <cell r="A3308" t="str">
            <v>MH28.C6K24</v>
          </cell>
          <cell r="B3308" t="str">
            <v>Hệ thống điều hoà không khí trung tâm</v>
          </cell>
          <cell r="C3308">
            <v>60</v>
          </cell>
        </row>
        <row r="3309">
          <cell r="A3309" t="str">
            <v>MĐ29.C6K24</v>
          </cell>
          <cell r="B3309" t="str">
            <v>Thiết kế và lắp đặt hệ thống máy lạnh</v>
          </cell>
          <cell r="C3309">
            <v>90</v>
          </cell>
        </row>
        <row r="3310">
          <cell r="A3310" t="str">
            <v>MH30.C6K24</v>
          </cell>
          <cell r="B3310" t="str">
            <v>Thiết kế hệ thống điều hoà không khí</v>
          </cell>
          <cell r="C3310">
            <v>60</v>
          </cell>
        </row>
        <row r="3311">
          <cell r="A3311" t="str">
            <v>MĐ31.C6K24</v>
          </cell>
          <cell r="B3311" t="str">
            <v>Thực tập tốt nghiệp</v>
          </cell>
          <cell r="C3311">
            <v>360</v>
          </cell>
        </row>
        <row r="3312">
          <cell r="A3312" t="str">
            <v>MH01.C7K24</v>
          </cell>
          <cell r="B3312" t="str">
            <v>Chính trị</v>
          </cell>
          <cell r="C3312">
            <v>75</v>
          </cell>
        </row>
        <row r="3313">
          <cell r="A3313" t="str">
            <v>MH02.C7K24</v>
          </cell>
          <cell r="B3313" t="str">
            <v>Pháp luật</v>
          </cell>
          <cell r="C3313">
            <v>30</v>
          </cell>
        </row>
        <row r="3314">
          <cell r="A3314" t="str">
            <v>MH03.C7K24</v>
          </cell>
          <cell r="B3314" t="str">
            <v>Giáo dục thể chất</v>
          </cell>
          <cell r="C3314">
            <v>60</v>
          </cell>
        </row>
        <row r="3315">
          <cell r="A3315" t="str">
            <v>MH04.C7K24</v>
          </cell>
          <cell r="B3315" t="str">
            <v>Giáo dục quốc phòngAn ninh</v>
          </cell>
          <cell r="C3315">
            <v>75</v>
          </cell>
        </row>
        <row r="3316">
          <cell r="A3316" t="str">
            <v>MH05.C7K24</v>
          </cell>
          <cell r="B3316" t="str">
            <v>Tin học</v>
          </cell>
          <cell r="C3316">
            <v>75</v>
          </cell>
        </row>
        <row r="3317">
          <cell r="A3317" t="str">
            <v>MH06.C7K24</v>
          </cell>
          <cell r="B3317" t="str">
            <v>Ngoại ngữ(Anh văn)</v>
          </cell>
          <cell r="C3317">
            <v>120</v>
          </cell>
        </row>
        <row r="3318">
          <cell r="A3318" t="str">
            <v>MH07.C7K24</v>
          </cell>
          <cell r="B3318" t="str">
            <v>Kỹ năng giao tiếp</v>
          </cell>
          <cell r="C3318">
            <v>30</v>
          </cell>
        </row>
        <row r="3319">
          <cell r="A3319" t="str">
            <v>MH08.C7K24</v>
          </cell>
          <cell r="B3319" t="str">
            <v>An toàn điện</v>
          </cell>
          <cell r="C3319">
            <v>30</v>
          </cell>
        </row>
        <row r="3320">
          <cell r="A3320" t="str">
            <v>MH09.C7K24</v>
          </cell>
          <cell r="B3320" t="str">
            <v>Mạch điện</v>
          </cell>
          <cell r="C3320">
            <v>90</v>
          </cell>
        </row>
        <row r="3321">
          <cell r="A3321" t="str">
            <v>MH10.C7K24</v>
          </cell>
          <cell r="B3321" t="str">
            <v>Vẽ kỹ thuật</v>
          </cell>
          <cell r="C3321">
            <v>30</v>
          </cell>
        </row>
        <row r="3322">
          <cell r="A3322" t="str">
            <v>MH11.C7K24</v>
          </cell>
          <cell r="B3322" t="str">
            <v>Vẽ điện</v>
          </cell>
          <cell r="C3322">
            <v>30</v>
          </cell>
        </row>
        <row r="3323">
          <cell r="A3323" t="str">
            <v>MH12.C7K24</v>
          </cell>
          <cell r="B3323" t="str">
            <v>Vật liệu điện</v>
          </cell>
          <cell r="C3323">
            <v>30</v>
          </cell>
        </row>
        <row r="3324">
          <cell r="A3324" t="str">
            <v>MĐ13.C7K24</v>
          </cell>
          <cell r="B3324" t="str">
            <v>Khí cụ điện</v>
          </cell>
          <cell r="C3324">
            <v>60</v>
          </cell>
        </row>
        <row r="3325">
          <cell r="A3325" t="str">
            <v>MĐ14.C7K24</v>
          </cell>
          <cell r="B3325" t="str">
            <v>Điện tử cơ bản</v>
          </cell>
          <cell r="C3325">
            <v>120</v>
          </cell>
        </row>
        <row r="3326">
          <cell r="A3326" t="str">
            <v>MĐ15.C7K24</v>
          </cell>
          <cell r="B3326" t="str">
            <v>Đo lường điện</v>
          </cell>
          <cell r="C3326">
            <v>60</v>
          </cell>
        </row>
        <row r="3327">
          <cell r="A3327" t="str">
            <v>MĐ16.C7K24</v>
          </cell>
          <cell r="B3327" t="str">
            <v>Máy điện 1</v>
          </cell>
          <cell r="C3327">
            <v>180</v>
          </cell>
        </row>
        <row r="3328">
          <cell r="A3328" t="str">
            <v>MĐ17.C7K24</v>
          </cell>
          <cell r="B3328" t="str">
            <v>Máy điện 2</v>
          </cell>
          <cell r="C3328">
            <v>60</v>
          </cell>
        </row>
        <row r="3329">
          <cell r="A3329" t="str">
            <v>MĐ18.C7K24</v>
          </cell>
          <cell r="B3329" t="str">
            <v>Kỹ thuật xung số</v>
          </cell>
          <cell r="C3329">
            <v>90</v>
          </cell>
        </row>
        <row r="3330">
          <cell r="A3330" t="str">
            <v>MH19.C7K24</v>
          </cell>
          <cell r="B3330" t="str">
            <v>Truyền động điện</v>
          </cell>
          <cell r="C3330">
            <v>60</v>
          </cell>
        </row>
        <row r="3331">
          <cell r="A3331" t="str">
            <v>MĐ20.C7K24</v>
          </cell>
          <cell r="B3331" t="str">
            <v>Kỹ thuật cảm biến</v>
          </cell>
          <cell r="C3331">
            <v>90</v>
          </cell>
        </row>
        <row r="3332">
          <cell r="A3332" t="str">
            <v>MĐ21.C7K24</v>
          </cell>
          <cell r="B3332" t="str">
            <v>Điện tử công suất</v>
          </cell>
          <cell r="C3332">
            <v>60</v>
          </cell>
        </row>
        <row r="3333">
          <cell r="A3333" t="str">
            <v>MH22.C7K24</v>
          </cell>
          <cell r="B3333" t="str">
            <v>Cung cấp điện</v>
          </cell>
          <cell r="C3333">
            <v>90</v>
          </cell>
        </row>
        <row r="3334">
          <cell r="A3334" t="str">
            <v>MĐ23.C7K24</v>
          </cell>
          <cell r="B3334" t="str">
            <v>Trang bị điện 1</v>
          </cell>
          <cell r="C3334">
            <v>180</v>
          </cell>
        </row>
        <row r="3335">
          <cell r="A3335" t="str">
            <v>MH24.C7K24</v>
          </cell>
          <cell r="B3335" t="str">
            <v>Trang bị điện 2</v>
          </cell>
          <cell r="C3335">
            <v>60</v>
          </cell>
        </row>
        <row r="3336">
          <cell r="A3336" t="str">
            <v>MĐ25.C7K24</v>
          </cell>
          <cell r="B3336" t="str">
            <v>Lập trình vi điều khiển</v>
          </cell>
          <cell r="C3336">
            <v>90</v>
          </cell>
        </row>
        <row r="3337">
          <cell r="A3337" t="str">
            <v>MĐ26.C7K24</v>
          </cell>
          <cell r="B3337" t="str">
            <v>PLC cơ bản</v>
          </cell>
          <cell r="C3337">
            <v>120</v>
          </cell>
        </row>
        <row r="3338">
          <cell r="A3338" t="str">
            <v>MĐ27.C7K24</v>
          </cell>
          <cell r="B3338" t="str">
            <v>Bảo vệ rơ le</v>
          </cell>
          <cell r="C3338">
            <v>60</v>
          </cell>
        </row>
        <row r="3339">
          <cell r="A3339" t="str">
            <v>MĐ28.C7K24</v>
          </cell>
          <cell r="B3339" t="str">
            <v>Kỹ thuật lắp đặt điện</v>
          </cell>
          <cell r="C3339">
            <v>120</v>
          </cell>
        </row>
        <row r="3340">
          <cell r="A3340" t="str">
            <v>MĐ29.C7K24</v>
          </cell>
          <cell r="B3340" t="str">
            <v>Điều khiển điện khí nén</v>
          </cell>
          <cell r="C3340">
            <v>90</v>
          </cell>
        </row>
        <row r="3341">
          <cell r="A3341" t="str">
            <v>MĐ30.C7K24</v>
          </cell>
          <cell r="B3341" t="str">
            <v>Kỹ thuật lạnh</v>
          </cell>
          <cell r="C3341">
            <v>90</v>
          </cell>
        </row>
        <row r="3342">
          <cell r="A3342" t="str">
            <v>MĐ31.C7K24</v>
          </cell>
          <cell r="B3342" t="str">
            <v>Thiết bị điện gia dụng</v>
          </cell>
          <cell r="C3342">
            <v>60</v>
          </cell>
        </row>
        <row r="3343">
          <cell r="A3343" t="str">
            <v>MĐ32.C7K24</v>
          </cell>
          <cell r="B3343" t="str">
            <v>Chuyên đề điều khiển lập trình cỡ nhỏ</v>
          </cell>
          <cell r="C3343">
            <v>60</v>
          </cell>
        </row>
        <row r="3344">
          <cell r="A3344" t="str">
            <v>MĐ33.C7K24</v>
          </cell>
          <cell r="B3344" t="str">
            <v>PLC nâng cao</v>
          </cell>
          <cell r="C3344">
            <v>90</v>
          </cell>
        </row>
        <row r="3345">
          <cell r="A3345" t="str">
            <v>MH34.C7K24</v>
          </cell>
          <cell r="B3345" t="str">
            <v>Tổ chức sản xuất</v>
          </cell>
          <cell r="C3345">
            <v>30</v>
          </cell>
        </row>
        <row r="3346">
          <cell r="A3346" t="str">
            <v>MĐ35.C7K24</v>
          </cell>
          <cell r="B3346" t="str">
            <v>Thực tập tốt nghiệp</v>
          </cell>
          <cell r="C3346">
            <v>450</v>
          </cell>
        </row>
        <row r="3347">
          <cell r="A3347" t="str">
            <v>MH01.C8K24</v>
          </cell>
          <cell r="B3347" t="str">
            <v>Chính trị</v>
          </cell>
          <cell r="C3347">
            <v>75</v>
          </cell>
        </row>
        <row r="3348">
          <cell r="A3348" t="str">
            <v>MH02.C8K24</v>
          </cell>
          <cell r="B3348" t="str">
            <v>Pháp luật</v>
          </cell>
          <cell r="C3348">
            <v>30</v>
          </cell>
        </row>
        <row r="3349">
          <cell r="A3349" t="str">
            <v>MH03.C8K24</v>
          </cell>
          <cell r="B3349" t="str">
            <v>Giáo dục thể chất</v>
          </cell>
          <cell r="C3349">
            <v>60</v>
          </cell>
        </row>
        <row r="3350">
          <cell r="A3350" t="str">
            <v>MH04.C8K24</v>
          </cell>
          <cell r="B3350" t="str">
            <v>Giáo dục quốc phòngAn ninh</v>
          </cell>
          <cell r="C3350">
            <v>75</v>
          </cell>
        </row>
        <row r="3351">
          <cell r="A3351" t="str">
            <v>MH05.C8K24</v>
          </cell>
          <cell r="B3351" t="str">
            <v>Tin học</v>
          </cell>
          <cell r="C3351">
            <v>75</v>
          </cell>
        </row>
        <row r="3352">
          <cell r="A3352" t="str">
            <v>MH06.C8K24</v>
          </cell>
          <cell r="B3352" t="str">
            <v>Ngoại ngữ(Anh văn)</v>
          </cell>
          <cell r="C3352">
            <v>120</v>
          </cell>
        </row>
        <row r="3353">
          <cell r="A3353" t="str">
            <v>MH07.C8K24</v>
          </cell>
          <cell r="B3353" t="str">
            <v>Vẽ kỹ thuật</v>
          </cell>
          <cell r="C3353">
            <v>60</v>
          </cell>
        </row>
        <row r="3354">
          <cell r="A3354" t="str">
            <v>MH08.C8K24</v>
          </cell>
          <cell r="B3354" t="str">
            <v>Autocad</v>
          </cell>
          <cell r="C3354">
            <v>30</v>
          </cell>
        </row>
        <row r="3355">
          <cell r="A3355" t="str">
            <v>MH09.C8K24</v>
          </cell>
          <cell r="B3355" t="str">
            <v>Cơ kỹ thuật</v>
          </cell>
          <cell r="C3355">
            <v>75</v>
          </cell>
        </row>
        <row r="3356">
          <cell r="A3356" t="str">
            <v>MH10.C8K24</v>
          </cell>
          <cell r="B3356" t="str">
            <v>Dung sai – Đo lường kỹ thuật</v>
          </cell>
          <cell r="C3356">
            <v>45</v>
          </cell>
        </row>
        <row r="3357">
          <cell r="A3357" t="str">
            <v>MH11.C8K24</v>
          </cell>
          <cell r="B3357" t="str">
            <v>Vật liệu cơ khí</v>
          </cell>
          <cell r="C3357">
            <v>45</v>
          </cell>
        </row>
        <row r="3358">
          <cell r="A3358" t="str">
            <v>MH12.C8K24</v>
          </cell>
          <cell r="B3358" t="str">
            <v>Kỹ thuật điện</v>
          </cell>
          <cell r="C3358">
            <v>30</v>
          </cell>
        </row>
        <row r="3359">
          <cell r="A3359" t="str">
            <v>MH13.C8K24</v>
          </cell>
          <cell r="B3359" t="str">
            <v>An toàn lao động</v>
          </cell>
          <cell r="C3359">
            <v>30</v>
          </cell>
        </row>
        <row r="3360">
          <cell r="A3360" t="str">
            <v>MH14.C8K24</v>
          </cell>
          <cell r="B3360" t="str">
            <v>Tổ chức quản lý sản xuất</v>
          </cell>
          <cell r="C3360">
            <v>30</v>
          </cell>
        </row>
        <row r="3361">
          <cell r="A3361" t="str">
            <v>MH15.C8K24</v>
          </cell>
          <cell r="B3361" t="str">
            <v>Kỹ năng giao tiếp</v>
          </cell>
          <cell r="C3361">
            <v>30</v>
          </cell>
        </row>
        <row r="3362">
          <cell r="A3362" t="str">
            <v>MĐ16.C8K24</v>
          </cell>
          <cell r="B3362" t="str">
            <v>Nguội cơ bản</v>
          </cell>
          <cell r="C3362">
            <v>60</v>
          </cell>
        </row>
        <row r="3363">
          <cell r="A3363" t="str">
            <v>MH17.C8K24</v>
          </cell>
          <cell r="B3363" t="str">
            <v>Nguyên lý cắt</v>
          </cell>
          <cell r="C3363">
            <v>45</v>
          </cell>
        </row>
        <row r="3364">
          <cell r="A3364" t="str">
            <v>MH18.C8K24</v>
          </cell>
          <cell r="B3364" t="str">
            <v>Máy cắt và máy điều khiển theo chương trình số số</v>
          </cell>
          <cell r="C3364">
            <v>60</v>
          </cell>
        </row>
        <row r="3365">
          <cell r="A3365" t="str">
            <v>MH19.C8K24</v>
          </cell>
          <cell r="B3365" t="str">
            <v>Đồ gá</v>
          </cell>
          <cell r="C3365">
            <v>45</v>
          </cell>
        </row>
        <row r="3366">
          <cell r="A3366" t="str">
            <v>MH20.C8K24</v>
          </cell>
          <cell r="B3366" t="str">
            <v>Công nghệ chế tạo máy</v>
          </cell>
          <cell r="C3366">
            <v>60</v>
          </cell>
        </row>
        <row r="3367">
          <cell r="A3367" t="str">
            <v>MĐ21.C8K24</v>
          </cell>
          <cell r="B3367" t="str">
            <v>Tiện trụ ngoài</v>
          </cell>
          <cell r="C3367">
            <v>120</v>
          </cell>
        </row>
        <row r="3368">
          <cell r="A3368" t="str">
            <v>MĐ22.C8K24</v>
          </cell>
          <cell r="B3368" t="str">
            <v>Tiện lỗ</v>
          </cell>
          <cell r="C3368">
            <v>90</v>
          </cell>
        </row>
        <row r="3369">
          <cell r="A3369" t="str">
            <v>MĐ23.C8K24</v>
          </cell>
          <cell r="B3369" t="str">
            <v>Phay, bào mặt phẳng</v>
          </cell>
          <cell r="C3369">
            <v>90</v>
          </cell>
        </row>
        <row r="3370">
          <cell r="A3370" t="str">
            <v>MĐ24.C8K24</v>
          </cell>
          <cell r="B3370" t="str">
            <v>Phay, bào rãnh</v>
          </cell>
          <cell r="C3370">
            <v>60</v>
          </cell>
        </row>
        <row r="3371">
          <cell r="A3371" t="str">
            <v>MĐ25.C8K24</v>
          </cell>
          <cell r="B3371" t="str">
            <v>Tiện côn</v>
          </cell>
          <cell r="C3371">
            <v>60</v>
          </cell>
        </row>
        <row r="3372">
          <cell r="A3372" t="str">
            <v>MĐ26.C8K24</v>
          </cell>
          <cell r="B3372" t="str">
            <v>Phay rãnh chữ T, rãnh đuôi én</v>
          </cell>
          <cell r="C3372">
            <v>60</v>
          </cell>
        </row>
        <row r="3373">
          <cell r="A3373" t="str">
            <v>MĐ27.C8K24</v>
          </cell>
          <cell r="B3373" t="str">
            <v>Tiện ren tam giác</v>
          </cell>
          <cell r="C3373">
            <v>90</v>
          </cell>
        </row>
        <row r="3374">
          <cell r="A3374" t="str">
            <v>MĐ28.C8K24</v>
          </cell>
          <cell r="B3374" t="str">
            <v>Tiên ren truyền động</v>
          </cell>
          <cell r="C3374">
            <v>90</v>
          </cell>
        </row>
        <row r="3375">
          <cell r="A3375" t="str">
            <v>MĐ29.C8K24</v>
          </cell>
          <cell r="B3375" t="str">
            <v>Phay đa giác, then hoa, ly hợp vấu</v>
          </cell>
          <cell r="C3375">
            <v>90</v>
          </cell>
        </row>
        <row r="3376">
          <cell r="A3376" t="str">
            <v>MĐ30.C8K24</v>
          </cell>
          <cell r="B3376" t="str">
            <v>Phay bánh răng, thanh răng</v>
          </cell>
          <cell r="C3376">
            <v>120</v>
          </cell>
        </row>
        <row r="3377">
          <cell r="A3377" t="str">
            <v>MĐ31.C8K24</v>
          </cell>
          <cell r="B3377" t="str">
            <v>Tiện CNC cơ bản</v>
          </cell>
          <cell r="C3377">
            <v>60</v>
          </cell>
        </row>
        <row r="3378">
          <cell r="A3378" t="str">
            <v>MĐ32.C8K24</v>
          </cell>
          <cell r="B3378" t="str">
            <v>Phay CNC cơ bản</v>
          </cell>
          <cell r="C3378">
            <v>60</v>
          </cell>
        </row>
        <row r="3379">
          <cell r="A3379" t="str">
            <v>MĐ33.C8K24</v>
          </cell>
          <cell r="B3379" t="str">
            <v>Tiện kết hợp</v>
          </cell>
          <cell r="C3379">
            <v>60</v>
          </cell>
        </row>
        <row r="3380">
          <cell r="A3380" t="str">
            <v>MĐ34.C8K24</v>
          </cell>
          <cell r="B3380" t="str">
            <v>Tiện lệch tâm, tiện định hình</v>
          </cell>
          <cell r="C3380">
            <v>90</v>
          </cell>
        </row>
        <row r="3381">
          <cell r="A3381" t="str">
            <v>MĐ35.C8K24</v>
          </cell>
          <cell r="B3381" t="str">
            <v>Tiện chi tiết có gá lắp phức tạp</v>
          </cell>
          <cell r="C3381">
            <v>60</v>
          </cell>
        </row>
        <row r="3382">
          <cell r="A3382" t="str">
            <v>MĐ36.C8K24</v>
          </cell>
          <cell r="B3382" t="str">
            <v>Gia công mài</v>
          </cell>
          <cell r="C3382">
            <v>60</v>
          </cell>
        </row>
        <row r="3383">
          <cell r="A3383" t="str">
            <v>MĐ37.C8K24</v>
          </cell>
          <cell r="B3383" t="str">
            <v>CADCAMCNC</v>
          </cell>
          <cell r="C3383">
            <v>120</v>
          </cell>
        </row>
        <row r="3384">
          <cell r="A3384" t="str">
            <v>MĐ38.C8K24</v>
          </cell>
          <cell r="B3384" t="str">
            <v>Thực tập tốt nghiệp</v>
          </cell>
          <cell r="C3384">
            <v>450</v>
          </cell>
        </row>
        <row r="3385">
          <cell r="A3385" t="str">
            <v>MH01.C9K24</v>
          </cell>
          <cell r="B3385" t="str">
            <v>Chính trị</v>
          </cell>
          <cell r="C3385">
            <v>75</v>
          </cell>
        </row>
        <row r="3386">
          <cell r="A3386" t="str">
            <v>MH02.C9K24</v>
          </cell>
          <cell r="B3386" t="str">
            <v>Pháp luật</v>
          </cell>
          <cell r="C3386">
            <v>30</v>
          </cell>
        </row>
        <row r="3387">
          <cell r="A3387" t="str">
            <v>MH03.C9K24</v>
          </cell>
          <cell r="B3387" t="str">
            <v>Giáo dục thể chất</v>
          </cell>
          <cell r="C3387">
            <v>60</v>
          </cell>
        </row>
        <row r="3388">
          <cell r="A3388" t="str">
            <v>MH04.C9K24</v>
          </cell>
          <cell r="B3388" t="str">
            <v>Giáo dục quốc phòngAn ninh</v>
          </cell>
          <cell r="C3388">
            <v>75</v>
          </cell>
        </row>
        <row r="3389">
          <cell r="A3389" t="str">
            <v>MH05.C9K24</v>
          </cell>
          <cell r="B3389" t="str">
            <v>Tin học</v>
          </cell>
          <cell r="C3389">
            <v>75</v>
          </cell>
        </row>
        <row r="3390">
          <cell r="A3390" t="str">
            <v>MH06.C9K24</v>
          </cell>
          <cell r="B3390" t="str">
            <v>Ngoại ngữ(Anh văn)</v>
          </cell>
          <cell r="C3390">
            <v>120</v>
          </cell>
        </row>
        <row r="3391">
          <cell r="A3391" t="str">
            <v>MH07.C9K24</v>
          </cell>
          <cell r="B3391" t="str">
            <v>Kỹ năng giao tiếp</v>
          </cell>
          <cell r="C3391">
            <v>30</v>
          </cell>
        </row>
        <row r="3392">
          <cell r="A3392" t="str">
            <v>MH08.C9K24</v>
          </cell>
          <cell r="B3392" t="str">
            <v>Vẽ kỹ thuật cơ khí</v>
          </cell>
          <cell r="C3392">
            <v>60</v>
          </cell>
        </row>
        <row r="3393">
          <cell r="A3393" t="str">
            <v>MH09.C9K24</v>
          </cell>
          <cell r="B3393" t="str">
            <v>Dung sai lắp ghép và đo lường kỹ thuật</v>
          </cell>
          <cell r="C3393">
            <v>30</v>
          </cell>
        </row>
        <row r="3394">
          <cell r="A3394" t="str">
            <v>MH10.C9K24</v>
          </cell>
          <cell r="B3394" t="str">
            <v>Vật liệu cơ khí</v>
          </cell>
          <cell r="C3394">
            <v>30</v>
          </cell>
        </row>
        <row r="3395">
          <cell r="A3395" t="str">
            <v>MH11.C9K24</v>
          </cell>
          <cell r="B3395" t="str">
            <v>Cơ kỹ thuật</v>
          </cell>
          <cell r="C3395">
            <v>45</v>
          </cell>
        </row>
        <row r="3396">
          <cell r="A3396" t="str">
            <v>MH12.C9K24</v>
          </cell>
          <cell r="B3396" t="str">
            <v>Kỹ thuật điện</v>
          </cell>
          <cell r="C3396">
            <v>30</v>
          </cell>
        </row>
        <row r="3397">
          <cell r="A3397" t="str">
            <v>MH13.C9K24</v>
          </cell>
          <cell r="B3397" t="str">
            <v>An toàn lao động</v>
          </cell>
          <cell r="C3397">
            <v>30</v>
          </cell>
        </row>
        <row r="3398">
          <cell r="A3398" t="str">
            <v>MĐ14.C9K24</v>
          </cell>
          <cell r="B3398" t="str">
            <v xml:space="preserve">Chế tạo phôi hàn </v>
          </cell>
          <cell r="C3398">
            <v>90</v>
          </cell>
        </row>
        <row r="3399">
          <cell r="A3399" t="str">
            <v>MĐ15.C9K24</v>
          </cell>
          <cell r="B3399" t="str">
            <v xml:space="preserve">Hàn hồ quang tay cơ bản </v>
          </cell>
          <cell r="C3399">
            <v>180</v>
          </cell>
        </row>
        <row r="3400">
          <cell r="A3400" t="str">
            <v>MĐ16.C9K24</v>
          </cell>
          <cell r="B3400" t="str">
            <v xml:space="preserve">Hàn hồ quang tay nâng cao </v>
          </cell>
          <cell r="C3400">
            <v>180</v>
          </cell>
        </row>
        <row r="3401">
          <cell r="A3401" t="str">
            <v>MĐ17.C9K24</v>
          </cell>
          <cell r="B3401" t="str">
            <v xml:space="preserve">Hàn MIG/MAG cơ bản </v>
          </cell>
          <cell r="C3401">
            <v>90</v>
          </cell>
        </row>
        <row r="3402">
          <cell r="A3402" t="str">
            <v>MĐ18.C9K24</v>
          </cell>
          <cell r="B3402" t="str">
            <v xml:space="preserve">Hàn MIG/MAG nâng cao </v>
          </cell>
          <cell r="C3402">
            <v>90</v>
          </cell>
        </row>
        <row r="3403">
          <cell r="A3403" t="str">
            <v>MĐ19.C9K24</v>
          </cell>
          <cell r="B3403" t="str">
            <v xml:space="preserve">Hàn TIG cơ bản </v>
          </cell>
          <cell r="C3403">
            <v>90</v>
          </cell>
        </row>
        <row r="3404">
          <cell r="A3404" t="str">
            <v>MĐ20.C9K24</v>
          </cell>
          <cell r="B3404" t="str">
            <v>Hàn TIG nâng cao</v>
          </cell>
          <cell r="C3404">
            <v>90</v>
          </cell>
        </row>
        <row r="3405">
          <cell r="A3405" t="str">
            <v>MĐ21.C9K24</v>
          </cell>
          <cell r="B3405" t="str">
            <v>Hàn khí</v>
          </cell>
          <cell r="C3405">
            <v>60</v>
          </cell>
        </row>
        <row r="3406">
          <cell r="A3406" t="str">
            <v>MĐ22.C9K24</v>
          </cell>
          <cell r="B3406" t="str">
            <v xml:space="preserve">Tính toán kết cấu hàn </v>
          </cell>
          <cell r="C3406">
            <v>45</v>
          </cell>
        </row>
        <row r="3407">
          <cell r="A3407" t="str">
            <v>MĐ23.C9K24</v>
          </cell>
          <cell r="B3407" t="str">
            <v>Kiểm tra chất lượng hàn</v>
          </cell>
          <cell r="C3407">
            <v>60</v>
          </cell>
        </row>
        <row r="3408">
          <cell r="A3408" t="str">
            <v>MĐ24.C9K24</v>
          </cell>
          <cell r="B3408" t="str">
            <v xml:space="preserve">Quy trình hàn </v>
          </cell>
          <cell r="C3408">
            <v>30</v>
          </cell>
        </row>
        <row r="3409">
          <cell r="A3409" t="str">
            <v>MĐ25.C9K24</v>
          </cell>
          <cell r="B3409" t="str">
            <v xml:space="preserve">Hàn ống </v>
          </cell>
          <cell r="C3409">
            <v>150</v>
          </cell>
        </row>
        <row r="3410">
          <cell r="A3410" t="str">
            <v>MĐ26.C9K24</v>
          </cell>
          <cell r="B3410" t="str">
            <v xml:space="preserve">Anh văn chuyên ngành </v>
          </cell>
          <cell r="C3410">
            <v>45</v>
          </cell>
        </row>
        <row r="3411">
          <cell r="A3411" t="str">
            <v>MĐ27.C9K24</v>
          </cell>
          <cell r="B3411" t="str">
            <v>Tổ chức quản lý sản xuất</v>
          </cell>
          <cell r="C3411">
            <v>30</v>
          </cell>
        </row>
        <row r="3412">
          <cell r="A3412" t="str">
            <v>MĐ28.C9K24</v>
          </cell>
          <cell r="B3412" t="str">
            <v>Thực tập sản xuât</v>
          </cell>
          <cell r="C3412">
            <v>180</v>
          </cell>
        </row>
        <row r="3413">
          <cell r="A3413" t="str">
            <v>MĐ29.C9K24</v>
          </cell>
          <cell r="B3413" t="str">
            <v>Các phương pháp hàn tiên tiến</v>
          </cell>
          <cell r="C3413">
            <v>30</v>
          </cell>
        </row>
        <row r="3414">
          <cell r="A3414" t="str">
            <v>MĐ30.C9K24</v>
          </cell>
          <cell r="B3414" t="str">
            <v xml:space="preserve">Robot hàn </v>
          </cell>
          <cell r="C3414">
            <v>60</v>
          </cell>
        </row>
        <row r="3415">
          <cell r="A3415" t="str">
            <v>MĐ31.C9K24</v>
          </cell>
          <cell r="B3415" t="str">
            <v xml:space="preserve">Hàn vẩy </v>
          </cell>
          <cell r="C3415">
            <v>60</v>
          </cell>
        </row>
        <row r="3416">
          <cell r="A3416" t="str">
            <v>MĐ32.C9K24</v>
          </cell>
          <cell r="B3416" t="str">
            <v xml:space="preserve">Hàn dưới lớp thuốc </v>
          </cell>
          <cell r="C3416">
            <v>60</v>
          </cell>
        </row>
        <row r="3417">
          <cell r="A3417" t="str">
            <v>MĐ33.C9K24</v>
          </cell>
          <cell r="B3417" t="str">
            <v>Hàn điện tiếp xúc (hàn điện trở)</v>
          </cell>
          <cell r="C3417">
            <v>60</v>
          </cell>
        </row>
        <row r="3418">
          <cell r="A3418" t="str">
            <v>MĐ34.C9K24</v>
          </cell>
          <cell r="B3418" t="str">
            <v xml:space="preserve">Thực tập tốt nghiệp </v>
          </cell>
          <cell r="C3418">
            <v>270</v>
          </cell>
        </row>
        <row r="3419">
          <cell r="A3419" t="str">
            <v>MH01.C10K24</v>
          </cell>
          <cell r="B3419" t="str">
            <v>Chính trị</v>
          </cell>
          <cell r="C3419">
            <v>75</v>
          </cell>
        </row>
        <row r="3420">
          <cell r="A3420" t="str">
            <v>MH02.C10K24</v>
          </cell>
          <cell r="B3420" t="str">
            <v>Pháp luật</v>
          </cell>
          <cell r="C3420">
            <v>30</v>
          </cell>
        </row>
        <row r="3421">
          <cell r="A3421" t="str">
            <v>MH03.C10K24</v>
          </cell>
          <cell r="B3421" t="str">
            <v>Giáo dục thể chất</v>
          </cell>
          <cell r="C3421">
            <v>60</v>
          </cell>
        </row>
        <row r="3422">
          <cell r="A3422" t="str">
            <v>MH04.C10K24</v>
          </cell>
          <cell r="B3422" t="str">
            <v>Giáo dục quốc phòngAn ninh</v>
          </cell>
          <cell r="C3422">
            <v>75</v>
          </cell>
        </row>
        <row r="3423">
          <cell r="A3423" t="str">
            <v>MH05.C10K24</v>
          </cell>
          <cell r="B3423" t="str">
            <v>Tin học</v>
          </cell>
          <cell r="C3423">
            <v>75</v>
          </cell>
        </row>
        <row r="3424">
          <cell r="A3424" t="str">
            <v>MH06.C10K24</v>
          </cell>
          <cell r="B3424" t="str">
            <v>Ngoại ngữ(Anh văn)</v>
          </cell>
          <cell r="C3424">
            <v>120</v>
          </cell>
        </row>
        <row r="3425">
          <cell r="A3425" t="str">
            <v>MH07.C10K24</v>
          </cell>
          <cell r="B3425" t="str">
            <v>Vẽ kỹ thuật</v>
          </cell>
          <cell r="C3425">
            <v>90</v>
          </cell>
        </row>
        <row r="3426">
          <cell r="A3426" t="str">
            <v>MH08.C10K24</v>
          </cell>
          <cell r="B3426" t="str">
            <v>Bảo hộ lao động</v>
          </cell>
          <cell r="C3426">
            <v>30</v>
          </cell>
        </row>
        <row r="3427">
          <cell r="A3427" t="str">
            <v>MH09.C10K24</v>
          </cell>
          <cell r="B3427" t="str">
            <v>Điện kỹ thuật</v>
          </cell>
          <cell r="C3427">
            <v>30</v>
          </cell>
        </row>
        <row r="3428">
          <cell r="A3428" t="str">
            <v>MH10.C10K24</v>
          </cell>
          <cell r="B3428" t="str">
            <v>Vật liệu xây dựng</v>
          </cell>
          <cell r="C3428">
            <v>30</v>
          </cell>
        </row>
        <row r="3429">
          <cell r="A3429" t="str">
            <v>MH11.C10K24</v>
          </cell>
          <cell r="B3429" t="str">
            <v>Tổ chức quản lý</v>
          </cell>
          <cell r="C3429">
            <v>30</v>
          </cell>
        </row>
        <row r="3430">
          <cell r="A3430" t="str">
            <v>MH12.C10K24</v>
          </cell>
          <cell r="B3430" t="str">
            <v>Dự toán</v>
          </cell>
          <cell r="C3430">
            <v>45</v>
          </cell>
        </row>
        <row r="3431">
          <cell r="A3431" t="str">
            <v>MH13.C10K24</v>
          </cell>
          <cell r="B3431" t="str">
            <v>Cơ xây dựng</v>
          </cell>
          <cell r="C3431">
            <v>60</v>
          </cell>
        </row>
        <row r="3432">
          <cell r="A3432" t="str">
            <v>MH14.C10K24</v>
          </cell>
          <cell r="B3432" t="str">
            <v>Kết cấu bê tông cốt thép</v>
          </cell>
          <cell r="C3432">
            <v>75</v>
          </cell>
        </row>
        <row r="3433">
          <cell r="A3433" t="str">
            <v>MH15.C10K24</v>
          </cell>
          <cell r="B3433" t="str">
            <v>Cấu tạo kiến trúc</v>
          </cell>
          <cell r="C3433">
            <v>75</v>
          </cell>
        </row>
        <row r="3434">
          <cell r="A3434" t="str">
            <v>MH16.C10K24</v>
          </cell>
          <cell r="B3434" t="str">
            <v>Kỹ năng giao tiếp</v>
          </cell>
          <cell r="C3434">
            <v>30</v>
          </cell>
        </row>
        <row r="3435">
          <cell r="A3435" t="str">
            <v>MĐ17.C10K24</v>
          </cell>
          <cell r="B3435" t="str">
            <v>Đào móng</v>
          </cell>
          <cell r="C3435">
            <v>120</v>
          </cell>
        </row>
        <row r="3436">
          <cell r="A3436" t="str">
            <v>MĐ18.C10K24</v>
          </cell>
          <cell r="B3436" t="str">
            <v>Xây tường gạch</v>
          </cell>
          <cell r="C3436">
            <v>150</v>
          </cell>
        </row>
        <row r="3437">
          <cell r="A3437" t="str">
            <v>MĐ19.C10K24</v>
          </cell>
          <cell r="B3437" t="str">
            <v>Xây các kết cấu công trình</v>
          </cell>
          <cell r="C3437">
            <v>120</v>
          </cell>
        </row>
        <row r="3438">
          <cell r="A3438" t="str">
            <v>MĐ20.C10K24</v>
          </cell>
          <cell r="B3438" t="str">
            <v xml:space="preserve">Xây các kết cấu phức tạp </v>
          </cell>
          <cell r="C3438">
            <v>60</v>
          </cell>
        </row>
        <row r="3439">
          <cell r="A3439" t="str">
            <v>MĐ21.C10K24</v>
          </cell>
          <cell r="B3439" t="str">
            <v>Lắp đặt cấu kiện loại nhỏ</v>
          </cell>
          <cell r="C3439">
            <v>60</v>
          </cell>
        </row>
        <row r="3440">
          <cell r="A3440" t="str">
            <v>MĐ22.C10K24</v>
          </cell>
          <cell r="B3440" t="str">
            <v>Trát tường, trần, dầm, trụ công trình</v>
          </cell>
          <cell r="C3440">
            <v>180</v>
          </cell>
        </row>
        <row r="3441">
          <cell r="A3441" t="str">
            <v>MĐ23.C10K24</v>
          </cell>
          <cell r="B3441" t="str">
            <v>Trát chi tiết các bộ phận công trình</v>
          </cell>
          <cell r="C3441">
            <v>150</v>
          </cell>
        </row>
        <row r="3442">
          <cell r="A3442" t="str">
            <v>MĐ24.C10K24</v>
          </cell>
          <cell r="B3442" t="str">
            <v>Trát, vẩy tổ mối và láng nền, sàn</v>
          </cell>
          <cell r="C3442">
            <v>60</v>
          </cell>
        </row>
        <row r="3443">
          <cell r="A3443" t="str">
            <v>MĐ25.C10K24</v>
          </cell>
          <cell r="B3443" t="str">
            <v>Lát, ốp</v>
          </cell>
          <cell r="C3443">
            <v>120</v>
          </cell>
        </row>
        <row r="3444">
          <cell r="A3444" t="str">
            <v>MĐ26.C10K24</v>
          </cell>
          <cell r="B3444" t="str">
            <v>Bạ mát tít, sơn vôi</v>
          </cell>
          <cell r="C3444">
            <v>60</v>
          </cell>
        </row>
        <row r="3445">
          <cell r="A3445" t="str">
            <v>MĐ27.C10K24</v>
          </cell>
          <cell r="B3445" t="str">
            <v>Làm hoạ tiết trang trí</v>
          </cell>
          <cell r="C3445">
            <v>60</v>
          </cell>
        </row>
        <row r="3446">
          <cell r="A3446" t="str">
            <v>MĐ28.C10K24</v>
          </cell>
          <cell r="B3446" t="str">
            <v>Gia công, lắp dựng và tháo dỡ ván khuôn, giàn giáo</v>
          </cell>
          <cell r="C3446">
            <v>120</v>
          </cell>
        </row>
        <row r="3447">
          <cell r="A3447" t="str">
            <v>MĐ29.C10K24</v>
          </cell>
          <cell r="B3447" t="str">
            <v>Gia công, lắp đặt cốt thép</v>
          </cell>
          <cell r="C3447">
            <v>90</v>
          </cell>
        </row>
        <row r="3448">
          <cell r="A3448" t="str">
            <v>MĐ30.C10K24</v>
          </cell>
          <cell r="B3448" t="str">
            <v>Hàn hồ quang</v>
          </cell>
          <cell r="C3448">
            <v>60</v>
          </cell>
        </row>
        <row r="3449">
          <cell r="A3449" t="str">
            <v>MĐ31.C10K24</v>
          </cell>
          <cell r="B3449" t="str">
            <v>Trộn, đổ, đầm bê tông</v>
          </cell>
          <cell r="C3449">
            <v>60</v>
          </cell>
        </row>
        <row r="3450">
          <cell r="A3450" t="str">
            <v>MĐ32.C10K24</v>
          </cell>
          <cell r="B3450" t="str">
            <v>Lắp đạt mạng điện sinh hoạt</v>
          </cell>
          <cell r="C3450">
            <v>90</v>
          </cell>
        </row>
        <row r="3451">
          <cell r="A3451" t="str">
            <v>MĐ33.C10K24</v>
          </cell>
          <cell r="B3451" t="str">
            <v>Lắp đặt đường ống cấp, thoát nước trong nhà</v>
          </cell>
          <cell r="C3451">
            <v>90</v>
          </cell>
        </row>
        <row r="3452">
          <cell r="A3452" t="str">
            <v>MĐ34.C10K24</v>
          </cell>
          <cell r="B3452" t="str">
            <v xml:space="preserve">Họa viên kiến trúc </v>
          </cell>
          <cell r="C3452">
            <v>90</v>
          </cell>
        </row>
        <row r="3453">
          <cell r="A3453" t="str">
            <v>MĐ35.C10K24</v>
          </cell>
          <cell r="B3453" t="str">
            <v>Ứng dụng AUTOCAD</v>
          </cell>
          <cell r="C3453">
            <v>60</v>
          </cell>
        </row>
        <row r="3454">
          <cell r="A3454" t="str">
            <v>MĐ36.C10K24</v>
          </cell>
          <cell r="B3454" t="str">
            <v>Lắp đặt thiết bị vệ sinh</v>
          </cell>
          <cell r="C3454">
            <v>60</v>
          </cell>
        </row>
        <row r="3455">
          <cell r="A3455" t="str">
            <v>MĐ37.C10K24</v>
          </cell>
          <cell r="B3455" t="str">
            <v>Làm mái</v>
          </cell>
          <cell r="C3455">
            <v>60</v>
          </cell>
        </row>
        <row r="3456">
          <cell r="A3456" t="str">
            <v>MĐ38.C10K24</v>
          </cell>
          <cell r="B3456" t="str">
            <v xml:space="preserve">Trát vữa trộn đá </v>
          </cell>
          <cell r="C3456">
            <v>60</v>
          </cell>
        </row>
        <row r="3457">
          <cell r="A3457" t="str">
            <v>MĐ39.C10K24</v>
          </cell>
          <cell r="B3457" t="str">
            <v>Thực tập nâng cao</v>
          </cell>
          <cell r="C3457">
            <v>195</v>
          </cell>
        </row>
        <row r="3458">
          <cell r="A3458" t="str">
            <v>MH01.C15K24</v>
          </cell>
          <cell r="B3458" t="str">
            <v>Chính trị</v>
          </cell>
          <cell r="C3458">
            <v>75</v>
          </cell>
        </row>
        <row r="3459">
          <cell r="A3459" t="str">
            <v>MH02.C15K24</v>
          </cell>
          <cell r="B3459" t="str">
            <v>Pháp luật</v>
          </cell>
          <cell r="C3459">
            <v>30</v>
          </cell>
        </row>
        <row r="3460">
          <cell r="A3460" t="str">
            <v>MH03.C15K24</v>
          </cell>
          <cell r="B3460" t="str">
            <v>Giáo dục thể chất</v>
          </cell>
          <cell r="C3460">
            <v>60</v>
          </cell>
        </row>
        <row r="3461">
          <cell r="A3461" t="str">
            <v>MH04.C15K24</v>
          </cell>
          <cell r="B3461" t="str">
            <v>Giáo dục quốc phòngAn ninh</v>
          </cell>
          <cell r="C3461">
            <v>75</v>
          </cell>
        </row>
        <row r="3462">
          <cell r="A3462" t="str">
            <v>MH05.C15K24</v>
          </cell>
          <cell r="B3462" t="str">
            <v>Tin học</v>
          </cell>
          <cell r="C3462">
            <v>75</v>
          </cell>
        </row>
        <row r="3463">
          <cell r="A3463" t="str">
            <v>MH06.C15K24</v>
          </cell>
          <cell r="B3463" t="str">
            <v>Ngoại ngữ(Anh văn)</v>
          </cell>
          <cell r="C3463">
            <v>120</v>
          </cell>
        </row>
        <row r="3464">
          <cell r="A3464" t="str">
            <v>MH07.C15K24</v>
          </cell>
          <cell r="B3464" t="str">
            <v>Anh văn chuyên ngành</v>
          </cell>
          <cell r="C3464">
            <v>60</v>
          </cell>
        </row>
        <row r="3465">
          <cell r="A3465" t="str">
            <v>MH08.C15K24</v>
          </cell>
          <cell r="B3465" t="str">
            <v>Kinh tế chính trị</v>
          </cell>
          <cell r="C3465">
            <v>30</v>
          </cell>
        </row>
        <row r="3466">
          <cell r="A3466" t="str">
            <v>MH09.C15K24</v>
          </cell>
          <cell r="B3466" t="str">
            <v>Luật kinh tế</v>
          </cell>
          <cell r="C3466">
            <v>30</v>
          </cell>
        </row>
        <row r="3467">
          <cell r="A3467" t="str">
            <v>MH10.C15K24</v>
          </cell>
          <cell r="B3467" t="str">
            <v>Kinh tế vi mô</v>
          </cell>
          <cell r="C3467">
            <v>60</v>
          </cell>
        </row>
        <row r="3468">
          <cell r="A3468" t="str">
            <v>MH11.C15K24</v>
          </cell>
          <cell r="B3468" t="str">
            <v>Kinh tế vĩ mô</v>
          </cell>
          <cell r="C3468">
            <v>45</v>
          </cell>
        </row>
        <row r="3469">
          <cell r="A3469" t="str">
            <v>MH12.C15K24</v>
          </cell>
          <cell r="B3469" t="str">
            <v>Lý thuyết thống kê</v>
          </cell>
          <cell r="C3469">
            <v>45</v>
          </cell>
        </row>
        <row r="3470">
          <cell r="A3470" t="str">
            <v>MH13.C15K24</v>
          </cell>
          <cell r="B3470" t="str">
            <v>Lý thuyết tài chính,tiền tệ</v>
          </cell>
          <cell r="C3470">
            <v>60</v>
          </cell>
        </row>
        <row r="3471">
          <cell r="A3471" t="str">
            <v>MH14.C15K24</v>
          </cell>
          <cell r="B3471" t="str">
            <v>Lý thuyết kế toán</v>
          </cell>
          <cell r="C3471">
            <v>75</v>
          </cell>
        </row>
        <row r="3472">
          <cell r="A3472" t="str">
            <v>MH15.C15K24</v>
          </cell>
          <cell r="B3472" t="str">
            <v>Toán Thi hết môn</v>
          </cell>
          <cell r="C3472">
            <v>60</v>
          </cell>
        </row>
        <row r="3473">
          <cell r="A3473" t="str">
            <v>MH16.C15K24</v>
          </cell>
          <cell r="B3473" t="str">
            <v>Marketing</v>
          </cell>
          <cell r="C3473">
            <v>60</v>
          </cell>
        </row>
        <row r="3474">
          <cell r="A3474" t="str">
            <v>MH17.C15K24</v>
          </cell>
          <cell r="B3474" t="str">
            <v>Kinh tế phát triển</v>
          </cell>
          <cell r="C3474">
            <v>45</v>
          </cell>
        </row>
        <row r="3475">
          <cell r="A3475" t="str">
            <v>MH18.C15K24</v>
          </cell>
          <cell r="B3475" t="str">
            <v>Kinh tế quốc tế</v>
          </cell>
          <cell r="C3475">
            <v>45</v>
          </cell>
        </row>
        <row r="3476">
          <cell r="A3476" t="str">
            <v>MH19.C15K24</v>
          </cell>
          <cell r="B3476" t="str">
            <v>Quản trị văn phòng</v>
          </cell>
          <cell r="C3476">
            <v>45</v>
          </cell>
        </row>
        <row r="3477">
          <cell r="A3477" t="str">
            <v>MH20.C15K24</v>
          </cell>
          <cell r="B3477" t="str">
            <v>Soạn thảo văn bản</v>
          </cell>
          <cell r="C3477">
            <v>45</v>
          </cell>
        </row>
        <row r="3478">
          <cell r="A3478" t="str">
            <v>MH21.C15K24</v>
          </cell>
          <cell r="B3478" t="str">
            <v>Kỹ năng giao tiếp</v>
          </cell>
          <cell r="C3478">
            <v>30</v>
          </cell>
        </row>
        <row r="3479">
          <cell r="A3479" t="str">
            <v>MH22.C15K24</v>
          </cell>
          <cell r="B3479" t="str">
            <v>Quản trị học</v>
          </cell>
          <cell r="C3479">
            <v>45</v>
          </cell>
        </row>
        <row r="3480">
          <cell r="A3480" t="str">
            <v>MH23.C15K24</v>
          </cell>
          <cell r="B3480" t="str">
            <v>Thị trường chứng khoán</v>
          </cell>
          <cell r="C3480">
            <v>60</v>
          </cell>
        </row>
        <row r="3481">
          <cell r="A3481" t="str">
            <v>MH24.C15K24</v>
          </cell>
          <cell r="B3481" t="str">
            <v>Lập và phân tích DA đầu tư</v>
          </cell>
          <cell r="C3481">
            <v>60</v>
          </cell>
        </row>
        <row r="3482">
          <cell r="A3482" t="str">
            <v>MH25.C15K24</v>
          </cell>
          <cell r="B3482" t="str">
            <v>Quản trị doanh nghiệp</v>
          </cell>
          <cell r="C3482">
            <v>60</v>
          </cell>
        </row>
        <row r="3483">
          <cell r="A3483" t="str">
            <v>MH26.C15K24</v>
          </cell>
          <cell r="B3483" t="str">
            <v>Thống kê doanh nghiệp</v>
          </cell>
          <cell r="C3483">
            <v>60</v>
          </cell>
        </row>
        <row r="3484">
          <cell r="A3484" t="str">
            <v>MH27.C15K24</v>
          </cell>
          <cell r="B3484" t="str">
            <v>Thuế</v>
          </cell>
          <cell r="C3484">
            <v>60</v>
          </cell>
        </row>
        <row r="3485">
          <cell r="A3485" t="str">
            <v>MĐ28.C15K24</v>
          </cell>
          <cell r="B3485" t="str">
            <v>Kế toán doanh nghiệp 1</v>
          </cell>
          <cell r="C3485">
            <v>150</v>
          </cell>
        </row>
        <row r="3486">
          <cell r="A3486" t="str">
            <v>MĐ29.C15K24</v>
          </cell>
          <cell r="B3486" t="str">
            <v>Kế toán doanh nghiệp 2</v>
          </cell>
          <cell r="C3486">
            <v>150</v>
          </cell>
        </row>
        <row r="3487">
          <cell r="A3487" t="str">
            <v>MĐ30.C15K24</v>
          </cell>
          <cell r="B3487" t="str">
            <v>Kế toán doanh nghiệp 3</v>
          </cell>
          <cell r="C3487">
            <v>150</v>
          </cell>
        </row>
        <row r="3488">
          <cell r="A3488" t="str">
            <v>MĐ31.C15K24</v>
          </cell>
          <cell r="B3488" t="str">
            <v>Kế toán doanh nghiệp 4</v>
          </cell>
          <cell r="C3488">
            <v>150</v>
          </cell>
        </row>
        <row r="3489">
          <cell r="A3489" t="str">
            <v>MH32.C15K24</v>
          </cell>
          <cell r="B3489" t="str">
            <v>Tài chính doanh nghiệp 1</v>
          </cell>
          <cell r="C3489">
            <v>75</v>
          </cell>
        </row>
        <row r="3490">
          <cell r="A3490" t="str">
            <v>MH33.C15K24</v>
          </cell>
          <cell r="B3490" t="str">
            <v>Tài chính doanh nghiệp 2</v>
          </cell>
          <cell r="C3490">
            <v>45</v>
          </cell>
        </row>
        <row r="3491">
          <cell r="A3491" t="str">
            <v>MH34.C15K24</v>
          </cell>
          <cell r="B3491" t="str">
            <v>Phân tích hoạt động KD</v>
          </cell>
          <cell r="C3491">
            <v>60</v>
          </cell>
        </row>
        <row r="3492">
          <cell r="A3492" t="str">
            <v>MH35.C15K24</v>
          </cell>
          <cell r="B3492" t="str">
            <v>Kế toán quản trị</v>
          </cell>
          <cell r="C3492">
            <v>60</v>
          </cell>
        </row>
        <row r="3493">
          <cell r="A3493" t="str">
            <v>MH36.C15K24</v>
          </cell>
          <cell r="B3493" t="str">
            <v>Kế toán HCSN</v>
          </cell>
          <cell r="C3493">
            <v>90</v>
          </cell>
        </row>
        <row r="3494">
          <cell r="A3494" t="str">
            <v>MH37.C15K24</v>
          </cell>
          <cell r="B3494" t="str">
            <v>Kiểm toán</v>
          </cell>
          <cell r="C3494">
            <v>60</v>
          </cell>
        </row>
        <row r="3495">
          <cell r="A3495" t="str">
            <v>MH38.C15K24</v>
          </cell>
          <cell r="B3495" t="str">
            <v>Kế toán DN nhỏ và vừa</v>
          </cell>
          <cell r="C3495">
            <v>60</v>
          </cell>
        </row>
        <row r="3496">
          <cell r="A3496" t="str">
            <v>MH39.C15K24</v>
          </cell>
          <cell r="B3496" t="str">
            <v>Kế toán thương mại dịch vụ</v>
          </cell>
          <cell r="C3496">
            <v>90</v>
          </cell>
        </row>
        <row r="3497">
          <cell r="A3497" t="str">
            <v>MH40.C15K24</v>
          </cell>
          <cell r="B3497" t="str">
            <v>Kế toán DN xây lắp</v>
          </cell>
          <cell r="C3497">
            <v>60</v>
          </cell>
        </row>
        <row r="3498">
          <cell r="A3498" t="str">
            <v>MĐ41.C15K24</v>
          </cell>
          <cell r="B3498" t="str">
            <v>Kế toán thuế</v>
          </cell>
          <cell r="C3498">
            <v>90</v>
          </cell>
        </row>
        <row r="3499">
          <cell r="A3499" t="str">
            <v>MĐ42.C15K24</v>
          </cell>
          <cell r="B3499" t="str">
            <v>Kế toán máy</v>
          </cell>
          <cell r="C3499">
            <v>60</v>
          </cell>
        </row>
        <row r="3500">
          <cell r="A3500" t="str">
            <v>MĐ43.C15K24</v>
          </cell>
          <cell r="B3500" t="str">
            <v>Thực tập tốt nghiệp</v>
          </cell>
          <cell r="C3500">
            <v>270</v>
          </cell>
        </row>
        <row r="3501">
          <cell r="A3501" t="str">
            <v>MH01.C19K24</v>
          </cell>
          <cell r="B3501" t="str">
            <v>Chính trị</v>
          </cell>
          <cell r="C3501">
            <v>75</v>
          </cell>
        </row>
        <row r="3502">
          <cell r="A3502" t="str">
            <v>MH02.C19K24</v>
          </cell>
          <cell r="B3502" t="str">
            <v>Pháp luật</v>
          </cell>
          <cell r="C3502">
            <v>30</v>
          </cell>
        </row>
        <row r="3503">
          <cell r="A3503" t="str">
            <v>MH03.C19K24</v>
          </cell>
          <cell r="B3503" t="str">
            <v>Giáo dục thể chất</v>
          </cell>
          <cell r="C3503">
            <v>60</v>
          </cell>
        </row>
        <row r="3504">
          <cell r="A3504" t="str">
            <v>MH04.C19K24</v>
          </cell>
          <cell r="B3504" t="str">
            <v>Giáo dục quốc phòngAn ninh</v>
          </cell>
          <cell r="C3504">
            <v>75</v>
          </cell>
        </row>
        <row r="3505">
          <cell r="A3505" t="str">
            <v>MH05.C19K24</v>
          </cell>
          <cell r="B3505" t="str">
            <v>Tin học</v>
          </cell>
          <cell r="C3505">
            <v>75</v>
          </cell>
        </row>
        <row r="3506">
          <cell r="A3506" t="str">
            <v>MH06.C19K24</v>
          </cell>
          <cell r="B3506" t="str">
            <v>Ngoại ngữ(Anh văn)</v>
          </cell>
          <cell r="C3506">
            <v>120</v>
          </cell>
        </row>
        <row r="3507">
          <cell r="A3507" t="str">
            <v>MH07.C19K24</v>
          </cell>
          <cell r="B3507" t="str">
            <v>Luật hành chính</v>
          </cell>
          <cell r="C3507">
            <v>30</v>
          </cell>
        </row>
        <row r="3508">
          <cell r="A3508" t="str">
            <v>MH08.C19K24</v>
          </cell>
          <cell r="B3508" t="str">
            <v>Quản lý nhà nước trong công tác văn thư</v>
          </cell>
          <cell r="C3508">
            <v>30</v>
          </cell>
        </row>
        <row r="3509">
          <cell r="A3509" t="str">
            <v>MH09.C19K24</v>
          </cell>
          <cell r="B3509" t="str">
            <v>Tổ chức bộ máy các cơ quan</v>
          </cell>
          <cell r="C3509">
            <v>45</v>
          </cell>
        </row>
        <row r="3510">
          <cell r="A3510" t="str">
            <v>MH10.C19K24</v>
          </cell>
          <cell r="B3510" t="str">
            <v>Quản trị văn phòng</v>
          </cell>
          <cell r="C3510">
            <v>45</v>
          </cell>
        </row>
        <row r="3511">
          <cell r="A3511" t="str">
            <v>MH11.C19K24</v>
          </cell>
          <cell r="B3511" t="str">
            <v>Tiếng Việt thực hành</v>
          </cell>
          <cell r="C3511">
            <v>45</v>
          </cell>
        </row>
        <row r="3512">
          <cell r="A3512" t="str">
            <v>MH12.C19K24</v>
          </cell>
          <cell r="B3512" t="str">
            <v>Kỹ năng giao tiếp</v>
          </cell>
          <cell r="C3512">
            <v>30</v>
          </cell>
        </row>
        <row r="3513">
          <cell r="A3513" t="str">
            <v>MĐ13.C19K24</v>
          </cell>
          <cell r="B3513" t="str">
            <v xml:space="preserve">Tin học văn phòng </v>
          </cell>
          <cell r="C3513">
            <v>180</v>
          </cell>
        </row>
        <row r="3514">
          <cell r="A3514" t="str">
            <v>MĐ14.C19K24</v>
          </cell>
          <cell r="B3514" t="str">
            <v>Sử dụng trang thiết bị văn phòng</v>
          </cell>
          <cell r="C3514">
            <v>60</v>
          </cell>
        </row>
        <row r="3515">
          <cell r="A3515" t="str">
            <v>MĐ15.C19K24</v>
          </cell>
          <cell r="B3515" t="str">
            <v xml:space="preserve">Kỹ thuật đánh máy vi tính </v>
          </cell>
          <cell r="C3515">
            <v>180</v>
          </cell>
        </row>
        <row r="3516">
          <cell r="A3516" t="str">
            <v>MH16.C19K24</v>
          </cell>
          <cell r="B3516" t="str">
            <v>Nhập môn công tác văn thư</v>
          </cell>
          <cell r="C3516">
            <v>45</v>
          </cell>
        </row>
        <row r="3517">
          <cell r="A3517" t="str">
            <v>MĐ17.C19K24</v>
          </cell>
          <cell r="B3517" t="str">
            <v>Soạn thảo văn bản1</v>
          </cell>
          <cell r="C3517">
            <v>150</v>
          </cell>
        </row>
        <row r="3518">
          <cell r="A3518" t="str">
            <v>MĐ18.C19K24</v>
          </cell>
          <cell r="B3518" t="str">
            <v>Soạn thảo văn bản2</v>
          </cell>
          <cell r="C3518">
            <v>120</v>
          </cell>
        </row>
        <row r="3519">
          <cell r="A3519" t="str">
            <v>MH19.C19K24</v>
          </cell>
          <cell r="B3519" t="str">
            <v>Quản lý và sử dụng con dấu</v>
          </cell>
          <cell r="C3519">
            <v>30</v>
          </cell>
        </row>
        <row r="3520">
          <cell r="A3520" t="str">
            <v>MĐ20.C19K24</v>
          </cell>
          <cell r="B3520" t="str">
            <v>Quản lý văn bản đến, đi</v>
          </cell>
          <cell r="C3520">
            <v>180</v>
          </cell>
        </row>
        <row r="3521">
          <cell r="A3521" t="str">
            <v>MH21.C19K24</v>
          </cell>
          <cell r="B3521" t="str">
            <v>Tổ chức lao động khoa học trong công tác văn thư</v>
          </cell>
          <cell r="C3521">
            <v>30</v>
          </cell>
        </row>
        <row r="3522">
          <cell r="A3522" t="str">
            <v>MH22.C19K24</v>
          </cell>
          <cell r="B3522" t="str">
            <v>Tiêu chuẩn hoá công tác văn thư</v>
          </cell>
          <cell r="C3522">
            <v>30</v>
          </cell>
        </row>
        <row r="3523">
          <cell r="A3523" t="str">
            <v>MĐ23.C19K24</v>
          </cell>
          <cell r="B3523" t="str">
            <v>Quản lý văn bản trong môi trường mạng</v>
          </cell>
          <cell r="C3523">
            <v>60</v>
          </cell>
        </row>
        <row r="3524">
          <cell r="A3524" t="str">
            <v>MĐ24.C19K24</v>
          </cell>
          <cell r="B3524" t="str">
            <v>Lập hồ sơ và nộp hồ sơ vào lưu trữ cơ quan</v>
          </cell>
          <cell r="C3524">
            <v>60</v>
          </cell>
        </row>
        <row r="3525">
          <cell r="A3525" t="str">
            <v>MĐ25.C19K24</v>
          </cell>
          <cell r="B3525" t="str">
            <v>Thực hành lập hồ sơ</v>
          </cell>
          <cell r="C3525">
            <v>180</v>
          </cell>
        </row>
        <row r="3526">
          <cell r="A3526" t="str">
            <v>MH26.C19K24</v>
          </cell>
          <cell r="B3526" t="str">
            <v>Tiếng anh chuyên ngành</v>
          </cell>
          <cell r="C3526">
            <v>60</v>
          </cell>
        </row>
        <row r="3527">
          <cell r="A3527" t="str">
            <v>MH27.C19K24</v>
          </cell>
          <cell r="B3527" t="str">
            <v>Công tác văn thư trong cơ quan quản lý hành chính</v>
          </cell>
          <cell r="C3527">
            <v>45</v>
          </cell>
        </row>
        <row r="3528">
          <cell r="A3528" t="str">
            <v>MH28.C19K24</v>
          </cell>
          <cell r="B3528" t="str">
            <v>Công tác văn thư trong trường học</v>
          </cell>
          <cell r="C3528">
            <v>45</v>
          </cell>
        </row>
        <row r="3529">
          <cell r="A3529" t="str">
            <v>MH29.C19K24</v>
          </cell>
          <cell r="B3529" t="str">
            <v>Công tác văn thư trong tổ chức Đảng, đoàn thể</v>
          </cell>
          <cell r="C3529">
            <v>60</v>
          </cell>
        </row>
        <row r="3530">
          <cell r="A3530" t="str">
            <v>MH30.C19K24</v>
          </cell>
          <cell r="B3530" t="str">
            <v>Công tác văn thư trong doanh nghiệp</v>
          </cell>
          <cell r="C3530">
            <v>45</v>
          </cell>
        </row>
        <row r="3531">
          <cell r="A3531" t="str">
            <v>MH31.C19K24</v>
          </cell>
          <cell r="B3531" t="str">
            <v>Nghiệp vụ lưu trữ</v>
          </cell>
          <cell r="C3531">
            <v>90</v>
          </cell>
        </row>
        <row r="3532">
          <cell r="A3532" t="str">
            <v>MĐ32.C19K24</v>
          </cell>
          <cell r="B3532" t="str">
            <v>Thực tập tốt nghiệp</v>
          </cell>
          <cell r="C3532">
            <v>270</v>
          </cell>
        </row>
        <row r="3533">
          <cell r="A3533" t="str">
            <v>MH01.C20K24</v>
          </cell>
          <cell r="B3533" t="str">
            <v>Chính trị</v>
          </cell>
          <cell r="C3533">
            <v>75</v>
          </cell>
        </row>
        <row r="3534">
          <cell r="A3534" t="str">
            <v>MH02.C20K24</v>
          </cell>
          <cell r="B3534" t="str">
            <v>Pháp luật</v>
          </cell>
          <cell r="C3534">
            <v>30</v>
          </cell>
        </row>
        <row r="3535">
          <cell r="A3535" t="str">
            <v>MH03.C20K24</v>
          </cell>
          <cell r="B3535" t="str">
            <v>Giáo dục thể chất</v>
          </cell>
          <cell r="C3535">
            <v>60</v>
          </cell>
        </row>
        <row r="3536">
          <cell r="A3536" t="str">
            <v>MH04.C20K24</v>
          </cell>
          <cell r="B3536" t="str">
            <v>Giáo dục quốc phòngAn ninh</v>
          </cell>
          <cell r="C3536">
            <v>75</v>
          </cell>
        </row>
        <row r="3537">
          <cell r="A3537" t="str">
            <v>MH05.C20K24</v>
          </cell>
          <cell r="B3537" t="str">
            <v>Tin học</v>
          </cell>
          <cell r="C3537">
            <v>75</v>
          </cell>
        </row>
        <row r="3538">
          <cell r="A3538" t="str">
            <v>MH06.C20K24</v>
          </cell>
          <cell r="B3538" t="str">
            <v>Ngoại ngữ(Anh văn)</v>
          </cell>
          <cell r="C3538">
            <v>120</v>
          </cell>
        </row>
        <row r="3539">
          <cell r="A3539" t="str">
            <v>MH07.C20K24</v>
          </cell>
          <cell r="B3539" t="str">
            <v>Kỹ năng giao tiếp</v>
          </cell>
          <cell r="C3539">
            <v>30</v>
          </cell>
        </row>
        <row r="3540">
          <cell r="A3540" t="str">
            <v>MH08.C20K24</v>
          </cell>
          <cell r="B3540" t="str">
            <v>Anh văn chuyên ngành</v>
          </cell>
          <cell r="C3540">
            <v>60</v>
          </cell>
        </row>
        <row r="3541">
          <cell r="A3541" t="str">
            <v>MH09.C20K24</v>
          </cell>
          <cell r="B3541" t="str">
            <v>Kiến trúc máy tính</v>
          </cell>
          <cell r="C3541">
            <v>90</v>
          </cell>
        </row>
        <row r="3542">
          <cell r="A3542" t="str">
            <v>MĐ10.C20K24</v>
          </cell>
          <cell r="B3542" t="str">
            <v>Mạng máy tính và Internet</v>
          </cell>
          <cell r="C3542">
            <v>90</v>
          </cell>
        </row>
        <row r="3543">
          <cell r="A3543" t="str">
            <v>MH11.C20K24</v>
          </cell>
          <cell r="B3543" t="str">
            <v>An toàn và vệ sinh công nghiệp</v>
          </cell>
          <cell r="C3543">
            <v>30</v>
          </cell>
        </row>
        <row r="3544">
          <cell r="A3544" t="str">
            <v>MĐ12.C20K24</v>
          </cell>
          <cell r="B3544" t="str">
            <v xml:space="preserve">Mỹ thuật cơ bản </v>
          </cell>
          <cell r="C3544">
            <v>60</v>
          </cell>
        </row>
        <row r="3545">
          <cell r="A3545" t="str">
            <v>MĐ13.C20K24</v>
          </cell>
          <cell r="B3545" t="str">
            <v>Kỹ thuật quay camera và chụp ảnh</v>
          </cell>
          <cell r="C3545">
            <v>120</v>
          </cell>
        </row>
        <row r="3546">
          <cell r="A3546" t="str">
            <v>MĐ14.C20K24</v>
          </cell>
          <cell r="B3546" t="str">
            <v>Xử lý ảnh</v>
          </cell>
          <cell r="C3546">
            <v>90</v>
          </cell>
        </row>
        <row r="3547">
          <cell r="A3547" t="str">
            <v>MĐ15.C20K24</v>
          </cell>
          <cell r="B3547" t="str">
            <v>Nhập môn chế bản điện tử</v>
          </cell>
          <cell r="C3547">
            <v>90</v>
          </cell>
        </row>
        <row r="3548">
          <cell r="A3548" t="str">
            <v>MĐ16.C20K24</v>
          </cell>
          <cell r="B3548" t="str">
            <v>Chế bản sách báo</v>
          </cell>
          <cell r="C3548">
            <v>60</v>
          </cell>
        </row>
        <row r="3549">
          <cell r="A3549" t="str">
            <v>MĐ17.C20K24</v>
          </cell>
          <cell r="B3549" t="str">
            <v>Thiết kế các mẫu quảng cáo</v>
          </cell>
          <cell r="C3549">
            <v>90</v>
          </cell>
        </row>
        <row r="3550">
          <cell r="A3550" t="str">
            <v>MĐ18.C20K24</v>
          </cell>
          <cell r="B3550" t="str">
            <v>Thiết kế Website</v>
          </cell>
          <cell r="C3550">
            <v>90</v>
          </cell>
        </row>
        <row r="3551">
          <cell r="A3551" t="str">
            <v>MĐ19.C20K24</v>
          </cell>
          <cell r="B3551" t="str">
            <v>Dựng video</v>
          </cell>
          <cell r="C3551">
            <v>60</v>
          </cell>
        </row>
        <row r="3552">
          <cell r="A3552" t="str">
            <v>MĐ20.C20K24</v>
          </cell>
          <cell r="B3552" t="str">
            <v>Lắp ráp cài đặt máy tính</v>
          </cell>
          <cell r="C3552">
            <v>90</v>
          </cell>
        </row>
        <row r="3553">
          <cell r="A3553" t="str">
            <v>MĐ21.C20K24</v>
          </cell>
          <cell r="B3553" t="str">
            <v>Thực tập kỹ năng nghề</v>
          </cell>
          <cell r="C3553">
            <v>180</v>
          </cell>
        </row>
        <row r="3554">
          <cell r="A3554" t="str">
            <v>MĐ22.C20K24</v>
          </cell>
          <cell r="B3554" t="str">
            <v>Chế bản điện tử nâng cao</v>
          </cell>
          <cell r="C3554">
            <v>90</v>
          </cell>
        </row>
        <row r="3555">
          <cell r="A3555" t="str">
            <v>MĐ23.C20K24</v>
          </cell>
          <cell r="B3555" t="str">
            <v>Xử lý ảnh nâng cao</v>
          </cell>
          <cell r="C3555">
            <v>90</v>
          </cell>
        </row>
        <row r="3556">
          <cell r="A3556" t="str">
            <v>MĐ24.C20K24</v>
          </cell>
          <cell r="B3556" t="str">
            <v>Tạo hình 2D và 3D</v>
          </cell>
          <cell r="C3556">
            <v>90</v>
          </cell>
        </row>
        <row r="3557">
          <cell r="A3557" t="str">
            <v>MĐ25.C20K24</v>
          </cell>
          <cell r="B3557" t="str">
            <v>Đồ hoạ hình động</v>
          </cell>
          <cell r="C3557">
            <v>60</v>
          </cell>
        </row>
        <row r="3558">
          <cell r="A3558" t="str">
            <v>MĐ26.C20K24</v>
          </cell>
          <cell r="B3558" t="str">
            <v>Thiết kế mẫu đặc thù</v>
          </cell>
          <cell r="C3558">
            <v>90</v>
          </cell>
        </row>
        <row r="3559">
          <cell r="A3559" t="str">
            <v>MĐ27.C20K24</v>
          </cell>
          <cell r="B3559" t="str">
            <v>Thực tập Tốt nghiệp</v>
          </cell>
          <cell r="C3559">
            <v>270</v>
          </cell>
        </row>
        <row r="3560">
          <cell r="A3560" t="str">
            <v>MH01.C21K24</v>
          </cell>
          <cell r="B3560" t="str">
            <v>Chính trị</v>
          </cell>
          <cell r="C3560">
            <v>75</v>
          </cell>
        </row>
        <row r="3561">
          <cell r="A3561" t="str">
            <v>MH02.C21K24</v>
          </cell>
          <cell r="B3561" t="str">
            <v>Pháp luật</v>
          </cell>
          <cell r="C3561">
            <v>30</v>
          </cell>
        </row>
        <row r="3562">
          <cell r="A3562" t="str">
            <v>MH03.C21K24</v>
          </cell>
          <cell r="B3562" t="str">
            <v>Giáo dục thể chất</v>
          </cell>
          <cell r="C3562">
            <v>60</v>
          </cell>
        </row>
        <row r="3563">
          <cell r="A3563" t="str">
            <v>MH04.C21K24</v>
          </cell>
          <cell r="B3563" t="str">
            <v>Giáo dục quốc phòngAn ninh</v>
          </cell>
          <cell r="C3563">
            <v>75</v>
          </cell>
        </row>
        <row r="3564">
          <cell r="A3564" t="str">
            <v>MH05.C21K24</v>
          </cell>
          <cell r="B3564" t="str">
            <v>Tin học</v>
          </cell>
          <cell r="C3564">
            <v>75</v>
          </cell>
        </row>
        <row r="3565">
          <cell r="A3565" t="str">
            <v>MH06.C21K24</v>
          </cell>
          <cell r="B3565" t="str">
            <v>Ngoại ngữ(Anh văn)</v>
          </cell>
          <cell r="C3565">
            <v>120</v>
          </cell>
        </row>
        <row r="3566">
          <cell r="A3566" t="str">
            <v>MH07.C21K24</v>
          </cell>
          <cell r="B3566" t="str">
            <v xml:space="preserve"> Kỹ năng giao tiếp</v>
          </cell>
          <cell r="C3566">
            <v>30</v>
          </cell>
        </row>
        <row r="3567">
          <cell r="A3567" t="str">
            <v>MH08.C21K24</v>
          </cell>
          <cell r="B3567" t="str">
            <v>Anh văn chuyên ngành</v>
          </cell>
          <cell r="C3567">
            <v>60</v>
          </cell>
        </row>
        <row r="3568">
          <cell r="A3568" t="str">
            <v>MĐ09.C21K24</v>
          </cell>
          <cell r="B3568" t="str">
            <v>Tin học văn phòng</v>
          </cell>
          <cell r="C3568">
            <v>60</v>
          </cell>
        </row>
        <row r="3569">
          <cell r="A3569" t="str">
            <v>MĐ10.C21K24</v>
          </cell>
          <cell r="B3569" t="str">
            <v>Cấu trúc máy tính</v>
          </cell>
          <cell r="C3569">
            <v>90</v>
          </cell>
        </row>
        <row r="3570">
          <cell r="A3570" t="str">
            <v>MH11.C21K24</v>
          </cell>
          <cell r="B3570" t="str">
            <v>Kỹ thuật đo lường</v>
          </cell>
          <cell r="C3570">
            <v>30</v>
          </cell>
        </row>
        <row r="3571">
          <cell r="A3571" t="str">
            <v>MĐ12.C21K24</v>
          </cell>
          <cell r="B3571" t="str">
            <v>Điện tử cơ bản</v>
          </cell>
          <cell r="C3571">
            <v>90</v>
          </cell>
        </row>
        <row r="3572">
          <cell r="A3572" t="str">
            <v>MH13.C21K24</v>
          </cell>
          <cell r="B3572" t="str">
            <v>Nguyên lý hệ điều hành</v>
          </cell>
          <cell r="C3572">
            <v>60</v>
          </cell>
        </row>
        <row r="3573">
          <cell r="A3573" t="str">
            <v>MĐ14.C21K24</v>
          </cell>
          <cell r="B3573" t="str">
            <v>Kỹ thuật xung số</v>
          </cell>
          <cell r="C3573">
            <v>60</v>
          </cell>
        </row>
        <row r="3574">
          <cell r="A3574" t="str">
            <v>MĐ15.C21K24</v>
          </cell>
          <cell r="B3574" t="str">
            <v>Lắp ráp và cài đặt máy tính</v>
          </cell>
          <cell r="C3574">
            <v>120</v>
          </cell>
        </row>
        <row r="3575">
          <cell r="A3575" t="str">
            <v>MĐ16.C21K24</v>
          </cell>
          <cell r="B3575" t="str">
            <v>Xử lý sự cố phần mềm</v>
          </cell>
          <cell r="C3575">
            <v>60</v>
          </cell>
        </row>
        <row r="3576">
          <cell r="A3576" t="str">
            <v>MĐ17.C21K24</v>
          </cell>
          <cell r="B3576" t="str">
            <v>Mạng máy tính và Internet</v>
          </cell>
          <cell r="C3576">
            <v>90</v>
          </cell>
        </row>
        <row r="3577">
          <cell r="A3577" t="str">
            <v>MĐ18.C21K24</v>
          </cell>
          <cell r="B3577" t="str">
            <v>Sửa chữa máy tính</v>
          </cell>
          <cell r="C3577">
            <v>90</v>
          </cell>
        </row>
        <row r="3578">
          <cell r="A3578" t="str">
            <v>MĐ19.C21K24</v>
          </cell>
          <cell r="B3578" t="str">
            <v>Sửa chữa bộ nguồn</v>
          </cell>
          <cell r="C3578">
            <v>60</v>
          </cell>
        </row>
        <row r="3579">
          <cell r="A3579" t="str">
            <v>MĐ20.C21K24</v>
          </cell>
          <cell r="B3579" t="str">
            <v>Kỹ thuật sửa chữa màn hình</v>
          </cell>
          <cell r="C3579">
            <v>60</v>
          </cell>
        </row>
        <row r="3580">
          <cell r="A3580" t="str">
            <v>MĐ21.C21K24</v>
          </cell>
          <cell r="B3580" t="str">
            <v>Sửa chữa máy in và thiết bị ngoại vi</v>
          </cell>
          <cell r="C3580">
            <v>60</v>
          </cell>
        </row>
        <row r="3581">
          <cell r="A3581" t="str">
            <v>MĐ22.C21K24</v>
          </cell>
          <cell r="B3581" t="str">
            <v>Thực tập kĩ năng nghề nghiệp</v>
          </cell>
          <cell r="C3581">
            <v>180</v>
          </cell>
        </row>
        <row r="3582">
          <cell r="A3582" t="str">
            <v>MĐ23.C21K24</v>
          </cell>
          <cell r="B3582" t="str">
            <v xml:space="preserve">Sửa chữa máy tính nâng cao </v>
          </cell>
          <cell r="C3582">
            <v>90</v>
          </cell>
        </row>
        <row r="3583">
          <cell r="A3583" t="str">
            <v>MĐ24.C21K24</v>
          </cell>
          <cell r="B3583" t="str">
            <v xml:space="preserve">Thiết kế, xây dựng mạng LAN </v>
          </cell>
          <cell r="C3583">
            <v>90</v>
          </cell>
        </row>
        <row r="3584">
          <cell r="A3584" t="str">
            <v>MĐ25.C21K24</v>
          </cell>
          <cell r="B3584" t="str">
            <v>Đồ họa ứng dụng</v>
          </cell>
          <cell r="C3584">
            <v>60</v>
          </cell>
        </row>
        <row r="3585">
          <cell r="A3585" t="str">
            <v>MĐ26.C21K24</v>
          </cell>
          <cell r="B3585" t="str">
            <v>Thiết kế Web</v>
          </cell>
          <cell r="C3585">
            <v>90</v>
          </cell>
        </row>
        <row r="3586">
          <cell r="A3586" t="str">
            <v>MĐ27.C21K24</v>
          </cell>
          <cell r="B3586" t="str">
            <v>Hệ quản trị cơ sở dữ liệu</v>
          </cell>
          <cell r="C3586">
            <v>60</v>
          </cell>
        </row>
        <row r="3587">
          <cell r="A3587" t="str">
            <v>MĐ28.C21K24</v>
          </cell>
          <cell r="B3587" t="str">
            <v>Thực tập tốt nghiệp</v>
          </cell>
          <cell r="C3587">
            <v>270</v>
          </cell>
        </row>
        <row r="3588">
          <cell r="A3588" t="str">
            <v>MH01.C22K24</v>
          </cell>
          <cell r="B3588" t="str">
            <v>Chính trị</v>
          </cell>
          <cell r="C3588">
            <v>75</v>
          </cell>
        </row>
        <row r="3589">
          <cell r="A3589" t="str">
            <v>MH02.C22K24</v>
          </cell>
          <cell r="B3589" t="str">
            <v>Pháp luật</v>
          </cell>
          <cell r="C3589">
            <v>30</v>
          </cell>
        </row>
        <row r="3590">
          <cell r="A3590" t="str">
            <v>MH03.C22K24</v>
          </cell>
          <cell r="B3590" t="str">
            <v>Giáo dục thể chất</v>
          </cell>
          <cell r="C3590">
            <v>60</v>
          </cell>
        </row>
        <row r="3591">
          <cell r="A3591" t="str">
            <v>MH04.C22K24</v>
          </cell>
          <cell r="B3591" t="str">
            <v>Giáo dục quốc phòngAn ninh</v>
          </cell>
          <cell r="C3591">
            <v>75</v>
          </cell>
        </row>
        <row r="3592">
          <cell r="A3592" t="str">
            <v>MH05.C22K24</v>
          </cell>
          <cell r="B3592" t="str">
            <v>Tin học</v>
          </cell>
          <cell r="C3592">
            <v>75</v>
          </cell>
        </row>
        <row r="3593">
          <cell r="A3593" t="str">
            <v>MH06.C22K24</v>
          </cell>
          <cell r="B3593" t="str">
            <v>Ngoại ngữ(Anh văn)</v>
          </cell>
          <cell r="C3593">
            <v>120</v>
          </cell>
        </row>
        <row r="3594">
          <cell r="A3594" t="str">
            <v>MH07.C22K24</v>
          </cell>
          <cell r="B3594" t="str">
            <v>Kỹ năng giao tiếp</v>
          </cell>
          <cell r="C3594">
            <v>30</v>
          </cell>
        </row>
        <row r="3595">
          <cell r="A3595" t="str">
            <v>MĐ08.C22K24</v>
          </cell>
          <cell r="B3595" t="str">
            <v>Tin học văn phòng</v>
          </cell>
          <cell r="C3595">
            <v>90</v>
          </cell>
        </row>
        <row r="3596">
          <cell r="A3596" t="str">
            <v>MH09.C22K24</v>
          </cell>
          <cell r="B3596" t="str">
            <v>Cấu trúc máy tính</v>
          </cell>
          <cell r="C3596">
            <v>90</v>
          </cell>
        </row>
        <row r="3597">
          <cell r="A3597" t="str">
            <v>MH10.C22K24</v>
          </cell>
          <cell r="B3597" t="str">
            <v>Nguyên lý hệ điều hành</v>
          </cell>
          <cell r="C3597">
            <v>60</v>
          </cell>
        </row>
        <row r="3598">
          <cell r="A3598" t="str">
            <v>MH11.C22K24</v>
          </cell>
          <cell r="B3598" t="str">
            <v>An toàn vệ sinh công nghiệp</v>
          </cell>
          <cell r="C3598">
            <v>30</v>
          </cell>
        </row>
        <row r="3599">
          <cell r="A3599" t="str">
            <v>MĐ12.C22K24</v>
          </cell>
          <cell r="B3599" t="str">
            <v>Mạng máy tính và Internet</v>
          </cell>
          <cell r="C3599">
            <v>90</v>
          </cell>
        </row>
        <row r="3600">
          <cell r="A3600" t="str">
            <v>MH13.C22K24</v>
          </cell>
          <cell r="B3600" t="str">
            <v>Lập trình căn bản</v>
          </cell>
          <cell r="C3600">
            <v>60</v>
          </cell>
        </row>
        <row r="3601">
          <cell r="A3601" t="str">
            <v>MH14.C22K24</v>
          </cell>
          <cell r="B3601" t="str">
            <v>Cấu trúc dữ liệu và giải thuật</v>
          </cell>
          <cell r="C3601">
            <v>60</v>
          </cell>
        </row>
        <row r="3602">
          <cell r="A3602" t="str">
            <v>MH15.C22K24</v>
          </cell>
          <cell r="B3602" t="str">
            <v>Anh văn chuyên ngành</v>
          </cell>
          <cell r="C3602">
            <v>60</v>
          </cell>
        </row>
        <row r="3603">
          <cell r="A3603" t="str">
            <v>MĐ16.C22K24</v>
          </cell>
          <cell r="B3603" t="str">
            <v>Lắp ráp và cài đặt máy tính</v>
          </cell>
          <cell r="C3603">
            <v>90</v>
          </cell>
        </row>
        <row r="3604">
          <cell r="A3604" t="str">
            <v>MĐ17.C22K24</v>
          </cell>
          <cell r="B3604" t="str">
            <v>Quản trị mạng</v>
          </cell>
          <cell r="C3604">
            <v>90</v>
          </cell>
        </row>
        <row r="3605">
          <cell r="A3605" t="str">
            <v>MĐ18.C22K24</v>
          </cell>
          <cell r="B3605" t="str">
            <v>Thiết kế, xây dựng mạng LAN</v>
          </cell>
          <cell r="C3605">
            <v>90</v>
          </cell>
        </row>
        <row r="3606">
          <cell r="A3606" t="str">
            <v>MĐ19.C22K24</v>
          </cell>
          <cell r="B3606" t="str">
            <v>Quản trị hệ thống WebServer và MailServer</v>
          </cell>
          <cell r="C3606">
            <v>60</v>
          </cell>
        </row>
        <row r="3607">
          <cell r="A3607" t="str">
            <v>MĐ20.C22K24</v>
          </cell>
          <cell r="B3607" t="str">
            <v>Công nghệ mạng không dây</v>
          </cell>
          <cell r="C3607">
            <v>60</v>
          </cell>
        </row>
        <row r="3608">
          <cell r="A3608" t="str">
            <v>MĐ21.C22K24</v>
          </cell>
          <cell r="B3608" t="str">
            <v>Thiết kế Web</v>
          </cell>
          <cell r="C3608">
            <v>90</v>
          </cell>
        </row>
        <row r="3609">
          <cell r="A3609" t="str">
            <v>MĐ22.C22K24</v>
          </cell>
          <cell r="B3609" t="str">
            <v>Hệ điều hành Linux</v>
          </cell>
          <cell r="C3609">
            <v>60</v>
          </cell>
        </row>
        <row r="3610">
          <cell r="A3610" t="str">
            <v>MĐ23.C22K24</v>
          </cell>
          <cell r="B3610" t="str">
            <v>Thực tập kỹ năng nghề nghiệp</v>
          </cell>
          <cell r="C3610">
            <v>180</v>
          </cell>
        </row>
        <row r="3611">
          <cell r="A3611" t="str">
            <v>MĐ24.C22K24</v>
          </cell>
          <cell r="B3611" t="str">
            <v>An toàn và bảo mật thông tin</v>
          </cell>
          <cell r="C3611">
            <v>60</v>
          </cell>
        </row>
        <row r="3612">
          <cell r="A3612" t="str">
            <v>MĐ25.C22K24</v>
          </cell>
          <cell r="B3612" t="str">
            <v>Quản lý dự án Công nghệ thông tin</v>
          </cell>
          <cell r="C3612">
            <v>30</v>
          </cell>
        </row>
        <row r="3613">
          <cell r="A3613" t="str">
            <v>MĐ26.C22K24</v>
          </cell>
          <cell r="B3613" t="str">
            <v>Cấu hình và quản trị thiết bị mạng</v>
          </cell>
          <cell r="C3613">
            <v>60</v>
          </cell>
        </row>
        <row r="3614">
          <cell r="A3614" t="str">
            <v>MĐ27.C22K24</v>
          </cell>
          <cell r="B3614" t="str">
            <v>Quản trị mạng nâng cao</v>
          </cell>
          <cell r="C3614">
            <v>60</v>
          </cell>
        </row>
        <row r="3615">
          <cell r="A3615" t="str">
            <v>MĐ28.C22K24</v>
          </cell>
          <cell r="B3615" t="str">
            <v>Bảo trì hệ thống mạng</v>
          </cell>
          <cell r="C3615">
            <v>60</v>
          </cell>
        </row>
        <row r="3616">
          <cell r="A3616" t="str">
            <v>MĐ29.C22K24</v>
          </cell>
          <cell r="B3616" t="str">
            <v>Đồ hoạ ứng dụng</v>
          </cell>
          <cell r="C3616">
            <v>60</v>
          </cell>
        </row>
        <row r="3617">
          <cell r="A3617" t="str">
            <v>MĐ30.C22K24</v>
          </cell>
          <cell r="B3617" t="str">
            <v>Thực tập tốt nghiệp</v>
          </cell>
          <cell r="C3617">
            <v>270</v>
          </cell>
        </row>
        <row r="3618">
          <cell r="A3618" t="str">
            <v>MH01.C24K24</v>
          </cell>
          <cell r="B3618" t="str">
            <v>Chính trị</v>
          </cell>
          <cell r="C3618">
            <v>75</v>
          </cell>
        </row>
        <row r="3619">
          <cell r="A3619" t="str">
            <v>MH02.C24K24</v>
          </cell>
          <cell r="B3619" t="str">
            <v>Pháp luật</v>
          </cell>
          <cell r="C3619">
            <v>30</v>
          </cell>
        </row>
        <row r="3620">
          <cell r="A3620" t="str">
            <v>MH03.C24K24</v>
          </cell>
          <cell r="B3620" t="str">
            <v>Giáo dục thể chất</v>
          </cell>
          <cell r="C3620">
            <v>60</v>
          </cell>
        </row>
        <row r="3621">
          <cell r="A3621" t="str">
            <v>MH04.C24K24</v>
          </cell>
          <cell r="B3621" t="str">
            <v>Giáo dục quốc phòngAn ninh</v>
          </cell>
          <cell r="C3621">
            <v>75</v>
          </cell>
        </row>
        <row r="3622">
          <cell r="A3622" t="str">
            <v>MH05.C24K24</v>
          </cell>
          <cell r="B3622" t="str">
            <v>Tin học</v>
          </cell>
          <cell r="C3622">
            <v>75</v>
          </cell>
        </row>
        <row r="3623">
          <cell r="A3623" t="str">
            <v>MH06.C24K24</v>
          </cell>
          <cell r="B3623" t="str">
            <v>Ngoại ngữ(Anh văn)</v>
          </cell>
          <cell r="C3623">
            <v>120</v>
          </cell>
        </row>
        <row r="3624">
          <cell r="A3624" t="str">
            <v>MH07.C24K24</v>
          </cell>
          <cell r="B3624" t="str">
            <v xml:space="preserve"> Kỹ năng giao tiếp</v>
          </cell>
          <cell r="C3624">
            <v>30</v>
          </cell>
        </row>
        <row r="3625">
          <cell r="A3625" t="str">
            <v>MĐ08.C24K24</v>
          </cell>
          <cell r="B3625" t="str">
            <v>Tin học văn phòng</v>
          </cell>
          <cell r="C3625">
            <v>120</v>
          </cell>
        </row>
        <row r="3626">
          <cell r="A3626" t="str">
            <v>MĐ09.C24K24</v>
          </cell>
          <cell r="B3626" t="str">
            <v>Bảng tính điện tử Excel</v>
          </cell>
          <cell r="C3626">
            <v>60</v>
          </cell>
        </row>
        <row r="3627">
          <cell r="A3627" t="str">
            <v>MH10.C24K24</v>
          </cell>
          <cell r="B3627" t="str">
            <v>Cấu trúc máy tính</v>
          </cell>
          <cell r="C3627">
            <v>90</v>
          </cell>
        </row>
        <row r="3628">
          <cell r="A3628" t="str">
            <v>MĐ11.C24K24</v>
          </cell>
          <cell r="B3628" t="str">
            <v>Mạng máy tính và ineternet</v>
          </cell>
          <cell r="C3628">
            <v>90</v>
          </cell>
        </row>
        <row r="3629">
          <cell r="A3629" t="str">
            <v>MH12.C24K24</v>
          </cell>
          <cell r="B3629" t="str">
            <v>Lập trình cơ bản (C)</v>
          </cell>
          <cell r="C3629">
            <v>90</v>
          </cell>
        </row>
        <row r="3630">
          <cell r="A3630" t="str">
            <v>MH13.C24K24</v>
          </cell>
          <cell r="B3630" t="str">
            <v>CTDL&amp;GT</v>
          </cell>
          <cell r="C3630">
            <v>90</v>
          </cell>
        </row>
        <row r="3631">
          <cell r="A3631" t="str">
            <v>MH14.C24K24</v>
          </cell>
          <cell r="B3631" t="str">
            <v>CSDL</v>
          </cell>
          <cell r="C3631">
            <v>60</v>
          </cell>
        </row>
        <row r="3632">
          <cell r="A3632" t="str">
            <v>MĐ15.C24K24</v>
          </cell>
          <cell r="B3632" t="str">
            <v>Lắp ráp và cài đặt MT</v>
          </cell>
          <cell r="C3632">
            <v>90</v>
          </cell>
        </row>
        <row r="3633">
          <cell r="A3633" t="str">
            <v>MH16.C24K24</v>
          </cell>
          <cell r="B3633" t="str">
            <v>Kĩ năng làm việc nhóm</v>
          </cell>
          <cell r="C3633">
            <v>45</v>
          </cell>
        </row>
        <row r="3634">
          <cell r="A3634" t="str">
            <v>MH17.C24K24</v>
          </cell>
          <cell r="B3634" t="str">
            <v>Quản lý dự án CNTT</v>
          </cell>
          <cell r="C3634">
            <v>60</v>
          </cell>
        </row>
        <row r="3635">
          <cell r="A3635" t="str">
            <v>MH18.C24K24</v>
          </cell>
          <cell r="B3635" t="str">
            <v>Tiếng Anh chuyên ngành</v>
          </cell>
          <cell r="C3635">
            <v>90</v>
          </cell>
        </row>
        <row r="3636">
          <cell r="A3636" t="str">
            <v>MĐ19.C24K24</v>
          </cell>
          <cell r="B3636" t="str">
            <v>Hệ quản trị CSDL với ACCESS</v>
          </cell>
          <cell r="C3636">
            <v>60</v>
          </cell>
        </row>
        <row r="3637">
          <cell r="A3637" t="str">
            <v>MĐ20.C24K24</v>
          </cell>
          <cell r="B3637" t="str">
            <v>Hệ quản trị CSDL với SQL Server</v>
          </cell>
          <cell r="C3637">
            <v>60</v>
          </cell>
        </row>
        <row r="3638">
          <cell r="A3638" t="str">
            <v>MĐ21.C24K24</v>
          </cell>
          <cell r="B3638" t="str">
            <v>Lập trình hướng đối tượng</v>
          </cell>
          <cell r="C3638">
            <v>120</v>
          </cell>
        </row>
        <row r="3639">
          <cell r="A3639" t="str">
            <v>MĐ22.C24K24</v>
          </cell>
          <cell r="B3639" t="str">
            <v>Lập trình Window 1 (VB.net)</v>
          </cell>
          <cell r="C3639">
            <v>120</v>
          </cell>
        </row>
        <row r="3640">
          <cell r="A3640" t="str">
            <v>MĐ23.C24K24</v>
          </cell>
          <cell r="B3640" t="str">
            <v>Thực tập kĩ năng nghề nghiệp</v>
          </cell>
          <cell r="C3640">
            <v>180</v>
          </cell>
        </row>
        <row r="3641">
          <cell r="A3641" t="str">
            <v>MĐ24.C24K24</v>
          </cell>
          <cell r="B3641" t="str">
            <v>Thiết kế và quản trị Website</v>
          </cell>
          <cell r="C3641">
            <v>90</v>
          </cell>
        </row>
        <row r="3642">
          <cell r="A3642" t="str">
            <v>MĐ25.C24K24</v>
          </cell>
          <cell r="B3642" t="str">
            <v>Đồ họa ứng dụng</v>
          </cell>
          <cell r="C3642">
            <v>120</v>
          </cell>
        </row>
        <row r="3643">
          <cell r="A3643" t="str">
            <v>MĐ26.C24K24</v>
          </cell>
          <cell r="B3643" t="str">
            <v>Lập trình Window 2 (C#.net)</v>
          </cell>
          <cell r="C3643">
            <v>120</v>
          </cell>
        </row>
        <row r="3644">
          <cell r="A3644" t="str">
            <v>MH27.C24K24</v>
          </cell>
          <cell r="B3644" t="str">
            <v>Phân tích và TK HTTT</v>
          </cell>
          <cell r="C3644">
            <v>60</v>
          </cell>
        </row>
        <row r="3645">
          <cell r="A3645" t="str">
            <v>MĐ28.C24K24</v>
          </cell>
          <cell r="B3645" t="str">
            <v>Thực tập TN</v>
          </cell>
          <cell r="C3645">
            <v>270</v>
          </cell>
        </row>
        <row r="3646">
          <cell r="A3646" t="str">
            <v>MH01.1K25</v>
          </cell>
          <cell r="B3646" t="str">
            <v>Chính trị</v>
          </cell>
          <cell r="C3646">
            <v>30</v>
          </cell>
        </row>
        <row r="3647">
          <cell r="A3647" t="str">
            <v>MH02.1K25</v>
          </cell>
          <cell r="B3647" t="str">
            <v>Pháp luật</v>
          </cell>
          <cell r="C3647">
            <v>15</v>
          </cell>
        </row>
        <row r="3648">
          <cell r="A3648" t="str">
            <v>MH03.1K25</v>
          </cell>
          <cell r="B3648" t="str">
            <v>Giáo dục thể chất</v>
          </cell>
          <cell r="C3648">
            <v>30</v>
          </cell>
        </row>
        <row r="3649">
          <cell r="A3649" t="str">
            <v>MH04.1K25</v>
          </cell>
          <cell r="B3649" t="str">
            <v>Giáo dục quốc phòng – An ninh</v>
          </cell>
          <cell r="C3649">
            <v>45</v>
          </cell>
        </row>
        <row r="3650">
          <cell r="A3650" t="str">
            <v>MH05.1K25</v>
          </cell>
          <cell r="B3650" t="str">
            <v>Tin học</v>
          </cell>
          <cell r="C3650">
            <v>45</v>
          </cell>
        </row>
        <row r="3651">
          <cell r="A3651" t="str">
            <v>MH06.1K25</v>
          </cell>
          <cell r="B3651" t="str">
            <v>Ngoại ngữ (Anh văn)</v>
          </cell>
          <cell r="C3651">
            <v>90</v>
          </cell>
        </row>
        <row r="3652">
          <cell r="A3652" t="str">
            <v>MH07.1K25</v>
          </cell>
          <cell r="B3652" t="str">
            <v>Điện kỹ thuật</v>
          </cell>
          <cell r="C3652">
            <v>30</v>
          </cell>
        </row>
        <row r="3653">
          <cell r="A3653" t="str">
            <v>MH08.1K25</v>
          </cell>
          <cell r="B3653" t="str">
            <v>Vẽ kỹ thuật</v>
          </cell>
          <cell r="C3653">
            <v>30</v>
          </cell>
        </row>
        <row r="3654">
          <cell r="A3654" t="str">
            <v>MH09.1K25</v>
          </cell>
          <cell r="B3654" t="str">
            <v>Vật liệu học</v>
          </cell>
          <cell r="C3654">
            <v>15</v>
          </cell>
        </row>
        <row r="3655">
          <cell r="A3655" t="str">
            <v>MH10.1K25</v>
          </cell>
          <cell r="B3655" t="str">
            <v>Kỹ năng giao tiếp</v>
          </cell>
          <cell r="C3655">
            <v>15</v>
          </cell>
        </row>
        <row r="3656">
          <cell r="A3656" t="str">
            <v>MH11.1K25</v>
          </cell>
          <cell r="B3656" t="str">
            <v xml:space="preserve">An toàn lao động </v>
          </cell>
          <cell r="C3656">
            <v>30</v>
          </cell>
        </row>
        <row r="3657">
          <cell r="A3657" t="str">
            <v>MĐ12.1K25</v>
          </cell>
          <cell r="B3657" t="str">
            <v>Bảo dưỡng động cơ đốt trong</v>
          </cell>
          <cell r="C3657">
            <v>60</v>
          </cell>
        </row>
        <row r="3658">
          <cell r="A3658" t="str">
            <v>MĐ13.1K25</v>
          </cell>
          <cell r="B3658" t="str">
            <v>Bảo dưỡng hệ thống điện</v>
          </cell>
          <cell r="C3658">
            <v>60</v>
          </cell>
        </row>
        <row r="3659">
          <cell r="A3659" t="str">
            <v>MĐ14.1K25</v>
          </cell>
          <cell r="B3659" t="str">
            <v>Bảo dưỡng hệ thống thủy lực</v>
          </cell>
          <cell r="C3659">
            <v>60</v>
          </cell>
        </row>
        <row r="3660">
          <cell r="A3660" t="str">
            <v>MĐ15.1K25</v>
          </cell>
          <cell r="B3660" t="str">
            <v>Bảo dưỡng gầm và thiết bị công tác máy thi công nền</v>
          </cell>
          <cell r="C3660">
            <v>60</v>
          </cell>
        </row>
        <row r="3661">
          <cell r="A3661" t="str">
            <v>MH16.1K25</v>
          </cell>
          <cell r="B3661" t="str">
            <v>Kỹ thuật thi công</v>
          </cell>
          <cell r="C3661">
            <v>30</v>
          </cell>
        </row>
        <row r="3662">
          <cell r="A3662" t="str">
            <v>MĐ17.1K25</v>
          </cell>
          <cell r="B3662" t="str">
            <v xml:space="preserve">Vận hành máy Xúc </v>
          </cell>
          <cell r="C3662">
            <v>210</v>
          </cell>
        </row>
        <row r="3663">
          <cell r="A3663" t="str">
            <v>MĐ18.1K25</v>
          </cell>
          <cell r="B3663" t="str">
            <v>Vận hành máy Ủi</v>
          </cell>
          <cell r="C3663">
            <v>150</v>
          </cell>
        </row>
        <row r="3664">
          <cell r="A3664" t="str">
            <v>MĐ19.1K25</v>
          </cell>
          <cell r="B3664" t="str">
            <v xml:space="preserve">Vận hành máy Lu </v>
          </cell>
          <cell r="C3664">
            <v>60</v>
          </cell>
        </row>
        <row r="3665">
          <cell r="A3665" t="str">
            <v>MĐ20.1K25</v>
          </cell>
          <cell r="B3665" t="str">
            <v>Vận hành máy San</v>
          </cell>
          <cell r="C3665">
            <v>60</v>
          </cell>
        </row>
        <row r="3666">
          <cell r="A3666" t="str">
            <v>MĐ21.1K25</v>
          </cell>
          <cell r="B3666" t="str">
            <v>Thực tập tốt nghiệp</v>
          </cell>
          <cell r="C3666">
            <v>180</v>
          </cell>
        </row>
        <row r="3667">
          <cell r="A3667" t="str">
            <v>MH01.C5K25</v>
          </cell>
          <cell r="B3667" t="str">
            <v>Chính trị</v>
          </cell>
          <cell r="C3667">
            <v>75</v>
          </cell>
        </row>
        <row r="3668">
          <cell r="A3668" t="str">
            <v>MH02.C5K25</v>
          </cell>
          <cell r="B3668" t="str">
            <v>Pháp luật</v>
          </cell>
          <cell r="C3668">
            <v>30</v>
          </cell>
        </row>
        <row r="3669">
          <cell r="A3669" t="str">
            <v>MH03.C5K25</v>
          </cell>
          <cell r="B3669" t="str">
            <v>Giáo dục thể chất</v>
          </cell>
          <cell r="C3669">
            <v>60</v>
          </cell>
        </row>
        <row r="3670">
          <cell r="A3670" t="str">
            <v>MH04.C5K25</v>
          </cell>
          <cell r="B3670" t="str">
            <v>Giáo dục quốc phòng - An ninh</v>
          </cell>
          <cell r="C3670">
            <v>75</v>
          </cell>
        </row>
        <row r="3671">
          <cell r="A3671" t="str">
            <v>MH05.C5K25</v>
          </cell>
          <cell r="B3671" t="str">
            <v>Tin học</v>
          </cell>
          <cell r="C3671">
            <v>75</v>
          </cell>
        </row>
        <row r="3672">
          <cell r="A3672" t="str">
            <v>MH06.C5K25</v>
          </cell>
          <cell r="B3672" t="str">
            <v>Ngoại ngữ(Anh văn)</v>
          </cell>
          <cell r="C3672">
            <v>120</v>
          </cell>
        </row>
        <row r="3673">
          <cell r="A3673" t="str">
            <v>MH07.C5K25</v>
          </cell>
          <cell r="B3673" t="str">
            <v>Điện kỹ thuật</v>
          </cell>
          <cell r="C3673">
            <v>30</v>
          </cell>
        </row>
        <row r="3674">
          <cell r="A3674" t="str">
            <v>MH08.C5K25</v>
          </cell>
          <cell r="B3674" t="str">
            <v>Điện tử cơ bản</v>
          </cell>
          <cell r="C3674">
            <v>30</v>
          </cell>
        </row>
        <row r="3675">
          <cell r="A3675" t="str">
            <v>MH09.C5K25</v>
          </cell>
          <cell r="B3675" t="str">
            <v xml:space="preserve">Cơ ứng dụng </v>
          </cell>
          <cell r="C3675">
            <v>45</v>
          </cell>
        </row>
        <row r="3676">
          <cell r="A3676" t="str">
            <v>MH10.C5K25</v>
          </cell>
          <cell r="B3676" t="str">
            <v>Vật liệu học</v>
          </cell>
          <cell r="C3676">
            <v>30</v>
          </cell>
        </row>
        <row r="3677">
          <cell r="A3677" t="str">
            <v>MH11.C5K25</v>
          </cell>
          <cell r="B3677" t="str">
            <v>Dung sai lắp ghép và đo lường kỹ thuật</v>
          </cell>
          <cell r="C3677">
            <v>45</v>
          </cell>
        </row>
        <row r="3678">
          <cell r="A3678" t="str">
            <v>MH12.C5K25</v>
          </cell>
          <cell r="B3678" t="str">
            <v>Vẽ kỹ thuật</v>
          </cell>
          <cell r="C3678">
            <v>45</v>
          </cell>
        </row>
        <row r="3679">
          <cell r="A3679" t="str">
            <v>MH13.C5K25</v>
          </cell>
          <cell r="B3679" t="str">
            <v>Công nghệ khí nén - thuỷ lực ứng dụng</v>
          </cell>
          <cell r="C3679">
            <v>30</v>
          </cell>
        </row>
        <row r="3680">
          <cell r="A3680" t="str">
            <v>MH14.C5K25</v>
          </cell>
          <cell r="B3680" t="str">
            <v>Nhiệt kỹ thuật</v>
          </cell>
          <cell r="C3680">
            <v>30</v>
          </cell>
        </row>
        <row r="3681">
          <cell r="A3681" t="str">
            <v>MH15.C5K25</v>
          </cell>
          <cell r="B3681" t="str">
            <v>An toàn lao động</v>
          </cell>
          <cell r="C3681">
            <v>30</v>
          </cell>
        </row>
        <row r="3682">
          <cell r="A3682" t="str">
            <v>MH16.C5K25</v>
          </cell>
          <cell r="B3682" t="str">
            <v>Tổ chức quản lý sản xuất và hậu mãi</v>
          </cell>
          <cell r="C3682">
            <v>45</v>
          </cell>
        </row>
        <row r="3683">
          <cell r="A3683" t="str">
            <v>MH17.C5K25</v>
          </cell>
          <cell r="B3683" t="str">
            <v>Tiếng Anh chuyên ngành</v>
          </cell>
          <cell r="C3683">
            <v>45</v>
          </cell>
        </row>
        <row r="3684">
          <cell r="A3684" t="str">
            <v>MĐ18.C5K25</v>
          </cell>
          <cell r="B3684" t="str">
            <v>Thực hành Autocad</v>
          </cell>
          <cell r="C3684">
            <v>30</v>
          </cell>
        </row>
        <row r="3685">
          <cell r="A3685" t="str">
            <v>MĐ19.C5K25</v>
          </cell>
          <cell r="B3685" t="str">
            <v>Thực hành Nguội, Gò cơ bản</v>
          </cell>
          <cell r="C3685">
            <v>60</v>
          </cell>
        </row>
        <row r="3686">
          <cell r="A3686" t="str">
            <v>MĐ20.C5K25</v>
          </cell>
          <cell r="B3686" t="str">
            <v xml:space="preserve">Thực hành Hàn cơ bản </v>
          </cell>
          <cell r="C3686">
            <v>60</v>
          </cell>
        </row>
        <row r="3687">
          <cell r="A3687" t="str">
            <v>MH21.C5K25</v>
          </cell>
          <cell r="B3687" t="str">
            <v>Kỹ năng giao tiếp</v>
          </cell>
          <cell r="C3687">
            <v>30</v>
          </cell>
        </row>
        <row r="3688">
          <cell r="A3688" t="str">
            <v>MĐ22.C5K25</v>
          </cell>
          <cell r="B3688" t="str">
            <v>Kỹ thuật chung về ô tô và công nghệ sửa chữa</v>
          </cell>
          <cell r="C3688">
            <v>60</v>
          </cell>
        </row>
        <row r="3689">
          <cell r="A3689" t="str">
            <v>MĐ23.C5K25</v>
          </cell>
          <cell r="B3689" t="str">
            <v>Kỹ thuật lái ô tô</v>
          </cell>
          <cell r="C3689">
            <v>60</v>
          </cell>
        </row>
        <row r="3690">
          <cell r="A3690" t="str">
            <v>MĐ24.C5K25</v>
          </cell>
          <cell r="B3690" t="str">
            <v>Bảo dưỡng và sửa chữa động cơ đốt trong</v>
          </cell>
          <cell r="C3690">
            <v>150</v>
          </cell>
        </row>
        <row r="3691">
          <cell r="A3691" t="str">
            <v>MĐ25.C5K25</v>
          </cell>
          <cell r="B3691" t="str">
            <v>Bảo dưỡng và sửa chữa hệ thống truyền lực</v>
          </cell>
          <cell r="C3691">
            <v>90</v>
          </cell>
        </row>
        <row r="3692">
          <cell r="A3692" t="str">
            <v>MĐ26.C5K25</v>
          </cell>
          <cell r="B3692" t="str">
            <v>Bảo dưỡng và sửa chữa hệ thống di chuyển và lái</v>
          </cell>
          <cell r="C3692">
            <v>60</v>
          </cell>
        </row>
        <row r="3693">
          <cell r="A3693" t="str">
            <v>MĐ27.C5K25</v>
          </cell>
          <cell r="B3693" t="str">
            <v>Bảo dưỡng và sửa chữa hệ thống phanh</v>
          </cell>
          <cell r="C3693">
            <v>60</v>
          </cell>
        </row>
        <row r="3694">
          <cell r="A3694" t="str">
            <v>MĐ28.C5K25</v>
          </cell>
          <cell r="B3694" t="str">
            <v>Bảo dưỡng và sửa chữa khung- thân vỏ và sơn xe ô tô</v>
          </cell>
          <cell r="C3694">
            <v>150</v>
          </cell>
        </row>
        <row r="3695">
          <cell r="A3695" t="str">
            <v>MĐ29.C5K25</v>
          </cell>
          <cell r="B3695" t="str">
            <v>Bảo dưỡng và sửa chữa trang bị điện ô tô</v>
          </cell>
          <cell r="C3695">
            <v>150</v>
          </cell>
        </row>
        <row r="3696">
          <cell r="A3696" t="str">
            <v>MĐ30.C5K25</v>
          </cell>
          <cell r="B3696" t="str">
            <v>Bảo dưỡng và sửa chữa hệ thống cung cấpnhiên liệu động cơ xăng</v>
          </cell>
          <cell r="C3696">
            <v>120</v>
          </cell>
        </row>
        <row r="3697">
          <cell r="A3697" t="str">
            <v>MĐ31.C5K25</v>
          </cell>
          <cell r="B3697" t="str">
            <v>Bảo dưỡng và sửa chữa hệ thống cung cấp nhiên liệu động cơ diesel</v>
          </cell>
          <cell r="C3697">
            <v>120</v>
          </cell>
        </row>
        <row r="3698">
          <cell r="A3698" t="str">
            <v>MĐ32.C5K25</v>
          </cell>
          <cell r="B3698" t="str">
            <v>Bảo dưỡng và sửa chữa hệ thống Điều hòa không khí trênô tô</v>
          </cell>
          <cell r="C3698">
            <v>75</v>
          </cell>
        </row>
        <row r="3699">
          <cell r="A3699" t="str">
            <v>MĐ33.C5K25</v>
          </cell>
          <cell r="B3699" t="str">
            <v>Bảo dưỡng và sửa chữa hệ thống lái điều khiển điện tử EPS</v>
          </cell>
          <cell r="C3699">
            <v>60</v>
          </cell>
        </row>
        <row r="3700">
          <cell r="A3700" t="str">
            <v>MĐ34.C5K25</v>
          </cell>
          <cell r="B3700" t="str">
            <v xml:space="preserve">Bảo dưỡng và sửa chữa hộp số tựđộng ô tô </v>
          </cell>
          <cell r="C3700">
            <v>60</v>
          </cell>
        </row>
        <row r="3701">
          <cell r="A3701" t="str">
            <v>MĐ35.C5K25</v>
          </cell>
          <cell r="B3701" t="str">
            <v>Bảo dưỡng và sửa chữa hệ thống phanh ABS</v>
          </cell>
          <cell r="C3701">
            <v>75</v>
          </cell>
        </row>
        <row r="3702">
          <cell r="A3702" t="str">
            <v>MĐ36.C5K25</v>
          </cell>
          <cell r="B3702" t="str">
            <v>Chẩn đoán trạng thái kỹ thuật ô tô</v>
          </cell>
          <cell r="C3702">
            <v>150</v>
          </cell>
        </row>
        <row r="3703">
          <cell r="A3703" t="str">
            <v>MĐ37.C5K25</v>
          </cell>
          <cell r="B3703" t="str">
            <v>Kỹ thuật kiểm định ô tô</v>
          </cell>
          <cell r="C3703">
            <v>45</v>
          </cell>
        </row>
        <row r="3704">
          <cell r="A3704" t="str">
            <v>MĐ38.C5K25</v>
          </cell>
          <cell r="B3704" t="str">
            <v>Thực tập tốt nghiệp</v>
          </cell>
          <cell r="C3704">
            <v>675</v>
          </cell>
        </row>
        <row r="3705">
          <cell r="A3705" t="str">
            <v>MH01.5K25</v>
          </cell>
          <cell r="B3705" t="str">
            <v>Giáo dục chính trị</v>
          </cell>
          <cell r="C3705">
            <v>30</v>
          </cell>
        </row>
        <row r="3706">
          <cell r="A3706" t="str">
            <v>MH02.5K25</v>
          </cell>
          <cell r="B3706" t="str">
            <v>Pháp luật</v>
          </cell>
          <cell r="C3706">
            <v>15</v>
          </cell>
        </row>
        <row r="3707">
          <cell r="A3707" t="str">
            <v>MH03.5K25</v>
          </cell>
          <cell r="B3707" t="str">
            <v>Giáo dục thể chất</v>
          </cell>
          <cell r="C3707">
            <v>30</v>
          </cell>
        </row>
        <row r="3708">
          <cell r="A3708" t="str">
            <v>MH04.5K25</v>
          </cell>
          <cell r="B3708" t="str">
            <v>Giáo dục quốc phòng – An ninh</v>
          </cell>
          <cell r="C3708">
            <v>45</v>
          </cell>
        </row>
        <row r="3709">
          <cell r="A3709" t="str">
            <v>MH05.5K25</v>
          </cell>
          <cell r="B3709" t="str">
            <v>Tin học</v>
          </cell>
          <cell r="C3709">
            <v>45</v>
          </cell>
        </row>
        <row r="3710">
          <cell r="A3710" t="str">
            <v>MH06.5K25</v>
          </cell>
          <cell r="B3710" t="str">
            <v>Ngoại ngữ (Anh văn)</v>
          </cell>
          <cell r="C3710">
            <v>90</v>
          </cell>
        </row>
        <row r="3711">
          <cell r="A3711" t="str">
            <v>MH07.5K25</v>
          </cell>
          <cell r="B3711" t="str">
            <v>Điện kỹ thuật</v>
          </cell>
          <cell r="C3711">
            <v>30</v>
          </cell>
        </row>
        <row r="3712">
          <cell r="A3712" t="str">
            <v>MH08.5K25</v>
          </cell>
          <cell r="B3712" t="str">
            <v>Cơ ứng dụng</v>
          </cell>
          <cell r="C3712">
            <v>45</v>
          </cell>
        </row>
        <row r="3713">
          <cell r="A3713" t="str">
            <v>MH09.5K25</v>
          </cell>
          <cell r="B3713" t="str">
            <v>Vật liệu học</v>
          </cell>
          <cell r="C3713">
            <v>30</v>
          </cell>
        </row>
        <row r="3714">
          <cell r="A3714" t="str">
            <v>MH10.5K25</v>
          </cell>
          <cell r="B3714" t="str">
            <v>Dung sai lắp ghép và đo lường kỹ thuật</v>
          </cell>
          <cell r="C3714">
            <v>30</v>
          </cell>
        </row>
        <row r="3715">
          <cell r="A3715" t="str">
            <v>MH11.5K25</v>
          </cell>
          <cell r="B3715" t="str">
            <v>Vẽ kỹ thuật</v>
          </cell>
          <cell r="C3715">
            <v>45</v>
          </cell>
        </row>
        <row r="3716">
          <cell r="A3716" t="str">
            <v>MH12.5K25</v>
          </cell>
          <cell r="B3716" t="str">
            <v>An toàn lao động</v>
          </cell>
          <cell r="C3716">
            <v>30</v>
          </cell>
        </row>
        <row r="3717">
          <cell r="A3717" t="str">
            <v>MĐ13.5K25</v>
          </cell>
          <cell r="B3717" t="str">
            <v>Thực hành Nguội, Gò cơ bản</v>
          </cell>
          <cell r="C3717">
            <v>60</v>
          </cell>
        </row>
        <row r="3718">
          <cell r="A3718" t="str">
            <v>MĐ14.5K25</v>
          </cell>
          <cell r="B3718" t="str">
            <v xml:space="preserve">Thực hành Hàn cơ bản </v>
          </cell>
          <cell r="C3718">
            <v>60</v>
          </cell>
        </row>
        <row r="3719">
          <cell r="A3719" t="str">
            <v>MH15.5K25</v>
          </cell>
          <cell r="B3719" t="str">
            <v>Kỹ năng giao tiếp</v>
          </cell>
          <cell r="C3719">
            <v>30</v>
          </cell>
        </row>
        <row r="3720">
          <cell r="A3720" t="str">
            <v>MĐ16.5K25</v>
          </cell>
          <cell r="B3720" t="str">
            <v>Kỹ thuật chung về ô tô và công nghệ sửa chữa</v>
          </cell>
          <cell r="C3720">
            <v>60</v>
          </cell>
        </row>
        <row r="3721">
          <cell r="A3721" t="str">
            <v>MĐ17.5K25</v>
          </cell>
          <cell r="B3721" t="str">
            <v>Kỹ thuật lái ô tô</v>
          </cell>
          <cell r="C3721">
            <v>60</v>
          </cell>
        </row>
        <row r="3722">
          <cell r="A3722" t="str">
            <v>MĐ18.5K25</v>
          </cell>
          <cell r="B3722" t="str">
            <v>Bảo dưỡng và sửa chữa động cơ đốt trong</v>
          </cell>
          <cell r="C3722">
            <v>150</v>
          </cell>
        </row>
        <row r="3723">
          <cell r="A3723" t="str">
            <v>MĐ19.5K25</v>
          </cell>
          <cell r="B3723" t="str">
            <v>Bảo dưỡng và sửa chữa hệ thống truyền lực.</v>
          </cell>
          <cell r="C3723">
            <v>90</v>
          </cell>
        </row>
        <row r="3724">
          <cell r="A3724" t="str">
            <v>MĐ20.5K25</v>
          </cell>
          <cell r="B3724" t="str">
            <v>Bảo dưỡng và sửa chữa hệ thống di chuyển và hệ thống lái</v>
          </cell>
          <cell r="C3724">
            <v>60</v>
          </cell>
        </row>
        <row r="3725">
          <cell r="A3725" t="str">
            <v>MĐ21.5K25</v>
          </cell>
          <cell r="B3725" t="str">
            <v>Bảo dưỡng và sửa chữa hệ thống phanh</v>
          </cell>
          <cell r="C3725">
            <v>60</v>
          </cell>
        </row>
        <row r="3726">
          <cell r="A3726" t="str">
            <v>MĐ22.5K25</v>
          </cell>
          <cell r="B3726" t="str">
            <v>Bảo dưỡng và sửa chữa khung-vỏ và chăm sóc làm đẹp xe ô tô</v>
          </cell>
          <cell r="C3726">
            <v>150</v>
          </cell>
        </row>
        <row r="3727">
          <cell r="A3727" t="str">
            <v>MĐ23.5K25</v>
          </cell>
          <cell r="B3727" t="str">
            <v>Bảo dưỡng và sửa chữa trang bị điện ô tô</v>
          </cell>
          <cell r="C3727">
            <v>150</v>
          </cell>
        </row>
        <row r="3728">
          <cell r="A3728" t="str">
            <v>MĐ24.5K25</v>
          </cell>
          <cell r="B3728" t="str">
            <v>Bảo dưỡng và sửa chữa hệ thống cung cấpnhiên liệu động cơ xăng</v>
          </cell>
          <cell r="C3728">
            <v>90</v>
          </cell>
        </row>
        <row r="3729">
          <cell r="A3729" t="str">
            <v>MĐ25.5K25</v>
          </cell>
          <cell r="B3729" t="str">
            <v>Bảo dưỡng và sửa chữa hệ thống cung cấp nhiên liệu động cơ diesel</v>
          </cell>
          <cell r="C3729">
            <v>90</v>
          </cell>
        </row>
        <row r="3730">
          <cell r="A3730" t="str">
            <v>MĐ26.5K25</v>
          </cell>
          <cell r="B3730" t="str">
            <v>Bảo dưỡng và sửa chữa hệ thống Điều hòa không khí trênô tô</v>
          </cell>
          <cell r="C3730">
            <v>60</v>
          </cell>
        </row>
        <row r="3731">
          <cell r="A3731" t="str">
            <v>MĐ27.5K25</v>
          </cell>
          <cell r="B3731" t="str">
            <v>Thực tập tốt nghiệp</v>
          </cell>
          <cell r="C3731">
            <v>270</v>
          </cell>
        </row>
        <row r="3732">
          <cell r="A3732" t="str">
            <v>MH01.C6K25</v>
          </cell>
          <cell r="B3732" t="str">
            <v>Giáo dục chính trị</v>
          </cell>
          <cell r="C3732">
            <v>75</v>
          </cell>
        </row>
        <row r="3733">
          <cell r="A3733" t="str">
            <v>MH02.C6K25</v>
          </cell>
          <cell r="B3733" t="str">
            <v>Pháp luật</v>
          </cell>
          <cell r="C3733">
            <v>30</v>
          </cell>
        </row>
        <row r="3734">
          <cell r="A3734" t="str">
            <v>MH03.C6K25</v>
          </cell>
          <cell r="B3734" t="str">
            <v>Giáo dục thể chất</v>
          </cell>
          <cell r="C3734">
            <v>60</v>
          </cell>
        </row>
        <row r="3735">
          <cell r="A3735" t="str">
            <v>MH04.C6K25</v>
          </cell>
          <cell r="B3735" t="str">
            <v>Giáo dục quốc phòng và an ninh</v>
          </cell>
          <cell r="C3735">
            <v>75</v>
          </cell>
        </row>
        <row r="3736">
          <cell r="A3736" t="str">
            <v>MH05.C6K25</v>
          </cell>
          <cell r="B3736" t="str">
            <v>Tin học</v>
          </cell>
          <cell r="C3736">
            <v>75</v>
          </cell>
        </row>
        <row r="3737">
          <cell r="A3737" t="str">
            <v>MH06.C6K25</v>
          </cell>
          <cell r="B3737" t="str">
            <v>Tiếng anh</v>
          </cell>
          <cell r="C3737">
            <v>120</v>
          </cell>
        </row>
        <row r="3738">
          <cell r="A3738" t="str">
            <v>MH07.C6K25</v>
          </cell>
          <cell r="B3738" t="str">
            <v>Vẽ kỹ thuật</v>
          </cell>
          <cell r="C3738">
            <v>30</v>
          </cell>
        </row>
        <row r="3739">
          <cell r="A3739" t="str">
            <v>MH08.C6K25</v>
          </cell>
          <cell r="B3739" t="str">
            <v>Tiếng anh chuyên ngành</v>
          </cell>
          <cell r="C3739">
            <v>45</v>
          </cell>
        </row>
        <row r="3740">
          <cell r="A3740" t="str">
            <v>MH09.C6K25</v>
          </cell>
          <cell r="B3740" t="str">
            <v>Cơ sở kỹ thuật điện</v>
          </cell>
          <cell r="C3740">
            <v>45</v>
          </cell>
        </row>
        <row r="3741">
          <cell r="A3741" t="str">
            <v>MH10.C6K25</v>
          </cell>
          <cell r="B3741" t="str">
            <v>Cơ sở kỹ thuật nhiệt – lạnh và điều hòa không khí</v>
          </cell>
          <cell r="C3741">
            <v>45</v>
          </cell>
        </row>
        <row r="3742">
          <cell r="A3742" t="str">
            <v>MH11.C6K25</v>
          </cell>
          <cell r="B3742" t="str">
            <v>Vật liệu điện lạnh</v>
          </cell>
          <cell r="C3742">
            <v>30</v>
          </cell>
        </row>
        <row r="3743">
          <cell r="A3743" t="str">
            <v>MH12.C6K25</v>
          </cell>
          <cell r="B3743" t="str">
            <v>An toàn lao động</v>
          </cell>
          <cell r="C3743">
            <v>30</v>
          </cell>
        </row>
        <row r="3744">
          <cell r="A3744" t="str">
            <v>MH13.C6K25</v>
          </cell>
          <cell r="B3744" t="str">
            <v>Kỹ năng giao tiếp</v>
          </cell>
          <cell r="C3744">
            <v>30</v>
          </cell>
        </row>
        <row r="3745">
          <cell r="A3745" t="str">
            <v>MĐ14.C6K25</v>
          </cell>
          <cell r="B3745" t="str">
            <v>Đo lường điện lạnh</v>
          </cell>
          <cell r="C3745">
            <v>60</v>
          </cell>
        </row>
        <row r="3746">
          <cell r="A3746" t="str">
            <v>MĐ15.C6K25</v>
          </cell>
          <cell r="B3746" t="str">
            <v>Máy điện</v>
          </cell>
          <cell r="C3746">
            <v>120</v>
          </cell>
        </row>
        <row r="3747">
          <cell r="A3747" t="str">
            <v>MĐ16.C6K25</v>
          </cell>
          <cell r="B3747" t="str">
            <v>Trang bị điện</v>
          </cell>
          <cell r="C3747">
            <v>150</v>
          </cell>
        </row>
        <row r="3748">
          <cell r="A3748" t="str">
            <v>MĐ17.C6K25</v>
          </cell>
          <cell r="B3748" t="str">
            <v>Kỹ thuật Hàn</v>
          </cell>
          <cell r="C3748">
            <v>60</v>
          </cell>
        </row>
        <row r="3749">
          <cell r="A3749" t="str">
            <v>MĐ18.C6K25</v>
          </cell>
          <cell r="B3749" t="str">
            <v>Kỹ thuật điện tử</v>
          </cell>
          <cell r="C3749">
            <v>60</v>
          </cell>
        </row>
        <row r="3750">
          <cell r="A3750" t="str">
            <v>MĐ19.C6K25</v>
          </cell>
          <cell r="B3750" t="str">
            <v>PLC</v>
          </cell>
          <cell r="C3750">
            <v>60</v>
          </cell>
        </row>
        <row r="3751">
          <cell r="A3751" t="str">
            <v>MĐ20.C6K25</v>
          </cell>
          <cell r="B3751" t="str">
            <v>Lạnh cơ bản</v>
          </cell>
          <cell r="C3751">
            <v>120</v>
          </cell>
        </row>
        <row r="3752">
          <cell r="A3752" t="str">
            <v>MĐ21.C6K25</v>
          </cell>
          <cell r="B3752" t="str">
            <v>Hệ thống máy lạnh dân dụng và thương nghiệp</v>
          </cell>
          <cell r="C3752">
            <v>150</v>
          </cell>
        </row>
        <row r="3753">
          <cell r="A3753" t="str">
            <v>MĐ22.C6K25</v>
          </cell>
          <cell r="B3753" t="str">
            <v>Hệ thống điều hoà không khí cục bộ</v>
          </cell>
          <cell r="C3753">
            <v>150</v>
          </cell>
        </row>
        <row r="3754">
          <cell r="A3754" t="str">
            <v>MĐ23.C6K25</v>
          </cell>
          <cell r="B3754" t="str">
            <v>Thiết bị điện gia dụng</v>
          </cell>
          <cell r="C3754">
            <v>60</v>
          </cell>
        </row>
        <row r="3755">
          <cell r="A3755" t="str">
            <v>MĐ24.C6K25</v>
          </cell>
          <cell r="B3755" t="str">
            <v>Điện tử chuyên ngành</v>
          </cell>
          <cell r="C3755">
            <v>60</v>
          </cell>
        </row>
        <row r="3756">
          <cell r="A3756" t="str">
            <v>MĐ25.C6K25</v>
          </cell>
          <cell r="B3756" t="str">
            <v>Hệ thống máy lạnh công nghiệp</v>
          </cell>
          <cell r="C3756">
            <v>120</v>
          </cell>
        </row>
        <row r="3757">
          <cell r="A3757" t="str">
            <v>MĐ26.C6K25</v>
          </cell>
          <cell r="B3757" t="str">
            <v>Hệ thống điều hoà không khí trung tâm</v>
          </cell>
          <cell r="C3757">
            <v>120</v>
          </cell>
        </row>
        <row r="3758">
          <cell r="A3758" t="str">
            <v>MĐ27.C6K25</v>
          </cell>
          <cell r="B3758" t="str">
            <v>Sử dụng các phần mềm chuyên ngành</v>
          </cell>
          <cell r="C3758">
            <v>60</v>
          </cell>
        </row>
        <row r="3759">
          <cell r="A3759" t="str">
            <v>MH28.C6K25</v>
          </cell>
          <cell r="B3759" t="str">
            <v>Tính toán thiết kế hệ thống máy lạnh</v>
          </cell>
          <cell r="C3759">
            <v>60</v>
          </cell>
        </row>
        <row r="3760">
          <cell r="A3760" t="str">
            <v>MH29.C6K25</v>
          </cell>
          <cell r="B3760" t="str">
            <v>Tính toán thiết kế hệ thống điều hoà không khí</v>
          </cell>
          <cell r="C3760">
            <v>60</v>
          </cell>
        </row>
        <row r="3761">
          <cell r="A3761" t="str">
            <v>MH30.C6K25</v>
          </cell>
          <cell r="B3761" t="str">
            <v>Tổ chức sản xuất</v>
          </cell>
          <cell r="C3761">
            <v>30</v>
          </cell>
        </row>
        <row r="3762">
          <cell r="A3762" t="str">
            <v>MĐ31.C6K25</v>
          </cell>
          <cell r="B3762" t="str">
            <v>Thực tập tốt nghiệp</v>
          </cell>
          <cell r="C3762">
            <v>360</v>
          </cell>
        </row>
        <row r="3763">
          <cell r="A3763" t="str">
            <v>MH01.6K25</v>
          </cell>
          <cell r="B3763" t="str">
            <v>Giáo dục chính trị</v>
          </cell>
          <cell r="C3763">
            <v>30</v>
          </cell>
        </row>
        <row r="3764">
          <cell r="A3764" t="str">
            <v>MH02.6K25</v>
          </cell>
          <cell r="B3764" t="str">
            <v>Pháp luật</v>
          </cell>
          <cell r="C3764">
            <v>15</v>
          </cell>
        </row>
        <row r="3765">
          <cell r="A3765" t="str">
            <v>MH03.6K25</v>
          </cell>
          <cell r="B3765" t="str">
            <v>Giáo dục thể chất</v>
          </cell>
          <cell r="C3765">
            <v>30</v>
          </cell>
        </row>
        <row r="3766">
          <cell r="A3766" t="str">
            <v>MH04.6K25</v>
          </cell>
          <cell r="B3766" t="str">
            <v>Giáo dục quốc phòng và an ninh</v>
          </cell>
          <cell r="C3766">
            <v>45</v>
          </cell>
        </row>
        <row r="3767">
          <cell r="A3767" t="str">
            <v>MH05.6K25</v>
          </cell>
          <cell r="B3767" t="str">
            <v>Tin học</v>
          </cell>
          <cell r="C3767">
            <v>45</v>
          </cell>
        </row>
        <row r="3768">
          <cell r="A3768" t="str">
            <v>MH06.6K25</v>
          </cell>
          <cell r="B3768" t="str">
            <v>Tiếng anh</v>
          </cell>
          <cell r="C3768">
            <v>90</v>
          </cell>
        </row>
        <row r="3769">
          <cell r="A3769" t="str">
            <v>MH07.6K25</v>
          </cell>
          <cell r="B3769" t="str">
            <v>Vẽ kỹ thuật</v>
          </cell>
          <cell r="C3769">
            <v>30</v>
          </cell>
        </row>
        <row r="3770">
          <cell r="A3770" t="str">
            <v>MH08.6K25</v>
          </cell>
          <cell r="B3770" t="str">
            <v>Cơ sở kỹ thuật điện</v>
          </cell>
          <cell r="C3770">
            <v>45</v>
          </cell>
        </row>
        <row r="3771">
          <cell r="A3771" t="str">
            <v>MH09.6K25</v>
          </cell>
          <cell r="B3771" t="str">
            <v>Cơ sở kỹ thuật nhiệt – lạnh và điều hòa không khí</v>
          </cell>
          <cell r="C3771">
            <v>45</v>
          </cell>
        </row>
        <row r="3772">
          <cell r="A3772" t="str">
            <v>MH10.6K25</v>
          </cell>
          <cell r="B3772" t="str">
            <v>Vật liệu điện lạnh</v>
          </cell>
          <cell r="C3772">
            <v>30</v>
          </cell>
        </row>
        <row r="3773">
          <cell r="A3773" t="str">
            <v>MH11.6K25</v>
          </cell>
          <cell r="B3773" t="str">
            <v>An toàn lao động</v>
          </cell>
          <cell r="C3773">
            <v>30</v>
          </cell>
        </row>
        <row r="3774">
          <cell r="A3774" t="str">
            <v>MH12.6K25</v>
          </cell>
          <cell r="B3774" t="str">
            <v>Kỹ năng giao tiếp</v>
          </cell>
          <cell r="C3774">
            <v>30</v>
          </cell>
        </row>
        <row r="3775">
          <cell r="A3775" t="str">
            <v>MĐ13.6K25</v>
          </cell>
          <cell r="B3775" t="str">
            <v>Đo lường điện lạnh</v>
          </cell>
          <cell r="C3775">
            <v>60</v>
          </cell>
        </row>
        <row r="3776">
          <cell r="A3776" t="str">
            <v>MĐ14.6K25</v>
          </cell>
          <cell r="B3776" t="str">
            <v>Máy điện</v>
          </cell>
          <cell r="C3776">
            <v>120</v>
          </cell>
        </row>
        <row r="3777">
          <cell r="A3777" t="str">
            <v>MĐ15.6K25</v>
          </cell>
          <cell r="B3777" t="str">
            <v>Trang bị điện</v>
          </cell>
          <cell r="C3777">
            <v>150</v>
          </cell>
        </row>
        <row r="3778">
          <cell r="A3778" t="str">
            <v>MĐ16.6K25</v>
          </cell>
          <cell r="B3778" t="str">
            <v>Kỹ thuật hàn</v>
          </cell>
          <cell r="C3778">
            <v>60</v>
          </cell>
        </row>
        <row r="3779">
          <cell r="A3779" t="str">
            <v>MĐ17.6K25</v>
          </cell>
          <cell r="B3779" t="str">
            <v>Kỹ thuật điện tử</v>
          </cell>
          <cell r="C3779">
            <v>60</v>
          </cell>
        </row>
        <row r="3780">
          <cell r="A3780" t="str">
            <v>MĐ18.6K25</v>
          </cell>
          <cell r="B3780" t="str">
            <v>Lạnh cơ bản</v>
          </cell>
          <cell r="C3780">
            <v>120</v>
          </cell>
        </row>
        <row r="3781">
          <cell r="A3781" t="str">
            <v>MĐ19.6K25</v>
          </cell>
          <cell r="B3781" t="str">
            <v>Hệ thống máy lạnh dân dụng và thương nghiệp</v>
          </cell>
          <cell r="C3781">
            <v>150</v>
          </cell>
        </row>
        <row r="3782">
          <cell r="A3782" t="str">
            <v>MĐ20.6K25</v>
          </cell>
          <cell r="B3782" t="str">
            <v>Hệ thống điều hoà không khí cục bộ</v>
          </cell>
          <cell r="C3782">
            <v>150</v>
          </cell>
        </row>
        <row r="3783">
          <cell r="A3783" t="str">
            <v>MĐ21.6K25</v>
          </cell>
          <cell r="B3783" t="str">
            <v>Hệ thống máy lạnh công nghiệp</v>
          </cell>
          <cell r="C3783">
            <v>120</v>
          </cell>
        </row>
        <row r="3784">
          <cell r="A3784" t="str">
            <v>MĐ22.6K25</v>
          </cell>
          <cell r="B3784" t="str">
            <v>Hệ thống điều hoà không khí trung tâm</v>
          </cell>
          <cell r="C3784">
            <v>120</v>
          </cell>
        </row>
        <row r="3785">
          <cell r="A3785" t="str">
            <v>MĐ23.6K25</v>
          </cell>
          <cell r="B3785" t="str">
            <v>Thiết bị điện gia dụng</v>
          </cell>
          <cell r="C3785">
            <v>60</v>
          </cell>
        </row>
        <row r="3786">
          <cell r="A3786" t="str">
            <v>MĐ24.6K25</v>
          </cell>
          <cell r="B3786" t="str">
            <v>Thực tập tốt nghiệp</v>
          </cell>
          <cell r="C3786">
            <v>270</v>
          </cell>
        </row>
        <row r="3787">
          <cell r="A3787" t="str">
            <v>MH01.c7K25</v>
          </cell>
          <cell r="B3787" t="str">
            <v>Giáo dục chính trị</v>
          </cell>
          <cell r="C3787">
            <v>75</v>
          </cell>
        </row>
        <row r="3788">
          <cell r="A3788" t="str">
            <v>MH02.c7K25</v>
          </cell>
          <cell r="B3788" t="str">
            <v>Pháp luật</v>
          </cell>
          <cell r="C3788">
            <v>30</v>
          </cell>
        </row>
        <row r="3789">
          <cell r="A3789" t="str">
            <v>MH03.c7K25</v>
          </cell>
          <cell r="B3789" t="str">
            <v>Giáo dục thể chất</v>
          </cell>
          <cell r="C3789">
            <v>60</v>
          </cell>
        </row>
        <row r="3790">
          <cell r="A3790" t="str">
            <v>MH04.c7K25</v>
          </cell>
          <cell r="B3790" t="str">
            <v>Giáo dục quốc phòng và an ninh</v>
          </cell>
          <cell r="C3790">
            <v>75</v>
          </cell>
        </row>
        <row r="3791">
          <cell r="A3791" t="str">
            <v>MH05.c7K25</v>
          </cell>
          <cell r="B3791" t="str">
            <v>Tin học</v>
          </cell>
          <cell r="C3791">
            <v>75</v>
          </cell>
        </row>
        <row r="3792">
          <cell r="A3792" t="str">
            <v>MH06.c7K25</v>
          </cell>
          <cell r="B3792" t="str">
            <v>Tiếng anh</v>
          </cell>
          <cell r="C3792">
            <v>120</v>
          </cell>
        </row>
        <row r="3793">
          <cell r="A3793" t="str">
            <v>MH07.c7K25</v>
          </cell>
          <cell r="B3793" t="str">
            <v>Kỹ năng giao tiếp</v>
          </cell>
          <cell r="C3793">
            <v>30</v>
          </cell>
        </row>
        <row r="3794">
          <cell r="A3794" t="str">
            <v>MH08.c7K25</v>
          </cell>
          <cell r="B3794" t="str">
            <v>Tiếng anh chuyên ngành</v>
          </cell>
          <cell r="C3794">
            <v>45</v>
          </cell>
        </row>
        <row r="3795">
          <cell r="A3795" t="str">
            <v>MH09.c7K25</v>
          </cell>
          <cell r="B3795" t="str">
            <v>An toàn lao động</v>
          </cell>
          <cell r="C3795">
            <v>30</v>
          </cell>
        </row>
        <row r="3796">
          <cell r="A3796" t="str">
            <v>MH10.c7K25</v>
          </cell>
          <cell r="B3796" t="str">
            <v>Mạch điện</v>
          </cell>
          <cell r="C3796">
            <v>90</v>
          </cell>
        </row>
        <row r="3797">
          <cell r="A3797" t="str">
            <v>MH11.c7K25</v>
          </cell>
          <cell r="B3797" t="str">
            <v>Vẽ kỹ thuật</v>
          </cell>
          <cell r="C3797">
            <v>30</v>
          </cell>
        </row>
        <row r="3798">
          <cell r="A3798" t="str">
            <v>MĐ12.c7K25</v>
          </cell>
          <cell r="B3798" t="str">
            <v>Vẽ điện</v>
          </cell>
          <cell r="C3798">
            <v>60</v>
          </cell>
        </row>
        <row r="3799">
          <cell r="A3799" t="str">
            <v>MH13.c7K25</v>
          </cell>
          <cell r="B3799" t="str">
            <v>Vật liệu điện</v>
          </cell>
          <cell r="C3799">
            <v>30</v>
          </cell>
        </row>
        <row r="3800">
          <cell r="A3800" t="str">
            <v>MH14.c7K25</v>
          </cell>
          <cell r="B3800" t="str">
            <v>Khí cụ điện</v>
          </cell>
          <cell r="C3800">
            <v>45</v>
          </cell>
        </row>
        <row r="3801">
          <cell r="A3801" t="str">
            <v>MĐ15.c7K25</v>
          </cell>
          <cell r="B3801" t="str">
            <v>Điện tử cơ bản</v>
          </cell>
          <cell r="C3801">
            <v>60</v>
          </cell>
        </row>
        <row r="3802">
          <cell r="A3802" t="str">
            <v>MĐ16.c7K25</v>
          </cell>
          <cell r="B3802" t="str">
            <v>Đo lường điện</v>
          </cell>
          <cell r="C3802">
            <v>60</v>
          </cell>
        </row>
        <row r="3803">
          <cell r="A3803" t="str">
            <v>MĐ17.c7K25</v>
          </cell>
          <cell r="B3803" t="str">
            <v>Máy điện 1</v>
          </cell>
          <cell r="C3803">
            <v>180</v>
          </cell>
        </row>
        <row r="3804">
          <cell r="A3804" t="str">
            <v>MH18.c7K25</v>
          </cell>
          <cell r="B3804" t="str">
            <v>Máy điện 2</v>
          </cell>
          <cell r="C3804">
            <v>60</v>
          </cell>
        </row>
        <row r="3805">
          <cell r="A3805" t="str">
            <v>MĐ19.c7K25</v>
          </cell>
          <cell r="B3805" t="str">
            <v>Kỹ thuật xung- số</v>
          </cell>
          <cell r="C3805">
            <v>60</v>
          </cell>
        </row>
        <row r="3806">
          <cell r="A3806" t="str">
            <v>MH20.c7K25</v>
          </cell>
          <cell r="B3806" t="str">
            <v>Truyền động điện</v>
          </cell>
          <cell r="C3806">
            <v>45</v>
          </cell>
        </row>
        <row r="3807">
          <cell r="A3807" t="str">
            <v>MĐ21.c7K25</v>
          </cell>
          <cell r="B3807" t="str">
            <v>Kỹ thuật cảm biến</v>
          </cell>
          <cell r="C3807">
            <v>60</v>
          </cell>
        </row>
        <row r="3808">
          <cell r="A3808" t="str">
            <v>MĐ22.c7K25</v>
          </cell>
          <cell r="B3808" t="str">
            <v>Điện tử công suất</v>
          </cell>
          <cell r="C3808">
            <v>60</v>
          </cell>
        </row>
        <row r="3809">
          <cell r="A3809" t="str">
            <v>MH23.c7K25</v>
          </cell>
          <cell r="B3809" t="str">
            <v>Cung cấp điện</v>
          </cell>
          <cell r="C3809">
            <v>90</v>
          </cell>
        </row>
        <row r="3810">
          <cell r="A3810" t="str">
            <v>MĐ24.c7K25</v>
          </cell>
          <cell r="B3810" t="str">
            <v>Trang bị điện 1</v>
          </cell>
          <cell r="C3810">
            <v>150</v>
          </cell>
        </row>
        <row r="3811">
          <cell r="A3811" t="str">
            <v>MĐ25.c7K25</v>
          </cell>
          <cell r="B3811" t="str">
            <v>Trang bị điện 2</v>
          </cell>
          <cell r="C3811">
            <v>90</v>
          </cell>
        </row>
        <row r="3812">
          <cell r="A3812" t="str">
            <v>MĐ26.c7K25</v>
          </cell>
          <cell r="B3812" t="str">
            <v>Lập trình vi điều khiển</v>
          </cell>
          <cell r="C3812">
            <v>120</v>
          </cell>
        </row>
        <row r="3813">
          <cell r="A3813" t="str">
            <v>MĐ27.c7K25</v>
          </cell>
          <cell r="B3813" t="str">
            <v>PLC cơ bản</v>
          </cell>
          <cell r="C3813">
            <v>120</v>
          </cell>
        </row>
        <row r="3814">
          <cell r="A3814" t="str">
            <v>MĐ28.c7K25</v>
          </cell>
          <cell r="B3814" t="str">
            <v>Lập trình KNX</v>
          </cell>
          <cell r="C3814">
            <v>60</v>
          </cell>
        </row>
        <row r="3815">
          <cell r="A3815" t="str">
            <v>MĐ29.c7K25</v>
          </cell>
          <cell r="B3815" t="str">
            <v>Kỹ thuật lắp đặt điện</v>
          </cell>
          <cell r="C3815">
            <v>150</v>
          </cell>
        </row>
        <row r="3816">
          <cell r="A3816" t="str">
            <v>MĐ30.c7K25</v>
          </cell>
          <cell r="B3816" t="str">
            <v>Điều khiển điện khí nén</v>
          </cell>
          <cell r="C3816">
            <v>90</v>
          </cell>
        </row>
        <row r="3817">
          <cell r="A3817" t="str">
            <v>MĐ31.c7K25</v>
          </cell>
          <cell r="B3817" t="str">
            <v>Kỹ thuật lạnh</v>
          </cell>
          <cell r="C3817">
            <v>90</v>
          </cell>
        </row>
        <row r="3818">
          <cell r="A3818" t="str">
            <v>MĐ32.c7K25</v>
          </cell>
          <cell r="B3818" t="str">
            <v>Thiết bị điện gia dụng</v>
          </cell>
          <cell r="C3818">
            <v>60</v>
          </cell>
        </row>
        <row r="3819">
          <cell r="A3819" t="str">
            <v>MĐ33.c7K25</v>
          </cell>
          <cell r="B3819" t="str">
            <v>PLC nâng cao</v>
          </cell>
          <cell r="C3819">
            <v>60</v>
          </cell>
        </row>
        <row r="3820">
          <cell r="A3820" t="str">
            <v>MH34.c7K25</v>
          </cell>
          <cell r="B3820" t="str">
            <v>Tổ chức sản xuất</v>
          </cell>
          <cell r="C3820">
            <v>30</v>
          </cell>
        </row>
        <row r="3821">
          <cell r="A3821" t="str">
            <v>MĐ35.c7K25</v>
          </cell>
          <cell r="B3821" t="str">
            <v>Năng lượng mới và tái tạo</v>
          </cell>
          <cell r="C3821">
            <v>60</v>
          </cell>
        </row>
        <row r="3822">
          <cell r="A3822" t="str">
            <v>MĐ36.c7K25</v>
          </cell>
          <cell r="B3822" t="str">
            <v>Truyền thông công nghiệp</v>
          </cell>
          <cell r="C3822">
            <v>60</v>
          </cell>
        </row>
        <row r="3823">
          <cell r="A3823" t="str">
            <v>MĐ37.c7K25</v>
          </cell>
          <cell r="B3823" t="str">
            <v>Thực tập tốt nghiệp</v>
          </cell>
          <cell r="C3823">
            <v>450</v>
          </cell>
        </row>
        <row r="3824">
          <cell r="A3824" t="str">
            <v>MH01.7K25</v>
          </cell>
          <cell r="B3824" t="str">
            <v>Giáo dục chính trị</v>
          </cell>
          <cell r="C3824">
            <v>30</v>
          </cell>
        </row>
        <row r="3825">
          <cell r="A3825" t="str">
            <v>MH02.7K25</v>
          </cell>
          <cell r="B3825" t="str">
            <v>Pháp luật</v>
          </cell>
          <cell r="C3825">
            <v>15</v>
          </cell>
        </row>
        <row r="3826">
          <cell r="A3826" t="str">
            <v>MH03.7K25</v>
          </cell>
          <cell r="B3826" t="str">
            <v>Giáo dục thể chất</v>
          </cell>
          <cell r="C3826">
            <v>30</v>
          </cell>
        </row>
        <row r="3827">
          <cell r="A3827" t="str">
            <v>MH04.7K25</v>
          </cell>
          <cell r="B3827" t="str">
            <v>Giáo dục quốc phòng và an ninh</v>
          </cell>
          <cell r="C3827">
            <v>45</v>
          </cell>
        </row>
        <row r="3828">
          <cell r="A3828" t="str">
            <v>MH05.7K25</v>
          </cell>
          <cell r="B3828" t="str">
            <v>Tin học</v>
          </cell>
          <cell r="C3828">
            <v>45</v>
          </cell>
        </row>
        <row r="3829">
          <cell r="A3829" t="str">
            <v>MH06.7K25</v>
          </cell>
          <cell r="B3829" t="str">
            <v>Tiếng anh</v>
          </cell>
          <cell r="C3829">
            <v>90</v>
          </cell>
        </row>
        <row r="3830">
          <cell r="A3830" t="str">
            <v>MH07.7K25</v>
          </cell>
          <cell r="B3830" t="str">
            <v>Kỹ năng giao tiếp</v>
          </cell>
          <cell r="C3830">
            <v>30</v>
          </cell>
        </row>
        <row r="3831">
          <cell r="A3831" t="str">
            <v>MH08.7K25</v>
          </cell>
          <cell r="B3831" t="str">
            <v>An toàn lao động</v>
          </cell>
          <cell r="C3831">
            <v>30</v>
          </cell>
        </row>
        <row r="3832">
          <cell r="A3832" t="str">
            <v>MH09.7K25</v>
          </cell>
          <cell r="B3832" t="str">
            <v>Mạch điện</v>
          </cell>
          <cell r="C3832">
            <v>60</v>
          </cell>
        </row>
        <row r="3833">
          <cell r="A3833" t="str">
            <v>MH10.7K25</v>
          </cell>
          <cell r="B3833" t="str">
            <v>Vẽ kỹ thuật</v>
          </cell>
          <cell r="C3833">
            <v>30</v>
          </cell>
        </row>
        <row r="3834">
          <cell r="A3834" t="str">
            <v>MĐ11.7K25</v>
          </cell>
          <cell r="B3834" t="str">
            <v>Vẽ điện</v>
          </cell>
          <cell r="C3834">
            <v>60</v>
          </cell>
        </row>
        <row r="3835">
          <cell r="A3835" t="str">
            <v>MH12.7K25</v>
          </cell>
          <cell r="B3835" t="str">
            <v>Vật liệu điện</v>
          </cell>
          <cell r="C3835">
            <v>30</v>
          </cell>
        </row>
        <row r="3836">
          <cell r="A3836" t="str">
            <v>MH13.7K25</v>
          </cell>
          <cell r="B3836" t="str">
            <v>Khí cụ điện</v>
          </cell>
          <cell r="C3836">
            <v>45</v>
          </cell>
        </row>
        <row r="3837">
          <cell r="A3837" t="str">
            <v>MĐ14.7K25</v>
          </cell>
          <cell r="B3837" t="str">
            <v>Điện tử cơ bản</v>
          </cell>
          <cell r="C3837">
            <v>60</v>
          </cell>
        </row>
        <row r="3838">
          <cell r="A3838" t="str">
            <v>MĐ15.7K25</v>
          </cell>
          <cell r="B3838" t="str">
            <v>Đo lường điện</v>
          </cell>
          <cell r="C3838">
            <v>60</v>
          </cell>
        </row>
        <row r="3839">
          <cell r="A3839" t="str">
            <v>MĐ16.7K25</v>
          </cell>
          <cell r="B3839" t="str">
            <v>Máy điện 1</v>
          </cell>
          <cell r="C3839">
            <v>180</v>
          </cell>
        </row>
        <row r="3840">
          <cell r="A3840" t="str">
            <v>MH17.7K25</v>
          </cell>
          <cell r="B3840" t="str">
            <v>Cung cấp điện</v>
          </cell>
          <cell r="C3840">
            <v>90</v>
          </cell>
        </row>
        <row r="3841">
          <cell r="A3841" t="str">
            <v>MĐ18.7K25</v>
          </cell>
          <cell r="B3841" t="str">
            <v>Trang bị điện 1</v>
          </cell>
          <cell r="C3841">
            <v>150</v>
          </cell>
        </row>
        <row r="3842">
          <cell r="A3842" t="str">
            <v>MĐ19.7K25</v>
          </cell>
          <cell r="B3842" t="str">
            <v>PLC cơ bản</v>
          </cell>
          <cell r="C3842">
            <v>120</v>
          </cell>
        </row>
        <row r="3843">
          <cell r="A3843" t="str">
            <v>MĐ20.7K25</v>
          </cell>
          <cell r="B3843" t="str">
            <v>Kỹ thuật lắp đặt điện</v>
          </cell>
          <cell r="C3843">
            <v>150</v>
          </cell>
        </row>
        <row r="3844">
          <cell r="A3844" t="str">
            <v>MĐ21.7K25</v>
          </cell>
          <cell r="B3844" t="str">
            <v>Kỹ thuật lạnh</v>
          </cell>
          <cell r="C3844">
            <v>90</v>
          </cell>
        </row>
        <row r="3845">
          <cell r="A3845" t="str">
            <v>MĐ22.7K25</v>
          </cell>
          <cell r="B3845" t="str">
            <v>Thiết bị điện gia dụng</v>
          </cell>
          <cell r="C3845">
            <v>60</v>
          </cell>
        </row>
        <row r="3846">
          <cell r="A3846" t="str">
            <v>MĐ23.7K25</v>
          </cell>
          <cell r="B3846" t="str">
            <v>Kỹ thuật cảm biến</v>
          </cell>
          <cell r="C3846">
            <v>60</v>
          </cell>
        </row>
        <row r="3847">
          <cell r="A3847" t="str">
            <v>MĐ24.7K25</v>
          </cell>
          <cell r="B3847" t="str">
            <v>Năng lượng mới và tái tạo</v>
          </cell>
          <cell r="C3847">
            <v>60</v>
          </cell>
        </row>
        <row r="3848">
          <cell r="A3848" t="str">
            <v>MĐ25.7K25</v>
          </cell>
          <cell r="B3848" t="str">
            <v>Thực tập tốt nghiệp</v>
          </cell>
          <cell r="C3848">
            <v>360</v>
          </cell>
        </row>
        <row r="3849">
          <cell r="A3849" t="str">
            <v>MH01.C8K25</v>
          </cell>
          <cell r="B3849" t="str">
            <v>Giáo dục chính trị</v>
          </cell>
          <cell r="C3849">
            <v>75</v>
          </cell>
        </row>
        <row r="3850">
          <cell r="A3850" t="str">
            <v>MH02.C8K25</v>
          </cell>
          <cell r="B3850" t="str">
            <v>Pháp luật</v>
          </cell>
          <cell r="C3850">
            <v>30</v>
          </cell>
        </row>
        <row r="3851">
          <cell r="A3851" t="str">
            <v>MH03.C8K25</v>
          </cell>
          <cell r="B3851" t="str">
            <v>Giáo dục thể chất</v>
          </cell>
          <cell r="C3851">
            <v>60</v>
          </cell>
        </row>
        <row r="3852">
          <cell r="A3852" t="str">
            <v>MH04.C8K25</v>
          </cell>
          <cell r="B3852" t="str">
            <v>Giáo dục quốc phòngan ninh</v>
          </cell>
          <cell r="C3852">
            <v>75</v>
          </cell>
        </row>
        <row r="3853">
          <cell r="A3853" t="str">
            <v>MH05.C8K25</v>
          </cell>
          <cell r="B3853" t="str">
            <v>Tin học</v>
          </cell>
          <cell r="C3853">
            <v>75</v>
          </cell>
        </row>
        <row r="3854">
          <cell r="A3854" t="str">
            <v>MH06.C8K25</v>
          </cell>
          <cell r="B3854" t="str">
            <v>Tiếng Anh</v>
          </cell>
          <cell r="C3854">
            <v>120</v>
          </cell>
        </row>
        <row r="3855">
          <cell r="A3855" t="str">
            <v>MH07.C8K25</v>
          </cell>
          <cell r="B3855" t="str">
            <v>Vẽ kỹ thuật</v>
          </cell>
          <cell r="C3855">
            <v>60</v>
          </cell>
        </row>
        <row r="3856">
          <cell r="A3856" t="str">
            <v>MH08.C8K25</v>
          </cell>
          <cell r="B3856" t="str">
            <v>Cơ kỹ thuật</v>
          </cell>
          <cell r="C3856">
            <v>45</v>
          </cell>
        </row>
        <row r="3857">
          <cell r="A3857" t="str">
            <v>MH09.C8K25</v>
          </cell>
          <cell r="B3857" t="str">
            <v>Dung sai – Đo lường kỹ thuật</v>
          </cell>
          <cell r="C3857">
            <v>45</v>
          </cell>
        </row>
        <row r="3858">
          <cell r="A3858" t="str">
            <v>MH10.C8K25</v>
          </cell>
          <cell r="B3858" t="str">
            <v>Vật liệu cơ khí</v>
          </cell>
          <cell r="C3858">
            <v>30</v>
          </cell>
        </row>
        <row r="3859">
          <cell r="A3859" t="str">
            <v>MH11.C8K25</v>
          </cell>
          <cell r="B3859" t="str">
            <v>Kỹ thuật điện</v>
          </cell>
          <cell r="C3859">
            <v>30</v>
          </cell>
        </row>
        <row r="3860">
          <cell r="A3860" t="str">
            <v>MH12.C8K25</v>
          </cell>
          <cell r="B3860" t="str">
            <v>Kỹ thuật an toàn lao động</v>
          </cell>
          <cell r="C3860">
            <v>30</v>
          </cell>
        </row>
        <row r="3861">
          <cell r="A3861" t="str">
            <v>MH13.C8K25</v>
          </cell>
          <cell r="B3861" t="str">
            <v>Kỹ năng giao tiếp</v>
          </cell>
          <cell r="C3861">
            <v>30</v>
          </cell>
        </row>
        <row r="3862">
          <cell r="A3862" t="str">
            <v>MH14.C8K25</v>
          </cell>
          <cell r="B3862" t="str">
            <v>Tiếng Anh chuyên nghành</v>
          </cell>
          <cell r="C3862">
            <v>45</v>
          </cell>
        </row>
        <row r="3863">
          <cell r="A3863" t="str">
            <v>MH15.C8K25</v>
          </cell>
          <cell r="B3863" t="str">
            <v>Nguội cơ bản</v>
          </cell>
          <cell r="C3863">
            <v>60</v>
          </cell>
        </row>
        <row r="3864">
          <cell r="A3864" t="str">
            <v>MH16.C8K25</v>
          </cell>
          <cell r="B3864" t="str">
            <v>Nguyên lý cắt</v>
          </cell>
          <cell r="C3864">
            <v>45</v>
          </cell>
        </row>
        <row r="3865">
          <cell r="A3865" t="str">
            <v>MH17.C8K25</v>
          </cell>
          <cell r="B3865" t="str">
            <v>Máy cắt và máy điều khiển theo chương trình số số</v>
          </cell>
          <cell r="C3865">
            <v>45</v>
          </cell>
        </row>
        <row r="3866">
          <cell r="A3866" t="str">
            <v>MH18.C8K25</v>
          </cell>
          <cell r="B3866" t="str">
            <v>Đồ gá</v>
          </cell>
          <cell r="C3866">
            <v>30</v>
          </cell>
        </row>
        <row r="3867">
          <cell r="A3867" t="str">
            <v>MH19.C8K25</v>
          </cell>
          <cell r="B3867" t="str">
            <v>Công nghệ chế tạo máy</v>
          </cell>
          <cell r="C3867">
            <v>45</v>
          </cell>
        </row>
        <row r="3868">
          <cell r="A3868" t="str">
            <v>MĐ20.C8K25</v>
          </cell>
          <cell r="B3868" t="str">
            <v>Tiện trụ ngoài</v>
          </cell>
          <cell r="C3868">
            <v>120</v>
          </cell>
        </row>
        <row r="3869">
          <cell r="A3869" t="str">
            <v>MĐ21.C8K25</v>
          </cell>
          <cell r="B3869" t="str">
            <v>Tiện lỗ</v>
          </cell>
          <cell r="C3869">
            <v>90</v>
          </cell>
        </row>
        <row r="3870">
          <cell r="A3870" t="str">
            <v>MĐ22.C8K25</v>
          </cell>
          <cell r="B3870" t="str">
            <v>Phay, bàomặt phẳng</v>
          </cell>
          <cell r="C3870">
            <v>90</v>
          </cell>
        </row>
        <row r="3871">
          <cell r="A3871" t="str">
            <v>MĐ23.C8K25</v>
          </cell>
          <cell r="B3871" t="str">
            <v>Phay, bào – xọc rãnh</v>
          </cell>
          <cell r="C3871">
            <v>60</v>
          </cell>
        </row>
        <row r="3872">
          <cell r="A3872" t="str">
            <v>MĐ24.C8K25</v>
          </cell>
          <cell r="B3872" t="str">
            <v>Tiện côn</v>
          </cell>
          <cell r="C3872">
            <v>60</v>
          </cell>
        </row>
        <row r="3873">
          <cell r="A3873" t="str">
            <v>MĐ25.C8K25</v>
          </cell>
          <cell r="B3873" t="str">
            <v xml:space="preserve">Phay rãnh chữ T, rãnh đuôi én </v>
          </cell>
          <cell r="C3873">
            <v>60</v>
          </cell>
        </row>
        <row r="3874">
          <cell r="A3874" t="str">
            <v>MĐ26.C8K25</v>
          </cell>
          <cell r="B3874" t="str">
            <v>Tiện ren tam giác</v>
          </cell>
          <cell r="C3874">
            <v>90</v>
          </cell>
        </row>
        <row r="3875">
          <cell r="A3875" t="str">
            <v>MĐ27.C8K25</v>
          </cell>
          <cell r="B3875" t="str">
            <v>Tiên ren truyền động</v>
          </cell>
          <cell r="C3875">
            <v>90</v>
          </cell>
        </row>
        <row r="3876">
          <cell r="A3876" t="str">
            <v>MĐ28.C8K25</v>
          </cell>
          <cell r="B3876" t="str">
            <v>Phay đa giác, then hoa, ly hợp vấu</v>
          </cell>
          <cell r="C3876">
            <v>90</v>
          </cell>
        </row>
        <row r="3877">
          <cell r="A3877" t="str">
            <v>MĐ29.C8K25</v>
          </cell>
          <cell r="B3877" t="str">
            <v>Phay bánh răng, thanh răng</v>
          </cell>
          <cell r="C3877">
            <v>120</v>
          </cell>
        </row>
        <row r="3878">
          <cell r="A3878" t="str">
            <v>MĐ30.C8K25</v>
          </cell>
          <cell r="B3878" t="str">
            <v xml:space="preserve">Tiện CNC cơ bản </v>
          </cell>
          <cell r="C3878">
            <v>60</v>
          </cell>
        </row>
        <row r="3879">
          <cell r="A3879" t="str">
            <v>MĐ31.C8K25</v>
          </cell>
          <cell r="B3879" t="str">
            <v xml:space="preserve">Phay CNC cơ bản </v>
          </cell>
          <cell r="C3879">
            <v>60</v>
          </cell>
        </row>
        <row r="3880">
          <cell r="A3880" t="str">
            <v>MĐ32.C8K25</v>
          </cell>
          <cell r="B3880" t="str">
            <v>Tiện kết hợp</v>
          </cell>
          <cell r="C3880">
            <v>60</v>
          </cell>
        </row>
        <row r="3881">
          <cell r="A3881" t="str">
            <v>MĐ33.C8K25</v>
          </cell>
          <cell r="B3881" t="str">
            <v>Tiện lệch tâm, tiện định hình</v>
          </cell>
          <cell r="C3881">
            <v>90</v>
          </cell>
        </row>
        <row r="3882">
          <cell r="A3882" t="str">
            <v>MĐ34.C8K25</v>
          </cell>
          <cell r="B3882" t="str">
            <v>Tiện chi tiết có gá lắp phức tạp</v>
          </cell>
          <cell r="C3882">
            <v>60</v>
          </cell>
        </row>
        <row r="3883">
          <cell r="A3883" t="str">
            <v>MĐ35.C8K25</v>
          </cell>
          <cell r="B3883" t="str">
            <v>Gia công trên máy doa</v>
          </cell>
          <cell r="C3883">
            <v>30</v>
          </cell>
        </row>
        <row r="3884">
          <cell r="A3884" t="str">
            <v>MĐ36.C8K25</v>
          </cell>
          <cell r="B3884" t="str">
            <v xml:space="preserve">Gia công mài </v>
          </cell>
          <cell r="C3884">
            <v>60</v>
          </cell>
        </row>
        <row r="3885">
          <cell r="A3885" t="str">
            <v>MĐ37.C8K25</v>
          </cell>
          <cell r="B3885" t="str">
            <v>Tiện CNC nâng cao</v>
          </cell>
          <cell r="C3885">
            <v>90</v>
          </cell>
        </row>
        <row r="3886">
          <cell r="A3886" t="str">
            <v>MĐ38.C8K25</v>
          </cell>
          <cell r="B3886" t="str">
            <v xml:space="preserve">Phay CNC nâng cao </v>
          </cell>
          <cell r="C3886">
            <v>90</v>
          </cell>
        </row>
        <row r="3887">
          <cell r="A3887" t="str">
            <v>MĐ39.C8K25</v>
          </cell>
          <cell r="B3887" t="str">
            <v>Thiết kế CAD - CAM</v>
          </cell>
          <cell r="C3887">
            <v>150</v>
          </cell>
        </row>
        <row r="3888">
          <cell r="A3888" t="str">
            <v>MĐ40.C8K25</v>
          </cell>
          <cell r="B3888" t="str">
            <v>Gia công trên máy xung điện</v>
          </cell>
          <cell r="C3888">
            <v>30</v>
          </cell>
        </row>
        <row r="3889">
          <cell r="A3889" t="str">
            <v>MH41.C8K25</v>
          </cell>
          <cell r="B3889" t="str">
            <v>Tổ chức quản lý sản xuất</v>
          </cell>
          <cell r="C3889">
            <v>30</v>
          </cell>
        </row>
        <row r="3890">
          <cell r="A3890" t="str">
            <v>MĐ42.C8K25</v>
          </cell>
          <cell r="B3890" t="str">
            <v>Thực tập tốt nghiệp</v>
          </cell>
          <cell r="C3890">
            <v>450</v>
          </cell>
        </row>
        <row r="3891">
          <cell r="A3891" t="str">
            <v>MH01.8K25</v>
          </cell>
          <cell r="B3891" t="str">
            <v>Giáo dục chính trị</v>
          </cell>
          <cell r="C3891">
            <v>30</v>
          </cell>
        </row>
        <row r="3892">
          <cell r="A3892" t="str">
            <v>MH02.8K25</v>
          </cell>
          <cell r="B3892" t="str">
            <v>Pháp luật</v>
          </cell>
          <cell r="C3892">
            <v>15</v>
          </cell>
        </row>
        <row r="3893">
          <cell r="A3893" t="str">
            <v>MH03.8K25</v>
          </cell>
          <cell r="B3893" t="str">
            <v>Giáo dục thể chất</v>
          </cell>
          <cell r="C3893">
            <v>30</v>
          </cell>
        </row>
        <row r="3894">
          <cell r="A3894" t="str">
            <v>MH04.8K25</v>
          </cell>
          <cell r="B3894" t="str">
            <v>Giáo dục quốc phòngvà an ninh</v>
          </cell>
          <cell r="C3894">
            <v>45</v>
          </cell>
        </row>
        <row r="3895">
          <cell r="A3895" t="str">
            <v>MH05.8K25</v>
          </cell>
          <cell r="B3895" t="str">
            <v>Tin học</v>
          </cell>
          <cell r="C3895">
            <v>45</v>
          </cell>
        </row>
        <row r="3896">
          <cell r="A3896" t="str">
            <v>MH06.8K25</v>
          </cell>
          <cell r="B3896" t="str">
            <v>Tiếng Anh</v>
          </cell>
          <cell r="C3896">
            <v>90</v>
          </cell>
        </row>
        <row r="3897">
          <cell r="A3897" t="str">
            <v>MH07.8K25</v>
          </cell>
          <cell r="B3897" t="str">
            <v>Vẽ kỹ thuật</v>
          </cell>
          <cell r="C3897">
            <v>45</v>
          </cell>
        </row>
        <row r="3898">
          <cell r="A3898" t="str">
            <v>MH08.8K25</v>
          </cell>
          <cell r="B3898" t="str">
            <v>Cơ kỹ thuật</v>
          </cell>
          <cell r="C3898">
            <v>45</v>
          </cell>
        </row>
        <row r="3899">
          <cell r="A3899" t="str">
            <v>MH09.8K25</v>
          </cell>
          <cell r="B3899" t="str">
            <v>Dung sai – Đo lường kỹ thuật</v>
          </cell>
          <cell r="C3899">
            <v>30</v>
          </cell>
        </row>
        <row r="3900">
          <cell r="A3900" t="str">
            <v>MH10.8K25</v>
          </cell>
          <cell r="B3900" t="str">
            <v>Vật liệu cơ khí</v>
          </cell>
          <cell r="C3900">
            <v>30</v>
          </cell>
        </row>
        <row r="3901">
          <cell r="A3901" t="str">
            <v>MH11.8K25</v>
          </cell>
          <cell r="B3901" t="str">
            <v>Kỹ thuật điện</v>
          </cell>
          <cell r="C3901">
            <v>30</v>
          </cell>
        </row>
        <row r="3902">
          <cell r="A3902" t="str">
            <v>MH12.8K25</v>
          </cell>
          <cell r="B3902" t="str">
            <v>Kỹ thuật an toàn lao động</v>
          </cell>
          <cell r="C3902">
            <v>30</v>
          </cell>
        </row>
        <row r="3903">
          <cell r="A3903" t="str">
            <v>MH13.8K25</v>
          </cell>
          <cell r="B3903" t="str">
            <v>Kỹ năng giao tiếp</v>
          </cell>
          <cell r="C3903">
            <v>30</v>
          </cell>
        </row>
        <row r="3904">
          <cell r="A3904" t="str">
            <v>MĐ14.8K25</v>
          </cell>
          <cell r="B3904" t="str">
            <v>Nguội cơ bản</v>
          </cell>
          <cell r="C3904">
            <v>60</v>
          </cell>
        </row>
        <row r="3905">
          <cell r="A3905" t="str">
            <v>MĐ15.8K25</v>
          </cell>
          <cell r="B3905" t="str">
            <v>Tiện trụ ngoài</v>
          </cell>
          <cell r="C3905">
            <v>120</v>
          </cell>
        </row>
        <row r="3906">
          <cell r="A3906" t="str">
            <v>MĐ16.8K25</v>
          </cell>
          <cell r="B3906" t="str">
            <v>Tiện lỗ</v>
          </cell>
          <cell r="C3906">
            <v>90</v>
          </cell>
        </row>
        <row r="3907">
          <cell r="A3907" t="str">
            <v>MĐ17.8K25</v>
          </cell>
          <cell r="B3907" t="str">
            <v>Phay, bàomặt phẳng</v>
          </cell>
          <cell r="C3907">
            <v>90</v>
          </cell>
        </row>
        <row r="3908">
          <cell r="A3908" t="str">
            <v>MĐ18.8K25</v>
          </cell>
          <cell r="B3908" t="str">
            <v>Phay, bao –xọc rãnh</v>
          </cell>
          <cell r="C3908">
            <v>60</v>
          </cell>
        </row>
        <row r="3909">
          <cell r="A3909" t="str">
            <v>MĐ19.8K25</v>
          </cell>
          <cell r="B3909" t="str">
            <v>Tiện côn</v>
          </cell>
          <cell r="C3909">
            <v>60</v>
          </cell>
        </row>
        <row r="3910">
          <cell r="A3910" t="str">
            <v>MĐ20.8K25</v>
          </cell>
          <cell r="B3910" t="str">
            <v>Tiện ren tam giác</v>
          </cell>
          <cell r="C3910">
            <v>90</v>
          </cell>
        </row>
        <row r="3911">
          <cell r="A3911" t="str">
            <v>MĐ21.8K25</v>
          </cell>
          <cell r="B3911" t="str">
            <v>Tiên ren truyền động</v>
          </cell>
          <cell r="C3911">
            <v>90</v>
          </cell>
        </row>
        <row r="3912">
          <cell r="A3912" t="str">
            <v>MĐ22.8K25</v>
          </cell>
          <cell r="B3912" t="str">
            <v>Phay bánh răng, thanh răng</v>
          </cell>
          <cell r="C3912">
            <v>90</v>
          </cell>
        </row>
        <row r="3913">
          <cell r="A3913" t="str">
            <v>MĐ23.8K25</v>
          </cell>
          <cell r="B3913" t="str">
            <v xml:space="preserve">Tiện CNC cơ bản </v>
          </cell>
          <cell r="C3913">
            <v>60</v>
          </cell>
        </row>
        <row r="3914">
          <cell r="A3914" t="str">
            <v>MĐ24.8K25</v>
          </cell>
          <cell r="B3914" t="str">
            <v xml:space="preserve">Phay CNC cơ bản </v>
          </cell>
          <cell r="C3914">
            <v>60</v>
          </cell>
        </row>
        <row r="3915">
          <cell r="A3915" t="str">
            <v>MĐ25.8K25</v>
          </cell>
          <cell r="B3915" t="str">
            <v>Tiện kết hợp</v>
          </cell>
          <cell r="C3915">
            <v>60</v>
          </cell>
        </row>
        <row r="3916">
          <cell r="A3916" t="str">
            <v>MĐ26.8K25</v>
          </cell>
          <cell r="B3916" t="str">
            <v>Tiện lệch tâm, tiện định hình</v>
          </cell>
          <cell r="C3916">
            <v>60</v>
          </cell>
        </row>
        <row r="3917">
          <cell r="A3917" t="str">
            <v>MĐ27.8K25</v>
          </cell>
          <cell r="B3917" t="str">
            <v>Tiện chi tiết có gá lắp phức tạp</v>
          </cell>
          <cell r="C3917">
            <v>60</v>
          </cell>
        </row>
        <row r="3918">
          <cell r="A3918" t="str">
            <v>MĐ28.8K25</v>
          </cell>
          <cell r="B3918" t="str">
            <v>Gia công mài</v>
          </cell>
          <cell r="C3918">
            <v>60</v>
          </cell>
        </row>
        <row r="3919">
          <cell r="A3919" t="str">
            <v>MĐ29.8K25</v>
          </cell>
          <cell r="B3919" t="str">
            <v>Thiết kế CAD - CAM</v>
          </cell>
          <cell r="C3919">
            <v>90</v>
          </cell>
        </row>
        <row r="3920">
          <cell r="A3920" t="str">
            <v>MĐ30.8K25</v>
          </cell>
          <cell r="B3920" t="str">
            <v>Thực tập tốt nghiệp</v>
          </cell>
          <cell r="C3920">
            <v>360</v>
          </cell>
        </row>
        <row r="3921">
          <cell r="A3921" t="str">
            <v>MH01.9K25</v>
          </cell>
          <cell r="B3921" t="str">
            <v xml:space="preserve">Chính trị </v>
          </cell>
          <cell r="C3921">
            <v>30</v>
          </cell>
        </row>
        <row r="3922">
          <cell r="A3922" t="str">
            <v>MH02.9K25</v>
          </cell>
          <cell r="B3922" t="str">
            <v xml:space="preserve">Pháp luật </v>
          </cell>
          <cell r="C3922">
            <v>15</v>
          </cell>
        </row>
        <row r="3923">
          <cell r="A3923" t="str">
            <v>MH03.9K25</v>
          </cell>
          <cell r="B3923" t="str">
            <v xml:space="preserve">Giáo dục thể chất </v>
          </cell>
          <cell r="C3923">
            <v>30</v>
          </cell>
        </row>
        <row r="3924">
          <cell r="A3924" t="str">
            <v>MH04.9K25</v>
          </cell>
          <cell r="B3924" t="str">
            <v xml:space="preserve">Giáo dục quốc phòng- An ninh </v>
          </cell>
          <cell r="C3924">
            <v>45</v>
          </cell>
        </row>
        <row r="3925">
          <cell r="A3925" t="str">
            <v>MH05.9K25</v>
          </cell>
          <cell r="B3925" t="str">
            <v>Tin học</v>
          </cell>
          <cell r="C3925">
            <v>45</v>
          </cell>
        </row>
        <row r="3926">
          <cell r="A3926" t="str">
            <v>MH06.9K25</v>
          </cell>
          <cell r="B3926" t="str">
            <v>Ngoại ngữ ( Anh văn)</v>
          </cell>
          <cell r="C3926">
            <v>90</v>
          </cell>
        </row>
        <row r="3927">
          <cell r="A3927" t="str">
            <v>MH07.9K25</v>
          </cell>
          <cell r="B3927" t="str">
            <v>Kỹ năng giao tiếp</v>
          </cell>
          <cell r="C3927">
            <v>30</v>
          </cell>
        </row>
        <row r="3928">
          <cell r="A3928" t="str">
            <v>MH08.9K25</v>
          </cell>
          <cell r="B3928" t="str">
            <v xml:space="preserve">Vẽ kỹ thuật cơ khí </v>
          </cell>
          <cell r="C3928">
            <v>60</v>
          </cell>
        </row>
        <row r="3929">
          <cell r="A3929" t="str">
            <v>MH09.9K25</v>
          </cell>
          <cell r="B3929" t="str">
            <v>Dung sai lắp ghép và đo lường kỹ thuật</v>
          </cell>
          <cell r="C3929">
            <v>30</v>
          </cell>
        </row>
        <row r="3930">
          <cell r="A3930" t="str">
            <v>MH10.9K25</v>
          </cell>
          <cell r="B3930" t="str">
            <v xml:space="preserve">Vật liệu cơ khí </v>
          </cell>
          <cell r="C3930">
            <v>30</v>
          </cell>
        </row>
        <row r="3931">
          <cell r="A3931" t="str">
            <v>MH11.9K25</v>
          </cell>
          <cell r="B3931" t="str">
            <v>Cơ kỹ thuật</v>
          </cell>
          <cell r="C3931">
            <v>45</v>
          </cell>
        </row>
        <row r="3932">
          <cell r="A3932" t="str">
            <v>MH12.9K25</v>
          </cell>
          <cell r="B3932" t="str">
            <v>Kỹ thuật điện</v>
          </cell>
          <cell r="C3932">
            <v>30</v>
          </cell>
        </row>
        <row r="3933">
          <cell r="A3933" t="str">
            <v>MH13.9K25</v>
          </cell>
          <cell r="B3933" t="str">
            <v>An toàn lao động</v>
          </cell>
          <cell r="C3933">
            <v>30</v>
          </cell>
        </row>
        <row r="3934">
          <cell r="A3934" t="str">
            <v>MĐ14.9K25</v>
          </cell>
          <cell r="B3934" t="str">
            <v>Nguội cơ bản</v>
          </cell>
          <cell r="C3934">
            <v>60</v>
          </cell>
        </row>
        <row r="3935">
          <cell r="A3935" t="str">
            <v>MĐ15.9K25</v>
          </cell>
          <cell r="B3935" t="str">
            <v xml:space="preserve">Chế tạo phôi hàn </v>
          </cell>
          <cell r="C3935">
            <v>90</v>
          </cell>
        </row>
        <row r="3936">
          <cell r="A3936" t="str">
            <v>MĐ16.9K25</v>
          </cell>
          <cell r="B3936" t="str">
            <v>Gá lắp kết cấu hàn</v>
          </cell>
          <cell r="C3936">
            <v>60</v>
          </cell>
        </row>
        <row r="3937">
          <cell r="A3937" t="str">
            <v>MĐ17.9K25</v>
          </cell>
          <cell r="B3937" t="str">
            <v xml:space="preserve">Hàn hồ quang tay cơ bản (SMAW) </v>
          </cell>
          <cell r="C3937">
            <v>180</v>
          </cell>
        </row>
        <row r="3938">
          <cell r="A3938" t="str">
            <v>MĐ18.9K25</v>
          </cell>
          <cell r="B3938" t="str">
            <v xml:space="preserve">Hàn hồ quang tay nâng cao (SMAW) </v>
          </cell>
          <cell r="C3938">
            <v>120</v>
          </cell>
        </row>
        <row r="3939">
          <cell r="A3939" t="str">
            <v>MĐ19.9K25</v>
          </cell>
          <cell r="B3939" t="str">
            <v xml:space="preserve">Hàn MIG/MAG cơ bản </v>
          </cell>
          <cell r="C3939">
            <v>90</v>
          </cell>
        </row>
        <row r="3940">
          <cell r="A3940" t="str">
            <v>MĐ20.9K25</v>
          </cell>
          <cell r="B3940" t="str">
            <v xml:space="preserve">Hàn TIG cơ bản </v>
          </cell>
          <cell r="C3940">
            <v>90</v>
          </cell>
        </row>
        <row r="3941">
          <cell r="A3941" t="str">
            <v>MĐ21.9K25</v>
          </cell>
          <cell r="B3941" t="str">
            <v>Hàn khí</v>
          </cell>
          <cell r="C3941">
            <v>60</v>
          </cell>
        </row>
        <row r="3942">
          <cell r="A3942" t="str">
            <v>MĐ22.9K25</v>
          </cell>
          <cell r="B3942" t="str">
            <v>Kiểm tra chất lượng hàn</v>
          </cell>
          <cell r="C3942">
            <v>60</v>
          </cell>
        </row>
        <row r="3943">
          <cell r="A3943" t="str">
            <v>MĐ23.9K25</v>
          </cell>
          <cell r="B3943" t="str">
            <v xml:space="preserve">Hàn hồ quang dây lõi thuốc (FCAW) cơ bản </v>
          </cell>
          <cell r="C3943">
            <v>60</v>
          </cell>
        </row>
        <row r="3944">
          <cell r="A3944" t="str">
            <v>MĐ24.9K25</v>
          </cell>
          <cell r="B3944" t="str">
            <v>Hàn ống</v>
          </cell>
          <cell r="C3944">
            <v>60</v>
          </cell>
        </row>
        <row r="3945">
          <cell r="A3945" t="str">
            <v>MĐ25.9K25</v>
          </cell>
          <cell r="B3945" t="str">
            <v>Hàn Robot</v>
          </cell>
          <cell r="C3945">
            <v>60</v>
          </cell>
        </row>
        <row r="3946">
          <cell r="A3946" t="str">
            <v>MĐ26.9K25</v>
          </cell>
          <cell r="B3946" t="str">
            <v xml:space="preserve">Hàn vảy </v>
          </cell>
          <cell r="C3946">
            <v>60</v>
          </cell>
        </row>
        <row r="3947">
          <cell r="A3947" t="str">
            <v>MĐ27.9K25</v>
          </cell>
          <cell r="B3947" t="str">
            <v xml:space="preserve">Hàn dưới lớp thuốc </v>
          </cell>
          <cell r="C3947">
            <v>60</v>
          </cell>
        </row>
        <row r="3948">
          <cell r="A3948" t="str">
            <v>MĐ28.9K25</v>
          </cell>
          <cell r="B3948" t="str">
            <v xml:space="preserve">Hàn điện tiếp xúc </v>
          </cell>
          <cell r="C3948">
            <v>60</v>
          </cell>
        </row>
        <row r="3949">
          <cell r="A3949" t="str">
            <v>MH29.9K25</v>
          </cell>
          <cell r="B3949" t="str">
            <v xml:space="preserve">Quy trình hàn </v>
          </cell>
          <cell r="C3949">
            <v>30</v>
          </cell>
        </row>
        <row r="3950">
          <cell r="A3950" t="str">
            <v>MĐ30.9K25</v>
          </cell>
          <cell r="B3950" t="str">
            <v xml:space="preserve">Thực tập tốt nghiệp </v>
          </cell>
          <cell r="C3950">
            <v>270</v>
          </cell>
        </row>
        <row r="3951">
          <cell r="A3951" t="str">
            <v>MH01.C9K25</v>
          </cell>
          <cell r="B3951" t="str">
            <v>Chính trị</v>
          </cell>
          <cell r="C3951">
            <v>75</v>
          </cell>
        </row>
        <row r="3952">
          <cell r="A3952" t="str">
            <v>MH02.C9K25</v>
          </cell>
          <cell r="B3952" t="str">
            <v>Pháp luật</v>
          </cell>
          <cell r="C3952">
            <v>30</v>
          </cell>
        </row>
        <row r="3953">
          <cell r="A3953" t="str">
            <v>MH03.C9K25</v>
          </cell>
          <cell r="B3953" t="str">
            <v>Giáo dục thể chất</v>
          </cell>
          <cell r="C3953">
            <v>60</v>
          </cell>
        </row>
        <row r="3954">
          <cell r="A3954" t="str">
            <v>MH04.C9K25</v>
          </cell>
          <cell r="B3954" t="str">
            <v>Giáo dục quốc phòng- An ninh</v>
          </cell>
          <cell r="C3954">
            <v>75</v>
          </cell>
        </row>
        <row r="3955">
          <cell r="A3955" t="str">
            <v>MH05.C9K25</v>
          </cell>
          <cell r="B3955" t="str">
            <v>Tin học</v>
          </cell>
          <cell r="C3955">
            <v>75</v>
          </cell>
        </row>
        <row r="3956">
          <cell r="A3956" t="str">
            <v>MH06.C9K25</v>
          </cell>
          <cell r="B3956" t="str">
            <v>Ngoại ngữ (Anh văn)</v>
          </cell>
          <cell r="C3956">
            <v>120</v>
          </cell>
        </row>
        <row r="3957">
          <cell r="A3957" t="str">
            <v>MH07.C9K25</v>
          </cell>
          <cell r="B3957" t="str">
            <v>Kỹ năng giao tiếp</v>
          </cell>
          <cell r="C3957">
            <v>30</v>
          </cell>
        </row>
        <row r="3958">
          <cell r="A3958" t="str">
            <v>MH08.C9K25</v>
          </cell>
          <cell r="B3958" t="str">
            <v>Vẽ kỹ thuật cơ khí</v>
          </cell>
          <cell r="C3958">
            <v>60</v>
          </cell>
        </row>
        <row r="3959">
          <cell r="A3959" t="str">
            <v>MH09.C9K25</v>
          </cell>
          <cell r="B3959" t="str">
            <v>Dung sai lắp ghép và đo lường kỹ thuật</v>
          </cell>
          <cell r="C3959">
            <v>30</v>
          </cell>
        </row>
        <row r="3960">
          <cell r="A3960" t="str">
            <v>MH10.C9K25</v>
          </cell>
          <cell r="B3960" t="str">
            <v>Vật liệu cơ khí</v>
          </cell>
          <cell r="C3960">
            <v>30</v>
          </cell>
        </row>
        <row r="3961">
          <cell r="A3961" t="str">
            <v>MH11.C9K25</v>
          </cell>
          <cell r="B3961" t="str">
            <v>Cơ kỹ thuật</v>
          </cell>
          <cell r="C3961">
            <v>45</v>
          </cell>
        </row>
        <row r="3962">
          <cell r="A3962" t="str">
            <v>MH12.C9K25</v>
          </cell>
          <cell r="B3962" t="str">
            <v>Kỹ thuật điện</v>
          </cell>
          <cell r="C3962">
            <v>30</v>
          </cell>
        </row>
        <row r="3963">
          <cell r="A3963" t="str">
            <v>MH13.C9K25</v>
          </cell>
          <cell r="B3963" t="str">
            <v>An toàn lao động</v>
          </cell>
          <cell r="C3963">
            <v>30</v>
          </cell>
        </row>
        <row r="3964">
          <cell r="A3964" t="str">
            <v>MĐ14.C9K25</v>
          </cell>
          <cell r="B3964" t="str">
            <v>Nguội cơ bản</v>
          </cell>
          <cell r="C3964">
            <v>60</v>
          </cell>
        </row>
        <row r="3965">
          <cell r="A3965" t="str">
            <v>MĐ15.C9K25</v>
          </cell>
          <cell r="B3965" t="str">
            <v xml:space="preserve">Chế tạo phôi hàn </v>
          </cell>
          <cell r="C3965">
            <v>90</v>
          </cell>
        </row>
        <row r="3966">
          <cell r="A3966" t="str">
            <v>MĐ16.C9K25</v>
          </cell>
          <cell r="B3966" t="str">
            <v>Gá lắp kết cấu hàn</v>
          </cell>
          <cell r="C3966">
            <v>60</v>
          </cell>
        </row>
        <row r="3967">
          <cell r="A3967" t="str">
            <v>MĐ17.C9K25</v>
          </cell>
          <cell r="B3967" t="str">
            <v xml:space="preserve">Hàn hồ quang tay cơ bản (SMAW) </v>
          </cell>
          <cell r="C3967">
            <v>180</v>
          </cell>
        </row>
        <row r="3968">
          <cell r="A3968" t="str">
            <v>MĐ18.C9K25</v>
          </cell>
          <cell r="B3968" t="str">
            <v xml:space="preserve">Hàn hồ quang tay nâng cao (SMAW) </v>
          </cell>
          <cell r="C3968">
            <v>180</v>
          </cell>
        </row>
        <row r="3969">
          <cell r="A3969" t="str">
            <v>MĐ19.C9K25</v>
          </cell>
          <cell r="B3969" t="str">
            <v xml:space="preserve">Hàn MIG/MAG cơ bản </v>
          </cell>
          <cell r="C3969">
            <v>90</v>
          </cell>
        </row>
        <row r="3970">
          <cell r="A3970" t="str">
            <v>MĐ20.C9K25</v>
          </cell>
          <cell r="B3970" t="str">
            <v xml:space="preserve">Hàn MIG/MAG nâng cao </v>
          </cell>
          <cell r="C3970">
            <v>90</v>
          </cell>
        </row>
        <row r="3971">
          <cell r="A3971" t="str">
            <v>MĐ21.C9K25</v>
          </cell>
          <cell r="B3971" t="str">
            <v xml:space="preserve">Hàn TIG cơ bản </v>
          </cell>
          <cell r="C3971">
            <v>120</v>
          </cell>
        </row>
        <row r="3972">
          <cell r="A3972" t="str">
            <v>MĐ22.C9K25</v>
          </cell>
          <cell r="B3972" t="str">
            <v>Hàn TIG nâng cao</v>
          </cell>
          <cell r="C3972">
            <v>90</v>
          </cell>
        </row>
        <row r="3973">
          <cell r="A3973" t="str">
            <v>MĐ23.C9K25</v>
          </cell>
          <cell r="B3973" t="str">
            <v>Hàn khí</v>
          </cell>
          <cell r="C3973">
            <v>60</v>
          </cell>
        </row>
        <row r="3974">
          <cell r="A3974" t="str">
            <v>MH24.C9K25</v>
          </cell>
          <cell r="B3974" t="str">
            <v xml:space="preserve">Tính toán kết cấu hàn </v>
          </cell>
          <cell r="C3974">
            <v>45</v>
          </cell>
        </row>
        <row r="3975">
          <cell r="A3975" t="str">
            <v>MĐ25.C9K25</v>
          </cell>
          <cell r="B3975" t="str">
            <v>Kiểm tra chất lượng hàn</v>
          </cell>
          <cell r="C3975">
            <v>60</v>
          </cell>
        </row>
        <row r="3976">
          <cell r="A3976" t="str">
            <v>MĐ26.C9K25</v>
          </cell>
          <cell r="B3976" t="str">
            <v xml:space="preserve">Hàn ống </v>
          </cell>
          <cell r="C3976">
            <v>150</v>
          </cell>
        </row>
        <row r="3977">
          <cell r="A3977" t="str">
            <v>MĐ27.C9K25</v>
          </cell>
          <cell r="B3977" t="str">
            <v xml:space="preserve">Hàn hồ quang dây lõi thuốc (FCAW) cơ bản </v>
          </cell>
          <cell r="C3977">
            <v>60</v>
          </cell>
        </row>
        <row r="3978">
          <cell r="A3978" t="str">
            <v>MH28.C9K25</v>
          </cell>
          <cell r="B3978" t="str">
            <v>Tổ chức quản lý sản xuất</v>
          </cell>
          <cell r="C3978">
            <v>30</v>
          </cell>
        </row>
        <row r="3979">
          <cell r="A3979" t="str">
            <v>MĐ29.C9K25</v>
          </cell>
          <cell r="B3979" t="str">
            <v>Thực tập sản xuât</v>
          </cell>
          <cell r="C3979">
            <v>180</v>
          </cell>
        </row>
        <row r="3980">
          <cell r="A3980" t="str">
            <v>MH30.C9K25</v>
          </cell>
          <cell r="B3980" t="str">
            <v>Các phương pháp hàn đặc biệt</v>
          </cell>
          <cell r="C3980">
            <v>30</v>
          </cell>
        </row>
        <row r="3981">
          <cell r="A3981" t="str">
            <v>MĐ31.C9K25</v>
          </cell>
          <cell r="B3981" t="str">
            <v>Hàn Robot</v>
          </cell>
          <cell r="C3981">
            <v>60</v>
          </cell>
        </row>
        <row r="3982">
          <cell r="A3982" t="str">
            <v>MĐ32.C9K25</v>
          </cell>
          <cell r="B3982" t="str">
            <v xml:space="preserve">Hàn vảy </v>
          </cell>
          <cell r="C3982">
            <v>60</v>
          </cell>
        </row>
        <row r="3983">
          <cell r="A3983" t="str">
            <v>MĐ33.C9K25</v>
          </cell>
          <cell r="B3983" t="str">
            <v xml:space="preserve">Hàn dưới lớp thuốc </v>
          </cell>
          <cell r="C3983">
            <v>60</v>
          </cell>
        </row>
        <row r="3984">
          <cell r="A3984" t="str">
            <v>MĐ34.C9K25</v>
          </cell>
          <cell r="B3984" t="str">
            <v>Hàn điện tiếp xúc</v>
          </cell>
          <cell r="C3984">
            <v>60</v>
          </cell>
        </row>
        <row r="3985">
          <cell r="A3985" t="str">
            <v>MH35.C9K25</v>
          </cell>
          <cell r="B3985" t="str">
            <v xml:space="preserve">Quy trình hàn </v>
          </cell>
          <cell r="C3985">
            <v>30</v>
          </cell>
        </row>
        <row r="3986">
          <cell r="A3986" t="str">
            <v>MH36.C9K25</v>
          </cell>
          <cell r="B3986" t="str">
            <v>Tiếng anh chuyên ngành</v>
          </cell>
          <cell r="C3986">
            <v>45</v>
          </cell>
        </row>
        <row r="3987">
          <cell r="A3987" t="str">
            <v>MĐ37.C9K25</v>
          </cell>
          <cell r="B3987" t="str">
            <v xml:space="preserve">Thực tập tốt nghiệp </v>
          </cell>
          <cell r="C3987">
            <v>270</v>
          </cell>
        </row>
        <row r="3988">
          <cell r="A3988" t="str">
            <v>MH01.10K25</v>
          </cell>
          <cell r="B3988" t="str">
            <v>Chính trị</v>
          </cell>
          <cell r="C3988">
            <v>30</v>
          </cell>
        </row>
        <row r="3989">
          <cell r="A3989" t="str">
            <v>MH02.10K25</v>
          </cell>
          <cell r="B3989" t="str">
            <v>Pháp luật</v>
          </cell>
          <cell r="C3989">
            <v>15</v>
          </cell>
        </row>
        <row r="3990">
          <cell r="A3990" t="str">
            <v>MH03.10K25</v>
          </cell>
          <cell r="B3990" t="str">
            <v>Giáo dục thể chất</v>
          </cell>
          <cell r="C3990">
            <v>30</v>
          </cell>
        </row>
        <row r="3991">
          <cell r="A3991" t="str">
            <v>MH04.10K25</v>
          </cell>
          <cell r="B3991" t="str">
            <v>Giáo dục quốc phòng - An ninh</v>
          </cell>
          <cell r="C3991">
            <v>45</v>
          </cell>
        </row>
        <row r="3992">
          <cell r="A3992" t="str">
            <v>MH05.10K25</v>
          </cell>
          <cell r="B3992" t="str">
            <v>Tin học</v>
          </cell>
          <cell r="C3992">
            <v>45</v>
          </cell>
        </row>
        <row r="3993">
          <cell r="A3993" t="str">
            <v>MH06.10K25</v>
          </cell>
          <cell r="B3993" t="str">
            <v>Ngoại ngữ(Anh văn)</v>
          </cell>
          <cell r="C3993">
            <v>90</v>
          </cell>
        </row>
        <row r="3994">
          <cell r="A3994" t="str">
            <v>MH07.10K25</v>
          </cell>
          <cell r="B3994" t="str">
            <v>Vẽ kỹ thuật</v>
          </cell>
          <cell r="C3994">
            <v>75</v>
          </cell>
        </row>
        <row r="3995">
          <cell r="A3995" t="str">
            <v>MH08.10K25</v>
          </cell>
          <cell r="B3995" t="str">
            <v>Vật liệu xây dựng</v>
          </cell>
          <cell r="C3995">
            <v>30</v>
          </cell>
        </row>
        <row r="3996">
          <cell r="A3996" t="str">
            <v>MH09.10K25</v>
          </cell>
          <cell r="B3996" t="str">
            <v>An toàn lao động</v>
          </cell>
          <cell r="C3996">
            <v>30</v>
          </cell>
        </row>
        <row r="3997">
          <cell r="A3997" t="str">
            <v>MH10.10K25</v>
          </cell>
          <cell r="B3997" t="str">
            <v>Cấu tạo kiến trúc</v>
          </cell>
          <cell r="C3997">
            <v>75</v>
          </cell>
        </row>
        <row r="3998">
          <cell r="A3998" t="str">
            <v>MH11.10K25</v>
          </cell>
          <cell r="B3998" t="str">
            <v>Máy xây dựng</v>
          </cell>
          <cell r="C3998">
            <v>30</v>
          </cell>
        </row>
        <row r="3999">
          <cell r="A3999" t="str">
            <v>MH12.10K25</v>
          </cell>
          <cell r="B3999" t="str">
            <v>Công nghệ thi công</v>
          </cell>
          <cell r="C3999">
            <v>75</v>
          </cell>
        </row>
        <row r="4000">
          <cell r="A4000" t="str">
            <v>MH13.10K25</v>
          </cell>
          <cell r="B4000" t="str">
            <v>An toàn vệ sinh môi trường</v>
          </cell>
          <cell r="C4000">
            <v>30</v>
          </cell>
        </row>
        <row r="4001">
          <cell r="A4001" t="str">
            <v>MH14.10K25</v>
          </cell>
          <cell r="B4001" t="str">
            <v>Kỹ năng giao tiếp</v>
          </cell>
          <cell r="C4001">
            <v>30</v>
          </cell>
        </row>
        <row r="4002">
          <cell r="A4002" t="str">
            <v>MĐ15.10K25</v>
          </cell>
          <cell r="B4002" t="str">
            <v>Tiên lượng</v>
          </cell>
          <cell r="C4002">
            <v>60</v>
          </cell>
        </row>
        <row r="4003">
          <cell r="A4003" t="str">
            <v>MĐ16.10K25</v>
          </cell>
          <cell r="B4003" t="str">
            <v>Trắc đạc</v>
          </cell>
          <cell r="C4003">
            <v>60</v>
          </cell>
        </row>
        <row r="4004">
          <cell r="A4004" t="str">
            <v>MĐ17.10K25</v>
          </cell>
          <cell r="B4004" t="str">
            <v>Đào móng</v>
          </cell>
          <cell r="C4004">
            <v>60</v>
          </cell>
        </row>
        <row r="4005">
          <cell r="A4005" t="str">
            <v>MĐ18.10K25</v>
          </cell>
          <cell r="B4005" t="str">
            <v>Xây các kết cấu cơ bản</v>
          </cell>
          <cell r="C4005">
            <v>180</v>
          </cell>
        </row>
        <row r="4006">
          <cell r="A4006" t="str">
            <v>MĐ19.10K25</v>
          </cell>
          <cell r="B4006" t="str">
            <v>Lắp đặt cấu kiện</v>
          </cell>
          <cell r="C4006">
            <v>60</v>
          </cell>
        </row>
        <row r="4007">
          <cell r="A4007" t="str">
            <v>MĐ20.10K25</v>
          </cell>
          <cell r="B4007" t="str">
            <v>Trát, láng cơ bản</v>
          </cell>
          <cell r="C4007">
            <v>180</v>
          </cell>
        </row>
        <row r="4008">
          <cell r="A4008" t="str">
            <v>MĐ21.10K25</v>
          </cell>
          <cell r="B4008" t="str">
            <v>Lát, ốp gạch, đá</v>
          </cell>
          <cell r="C4008">
            <v>120</v>
          </cell>
        </row>
        <row r="4009">
          <cell r="A4009" t="str">
            <v>MĐ22.10K25</v>
          </cell>
          <cell r="B4009" t="str">
            <v>Bả ma tít, sơn - trần, vách thạch cao</v>
          </cell>
          <cell r="C4009">
            <v>90</v>
          </cell>
        </row>
        <row r="4010">
          <cell r="A4010" t="str">
            <v>MĐ23.10K25</v>
          </cell>
          <cell r="B4010" t="str">
            <v>Thi công cốp pha - giàn giáo</v>
          </cell>
          <cell r="C4010">
            <v>120</v>
          </cell>
        </row>
        <row r="4011">
          <cell r="A4011" t="str">
            <v>MĐ24.10K25</v>
          </cell>
          <cell r="B4011" t="str">
            <v>Thi công cốt thép - bê tông</v>
          </cell>
          <cell r="C4011">
            <v>120</v>
          </cell>
        </row>
        <row r="4012">
          <cell r="A4012" t="str">
            <v>MĐ25.10K25</v>
          </cell>
          <cell r="B4012" t="str">
            <v>Ứng dụng Autocad</v>
          </cell>
          <cell r="C4012">
            <v>60</v>
          </cell>
        </row>
        <row r="4013">
          <cell r="A4013" t="str">
            <v>MĐ26.10K25</v>
          </cell>
          <cell r="B4013" t="str">
            <v>Thực tập</v>
          </cell>
          <cell r="C4013">
            <v>180</v>
          </cell>
        </row>
        <row r="4014">
          <cell r="A4014" t="str">
            <v>MH01.C10K25</v>
          </cell>
          <cell r="B4014" t="str">
            <v>Chính trị</v>
          </cell>
          <cell r="C4014">
            <v>75</v>
          </cell>
        </row>
        <row r="4015">
          <cell r="A4015" t="str">
            <v>MH02.C10K25</v>
          </cell>
          <cell r="B4015" t="str">
            <v>Pháp luật</v>
          </cell>
          <cell r="C4015">
            <v>30</v>
          </cell>
        </row>
        <row r="4016">
          <cell r="A4016" t="str">
            <v>MH03.C10K25</v>
          </cell>
          <cell r="B4016" t="str">
            <v>Giáo dục thể chất</v>
          </cell>
          <cell r="C4016">
            <v>60</v>
          </cell>
        </row>
        <row r="4017">
          <cell r="A4017" t="str">
            <v>MH04.C10K25</v>
          </cell>
          <cell r="B4017" t="str">
            <v>Giáo dục quốc phòng - An ninh</v>
          </cell>
          <cell r="C4017">
            <v>75</v>
          </cell>
        </row>
        <row r="4018">
          <cell r="A4018" t="str">
            <v>MH05.C10K25</v>
          </cell>
          <cell r="B4018" t="str">
            <v>Tin học</v>
          </cell>
          <cell r="C4018">
            <v>75</v>
          </cell>
        </row>
        <row r="4019">
          <cell r="A4019" t="str">
            <v>MH06.C10K25</v>
          </cell>
          <cell r="B4019" t="str">
            <v>Ngoại ngữ(Anh văn)</v>
          </cell>
          <cell r="C4019">
            <v>120</v>
          </cell>
        </row>
        <row r="4020">
          <cell r="A4020" t="str">
            <v>MH07.C10K25</v>
          </cell>
          <cell r="B4020" t="str">
            <v>Vẽ kỹ thuật</v>
          </cell>
          <cell r="C4020">
            <v>75</v>
          </cell>
        </row>
        <row r="4021">
          <cell r="A4021" t="str">
            <v>MH08.C10K25</v>
          </cell>
          <cell r="B4021" t="str">
            <v>Vật liệu xây dựng</v>
          </cell>
          <cell r="C4021">
            <v>30</v>
          </cell>
        </row>
        <row r="4022">
          <cell r="A4022" t="str">
            <v>MH09.C10K25</v>
          </cell>
          <cell r="B4022" t="str">
            <v>An toàn lao động</v>
          </cell>
          <cell r="C4022">
            <v>30</v>
          </cell>
        </row>
        <row r="4023">
          <cell r="A4023" t="str">
            <v>MH10.C10K25</v>
          </cell>
          <cell r="B4023" t="str">
            <v xml:space="preserve">Cấu tạo kiến trúc </v>
          </cell>
          <cell r="C4023">
            <v>75</v>
          </cell>
        </row>
        <row r="4024">
          <cell r="A4024" t="str">
            <v>MH11.C10K25</v>
          </cell>
          <cell r="B4024" t="str">
            <v>Cơ xây dựng</v>
          </cell>
          <cell r="C4024">
            <v>30</v>
          </cell>
        </row>
        <row r="4025">
          <cell r="A4025" t="str">
            <v>MH12.C10K25</v>
          </cell>
          <cell r="B4025" t="str">
            <v>Kết cấu xây dựng</v>
          </cell>
          <cell r="C4025">
            <v>60</v>
          </cell>
        </row>
        <row r="4026">
          <cell r="A4026" t="str">
            <v>MH13.C10K25</v>
          </cell>
          <cell r="B4026" t="str">
            <v>Máy xây dựng</v>
          </cell>
          <cell r="C4026">
            <v>30</v>
          </cell>
        </row>
        <row r="4027">
          <cell r="A4027" t="str">
            <v>MH14.C10K25</v>
          </cell>
          <cell r="B4027" t="str">
            <v xml:space="preserve">Công nghệ thi công </v>
          </cell>
          <cell r="C4027">
            <v>90</v>
          </cell>
        </row>
        <row r="4028">
          <cell r="A4028" t="str">
            <v>MH15.C10K25</v>
          </cell>
          <cell r="B4028" t="str">
            <v>Tổ chức thi công</v>
          </cell>
          <cell r="C4028">
            <v>60</v>
          </cell>
        </row>
        <row r="4029">
          <cell r="A4029" t="str">
            <v>MH16.C10K25</v>
          </cell>
          <cell r="B4029" t="str">
            <v xml:space="preserve">Dự toán </v>
          </cell>
          <cell r="C4029">
            <v>60</v>
          </cell>
        </row>
        <row r="4030">
          <cell r="A4030" t="str">
            <v>MH17.C10K25</v>
          </cell>
          <cell r="B4030" t="str">
            <v>Bảo vệ môi trường</v>
          </cell>
          <cell r="C4030">
            <v>30</v>
          </cell>
        </row>
        <row r="4031">
          <cell r="A4031" t="str">
            <v>MH18.C10K25</v>
          </cell>
          <cell r="B4031" t="str">
            <v>Tiếng anh chuyên ngành</v>
          </cell>
          <cell r="C4031">
            <v>45</v>
          </cell>
        </row>
        <row r="4032">
          <cell r="A4032" t="str">
            <v>MH19.C10K25</v>
          </cell>
          <cell r="B4032" t="str">
            <v>Kỹ năng giao tiếp</v>
          </cell>
          <cell r="C4032">
            <v>30</v>
          </cell>
        </row>
        <row r="4033">
          <cell r="A4033" t="str">
            <v>MĐ20.C10K25</v>
          </cell>
          <cell r="B4033" t="str">
            <v>Trắc đạc</v>
          </cell>
          <cell r="C4033">
            <v>60</v>
          </cell>
        </row>
        <row r="4034">
          <cell r="A4034" t="str">
            <v>MĐ21.C10K25</v>
          </cell>
          <cell r="B4034" t="str">
            <v>Đào móng</v>
          </cell>
          <cell r="C4034">
            <v>60</v>
          </cell>
        </row>
        <row r="4035">
          <cell r="A4035" t="str">
            <v>MĐ22.C10K25</v>
          </cell>
          <cell r="B4035" t="str">
            <v>Xây các kết cấu cơ bản</v>
          </cell>
          <cell r="C4035">
            <v>150</v>
          </cell>
        </row>
        <row r="4036">
          <cell r="A4036" t="str">
            <v>MĐ23.C10K25</v>
          </cell>
          <cell r="B4036" t="str">
            <v xml:space="preserve">Xây các kết cấu phức tạp </v>
          </cell>
          <cell r="C4036">
            <v>90</v>
          </cell>
        </row>
        <row r="4037">
          <cell r="A4037" t="str">
            <v>MĐ24.C10K25</v>
          </cell>
          <cell r="B4037" t="str">
            <v xml:space="preserve">Lắp đặt cấu kiện </v>
          </cell>
          <cell r="C4037">
            <v>60</v>
          </cell>
        </row>
        <row r="4038">
          <cell r="A4038" t="str">
            <v>MĐ25.C10K25</v>
          </cell>
          <cell r="B4038" t="str">
            <v>Trát các kết cấu cơ bản</v>
          </cell>
          <cell r="C4038">
            <v>120</v>
          </cell>
        </row>
        <row r="4039">
          <cell r="A4039" t="str">
            <v>MĐ26.C10K25</v>
          </cell>
          <cell r="B4039" t="str">
            <v>Trát các kết cấu phức tạp</v>
          </cell>
          <cell r="C4039">
            <v>150</v>
          </cell>
        </row>
        <row r="4040">
          <cell r="A4040" t="str">
            <v>MĐ27.C10K25</v>
          </cell>
          <cell r="B4040" t="str">
            <v>Chống thấm và láng nền, sàn</v>
          </cell>
          <cell r="C4040">
            <v>60</v>
          </cell>
        </row>
        <row r="4041">
          <cell r="A4041" t="str">
            <v>MĐ28.C10K25</v>
          </cell>
          <cell r="B4041" t="str">
            <v>Lát, ốp gạch, đá</v>
          </cell>
          <cell r="C4041">
            <v>120</v>
          </cell>
        </row>
        <row r="4042">
          <cell r="A4042" t="str">
            <v>MĐ29.C10K25</v>
          </cell>
          <cell r="B4042" t="str">
            <v>Lát, ốp gỗ - vật liệu mới</v>
          </cell>
          <cell r="C4042">
            <v>60</v>
          </cell>
        </row>
        <row r="4043">
          <cell r="A4043" t="str">
            <v>MĐ30.C10K25</v>
          </cell>
          <cell r="B4043" t="str">
            <v>Họa tiết trang trí - trần, vách thạch cao</v>
          </cell>
          <cell r="C4043">
            <v>60</v>
          </cell>
        </row>
        <row r="4044">
          <cell r="A4044" t="str">
            <v>MĐ31.C10K25</v>
          </cell>
          <cell r="B4044" t="str">
            <v xml:space="preserve">Bả ma tít, sơn </v>
          </cell>
          <cell r="C4044">
            <v>60</v>
          </cell>
        </row>
        <row r="4045">
          <cell r="A4045" t="str">
            <v>MĐ32.C10K25</v>
          </cell>
          <cell r="B4045" t="str">
            <v>Thi công cốp pha - giàn giáo</v>
          </cell>
          <cell r="C4045">
            <v>180</v>
          </cell>
        </row>
        <row r="4046">
          <cell r="A4046" t="str">
            <v>MĐ33.C10K25</v>
          </cell>
          <cell r="B4046" t="str">
            <v xml:space="preserve">Thi công cốt thép - bê tông </v>
          </cell>
          <cell r="C4046">
            <v>180</v>
          </cell>
        </row>
        <row r="4047">
          <cell r="A4047" t="str">
            <v>MĐ34.C10K25</v>
          </cell>
          <cell r="B4047" t="str">
            <v>Ứng dụng AUTOCAD</v>
          </cell>
          <cell r="C4047">
            <v>60</v>
          </cell>
        </row>
        <row r="4048">
          <cell r="A4048" t="str">
            <v>MĐ35.C10K25</v>
          </cell>
          <cell r="B4048" t="str">
            <v>Lợp mái</v>
          </cell>
          <cell r="C4048">
            <v>60</v>
          </cell>
        </row>
        <row r="4049">
          <cell r="A4049" t="str">
            <v>MĐ36.C10K25</v>
          </cell>
          <cell r="B4049" t="str">
            <v xml:space="preserve">Thực tập tốt nghiệp </v>
          </cell>
          <cell r="C4049">
            <v>225</v>
          </cell>
        </row>
        <row r="4050">
          <cell r="A4050" t="str">
            <v>MH01.12K25</v>
          </cell>
          <cell r="B4050" t="str">
            <v>Chính trị</v>
          </cell>
          <cell r="C4050">
            <v>30</v>
          </cell>
        </row>
        <row r="4051">
          <cell r="A4051" t="str">
            <v>MH02.12K25</v>
          </cell>
          <cell r="B4051" t="str">
            <v>Pháp luật</v>
          </cell>
          <cell r="C4051">
            <v>15</v>
          </cell>
        </row>
        <row r="4052">
          <cell r="A4052" t="str">
            <v>MH03.12K25</v>
          </cell>
          <cell r="B4052" t="str">
            <v>Giáo dục thể chất</v>
          </cell>
          <cell r="C4052">
            <v>30</v>
          </cell>
        </row>
        <row r="4053">
          <cell r="A4053" t="str">
            <v>MH04.12K25</v>
          </cell>
          <cell r="B4053" t="str">
            <v>Giáo dục quốc phòng - An ninh</v>
          </cell>
          <cell r="C4053">
            <v>45</v>
          </cell>
        </row>
        <row r="4054">
          <cell r="A4054" t="str">
            <v>MH05.12K25</v>
          </cell>
          <cell r="B4054" t="str">
            <v>Tin học</v>
          </cell>
          <cell r="C4054">
            <v>45</v>
          </cell>
        </row>
        <row r="4055">
          <cell r="A4055" t="str">
            <v>MH06.12K25</v>
          </cell>
          <cell r="B4055" t="str">
            <v>Ngoại ngữ(Anh văn)</v>
          </cell>
          <cell r="C4055">
            <v>90</v>
          </cell>
        </row>
        <row r="4056">
          <cell r="A4056" t="str">
            <v>MH07.12K25</v>
          </cell>
          <cell r="B4056" t="str">
            <v>Vẽ kỹ thuật</v>
          </cell>
          <cell r="C4056">
            <v>75</v>
          </cell>
        </row>
        <row r="4057">
          <cell r="A4057" t="str">
            <v>MH08.12K25</v>
          </cell>
          <cell r="B4057" t="str">
            <v>Thủy lực cơ sở</v>
          </cell>
          <cell r="C4057">
            <v>45</v>
          </cell>
        </row>
        <row r="4058">
          <cell r="A4058" t="str">
            <v>MH09.12K25</v>
          </cell>
          <cell r="B4058" t="str">
            <v>Cấp thoát nước cơ bản</v>
          </cell>
          <cell r="C4058">
            <v>60</v>
          </cell>
        </row>
        <row r="4059">
          <cell r="A4059" t="str">
            <v>MH10.12K25</v>
          </cell>
          <cell r="B4059" t="str">
            <v>Kỹ thuật an toàn và bảo hộ lao động</v>
          </cell>
          <cell r="C4059">
            <v>30</v>
          </cell>
        </row>
        <row r="4060">
          <cell r="A4060" t="str">
            <v>MH11.12K25</v>
          </cell>
          <cell r="B4060" t="str">
            <v>Mạch điện</v>
          </cell>
          <cell r="C4060">
            <v>60</v>
          </cell>
        </row>
        <row r="4061">
          <cell r="A4061" t="str">
            <v>MH12.12K25</v>
          </cell>
          <cell r="B4061" t="str">
            <v>Vật liệu ngành điện nước</v>
          </cell>
          <cell r="C4061">
            <v>45</v>
          </cell>
        </row>
        <row r="4062">
          <cell r="A4062" t="str">
            <v>MH13.12K25</v>
          </cell>
          <cell r="B4062" t="str">
            <v>Kỹ thuật đo đạc( trắc địa)</v>
          </cell>
          <cell r="C4062">
            <v>60</v>
          </cell>
        </row>
        <row r="4063">
          <cell r="A4063" t="str">
            <v>MH14.12K25</v>
          </cell>
          <cell r="B4063" t="str">
            <v>An toàn vệ sinh môi trường</v>
          </cell>
          <cell r="C4063">
            <v>30</v>
          </cell>
        </row>
        <row r="4064">
          <cell r="A4064" t="str">
            <v>MH15.12K25</v>
          </cell>
          <cell r="B4064" t="str">
            <v>Kỹ năng giao tiếp</v>
          </cell>
          <cell r="C4064">
            <v>30</v>
          </cell>
        </row>
        <row r="4065">
          <cell r="A4065" t="str">
            <v>MĐ16.12K25</v>
          </cell>
          <cell r="B4065" t="str">
            <v>Sử dụng dụng cụ thiết bị nghề Điện nước</v>
          </cell>
          <cell r="C4065">
            <v>60</v>
          </cell>
        </row>
        <row r="4066">
          <cell r="A4066" t="str">
            <v>MĐ17.12K25</v>
          </cell>
          <cell r="B4066" t="str">
            <v>Hàn điện, hàn cắt khí cơ bản</v>
          </cell>
          <cell r="C4066">
            <v>60</v>
          </cell>
        </row>
        <row r="4067">
          <cell r="A4067" t="str">
            <v>MĐ18.12K25</v>
          </cell>
          <cell r="B4067" t="str">
            <v>Hàn, dán chất dẻo cơ bản</v>
          </cell>
          <cell r="C4067">
            <v>60</v>
          </cell>
        </row>
        <row r="4068">
          <cell r="A4068" t="str">
            <v>MĐ19.12K25</v>
          </cell>
          <cell r="B4068" t="str">
            <v>Khí cụ điện</v>
          </cell>
          <cell r="C4068">
            <v>60</v>
          </cell>
        </row>
        <row r="4069">
          <cell r="A4069" t="str">
            <v>MĐ20.12K25</v>
          </cell>
          <cell r="B4069" t="str">
            <v>Lắp mạch điện cơ bản</v>
          </cell>
          <cell r="C4069">
            <v>180</v>
          </cell>
        </row>
        <row r="4070">
          <cell r="A4070" t="str">
            <v>MĐ21.12K25</v>
          </cell>
          <cell r="B4070" t="str">
            <v>Lắp mạch điện trạm bơm</v>
          </cell>
          <cell r="C4070">
            <v>60</v>
          </cell>
        </row>
        <row r="4071">
          <cell r="A4071" t="str">
            <v>MĐ22.12K25</v>
          </cell>
          <cell r="B4071" t="str">
            <v>Khai triển, lựa chọn ống, phụ kiện, thiết bị</v>
          </cell>
          <cell r="C4071">
            <v>90</v>
          </cell>
        </row>
        <row r="4072">
          <cell r="A4072" t="str">
            <v>MĐ23.12K25</v>
          </cell>
          <cell r="B4072" t="str">
            <v>Lắp đặt máy bơm</v>
          </cell>
          <cell r="C4072">
            <v>60</v>
          </cell>
        </row>
        <row r="4073">
          <cell r="A4073" t="str">
            <v>MĐ24.12K25</v>
          </cell>
          <cell r="B4073" t="str">
            <v>Lắp đặt đường ống cấp, thoát nước</v>
          </cell>
          <cell r="C4073">
            <v>180</v>
          </cell>
        </row>
        <row r="4074">
          <cell r="A4074" t="str">
            <v>MĐ25.12K25</v>
          </cell>
          <cell r="B4074" t="str">
            <v>Lắp đặt thiết bị dùng nước</v>
          </cell>
          <cell r="C4074">
            <v>150</v>
          </cell>
        </row>
        <row r="4075">
          <cell r="A4075" t="str">
            <v>MĐ26.12K25</v>
          </cell>
          <cell r="B4075" t="str">
            <v>Vận hành công trình thu nước và trạm bơm</v>
          </cell>
          <cell r="C4075">
            <v>60</v>
          </cell>
        </row>
        <row r="4076">
          <cell r="A4076" t="str">
            <v>MĐ27.12K25</v>
          </cell>
          <cell r="B4076" t="str">
            <v>Thi công xây trát cơ bản</v>
          </cell>
          <cell r="C4076">
            <v>90</v>
          </cell>
        </row>
        <row r="4077">
          <cell r="A4077" t="str">
            <v>MĐ28.12K25</v>
          </cell>
          <cell r="B4077" t="str">
            <v>Thực tập sản xuất</v>
          </cell>
          <cell r="C4077">
            <v>120</v>
          </cell>
        </row>
        <row r="4078">
          <cell r="A4078" t="str">
            <v>MH01.C15K25</v>
          </cell>
          <cell r="B4078" t="str">
            <v>Chính trị</v>
          </cell>
          <cell r="C4078">
            <v>75</v>
          </cell>
        </row>
        <row r="4079">
          <cell r="A4079" t="str">
            <v>MH02.C15K25</v>
          </cell>
          <cell r="B4079" t="str">
            <v>Pháp luật</v>
          </cell>
          <cell r="C4079">
            <v>30</v>
          </cell>
        </row>
        <row r="4080">
          <cell r="A4080" t="str">
            <v>MH03.C15K25</v>
          </cell>
          <cell r="B4080" t="str">
            <v>Giáo dục thể chất</v>
          </cell>
          <cell r="C4080">
            <v>60</v>
          </cell>
        </row>
        <row r="4081">
          <cell r="A4081" t="str">
            <v>MH04.C15K25</v>
          </cell>
          <cell r="B4081" t="str">
            <v>Giáo dục quốc phòng - An ninh</v>
          </cell>
          <cell r="C4081">
            <v>75</v>
          </cell>
        </row>
        <row r="4082">
          <cell r="A4082" t="str">
            <v>MH05.C15K25</v>
          </cell>
          <cell r="B4082" t="str">
            <v>Tin học</v>
          </cell>
          <cell r="C4082">
            <v>75</v>
          </cell>
        </row>
        <row r="4083">
          <cell r="A4083" t="str">
            <v>MH06.C15K25</v>
          </cell>
          <cell r="B4083" t="str">
            <v>Ngoại ngữ(Anh văn)</v>
          </cell>
          <cell r="C4083">
            <v>120</v>
          </cell>
        </row>
        <row r="4084">
          <cell r="A4084" t="str">
            <v>MH07.C15K25</v>
          </cell>
          <cell r="B4084" t="str">
            <v>Anh văn chuyên ngành</v>
          </cell>
          <cell r="C4084">
            <v>45</v>
          </cell>
        </row>
        <row r="4085">
          <cell r="A4085" t="str">
            <v>MH08.C15K25</v>
          </cell>
          <cell r="B4085" t="str">
            <v>Kinh tế chính trị</v>
          </cell>
          <cell r="C4085">
            <v>30</v>
          </cell>
        </row>
        <row r="4086">
          <cell r="A4086" t="str">
            <v>MH09.C15K25</v>
          </cell>
          <cell r="B4086" t="str">
            <v>Luật kinh tế</v>
          </cell>
          <cell r="C4086">
            <v>30</v>
          </cell>
        </row>
        <row r="4087">
          <cell r="A4087" t="str">
            <v>MĐ10.C15K25</v>
          </cell>
          <cell r="B4087" t="str">
            <v>Soạn thảo văn bản</v>
          </cell>
          <cell r="C4087">
            <v>60</v>
          </cell>
        </row>
        <row r="4088">
          <cell r="A4088" t="str">
            <v>MH11.C15K25</v>
          </cell>
          <cell r="B4088" t="str">
            <v>Kinh tế vi mô</v>
          </cell>
          <cell r="C4088">
            <v>60</v>
          </cell>
        </row>
        <row r="4089">
          <cell r="A4089" t="str">
            <v>MH12.C15K25</v>
          </cell>
          <cell r="B4089" t="str">
            <v>Kinh tế vĩ mô</v>
          </cell>
          <cell r="C4089">
            <v>45</v>
          </cell>
        </row>
        <row r="4090">
          <cell r="A4090" t="str">
            <v>MH13.C15K25</v>
          </cell>
          <cell r="B4090" t="str">
            <v>Lý thuyết thống kê</v>
          </cell>
          <cell r="C4090">
            <v>60</v>
          </cell>
        </row>
        <row r="4091">
          <cell r="A4091" t="str">
            <v>MH14.C15K25</v>
          </cell>
          <cell r="B4091" t="str">
            <v>Lý thuyết tài chính,tiền tệ</v>
          </cell>
          <cell r="C4091">
            <v>60</v>
          </cell>
        </row>
        <row r="4092">
          <cell r="A4092" t="str">
            <v>MH15.C15K25</v>
          </cell>
          <cell r="B4092" t="str">
            <v>Lý thuyết kế toán</v>
          </cell>
          <cell r="C4092">
            <v>75</v>
          </cell>
        </row>
        <row r="4093">
          <cell r="A4093" t="str">
            <v>MH16.C15K25</v>
          </cell>
          <cell r="B4093" t="str">
            <v>Toán kinh tế</v>
          </cell>
          <cell r="C4093">
            <v>60</v>
          </cell>
        </row>
        <row r="4094">
          <cell r="A4094" t="str">
            <v>MH17.C15K25</v>
          </cell>
          <cell r="B4094" t="str">
            <v>Marketing</v>
          </cell>
          <cell r="C4094">
            <v>60</v>
          </cell>
        </row>
        <row r="4095">
          <cell r="A4095" t="str">
            <v>MH18.C15K25</v>
          </cell>
          <cell r="B4095" t="str">
            <v>Kinh tế phát triển</v>
          </cell>
          <cell r="C4095">
            <v>45</v>
          </cell>
        </row>
        <row r="4096">
          <cell r="A4096" t="str">
            <v>MH19.C15K25</v>
          </cell>
          <cell r="B4096" t="str">
            <v>Kinh tế quốc tế</v>
          </cell>
          <cell r="C4096">
            <v>60</v>
          </cell>
        </row>
        <row r="4097">
          <cell r="A4097" t="str">
            <v>MH20.C15K25</v>
          </cell>
          <cell r="B4097" t="str">
            <v>Quản trị văn phòng</v>
          </cell>
          <cell r="C4097">
            <v>45</v>
          </cell>
        </row>
        <row r="4098">
          <cell r="A4098" t="str">
            <v>MH21.C15K25</v>
          </cell>
          <cell r="B4098" t="str">
            <v>Tâm lý học quản trị kinh doanh</v>
          </cell>
          <cell r="C4098">
            <v>45</v>
          </cell>
        </row>
        <row r="4099">
          <cell r="A4099" t="str">
            <v>MH22.C15K25</v>
          </cell>
          <cell r="B4099" t="str">
            <v>Quản trị học</v>
          </cell>
          <cell r="C4099">
            <v>45</v>
          </cell>
        </row>
        <row r="4100">
          <cell r="A4100" t="str">
            <v>MH23.C15K25</v>
          </cell>
          <cell r="B4100" t="str">
            <v>Thị trường chứng khoán</v>
          </cell>
          <cell r="C4100">
            <v>60</v>
          </cell>
        </row>
        <row r="4101">
          <cell r="A4101" t="str">
            <v>MH24.C15K25</v>
          </cell>
          <cell r="B4101" t="str">
            <v>Lập và phân tích dự án đầu tư</v>
          </cell>
          <cell r="C4101">
            <v>60</v>
          </cell>
        </row>
        <row r="4102">
          <cell r="A4102" t="str">
            <v>MH25.C15K25</v>
          </cell>
          <cell r="B4102" t="str">
            <v>Quản trị doanh nghiệp</v>
          </cell>
          <cell r="C4102">
            <v>60</v>
          </cell>
        </row>
        <row r="4103">
          <cell r="A4103" t="str">
            <v>MH26.C15K25</v>
          </cell>
          <cell r="B4103" t="str">
            <v>Thống kê doanh nghiệp</v>
          </cell>
          <cell r="C4103">
            <v>60</v>
          </cell>
        </row>
        <row r="4104">
          <cell r="A4104" t="str">
            <v>MH27.C15K25</v>
          </cell>
          <cell r="B4104" t="str">
            <v>Thuế</v>
          </cell>
          <cell r="C4104">
            <v>60</v>
          </cell>
        </row>
        <row r="4105">
          <cell r="A4105" t="str">
            <v>MĐ28.C15K25</v>
          </cell>
          <cell r="B4105" t="str">
            <v>Kế toán doanh nghiệp 1</v>
          </cell>
          <cell r="C4105">
            <v>120</v>
          </cell>
        </row>
        <row r="4106">
          <cell r="A4106" t="str">
            <v>MĐ29.C15K25</v>
          </cell>
          <cell r="B4106" t="str">
            <v>Kế toán doanh nghiệp 2</v>
          </cell>
          <cell r="C4106">
            <v>120</v>
          </cell>
        </row>
        <row r="4107">
          <cell r="A4107" t="str">
            <v>MĐ30.C15K25</v>
          </cell>
          <cell r="B4107" t="str">
            <v>Kế toán doanh nghiệp 3</v>
          </cell>
          <cell r="C4107">
            <v>120</v>
          </cell>
        </row>
        <row r="4108">
          <cell r="A4108" t="str">
            <v>MĐ31.C15K25</v>
          </cell>
          <cell r="B4108" t="str">
            <v>Kế toán doanh nghiệp 4</v>
          </cell>
          <cell r="C4108">
            <v>120</v>
          </cell>
        </row>
        <row r="4109">
          <cell r="A4109" t="str">
            <v>MH32.C15K25</v>
          </cell>
          <cell r="B4109" t="str">
            <v>Tài chính doanh nghiệp 1</v>
          </cell>
          <cell r="C4109">
            <v>75</v>
          </cell>
        </row>
        <row r="4110">
          <cell r="A4110" t="str">
            <v>MH33.C15K25</v>
          </cell>
          <cell r="B4110" t="str">
            <v>Tài chính doanh nghiệp 2</v>
          </cell>
          <cell r="C4110">
            <v>45</v>
          </cell>
        </row>
        <row r="4111">
          <cell r="A4111" t="str">
            <v>MH34.C15K25</v>
          </cell>
          <cell r="B4111" t="str">
            <v>Phân tích hoạt động kinh doanh</v>
          </cell>
          <cell r="C4111">
            <v>60</v>
          </cell>
        </row>
        <row r="4112">
          <cell r="A4112" t="str">
            <v>MH35.C15K25</v>
          </cell>
          <cell r="B4112" t="str">
            <v>Kế toán quản trị</v>
          </cell>
          <cell r="C4112">
            <v>60</v>
          </cell>
        </row>
        <row r="4113">
          <cell r="A4113" t="str">
            <v>MH36.C15K25</v>
          </cell>
          <cell r="B4113" t="str">
            <v>Kế toán hành chính sự nghiệp</v>
          </cell>
          <cell r="C4113">
            <v>90</v>
          </cell>
        </row>
        <row r="4114">
          <cell r="A4114" t="str">
            <v>MH37.C15K25</v>
          </cell>
          <cell r="B4114" t="str">
            <v>Kiểm toán</v>
          </cell>
          <cell r="C4114">
            <v>60</v>
          </cell>
        </row>
        <row r="4115">
          <cell r="A4115" t="str">
            <v>MH38.C15K25</v>
          </cell>
          <cell r="B4115" t="str">
            <v>Kế toán doanh nghiệp nhỏ và vừa</v>
          </cell>
          <cell r="C4115">
            <v>60</v>
          </cell>
        </row>
        <row r="4116">
          <cell r="A4116" t="str">
            <v>MH39.C15K25</v>
          </cell>
          <cell r="B4116" t="str">
            <v>Kế toán thương mại dịch vụ</v>
          </cell>
          <cell r="C4116">
            <v>60</v>
          </cell>
        </row>
        <row r="4117">
          <cell r="A4117" t="str">
            <v>MH40.C15K25</v>
          </cell>
          <cell r="B4117" t="str">
            <v>Kế toán doanh nghiệp xây lắp</v>
          </cell>
          <cell r="C4117">
            <v>45</v>
          </cell>
        </row>
        <row r="4118">
          <cell r="A4118" t="str">
            <v>MH41.C15K25</v>
          </cell>
          <cell r="B4118" t="str">
            <v>Phân tích tài chính doanh nghiệp</v>
          </cell>
          <cell r="C4118">
            <v>60</v>
          </cell>
        </row>
        <row r="4119">
          <cell r="A4119" t="str">
            <v>MĐ42.C15K25</v>
          </cell>
          <cell r="B4119" t="str">
            <v>Kế toán thuế</v>
          </cell>
          <cell r="C4119">
            <v>60</v>
          </cell>
        </row>
        <row r="4120">
          <cell r="A4120" t="str">
            <v>MĐ43.C15K25</v>
          </cell>
          <cell r="B4120" t="str">
            <v>Kế toán máy</v>
          </cell>
          <cell r="C4120">
            <v>60</v>
          </cell>
        </row>
        <row r="4121">
          <cell r="A4121" t="str">
            <v>MĐ44.C15K25</v>
          </cell>
          <cell r="B4121" t="str">
            <v>Thực tập tốt nghiệp</v>
          </cell>
          <cell r="C4121">
            <v>225</v>
          </cell>
        </row>
        <row r="4122">
          <cell r="A4122" t="str">
            <v>MH01.LC15K25</v>
          </cell>
          <cell r="B4122" t="str">
            <v>Chính trị</v>
          </cell>
          <cell r="C4122">
            <v>45</v>
          </cell>
        </row>
        <row r="4123">
          <cell r="A4123" t="str">
            <v>MH02.LC15K25</v>
          </cell>
          <cell r="B4123" t="str">
            <v>Pháp luật</v>
          </cell>
          <cell r="C4123">
            <v>15</v>
          </cell>
        </row>
        <row r="4124">
          <cell r="A4124" t="str">
            <v>MH03.LC15K25</v>
          </cell>
          <cell r="B4124" t="str">
            <v>Giáo dục thể chất</v>
          </cell>
          <cell r="C4124">
            <v>30</v>
          </cell>
        </row>
        <row r="4125">
          <cell r="A4125" t="str">
            <v>MH04.LC15K25</v>
          </cell>
          <cell r="B4125" t="str">
            <v>Giáo dục quốc phòng - An ninh</v>
          </cell>
          <cell r="C4125">
            <v>30</v>
          </cell>
        </row>
        <row r="4126">
          <cell r="A4126" t="str">
            <v>MH05.LC15K25</v>
          </cell>
          <cell r="B4126" t="str">
            <v>Tin học</v>
          </cell>
          <cell r="C4126">
            <v>30</v>
          </cell>
        </row>
        <row r="4127">
          <cell r="A4127" t="str">
            <v>MH06.LC15K25</v>
          </cell>
          <cell r="B4127" t="str">
            <v>Ngoại ngữ (Anh văn)</v>
          </cell>
          <cell r="C4127">
            <v>30</v>
          </cell>
        </row>
        <row r="4128">
          <cell r="A4128" t="str">
            <v>MH07.LC15K25</v>
          </cell>
          <cell r="B4128" t="str">
            <v>Luật kinh tế</v>
          </cell>
          <cell r="C4128">
            <v>30</v>
          </cell>
        </row>
        <row r="4129">
          <cell r="A4129" t="str">
            <v>MH08.LC15K25</v>
          </cell>
          <cell r="B4129" t="str">
            <v>Kinh tế chính trị</v>
          </cell>
          <cell r="C4129">
            <v>30</v>
          </cell>
        </row>
        <row r="4130">
          <cell r="A4130" t="str">
            <v>MH09.LC15K25</v>
          </cell>
          <cell r="B4130" t="str">
            <v>Anh văn chuyên ngành</v>
          </cell>
          <cell r="C4130">
            <v>45</v>
          </cell>
        </row>
        <row r="4131">
          <cell r="A4131" t="str">
            <v>MH10.LC15K25</v>
          </cell>
          <cell r="B4131" t="str">
            <v>Toán kinh tế</v>
          </cell>
          <cell r="C4131">
            <v>60</v>
          </cell>
        </row>
        <row r="4132">
          <cell r="A4132" t="str">
            <v>MH11.LC15K25</v>
          </cell>
          <cell r="B4132" t="str">
            <v>Kinh tế phát triển</v>
          </cell>
          <cell r="C4132">
            <v>45</v>
          </cell>
        </row>
        <row r="4133">
          <cell r="A4133" t="str">
            <v>MH12.LC15K25</v>
          </cell>
          <cell r="B4133" t="str">
            <v>Quản trị học</v>
          </cell>
          <cell r="C4133">
            <v>45</v>
          </cell>
        </row>
        <row r="4134">
          <cell r="A4134" t="str">
            <v>MH13.LC15K25</v>
          </cell>
          <cell r="B4134" t="str">
            <v>Kinh tế vĩ mô</v>
          </cell>
          <cell r="C4134">
            <v>45</v>
          </cell>
        </row>
        <row r="4135">
          <cell r="A4135" t="str">
            <v>MH14.LC15K25</v>
          </cell>
          <cell r="B4135" t="str">
            <v>Tài chính doanh nghiệp 2</v>
          </cell>
          <cell r="C4135">
            <v>45</v>
          </cell>
        </row>
        <row r="4136">
          <cell r="A4136" t="str">
            <v>MH15.LC15K25</v>
          </cell>
          <cell r="B4136" t="str">
            <v>Phân tích tài chính doanh nghiệp</v>
          </cell>
          <cell r="C4136">
            <v>60</v>
          </cell>
        </row>
        <row r="4137">
          <cell r="A4137" t="str">
            <v>MH16.LC15K25</v>
          </cell>
          <cell r="B4137" t="str">
            <v>Kế toán quản trị</v>
          </cell>
          <cell r="C4137">
            <v>60</v>
          </cell>
        </row>
        <row r="4138">
          <cell r="A4138" t="str">
            <v>MH17.LC15K25</v>
          </cell>
          <cell r="B4138" t="str">
            <v>Kế toán hành chính sự nghiệp</v>
          </cell>
          <cell r="C4138">
            <v>90</v>
          </cell>
        </row>
        <row r="4139">
          <cell r="A4139" t="str">
            <v>MH18.LC15K25</v>
          </cell>
          <cell r="B4139" t="str">
            <v>Kiểm toán</v>
          </cell>
          <cell r="C4139">
            <v>30</v>
          </cell>
        </row>
        <row r="4140">
          <cell r="A4140" t="str">
            <v>MH19.LC15K25</v>
          </cell>
          <cell r="B4140" t="str">
            <v>Kế toán doanh nghiệp xây lắp</v>
          </cell>
          <cell r="C4140">
            <v>45</v>
          </cell>
        </row>
        <row r="4141">
          <cell r="A4141" t="str">
            <v>MH20.LC15K25</v>
          </cell>
          <cell r="B4141" t="str">
            <v>Kế toán doanh nghiệp nhỏ và vừa</v>
          </cell>
          <cell r="C4141">
            <v>60</v>
          </cell>
        </row>
        <row r="4142">
          <cell r="A4142" t="str">
            <v>MĐ21.LC15K25</v>
          </cell>
          <cell r="B4142" t="str">
            <v>Kế toán doanh nghiệp 4</v>
          </cell>
          <cell r="C4142">
            <v>105</v>
          </cell>
        </row>
        <row r="4143">
          <cell r="A4143" t="str">
            <v>MH22.LC15K25</v>
          </cell>
          <cell r="B4143" t="str">
            <v>Kế toán thương mại dịch vụ</v>
          </cell>
          <cell r="C4143">
            <v>60</v>
          </cell>
        </row>
        <row r="4144">
          <cell r="A4144" t="str">
            <v>MH01.15K25</v>
          </cell>
          <cell r="B4144" t="str">
            <v>Chính trị</v>
          </cell>
          <cell r="C4144">
            <v>30</v>
          </cell>
        </row>
        <row r="4145">
          <cell r="A4145" t="str">
            <v>MH02.15K25</v>
          </cell>
          <cell r="B4145" t="str">
            <v>Pháp luật</v>
          </cell>
          <cell r="C4145">
            <v>15</v>
          </cell>
        </row>
        <row r="4146">
          <cell r="A4146" t="str">
            <v>MH03.15K25</v>
          </cell>
          <cell r="B4146" t="str">
            <v>Giáo dục thể chất</v>
          </cell>
          <cell r="C4146">
            <v>30</v>
          </cell>
        </row>
        <row r="4147">
          <cell r="A4147" t="str">
            <v>MH04.15K25</v>
          </cell>
          <cell r="B4147" t="str">
            <v>Giáo dục quốc phòng - an ninh</v>
          </cell>
          <cell r="C4147">
            <v>45</v>
          </cell>
        </row>
        <row r="4148">
          <cell r="A4148" t="str">
            <v>MH05.15K25</v>
          </cell>
          <cell r="B4148" t="str">
            <v>Tin học</v>
          </cell>
          <cell r="C4148">
            <v>45</v>
          </cell>
        </row>
        <row r="4149">
          <cell r="A4149" t="str">
            <v>MH06.15K25</v>
          </cell>
          <cell r="B4149" t="str">
            <v>Ngoại ngữ (Anh văn)</v>
          </cell>
          <cell r="C4149">
            <v>90</v>
          </cell>
        </row>
        <row r="4150">
          <cell r="A4150" t="str">
            <v>MĐ07.15K25</v>
          </cell>
          <cell r="B4150" t="str">
            <v>Soạn thảo văn bản</v>
          </cell>
          <cell r="C4150">
            <v>60</v>
          </cell>
        </row>
        <row r="4151">
          <cell r="A4151" t="str">
            <v>MH08.15K25</v>
          </cell>
          <cell r="B4151" t="str">
            <v>Kinh tế vi mô</v>
          </cell>
          <cell r="C4151">
            <v>60</v>
          </cell>
        </row>
        <row r="4152">
          <cell r="A4152" t="str">
            <v>MH09.15K25</v>
          </cell>
          <cell r="B4152" t="str">
            <v>Lý thuyết thống kê</v>
          </cell>
          <cell r="C4152">
            <v>45</v>
          </cell>
        </row>
        <row r="4153">
          <cell r="A4153" t="str">
            <v>MH10.15K25</v>
          </cell>
          <cell r="B4153" t="str">
            <v>Lý thuyết tài chính tiền tệ</v>
          </cell>
          <cell r="C4153">
            <v>60</v>
          </cell>
        </row>
        <row r="4154">
          <cell r="A4154" t="str">
            <v>MH11.15K25</v>
          </cell>
          <cell r="B4154" t="str">
            <v>Lý thuyết kế toán</v>
          </cell>
          <cell r="C4154">
            <v>60</v>
          </cell>
        </row>
        <row r="4155">
          <cell r="A4155" t="str">
            <v>MH12.15K25</v>
          </cell>
          <cell r="B4155" t="str">
            <v>Tâm lý học quản trị kinh doanh</v>
          </cell>
          <cell r="C4155">
            <v>45</v>
          </cell>
        </row>
        <row r="4156">
          <cell r="A4156" t="str">
            <v>MH13.15K25</v>
          </cell>
          <cell r="B4156" t="str">
            <v>Marketing</v>
          </cell>
          <cell r="C4156">
            <v>60</v>
          </cell>
        </row>
        <row r="4157">
          <cell r="A4157" t="str">
            <v>MH14.15K25</v>
          </cell>
          <cell r="B4157" t="str">
            <v>Kinh tế quốc tế</v>
          </cell>
          <cell r="C4157">
            <v>60</v>
          </cell>
        </row>
        <row r="4158">
          <cell r="A4158" t="str">
            <v>MH15.15K25</v>
          </cell>
          <cell r="B4158" t="str">
            <v>Quản trị văn phòng</v>
          </cell>
          <cell r="C4158">
            <v>45</v>
          </cell>
        </row>
        <row r="4159">
          <cell r="A4159" t="str">
            <v>MH16.15K25</v>
          </cell>
          <cell r="B4159" t="str">
            <v>Thống kê doanh nghiệp</v>
          </cell>
          <cell r="C4159">
            <v>60</v>
          </cell>
        </row>
        <row r="4160">
          <cell r="A4160" t="str">
            <v>MH17.15K25</v>
          </cell>
          <cell r="B4160" t="str">
            <v>Lập và phân tích dự án đầu tư</v>
          </cell>
          <cell r="C4160">
            <v>60</v>
          </cell>
        </row>
        <row r="4161">
          <cell r="A4161" t="str">
            <v>MH18.15K25</v>
          </cell>
          <cell r="B4161" t="str">
            <v>Thị trường chứng khoán</v>
          </cell>
          <cell r="C4161">
            <v>60</v>
          </cell>
        </row>
        <row r="4162">
          <cell r="A4162" t="str">
            <v>MH19.15K25</v>
          </cell>
          <cell r="B4162" t="str">
            <v>Quản trị doanh nghiệp</v>
          </cell>
          <cell r="C4162">
            <v>60</v>
          </cell>
        </row>
        <row r="4163">
          <cell r="A4163" t="str">
            <v>MH20.15K25</v>
          </cell>
          <cell r="B4163" t="str">
            <v>Thuế</v>
          </cell>
          <cell r="C4163">
            <v>60</v>
          </cell>
        </row>
        <row r="4164">
          <cell r="A4164" t="str">
            <v>MH21.15K25</v>
          </cell>
          <cell r="B4164" t="str">
            <v>Tài chính doanh nghiệp</v>
          </cell>
          <cell r="C4164">
            <v>75</v>
          </cell>
        </row>
        <row r="4165">
          <cell r="A4165" t="str">
            <v>MĐ22.15K25</v>
          </cell>
          <cell r="B4165" t="str">
            <v>Kế toán doanh nghiệp 1</v>
          </cell>
          <cell r="C4165">
            <v>120</v>
          </cell>
        </row>
        <row r="4166">
          <cell r="A4166" t="str">
            <v>MĐ23.15K25</v>
          </cell>
          <cell r="B4166" t="str">
            <v>Kế toán doanh nghiệp 2</v>
          </cell>
          <cell r="C4166">
            <v>120</v>
          </cell>
        </row>
        <row r="4167">
          <cell r="A4167" t="str">
            <v>MĐ24.15K25</v>
          </cell>
          <cell r="B4167" t="str">
            <v>Kế toán doanh nghiệp 3</v>
          </cell>
          <cell r="C4167">
            <v>150</v>
          </cell>
        </row>
        <row r="4168">
          <cell r="A4168" t="str">
            <v>MĐ25.15K25</v>
          </cell>
          <cell r="B4168" t="str">
            <v>Kế toán máy</v>
          </cell>
          <cell r="C4168">
            <v>60</v>
          </cell>
        </row>
        <row r="4169">
          <cell r="A4169" t="str">
            <v>MĐ26.15K25</v>
          </cell>
          <cell r="B4169" t="str">
            <v>Kế toán thuế</v>
          </cell>
          <cell r="C4169">
            <v>60</v>
          </cell>
        </row>
        <row r="4170">
          <cell r="A4170" t="str">
            <v>MH27.15K25</v>
          </cell>
          <cell r="B4170" t="str">
            <v>Phân tích hoạt động kinh doanh</v>
          </cell>
          <cell r="C4170">
            <v>60</v>
          </cell>
        </row>
        <row r="4171">
          <cell r="A4171" t="str">
            <v>MH28.15K25</v>
          </cell>
          <cell r="B4171" t="str">
            <v>Kiểm toán</v>
          </cell>
          <cell r="C4171">
            <v>30</v>
          </cell>
        </row>
        <row r="4172">
          <cell r="A4172" t="str">
            <v>MĐ29.15K25</v>
          </cell>
          <cell r="B4172" t="str">
            <v>Thực tập tốt nghiệp</v>
          </cell>
          <cell r="C4172">
            <v>225</v>
          </cell>
        </row>
        <row r="4173">
          <cell r="A4173" t="str">
            <v>MH01.17K25</v>
          </cell>
          <cell r="B4173" t="str">
            <v>Giáo dục chính trị</v>
          </cell>
          <cell r="C4173">
            <v>30</v>
          </cell>
        </row>
        <row r="4174">
          <cell r="A4174" t="str">
            <v>MH02.17K25</v>
          </cell>
          <cell r="B4174" t="str">
            <v>Pháp luật</v>
          </cell>
          <cell r="C4174">
            <v>15</v>
          </cell>
        </row>
        <row r="4175">
          <cell r="A4175" t="str">
            <v>MH03.17K25</v>
          </cell>
          <cell r="B4175" t="str">
            <v>Giáo dục thể chất</v>
          </cell>
          <cell r="C4175">
            <v>30</v>
          </cell>
        </row>
        <row r="4176">
          <cell r="A4176" t="str">
            <v>MH04.17K25</v>
          </cell>
          <cell r="B4176" t="str">
            <v>Giáo dục quốc phòng và an ninh</v>
          </cell>
          <cell r="C4176">
            <v>45</v>
          </cell>
        </row>
        <row r="4177">
          <cell r="A4177" t="str">
            <v>MH05.17K25</v>
          </cell>
          <cell r="B4177" t="str">
            <v>Tin học</v>
          </cell>
          <cell r="C4177">
            <v>45</v>
          </cell>
        </row>
        <row r="4178">
          <cell r="A4178" t="str">
            <v>MH06.17K25</v>
          </cell>
          <cell r="B4178" t="str">
            <v>Tiếng Anh</v>
          </cell>
          <cell r="C4178">
            <v>90</v>
          </cell>
        </row>
        <row r="4179">
          <cell r="A4179" t="str">
            <v>MH07.17K25</v>
          </cell>
          <cell r="B4179" t="str">
            <v xml:space="preserve">Kỹ năng giao tiếp </v>
          </cell>
          <cell r="C4179">
            <v>30</v>
          </cell>
        </row>
        <row r="4180">
          <cell r="A4180" t="str">
            <v>MH08.17K25</v>
          </cell>
          <cell r="B4180" t="str">
            <v>An toàn vệ sinh môi trường</v>
          </cell>
          <cell r="C4180">
            <v>45</v>
          </cell>
        </row>
        <row r="4181">
          <cell r="A4181" t="str">
            <v>MĐ09.17K25</v>
          </cell>
          <cell r="B4181" t="str">
            <v>Kỹ thuật sử dụng bàn phím</v>
          </cell>
          <cell r="C4181">
            <v>60</v>
          </cell>
        </row>
        <row r="4182">
          <cell r="A4182" t="str">
            <v>MH10.17K25</v>
          </cell>
          <cell r="B4182" t="str">
            <v>Văn bản pháp qui</v>
          </cell>
          <cell r="C4182">
            <v>45</v>
          </cell>
        </row>
        <row r="4183">
          <cell r="A4183" t="str">
            <v>MH11.17K25</v>
          </cell>
          <cell r="B4183" t="str">
            <v>Cấu trúc máy tính</v>
          </cell>
          <cell r="C4183">
            <v>45</v>
          </cell>
        </row>
        <row r="4184">
          <cell r="A4184" t="str">
            <v>MĐ12.17K25</v>
          </cell>
          <cell r="B4184" t="str">
            <v>Soạn thảo văn bản MicroSoft Word</v>
          </cell>
          <cell r="C4184">
            <v>90</v>
          </cell>
        </row>
        <row r="4185">
          <cell r="A4185" t="str">
            <v>MH13.17K25</v>
          </cell>
          <cell r="B4185" t="str">
            <v>Hệ điều hành windows</v>
          </cell>
          <cell r="C4185">
            <v>45</v>
          </cell>
        </row>
        <row r="4186">
          <cell r="A4186" t="str">
            <v>MĐ14.17K25</v>
          </cell>
          <cell r="B4186" t="str">
            <v>Thiết kế trình diễn trên máy tính</v>
          </cell>
          <cell r="C4186">
            <v>60</v>
          </cell>
        </row>
        <row r="4187">
          <cell r="A4187" t="str">
            <v>MĐ15.17K25</v>
          </cell>
          <cell r="B4187" t="str">
            <v>Bảng tính điện tử Excel</v>
          </cell>
          <cell r="C4187">
            <v>60</v>
          </cell>
        </row>
        <row r="4188">
          <cell r="A4188" t="str">
            <v>MH16.17K25</v>
          </cell>
          <cell r="B4188" t="str">
            <v>Tiếng Anh chuyên ngành</v>
          </cell>
          <cell r="C4188">
            <v>60</v>
          </cell>
        </row>
        <row r="4189">
          <cell r="A4189" t="str">
            <v>MĐ17.17K25</v>
          </cell>
          <cell r="B4189" t="str">
            <v>Lắp ráp và cài đặt máy tính</v>
          </cell>
          <cell r="C4189">
            <v>90</v>
          </cell>
        </row>
        <row r="4190">
          <cell r="A4190" t="str">
            <v>MĐ18.17K25</v>
          </cell>
          <cell r="B4190" t="str">
            <v>Xử lý ảnh bằng Photoshop</v>
          </cell>
          <cell r="C4190">
            <v>90</v>
          </cell>
        </row>
        <row r="4191">
          <cell r="A4191" t="str">
            <v>MH19.17K25</v>
          </cell>
          <cell r="B4191" t="str">
            <v>Mạng máy tính và Internet</v>
          </cell>
          <cell r="C4191">
            <v>90</v>
          </cell>
        </row>
        <row r="4192">
          <cell r="A4192" t="str">
            <v>MĐ20.17K25</v>
          </cell>
          <cell r="B4192" t="str">
            <v>Vận hành và sử dụng các thiết bị văn phòng thông dụng</v>
          </cell>
          <cell r="C4192">
            <v>60</v>
          </cell>
        </row>
        <row r="4193">
          <cell r="A4193" t="str">
            <v>MĐ21.17K25</v>
          </cell>
          <cell r="B4193" t="str">
            <v>Thiết kế xây dựng mạng LAN</v>
          </cell>
          <cell r="C4193">
            <v>90</v>
          </cell>
        </row>
        <row r="4194">
          <cell r="A4194" t="str">
            <v>MĐ22.17K25</v>
          </cell>
          <cell r="B4194" t="str">
            <v>Bảo trì hệ thống máy tính</v>
          </cell>
          <cell r="C4194">
            <v>60</v>
          </cell>
        </row>
        <row r="4195">
          <cell r="A4195" t="str">
            <v>MĐ23.17K25</v>
          </cell>
          <cell r="B4195" t="str">
            <v>Công nghệ đa phương tiện</v>
          </cell>
          <cell r="C4195">
            <v>60</v>
          </cell>
        </row>
        <row r="4196">
          <cell r="A4196" t="str">
            <v>MĐ24.17K25</v>
          </cell>
          <cell r="B4196" t="str">
            <v>Thiết kế Web</v>
          </cell>
          <cell r="C4196">
            <v>90</v>
          </cell>
        </row>
        <row r="4197">
          <cell r="A4197" t="str">
            <v>MĐ25.17K25</v>
          </cell>
          <cell r="B4197" t="str">
            <v>Thực tập tốt nghiệp</v>
          </cell>
          <cell r="C4197">
            <v>270</v>
          </cell>
        </row>
        <row r="4198">
          <cell r="A4198" t="str">
            <v>MH01.C19K25</v>
          </cell>
          <cell r="B4198" t="str">
            <v>Giáo dục chính trị</v>
          </cell>
          <cell r="C4198">
            <v>75</v>
          </cell>
        </row>
        <row r="4199">
          <cell r="A4199" t="str">
            <v>MH02.C19K25</v>
          </cell>
          <cell r="B4199" t="str">
            <v>Pháp luật</v>
          </cell>
          <cell r="C4199">
            <v>30</v>
          </cell>
        </row>
        <row r="4200">
          <cell r="A4200" t="str">
            <v>MH03.C19K25</v>
          </cell>
          <cell r="B4200" t="str">
            <v>Giáo dục thể chất</v>
          </cell>
          <cell r="C4200">
            <v>60</v>
          </cell>
        </row>
        <row r="4201">
          <cell r="A4201" t="str">
            <v>MH04.C19K25</v>
          </cell>
          <cell r="B4201" t="str">
            <v>Giáo dục quốc phòng - An ninh</v>
          </cell>
          <cell r="C4201">
            <v>75</v>
          </cell>
        </row>
        <row r="4202">
          <cell r="A4202" t="str">
            <v>MH05.C19K25</v>
          </cell>
          <cell r="B4202" t="str">
            <v>Tin học</v>
          </cell>
          <cell r="C4202">
            <v>75</v>
          </cell>
        </row>
        <row r="4203">
          <cell r="A4203" t="str">
            <v>MH06.C19K25</v>
          </cell>
          <cell r="B4203" t="str">
            <v>Anh văn</v>
          </cell>
          <cell r="C4203">
            <v>120</v>
          </cell>
        </row>
        <row r="4204">
          <cell r="A4204" t="str">
            <v>MH07.C19K25</v>
          </cell>
          <cell r="B4204" t="str">
            <v>Luật hành chính</v>
          </cell>
          <cell r="C4204">
            <v>30</v>
          </cell>
        </row>
        <row r="4205">
          <cell r="A4205" t="str">
            <v>MH08.C19K25</v>
          </cell>
          <cell r="B4205" t="str">
            <v>Quản lý nhà nước trong công tác văn thư</v>
          </cell>
          <cell r="C4205">
            <v>30</v>
          </cell>
        </row>
        <row r="4206">
          <cell r="A4206" t="str">
            <v>MH09.C19K25</v>
          </cell>
          <cell r="B4206" t="str">
            <v>Tổ chức bộ máy các cơ quan</v>
          </cell>
          <cell r="C4206">
            <v>45</v>
          </cell>
        </row>
        <row r="4207">
          <cell r="A4207" t="str">
            <v>MH10.C19K25</v>
          </cell>
          <cell r="B4207" t="str">
            <v>Quản trị văn phòng</v>
          </cell>
          <cell r="C4207">
            <v>45</v>
          </cell>
        </row>
        <row r="4208">
          <cell r="A4208" t="str">
            <v>MH11.C19K25</v>
          </cell>
          <cell r="B4208" t="str">
            <v>Tiếng Việt thực hành</v>
          </cell>
          <cell r="C4208">
            <v>45</v>
          </cell>
        </row>
        <row r="4209">
          <cell r="A4209" t="str">
            <v>MH12.C19K25</v>
          </cell>
          <cell r="B4209" t="str">
            <v>Kỹ năng giao tiếp</v>
          </cell>
          <cell r="C4209">
            <v>30</v>
          </cell>
        </row>
        <row r="4210">
          <cell r="A4210" t="str">
            <v>MĐ13.C19K25</v>
          </cell>
          <cell r="B4210" t="str">
            <v>Tin học văn phòng</v>
          </cell>
          <cell r="C4210">
            <v>180</v>
          </cell>
        </row>
        <row r="4211">
          <cell r="A4211" t="str">
            <v>MH14.C19K25</v>
          </cell>
          <cell r="B4211" t="str">
            <v>Văn hóa công sở</v>
          </cell>
          <cell r="C4211">
            <v>45</v>
          </cell>
        </row>
        <row r="4212">
          <cell r="A4212" t="str">
            <v>MH15.C19K25</v>
          </cell>
          <cell r="B4212" t="str">
            <v>Tâm lý học đại cương</v>
          </cell>
          <cell r="C4212">
            <v>45</v>
          </cell>
        </row>
        <row r="4213">
          <cell r="A4213" t="str">
            <v>MH16.C19K25</v>
          </cell>
          <cell r="B4213" t="str">
            <v>Tiếng anh chuyên ngành</v>
          </cell>
          <cell r="C4213">
            <v>45</v>
          </cell>
        </row>
        <row r="4214">
          <cell r="A4214" t="str">
            <v>MH17.C19K25</v>
          </cell>
          <cell r="B4214" t="str">
            <v>Nhập môn công tác văn thư</v>
          </cell>
          <cell r="C4214">
            <v>45</v>
          </cell>
        </row>
        <row r="4215">
          <cell r="A4215" t="str">
            <v>MĐ18.C19K25</v>
          </cell>
          <cell r="B4215" t="str">
            <v>Kỹ thuật đánh máy vi tính</v>
          </cell>
          <cell r="C4215">
            <v>180</v>
          </cell>
        </row>
        <row r="4216">
          <cell r="A4216" t="str">
            <v>MĐ19.C19K25</v>
          </cell>
          <cell r="B4216" t="str">
            <v>Sử dụng trang thiết bị trong công tác văn thư</v>
          </cell>
          <cell r="C4216">
            <v>60</v>
          </cell>
        </row>
        <row r="4217">
          <cell r="A4217" t="str">
            <v>MĐ20.C19K25</v>
          </cell>
          <cell r="B4217" t="str">
            <v>Soạn thảo văn bản1</v>
          </cell>
          <cell r="C4217">
            <v>150</v>
          </cell>
        </row>
        <row r="4218">
          <cell r="A4218" t="str">
            <v>MĐ21.C19K25</v>
          </cell>
          <cell r="B4218" t="str">
            <v>Soạn thảo văn bản2</v>
          </cell>
          <cell r="C4218">
            <v>120</v>
          </cell>
        </row>
        <row r="4219">
          <cell r="A4219" t="str">
            <v>MH22.C19K25</v>
          </cell>
          <cell r="B4219" t="str">
            <v>Quản lý và sử dụng con dấu</v>
          </cell>
          <cell r="C4219">
            <v>30</v>
          </cell>
        </row>
        <row r="4220">
          <cell r="A4220" t="str">
            <v>MĐ23.C19K25</v>
          </cell>
          <cell r="B4220" t="str">
            <v>Quản lý văn bản đến, văn bản đi</v>
          </cell>
          <cell r="C4220">
            <v>180</v>
          </cell>
        </row>
        <row r="4221">
          <cell r="A4221" t="str">
            <v>MH24.C19K25</v>
          </cell>
          <cell r="B4221" t="str">
            <v>Tổ chức lao động khoa học trong công tác văn thư</v>
          </cell>
          <cell r="C4221">
            <v>30</v>
          </cell>
        </row>
        <row r="4222">
          <cell r="A4222" t="str">
            <v>MH25.C19K25</v>
          </cell>
          <cell r="B4222" t="str">
            <v>Tiêu chuẩn hoá công tác văn thư</v>
          </cell>
          <cell r="C4222">
            <v>30</v>
          </cell>
        </row>
        <row r="4223">
          <cell r="A4223" t="str">
            <v>MĐ26.C19K25</v>
          </cell>
          <cell r="B4223" t="str">
            <v>Quản lý văn bản trong môi trường mạng</v>
          </cell>
          <cell r="C4223">
            <v>60</v>
          </cell>
        </row>
        <row r="4224">
          <cell r="A4224" t="str">
            <v>MH27.C19K25</v>
          </cell>
          <cell r="B4224" t="str">
            <v>Thủ thục hành chính</v>
          </cell>
          <cell r="C4224">
            <v>45</v>
          </cell>
        </row>
        <row r="4225">
          <cell r="A4225" t="str">
            <v>MĐ28.C19K25</v>
          </cell>
          <cell r="B4225" t="str">
            <v>Lập hồ sơ và nộp hồ sơ vào lưu trữ cơ quan</v>
          </cell>
          <cell r="C4225">
            <v>180</v>
          </cell>
        </row>
        <row r="4226">
          <cell r="A4226" t="str">
            <v>MH29.C19K25</v>
          </cell>
          <cell r="B4226" t="str">
            <v>Kỹ năng thuyết trình</v>
          </cell>
          <cell r="C4226">
            <v>45</v>
          </cell>
        </row>
        <row r="4227">
          <cell r="A4227" t="str">
            <v>MH30.C19K25</v>
          </cell>
          <cell r="B4227" t="str">
            <v>Công tác văn thư trong cơ quan quản lý hành chính</v>
          </cell>
          <cell r="C4227">
            <v>45</v>
          </cell>
        </row>
        <row r="4228">
          <cell r="A4228" t="str">
            <v>MH31.C19K25</v>
          </cell>
          <cell r="B4228" t="str">
            <v>Công tác văn thư trong đơn vị sự nghiệp</v>
          </cell>
          <cell r="C4228">
            <v>45</v>
          </cell>
        </row>
        <row r="4229">
          <cell r="A4229" t="str">
            <v>MH32.C19K25</v>
          </cell>
          <cell r="B4229" t="str">
            <v>Công tác văn thư trong cơ quan Đảng và các tổ chức xã hội</v>
          </cell>
          <cell r="C4229">
            <v>60</v>
          </cell>
        </row>
        <row r="4230">
          <cell r="A4230" t="str">
            <v>MH33.C19K25</v>
          </cell>
          <cell r="B4230" t="str">
            <v>Công tác văn thư trong doanh nghiệp</v>
          </cell>
          <cell r="C4230">
            <v>45</v>
          </cell>
        </row>
        <row r="4231">
          <cell r="A4231" t="str">
            <v>MH34.C19K25</v>
          </cell>
          <cell r="B4231" t="str">
            <v>Nghiệp vụ lưu trữ</v>
          </cell>
          <cell r="C4231">
            <v>90</v>
          </cell>
        </row>
        <row r="4232">
          <cell r="A4232" t="str">
            <v>MĐ35.C19K25</v>
          </cell>
          <cell r="B4232" t="str">
            <v>Nghiệp vụ thư ký</v>
          </cell>
          <cell r="C4232">
            <v>90</v>
          </cell>
        </row>
        <row r="4233">
          <cell r="A4233" t="str">
            <v>MĐ36.C19K25</v>
          </cell>
          <cell r="B4233" t="str">
            <v>Công tác lễ tân</v>
          </cell>
          <cell r="C4233">
            <v>60</v>
          </cell>
        </row>
        <row r="4234">
          <cell r="A4234" t="str">
            <v>MĐ37.C19K25</v>
          </cell>
          <cell r="B4234" t="str">
            <v>Thực tập tốt nghiệp</v>
          </cell>
          <cell r="C4234">
            <v>180</v>
          </cell>
        </row>
        <row r="4235">
          <cell r="A4235" t="str">
            <v>MH01.19K25</v>
          </cell>
          <cell r="B4235" t="str">
            <v>Giáo dục chính trị</v>
          </cell>
          <cell r="C4235">
            <v>30</v>
          </cell>
        </row>
        <row r="4236">
          <cell r="A4236" t="str">
            <v>MH02.19K25</v>
          </cell>
          <cell r="B4236" t="str">
            <v>Pháp luật</v>
          </cell>
          <cell r="C4236">
            <v>15</v>
          </cell>
        </row>
        <row r="4237">
          <cell r="A4237" t="str">
            <v>MH03.19K25</v>
          </cell>
          <cell r="B4237" t="str">
            <v>Giáo dục thể chất</v>
          </cell>
          <cell r="C4237">
            <v>30</v>
          </cell>
        </row>
        <row r="4238">
          <cell r="A4238" t="str">
            <v>MH04.19K25</v>
          </cell>
          <cell r="B4238" t="str">
            <v>Giáo dục quốc phòng - An ninh</v>
          </cell>
          <cell r="C4238">
            <v>45</v>
          </cell>
        </row>
        <row r="4239">
          <cell r="A4239" t="str">
            <v>MH05.19K25</v>
          </cell>
          <cell r="B4239" t="str">
            <v>Tin học</v>
          </cell>
          <cell r="C4239">
            <v>45</v>
          </cell>
        </row>
        <row r="4240">
          <cell r="A4240" t="str">
            <v>MH06.19K25</v>
          </cell>
          <cell r="B4240" t="str">
            <v>Anh văn</v>
          </cell>
          <cell r="C4240">
            <v>90</v>
          </cell>
        </row>
        <row r="4241">
          <cell r="A4241" t="str">
            <v>MH07.19K25</v>
          </cell>
          <cell r="B4241" t="str">
            <v>Luật hành chính</v>
          </cell>
          <cell r="C4241">
            <v>30</v>
          </cell>
        </row>
        <row r="4242">
          <cell r="A4242" t="str">
            <v>MH08.19K25</v>
          </cell>
          <cell r="B4242" t="str">
            <v>Quản lý nhà nước trong công tác văn thư</v>
          </cell>
          <cell r="C4242">
            <v>30</v>
          </cell>
        </row>
        <row r="4243">
          <cell r="A4243" t="str">
            <v>MH09.19K25</v>
          </cell>
          <cell r="B4243" t="str">
            <v xml:space="preserve">Tổ chức bộ máy các cơ quan </v>
          </cell>
          <cell r="C4243">
            <v>30</v>
          </cell>
        </row>
        <row r="4244">
          <cell r="A4244" t="str">
            <v>MH10.19K25</v>
          </cell>
          <cell r="B4244" t="str">
            <v>Quản trị văn phòng</v>
          </cell>
          <cell r="C4244">
            <v>30</v>
          </cell>
        </row>
        <row r="4245">
          <cell r="A4245" t="str">
            <v>MH11.19K25</v>
          </cell>
          <cell r="B4245" t="str">
            <v>Kỹ năng giao tiếp</v>
          </cell>
          <cell r="C4245">
            <v>30</v>
          </cell>
        </row>
        <row r="4246">
          <cell r="A4246" t="str">
            <v>MĐ12.19K25</v>
          </cell>
          <cell r="B4246" t="str">
            <v>Tin học văn phòng</v>
          </cell>
          <cell r="C4246">
            <v>120</v>
          </cell>
        </row>
        <row r="4247">
          <cell r="A4247" t="str">
            <v>MH13.19K25</v>
          </cell>
          <cell r="B4247" t="str">
            <v>Tiếng Việt thực hành</v>
          </cell>
          <cell r="C4247">
            <v>45</v>
          </cell>
        </row>
        <row r="4248">
          <cell r="A4248" t="str">
            <v>MH14.19K25</v>
          </cell>
          <cell r="B4248" t="str">
            <v>Văn hóa công sở</v>
          </cell>
          <cell r="C4248">
            <v>45</v>
          </cell>
        </row>
        <row r="4249">
          <cell r="A4249" t="str">
            <v>MH15.19K25</v>
          </cell>
          <cell r="B4249" t="str">
            <v>Nhập môn công tác văn thư</v>
          </cell>
          <cell r="C4249">
            <v>30</v>
          </cell>
        </row>
        <row r="4250">
          <cell r="A4250" t="str">
            <v>MĐ16.19K25</v>
          </cell>
          <cell r="B4250" t="str">
            <v xml:space="preserve">Kỹ thuật đánh máy vi tính </v>
          </cell>
          <cell r="C4250">
            <v>120</v>
          </cell>
        </row>
        <row r="4251">
          <cell r="A4251" t="str">
            <v>MĐ17.19K25</v>
          </cell>
          <cell r="B4251" t="str">
            <v>Sử dụng trang thiết bị trong công tác văn thư</v>
          </cell>
          <cell r="C4251">
            <v>60</v>
          </cell>
        </row>
        <row r="4252">
          <cell r="A4252" t="str">
            <v>MĐ18.19K25</v>
          </cell>
          <cell r="B4252" t="str">
            <v>Soạn thảo văn bản</v>
          </cell>
          <cell r="C4252">
            <v>120</v>
          </cell>
        </row>
        <row r="4253">
          <cell r="A4253" t="str">
            <v>MH19.19K25</v>
          </cell>
          <cell r="B4253" t="str">
            <v>Quản lý và sử dụng con dấu</v>
          </cell>
          <cell r="C4253">
            <v>30</v>
          </cell>
        </row>
        <row r="4254">
          <cell r="A4254" t="str">
            <v>MĐ20.19K25</v>
          </cell>
          <cell r="B4254" t="str">
            <v>Quản lý văn bản đến, văn bản đi</v>
          </cell>
          <cell r="C4254">
            <v>180</v>
          </cell>
        </row>
        <row r="4255">
          <cell r="A4255" t="str">
            <v>MH21.19K25</v>
          </cell>
          <cell r="B4255" t="str">
            <v>Tổ chức lao động khoa học trong công tác văn thư</v>
          </cell>
          <cell r="C4255">
            <v>30</v>
          </cell>
        </row>
        <row r="4256">
          <cell r="A4256" t="str">
            <v>MH22.19K25</v>
          </cell>
          <cell r="B4256" t="str">
            <v>Tiêu chuẩn hoá công tác văn thư</v>
          </cell>
          <cell r="C4256">
            <v>30</v>
          </cell>
        </row>
        <row r="4257">
          <cell r="A4257" t="str">
            <v>MĐ23.19K25</v>
          </cell>
          <cell r="B4257" t="str">
            <v>Quản lý văn bản trong môi trường mạng</v>
          </cell>
          <cell r="C4257">
            <v>60</v>
          </cell>
        </row>
        <row r="4258">
          <cell r="A4258" t="str">
            <v>MĐ24.19K25</v>
          </cell>
          <cell r="B4258" t="str">
            <v>Lập hồ sơ và nộphồ sơ vào lưu trữ cơ quan</v>
          </cell>
          <cell r="C4258">
            <v>90</v>
          </cell>
        </row>
        <row r="4259">
          <cell r="A4259" t="str">
            <v>MH25.19K25</v>
          </cell>
          <cell r="B4259" t="str">
            <v>Công tác văn thư trong cơ quan quản lý hành chính</v>
          </cell>
          <cell r="C4259">
            <v>30</v>
          </cell>
        </row>
        <row r="4260">
          <cell r="A4260" t="str">
            <v>MH26.19K25</v>
          </cell>
          <cell r="B4260" t="str">
            <v>Công tác văn thư trong đơn vị sự nghiệp</v>
          </cell>
          <cell r="C4260">
            <v>30</v>
          </cell>
        </row>
        <row r="4261">
          <cell r="A4261" t="str">
            <v>MH27.19K25</v>
          </cell>
          <cell r="B4261" t="str">
            <v>Công tác văn thư trong tổ chức Đảng, đoàn thể và các tổ chức xã hội</v>
          </cell>
          <cell r="C4261">
            <v>30</v>
          </cell>
        </row>
        <row r="4262">
          <cell r="A4262" t="str">
            <v>MH28.19K25</v>
          </cell>
          <cell r="B4262" t="str">
            <v>Công tác văn thư trong doanh nghiệp</v>
          </cell>
          <cell r="C4262">
            <v>30</v>
          </cell>
        </row>
        <row r="4263">
          <cell r="A4263" t="str">
            <v>MH29.19K25</v>
          </cell>
          <cell r="B4263" t="str">
            <v>Nghiệp vụ lưu trữ</v>
          </cell>
          <cell r="C4263">
            <v>75</v>
          </cell>
        </row>
        <row r="4264">
          <cell r="A4264" t="str">
            <v>MĐ30.19K25</v>
          </cell>
          <cell r="B4264" t="str">
            <v>Công tác lễ tân</v>
          </cell>
          <cell r="C4264">
            <v>60</v>
          </cell>
        </row>
        <row r="4265">
          <cell r="A4265" t="str">
            <v>MĐ31.19K25</v>
          </cell>
          <cell r="B4265" t="str">
            <v>Nghiệp vụ thư ký</v>
          </cell>
          <cell r="C4265">
            <v>120</v>
          </cell>
        </row>
        <row r="4266">
          <cell r="A4266" t="str">
            <v>MH32.19K25</v>
          </cell>
          <cell r="B4266" t="str">
            <v>Kỹ năng thuyết trình</v>
          </cell>
          <cell r="C4266">
            <v>45</v>
          </cell>
        </row>
        <row r="4267">
          <cell r="A4267" t="str">
            <v>MĐ33.19K25</v>
          </cell>
          <cell r="B4267" t="str">
            <v>Thực tập tốt nghiệp</v>
          </cell>
          <cell r="C4267">
            <v>135</v>
          </cell>
        </row>
        <row r="4268">
          <cell r="A4268" t="str">
            <v>MH01.C20K25</v>
          </cell>
          <cell r="B4268" t="str">
            <v>Giáo dục chính trị</v>
          </cell>
          <cell r="C4268">
            <v>75</v>
          </cell>
        </row>
        <row r="4269">
          <cell r="A4269" t="str">
            <v>MH02.C20K25</v>
          </cell>
          <cell r="B4269" t="str">
            <v>Pháp luật</v>
          </cell>
          <cell r="C4269">
            <v>30</v>
          </cell>
        </row>
        <row r="4270">
          <cell r="A4270" t="str">
            <v>MH03.C20K25</v>
          </cell>
          <cell r="B4270" t="str">
            <v>Giáo dục thể chất</v>
          </cell>
          <cell r="C4270">
            <v>60</v>
          </cell>
        </row>
        <row r="4271">
          <cell r="A4271" t="str">
            <v>MH04.C20K25</v>
          </cell>
          <cell r="B4271" t="str">
            <v>Giáo dục quốc phòng và an ninh</v>
          </cell>
          <cell r="C4271">
            <v>75</v>
          </cell>
        </row>
        <row r="4272">
          <cell r="A4272" t="str">
            <v>MH05.C20K25</v>
          </cell>
          <cell r="B4272" t="str">
            <v>Tin học</v>
          </cell>
          <cell r="C4272">
            <v>75</v>
          </cell>
        </row>
        <row r="4273">
          <cell r="A4273" t="str">
            <v>MH06.C20K25</v>
          </cell>
          <cell r="B4273" t="str">
            <v>Tiếng Anh</v>
          </cell>
          <cell r="C4273">
            <v>120</v>
          </cell>
        </row>
        <row r="4274">
          <cell r="A4274" t="str">
            <v>MH07.C20K25</v>
          </cell>
          <cell r="B4274" t="str">
            <v>Kỹ năng giao tiếp</v>
          </cell>
          <cell r="C4274">
            <v>30</v>
          </cell>
        </row>
        <row r="4275">
          <cell r="A4275" t="str">
            <v>MH08.C20K25</v>
          </cell>
          <cell r="B4275" t="str">
            <v>An toàn vệ sinh môi trường</v>
          </cell>
          <cell r="C4275">
            <v>45</v>
          </cell>
        </row>
        <row r="4276">
          <cell r="A4276" t="str">
            <v>MH09.C20K25</v>
          </cell>
          <cell r="B4276" t="str">
            <v>Anh văn chuyên ngành</v>
          </cell>
          <cell r="C4276">
            <v>60</v>
          </cell>
        </row>
        <row r="4277">
          <cell r="A4277" t="str">
            <v>MH10.C20K25</v>
          </cell>
          <cell r="B4277" t="str">
            <v xml:space="preserve">Cấu trúc máy tính </v>
          </cell>
          <cell r="C4277">
            <v>45</v>
          </cell>
        </row>
        <row r="4278">
          <cell r="A4278" t="str">
            <v>MĐ11.C20K25</v>
          </cell>
          <cell r="B4278" t="str">
            <v>Tin học văn phòng</v>
          </cell>
          <cell r="C4278">
            <v>90</v>
          </cell>
        </row>
        <row r="4279">
          <cell r="A4279" t="str">
            <v>MH12.C20K25</v>
          </cell>
          <cell r="B4279" t="str">
            <v>Mạng máy tính và Internet</v>
          </cell>
          <cell r="C4279">
            <v>90</v>
          </cell>
        </row>
        <row r="4280">
          <cell r="A4280" t="str">
            <v>MĐ13.C20K25</v>
          </cell>
          <cell r="B4280" t="str">
            <v xml:space="preserve">Mỹ thuật cơ bản </v>
          </cell>
          <cell r="C4280">
            <v>60</v>
          </cell>
        </row>
        <row r="4281">
          <cell r="A4281" t="str">
            <v>MĐ14.C20K25</v>
          </cell>
          <cell r="B4281" t="str">
            <v>Nguyên lý tạo hình</v>
          </cell>
          <cell r="C4281">
            <v>90</v>
          </cell>
        </row>
        <row r="4282">
          <cell r="A4282" t="str">
            <v>MĐ15.C20K25</v>
          </cell>
          <cell r="B4282" t="str">
            <v>Lắp ráp cài đặt máy tính</v>
          </cell>
          <cell r="C4282">
            <v>90</v>
          </cell>
        </row>
        <row r="4283">
          <cell r="A4283" t="str">
            <v>MĐ16.C20K25</v>
          </cell>
          <cell r="B4283" t="str">
            <v xml:space="preserve">Công nghệ Multimedia </v>
          </cell>
          <cell r="C4283">
            <v>60</v>
          </cell>
        </row>
        <row r="4284">
          <cell r="A4284" t="str">
            <v>MĐ17.C20K25</v>
          </cell>
          <cell r="B4284" t="str">
            <v>Kỹ thuật quay camera và chụp ảnh</v>
          </cell>
          <cell r="C4284">
            <v>120</v>
          </cell>
        </row>
        <row r="4285">
          <cell r="A4285" t="str">
            <v>MĐ18.C20K25</v>
          </cell>
          <cell r="B4285" t="str">
            <v xml:space="preserve">Xử lý ảnh </v>
          </cell>
          <cell r="C4285">
            <v>90</v>
          </cell>
        </row>
        <row r="4286">
          <cell r="A4286" t="str">
            <v>MĐ19.C20K25</v>
          </cell>
          <cell r="B4286" t="str">
            <v xml:space="preserve">Nhập môn chế bản điện tử </v>
          </cell>
          <cell r="C4286">
            <v>90</v>
          </cell>
        </row>
        <row r="4287">
          <cell r="A4287" t="str">
            <v>MĐ20.C20K25</v>
          </cell>
          <cell r="B4287" t="str">
            <v>Chế bản sách báo</v>
          </cell>
          <cell r="C4287">
            <v>60</v>
          </cell>
        </row>
        <row r="4288">
          <cell r="A4288" t="str">
            <v>MĐ21.C20K25</v>
          </cell>
          <cell r="B4288" t="str">
            <v>Chế bản các mẫu đặc thù</v>
          </cell>
          <cell r="C4288">
            <v>60</v>
          </cell>
        </row>
        <row r="4289">
          <cell r="A4289" t="str">
            <v>MĐ22.C20K25</v>
          </cell>
          <cell r="B4289" t="str">
            <v>Thiết kế các mẫu quảng cáo</v>
          </cell>
          <cell r="C4289">
            <v>90</v>
          </cell>
        </row>
        <row r="4290">
          <cell r="A4290" t="str">
            <v>MĐ23.C20K25</v>
          </cell>
          <cell r="B4290" t="str">
            <v>Thiết kế các trang Web</v>
          </cell>
          <cell r="C4290">
            <v>90</v>
          </cell>
        </row>
        <row r="4291">
          <cell r="A4291" t="str">
            <v>MĐ24.C20K25</v>
          </cell>
          <cell r="B4291" t="str">
            <v>Thực hành kỹ năng nghề nghiệp</v>
          </cell>
          <cell r="C4291">
            <v>180</v>
          </cell>
        </row>
        <row r="4292">
          <cell r="A4292" t="str">
            <v>MĐ25.C20K25</v>
          </cell>
          <cell r="B4292" t="str">
            <v>Đồ họa hình động</v>
          </cell>
          <cell r="C4292">
            <v>60</v>
          </cell>
        </row>
        <row r="4293">
          <cell r="A4293" t="str">
            <v>MĐ26.C20K25</v>
          </cell>
          <cell r="B4293" t="str">
            <v>Dựng video</v>
          </cell>
          <cell r="C4293">
            <v>60</v>
          </cell>
        </row>
        <row r="4294">
          <cell r="A4294" t="str">
            <v>MĐ27.C20K25</v>
          </cell>
          <cell r="B4294" t="str">
            <v>Chế bản điện tử nâng cao</v>
          </cell>
          <cell r="C4294">
            <v>90</v>
          </cell>
        </row>
        <row r="4295">
          <cell r="A4295" t="str">
            <v>MĐ28.C20K25</v>
          </cell>
          <cell r="B4295" t="str">
            <v>Xử lý ảnh nâng cao</v>
          </cell>
          <cell r="C4295">
            <v>90</v>
          </cell>
        </row>
        <row r="4296">
          <cell r="A4296" t="str">
            <v>MĐ29.C20K25</v>
          </cell>
          <cell r="B4296" t="str">
            <v>Tạo hình 2D và 3D</v>
          </cell>
          <cell r="C4296">
            <v>90</v>
          </cell>
        </row>
        <row r="4297">
          <cell r="A4297" t="str">
            <v>MĐ30.C20K25</v>
          </cell>
          <cell r="B4297" t="str">
            <v>Thực tập Tốt nghiệp</v>
          </cell>
          <cell r="C4297">
            <v>270</v>
          </cell>
        </row>
        <row r="4298">
          <cell r="A4298" t="str">
            <v>MH01.20K25</v>
          </cell>
          <cell r="B4298" t="str">
            <v>Chính trị</v>
          </cell>
          <cell r="C4298">
            <v>30</v>
          </cell>
        </row>
        <row r="4299">
          <cell r="A4299" t="str">
            <v>MH02.20K25</v>
          </cell>
          <cell r="B4299" t="str">
            <v>Pháp luật</v>
          </cell>
          <cell r="C4299">
            <v>15</v>
          </cell>
        </row>
        <row r="4300">
          <cell r="A4300" t="str">
            <v>MH03.20K25</v>
          </cell>
          <cell r="B4300" t="str">
            <v>Giáo dục thể chất</v>
          </cell>
          <cell r="C4300">
            <v>30</v>
          </cell>
        </row>
        <row r="4301">
          <cell r="A4301" t="str">
            <v>MH04.20K25</v>
          </cell>
          <cell r="B4301" t="str">
            <v xml:space="preserve">Giáo dục quốc phòng </v>
          </cell>
          <cell r="C4301">
            <v>45</v>
          </cell>
        </row>
        <row r="4302">
          <cell r="A4302" t="str">
            <v>MH05.20K25</v>
          </cell>
          <cell r="B4302" t="str">
            <v>Tin học</v>
          </cell>
          <cell r="C4302">
            <v>45</v>
          </cell>
        </row>
        <row r="4303">
          <cell r="A4303" t="str">
            <v>MH06.20K25</v>
          </cell>
          <cell r="B4303" t="str">
            <v xml:space="preserve">Anh văn </v>
          </cell>
          <cell r="C4303">
            <v>90</v>
          </cell>
        </row>
        <row r="4304">
          <cell r="A4304" t="str">
            <v>MH07.20K25</v>
          </cell>
          <cell r="B4304" t="str">
            <v>Kỹ năng giao tiếp</v>
          </cell>
          <cell r="C4304">
            <v>30</v>
          </cell>
        </row>
        <row r="4305">
          <cell r="A4305" t="str">
            <v>MH08.20K25</v>
          </cell>
          <cell r="B4305" t="str">
            <v>An toàn vệ sinh môi trường</v>
          </cell>
          <cell r="C4305">
            <v>45</v>
          </cell>
        </row>
        <row r="4306">
          <cell r="A4306" t="str">
            <v>MH09.20K25</v>
          </cell>
          <cell r="B4306" t="str">
            <v>Anh văn chuyên ngành</v>
          </cell>
          <cell r="C4306">
            <v>60</v>
          </cell>
        </row>
        <row r="4307">
          <cell r="A4307" t="str">
            <v>MH10.20K25</v>
          </cell>
          <cell r="B4307" t="str">
            <v xml:space="preserve">Cấu trúc máy tính </v>
          </cell>
          <cell r="C4307">
            <v>45</v>
          </cell>
        </row>
        <row r="4308">
          <cell r="A4308" t="str">
            <v>MĐ11.20K25</v>
          </cell>
          <cell r="B4308" t="str">
            <v>Tin học văn phòng</v>
          </cell>
          <cell r="C4308">
            <v>90</v>
          </cell>
        </row>
        <row r="4309">
          <cell r="A4309" t="str">
            <v>MH12.20K25</v>
          </cell>
          <cell r="B4309" t="str">
            <v>Mạng máy tính và Internet</v>
          </cell>
          <cell r="C4309">
            <v>90</v>
          </cell>
        </row>
        <row r="4310">
          <cell r="A4310" t="str">
            <v>MĐ13.20K25</v>
          </cell>
          <cell r="B4310" t="str">
            <v xml:space="preserve">Mỹ thuật cơ bản </v>
          </cell>
          <cell r="C4310">
            <v>60</v>
          </cell>
        </row>
        <row r="4311">
          <cell r="A4311" t="str">
            <v>MĐ14.20K25</v>
          </cell>
          <cell r="B4311" t="str">
            <v>Nguyên lý tạo hình</v>
          </cell>
          <cell r="C4311">
            <v>90</v>
          </cell>
        </row>
        <row r="4312">
          <cell r="A4312" t="str">
            <v>MĐ15.20K25</v>
          </cell>
          <cell r="B4312" t="str">
            <v>Lắp ráp cài đặt máy tính</v>
          </cell>
          <cell r="C4312">
            <v>90</v>
          </cell>
        </row>
        <row r="4313">
          <cell r="A4313" t="str">
            <v>MĐ16.20K25</v>
          </cell>
          <cell r="B4313" t="str">
            <v xml:space="preserve">Công nghệ Multimedia </v>
          </cell>
          <cell r="C4313">
            <v>60</v>
          </cell>
        </row>
        <row r="4314">
          <cell r="A4314" t="str">
            <v>MĐ17.20K25</v>
          </cell>
          <cell r="B4314" t="str">
            <v xml:space="preserve">Kỹ thuật quay camera và chụp ảnh </v>
          </cell>
          <cell r="C4314">
            <v>120</v>
          </cell>
        </row>
        <row r="4315">
          <cell r="A4315" t="str">
            <v>MĐ18.20K25</v>
          </cell>
          <cell r="B4315" t="str">
            <v xml:space="preserve">Xử lý ảnh </v>
          </cell>
          <cell r="C4315">
            <v>90</v>
          </cell>
        </row>
        <row r="4316">
          <cell r="A4316" t="str">
            <v>MĐ19.20K25</v>
          </cell>
          <cell r="B4316" t="str">
            <v xml:space="preserve">Nhập môn chế bản điện tử </v>
          </cell>
          <cell r="C4316">
            <v>90</v>
          </cell>
        </row>
        <row r="4317">
          <cell r="A4317" t="str">
            <v>MĐ20.20K25</v>
          </cell>
          <cell r="B4317" t="str">
            <v>Chế bản sách báo</v>
          </cell>
          <cell r="C4317">
            <v>60</v>
          </cell>
        </row>
        <row r="4318">
          <cell r="A4318" t="str">
            <v>MĐ21.20K25</v>
          </cell>
          <cell r="B4318" t="str">
            <v>Thiết kế các mẫu đặc thù</v>
          </cell>
          <cell r="C4318">
            <v>60</v>
          </cell>
        </row>
        <row r="4319">
          <cell r="A4319" t="str">
            <v>MĐ22.20K25</v>
          </cell>
          <cell r="B4319" t="str">
            <v>Thiết kế các mẫu quảng cáo</v>
          </cell>
          <cell r="C4319">
            <v>90</v>
          </cell>
        </row>
        <row r="4320">
          <cell r="A4320" t="str">
            <v>MĐ23.20K25</v>
          </cell>
          <cell r="B4320" t="str">
            <v>Thiết kế các trang Web</v>
          </cell>
          <cell r="C4320">
            <v>90</v>
          </cell>
        </row>
        <row r="4321">
          <cell r="A4321" t="str">
            <v>MĐ24.20K25</v>
          </cell>
          <cell r="B4321" t="str">
            <v>Đồ họa hình động</v>
          </cell>
          <cell r="C4321">
            <v>60</v>
          </cell>
        </row>
        <row r="4322">
          <cell r="A4322" t="str">
            <v>MĐ25.20K25</v>
          </cell>
          <cell r="B4322" t="str">
            <v>Dựng video</v>
          </cell>
          <cell r="C4322">
            <v>60</v>
          </cell>
        </row>
        <row r="4323">
          <cell r="A4323" t="str">
            <v>MĐ26.20K25</v>
          </cell>
          <cell r="B4323" t="str">
            <v>Thực tập Tốt nghiệp</v>
          </cell>
          <cell r="C4323">
            <v>270</v>
          </cell>
        </row>
        <row r="4324">
          <cell r="A4324" t="str">
            <v>MH01.21K25</v>
          </cell>
          <cell r="B4324" t="str">
            <v>Chính trị</v>
          </cell>
          <cell r="C4324">
            <v>30</v>
          </cell>
        </row>
        <row r="4325">
          <cell r="A4325" t="str">
            <v>MH02.21K25</v>
          </cell>
          <cell r="B4325" t="str">
            <v>Pháp luật</v>
          </cell>
          <cell r="C4325">
            <v>15</v>
          </cell>
        </row>
        <row r="4326">
          <cell r="A4326" t="str">
            <v>MH03.21K25</v>
          </cell>
          <cell r="B4326" t="str">
            <v>Giáo dục thể chất</v>
          </cell>
          <cell r="C4326">
            <v>30</v>
          </cell>
        </row>
        <row r="4327">
          <cell r="A4327" t="str">
            <v>MH04.21K25</v>
          </cell>
          <cell r="B4327" t="str">
            <v>Giáo dục quốc phòng - An ninh</v>
          </cell>
          <cell r="C4327">
            <v>45</v>
          </cell>
        </row>
        <row r="4328">
          <cell r="A4328" t="str">
            <v>MH05.21K25</v>
          </cell>
          <cell r="B4328" t="str">
            <v>Tin học</v>
          </cell>
          <cell r="C4328">
            <v>45</v>
          </cell>
        </row>
        <row r="4329">
          <cell r="A4329" t="str">
            <v>MH06.21K25</v>
          </cell>
          <cell r="B4329" t="str">
            <v>Ngoại ngữ(Anh văn)</v>
          </cell>
          <cell r="C4329">
            <v>90</v>
          </cell>
        </row>
        <row r="4330">
          <cell r="A4330" t="str">
            <v>MH07.21K25</v>
          </cell>
          <cell r="B4330" t="str">
            <v xml:space="preserve"> Kỹ năng giao tiếp</v>
          </cell>
          <cell r="C4330">
            <v>30</v>
          </cell>
        </row>
        <row r="4331">
          <cell r="A4331" t="str">
            <v>MH08.21K25</v>
          </cell>
          <cell r="B4331" t="str">
            <v>An toàn vệ sinh môi trường</v>
          </cell>
          <cell r="C4331">
            <v>45</v>
          </cell>
        </row>
        <row r="4332">
          <cell r="A4332" t="str">
            <v>MH09.21K25</v>
          </cell>
          <cell r="B4332" t="str">
            <v>Kỹ năng làm việc nhóm</v>
          </cell>
          <cell r="C4332">
            <v>45</v>
          </cell>
        </row>
        <row r="4333">
          <cell r="A4333" t="str">
            <v>MH10.21K25</v>
          </cell>
          <cell r="B4333" t="str">
            <v>Anh văn chuyên ngành</v>
          </cell>
          <cell r="C4333">
            <v>60</v>
          </cell>
        </row>
        <row r="4334">
          <cell r="A4334" t="str">
            <v>MĐ11.21K25</v>
          </cell>
          <cell r="B4334" t="str">
            <v>Tin học văn phòng</v>
          </cell>
          <cell r="C4334">
            <v>60</v>
          </cell>
        </row>
        <row r="4335">
          <cell r="A4335" t="str">
            <v>MH12.21K25</v>
          </cell>
          <cell r="B4335" t="str">
            <v>Cấu trúc máy tính</v>
          </cell>
          <cell r="C4335">
            <v>45</v>
          </cell>
        </row>
        <row r="4336">
          <cell r="A4336" t="str">
            <v>MH13.21K25</v>
          </cell>
          <cell r="B4336" t="str">
            <v>Kỹ thuật đo lường</v>
          </cell>
          <cell r="C4336">
            <v>30</v>
          </cell>
        </row>
        <row r="4337">
          <cell r="A4337" t="str">
            <v>MH14.21K25</v>
          </cell>
          <cell r="B4337" t="str">
            <v>Mạng máy tính và Internet</v>
          </cell>
          <cell r="C4337">
            <v>90</v>
          </cell>
        </row>
        <row r="4338">
          <cell r="A4338" t="str">
            <v>MĐ15.21K25</v>
          </cell>
          <cell r="B4338" t="str">
            <v>Điện tử cơ bản</v>
          </cell>
          <cell r="C4338">
            <v>90</v>
          </cell>
        </row>
        <row r="4339">
          <cell r="A4339" t="str">
            <v>MĐ16.21K25</v>
          </cell>
          <cell r="B4339" t="str">
            <v>Kỹ thuật xung số</v>
          </cell>
          <cell r="C4339">
            <v>60</v>
          </cell>
        </row>
        <row r="4340">
          <cell r="A4340" t="str">
            <v>MĐ17.21K25</v>
          </cell>
          <cell r="B4340" t="str">
            <v xml:space="preserve">Thiết kế, xây dựng mạng LAN </v>
          </cell>
          <cell r="C4340">
            <v>90</v>
          </cell>
        </row>
        <row r="4341">
          <cell r="A4341" t="str">
            <v>MĐ18.21K25</v>
          </cell>
          <cell r="B4341" t="str">
            <v>Hệ quản trị cơ sở dữ liệu</v>
          </cell>
          <cell r="C4341">
            <v>60</v>
          </cell>
        </row>
        <row r="4342">
          <cell r="A4342" t="str">
            <v>MĐ19.21K25</v>
          </cell>
          <cell r="B4342" t="str">
            <v>Lắp ráp và cài đặt máy tính</v>
          </cell>
          <cell r="C4342">
            <v>120</v>
          </cell>
        </row>
        <row r="4343">
          <cell r="A4343" t="str">
            <v>MĐ20.21K25</v>
          </cell>
          <cell r="B4343" t="str">
            <v>Bảo trì hệ thống máy tính</v>
          </cell>
          <cell r="C4343">
            <v>60</v>
          </cell>
        </row>
        <row r="4344">
          <cell r="A4344" t="str">
            <v>MĐ21.21K25</v>
          </cell>
          <cell r="B4344" t="str">
            <v>Xử lý sự cố phần mềm</v>
          </cell>
          <cell r="C4344">
            <v>60</v>
          </cell>
        </row>
        <row r="4345">
          <cell r="A4345" t="str">
            <v>MĐ22.21K25</v>
          </cell>
          <cell r="B4345" t="str">
            <v>Sửa chữa máy tính</v>
          </cell>
          <cell r="C4345">
            <v>90</v>
          </cell>
        </row>
        <row r="4346">
          <cell r="A4346" t="str">
            <v>MĐ23.21K25</v>
          </cell>
          <cell r="B4346" t="str">
            <v>Sửa chữa bộ nguồn</v>
          </cell>
          <cell r="C4346">
            <v>60</v>
          </cell>
        </row>
        <row r="4347">
          <cell r="A4347" t="str">
            <v>MĐ24.21K25</v>
          </cell>
          <cell r="B4347" t="str">
            <v>Kỹ thuật sửa chữa màn hình</v>
          </cell>
          <cell r="C4347">
            <v>60</v>
          </cell>
        </row>
        <row r="4348">
          <cell r="A4348" t="str">
            <v>MĐ25.21K25</v>
          </cell>
          <cell r="B4348" t="str">
            <v>Sửa chữa máy in và thiết bị ngoại vi</v>
          </cell>
          <cell r="C4348">
            <v>60</v>
          </cell>
        </row>
        <row r="4349">
          <cell r="A4349" t="str">
            <v>MĐ26.21K25</v>
          </cell>
          <cell r="B4349" t="str">
            <v>Thực tập tốt nghiệp</v>
          </cell>
          <cell r="C4349">
            <v>270</v>
          </cell>
        </row>
        <row r="4350">
          <cell r="A4350" t="str">
            <v>MH01.C21K25</v>
          </cell>
          <cell r="B4350" t="str">
            <v>Chính trị</v>
          </cell>
          <cell r="C4350">
            <v>75</v>
          </cell>
        </row>
        <row r="4351">
          <cell r="A4351" t="str">
            <v>MH02.C21K25</v>
          </cell>
          <cell r="B4351" t="str">
            <v>Pháp luật</v>
          </cell>
          <cell r="C4351">
            <v>30</v>
          </cell>
        </row>
        <row r="4352">
          <cell r="A4352" t="str">
            <v>MH03.C21K25</v>
          </cell>
          <cell r="B4352" t="str">
            <v>Giáo dục thể chất</v>
          </cell>
          <cell r="C4352">
            <v>60</v>
          </cell>
        </row>
        <row r="4353">
          <cell r="A4353" t="str">
            <v>MH04.C21K25</v>
          </cell>
          <cell r="B4353" t="str">
            <v>Giáo dục quốc phòng - An ninh</v>
          </cell>
          <cell r="C4353">
            <v>75</v>
          </cell>
        </row>
        <row r="4354">
          <cell r="A4354" t="str">
            <v>MH05.C21K25</v>
          </cell>
          <cell r="B4354" t="str">
            <v>Tin học</v>
          </cell>
          <cell r="C4354">
            <v>75</v>
          </cell>
        </row>
        <row r="4355">
          <cell r="A4355" t="str">
            <v>MH06.C21K25</v>
          </cell>
          <cell r="B4355" t="str">
            <v>Ngoại ngữ(Anh văn)</v>
          </cell>
          <cell r="C4355">
            <v>120</v>
          </cell>
        </row>
        <row r="4356">
          <cell r="A4356" t="str">
            <v>MH07.C21K25</v>
          </cell>
          <cell r="B4356" t="str">
            <v xml:space="preserve"> Kỹ năng giao tiếp</v>
          </cell>
          <cell r="C4356">
            <v>30</v>
          </cell>
        </row>
        <row r="4357">
          <cell r="A4357" t="str">
            <v>MH08.C21K25</v>
          </cell>
          <cell r="B4357" t="str">
            <v>An toàn vệ sinh môi trường</v>
          </cell>
          <cell r="C4357">
            <v>45</v>
          </cell>
        </row>
        <row r="4358">
          <cell r="A4358" t="str">
            <v>MH09.C21K25</v>
          </cell>
          <cell r="B4358" t="str">
            <v>Kỹ năng làm việc nhóm</v>
          </cell>
          <cell r="C4358">
            <v>45</v>
          </cell>
        </row>
        <row r="4359">
          <cell r="A4359" t="str">
            <v>MH10.C21K25</v>
          </cell>
          <cell r="B4359" t="str">
            <v>Anh văn chuyên ngành</v>
          </cell>
          <cell r="C4359">
            <v>60</v>
          </cell>
        </row>
        <row r="4360">
          <cell r="A4360" t="str">
            <v>MĐ11.C21K25</v>
          </cell>
          <cell r="B4360" t="str">
            <v>Tin học văn phòng</v>
          </cell>
          <cell r="C4360">
            <v>90</v>
          </cell>
        </row>
        <row r="4361">
          <cell r="A4361" t="str">
            <v>MH12.C21K25</v>
          </cell>
          <cell r="B4361" t="str">
            <v>Cấu trúc máy tính</v>
          </cell>
          <cell r="C4361">
            <v>45</v>
          </cell>
        </row>
        <row r="4362">
          <cell r="A4362" t="str">
            <v>MH13.C21K25</v>
          </cell>
          <cell r="B4362" t="str">
            <v>Kỹ thuật đo lường</v>
          </cell>
          <cell r="C4362">
            <v>30</v>
          </cell>
        </row>
        <row r="4363">
          <cell r="A4363" t="str">
            <v>MH14.C21K25</v>
          </cell>
          <cell r="B4363" t="str">
            <v>Mạng máy tính và Internet</v>
          </cell>
          <cell r="C4363">
            <v>90</v>
          </cell>
        </row>
        <row r="4364">
          <cell r="A4364" t="str">
            <v>MĐ15.C21K25</v>
          </cell>
          <cell r="B4364" t="str">
            <v>Điện tử cơ bản</v>
          </cell>
          <cell r="C4364">
            <v>90</v>
          </cell>
        </row>
        <row r="4365">
          <cell r="A4365" t="str">
            <v>MH16.C21K25</v>
          </cell>
          <cell r="B4365" t="str">
            <v>Nguyên lý hệ điều hành</v>
          </cell>
          <cell r="C4365">
            <v>60</v>
          </cell>
        </row>
        <row r="4366">
          <cell r="A4366" t="str">
            <v>MĐ17.C21K25</v>
          </cell>
          <cell r="B4366" t="str">
            <v>Kỹ thuật xung số</v>
          </cell>
          <cell r="C4366">
            <v>60</v>
          </cell>
        </row>
        <row r="4367">
          <cell r="A4367" t="str">
            <v>MĐ18.C21K25</v>
          </cell>
          <cell r="B4367" t="str">
            <v xml:space="preserve">Thiết kế, xây dựng mạng LAN </v>
          </cell>
          <cell r="C4367">
            <v>90</v>
          </cell>
        </row>
        <row r="4368">
          <cell r="A4368" t="str">
            <v>MĐ19.C21K25</v>
          </cell>
          <cell r="B4368" t="str">
            <v>Thiết kế Website</v>
          </cell>
          <cell r="C4368">
            <v>90</v>
          </cell>
        </row>
        <row r="4369">
          <cell r="A4369" t="str">
            <v>MĐ20.C21K25</v>
          </cell>
          <cell r="B4369" t="str">
            <v>Hệ quản trị cơ sở dữ liệu</v>
          </cell>
          <cell r="C4369">
            <v>60</v>
          </cell>
        </row>
        <row r="4370">
          <cell r="A4370" t="str">
            <v>MĐ21.C21K25</v>
          </cell>
          <cell r="B4370" t="str">
            <v>Lắp ráp và cài đặt máy tính</v>
          </cell>
          <cell r="C4370">
            <v>120</v>
          </cell>
        </row>
        <row r="4371">
          <cell r="A4371" t="str">
            <v>MĐ22.C21K25</v>
          </cell>
          <cell r="B4371" t="str">
            <v>Bảo trì hệ thống máy tính</v>
          </cell>
          <cell r="C4371">
            <v>90</v>
          </cell>
        </row>
        <row r="4372">
          <cell r="A4372" t="str">
            <v>MĐ23.C21K25</v>
          </cell>
          <cell r="B4372" t="str">
            <v>Xử lý sự cố phần mềm</v>
          </cell>
          <cell r="C4372">
            <v>60</v>
          </cell>
        </row>
        <row r="4373">
          <cell r="A4373" t="str">
            <v>MĐ24.C21K25</v>
          </cell>
          <cell r="B4373" t="str">
            <v>Sửa chữa máy tính</v>
          </cell>
          <cell r="C4373">
            <v>90</v>
          </cell>
        </row>
        <row r="4374">
          <cell r="A4374" t="str">
            <v>MĐ25.C21K25</v>
          </cell>
          <cell r="B4374" t="str">
            <v>Sửa chữa bộ nguồn</v>
          </cell>
          <cell r="C4374">
            <v>60</v>
          </cell>
        </row>
        <row r="4375">
          <cell r="A4375" t="str">
            <v>MĐ26.C21K25</v>
          </cell>
          <cell r="B4375" t="str">
            <v>Kỹ thuật sửa chữa màn hình</v>
          </cell>
          <cell r="C4375">
            <v>60</v>
          </cell>
        </row>
        <row r="4376">
          <cell r="A4376" t="str">
            <v>MĐ27.C21K25</v>
          </cell>
          <cell r="B4376" t="str">
            <v>Sửa chữa máy in và thiết bị ngoại vi</v>
          </cell>
          <cell r="C4376">
            <v>60</v>
          </cell>
        </row>
        <row r="4377">
          <cell r="A4377" t="str">
            <v>MĐ28.C21K25</v>
          </cell>
          <cell r="B4377" t="str">
            <v>Thực tập kĩ năng nghề nghiệp</v>
          </cell>
          <cell r="C4377">
            <v>180</v>
          </cell>
        </row>
        <row r="4378">
          <cell r="A4378" t="str">
            <v>MĐ29.C21K25</v>
          </cell>
          <cell r="B4378" t="str">
            <v xml:space="preserve">Sửa chữa máy tính nâng cao </v>
          </cell>
          <cell r="C4378">
            <v>90</v>
          </cell>
        </row>
        <row r="4379">
          <cell r="A4379" t="str">
            <v>MĐ30.C21K25</v>
          </cell>
          <cell r="B4379" t="str">
            <v>Đồ họa ứng dụng</v>
          </cell>
          <cell r="C4379">
            <v>60</v>
          </cell>
        </row>
        <row r="4380">
          <cell r="A4380" t="str">
            <v>MĐ31.C21K25</v>
          </cell>
          <cell r="B4380" t="str">
            <v>Thực tập tốt nghiệp</v>
          </cell>
          <cell r="C4380">
            <v>270</v>
          </cell>
        </row>
        <row r="4381">
          <cell r="A4381" t="str">
            <v>MH01.C22K25</v>
          </cell>
          <cell r="B4381" t="str">
            <v>Giáo dục chính trị</v>
          </cell>
          <cell r="C4381">
            <v>75</v>
          </cell>
        </row>
        <row r="4382">
          <cell r="A4382" t="str">
            <v>MH02.C22K25</v>
          </cell>
          <cell r="B4382" t="str">
            <v>Pháp luật</v>
          </cell>
          <cell r="C4382">
            <v>30</v>
          </cell>
        </row>
        <row r="4383">
          <cell r="A4383" t="str">
            <v>MH03.C22K25</v>
          </cell>
          <cell r="B4383" t="str">
            <v>Giáo dục thể chất</v>
          </cell>
          <cell r="C4383">
            <v>60</v>
          </cell>
        </row>
        <row r="4384">
          <cell r="A4384" t="str">
            <v>MH04.C22K25</v>
          </cell>
          <cell r="B4384" t="str">
            <v>Giáo dục quốc phòng và an ninh</v>
          </cell>
          <cell r="C4384">
            <v>75</v>
          </cell>
        </row>
        <row r="4385">
          <cell r="A4385" t="str">
            <v>MH05.C22K25</v>
          </cell>
          <cell r="B4385" t="str">
            <v>Tin học</v>
          </cell>
          <cell r="C4385">
            <v>75</v>
          </cell>
        </row>
        <row r="4386">
          <cell r="A4386" t="str">
            <v>MH06.C22K25</v>
          </cell>
          <cell r="B4386" t="str">
            <v>Tiếng Anh</v>
          </cell>
          <cell r="C4386">
            <v>120</v>
          </cell>
        </row>
        <row r="4387">
          <cell r="A4387" t="str">
            <v>MH07.C22K25</v>
          </cell>
          <cell r="B4387" t="str">
            <v>Kỹ năng giao tiếp</v>
          </cell>
          <cell r="C4387">
            <v>30</v>
          </cell>
        </row>
        <row r="4388">
          <cell r="A4388" t="str">
            <v>MH08.C22K25</v>
          </cell>
          <cell r="B4388" t="str">
            <v>An toàn vệ sinh môi trường</v>
          </cell>
          <cell r="C4388">
            <v>45</v>
          </cell>
        </row>
        <row r="4389">
          <cell r="A4389" t="str">
            <v>MH09.C22K25</v>
          </cell>
          <cell r="B4389" t="str">
            <v>Kỹ năng làm việc nhóm</v>
          </cell>
          <cell r="C4389">
            <v>45</v>
          </cell>
        </row>
        <row r="4390">
          <cell r="A4390" t="str">
            <v>MĐ10.C22K25</v>
          </cell>
          <cell r="B4390" t="str">
            <v>Tin học văn phòng</v>
          </cell>
          <cell r="C4390">
            <v>90</v>
          </cell>
        </row>
        <row r="4391">
          <cell r="A4391" t="str">
            <v>MH11.C22K25</v>
          </cell>
          <cell r="B4391" t="str">
            <v>Cấu trúc máy tính</v>
          </cell>
          <cell r="C4391">
            <v>45</v>
          </cell>
        </row>
        <row r="4392">
          <cell r="A4392" t="str">
            <v>MH12.C22K25</v>
          </cell>
          <cell r="B4392" t="str">
            <v>Mạng máy tính và Internet</v>
          </cell>
          <cell r="C4392">
            <v>90</v>
          </cell>
        </row>
        <row r="4393">
          <cell r="A4393" t="str">
            <v>MH13.C22K25</v>
          </cell>
          <cell r="B4393" t="str">
            <v>Anh văn chuyên ngành</v>
          </cell>
          <cell r="C4393">
            <v>60</v>
          </cell>
        </row>
        <row r="4394">
          <cell r="A4394" t="str">
            <v>MĐ14.C22K25</v>
          </cell>
          <cell r="B4394" t="str">
            <v>Lắp ráp và cài đặt máy tính</v>
          </cell>
          <cell r="C4394">
            <v>90</v>
          </cell>
        </row>
        <row r="4395">
          <cell r="A4395" t="str">
            <v>MĐ15.C22K25</v>
          </cell>
          <cell r="B4395" t="str">
            <v>Bảo trì hệ thống máy tính</v>
          </cell>
          <cell r="C4395">
            <v>90</v>
          </cell>
        </row>
        <row r="4396">
          <cell r="A4396" t="str">
            <v>MH16.C22K25</v>
          </cell>
          <cell r="B4396" t="str">
            <v>An toàn bảo mật thông tin</v>
          </cell>
          <cell r="C4396">
            <v>60</v>
          </cell>
        </row>
        <row r="4397">
          <cell r="A4397" t="str">
            <v>MH17.C22K25</v>
          </cell>
          <cell r="B4397" t="str">
            <v>Quản lý dự án CNTT</v>
          </cell>
          <cell r="C4397">
            <v>60</v>
          </cell>
        </row>
        <row r="4398">
          <cell r="A4398" t="str">
            <v>MĐ18.C22K25</v>
          </cell>
          <cell r="B4398" t="str">
            <v>Quản trị mạng</v>
          </cell>
          <cell r="C4398">
            <v>90</v>
          </cell>
        </row>
        <row r="4399">
          <cell r="A4399" t="str">
            <v>MĐ19.C22K25</v>
          </cell>
          <cell r="B4399" t="str">
            <v>Thiết kế, xây dựng mạng LAN</v>
          </cell>
          <cell r="C4399">
            <v>90</v>
          </cell>
        </row>
        <row r="4400">
          <cell r="A4400" t="str">
            <v>MĐ20.C22K25</v>
          </cell>
          <cell r="B4400" t="str">
            <v>Quản trị hệ thống WebServer và MailServer</v>
          </cell>
          <cell r="C4400">
            <v>90</v>
          </cell>
        </row>
        <row r="4401">
          <cell r="A4401" t="str">
            <v>MĐ21.C22K25</v>
          </cell>
          <cell r="B4401" t="str">
            <v>Công nghệ mạng không dây</v>
          </cell>
          <cell r="C4401">
            <v>60</v>
          </cell>
        </row>
        <row r="4402">
          <cell r="A4402" t="str">
            <v>MĐ22.C22K25</v>
          </cell>
          <cell r="B4402" t="str">
            <v>Đồ họa ứng dụng</v>
          </cell>
          <cell r="C4402">
            <v>90</v>
          </cell>
        </row>
        <row r="4403">
          <cell r="A4403" t="str">
            <v>MĐ23.C22K25</v>
          </cell>
          <cell r="B4403" t="str">
            <v>Thiết kế Web</v>
          </cell>
          <cell r="C4403">
            <v>90</v>
          </cell>
        </row>
        <row r="4404">
          <cell r="A4404" t="str">
            <v>MĐ24.C22K25</v>
          </cell>
          <cell r="B4404" t="str">
            <v>Hệ điều hành Linux</v>
          </cell>
          <cell r="C4404">
            <v>90</v>
          </cell>
        </row>
        <row r="4405">
          <cell r="A4405" t="str">
            <v>MĐ25.C22K25</v>
          </cell>
          <cell r="B4405" t="str">
            <v>Thực tập kỹ năng nghề nghiệp</v>
          </cell>
          <cell r="C4405">
            <v>180</v>
          </cell>
        </row>
        <row r="4406">
          <cell r="A4406" t="str">
            <v>MĐ26.C22K25</v>
          </cell>
          <cell r="B4406" t="str">
            <v>Cấu hình và quản trị thiết bị mạng</v>
          </cell>
          <cell r="C4406">
            <v>60</v>
          </cell>
        </row>
        <row r="4407">
          <cell r="A4407" t="str">
            <v>MĐ27.C22K25</v>
          </cell>
          <cell r="B4407" t="str">
            <v>Quản trị mạng nâng cao</v>
          </cell>
          <cell r="C4407">
            <v>60</v>
          </cell>
        </row>
        <row r="4408">
          <cell r="A4408" t="str">
            <v>MĐ28.C22K25</v>
          </cell>
          <cell r="B4408" t="str">
            <v>Bảo trì hệ thống mạng</v>
          </cell>
          <cell r="C4408">
            <v>60</v>
          </cell>
        </row>
        <row r="4409">
          <cell r="A4409" t="str">
            <v>MĐ29.C22K25</v>
          </cell>
          <cell r="B4409" t="str">
            <v>Thực tập tốt nghiệp</v>
          </cell>
          <cell r="C4409">
            <v>270</v>
          </cell>
        </row>
        <row r="4410">
          <cell r="A4410" t="str">
            <v>MH01.22K25</v>
          </cell>
          <cell r="B4410" t="str">
            <v>Chính trị</v>
          </cell>
          <cell r="C4410">
            <v>30</v>
          </cell>
        </row>
        <row r="4411">
          <cell r="A4411" t="str">
            <v>MH02.22K25</v>
          </cell>
          <cell r="B4411" t="str">
            <v>Pháp luật</v>
          </cell>
          <cell r="C4411">
            <v>15</v>
          </cell>
        </row>
        <row r="4412">
          <cell r="A4412" t="str">
            <v>MH03.22K25</v>
          </cell>
          <cell r="B4412" t="str">
            <v>Giáo dục thể chất</v>
          </cell>
          <cell r="C4412">
            <v>30</v>
          </cell>
        </row>
        <row r="4413">
          <cell r="A4413" t="str">
            <v>MH04.22K25</v>
          </cell>
          <cell r="B4413" t="str">
            <v>Giáo dục quốc phòng - An ninh</v>
          </cell>
          <cell r="C4413">
            <v>45</v>
          </cell>
        </row>
        <row r="4414">
          <cell r="A4414" t="str">
            <v>MH05.22K25</v>
          </cell>
          <cell r="B4414" t="str">
            <v>Tin học</v>
          </cell>
          <cell r="C4414">
            <v>45</v>
          </cell>
        </row>
        <row r="4415">
          <cell r="A4415" t="str">
            <v>MH06.22K25</v>
          </cell>
          <cell r="B4415" t="str">
            <v>Ngoại ngữ (Anh văn)</v>
          </cell>
          <cell r="C4415">
            <v>90</v>
          </cell>
        </row>
        <row r="4416">
          <cell r="A4416" t="str">
            <v>MH07.22K25</v>
          </cell>
          <cell r="B4416" t="str">
            <v>Kỹ năng giao tiếp</v>
          </cell>
          <cell r="C4416">
            <v>30</v>
          </cell>
        </row>
        <row r="4417">
          <cell r="A4417" t="str">
            <v>MH08.22K25</v>
          </cell>
          <cell r="B4417" t="str">
            <v>An toàn vệ sinh môi trường</v>
          </cell>
          <cell r="C4417">
            <v>45</v>
          </cell>
        </row>
        <row r="4418">
          <cell r="A4418" t="str">
            <v>MH09.22K25</v>
          </cell>
          <cell r="B4418" t="str">
            <v>Kỹ năng làm việc nhóm</v>
          </cell>
          <cell r="C4418">
            <v>45</v>
          </cell>
        </row>
        <row r="4419">
          <cell r="A4419" t="str">
            <v>MĐ10.22K25</v>
          </cell>
          <cell r="B4419" t="str">
            <v>Tin học văn phòng</v>
          </cell>
          <cell r="C4419">
            <v>90</v>
          </cell>
        </row>
        <row r="4420">
          <cell r="A4420" t="str">
            <v>MH11.22K25</v>
          </cell>
          <cell r="B4420" t="str">
            <v>Cấu trúc máy tính</v>
          </cell>
          <cell r="C4420">
            <v>45</v>
          </cell>
        </row>
        <row r="4421">
          <cell r="A4421" t="str">
            <v>MH12.22K25</v>
          </cell>
          <cell r="B4421" t="str">
            <v>Mạng máy tính và Internet</v>
          </cell>
          <cell r="C4421">
            <v>90</v>
          </cell>
        </row>
        <row r="4422">
          <cell r="A4422" t="str">
            <v>MH13.22K25</v>
          </cell>
          <cell r="B4422" t="str">
            <v>Anh văn chuyên ngành</v>
          </cell>
          <cell r="C4422">
            <v>60</v>
          </cell>
        </row>
        <row r="4423">
          <cell r="A4423" t="str">
            <v>MĐ14.22K25</v>
          </cell>
          <cell r="B4423" t="str">
            <v>Lắp ráp và cài đặt máy tính</v>
          </cell>
          <cell r="C4423">
            <v>90</v>
          </cell>
        </row>
        <row r="4424">
          <cell r="A4424" t="str">
            <v>MĐ15.22K25</v>
          </cell>
          <cell r="B4424" t="str">
            <v>Bảo trì hệ thống máy tính</v>
          </cell>
          <cell r="C4424">
            <v>90</v>
          </cell>
        </row>
        <row r="4425">
          <cell r="A4425" t="str">
            <v>MĐ16.22K25</v>
          </cell>
          <cell r="B4425" t="str">
            <v>Quản trị mạng</v>
          </cell>
          <cell r="C4425">
            <v>90</v>
          </cell>
        </row>
        <row r="4426">
          <cell r="A4426" t="str">
            <v>MĐ17.22K25</v>
          </cell>
          <cell r="B4426" t="str">
            <v>Thiết kế, xây dựng mạng LAN</v>
          </cell>
          <cell r="C4426">
            <v>90</v>
          </cell>
        </row>
        <row r="4427">
          <cell r="A4427" t="str">
            <v>MĐ18.22K25</v>
          </cell>
          <cell r="B4427" t="str">
            <v>Quản trị hệ thống WebServer và MailServer</v>
          </cell>
          <cell r="C4427">
            <v>90</v>
          </cell>
        </row>
        <row r="4428">
          <cell r="A4428" t="str">
            <v>MĐ19.22K25</v>
          </cell>
          <cell r="B4428" t="str">
            <v>Công nghệ mạng không dây</v>
          </cell>
          <cell r="C4428">
            <v>60</v>
          </cell>
        </row>
        <row r="4429">
          <cell r="A4429" t="str">
            <v>MĐ20.22K25</v>
          </cell>
          <cell r="B4429" t="str">
            <v>Thiết kế Web</v>
          </cell>
          <cell r="C4429">
            <v>90</v>
          </cell>
        </row>
        <row r="4430">
          <cell r="A4430" t="str">
            <v>MĐ21.22K25</v>
          </cell>
          <cell r="B4430" t="str">
            <v>Hệ điều hành Linux</v>
          </cell>
          <cell r="C4430">
            <v>90</v>
          </cell>
        </row>
        <row r="4431">
          <cell r="A4431" t="str">
            <v>MĐ22.22K25</v>
          </cell>
          <cell r="B4431" t="str">
            <v>Cấu hình và quản trị thiết bị mạng</v>
          </cell>
          <cell r="C4431">
            <v>60</v>
          </cell>
        </row>
        <row r="4432">
          <cell r="A4432" t="str">
            <v>MĐ23.22K25</v>
          </cell>
          <cell r="B4432" t="str">
            <v>Bảo trì hệ thống mạng</v>
          </cell>
          <cell r="C4432">
            <v>60</v>
          </cell>
        </row>
        <row r="4433">
          <cell r="A4433" t="str">
            <v>MĐ24.22K25</v>
          </cell>
          <cell r="B4433" t="str">
            <v>Thực tập tốt nghiệp</v>
          </cell>
          <cell r="C4433">
            <v>270</v>
          </cell>
        </row>
        <row r="4434">
          <cell r="A4434" t="str">
            <v>MH01.25K25</v>
          </cell>
          <cell r="B4434" t="str">
            <v>Chính trị</v>
          </cell>
          <cell r="C4434">
            <v>30</v>
          </cell>
        </row>
        <row r="4435">
          <cell r="A4435" t="str">
            <v>MH02.25K25</v>
          </cell>
          <cell r="B4435" t="str">
            <v>Pháp luật</v>
          </cell>
          <cell r="C4435">
            <v>15</v>
          </cell>
        </row>
        <row r="4436">
          <cell r="A4436" t="str">
            <v>MH03.25K25</v>
          </cell>
          <cell r="B4436" t="str">
            <v>Giáo dục thể chất</v>
          </cell>
          <cell r="C4436">
            <v>30</v>
          </cell>
        </row>
        <row r="4437">
          <cell r="A4437" t="str">
            <v>MH04.25K25</v>
          </cell>
          <cell r="B4437" t="str">
            <v>Giáo dục quốc phòng – An ninh</v>
          </cell>
          <cell r="C4437">
            <v>45</v>
          </cell>
        </row>
        <row r="4438">
          <cell r="A4438" t="str">
            <v>MH05.25K25</v>
          </cell>
          <cell r="B4438" t="str">
            <v>Tin học</v>
          </cell>
          <cell r="C4438">
            <v>45</v>
          </cell>
        </row>
        <row r="4439">
          <cell r="A4439" t="str">
            <v>MH06.25K25</v>
          </cell>
          <cell r="B4439" t="str">
            <v>Ngoại ngữ (Anh văn)</v>
          </cell>
          <cell r="C4439">
            <v>90</v>
          </cell>
        </row>
        <row r="4440">
          <cell r="A4440" t="str">
            <v>MH07.25K25</v>
          </cell>
          <cell r="B4440" t="str">
            <v>Kinh tế chính trị</v>
          </cell>
          <cell r="C4440">
            <v>30</v>
          </cell>
        </row>
        <row r="4441">
          <cell r="A4441" t="str">
            <v>MH08.25K25</v>
          </cell>
          <cell r="B4441" t="str">
            <v>Luật kinh tế</v>
          </cell>
          <cell r="C4441">
            <v>30</v>
          </cell>
        </row>
        <row r="4442">
          <cell r="A4442" t="str">
            <v>MH09.25K25</v>
          </cell>
          <cell r="B4442" t="str">
            <v>Tâm lý học quản trị kinh doanh</v>
          </cell>
          <cell r="C4442">
            <v>45</v>
          </cell>
        </row>
        <row r="4443">
          <cell r="A4443" t="str">
            <v>MH10.25K25</v>
          </cell>
          <cell r="B4443" t="str">
            <v>Soạn thảo văn bản</v>
          </cell>
          <cell r="C4443">
            <v>45</v>
          </cell>
        </row>
        <row r="4444">
          <cell r="A4444" t="str">
            <v>MH11.25K25</v>
          </cell>
          <cell r="B4444" t="str">
            <v>Lý thuyết kế toán</v>
          </cell>
          <cell r="C4444">
            <v>60</v>
          </cell>
        </row>
        <row r="4445">
          <cell r="A4445" t="str">
            <v>MH12.25K25</v>
          </cell>
          <cell r="B4445" t="str">
            <v>Lý thuyết thống kê</v>
          </cell>
          <cell r="C4445">
            <v>45</v>
          </cell>
        </row>
        <row r="4446">
          <cell r="A4446" t="str">
            <v>MH13.25K25</v>
          </cell>
          <cell r="B4446" t="str">
            <v>Kinh tế vi mô</v>
          </cell>
          <cell r="C4446">
            <v>60</v>
          </cell>
        </row>
        <row r="4447">
          <cell r="A4447" t="str">
            <v>MH14.25K25</v>
          </cell>
          <cell r="B4447" t="str">
            <v>Quản trị doanh nghiệp</v>
          </cell>
          <cell r="C4447">
            <v>60</v>
          </cell>
        </row>
        <row r="4448">
          <cell r="A4448" t="str">
            <v>MH15.25K25</v>
          </cell>
          <cell r="B4448" t="str">
            <v>Thống kê doanh nghiệp</v>
          </cell>
          <cell r="C4448">
            <v>60</v>
          </cell>
        </row>
        <row r="4449">
          <cell r="A4449" t="str">
            <v>MH16.25K25</v>
          </cell>
          <cell r="B4449" t="str">
            <v>Tài chính doanh nghiệp</v>
          </cell>
          <cell r="C4449">
            <v>75</v>
          </cell>
        </row>
        <row r="4450">
          <cell r="A4450" t="str">
            <v>MH17.25K25</v>
          </cell>
          <cell r="B4450" t="str">
            <v>Kế toán tài chính 1</v>
          </cell>
          <cell r="C4450">
            <v>120</v>
          </cell>
        </row>
        <row r="4451">
          <cell r="A4451" t="str">
            <v>MH18.25K25</v>
          </cell>
          <cell r="B4451" t="str">
            <v>Kế toán tài chính 2</v>
          </cell>
          <cell r="C4451">
            <v>120</v>
          </cell>
        </row>
        <row r="4452">
          <cell r="A4452" t="str">
            <v>MH19.25K25</v>
          </cell>
          <cell r="B4452" t="str">
            <v>Kế toán tài chính 3</v>
          </cell>
          <cell r="C4452">
            <v>150</v>
          </cell>
        </row>
        <row r="4453">
          <cell r="A4453" t="str">
            <v>MH20.25K25</v>
          </cell>
          <cell r="B4453" t="str">
            <v>Kế toán HCSN</v>
          </cell>
          <cell r="C4453">
            <v>60</v>
          </cell>
        </row>
        <row r="4454">
          <cell r="A4454" t="str">
            <v>MH21.25K25</v>
          </cell>
          <cell r="B4454" t="str">
            <v>Tin học ứng dụng kế toán 1</v>
          </cell>
          <cell r="C4454">
            <v>120</v>
          </cell>
        </row>
        <row r="4455">
          <cell r="A4455" t="str">
            <v>MH22.25K25</v>
          </cell>
          <cell r="B4455" t="str">
            <v>Tin học ứng dụng kế toán 2</v>
          </cell>
          <cell r="C4455">
            <v>90</v>
          </cell>
        </row>
        <row r="4456">
          <cell r="A4456" t="str">
            <v>MH23.25K25</v>
          </cell>
          <cell r="B4456" t="str">
            <v>Kế toán thương mại dịch vụ</v>
          </cell>
          <cell r="C4456">
            <v>60</v>
          </cell>
        </row>
        <row r="4457">
          <cell r="A4457" t="str">
            <v>MH24.25K25</v>
          </cell>
          <cell r="B4457" t="str">
            <v>Kế toán máy</v>
          </cell>
          <cell r="C4457">
            <v>120</v>
          </cell>
        </row>
        <row r="4458">
          <cell r="A4458" t="str">
            <v>MH25.25K25</v>
          </cell>
          <cell r="B4458" t="str">
            <v>Kiểm toán</v>
          </cell>
          <cell r="C4458">
            <v>30</v>
          </cell>
        </row>
        <row r="4459">
          <cell r="A4459" t="str">
            <v>MĐ26.25K25</v>
          </cell>
          <cell r="B4459" t="str">
            <v>Kế toán thuế</v>
          </cell>
          <cell r="C4459">
            <v>60</v>
          </cell>
        </row>
        <row r="4460">
          <cell r="A4460" t="str">
            <v>MH27.25K25</v>
          </cell>
          <cell r="B4460" t="str">
            <v>Phân tích hoạt động kinh doanh</v>
          </cell>
          <cell r="C4460">
            <v>60</v>
          </cell>
        </row>
        <row r="4461">
          <cell r="A4461" t="str">
            <v>MH28.25K25</v>
          </cell>
          <cell r="B4461" t="str">
            <v>Thực tập tốt nghiệp</v>
          </cell>
          <cell r="C4461">
            <v>225</v>
          </cell>
        </row>
        <row r="4462">
          <cell r="A4462" t="str">
            <v>MH01.C24K25</v>
          </cell>
          <cell r="B4462" t="str">
            <v>Chính trị</v>
          </cell>
          <cell r="C4462">
            <v>75</v>
          </cell>
        </row>
        <row r="4463">
          <cell r="A4463" t="str">
            <v>MH02.C24K25</v>
          </cell>
          <cell r="B4463" t="str">
            <v>Pháp luật</v>
          </cell>
          <cell r="C4463">
            <v>30</v>
          </cell>
        </row>
        <row r="4464">
          <cell r="A4464" t="str">
            <v>MH03.C24K25</v>
          </cell>
          <cell r="B4464" t="str">
            <v>Giáo dục thể chất</v>
          </cell>
          <cell r="C4464">
            <v>60</v>
          </cell>
        </row>
        <row r="4465">
          <cell r="A4465" t="str">
            <v>MH04.C24K25</v>
          </cell>
          <cell r="B4465" t="str">
            <v>Giáo dục quốc phòng - An ninh</v>
          </cell>
          <cell r="C4465">
            <v>75</v>
          </cell>
        </row>
        <row r="4466">
          <cell r="A4466" t="str">
            <v>MH05.C24K25</v>
          </cell>
          <cell r="B4466" t="str">
            <v>Tin học</v>
          </cell>
          <cell r="C4466">
            <v>75</v>
          </cell>
        </row>
        <row r="4467">
          <cell r="A4467" t="str">
            <v>MH06.C24K25</v>
          </cell>
          <cell r="B4467" t="str">
            <v>Ngoại ngữ(Anh văn)</v>
          </cell>
          <cell r="C4467">
            <v>120</v>
          </cell>
        </row>
        <row r="4468">
          <cell r="A4468" t="str">
            <v>MH07.C24K25</v>
          </cell>
          <cell r="B4468" t="str">
            <v>Kỹ năng giao tiếp</v>
          </cell>
          <cell r="C4468">
            <v>30</v>
          </cell>
        </row>
        <row r="4469">
          <cell r="A4469" t="str">
            <v>MH08.C24K25</v>
          </cell>
          <cell r="B4469" t="str">
            <v>An toàn vệ sinh môi trường</v>
          </cell>
          <cell r="C4469">
            <v>45</v>
          </cell>
        </row>
        <row r="4470">
          <cell r="A4470" t="str">
            <v>MH09.C24K25</v>
          </cell>
          <cell r="B4470" t="str">
            <v>Kĩ năng làm việc nhóm</v>
          </cell>
          <cell r="C4470">
            <v>45</v>
          </cell>
        </row>
        <row r="4471">
          <cell r="A4471" t="str">
            <v>MĐ10.C24K25</v>
          </cell>
          <cell r="B4471" t="str">
            <v>Soạn thảo văn bản Word</v>
          </cell>
          <cell r="C4471">
            <v>90</v>
          </cell>
        </row>
        <row r="4472">
          <cell r="A4472" t="str">
            <v>MĐ11.C24K25</v>
          </cell>
          <cell r="B4472" t="str">
            <v>Bảng tính điện tử Excel</v>
          </cell>
          <cell r="C4472">
            <v>60</v>
          </cell>
        </row>
        <row r="4473">
          <cell r="A4473" t="str">
            <v>MH12.C24K25</v>
          </cell>
          <cell r="B4473" t="str">
            <v>Mạng máy tính và ineternet</v>
          </cell>
          <cell r="C4473">
            <v>90</v>
          </cell>
        </row>
        <row r="4474">
          <cell r="A4474" t="str">
            <v>MH13.C24K25</v>
          </cell>
          <cell r="B4474" t="str">
            <v>Lập trình cơ bản (C)</v>
          </cell>
          <cell r="C4474">
            <v>90</v>
          </cell>
        </row>
        <row r="4475">
          <cell r="A4475" t="str">
            <v>MH14.C24K25</v>
          </cell>
          <cell r="B4475" t="str">
            <v>Cấu trúc dữ liệu vàgiải thuật</v>
          </cell>
          <cell r="C4475">
            <v>90</v>
          </cell>
        </row>
        <row r="4476">
          <cell r="A4476" t="str">
            <v>MH15.C24K25</v>
          </cell>
          <cell r="B4476" t="str">
            <v>Cơ sở dữ liệu</v>
          </cell>
          <cell r="C4476">
            <v>60</v>
          </cell>
        </row>
        <row r="4477">
          <cell r="A4477" t="str">
            <v>MH16.C24K25</v>
          </cell>
          <cell r="B4477" t="str">
            <v>Phân tích và thiết kế HTTT</v>
          </cell>
          <cell r="C4477">
            <v>60</v>
          </cell>
        </row>
        <row r="4478">
          <cell r="A4478" t="str">
            <v>MH17.C24K25</v>
          </cell>
          <cell r="B4478" t="str">
            <v>Cấu trúc máy tính</v>
          </cell>
          <cell r="C4478">
            <v>45</v>
          </cell>
        </row>
        <row r="4479">
          <cell r="A4479" t="str">
            <v>MĐ18.C24K25</v>
          </cell>
          <cell r="B4479" t="str">
            <v>Lắp ráp và cài đặt máy tính</v>
          </cell>
          <cell r="C4479">
            <v>90</v>
          </cell>
        </row>
        <row r="4480">
          <cell r="A4480" t="str">
            <v>MH19.C24K25</v>
          </cell>
          <cell r="B4480" t="str">
            <v>Quản lý dự án CNTT</v>
          </cell>
          <cell r="C4480">
            <v>60</v>
          </cell>
        </row>
        <row r="4481">
          <cell r="A4481" t="str">
            <v>MH20.C24K25</v>
          </cell>
          <cell r="B4481" t="str">
            <v>Tiếng Anh chuyên ngành</v>
          </cell>
          <cell r="C4481">
            <v>90</v>
          </cell>
        </row>
        <row r="4482">
          <cell r="A4482" t="str">
            <v>MĐ21.C24K25</v>
          </cell>
          <cell r="B4482" t="str">
            <v>Thiết kế, xây dựng mạng LAN</v>
          </cell>
          <cell r="C4482">
            <v>90</v>
          </cell>
        </row>
        <row r="4483">
          <cell r="A4483" t="str">
            <v>MĐ22.C24K25</v>
          </cell>
          <cell r="B4483" t="str">
            <v>Hệ quản trị CSDL với ACCESS</v>
          </cell>
          <cell r="C4483">
            <v>60</v>
          </cell>
        </row>
        <row r="4484">
          <cell r="A4484" t="str">
            <v>MĐ23.C24K25</v>
          </cell>
          <cell r="B4484" t="str">
            <v>Hệ quản trị CSDL với SQL Server</v>
          </cell>
          <cell r="C4484">
            <v>60</v>
          </cell>
        </row>
        <row r="4485">
          <cell r="A4485" t="str">
            <v>MĐ24.C24K25</v>
          </cell>
          <cell r="B4485" t="str">
            <v>Lập trình hướng đối tượng</v>
          </cell>
          <cell r="C4485">
            <v>120</v>
          </cell>
        </row>
        <row r="4486">
          <cell r="A4486" t="str">
            <v>MĐ25.C24K25</v>
          </cell>
          <cell r="B4486" t="str">
            <v>Lập trình Window 1 (VB.net)</v>
          </cell>
          <cell r="C4486">
            <v>120</v>
          </cell>
        </row>
        <row r="4487">
          <cell r="A4487" t="str">
            <v>MĐ26.C24K25</v>
          </cell>
          <cell r="B4487" t="str">
            <v>Thực tập kĩ năng nghề nghiệp</v>
          </cell>
          <cell r="C4487">
            <v>180</v>
          </cell>
        </row>
        <row r="4488">
          <cell r="A4488" t="str">
            <v>MĐ27.C24K25</v>
          </cell>
          <cell r="B4488" t="str">
            <v>Thiết kế và quản trị Website</v>
          </cell>
          <cell r="C4488">
            <v>120</v>
          </cell>
        </row>
        <row r="4489">
          <cell r="A4489" t="str">
            <v>MĐ28.C24K25</v>
          </cell>
          <cell r="B4489" t="str">
            <v>Đồ họa ứng dụng</v>
          </cell>
          <cell r="C4489">
            <v>120</v>
          </cell>
        </row>
        <row r="4490">
          <cell r="A4490" t="str">
            <v>MĐ29.C24K25</v>
          </cell>
          <cell r="B4490" t="str">
            <v>Lập trình Window 2 (C#.net)</v>
          </cell>
          <cell r="C4490">
            <v>120</v>
          </cell>
        </row>
        <row r="4491">
          <cell r="A4491" t="str">
            <v>MĐ30.C24K25</v>
          </cell>
          <cell r="B4491" t="str">
            <v>Thực tập TN</v>
          </cell>
          <cell r="C4491">
            <v>270</v>
          </cell>
        </row>
        <row r="4492">
          <cell r="A4492" t="str">
            <v>MH01.24K25</v>
          </cell>
          <cell r="B4492" t="str">
            <v>Chính trị</v>
          </cell>
          <cell r="C4492">
            <v>30</v>
          </cell>
        </row>
        <row r="4493">
          <cell r="A4493" t="str">
            <v>MH02.24K25</v>
          </cell>
          <cell r="B4493" t="str">
            <v>Pháp luật</v>
          </cell>
          <cell r="C4493">
            <v>15</v>
          </cell>
        </row>
        <row r="4494">
          <cell r="A4494" t="str">
            <v>MH03.24K25</v>
          </cell>
          <cell r="B4494" t="str">
            <v>Giáo dục thể chất</v>
          </cell>
          <cell r="C4494">
            <v>30</v>
          </cell>
        </row>
        <row r="4495">
          <cell r="A4495" t="str">
            <v>MH04.24K25</v>
          </cell>
          <cell r="B4495" t="str">
            <v>Giáo dục quốc phòng – An ninh</v>
          </cell>
          <cell r="C4495">
            <v>45</v>
          </cell>
        </row>
        <row r="4496">
          <cell r="A4496" t="str">
            <v>MH05.24K25</v>
          </cell>
          <cell r="B4496" t="str">
            <v>Tin học</v>
          </cell>
          <cell r="C4496">
            <v>45</v>
          </cell>
        </row>
        <row r="4497">
          <cell r="A4497" t="str">
            <v>MH06.24K25</v>
          </cell>
          <cell r="B4497" t="str">
            <v>Ngoại ngữ (Anh văn)</v>
          </cell>
          <cell r="C4497">
            <v>90</v>
          </cell>
        </row>
        <row r="4498">
          <cell r="A4498" t="str">
            <v>MH07.24K25</v>
          </cell>
          <cell r="B4498" t="str">
            <v>Kĩ năng giao tiếp</v>
          </cell>
          <cell r="C4498">
            <v>30</v>
          </cell>
        </row>
        <row r="4499">
          <cell r="A4499" t="str">
            <v>MH08.24K25</v>
          </cell>
          <cell r="B4499" t="str">
            <v>An toàn vệ sinh môi trường</v>
          </cell>
          <cell r="C4499">
            <v>45</v>
          </cell>
        </row>
        <row r="4500">
          <cell r="A4500" t="str">
            <v>MH09.24K25</v>
          </cell>
          <cell r="B4500" t="str">
            <v>Kĩ năng làm việc nhóm</v>
          </cell>
          <cell r="C4500">
            <v>45</v>
          </cell>
        </row>
        <row r="4501">
          <cell r="A4501" t="str">
            <v>MĐ10.24K25</v>
          </cell>
          <cell r="B4501" t="str">
            <v>Soạn thảo văn bản Word</v>
          </cell>
          <cell r="C4501">
            <v>60</v>
          </cell>
        </row>
        <row r="4502">
          <cell r="A4502" t="str">
            <v>MĐ11.24K25</v>
          </cell>
          <cell r="B4502" t="str">
            <v>Bảng tính điện tử Excel</v>
          </cell>
          <cell r="C4502">
            <v>60</v>
          </cell>
        </row>
        <row r="4503">
          <cell r="A4503" t="str">
            <v>MH12.24K25</v>
          </cell>
          <cell r="B4503" t="str">
            <v>Mạng máy tính và ineternet</v>
          </cell>
          <cell r="C4503">
            <v>90</v>
          </cell>
        </row>
        <row r="4504">
          <cell r="A4504" t="str">
            <v>MH13.24K25</v>
          </cell>
          <cell r="B4504" t="str">
            <v>Lập trình cơ bản (C)</v>
          </cell>
          <cell r="C4504">
            <v>60</v>
          </cell>
        </row>
        <row r="4505">
          <cell r="A4505" t="str">
            <v>MH14.24K25</v>
          </cell>
          <cell r="B4505" t="str">
            <v>Cấu trúc dữ liệu và giải thuật</v>
          </cell>
          <cell r="C4505">
            <v>60</v>
          </cell>
        </row>
        <row r="4506">
          <cell r="A4506" t="str">
            <v>MH15.24K25</v>
          </cell>
          <cell r="B4506" t="str">
            <v>Cơ sở dữ liệu</v>
          </cell>
          <cell r="C4506">
            <v>60</v>
          </cell>
        </row>
        <row r="4507">
          <cell r="A4507" t="str">
            <v>MH16.24K25</v>
          </cell>
          <cell r="B4507" t="str">
            <v>Phân tích thiết kế HTTT</v>
          </cell>
          <cell r="C4507">
            <v>60</v>
          </cell>
        </row>
        <row r="4508">
          <cell r="A4508" t="str">
            <v>MH17.24K25</v>
          </cell>
          <cell r="B4508" t="str">
            <v>Cấu trúc máy tính</v>
          </cell>
          <cell r="C4508">
            <v>45</v>
          </cell>
        </row>
        <row r="4509">
          <cell r="A4509" t="str">
            <v>MĐ18.24K25</v>
          </cell>
          <cell r="B4509" t="str">
            <v>Lắp ráp và cài đặt MT</v>
          </cell>
          <cell r="C4509">
            <v>90</v>
          </cell>
        </row>
        <row r="4510">
          <cell r="A4510" t="str">
            <v>MH19.24K25</v>
          </cell>
          <cell r="B4510" t="str">
            <v>Tiếng Anh chuyên ngành</v>
          </cell>
          <cell r="C4510">
            <v>45</v>
          </cell>
        </row>
        <row r="4511">
          <cell r="A4511" t="str">
            <v>MĐ20.24K25</v>
          </cell>
          <cell r="B4511" t="str">
            <v>Thiết kế, xây dựng mạng LAN</v>
          </cell>
          <cell r="C4511">
            <v>90</v>
          </cell>
        </row>
        <row r="4512">
          <cell r="A4512" t="str">
            <v>MĐ21.24K25</v>
          </cell>
          <cell r="B4512" t="str">
            <v>Lập trình hướng đối tượng</v>
          </cell>
          <cell r="C4512">
            <v>120</v>
          </cell>
        </row>
        <row r="4513">
          <cell r="A4513" t="str">
            <v>MĐ22.24K25</v>
          </cell>
          <cell r="B4513" t="str">
            <v>Hệ quản trị CSDL với ACCESS</v>
          </cell>
          <cell r="C4513">
            <v>60</v>
          </cell>
        </row>
        <row r="4514">
          <cell r="A4514" t="str">
            <v>MĐ23.24K25</v>
          </cell>
          <cell r="B4514" t="str">
            <v>Hệ quản trị CSDL với SQL Server</v>
          </cell>
          <cell r="C4514">
            <v>60</v>
          </cell>
        </row>
        <row r="4515">
          <cell r="A4515" t="str">
            <v>MĐ24.24K25</v>
          </cell>
          <cell r="B4515" t="str">
            <v>Lập trình Window 1 (C#.net)</v>
          </cell>
          <cell r="C4515">
            <v>120</v>
          </cell>
        </row>
        <row r="4516">
          <cell r="A4516" t="str">
            <v>MĐ25.24K25</v>
          </cell>
          <cell r="B4516" t="str">
            <v>Thiết kế và quản trị Website</v>
          </cell>
          <cell r="C4516">
            <v>120</v>
          </cell>
        </row>
        <row r="4517">
          <cell r="A4517" t="str">
            <v>MĐ26.24K25</v>
          </cell>
          <cell r="B4517" t="str">
            <v>Đồ họa ứng dụng</v>
          </cell>
          <cell r="C4517">
            <v>60</v>
          </cell>
        </row>
        <row r="4518">
          <cell r="A4518" t="str">
            <v>MĐ27.24K25</v>
          </cell>
          <cell r="B4518" t="str">
            <v>Thực tập tốt nghiệp</v>
          </cell>
          <cell r="C4518">
            <v>270</v>
          </cell>
        </row>
        <row r="4519">
          <cell r="A4519" t="str">
            <v>MH08.5K25</v>
          </cell>
          <cell r="B4519" t="str">
            <v xml:space="preserve"> Cơ ứng dụng</v>
          </cell>
        </row>
        <row r="4520">
          <cell r="A4520" t="str">
            <v>MH09.5K25</v>
          </cell>
          <cell r="B4520" t="str">
            <v xml:space="preserve"> Vật liệu học</v>
          </cell>
        </row>
        <row r="4521">
          <cell r="A4521" t="str">
            <v>MH10.5K25</v>
          </cell>
          <cell r="B4521" t="str">
            <v xml:space="preserve"> Dung sai lắp ghép và đo lường kỹ thuật</v>
          </cell>
        </row>
        <row r="4522">
          <cell r="A4522" t="str">
            <v>MH11.5K25</v>
          </cell>
          <cell r="B4522" t="str">
            <v xml:space="preserve"> Vẽ kỹ thuật</v>
          </cell>
        </row>
        <row r="4523">
          <cell r="A4523" t="str">
            <v>MH12.5K25</v>
          </cell>
          <cell r="B4523" t="str">
            <v xml:space="preserve"> An toàn lao động</v>
          </cell>
        </row>
        <row r="4524">
          <cell r="A4524" t="str">
            <v>MĐ13.5K25</v>
          </cell>
          <cell r="B4524" t="str">
            <v xml:space="preserve"> Thực hành Nguội, Gò cơ bản</v>
          </cell>
        </row>
        <row r="4525">
          <cell r="A4525" t="str">
            <v>MĐ14.5K25</v>
          </cell>
          <cell r="B4525" t="str">
            <v xml:space="preserve"> Thực hành Hàn cơ bản </v>
          </cell>
        </row>
        <row r="4526">
          <cell r="A4526" t="str">
            <v>MH15.5K25</v>
          </cell>
          <cell r="B4526" t="str">
            <v xml:space="preserve"> Kỹ năng giao tiếp</v>
          </cell>
        </row>
        <row r="4527">
          <cell r="A4527" t="str">
            <v>MĐ16.5K25</v>
          </cell>
          <cell r="B4527" t="str">
            <v xml:space="preserve"> Kỹ thuật chung về ô tô và công nghệ sửa chữa</v>
          </cell>
        </row>
        <row r="4528">
          <cell r="A4528" t="str">
            <v>MĐ17.5K25</v>
          </cell>
          <cell r="B4528" t="str">
            <v xml:space="preserve"> Kỹ thuật lái ô tô</v>
          </cell>
        </row>
        <row r="4529">
          <cell r="A4529" t="str">
            <v>MĐ18.5K25</v>
          </cell>
          <cell r="B4529" t="str">
            <v xml:space="preserve"> Bảo dưỡng và sửa chữa động cơ đốt trong</v>
          </cell>
        </row>
        <row r="4530">
          <cell r="A4530" t="str">
            <v>MĐ19.5K25</v>
          </cell>
          <cell r="B4530" t="str">
            <v xml:space="preserve"> Bảo dưỡng và sửa chữa hệ thống truyền lực.</v>
          </cell>
        </row>
        <row r="4531">
          <cell r="A4531" t="str">
            <v>MĐ20.5K25</v>
          </cell>
          <cell r="B4531" t="str">
            <v xml:space="preserve"> Bảo dưỡng và sửa chữa hệ thống di chuyển và hệ thống lái</v>
          </cell>
        </row>
        <row r="4532">
          <cell r="A4532" t="str">
            <v>MĐ21.5K25</v>
          </cell>
          <cell r="B4532" t="str">
            <v xml:space="preserve"> Bảo dưỡng và sửa chữa hệ thống phanh</v>
          </cell>
        </row>
        <row r="4533">
          <cell r="A4533" t="str">
            <v>MĐ22.5K25</v>
          </cell>
          <cell r="B4533" t="str">
            <v xml:space="preserve"> Bảo dưỡng và sửa chữa khung-vỏ và chăm sóc làm đẹp xe ô tô</v>
          </cell>
        </row>
        <row r="4534">
          <cell r="A4534" t="str">
            <v>MĐ23.5K25</v>
          </cell>
          <cell r="B4534" t="str">
            <v xml:space="preserve"> Bảo dưỡng và sửa chữa trang bị điện ô tô</v>
          </cell>
        </row>
        <row r="4535">
          <cell r="A4535" t="str">
            <v>MĐ24.5K25</v>
          </cell>
          <cell r="B4535" t="str">
            <v xml:space="preserve"> Bảo dưỡng và sửa chữa hệ thống cung cấpnhiên liệu động cơ xăng</v>
          </cell>
        </row>
        <row r="4536">
          <cell r="A4536" t="str">
            <v>MĐ25.5K25</v>
          </cell>
          <cell r="B4536" t="str">
            <v xml:space="preserve"> Bảo dưỡng và sửa chữa hệ thống cung cấp nhiên liệu động cơ diesel</v>
          </cell>
        </row>
        <row r="4537">
          <cell r="A4537" t="str">
            <v>MĐ26.5K25</v>
          </cell>
          <cell r="B4537" t="str">
            <v xml:space="preserve"> Bảo dưỡng và sửa chữa hệ thống Điều hòa không khí trênô tô</v>
          </cell>
        </row>
        <row r="4538">
          <cell r="A4538" t="str">
            <v>MĐ27.5K25</v>
          </cell>
          <cell r="B4538" t="str">
            <v xml:space="preserve"> Thực tập tốt nghiệp</v>
          </cell>
        </row>
        <row r="4539">
          <cell r="A4539" t="str">
            <v>MH01.24K25</v>
          </cell>
          <cell r="B4539" t="str">
            <v xml:space="preserve"> Chính trị</v>
          </cell>
        </row>
        <row r="4540">
          <cell r="A4540" t="str">
            <v>MH02.24K25</v>
          </cell>
          <cell r="B4540" t="str">
            <v xml:space="preserve"> Pháp luật</v>
          </cell>
        </row>
        <row r="4541">
          <cell r="A4541" t="str">
            <v>MH03.24K25</v>
          </cell>
          <cell r="B4541" t="str">
            <v xml:space="preserve"> Giáo dục thể chất</v>
          </cell>
        </row>
        <row r="4542">
          <cell r="A4542" t="str">
            <v>MH04.24K25</v>
          </cell>
          <cell r="B4542" t="str">
            <v xml:space="preserve"> Giáo dục quốc phòng – An ninh</v>
          </cell>
        </row>
        <row r="4543">
          <cell r="A4543" t="str">
            <v>MH05.24K25</v>
          </cell>
          <cell r="B4543" t="str">
            <v xml:space="preserve"> Tin học</v>
          </cell>
        </row>
        <row r="4544">
          <cell r="A4544" t="str">
            <v>MH06.24K25</v>
          </cell>
          <cell r="B4544" t="str">
            <v xml:space="preserve"> Ngoại ngữ (Anh văn)</v>
          </cell>
        </row>
        <row r="4545">
          <cell r="A4545" t="str">
            <v>MH07.24K25</v>
          </cell>
          <cell r="B4545" t="str">
            <v xml:space="preserve"> Kĩ năng giao tiếp</v>
          </cell>
        </row>
        <row r="4546">
          <cell r="A4546" t="str">
            <v>MH08.24K25</v>
          </cell>
          <cell r="B4546" t="str">
            <v xml:space="preserve"> An toàn vệ sinh môi trường</v>
          </cell>
        </row>
        <row r="4547">
          <cell r="A4547" t="str">
            <v>MH09.24K25</v>
          </cell>
          <cell r="B4547" t="str">
            <v xml:space="preserve"> Kĩ năng làm việc nhóm</v>
          </cell>
        </row>
        <row r="4548">
          <cell r="A4548" t="str">
            <v>MĐ10.24K25</v>
          </cell>
          <cell r="B4548" t="str">
            <v xml:space="preserve"> Soạn thảo văn bản Word</v>
          </cell>
        </row>
        <row r="4549">
          <cell r="A4549" t="str">
            <v>MĐ11.24K25</v>
          </cell>
          <cell r="B4549" t="str">
            <v xml:space="preserve"> Bảng tính điện tử Excel</v>
          </cell>
        </row>
        <row r="4550">
          <cell r="A4550" t="str">
            <v>MH12.24K25</v>
          </cell>
          <cell r="B4550" t="str">
            <v xml:space="preserve"> Mạng máy tính và ineternet</v>
          </cell>
        </row>
        <row r="4551">
          <cell r="A4551" t="str">
            <v>MH13.24K25</v>
          </cell>
          <cell r="B4551" t="str">
            <v xml:space="preserve"> Lập trình cơ bản (C)</v>
          </cell>
        </row>
        <row r="4552">
          <cell r="A4552" t="str">
            <v>MH14.24K25</v>
          </cell>
          <cell r="B4552" t="str">
            <v xml:space="preserve"> Cấu trúc dữ liệu và giải thuật</v>
          </cell>
        </row>
        <row r="4553">
          <cell r="A4553" t="str">
            <v>MH15.24K25</v>
          </cell>
          <cell r="B4553" t="str">
            <v xml:space="preserve"> Cơ sở dữ liệu</v>
          </cell>
        </row>
        <row r="4554">
          <cell r="A4554" t="str">
            <v>MH16.24K25</v>
          </cell>
          <cell r="B4554" t="str">
            <v xml:space="preserve"> Phân tích thiết kế HTTT</v>
          </cell>
        </row>
        <row r="4555">
          <cell r="A4555" t="str">
            <v>MH17.24K25</v>
          </cell>
          <cell r="B4555" t="str">
            <v xml:space="preserve"> Cấu trúc máy tính</v>
          </cell>
        </row>
        <row r="4556">
          <cell r="A4556" t="str">
            <v>MĐ18.24K25</v>
          </cell>
          <cell r="B4556" t="str">
            <v xml:space="preserve"> Lắp ráp và cài đặt MT</v>
          </cell>
        </row>
        <row r="4557">
          <cell r="A4557" t="str">
            <v>MH19.24K25</v>
          </cell>
          <cell r="B4557" t="str">
            <v xml:space="preserve"> Tiếng Anh chuyên ngành</v>
          </cell>
        </row>
        <row r="4558">
          <cell r="A4558" t="str">
            <v>MĐ20.24K25</v>
          </cell>
          <cell r="B4558" t="str">
            <v xml:space="preserve"> Thiết kế, xây dựng mạng LAN</v>
          </cell>
        </row>
        <row r="4559">
          <cell r="A4559" t="str">
            <v>MĐ21.24K25</v>
          </cell>
          <cell r="B4559" t="str">
            <v xml:space="preserve"> Lập trình hướng đối tượng</v>
          </cell>
        </row>
        <row r="4560">
          <cell r="A4560" t="str">
            <v>MĐ22.24K25</v>
          </cell>
          <cell r="B4560" t="str">
            <v xml:space="preserve"> Hệ quản trị CSDL với ACCESS</v>
          </cell>
        </row>
        <row r="4561">
          <cell r="A4561" t="str">
            <v>MĐ23.24K25</v>
          </cell>
          <cell r="B4561" t="str">
            <v xml:space="preserve"> Hệ quản trị CSDL với SQL Server</v>
          </cell>
        </row>
        <row r="4562">
          <cell r="A4562" t="str">
            <v>MĐ24.24K25</v>
          </cell>
          <cell r="B4562" t="str">
            <v xml:space="preserve"> Lập trình Window 1 (C#.net)</v>
          </cell>
        </row>
        <row r="4563">
          <cell r="A4563" t="str">
            <v>MĐ25.24K25</v>
          </cell>
          <cell r="B4563" t="str">
            <v xml:space="preserve"> Thiết kế và quản trị Website</v>
          </cell>
        </row>
        <row r="4564">
          <cell r="A4564" t="str">
            <v>MĐ26.24K25</v>
          </cell>
          <cell r="B4564" t="str">
            <v xml:space="preserve"> Đồ họa ứng dụng</v>
          </cell>
        </row>
        <row r="4565">
          <cell r="A4565" t="str">
            <v>MĐ27.24K25</v>
          </cell>
          <cell r="B4565" t="str">
            <v xml:space="preserve"> Thực tập tốt nghiệp</v>
          </cell>
        </row>
        <row r="4566">
          <cell r="A4566" t="str">
            <v>MH01.7K25</v>
          </cell>
          <cell r="B4566" t="str">
            <v xml:space="preserve"> Giáo dục chính trị</v>
          </cell>
        </row>
        <row r="4567">
          <cell r="A4567" t="str">
            <v>MH02.7K25</v>
          </cell>
          <cell r="B4567" t="str">
            <v xml:space="preserve"> Pháp luật</v>
          </cell>
        </row>
        <row r="4568">
          <cell r="A4568" t="str">
            <v>MH03.7K25</v>
          </cell>
          <cell r="B4568" t="str">
            <v xml:space="preserve"> Giáo dục thể chất</v>
          </cell>
        </row>
        <row r="4569">
          <cell r="A4569" t="str">
            <v>MH04.7K25</v>
          </cell>
          <cell r="B4569" t="str">
            <v xml:space="preserve"> Giáo dục quốc phòng và an ninh</v>
          </cell>
        </row>
        <row r="4570">
          <cell r="A4570" t="str">
            <v>MH05.7K25</v>
          </cell>
          <cell r="B4570" t="str">
            <v xml:space="preserve"> Tin học</v>
          </cell>
        </row>
        <row r="4571">
          <cell r="A4571" t="str">
            <v>MH06.7K25</v>
          </cell>
          <cell r="B4571" t="str">
            <v xml:space="preserve"> Tiếng anh</v>
          </cell>
        </row>
        <row r="4572">
          <cell r="A4572" t="str">
            <v>MH07.7K25</v>
          </cell>
          <cell r="B4572" t="str">
            <v xml:space="preserve"> Kỹ năng giao tiếp</v>
          </cell>
        </row>
        <row r="4573">
          <cell r="A4573" t="str">
            <v>MH08.7K25</v>
          </cell>
          <cell r="B4573" t="str">
            <v xml:space="preserve"> An toàn lao động</v>
          </cell>
        </row>
        <row r="4574">
          <cell r="A4574" t="str">
            <v>MH09.7K25</v>
          </cell>
          <cell r="B4574" t="str">
            <v xml:space="preserve"> Mạch điện</v>
          </cell>
        </row>
        <row r="4575">
          <cell r="A4575" t="str">
            <v>MH10.7K25</v>
          </cell>
          <cell r="B4575" t="str">
            <v xml:space="preserve"> Vẽ kỹ thuật</v>
          </cell>
        </row>
        <row r="4576">
          <cell r="A4576" t="str">
            <v>MĐ11.7K25</v>
          </cell>
          <cell r="B4576" t="str">
            <v xml:space="preserve"> Vẽ điện</v>
          </cell>
        </row>
        <row r="4577">
          <cell r="A4577" t="str">
            <v>MH12.7K25</v>
          </cell>
          <cell r="B4577" t="str">
            <v xml:space="preserve"> Vật liệu điện</v>
          </cell>
        </row>
        <row r="4578">
          <cell r="A4578" t="str">
            <v>MH13.7K25</v>
          </cell>
          <cell r="B4578" t="str">
            <v xml:space="preserve"> Khí cụ điện</v>
          </cell>
        </row>
        <row r="4579">
          <cell r="A4579" t="str">
            <v>MĐ14.7K25</v>
          </cell>
          <cell r="B4579" t="str">
            <v xml:space="preserve"> Điện tử cơ bản</v>
          </cell>
        </row>
        <row r="4580">
          <cell r="A4580" t="str">
            <v>MĐ15.7K25</v>
          </cell>
          <cell r="B4580" t="str">
            <v xml:space="preserve"> Đo lường điện</v>
          </cell>
        </row>
        <row r="4581">
          <cell r="A4581" t="str">
            <v>MĐ16.7K25</v>
          </cell>
          <cell r="B4581" t="str">
            <v xml:space="preserve"> Máy điện 1</v>
          </cell>
        </row>
        <row r="4582">
          <cell r="A4582" t="str">
            <v>MH17.7K25</v>
          </cell>
          <cell r="B4582" t="str">
            <v xml:space="preserve"> Cung cấp điện</v>
          </cell>
        </row>
        <row r="4583">
          <cell r="A4583" t="str">
            <v>MĐ18.7K25</v>
          </cell>
          <cell r="B4583" t="str">
            <v xml:space="preserve"> Trang bị điện 1</v>
          </cell>
        </row>
        <row r="4584">
          <cell r="A4584" t="str">
            <v>MĐ19.7K25</v>
          </cell>
          <cell r="B4584" t="str">
            <v xml:space="preserve"> PLC cơ bản</v>
          </cell>
        </row>
        <row r="4585">
          <cell r="A4585" t="str">
            <v>MĐ20.7K25</v>
          </cell>
          <cell r="B4585" t="str">
            <v xml:space="preserve"> Kỹ thuật lắp đặt điện</v>
          </cell>
        </row>
        <row r="4586">
          <cell r="A4586" t="str">
            <v>MĐ21.7K25</v>
          </cell>
          <cell r="B4586" t="str">
            <v xml:space="preserve"> Kỹ thuật lạnh</v>
          </cell>
        </row>
        <row r="4587">
          <cell r="A4587" t="str">
            <v>MĐ22.7K25</v>
          </cell>
          <cell r="B4587" t="str">
            <v xml:space="preserve"> Thiết bị điện gia dụng</v>
          </cell>
        </row>
        <row r="4588">
          <cell r="A4588" t="str">
            <v>MĐ23.7K25</v>
          </cell>
          <cell r="B4588" t="str">
            <v xml:space="preserve"> Kỹ thuật cảm biến</v>
          </cell>
        </row>
        <row r="4589">
          <cell r="A4589" t="str">
            <v>MĐ24.7K25</v>
          </cell>
          <cell r="B4589" t="str">
            <v xml:space="preserve"> Năng lượng mới và tái tạo</v>
          </cell>
        </row>
        <row r="4590">
          <cell r="A4590" t="str">
            <v>MĐ25.7K25</v>
          </cell>
          <cell r="B4590" t="str">
            <v xml:space="preserve"> Thực tập tốt nghiệp</v>
          </cell>
        </row>
        <row r="4591">
          <cell r="A4591" t="str">
            <v>MH01.9K25</v>
          </cell>
          <cell r="B4591" t="str">
            <v xml:space="preserve"> Chính trị </v>
          </cell>
        </row>
        <row r="4592">
          <cell r="A4592" t="str">
            <v>MH02.9K25</v>
          </cell>
          <cell r="B4592" t="str">
            <v xml:space="preserve"> Pháp luật </v>
          </cell>
        </row>
        <row r="4593">
          <cell r="A4593" t="str">
            <v>MH03.9K25</v>
          </cell>
          <cell r="B4593" t="str">
            <v xml:space="preserve"> Giáo dục thể chất </v>
          </cell>
        </row>
        <row r="4594">
          <cell r="A4594" t="str">
            <v>MH04.9K25</v>
          </cell>
          <cell r="B4594" t="str">
            <v xml:space="preserve"> Giáo dục quốc phòng- An ninh </v>
          </cell>
        </row>
        <row r="4595">
          <cell r="A4595" t="str">
            <v>MH05.9K25</v>
          </cell>
          <cell r="B4595" t="str">
            <v xml:space="preserve"> Tin học</v>
          </cell>
        </row>
        <row r="4596">
          <cell r="A4596" t="str">
            <v>MH06.9K25</v>
          </cell>
          <cell r="B4596" t="str">
            <v xml:space="preserve"> Ngoại ngữ ( Anh văn)</v>
          </cell>
        </row>
        <row r="4597">
          <cell r="A4597" t="str">
            <v>MH07.9K25</v>
          </cell>
          <cell r="B4597" t="str">
            <v xml:space="preserve"> Kỹ năng giao tiếp</v>
          </cell>
        </row>
        <row r="4598">
          <cell r="A4598" t="str">
            <v>MH08.9K25</v>
          </cell>
          <cell r="B4598" t="str">
            <v xml:space="preserve"> Vẽ kỹ thuật cơ khí </v>
          </cell>
        </row>
        <row r="4599">
          <cell r="A4599" t="str">
            <v>MH09.9K25</v>
          </cell>
          <cell r="B4599" t="str">
            <v xml:space="preserve"> Dung sai lắp ghép và đo lường kỹ thuật</v>
          </cell>
        </row>
        <row r="4600">
          <cell r="A4600" t="str">
            <v>MH10.9K25</v>
          </cell>
          <cell r="B4600" t="str">
            <v xml:space="preserve"> Vật liệu cơ khí </v>
          </cell>
        </row>
        <row r="4601">
          <cell r="A4601" t="str">
            <v>MH11.9K25</v>
          </cell>
          <cell r="B4601" t="str">
            <v xml:space="preserve"> Cơ kỹ thuật</v>
          </cell>
        </row>
        <row r="4602">
          <cell r="A4602" t="str">
            <v>MH12.9K25</v>
          </cell>
          <cell r="B4602" t="str">
            <v xml:space="preserve"> Kỹ thuật điện</v>
          </cell>
        </row>
        <row r="4603">
          <cell r="A4603" t="str">
            <v>MH13.9K25</v>
          </cell>
          <cell r="B4603" t="str">
            <v xml:space="preserve"> An toàn lao động</v>
          </cell>
        </row>
        <row r="4604">
          <cell r="A4604" t="str">
            <v>MĐ14.9K25</v>
          </cell>
          <cell r="B4604" t="str">
            <v xml:space="preserve"> Nguội cơ bản</v>
          </cell>
        </row>
        <row r="4605">
          <cell r="A4605" t="str">
            <v>MĐ15.9K25</v>
          </cell>
          <cell r="B4605" t="str">
            <v xml:space="preserve"> Chế tạo phôi hàn </v>
          </cell>
        </row>
        <row r="4606">
          <cell r="A4606" t="str">
            <v>MĐ16.9K25</v>
          </cell>
          <cell r="B4606" t="str">
            <v xml:space="preserve"> Gá lắp kết cấu hàn</v>
          </cell>
        </row>
        <row r="4607">
          <cell r="A4607" t="str">
            <v>MĐ17.9K25</v>
          </cell>
          <cell r="B4607" t="str">
            <v xml:space="preserve"> Hàn hồ quang tay cơ bản (SMAW) </v>
          </cell>
        </row>
        <row r="4608">
          <cell r="A4608" t="str">
            <v>MĐ18.9K25</v>
          </cell>
          <cell r="B4608" t="str">
            <v xml:space="preserve"> Hàn hồ quang tay nâng cao (SMAW) </v>
          </cell>
        </row>
        <row r="4609">
          <cell r="A4609" t="str">
            <v>MĐ19.9K25</v>
          </cell>
          <cell r="B4609" t="str">
            <v xml:space="preserve"> Hàn MIG/MAG cơ bản </v>
          </cell>
        </row>
        <row r="4610">
          <cell r="A4610" t="str">
            <v>MĐ20.9K25</v>
          </cell>
          <cell r="B4610" t="str">
            <v xml:space="preserve"> Hàn TIG cơ bản </v>
          </cell>
        </row>
        <row r="4611">
          <cell r="A4611" t="str">
            <v>MĐ21.9K25</v>
          </cell>
          <cell r="B4611" t="str">
            <v xml:space="preserve"> Hàn khí</v>
          </cell>
        </row>
        <row r="4612">
          <cell r="A4612" t="str">
            <v>MĐ22.9K25</v>
          </cell>
          <cell r="B4612" t="str">
            <v xml:space="preserve"> Kiểm tra chất lượng hàn</v>
          </cell>
        </row>
        <row r="4613">
          <cell r="A4613" t="str">
            <v>MĐ23.9K25</v>
          </cell>
          <cell r="B4613" t="str">
            <v xml:space="preserve"> Hàn hồ quang dây lõi thuốc (FCAW) cơ bản </v>
          </cell>
        </row>
        <row r="4614">
          <cell r="A4614" t="str">
            <v>MĐ24.9K25</v>
          </cell>
          <cell r="B4614" t="str">
            <v xml:space="preserve"> Hàn ống</v>
          </cell>
        </row>
        <row r="4615">
          <cell r="A4615" t="str">
            <v>MĐ25.9K25</v>
          </cell>
          <cell r="B4615" t="str">
            <v xml:space="preserve"> Hàn Robot</v>
          </cell>
        </row>
        <row r="4616">
          <cell r="A4616" t="str">
            <v>MĐ26.9K25</v>
          </cell>
          <cell r="B4616" t="str">
            <v xml:space="preserve"> Hàn vảy </v>
          </cell>
        </row>
        <row r="4617">
          <cell r="A4617" t="str">
            <v>MĐ27.9K25</v>
          </cell>
          <cell r="B4617" t="str">
            <v xml:space="preserve"> Hàn dưới lớp thuốc </v>
          </cell>
        </row>
        <row r="4618">
          <cell r="A4618" t="str">
            <v>MĐ28.9K25</v>
          </cell>
          <cell r="B4618" t="str">
            <v xml:space="preserve"> Hàn điện tiếp xúc </v>
          </cell>
        </row>
        <row r="4619">
          <cell r="A4619" t="str">
            <v>MH29.9K25</v>
          </cell>
          <cell r="B4619" t="str">
            <v xml:space="preserve"> Quy trình hàn </v>
          </cell>
        </row>
        <row r="4620">
          <cell r="A4620" t="str">
            <v>MĐ30.9K25</v>
          </cell>
          <cell r="B4620" t="str">
            <v xml:space="preserve"> Thực tập tốt nghiệp </v>
          </cell>
        </row>
        <row r="4621">
          <cell r="A4621" t="str">
            <v>MH01.15K25</v>
          </cell>
          <cell r="B4621" t="str">
            <v xml:space="preserve"> Chính trị</v>
          </cell>
        </row>
        <row r="4622">
          <cell r="A4622" t="str">
            <v>MH02.15K25</v>
          </cell>
          <cell r="B4622" t="str">
            <v xml:space="preserve"> Pháp luật</v>
          </cell>
        </row>
        <row r="4623">
          <cell r="A4623" t="str">
            <v>MH03.15K25</v>
          </cell>
          <cell r="B4623" t="str">
            <v xml:space="preserve"> Giáo dục thể chất</v>
          </cell>
        </row>
        <row r="4624">
          <cell r="A4624" t="str">
            <v>MH04.15K25</v>
          </cell>
          <cell r="B4624" t="str">
            <v xml:space="preserve"> Giáo dục quốc phòng - an ninh</v>
          </cell>
        </row>
        <row r="4625">
          <cell r="A4625" t="str">
            <v>MH05.15K25</v>
          </cell>
          <cell r="B4625" t="str">
            <v xml:space="preserve"> Tin học</v>
          </cell>
        </row>
        <row r="4626">
          <cell r="A4626" t="str">
            <v>MH06.15K25</v>
          </cell>
          <cell r="B4626" t="str">
            <v xml:space="preserve"> Ngoại ngữ (Anh văn)</v>
          </cell>
        </row>
        <row r="4627">
          <cell r="A4627" t="str">
            <v>MĐ07.15K25</v>
          </cell>
          <cell r="B4627" t="str">
            <v xml:space="preserve"> Soạn thảo văn bản</v>
          </cell>
        </row>
        <row r="4628">
          <cell r="A4628" t="str">
            <v>MH08.15K25</v>
          </cell>
          <cell r="B4628" t="str">
            <v xml:space="preserve"> Kinh tế vi mô</v>
          </cell>
        </row>
        <row r="4629">
          <cell r="A4629" t="str">
            <v>MH09.15K25</v>
          </cell>
          <cell r="B4629" t="str">
            <v xml:space="preserve"> Lý thuyết thống kê</v>
          </cell>
        </row>
        <row r="4630">
          <cell r="A4630" t="str">
            <v>MH10.15K25</v>
          </cell>
          <cell r="B4630" t="str">
            <v xml:space="preserve"> Lý thuyết tài chính tiền tệ</v>
          </cell>
        </row>
        <row r="4631">
          <cell r="A4631" t="str">
            <v>MH11.15K25</v>
          </cell>
          <cell r="B4631" t="str">
            <v xml:space="preserve"> Lý thuyết kế toán</v>
          </cell>
        </row>
        <row r="4632">
          <cell r="A4632" t="str">
            <v>MH12.15K25</v>
          </cell>
          <cell r="B4632" t="str">
            <v xml:space="preserve"> Tâm lý học quản trị kinh doanh</v>
          </cell>
        </row>
        <row r="4633">
          <cell r="A4633" t="str">
            <v>MH13.15K25</v>
          </cell>
          <cell r="B4633" t="str">
            <v xml:space="preserve"> Marketing</v>
          </cell>
        </row>
        <row r="4634">
          <cell r="A4634" t="str">
            <v>MH14.15K25</v>
          </cell>
          <cell r="B4634" t="str">
            <v xml:space="preserve"> Kinh tế quốc tế</v>
          </cell>
        </row>
        <row r="4635">
          <cell r="A4635" t="str">
            <v>MH15.15K25</v>
          </cell>
          <cell r="B4635" t="str">
            <v xml:space="preserve"> Quản trị văn phòng</v>
          </cell>
        </row>
        <row r="4636">
          <cell r="A4636" t="str">
            <v>MH16.15K25</v>
          </cell>
          <cell r="B4636" t="str">
            <v xml:space="preserve"> Thống kê doanh nghiệp</v>
          </cell>
        </row>
        <row r="4637">
          <cell r="A4637" t="str">
            <v>MH17.15K25</v>
          </cell>
          <cell r="B4637" t="str">
            <v xml:space="preserve"> Lập và phân tích dự án đầu tư</v>
          </cell>
        </row>
        <row r="4638">
          <cell r="A4638" t="str">
            <v>MH18.15K25</v>
          </cell>
          <cell r="B4638" t="str">
            <v xml:space="preserve"> Thị trường chứng khoán</v>
          </cell>
        </row>
        <row r="4639">
          <cell r="A4639" t="str">
            <v>MH19.15K25</v>
          </cell>
          <cell r="B4639" t="str">
            <v xml:space="preserve"> Quản trị doanh nghiệp</v>
          </cell>
        </row>
        <row r="4640">
          <cell r="A4640" t="str">
            <v>MH20.15K25</v>
          </cell>
          <cell r="B4640" t="str">
            <v xml:space="preserve"> Thuế</v>
          </cell>
        </row>
        <row r="4641">
          <cell r="A4641" t="str">
            <v>MH21.15K25</v>
          </cell>
          <cell r="B4641" t="str">
            <v xml:space="preserve"> Tài chính doanh nghiệp</v>
          </cell>
        </row>
        <row r="4642">
          <cell r="A4642" t="str">
            <v>MĐ22.15K25</v>
          </cell>
          <cell r="B4642" t="str">
            <v xml:space="preserve"> Kế toán doanh nghiệp 1</v>
          </cell>
        </row>
        <row r="4643">
          <cell r="A4643" t="str">
            <v>MĐ23.15K25</v>
          </cell>
          <cell r="B4643" t="str">
            <v xml:space="preserve"> Kế toán doanh nghiệp 2</v>
          </cell>
        </row>
        <row r="4644">
          <cell r="A4644" t="str">
            <v>MĐ24.15K25</v>
          </cell>
          <cell r="B4644" t="str">
            <v xml:space="preserve"> Kế toán doanh nghiệp 3</v>
          </cell>
        </row>
        <row r="4645">
          <cell r="A4645" t="str">
            <v>MĐ25.15K25</v>
          </cell>
          <cell r="B4645" t="str">
            <v xml:space="preserve"> Kế toán máy</v>
          </cell>
        </row>
        <row r="4646">
          <cell r="A4646" t="str">
            <v>MĐ26.15K25</v>
          </cell>
          <cell r="B4646" t="str">
            <v xml:space="preserve"> Kế toán thuế</v>
          </cell>
        </row>
        <row r="4647">
          <cell r="A4647" t="str">
            <v>MH27.15K25</v>
          </cell>
          <cell r="B4647" t="str">
            <v xml:space="preserve"> Phân tích hoạt động kinh doanh</v>
          </cell>
        </row>
        <row r="4648">
          <cell r="A4648" t="str">
            <v>MH28.15K25</v>
          </cell>
          <cell r="B4648" t="str">
            <v xml:space="preserve"> Kiểm toán</v>
          </cell>
        </row>
        <row r="4649">
          <cell r="A4649" t="str">
            <v>MĐ29.15K25</v>
          </cell>
          <cell r="B4649" t="str">
            <v xml:space="preserve"> Thực tập tốt nghiệp</v>
          </cell>
        </row>
        <row r="4650">
          <cell r="A4650" t="str">
            <v>MH01.25K25</v>
          </cell>
          <cell r="B4650" t="str">
            <v xml:space="preserve"> Chính trị</v>
          </cell>
          <cell r="C4650">
            <v>30</v>
          </cell>
        </row>
        <row r="4651">
          <cell r="A4651" t="str">
            <v>MH02.25K25</v>
          </cell>
          <cell r="B4651" t="str">
            <v xml:space="preserve"> Pháp luật</v>
          </cell>
          <cell r="C4651">
            <v>15</v>
          </cell>
        </row>
        <row r="4652">
          <cell r="A4652" t="str">
            <v>MH03.25K25</v>
          </cell>
          <cell r="B4652" t="str">
            <v xml:space="preserve"> Giáo dục thể chất</v>
          </cell>
          <cell r="C4652">
            <v>30</v>
          </cell>
        </row>
        <row r="4653">
          <cell r="A4653" t="str">
            <v>MH04.25K25</v>
          </cell>
          <cell r="B4653" t="str">
            <v xml:space="preserve"> Giáo dục quốc phòng – An ninh</v>
          </cell>
          <cell r="C4653">
            <v>45</v>
          </cell>
        </row>
        <row r="4654">
          <cell r="A4654" t="str">
            <v>MH05.25K25</v>
          </cell>
          <cell r="B4654" t="str">
            <v xml:space="preserve"> Tin học</v>
          </cell>
          <cell r="C4654">
            <v>45</v>
          </cell>
        </row>
        <row r="4655">
          <cell r="A4655" t="str">
            <v>MH06.25K25</v>
          </cell>
          <cell r="B4655" t="str">
            <v xml:space="preserve"> Ngoại ngữ (Anh văn)</v>
          </cell>
          <cell r="C4655">
            <v>90</v>
          </cell>
        </row>
        <row r="4656">
          <cell r="A4656" t="str">
            <v>MH07.25K25</v>
          </cell>
          <cell r="B4656" t="str">
            <v xml:space="preserve"> Kinh tế chính trị</v>
          </cell>
          <cell r="C4656">
            <v>30</v>
          </cell>
        </row>
        <row r="4657">
          <cell r="A4657" t="str">
            <v>MH08.25K25</v>
          </cell>
          <cell r="B4657" t="str">
            <v xml:space="preserve"> Luật kinh tế</v>
          </cell>
          <cell r="C4657">
            <v>30</v>
          </cell>
        </row>
        <row r="4658">
          <cell r="A4658" t="str">
            <v>MH09.25K25</v>
          </cell>
          <cell r="B4658" t="str">
            <v xml:space="preserve"> Tâm lý học quản trị kinh doanh</v>
          </cell>
          <cell r="C4658">
            <v>45</v>
          </cell>
        </row>
        <row r="4659">
          <cell r="A4659" t="str">
            <v>MH10.25K25</v>
          </cell>
          <cell r="B4659" t="str">
            <v xml:space="preserve"> Soạn thảo văn bản</v>
          </cell>
          <cell r="C4659">
            <v>45</v>
          </cell>
        </row>
        <row r="4660">
          <cell r="A4660" t="str">
            <v>MH11.25K25</v>
          </cell>
          <cell r="B4660" t="str">
            <v xml:space="preserve"> Lý thuyết kế toán</v>
          </cell>
          <cell r="C4660">
            <v>60</v>
          </cell>
        </row>
        <row r="4661">
          <cell r="A4661" t="str">
            <v>MH12.25K25</v>
          </cell>
          <cell r="B4661" t="str">
            <v xml:space="preserve"> Lý thuyết thống kê</v>
          </cell>
          <cell r="C4661">
            <v>45</v>
          </cell>
        </row>
        <row r="4662">
          <cell r="A4662" t="str">
            <v>MH13.25K25</v>
          </cell>
          <cell r="B4662" t="str">
            <v xml:space="preserve"> Kinh tế vi mô</v>
          </cell>
          <cell r="C4662">
            <v>60</v>
          </cell>
        </row>
        <row r="4663">
          <cell r="A4663" t="str">
            <v>MH14.25K25</v>
          </cell>
          <cell r="B4663" t="str">
            <v xml:space="preserve"> Quản trị doanh nghiệp</v>
          </cell>
          <cell r="C4663">
            <v>60</v>
          </cell>
        </row>
        <row r="4664">
          <cell r="A4664" t="str">
            <v>MH15.25K25</v>
          </cell>
          <cell r="B4664" t="str">
            <v xml:space="preserve"> Thống kê doanh nghiệp</v>
          </cell>
          <cell r="C4664">
            <v>60</v>
          </cell>
        </row>
        <row r="4665">
          <cell r="A4665" t="str">
            <v>MH16.25K25</v>
          </cell>
          <cell r="B4665" t="str">
            <v xml:space="preserve"> Tài chính doanh nghiệp</v>
          </cell>
          <cell r="C4665">
            <v>75</v>
          </cell>
        </row>
        <row r="4666">
          <cell r="A4666" t="str">
            <v>MĐ17.25K25</v>
          </cell>
          <cell r="B4666" t="str">
            <v xml:space="preserve"> Kế toán tài chính 1</v>
          </cell>
          <cell r="C4666">
            <v>120</v>
          </cell>
        </row>
        <row r="4667">
          <cell r="A4667" t="str">
            <v>MĐ18.25K25</v>
          </cell>
          <cell r="B4667" t="str">
            <v xml:space="preserve"> Kế toán tài chính 2</v>
          </cell>
          <cell r="C4667">
            <v>120</v>
          </cell>
        </row>
        <row r="4668">
          <cell r="A4668" t="str">
            <v>MĐ19.25K25</v>
          </cell>
          <cell r="B4668" t="str">
            <v xml:space="preserve"> Kế toán tài chính 3</v>
          </cell>
          <cell r="C4668">
            <v>150</v>
          </cell>
        </row>
        <row r="4669">
          <cell r="A4669" t="str">
            <v>MH20.25K25</v>
          </cell>
          <cell r="B4669" t="str">
            <v xml:space="preserve"> Kế toán HCSN</v>
          </cell>
          <cell r="C4669">
            <v>60</v>
          </cell>
        </row>
        <row r="4670">
          <cell r="A4670" t="str">
            <v>MĐ21.25K25</v>
          </cell>
          <cell r="B4670" t="str">
            <v xml:space="preserve"> Tin học ứng dụng kế toán 1</v>
          </cell>
          <cell r="C4670">
            <v>120</v>
          </cell>
        </row>
        <row r="4671">
          <cell r="A4671" t="str">
            <v>MĐ22.25K25</v>
          </cell>
          <cell r="B4671" t="str">
            <v xml:space="preserve"> Tin học ứng dụng kế toán 2</v>
          </cell>
          <cell r="C4671">
            <v>90</v>
          </cell>
        </row>
        <row r="4672">
          <cell r="A4672" t="str">
            <v>MH23.25K25</v>
          </cell>
          <cell r="B4672" t="str">
            <v xml:space="preserve"> Kế toán thương mại dịch vụ</v>
          </cell>
          <cell r="C4672">
            <v>60</v>
          </cell>
        </row>
        <row r="4673">
          <cell r="A4673" t="str">
            <v>MĐ24.25K25</v>
          </cell>
          <cell r="B4673" t="str">
            <v xml:space="preserve"> Kế toán máy</v>
          </cell>
          <cell r="C4673">
            <v>120</v>
          </cell>
        </row>
        <row r="4674">
          <cell r="A4674" t="str">
            <v>MH25.25K25</v>
          </cell>
          <cell r="B4674" t="str">
            <v xml:space="preserve"> Kiểm toán</v>
          </cell>
          <cell r="C4674">
            <v>30</v>
          </cell>
        </row>
        <row r="4675">
          <cell r="A4675" t="str">
            <v>MĐ26.25K25</v>
          </cell>
          <cell r="B4675" t="str">
            <v xml:space="preserve"> Kế toán thuế</v>
          </cell>
          <cell r="C4675">
            <v>60</v>
          </cell>
        </row>
        <row r="4676">
          <cell r="A4676" t="str">
            <v>MH27.25K25</v>
          </cell>
          <cell r="B4676" t="str">
            <v xml:space="preserve"> Phân tích hoạt động kinh doanh</v>
          </cell>
          <cell r="C4676">
            <v>60</v>
          </cell>
        </row>
        <row r="4677">
          <cell r="A4677" t="str">
            <v>MH28.25K25</v>
          </cell>
          <cell r="B4677" t="str">
            <v xml:space="preserve"> Thực tập tốt nghiệp</v>
          </cell>
          <cell r="C4677">
            <v>225</v>
          </cell>
        </row>
        <row r="4678">
          <cell r="A4678" t="str">
            <v>MH01.LC7K25</v>
          </cell>
          <cell r="B4678" t="str">
            <v>Giáo dục chính trị</v>
          </cell>
          <cell r="C4678">
            <v>45</v>
          </cell>
        </row>
        <row r="4679">
          <cell r="A4679" t="str">
            <v>MH02.LC7K25</v>
          </cell>
          <cell r="B4679" t="str">
            <v>Pháp luật</v>
          </cell>
          <cell r="C4679">
            <v>15</v>
          </cell>
        </row>
        <row r="4680">
          <cell r="A4680" t="str">
            <v>MH03.LC7K25</v>
          </cell>
          <cell r="B4680" t="str">
            <v>Giáo dục thể chất</v>
          </cell>
          <cell r="C4680">
            <v>30</v>
          </cell>
        </row>
        <row r="4681">
          <cell r="A4681" t="str">
            <v>MH04.LC7K25</v>
          </cell>
          <cell r="B4681" t="str">
            <v>Giáo dục quốc phòng và an ninh</v>
          </cell>
          <cell r="C4681">
            <v>30</v>
          </cell>
        </row>
        <row r="4682">
          <cell r="A4682" t="str">
            <v>MH05.LC7K25</v>
          </cell>
          <cell r="B4682" t="str">
            <v>Tin học</v>
          </cell>
          <cell r="C4682">
            <v>30</v>
          </cell>
        </row>
        <row r="4683">
          <cell r="A4683" t="str">
            <v>MH06.LC7K25</v>
          </cell>
          <cell r="B4683" t="str">
            <v>Tiếng anh</v>
          </cell>
          <cell r="C4683">
            <v>30</v>
          </cell>
        </row>
        <row r="4684">
          <cell r="A4684" t="str">
            <v>MH07.LC7K25</v>
          </cell>
          <cell r="B4684" t="str">
            <v>Tiếng anh chuyên ngành</v>
          </cell>
          <cell r="C4684">
            <v>45</v>
          </cell>
        </row>
        <row r="4685">
          <cell r="A4685" t="str">
            <v>MH08.LC7K25</v>
          </cell>
          <cell r="B4685" t="str">
            <v>Mạch điện</v>
          </cell>
          <cell r="C4685">
            <v>30</v>
          </cell>
        </row>
        <row r="4686">
          <cell r="A4686" t="str">
            <v>MĐ09.LC7K25</v>
          </cell>
          <cell r="B4686" t="str">
            <v>Máy điện 2</v>
          </cell>
          <cell r="C4686">
            <v>60</v>
          </cell>
        </row>
        <row r="4687">
          <cell r="A4687" t="str">
            <v>MĐ10.LC7K25</v>
          </cell>
          <cell r="B4687" t="str">
            <v>Kỹ thuật xung- số</v>
          </cell>
          <cell r="C4687">
            <v>60</v>
          </cell>
        </row>
        <row r="4688">
          <cell r="A4688" t="str">
            <v>MH11.LC7K25</v>
          </cell>
          <cell r="B4688" t="str">
            <v>Truyền động điện</v>
          </cell>
          <cell r="C4688">
            <v>45</v>
          </cell>
        </row>
        <row r="4689">
          <cell r="A4689" t="str">
            <v>MĐ12.LC7K25</v>
          </cell>
          <cell r="B4689" t="str">
            <v>Điện tử công suất</v>
          </cell>
          <cell r="C4689">
            <v>60</v>
          </cell>
        </row>
        <row r="4690">
          <cell r="A4690" t="str">
            <v>MĐ13.LC7K25</v>
          </cell>
          <cell r="B4690" t="str">
            <v xml:space="preserve">Trang bị điện </v>
          </cell>
          <cell r="C4690">
            <v>90</v>
          </cell>
        </row>
        <row r="4691">
          <cell r="A4691" t="str">
            <v>MĐ14.LC7K25</v>
          </cell>
          <cell r="B4691" t="str">
            <v>Lập trình vi điều khiển</v>
          </cell>
          <cell r="C4691">
            <v>120</v>
          </cell>
        </row>
        <row r="4692">
          <cell r="A4692" t="str">
            <v>MĐ15.LC7K25</v>
          </cell>
          <cell r="B4692" t="str">
            <v>Lập trình KNX</v>
          </cell>
          <cell r="C4692">
            <v>60</v>
          </cell>
        </row>
        <row r="4693">
          <cell r="A4693" t="str">
            <v>MĐ16.LC7K25</v>
          </cell>
          <cell r="B4693" t="str">
            <v>Điều khiển điện khí nén</v>
          </cell>
          <cell r="C4693">
            <v>90</v>
          </cell>
        </row>
        <row r="4694">
          <cell r="A4694" t="str">
            <v>MĐ17.LC7K25</v>
          </cell>
          <cell r="B4694" t="str">
            <v>PLC nâng cao</v>
          </cell>
          <cell r="C4694">
            <v>60</v>
          </cell>
        </row>
        <row r="4695">
          <cell r="A4695" t="str">
            <v>MĐ18.LC7K25</v>
          </cell>
          <cell r="B4695" t="str">
            <v>Truyền thông công nghiệp</v>
          </cell>
          <cell r="C4695">
            <v>60</v>
          </cell>
        </row>
        <row r="4696">
          <cell r="A4696" t="str">
            <v>MH19.LC7K25</v>
          </cell>
          <cell r="B4696" t="str">
            <v>Tổ chức sản xuất</v>
          </cell>
          <cell r="C4696">
            <v>30</v>
          </cell>
        </row>
        <row r="4697">
          <cell r="A4697" t="str">
            <v>MĐ20.LC7K25</v>
          </cell>
          <cell r="B4697" t="str">
            <v>Thực tập tốt nghiệp</v>
          </cell>
          <cell r="C4697">
            <v>90</v>
          </cell>
        </row>
        <row r="4698">
          <cell r="A4698" t="str">
            <v>MH01.C9K25</v>
          </cell>
          <cell r="B4698" t="str">
            <v>Chính trị</v>
          </cell>
          <cell r="C4698">
            <v>75</v>
          </cell>
        </row>
        <row r="4699">
          <cell r="A4699" t="str">
            <v>MH07.16K25</v>
          </cell>
          <cell r="B4699" t="str">
            <v>Vật liệu xây dựng</v>
          </cell>
          <cell r="C4699">
            <v>30</v>
          </cell>
        </row>
        <row r="4700">
          <cell r="A4700" t="str">
            <v>MH08.16K25</v>
          </cell>
          <cell r="B4700" t="str">
            <v>Vẽ Xây dựng</v>
          </cell>
          <cell r="C4700">
            <v>75</v>
          </cell>
        </row>
        <row r="4701">
          <cell r="A4701" t="str">
            <v>MH09.16K25</v>
          </cell>
          <cell r="B4701" t="str">
            <v>Cơ học Xây dựng</v>
          </cell>
          <cell r="C4701">
            <v>75</v>
          </cell>
        </row>
        <row r="4702">
          <cell r="A4702" t="str">
            <v>MH10.16K25</v>
          </cell>
          <cell r="B4702" t="str">
            <v>Điện kỹ thuật</v>
          </cell>
          <cell r="C4702">
            <v>45</v>
          </cell>
        </row>
        <row r="4703">
          <cell r="A4703" t="str">
            <v>MH01.16K25</v>
          </cell>
          <cell r="B4703" t="str">
            <v>Chính trị</v>
          </cell>
          <cell r="C4703">
            <v>90</v>
          </cell>
        </row>
        <row r="4704">
          <cell r="A4704" t="str">
            <v>MH02.16K25</v>
          </cell>
          <cell r="B4704" t="str">
            <v>Giáo dục pháp luật</v>
          </cell>
          <cell r="C4704">
            <v>30</v>
          </cell>
        </row>
        <row r="4705">
          <cell r="A4705" t="str">
            <v>MH03.16K25</v>
          </cell>
          <cell r="B4705" t="str">
            <v>Giáo dục thể chất</v>
          </cell>
          <cell r="C4705">
            <v>60</v>
          </cell>
        </row>
        <row r="4706">
          <cell r="A4706" t="str">
            <v>MH04.16K25</v>
          </cell>
          <cell r="B4706" t="str">
            <v>Giáo dục quốc phòng</v>
          </cell>
          <cell r="C4706">
            <v>45</v>
          </cell>
        </row>
        <row r="4707">
          <cell r="A4707" t="str">
            <v>MH05.16K25</v>
          </cell>
          <cell r="B4707" t="str">
            <v>Tin học đại cương</v>
          </cell>
          <cell r="C4707">
            <v>45</v>
          </cell>
        </row>
        <row r="4708">
          <cell r="A4708" t="str">
            <v>MH06.16K25</v>
          </cell>
          <cell r="B4708" t="str">
            <v>Ngoại ngữ</v>
          </cell>
          <cell r="C4708">
            <v>90</v>
          </cell>
        </row>
        <row r="4709">
          <cell r="A4709" t="str">
            <v>MH11.16K25</v>
          </cell>
          <cell r="B4709" t="str">
            <v>Cấu tạo kiến trúc</v>
          </cell>
          <cell r="C4709">
            <v>75</v>
          </cell>
        </row>
        <row r="4710">
          <cell r="A4710" t="str">
            <v>MH12.16K25</v>
          </cell>
          <cell r="B4710" t="str">
            <v>Kết cấu xây dựng</v>
          </cell>
          <cell r="C4710">
            <v>75</v>
          </cell>
        </row>
        <row r="4711">
          <cell r="A4711" t="str">
            <v>MH13.16K25</v>
          </cell>
          <cell r="B4711" t="str">
            <v>Nguyên lý Thiết kế kiến trúc</v>
          </cell>
          <cell r="C4711">
            <v>60</v>
          </cell>
        </row>
        <row r="4712">
          <cell r="A4712" t="str">
            <v>MH14.16K25</v>
          </cell>
          <cell r="B4712" t="str">
            <v>Dự toán xây dựng công trình</v>
          </cell>
          <cell r="C4712">
            <v>60</v>
          </cell>
        </row>
        <row r="4713">
          <cell r="A4713" t="str">
            <v>MH15.16K25</v>
          </cell>
          <cell r="B4713" t="str">
            <v>Công nghệ thi công</v>
          </cell>
          <cell r="C4713">
            <v>75</v>
          </cell>
        </row>
        <row r="4714">
          <cell r="A4714" t="str">
            <v>MH16.16K25</v>
          </cell>
          <cell r="B4714" t="str">
            <v>Tổ chức thi công</v>
          </cell>
          <cell r="C4714">
            <v>60</v>
          </cell>
        </row>
        <row r="4715">
          <cell r="A4715" t="str">
            <v>MH17.16K25</v>
          </cell>
          <cell r="B4715" t="str">
            <v>Quản lý  sản xuất</v>
          </cell>
          <cell r="C4715">
            <v>30</v>
          </cell>
        </row>
        <row r="4716">
          <cell r="A4716" t="str">
            <v>MH18.16K25</v>
          </cell>
          <cell r="B4716" t="str">
            <v>An toàn lao động</v>
          </cell>
          <cell r="C4716">
            <v>30</v>
          </cell>
        </row>
        <row r="4717">
          <cell r="A4717" t="str">
            <v>MH19.16K25</v>
          </cell>
          <cell r="B4717" t="str">
            <v>Bảo vệ môi trường</v>
          </cell>
          <cell r="C4717">
            <v>30</v>
          </cell>
        </row>
        <row r="4718">
          <cell r="A4718" t="str">
            <v>MH20.16K25</v>
          </cell>
          <cell r="B4718" t="str">
            <v>Kỹ năng giao tiếp</v>
          </cell>
          <cell r="C4718">
            <v>30</v>
          </cell>
        </row>
        <row r="4719">
          <cell r="A4719" t="str">
            <v>MĐ21.16K25</v>
          </cell>
          <cell r="B4719" t="str">
            <v>Trắc đạc</v>
          </cell>
          <cell r="C4719">
            <v>90</v>
          </cell>
        </row>
        <row r="4720">
          <cell r="A4720" t="str">
            <v>MĐ22.16K25</v>
          </cell>
          <cell r="B4720" t="str">
            <v>Lắp đặt hệ thống cấp thoát nước công trình</v>
          </cell>
          <cell r="C4720">
            <v>90</v>
          </cell>
        </row>
        <row r="4721">
          <cell r="A4721" t="str">
            <v>MĐ23.16K25</v>
          </cell>
          <cell r="B4721" t="str">
            <v>Ứng dụng Autocad</v>
          </cell>
          <cell r="C4721">
            <v>90</v>
          </cell>
        </row>
        <row r="4722">
          <cell r="A4722" t="str">
            <v>MĐ24.16K25</v>
          </cell>
          <cell r="B4722" t="str">
            <v>Thực tập thiết kế kiến trúc</v>
          </cell>
          <cell r="C4722">
            <v>120</v>
          </cell>
        </row>
        <row r="4723">
          <cell r="A4723" t="str">
            <v>MĐ25.16K25</v>
          </cell>
          <cell r="B4723" t="str">
            <v>Xây gạch</v>
          </cell>
          <cell r="C4723">
            <v>150</v>
          </cell>
        </row>
        <row r="4724">
          <cell r="A4724" t="str">
            <v>MĐ26.16K25</v>
          </cell>
          <cell r="B4724" t="str">
            <v>Trát, láng</v>
          </cell>
          <cell r="C4724">
            <v>120</v>
          </cell>
        </row>
        <row r="4725">
          <cell r="A4725" t="str">
            <v>MĐ27.16K25</v>
          </cell>
          <cell r="B4725" t="str">
            <v>Lát, ốp</v>
          </cell>
          <cell r="C4725">
            <v>120</v>
          </cell>
        </row>
        <row r="4726">
          <cell r="A4726" t="str">
            <v>MĐ28.16K25</v>
          </cell>
          <cell r="B4726" t="str">
            <v>Bả ma tít, sơn vôi</v>
          </cell>
          <cell r="C4726">
            <v>60</v>
          </cell>
        </row>
        <row r="4727">
          <cell r="A4727" t="str">
            <v>MĐ29.16K25</v>
          </cell>
          <cell r="B4727" t="str">
            <v>Gia công lắp dựng tháo dỡ ván khuôn, giàn giáo</v>
          </cell>
          <cell r="C4727">
            <v>90</v>
          </cell>
        </row>
        <row r="4728">
          <cell r="A4728" t="str">
            <v>MĐ30.16K25</v>
          </cell>
          <cell r="B4728" t="str">
            <v>Gia công, lắp đặt cốt thép</v>
          </cell>
          <cell r="C4728">
            <v>60</v>
          </cell>
        </row>
        <row r="4729">
          <cell r="A4729" t="str">
            <v>MĐ31.16K25</v>
          </cell>
          <cell r="B4729" t="str">
            <v>Thực tập kỹ thuật viên</v>
          </cell>
          <cell r="C4729">
            <v>180</v>
          </cell>
        </row>
        <row r="4730">
          <cell r="A4730" t="str">
            <v>MĐ32.16K25</v>
          </cell>
          <cell r="B4730" t="str">
            <v>Thực tập tốt nghiệp</v>
          </cell>
          <cell r="C4730">
            <v>180</v>
          </cell>
        </row>
        <row r="4731">
          <cell r="A4731" t="str">
            <v>MH01.1K26</v>
          </cell>
          <cell r="B4731" t="str">
            <v>Chính trị</v>
          </cell>
          <cell r="C4731">
            <v>30</v>
          </cell>
        </row>
        <row r="4732">
          <cell r="A4732" t="str">
            <v>MH02.1K26</v>
          </cell>
          <cell r="B4732" t="str">
            <v>Pháp luật</v>
          </cell>
          <cell r="C4732">
            <v>15</v>
          </cell>
        </row>
        <row r="4733">
          <cell r="A4733" t="str">
            <v>MH03.1K26</v>
          </cell>
          <cell r="B4733" t="str">
            <v>Giáo dục thể chất</v>
          </cell>
          <cell r="C4733">
            <v>30</v>
          </cell>
        </row>
        <row r="4734">
          <cell r="A4734" t="str">
            <v>MH04.1K26</v>
          </cell>
          <cell r="B4734" t="str">
            <v>Giáo dục quốc phòng – An ninh</v>
          </cell>
          <cell r="C4734">
            <v>45</v>
          </cell>
        </row>
        <row r="4735">
          <cell r="A4735" t="str">
            <v>MH05.1K26</v>
          </cell>
          <cell r="B4735" t="str">
            <v>Tin học</v>
          </cell>
          <cell r="C4735">
            <v>45</v>
          </cell>
        </row>
        <row r="4736">
          <cell r="A4736" t="str">
            <v>MH06.1K26</v>
          </cell>
          <cell r="B4736" t="str">
            <v>Ngoại ngữ (Anh văn)</v>
          </cell>
          <cell r="C4736">
            <v>90</v>
          </cell>
        </row>
        <row r="4737">
          <cell r="A4737" t="str">
            <v>MH07.1K26</v>
          </cell>
          <cell r="B4737" t="str">
            <v>Điện kỹ thuật</v>
          </cell>
          <cell r="C4737">
            <v>30</v>
          </cell>
        </row>
        <row r="4738">
          <cell r="A4738" t="str">
            <v>MH08.1K26</v>
          </cell>
          <cell r="B4738" t="str">
            <v>Vẽ kỹ thuật</v>
          </cell>
          <cell r="C4738">
            <v>30</v>
          </cell>
        </row>
        <row r="4739">
          <cell r="A4739" t="str">
            <v>MH09.1K26</v>
          </cell>
          <cell r="B4739" t="str">
            <v>Vật liệu học</v>
          </cell>
          <cell r="C4739">
            <v>15</v>
          </cell>
        </row>
        <row r="4740">
          <cell r="A4740" t="str">
            <v>MH10.1K26</v>
          </cell>
          <cell r="B4740" t="str">
            <v>Kỹ năng giao tiếp</v>
          </cell>
          <cell r="C4740">
            <v>15</v>
          </cell>
        </row>
        <row r="4741">
          <cell r="A4741" t="str">
            <v>MH11.1K26</v>
          </cell>
          <cell r="B4741" t="str">
            <v xml:space="preserve">An toàn lao động </v>
          </cell>
          <cell r="C4741">
            <v>30</v>
          </cell>
        </row>
        <row r="4742">
          <cell r="A4742" t="str">
            <v>MĐ12.1K26</v>
          </cell>
          <cell r="B4742" t="str">
            <v>Bảo dưỡng động cơ đốt trong</v>
          </cell>
          <cell r="C4742">
            <v>60</v>
          </cell>
        </row>
        <row r="4743">
          <cell r="A4743" t="str">
            <v>MĐ13.1K26</v>
          </cell>
          <cell r="B4743" t="str">
            <v>Bảo dưỡng hệ thống điện</v>
          </cell>
          <cell r="C4743">
            <v>60</v>
          </cell>
        </row>
        <row r="4744">
          <cell r="A4744" t="str">
            <v>MĐ14.1K26</v>
          </cell>
          <cell r="B4744" t="str">
            <v>Bảo dưỡng hệ thống thủy lực</v>
          </cell>
          <cell r="C4744">
            <v>60</v>
          </cell>
        </row>
        <row r="4745">
          <cell r="A4745" t="str">
            <v>MĐ15.1K26</v>
          </cell>
          <cell r="B4745" t="str">
            <v>Bảo dưỡng gầm và thiết bị công tác máy thi công nền</v>
          </cell>
          <cell r="C4745">
            <v>60</v>
          </cell>
        </row>
        <row r="4746">
          <cell r="A4746" t="str">
            <v>MH16.1K26</v>
          </cell>
          <cell r="B4746" t="str">
            <v>Kỹ thuật thi công</v>
          </cell>
          <cell r="C4746">
            <v>30</v>
          </cell>
        </row>
        <row r="4747">
          <cell r="A4747" t="str">
            <v>MĐ17.1K26</v>
          </cell>
          <cell r="B4747" t="str">
            <v xml:space="preserve">Vận hành máy Xúc </v>
          </cell>
          <cell r="C4747">
            <v>210</v>
          </cell>
        </row>
        <row r="4748">
          <cell r="A4748" t="str">
            <v>MĐ18.1K26</v>
          </cell>
          <cell r="B4748" t="str">
            <v>Vận hành máy Ủi</v>
          </cell>
          <cell r="C4748">
            <v>150</v>
          </cell>
        </row>
        <row r="4749">
          <cell r="A4749" t="str">
            <v>MĐ19.1K26</v>
          </cell>
          <cell r="B4749" t="str">
            <v xml:space="preserve">Vận hành máy Lu </v>
          </cell>
          <cell r="C4749">
            <v>60</v>
          </cell>
        </row>
        <row r="4750">
          <cell r="A4750" t="str">
            <v>MĐ20.1K26</v>
          </cell>
          <cell r="B4750" t="str">
            <v>Vận hành máy San</v>
          </cell>
          <cell r="C4750">
            <v>60</v>
          </cell>
        </row>
        <row r="4751">
          <cell r="A4751" t="str">
            <v>MĐ21.1K26</v>
          </cell>
          <cell r="B4751" t="str">
            <v>Thực tập tốt nghiệp</v>
          </cell>
          <cell r="C4751">
            <v>180</v>
          </cell>
        </row>
        <row r="4752">
          <cell r="A4752" t="str">
            <v>MH01.C5K26</v>
          </cell>
          <cell r="B4752" t="str">
            <v>Chính trị</v>
          </cell>
          <cell r="C4752">
            <v>75</v>
          </cell>
        </row>
        <row r="4753">
          <cell r="A4753" t="str">
            <v>MH02.C5K26</v>
          </cell>
          <cell r="B4753" t="str">
            <v>Pháp luật</v>
          </cell>
          <cell r="C4753">
            <v>30</v>
          </cell>
        </row>
        <row r="4754">
          <cell r="A4754" t="str">
            <v>MH03.C5K26</v>
          </cell>
          <cell r="B4754" t="str">
            <v>Giáo dục thể chất</v>
          </cell>
          <cell r="C4754">
            <v>60</v>
          </cell>
        </row>
        <row r="4755">
          <cell r="A4755" t="str">
            <v>MH04.C5K26</v>
          </cell>
          <cell r="B4755" t="str">
            <v>Giáo dục quốc phòng - An ninh</v>
          </cell>
          <cell r="C4755">
            <v>75</v>
          </cell>
        </row>
        <row r="4756">
          <cell r="A4756" t="str">
            <v>MH05.C5K26</v>
          </cell>
          <cell r="B4756" t="str">
            <v>Tin học</v>
          </cell>
          <cell r="C4756">
            <v>75</v>
          </cell>
        </row>
        <row r="4757">
          <cell r="A4757" t="str">
            <v>MH06.C5K26</v>
          </cell>
          <cell r="B4757" t="str">
            <v>Ngoại ngữ(Anh văn)</v>
          </cell>
          <cell r="C4757">
            <v>120</v>
          </cell>
        </row>
        <row r="4758">
          <cell r="A4758" t="str">
            <v>MH07.C5K26</v>
          </cell>
          <cell r="B4758" t="str">
            <v>Điện kỹ thuật</v>
          </cell>
          <cell r="C4758">
            <v>30</v>
          </cell>
        </row>
        <row r="4759">
          <cell r="A4759" t="str">
            <v>MH08.C5K26</v>
          </cell>
          <cell r="B4759" t="str">
            <v>Điện tử cơ bản</v>
          </cell>
          <cell r="C4759">
            <v>30</v>
          </cell>
        </row>
        <row r="4760">
          <cell r="A4760" t="str">
            <v>MH09.C5K26</v>
          </cell>
          <cell r="B4760" t="str">
            <v xml:space="preserve">Cơ ứng dụng </v>
          </cell>
          <cell r="C4760">
            <v>45</v>
          </cell>
        </row>
        <row r="4761">
          <cell r="A4761" t="str">
            <v>MH10.C5K26</v>
          </cell>
          <cell r="B4761" t="str">
            <v>Vật liệu học</v>
          </cell>
          <cell r="C4761">
            <v>30</v>
          </cell>
        </row>
        <row r="4762">
          <cell r="A4762" t="str">
            <v>MH11.C5K26</v>
          </cell>
          <cell r="B4762" t="str">
            <v>Dung sai lắp ghép và đo lường kỹ thuật</v>
          </cell>
          <cell r="C4762">
            <v>45</v>
          </cell>
        </row>
        <row r="4763">
          <cell r="A4763" t="str">
            <v>MH12.C5K26</v>
          </cell>
          <cell r="B4763" t="str">
            <v>Vẽ kỹ thuật</v>
          </cell>
          <cell r="C4763">
            <v>45</v>
          </cell>
        </row>
        <row r="4764">
          <cell r="A4764" t="str">
            <v>MH13.C5K26</v>
          </cell>
          <cell r="B4764" t="str">
            <v>Công nghệ khí nén - thuỷ lực ứng dụng</v>
          </cell>
          <cell r="C4764">
            <v>30</v>
          </cell>
        </row>
        <row r="4765">
          <cell r="A4765" t="str">
            <v>MH14.C5K26</v>
          </cell>
          <cell r="B4765" t="str">
            <v>Nhiệt kỹ thuật</v>
          </cell>
          <cell r="C4765">
            <v>30</v>
          </cell>
        </row>
        <row r="4766">
          <cell r="A4766" t="str">
            <v>MH15.C5K26</v>
          </cell>
          <cell r="B4766" t="str">
            <v>An toàn lao động</v>
          </cell>
          <cell r="C4766">
            <v>30</v>
          </cell>
        </row>
        <row r="4767">
          <cell r="A4767" t="str">
            <v>MH16.C5K26</v>
          </cell>
          <cell r="B4767" t="str">
            <v>Tổ chức quản lý sản xuất và hậu mãi</v>
          </cell>
          <cell r="C4767">
            <v>45</v>
          </cell>
        </row>
        <row r="4768">
          <cell r="A4768" t="str">
            <v>MH17.C5K26</v>
          </cell>
          <cell r="B4768" t="str">
            <v>Tiếng Anh chuyên ngành</v>
          </cell>
          <cell r="C4768">
            <v>45</v>
          </cell>
        </row>
        <row r="4769">
          <cell r="A4769" t="str">
            <v>MĐ18.C5K26</v>
          </cell>
          <cell r="B4769" t="str">
            <v>Thực hành Autocad</v>
          </cell>
          <cell r="C4769">
            <v>30</v>
          </cell>
        </row>
        <row r="4770">
          <cell r="A4770" t="str">
            <v>MĐ19.C5K26</v>
          </cell>
          <cell r="B4770" t="str">
            <v>Thực hành Nguội, Gò cơ bản</v>
          </cell>
          <cell r="C4770">
            <v>60</v>
          </cell>
        </row>
        <row r="4771">
          <cell r="A4771" t="str">
            <v>MĐ20.C5K26</v>
          </cell>
          <cell r="B4771" t="str">
            <v xml:space="preserve">Thực hành Hàn cơ bản </v>
          </cell>
          <cell r="C4771">
            <v>60</v>
          </cell>
        </row>
        <row r="4772">
          <cell r="A4772" t="str">
            <v>MH21.C5K26</v>
          </cell>
          <cell r="B4772" t="str">
            <v>Kỹ năng giao tiếp</v>
          </cell>
          <cell r="C4772">
            <v>30</v>
          </cell>
        </row>
        <row r="4773">
          <cell r="A4773" t="str">
            <v>MĐ22.C5K26</v>
          </cell>
          <cell r="B4773" t="str">
            <v>Kỹ thuật chung về ô tô và công nghệ sửa chữa</v>
          </cell>
          <cell r="C4773">
            <v>60</v>
          </cell>
        </row>
        <row r="4774">
          <cell r="A4774" t="str">
            <v>MĐ23.C5K26</v>
          </cell>
          <cell r="B4774" t="str">
            <v>Kỹ thuật lái ô tô</v>
          </cell>
          <cell r="C4774">
            <v>60</v>
          </cell>
        </row>
        <row r="4775">
          <cell r="A4775" t="str">
            <v>MĐ24.C5K26</v>
          </cell>
          <cell r="B4775" t="str">
            <v>Bảo dưỡng và sửa chữa động cơ đốt trong</v>
          </cell>
          <cell r="C4775">
            <v>150</v>
          </cell>
        </row>
        <row r="4776">
          <cell r="A4776" t="str">
            <v>MĐ25.C5K26</v>
          </cell>
          <cell r="B4776" t="str">
            <v>Bảo dưỡng và sửa chữa hệ thống truyền lực</v>
          </cell>
          <cell r="C4776">
            <v>90</v>
          </cell>
        </row>
        <row r="4777">
          <cell r="A4777" t="str">
            <v>MĐ26.C5K26</v>
          </cell>
          <cell r="B4777" t="str">
            <v>Bảo dưỡng và sửa chữa hệ thống di chuyển và lái</v>
          </cell>
          <cell r="C4777">
            <v>60</v>
          </cell>
        </row>
        <row r="4778">
          <cell r="A4778" t="str">
            <v>MĐ27.C5K26</v>
          </cell>
          <cell r="B4778" t="str">
            <v>Bảo dưỡng và sửa chữa hệ thống phanh</v>
          </cell>
          <cell r="C4778">
            <v>60</v>
          </cell>
        </row>
        <row r="4779">
          <cell r="A4779" t="str">
            <v>MĐ28.C5K26</v>
          </cell>
          <cell r="B4779" t="str">
            <v>Bảo dưỡng và sửa chữa khung- thân vỏ và sơn xe ô tô</v>
          </cell>
          <cell r="C4779">
            <v>150</v>
          </cell>
        </row>
        <row r="4780">
          <cell r="A4780" t="str">
            <v>MĐ29.C5K26</v>
          </cell>
          <cell r="B4780" t="str">
            <v>Bảo dưỡng và sửa chữa trang bị điện ô tô</v>
          </cell>
          <cell r="C4780">
            <v>150</v>
          </cell>
        </row>
        <row r="4781">
          <cell r="A4781" t="str">
            <v>MĐ30.C5K26</v>
          </cell>
          <cell r="B4781" t="str">
            <v>Bảo dưỡng và sửa chữa hệ thống cung cấpnhiên liệu động cơ xăng</v>
          </cell>
          <cell r="C4781">
            <v>120</v>
          </cell>
        </row>
        <row r="4782">
          <cell r="A4782" t="str">
            <v>MĐ31.C5K26</v>
          </cell>
          <cell r="B4782" t="str">
            <v>Bảo dưỡng và sửa chữa hệ thống cung cấp nhiên liệu động cơ diesel</v>
          </cell>
          <cell r="C4782">
            <v>120</v>
          </cell>
        </row>
        <row r="4783">
          <cell r="A4783" t="str">
            <v>MĐ32.C5K26</v>
          </cell>
          <cell r="B4783" t="str">
            <v>Bảo dưỡng và sửa chữa hệ thống Điều hòa không khí trênô tô</v>
          </cell>
          <cell r="C4783">
            <v>75</v>
          </cell>
        </row>
        <row r="4784">
          <cell r="A4784" t="str">
            <v>MĐ33.C5K26</v>
          </cell>
          <cell r="B4784" t="str">
            <v>Bảo dưỡng và sửa chữa hệ thống lái điều khiển điện tử EPS</v>
          </cell>
          <cell r="C4784">
            <v>60</v>
          </cell>
        </row>
        <row r="4785">
          <cell r="A4785" t="str">
            <v>MĐ34.C5K26</v>
          </cell>
          <cell r="B4785" t="str">
            <v xml:space="preserve">Bảo dưỡng và sửa chữa hộp số tựđộng ô tô </v>
          </cell>
          <cell r="C4785">
            <v>60</v>
          </cell>
        </row>
        <row r="4786">
          <cell r="A4786" t="str">
            <v>MĐ35.C5K26</v>
          </cell>
          <cell r="B4786" t="str">
            <v>Bảo dưỡng và sửa chữa hệ thống phanh ABS</v>
          </cell>
          <cell r="C4786">
            <v>75</v>
          </cell>
        </row>
        <row r="4787">
          <cell r="A4787" t="str">
            <v>MĐ36.C5K26</v>
          </cell>
          <cell r="B4787" t="str">
            <v>Chẩn đoán trạng thái kỹ thuật ô tô</v>
          </cell>
          <cell r="C4787">
            <v>150</v>
          </cell>
        </row>
        <row r="4788">
          <cell r="A4788" t="str">
            <v>MĐ37.C5K26</v>
          </cell>
          <cell r="B4788" t="str">
            <v>Kỹ thuật kiểm định ô tô</v>
          </cell>
          <cell r="C4788">
            <v>45</v>
          </cell>
        </row>
        <row r="4789">
          <cell r="A4789" t="str">
            <v>MĐ38.C5K26</v>
          </cell>
          <cell r="B4789" t="str">
            <v>Thực tập tốt nghiệp</v>
          </cell>
          <cell r="C4789">
            <v>675</v>
          </cell>
        </row>
        <row r="4790">
          <cell r="A4790" t="str">
            <v>MH01.5K26</v>
          </cell>
          <cell r="B4790" t="str">
            <v>Giáo dục chính trị</v>
          </cell>
          <cell r="C4790">
            <v>30</v>
          </cell>
        </row>
        <row r="4791">
          <cell r="A4791" t="str">
            <v>MH02.5K26</v>
          </cell>
          <cell r="B4791" t="str">
            <v>Pháp luật</v>
          </cell>
          <cell r="C4791">
            <v>15</v>
          </cell>
        </row>
        <row r="4792">
          <cell r="A4792" t="str">
            <v>MH03.5K26</v>
          </cell>
          <cell r="B4792" t="str">
            <v>Giáo dục thể chất</v>
          </cell>
          <cell r="C4792">
            <v>30</v>
          </cell>
        </row>
        <row r="4793">
          <cell r="A4793" t="str">
            <v>MH04.5K26</v>
          </cell>
          <cell r="B4793" t="str">
            <v>Giáo dục quốc phòng – An ninh</v>
          </cell>
          <cell r="C4793">
            <v>45</v>
          </cell>
        </row>
        <row r="4794">
          <cell r="A4794" t="str">
            <v>MH05.5K26</v>
          </cell>
          <cell r="B4794" t="str">
            <v>Tin học</v>
          </cell>
          <cell r="C4794">
            <v>45</v>
          </cell>
        </row>
        <row r="4795">
          <cell r="A4795" t="str">
            <v>MH06.5K26</v>
          </cell>
          <cell r="B4795" t="str">
            <v>Ngoại ngữ (Anh văn)</v>
          </cell>
          <cell r="C4795">
            <v>90</v>
          </cell>
        </row>
        <row r="4796">
          <cell r="A4796" t="str">
            <v>MH07.5K26</v>
          </cell>
          <cell r="B4796" t="str">
            <v>Điện kỹ thuật</v>
          </cell>
          <cell r="C4796">
            <v>30</v>
          </cell>
        </row>
        <row r="4797">
          <cell r="A4797" t="str">
            <v>MH08.5K26</v>
          </cell>
          <cell r="B4797" t="str">
            <v>Cơ ứng dụng</v>
          </cell>
          <cell r="C4797">
            <v>45</v>
          </cell>
        </row>
        <row r="4798">
          <cell r="A4798" t="str">
            <v>MH09.5K26</v>
          </cell>
          <cell r="B4798" t="str">
            <v>Vật liệu học</v>
          </cell>
          <cell r="C4798">
            <v>30</v>
          </cell>
        </row>
        <row r="4799">
          <cell r="A4799" t="str">
            <v>MH10.5K26</v>
          </cell>
          <cell r="B4799" t="str">
            <v>Dung sai lắp ghép và đo lường kỹ thuật</v>
          </cell>
          <cell r="C4799">
            <v>30</v>
          </cell>
        </row>
        <row r="4800">
          <cell r="A4800" t="str">
            <v>MH11.5K26</v>
          </cell>
          <cell r="B4800" t="str">
            <v>Vẽ kỹ thuật</v>
          </cell>
          <cell r="C4800">
            <v>45</v>
          </cell>
        </row>
        <row r="4801">
          <cell r="A4801" t="str">
            <v>MH12.5K26</v>
          </cell>
          <cell r="B4801" t="str">
            <v>An toàn lao động</v>
          </cell>
          <cell r="C4801">
            <v>30</v>
          </cell>
        </row>
        <row r="4802">
          <cell r="A4802" t="str">
            <v>MĐ13.5K26</v>
          </cell>
          <cell r="B4802" t="str">
            <v>Thực hành Nguội, Gò cơ bản</v>
          </cell>
          <cell r="C4802">
            <v>60</v>
          </cell>
        </row>
        <row r="4803">
          <cell r="A4803" t="str">
            <v>MĐ14.5K26</v>
          </cell>
          <cell r="B4803" t="str">
            <v xml:space="preserve">Thực hành Hàn cơ bản </v>
          </cell>
          <cell r="C4803">
            <v>60</v>
          </cell>
        </row>
        <row r="4804">
          <cell r="A4804" t="str">
            <v>MH15.5K26</v>
          </cell>
          <cell r="B4804" t="str">
            <v>Kỹ năng giao tiếp</v>
          </cell>
          <cell r="C4804">
            <v>30</v>
          </cell>
        </row>
        <row r="4805">
          <cell r="A4805" t="str">
            <v>MĐ16.5K26</v>
          </cell>
          <cell r="B4805" t="str">
            <v>Kỹ thuật chung về ô tô và công nghệ sửa chữa</v>
          </cell>
          <cell r="C4805">
            <v>60</v>
          </cell>
        </row>
        <row r="4806">
          <cell r="A4806" t="str">
            <v>MĐ17.5K26</v>
          </cell>
          <cell r="B4806" t="str">
            <v>Kỹ thuật lái ô tô</v>
          </cell>
          <cell r="C4806">
            <v>60</v>
          </cell>
        </row>
        <row r="4807">
          <cell r="A4807" t="str">
            <v>MĐ18.5K26</v>
          </cell>
          <cell r="B4807" t="str">
            <v>Bảo dưỡng và sửa chữa động cơ đốt trong</v>
          </cell>
          <cell r="C4807">
            <v>150</v>
          </cell>
        </row>
        <row r="4808">
          <cell r="A4808" t="str">
            <v>MĐ19.5K26</v>
          </cell>
          <cell r="B4808" t="str">
            <v>Bảo dưỡng và sửa chữa hệ thống truyền lực.</v>
          </cell>
          <cell r="C4808">
            <v>90</v>
          </cell>
        </row>
        <row r="4809">
          <cell r="A4809" t="str">
            <v>MĐ20.5K26</v>
          </cell>
          <cell r="B4809" t="str">
            <v>Bảo dưỡng và sửa chữa hệ thống di chuyển và hệ thống lái</v>
          </cell>
          <cell r="C4809">
            <v>60</v>
          </cell>
        </row>
        <row r="4810">
          <cell r="A4810" t="str">
            <v>MĐ21.5K26</v>
          </cell>
          <cell r="B4810" t="str">
            <v>Bảo dưỡng và sửa chữa hệ thống phanh</v>
          </cell>
          <cell r="C4810">
            <v>60</v>
          </cell>
        </row>
        <row r="4811">
          <cell r="A4811" t="str">
            <v>MĐ22.5K26</v>
          </cell>
          <cell r="B4811" t="str">
            <v>Bảo dưỡng và sửa chữa khung-vỏ và chăm sóc làm đẹp xe ô tô</v>
          </cell>
          <cell r="C4811">
            <v>150</v>
          </cell>
        </row>
        <row r="4812">
          <cell r="A4812" t="str">
            <v>MĐ23.5K26</v>
          </cell>
          <cell r="B4812" t="str">
            <v>Bảo dưỡng và sửa chữa trang bị điện ô tô</v>
          </cell>
          <cell r="C4812">
            <v>150</v>
          </cell>
        </row>
        <row r="4813">
          <cell r="A4813" t="str">
            <v>MĐ24.5K26</v>
          </cell>
          <cell r="B4813" t="str">
            <v>Bảo dưỡng và sửa chữa hệ thống cung cấpnhiên liệu động cơ xăng</v>
          </cell>
          <cell r="C4813">
            <v>90</v>
          </cell>
        </row>
        <row r="4814">
          <cell r="A4814" t="str">
            <v>MĐ25.5K26</v>
          </cell>
          <cell r="B4814" t="str">
            <v>Bảo dưỡng và sửa chữa hệ thống cung cấp nhiên liệu động cơ diesel</v>
          </cell>
          <cell r="C4814">
            <v>90</v>
          </cell>
        </row>
        <row r="4815">
          <cell r="A4815" t="str">
            <v>MĐ26.5K26</v>
          </cell>
          <cell r="B4815" t="str">
            <v>Bảo dưỡng và sửa chữa hệ thống Điều hòa không khí trênô tô</v>
          </cell>
          <cell r="C4815">
            <v>60</v>
          </cell>
        </row>
        <row r="4816">
          <cell r="A4816" t="str">
            <v>MĐ27.5K26</v>
          </cell>
          <cell r="B4816" t="str">
            <v>Thực tập tốt nghiệp</v>
          </cell>
          <cell r="C4816">
            <v>270</v>
          </cell>
        </row>
        <row r="4817">
          <cell r="A4817" t="str">
            <v>MH01.C6K26</v>
          </cell>
          <cell r="B4817" t="str">
            <v>Giáo dục chính trị</v>
          </cell>
          <cell r="C4817">
            <v>75</v>
          </cell>
        </row>
        <row r="4818">
          <cell r="A4818" t="str">
            <v>MH02.C6K26</v>
          </cell>
          <cell r="B4818" t="str">
            <v>Pháp luật</v>
          </cell>
          <cell r="C4818">
            <v>30</v>
          </cell>
        </row>
        <row r="4819">
          <cell r="A4819" t="str">
            <v>MH03.C6K26</v>
          </cell>
          <cell r="B4819" t="str">
            <v>Giáo dục thể chất</v>
          </cell>
          <cell r="C4819">
            <v>60</v>
          </cell>
        </row>
        <row r="4820">
          <cell r="A4820" t="str">
            <v>MH04.C6K26</v>
          </cell>
          <cell r="B4820" t="str">
            <v>Giáo dục quốc phòng và an ninh</v>
          </cell>
          <cell r="C4820">
            <v>75</v>
          </cell>
        </row>
        <row r="4821">
          <cell r="A4821" t="str">
            <v>MH05.C6K26</v>
          </cell>
          <cell r="B4821" t="str">
            <v>Tin học</v>
          </cell>
          <cell r="C4821">
            <v>75</v>
          </cell>
        </row>
        <row r="4822">
          <cell r="A4822" t="str">
            <v>MH06.C6K26</v>
          </cell>
          <cell r="B4822" t="str">
            <v>Tiếng anh</v>
          </cell>
          <cell r="C4822">
            <v>120</v>
          </cell>
        </row>
        <row r="4823">
          <cell r="A4823" t="str">
            <v>MH07.C6K26</v>
          </cell>
          <cell r="B4823" t="str">
            <v>Vẽ kỹ thuật</v>
          </cell>
          <cell r="C4823">
            <v>30</v>
          </cell>
        </row>
        <row r="4824">
          <cell r="A4824" t="str">
            <v>MH08.C6K26</v>
          </cell>
          <cell r="B4824" t="str">
            <v>Tiếng anh chuyên ngành</v>
          </cell>
          <cell r="C4824">
            <v>45</v>
          </cell>
        </row>
        <row r="4825">
          <cell r="A4825" t="str">
            <v>MH09.C6K26</v>
          </cell>
          <cell r="B4825" t="str">
            <v>Cơ sở kỹ thuật điện</v>
          </cell>
          <cell r="C4825">
            <v>45</v>
          </cell>
        </row>
        <row r="4826">
          <cell r="A4826" t="str">
            <v>MH10.C6K26</v>
          </cell>
          <cell r="B4826" t="str">
            <v>Cơ sở kỹ thuật nhiệt – lạnh và điều hòa không khí</v>
          </cell>
          <cell r="C4826">
            <v>45</v>
          </cell>
        </row>
        <row r="4827">
          <cell r="A4827" t="str">
            <v>MH11.C6K26</v>
          </cell>
          <cell r="B4827" t="str">
            <v>Vật liệu điện lạnh</v>
          </cell>
          <cell r="C4827">
            <v>30</v>
          </cell>
        </row>
        <row r="4828">
          <cell r="A4828" t="str">
            <v>MH12.C6K26</v>
          </cell>
          <cell r="B4828" t="str">
            <v>An toàn lao động</v>
          </cell>
          <cell r="C4828">
            <v>30</v>
          </cell>
        </row>
        <row r="4829">
          <cell r="A4829" t="str">
            <v>MH13.C6K26</v>
          </cell>
          <cell r="B4829" t="str">
            <v>Kỹ năng giao tiếp</v>
          </cell>
          <cell r="C4829">
            <v>30</v>
          </cell>
        </row>
        <row r="4830">
          <cell r="A4830" t="str">
            <v>MĐ14.C6K26</v>
          </cell>
          <cell r="B4830" t="str">
            <v>Đo lường điện lạnh</v>
          </cell>
          <cell r="C4830">
            <v>60</v>
          </cell>
        </row>
        <row r="4831">
          <cell r="A4831" t="str">
            <v>MĐ15.C6K26</v>
          </cell>
          <cell r="B4831" t="str">
            <v>Máy điện</v>
          </cell>
          <cell r="C4831">
            <v>120</v>
          </cell>
        </row>
        <row r="4832">
          <cell r="A4832" t="str">
            <v>MĐ16.C6K26</v>
          </cell>
          <cell r="B4832" t="str">
            <v>Trang bị điện</v>
          </cell>
          <cell r="C4832">
            <v>150</v>
          </cell>
        </row>
        <row r="4833">
          <cell r="A4833" t="str">
            <v>MĐ17.C6K26</v>
          </cell>
          <cell r="B4833" t="str">
            <v>Kỹ thuật Hàn</v>
          </cell>
          <cell r="C4833">
            <v>60</v>
          </cell>
        </row>
        <row r="4834">
          <cell r="A4834" t="str">
            <v>MĐ18.C6K26</v>
          </cell>
          <cell r="B4834" t="str">
            <v>Kỹ thuật điện tử</v>
          </cell>
          <cell r="C4834">
            <v>60</v>
          </cell>
        </row>
        <row r="4835">
          <cell r="A4835" t="str">
            <v>MĐ19.C6K26</v>
          </cell>
          <cell r="B4835" t="str">
            <v>PLC</v>
          </cell>
          <cell r="C4835">
            <v>60</v>
          </cell>
        </row>
        <row r="4836">
          <cell r="A4836" t="str">
            <v>MĐ20.C6K26</v>
          </cell>
          <cell r="B4836" t="str">
            <v>Lạnh cơ bản</v>
          </cell>
          <cell r="C4836">
            <v>120</v>
          </cell>
        </row>
        <row r="4837">
          <cell r="A4837" t="str">
            <v>MĐ21.C6K26</v>
          </cell>
          <cell r="B4837" t="str">
            <v>Hệ thống máy lạnh dân dụng và thương nghiệp</v>
          </cell>
          <cell r="C4837">
            <v>150</v>
          </cell>
        </row>
        <row r="4838">
          <cell r="A4838" t="str">
            <v>MĐ22.C6K26</v>
          </cell>
          <cell r="B4838" t="str">
            <v>Hệ thống điều hoà không khí cục bộ</v>
          </cell>
          <cell r="C4838">
            <v>150</v>
          </cell>
        </row>
        <row r="4839">
          <cell r="A4839" t="str">
            <v>MĐ23.C6K26</v>
          </cell>
          <cell r="B4839" t="str">
            <v>Thiết bị điện gia dụng</v>
          </cell>
          <cell r="C4839">
            <v>60</v>
          </cell>
        </row>
        <row r="4840">
          <cell r="A4840" t="str">
            <v>MĐ24.C6K26</v>
          </cell>
          <cell r="B4840" t="str">
            <v>Điện tử chuyên ngành</v>
          </cell>
          <cell r="C4840">
            <v>60</v>
          </cell>
        </row>
        <row r="4841">
          <cell r="A4841" t="str">
            <v>MĐ25.C6K26</v>
          </cell>
          <cell r="B4841" t="str">
            <v>Hệ thống máy lạnh công nghiệp</v>
          </cell>
          <cell r="C4841">
            <v>120</v>
          </cell>
        </row>
        <row r="4842">
          <cell r="A4842" t="str">
            <v>MĐ26.C6K26</v>
          </cell>
          <cell r="B4842" t="str">
            <v>Hệ thống điều hoà không khí trung tâm</v>
          </cell>
          <cell r="C4842">
            <v>120</v>
          </cell>
        </row>
        <row r="4843">
          <cell r="A4843" t="str">
            <v>MĐ27.C6K26</v>
          </cell>
          <cell r="B4843" t="str">
            <v>Sử dụng các phần mềm chuyên ngành</v>
          </cell>
          <cell r="C4843">
            <v>60</v>
          </cell>
        </row>
        <row r="4844">
          <cell r="A4844" t="str">
            <v>MH28.C6K26</v>
          </cell>
          <cell r="B4844" t="str">
            <v>Tính toán thiết kế hệ thống máy lạnh</v>
          </cell>
          <cell r="C4844">
            <v>60</v>
          </cell>
        </row>
        <row r="4845">
          <cell r="A4845" t="str">
            <v>MH29.C6K26</v>
          </cell>
          <cell r="B4845" t="str">
            <v>Tính toán thiết kế hệ thống điều hoà không khí</v>
          </cell>
          <cell r="C4845">
            <v>60</v>
          </cell>
        </row>
        <row r="4846">
          <cell r="A4846" t="str">
            <v>MH30.C6K26</v>
          </cell>
          <cell r="B4846" t="str">
            <v>Tổ chức sản xuất</v>
          </cell>
          <cell r="C4846">
            <v>30</v>
          </cell>
        </row>
        <row r="4847">
          <cell r="A4847" t="str">
            <v>MĐ31.C6K26</v>
          </cell>
          <cell r="B4847" t="str">
            <v>Thực tập tốt nghiệp</v>
          </cell>
          <cell r="C4847">
            <v>360</v>
          </cell>
        </row>
        <row r="4848">
          <cell r="A4848" t="str">
            <v>MH01.6K26</v>
          </cell>
          <cell r="B4848" t="str">
            <v>Giáo dục chính trị</v>
          </cell>
          <cell r="C4848">
            <v>30</v>
          </cell>
        </row>
        <row r="4849">
          <cell r="A4849" t="str">
            <v>MH02.6K26</v>
          </cell>
          <cell r="B4849" t="str">
            <v>Pháp luật</v>
          </cell>
          <cell r="C4849">
            <v>15</v>
          </cell>
        </row>
        <row r="4850">
          <cell r="A4850" t="str">
            <v>MH03.6K26</v>
          </cell>
          <cell r="B4850" t="str">
            <v>Giáo dục thể chất</v>
          </cell>
          <cell r="C4850">
            <v>30</v>
          </cell>
        </row>
        <row r="4851">
          <cell r="A4851" t="str">
            <v>MH04.6K26</v>
          </cell>
          <cell r="B4851" t="str">
            <v>Giáo dục quốc phòng và an ninh</v>
          </cell>
          <cell r="C4851">
            <v>45</v>
          </cell>
        </row>
        <row r="4852">
          <cell r="A4852" t="str">
            <v>MH05.6K26</v>
          </cell>
          <cell r="B4852" t="str">
            <v>Tin học</v>
          </cell>
          <cell r="C4852">
            <v>45</v>
          </cell>
        </row>
        <row r="4853">
          <cell r="A4853" t="str">
            <v>MH06.6K26</v>
          </cell>
          <cell r="B4853" t="str">
            <v>Tiếng anh</v>
          </cell>
          <cell r="C4853">
            <v>90</v>
          </cell>
        </row>
        <row r="4854">
          <cell r="A4854" t="str">
            <v>MH07.6K26</v>
          </cell>
          <cell r="B4854" t="str">
            <v>Vẽ kỹ thuật</v>
          </cell>
          <cell r="C4854">
            <v>30</v>
          </cell>
        </row>
        <row r="4855">
          <cell r="A4855" t="str">
            <v>MH08.6K26</v>
          </cell>
          <cell r="B4855" t="str">
            <v>Cơ sở kỹ thuật điện</v>
          </cell>
          <cell r="C4855">
            <v>45</v>
          </cell>
        </row>
        <row r="4856">
          <cell r="A4856" t="str">
            <v>MH09.6K26</v>
          </cell>
          <cell r="B4856" t="str">
            <v>Cơ sở kỹ thuật nhiệt – lạnh và điều hòa không khí</v>
          </cell>
          <cell r="C4856">
            <v>45</v>
          </cell>
        </row>
        <row r="4857">
          <cell r="A4857" t="str">
            <v>MH10.6K26</v>
          </cell>
          <cell r="B4857" t="str">
            <v>Vật liệu điện lạnh</v>
          </cell>
          <cell r="C4857">
            <v>30</v>
          </cell>
        </row>
        <row r="4858">
          <cell r="A4858" t="str">
            <v>MH11.6K26</v>
          </cell>
          <cell r="B4858" t="str">
            <v>An toàn lao động</v>
          </cell>
          <cell r="C4858">
            <v>30</v>
          </cell>
        </row>
        <row r="4859">
          <cell r="A4859" t="str">
            <v>MH12.6K26</v>
          </cell>
          <cell r="B4859" t="str">
            <v>Kỹ năng giao tiếp</v>
          </cell>
          <cell r="C4859">
            <v>30</v>
          </cell>
        </row>
        <row r="4860">
          <cell r="A4860" t="str">
            <v>MĐ13.6K26</v>
          </cell>
          <cell r="B4860" t="str">
            <v>Đo lường điện lạnh</v>
          </cell>
          <cell r="C4860">
            <v>60</v>
          </cell>
        </row>
        <row r="4861">
          <cell r="A4861" t="str">
            <v>MĐ14.6K26</v>
          </cell>
          <cell r="B4861" t="str">
            <v>Máy điện</v>
          </cell>
          <cell r="C4861">
            <v>120</v>
          </cell>
        </row>
        <row r="4862">
          <cell r="A4862" t="str">
            <v>MĐ15.6K26</v>
          </cell>
          <cell r="B4862" t="str">
            <v>Trang bị điện</v>
          </cell>
          <cell r="C4862">
            <v>150</v>
          </cell>
        </row>
        <row r="4863">
          <cell r="A4863" t="str">
            <v>MĐ16.6K26</v>
          </cell>
          <cell r="B4863" t="str">
            <v>Kỹ thuật hàn</v>
          </cell>
          <cell r="C4863">
            <v>60</v>
          </cell>
        </row>
        <row r="4864">
          <cell r="A4864" t="str">
            <v>MĐ17.6K26</v>
          </cell>
          <cell r="B4864" t="str">
            <v>Kỹ thuật điện tử</v>
          </cell>
          <cell r="C4864">
            <v>60</v>
          </cell>
        </row>
        <row r="4865">
          <cell r="A4865" t="str">
            <v>MĐ18.6K26</v>
          </cell>
          <cell r="B4865" t="str">
            <v>Lạnh cơ bản</v>
          </cell>
          <cell r="C4865">
            <v>120</v>
          </cell>
        </row>
        <row r="4866">
          <cell r="A4866" t="str">
            <v>MĐ19.6K26</v>
          </cell>
          <cell r="B4866" t="str">
            <v>Hệ thống máy lạnh dân dụng và thương nghiệp</v>
          </cell>
          <cell r="C4866">
            <v>150</v>
          </cell>
        </row>
        <row r="4867">
          <cell r="A4867" t="str">
            <v>MĐ20.6K26</v>
          </cell>
          <cell r="B4867" t="str">
            <v>Hệ thống điều hoà không khí cục bộ</v>
          </cell>
          <cell r="C4867">
            <v>150</v>
          </cell>
        </row>
        <row r="4868">
          <cell r="A4868" t="str">
            <v>MĐ21.6K26</v>
          </cell>
          <cell r="B4868" t="str">
            <v>Hệ thống máy lạnh công nghiệp</v>
          </cell>
          <cell r="C4868">
            <v>120</v>
          </cell>
        </row>
        <row r="4869">
          <cell r="A4869" t="str">
            <v>MĐ22.6K26</v>
          </cell>
          <cell r="B4869" t="str">
            <v>Hệ thống điều hoà không khí trung tâm</v>
          </cell>
          <cell r="C4869">
            <v>120</v>
          </cell>
        </row>
        <row r="4870">
          <cell r="A4870" t="str">
            <v>MĐ23.6K26</v>
          </cell>
          <cell r="B4870" t="str">
            <v>Thiết bị điện gia dụng</v>
          </cell>
          <cell r="C4870">
            <v>60</v>
          </cell>
        </row>
        <row r="4871">
          <cell r="A4871" t="str">
            <v>MĐ24.6K26</v>
          </cell>
          <cell r="B4871" t="str">
            <v>Thực tập tốt nghiệp</v>
          </cell>
          <cell r="C4871">
            <v>270</v>
          </cell>
        </row>
        <row r="4872">
          <cell r="A4872" t="str">
            <v>MH01.c7K26</v>
          </cell>
          <cell r="B4872" t="str">
            <v>Giáo dục chính trị</v>
          </cell>
          <cell r="C4872">
            <v>75</v>
          </cell>
        </row>
        <row r="4873">
          <cell r="A4873" t="str">
            <v>MH02.c7K26</v>
          </cell>
          <cell r="B4873" t="str">
            <v>Pháp luật</v>
          </cell>
          <cell r="C4873">
            <v>30</v>
          </cell>
        </row>
        <row r="4874">
          <cell r="A4874" t="str">
            <v>MH03.c7K26</v>
          </cell>
          <cell r="B4874" t="str">
            <v>Giáo dục thể chất</v>
          </cell>
          <cell r="C4874">
            <v>60</v>
          </cell>
        </row>
        <row r="4875">
          <cell r="A4875" t="str">
            <v>MH04.c7K26</v>
          </cell>
          <cell r="B4875" t="str">
            <v>Giáo dục quốc phòng và an ninh</v>
          </cell>
          <cell r="C4875">
            <v>75</v>
          </cell>
        </row>
        <row r="4876">
          <cell r="A4876" t="str">
            <v>MH05.c7K26</v>
          </cell>
          <cell r="B4876" t="str">
            <v>Tin học</v>
          </cell>
          <cell r="C4876">
            <v>75</v>
          </cell>
        </row>
        <row r="4877">
          <cell r="A4877" t="str">
            <v>MH06.c7K26</v>
          </cell>
          <cell r="B4877" t="str">
            <v>Tiếng anh</v>
          </cell>
          <cell r="C4877">
            <v>120</v>
          </cell>
        </row>
        <row r="4878">
          <cell r="A4878" t="str">
            <v>MH07.c7K26</v>
          </cell>
          <cell r="B4878" t="str">
            <v>Kỹ năng giao tiếp</v>
          </cell>
          <cell r="C4878">
            <v>30</v>
          </cell>
        </row>
        <row r="4879">
          <cell r="A4879" t="str">
            <v>MH08.c7K26</v>
          </cell>
          <cell r="B4879" t="str">
            <v>Tiếng anh chuyên ngành</v>
          </cell>
          <cell r="C4879">
            <v>45</v>
          </cell>
        </row>
        <row r="4880">
          <cell r="A4880" t="str">
            <v>MH09.c7K26</v>
          </cell>
          <cell r="B4880" t="str">
            <v>An toàn lao động</v>
          </cell>
          <cell r="C4880">
            <v>30</v>
          </cell>
        </row>
        <row r="4881">
          <cell r="A4881" t="str">
            <v>MH10.c7K26</v>
          </cell>
          <cell r="B4881" t="str">
            <v>Mạch điện</v>
          </cell>
          <cell r="C4881">
            <v>90</v>
          </cell>
        </row>
        <row r="4882">
          <cell r="A4882" t="str">
            <v>MH11.c7K26</v>
          </cell>
          <cell r="B4882" t="str">
            <v>Vẽ kỹ thuật</v>
          </cell>
          <cell r="C4882">
            <v>30</v>
          </cell>
        </row>
        <row r="4883">
          <cell r="A4883" t="str">
            <v>MĐ12.c7K26</v>
          </cell>
          <cell r="B4883" t="str">
            <v>Vẽ điện</v>
          </cell>
          <cell r="C4883">
            <v>60</v>
          </cell>
        </row>
        <row r="4884">
          <cell r="A4884" t="str">
            <v>MH13.c7K26</v>
          </cell>
          <cell r="B4884" t="str">
            <v>Vật liệu điện</v>
          </cell>
          <cell r="C4884">
            <v>30</v>
          </cell>
        </row>
        <row r="4885">
          <cell r="A4885" t="str">
            <v>MH14.c7K26</v>
          </cell>
          <cell r="B4885" t="str">
            <v>Khí cụ điện</v>
          </cell>
          <cell r="C4885">
            <v>45</v>
          </cell>
        </row>
        <row r="4886">
          <cell r="A4886" t="str">
            <v>MĐ15.c7K26</v>
          </cell>
          <cell r="B4886" t="str">
            <v>Điện tử cơ bản</v>
          </cell>
          <cell r="C4886">
            <v>60</v>
          </cell>
        </row>
        <row r="4887">
          <cell r="A4887" t="str">
            <v>MĐ16.c7K26</v>
          </cell>
          <cell r="B4887" t="str">
            <v>Đo lường điện</v>
          </cell>
          <cell r="C4887">
            <v>60</v>
          </cell>
        </row>
        <row r="4888">
          <cell r="A4888" t="str">
            <v>MĐ17.c7K26</v>
          </cell>
          <cell r="B4888" t="str">
            <v>Máy điện 1</v>
          </cell>
          <cell r="C4888">
            <v>180</v>
          </cell>
        </row>
        <row r="4889">
          <cell r="A4889" t="str">
            <v>MH18.c7K26</v>
          </cell>
          <cell r="B4889" t="str">
            <v>Máy điện 2</v>
          </cell>
          <cell r="C4889">
            <v>60</v>
          </cell>
        </row>
        <row r="4890">
          <cell r="A4890" t="str">
            <v>MĐ19.c7K26</v>
          </cell>
          <cell r="B4890" t="str">
            <v>Kỹ thuật xung- số</v>
          </cell>
          <cell r="C4890">
            <v>60</v>
          </cell>
        </row>
        <row r="4891">
          <cell r="A4891" t="str">
            <v>MH20.c7K26</v>
          </cell>
          <cell r="B4891" t="str">
            <v>Truyền động điện</v>
          </cell>
          <cell r="C4891">
            <v>45</v>
          </cell>
        </row>
        <row r="4892">
          <cell r="A4892" t="str">
            <v>MĐ21.c7K26</v>
          </cell>
          <cell r="B4892" t="str">
            <v>Kỹ thuật cảm biến</v>
          </cell>
          <cell r="C4892">
            <v>60</v>
          </cell>
        </row>
        <row r="4893">
          <cell r="A4893" t="str">
            <v>MĐ22.c7K26</v>
          </cell>
          <cell r="B4893" t="str">
            <v>Điện tử công suất</v>
          </cell>
          <cell r="C4893">
            <v>60</v>
          </cell>
        </row>
        <row r="4894">
          <cell r="A4894" t="str">
            <v>MH23.c7K26</v>
          </cell>
          <cell r="B4894" t="str">
            <v>Cung cấp điện</v>
          </cell>
          <cell r="C4894">
            <v>90</v>
          </cell>
        </row>
        <row r="4895">
          <cell r="A4895" t="str">
            <v>MĐ24.c7K26</v>
          </cell>
          <cell r="B4895" t="str">
            <v>Trang bị điện 1</v>
          </cell>
          <cell r="C4895">
            <v>150</v>
          </cell>
        </row>
        <row r="4896">
          <cell r="A4896" t="str">
            <v>MĐ25.c7K26</v>
          </cell>
          <cell r="B4896" t="str">
            <v>Trang bị điện 2</v>
          </cell>
          <cell r="C4896">
            <v>90</v>
          </cell>
        </row>
        <row r="4897">
          <cell r="A4897" t="str">
            <v>MĐ26.c7K26</v>
          </cell>
          <cell r="B4897" t="str">
            <v>Lập trình vi điều khiển</v>
          </cell>
          <cell r="C4897">
            <v>120</v>
          </cell>
        </row>
        <row r="4898">
          <cell r="A4898" t="str">
            <v>MĐ27.c7K26</v>
          </cell>
          <cell r="B4898" t="str">
            <v>PLC cơ bản</v>
          </cell>
          <cell r="C4898">
            <v>120</v>
          </cell>
        </row>
        <row r="4899">
          <cell r="A4899" t="str">
            <v>MĐ28.c7K26</v>
          </cell>
          <cell r="B4899" t="str">
            <v>Lập trình KNX</v>
          </cell>
          <cell r="C4899">
            <v>60</v>
          </cell>
        </row>
        <row r="4900">
          <cell r="A4900" t="str">
            <v>MĐ29.c7K26</v>
          </cell>
          <cell r="B4900" t="str">
            <v>Kỹ thuật lắp đặt điện</v>
          </cell>
          <cell r="C4900">
            <v>150</v>
          </cell>
        </row>
        <row r="4901">
          <cell r="A4901" t="str">
            <v>MĐ30.c7K26</v>
          </cell>
          <cell r="B4901" t="str">
            <v>Điều khiển điện khí nén</v>
          </cell>
          <cell r="C4901">
            <v>90</v>
          </cell>
        </row>
        <row r="4902">
          <cell r="A4902" t="str">
            <v>MĐ31.c7K26</v>
          </cell>
          <cell r="B4902" t="str">
            <v>Kỹ thuật lạnh</v>
          </cell>
          <cell r="C4902">
            <v>90</v>
          </cell>
        </row>
        <row r="4903">
          <cell r="A4903" t="str">
            <v>MĐ32.c7K26</v>
          </cell>
          <cell r="B4903" t="str">
            <v>Thiết bị điện gia dụng</v>
          </cell>
          <cell r="C4903">
            <v>60</v>
          </cell>
        </row>
        <row r="4904">
          <cell r="A4904" t="str">
            <v>MĐ33.c7K26</v>
          </cell>
          <cell r="B4904" t="str">
            <v>PLC nâng cao</v>
          </cell>
          <cell r="C4904">
            <v>60</v>
          </cell>
        </row>
        <row r="4905">
          <cell r="A4905" t="str">
            <v>MH34.c7K26</v>
          </cell>
          <cell r="B4905" t="str">
            <v>Tổ chức sản xuất</v>
          </cell>
          <cell r="C4905">
            <v>30</v>
          </cell>
        </row>
        <row r="4906">
          <cell r="A4906" t="str">
            <v>MĐ35.c7K26</v>
          </cell>
          <cell r="B4906" t="str">
            <v>Năng lượng mới và tái tạo</v>
          </cell>
          <cell r="C4906">
            <v>60</v>
          </cell>
        </row>
        <row r="4907">
          <cell r="A4907" t="str">
            <v>MĐ36.c7K26</v>
          </cell>
          <cell r="B4907" t="str">
            <v>Truyền thông công nghiệp</v>
          </cell>
          <cell r="C4907">
            <v>60</v>
          </cell>
        </row>
        <row r="4908">
          <cell r="A4908" t="str">
            <v>MĐ37.c7K26</v>
          </cell>
          <cell r="B4908" t="str">
            <v>Thực tập tốt nghiệp</v>
          </cell>
          <cell r="C4908">
            <v>450</v>
          </cell>
        </row>
        <row r="4909">
          <cell r="A4909" t="str">
            <v>MH01.7K26</v>
          </cell>
          <cell r="B4909" t="str">
            <v>Giáo dục chính trị</v>
          </cell>
          <cell r="C4909">
            <v>30</v>
          </cell>
        </row>
        <row r="4910">
          <cell r="A4910" t="str">
            <v>MH02.7K26</v>
          </cell>
          <cell r="B4910" t="str">
            <v>Pháp luật</v>
          </cell>
          <cell r="C4910">
            <v>15</v>
          </cell>
        </row>
        <row r="4911">
          <cell r="A4911" t="str">
            <v>MH03.7K26</v>
          </cell>
          <cell r="B4911" t="str">
            <v>Giáo dục thể chất</v>
          </cell>
          <cell r="C4911">
            <v>30</v>
          </cell>
        </row>
        <row r="4912">
          <cell r="A4912" t="str">
            <v>MH04.7K26</v>
          </cell>
          <cell r="B4912" t="str">
            <v>Giáo dục quốc phòng và an ninh</v>
          </cell>
          <cell r="C4912">
            <v>45</v>
          </cell>
        </row>
        <row r="4913">
          <cell r="A4913" t="str">
            <v>MH05.7K26</v>
          </cell>
          <cell r="B4913" t="str">
            <v>Tin học</v>
          </cell>
          <cell r="C4913">
            <v>45</v>
          </cell>
        </row>
        <row r="4914">
          <cell r="A4914" t="str">
            <v>MH06.7K26</v>
          </cell>
          <cell r="B4914" t="str">
            <v>Tiếng anh</v>
          </cell>
          <cell r="C4914">
            <v>90</v>
          </cell>
        </row>
        <row r="4915">
          <cell r="A4915" t="str">
            <v>MH07.7K26</v>
          </cell>
          <cell r="B4915" t="str">
            <v>Kỹ năng giao tiếp</v>
          </cell>
          <cell r="C4915">
            <v>30</v>
          </cell>
        </row>
        <row r="4916">
          <cell r="A4916" t="str">
            <v>MH08.7K26</v>
          </cell>
          <cell r="B4916" t="str">
            <v>An toàn lao động</v>
          </cell>
          <cell r="C4916">
            <v>30</v>
          </cell>
        </row>
        <row r="4917">
          <cell r="A4917" t="str">
            <v>MH09.7K26</v>
          </cell>
          <cell r="B4917" t="str">
            <v>Mạch điện</v>
          </cell>
          <cell r="C4917">
            <v>60</v>
          </cell>
        </row>
        <row r="4918">
          <cell r="A4918" t="str">
            <v>MH10.7K26</v>
          </cell>
          <cell r="B4918" t="str">
            <v>Vẽ kỹ thuật</v>
          </cell>
          <cell r="C4918">
            <v>30</v>
          </cell>
        </row>
        <row r="4919">
          <cell r="A4919" t="str">
            <v>MĐ11.7K26</v>
          </cell>
          <cell r="B4919" t="str">
            <v>Vẽ điện</v>
          </cell>
          <cell r="C4919">
            <v>60</v>
          </cell>
        </row>
        <row r="4920">
          <cell r="A4920" t="str">
            <v>MH12.7K26</v>
          </cell>
          <cell r="B4920" t="str">
            <v>Vật liệu điện</v>
          </cell>
          <cell r="C4920">
            <v>30</v>
          </cell>
        </row>
        <row r="4921">
          <cell r="A4921" t="str">
            <v>MH13.7K26</v>
          </cell>
          <cell r="B4921" t="str">
            <v>Khí cụ điện</v>
          </cell>
          <cell r="C4921">
            <v>45</v>
          </cell>
        </row>
        <row r="4922">
          <cell r="A4922" t="str">
            <v>MĐ14.7K26</v>
          </cell>
          <cell r="B4922" t="str">
            <v>Điện tử cơ bản</v>
          </cell>
          <cell r="C4922">
            <v>60</v>
          </cell>
        </row>
        <row r="4923">
          <cell r="A4923" t="str">
            <v>MĐ15.7K26</v>
          </cell>
          <cell r="B4923" t="str">
            <v>Đo lường điện</v>
          </cell>
          <cell r="C4923">
            <v>60</v>
          </cell>
        </row>
        <row r="4924">
          <cell r="A4924" t="str">
            <v>MĐ16.7K26</v>
          </cell>
          <cell r="B4924" t="str">
            <v>Máy điện 1</v>
          </cell>
          <cell r="C4924">
            <v>180</v>
          </cell>
        </row>
        <row r="4925">
          <cell r="A4925" t="str">
            <v>MH17.7K26</v>
          </cell>
          <cell r="B4925" t="str">
            <v>Cung cấp điện</v>
          </cell>
          <cell r="C4925">
            <v>90</v>
          </cell>
        </row>
        <row r="4926">
          <cell r="A4926" t="str">
            <v>MĐ18.7K26</v>
          </cell>
          <cell r="B4926" t="str">
            <v>Trang bị điện 1</v>
          </cell>
          <cell r="C4926">
            <v>150</v>
          </cell>
        </row>
        <row r="4927">
          <cell r="A4927" t="str">
            <v>MĐ19.7K26</v>
          </cell>
          <cell r="B4927" t="str">
            <v>PLC cơ bản</v>
          </cell>
          <cell r="C4927">
            <v>120</v>
          </cell>
        </row>
        <row r="4928">
          <cell r="A4928" t="str">
            <v>MĐ20.7K26</v>
          </cell>
          <cell r="B4928" t="str">
            <v>Kỹ thuật lắp đặt điện</v>
          </cell>
          <cell r="C4928">
            <v>150</v>
          </cell>
        </row>
        <row r="4929">
          <cell r="A4929" t="str">
            <v>MĐ21.7K26</v>
          </cell>
          <cell r="B4929" t="str">
            <v>Kỹ thuật lạnh</v>
          </cell>
          <cell r="C4929">
            <v>90</v>
          </cell>
        </row>
        <row r="4930">
          <cell r="A4930" t="str">
            <v>MĐ22.7K26</v>
          </cell>
          <cell r="B4930" t="str">
            <v>Thiết bị điện gia dụng</v>
          </cell>
          <cell r="C4930">
            <v>60</v>
          </cell>
        </row>
        <row r="4931">
          <cell r="A4931" t="str">
            <v>MĐ23.7K26</v>
          </cell>
          <cell r="B4931" t="str">
            <v>Kỹ thuật cảm biến</v>
          </cell>
          <cell r="C4931">
            <v>60</v>
          </cell>
        </row>
        <row r="4932">
          <cell r="A4932" t="str">
            <v>MĐ24.7K26</v>
          </cell>
          <cell r="B4932" t="str">
            <v>Năng lượng mới và tái tạo</v>
          </cell>
          <cell r="C4932">
            <v>60</v>
          </cell>
        </row>
        <row r="4933">
          <cell r="A4933" t="str">
            <v>MĐ25.7K26</v>
          </cell>
          <cell r="B4933" t="str">
            <v>Thực tập tốt nghiệp</v>
          </cell>
          <cell r="C4933">
            <v>360</v>
          </cell>
        </row>
        <row r="4934">
          <cell r="A4934" t="str">
            <v>MH01.C8K26</v>
          </cell>
          <cell r="B4934" t="str">
            <v>Giáo dục chính trị</v>
          </cell>
          <cell r="C4934">
            <v>75</v>
          </cell>
        </row>
        <row r="4935">
          <cell r="A4935" t="str">
            <v>MH02.C8K26</v>
          </cell>
          <cell r="B4935" t="str">
            <v>Pháp luật</v>
          </cell>
          <cell r="C4935">
            <v>30</v>
          </cell>
        </row>
        <row r="4936">
          <cell r="A4936" t="str">
            <v>MH03.C8K26</v>
          </cell>
          <cell r="B4936" t="str">
            <v>Giáo dục thể chất</v>
          </cell>
          <cell r="C4936">
            <v>60</v>
          </cell>
        </row>
        <row r="4937">
          <cell r="A4937" t="str">
            <v>MH04.C8K26</v>
          </cell>
          <cell r="B4937" t="str">
            <v>Giáo dục quốc phòngan ninh</v>
          </cell>
          <cell r="C4937">
            <v>75</v>
          </cell>
        </row>
        <row r="4938">
          <cell r="A4938" t="str">
            <v>MH05.C8K26</v>
          </cell>
          <cell r="B4938" t="str">
            <v>Tin học</v>
          </cell>
          <cell r="C4938">
            <v>75</v>
          </cell>
        </row>
        <row r="4939">
          <cell r="A4939" t="str">
            <v>MH06.C8K26</v>
          </cell>
          <cell r="B4939" t="str">
            <v>Tiếng Anh</v>
          </cell>
          <cell r="C4939">
            <v>120</v>
          </cell>
        </row>
        <row r="4940">
          <cell r="A4940" t="str">
            <v>MH07.C8K26</v>
          </cell>
          <cell r="B4940" t="str">
            <v>Vẽ kỹ thuật</v>
          </cell>
          <cell r="C4940">
            <v>60</v>
          </cell>
        </row>
        <row r="4941">
          <cell r="A4941" t="str">
            <v>MH08.C8K26</v>
          </cell>
          <cell r="B4941" t="str">
            <v>Cơ kỹ thuật</v>
          </cell>
          <cell r="C4941">
            <v>45</v>
          </cell>
        </row>
        <row r="4942">
          <cell r="A4942" t="str">
            <v>MH09.C8K26</v>
          </cell>
          <cell r="B4942" t="str">
            <v>Dung sai – Đo lường kỹ thuật</v>
          </cell>
          <cell r="C4942">
            <v>45</v>
          </cell>
        </row>
        <row r="4943">
          <cell r="A4943" t="str">
            <v>MH10.C8K26</v>
          </cell>
          <cell r="B4943" t="str">
            <v>Vật liệu cơ khí</v>
          </cell>
          <cell r="C4943">
            <v>30</v>
          </cell>
        </row>
        <row r="4944">
          <cell r="A4944" t="str">
            <v>MH11.C8K26</v>
          </cell>
          <cell r="B4944" t="str">
            <v>Kỹ thuật điện</v>
          </cell>
          <cell r="C4944">
            <v>30</v>
          </cell>
        </row>
        <row r="4945">
          <cell r="A4945" t="str">
            <v>MH12.C8K26</v>
          </cell>
          <cell r="B4945" t="str">
            <v>Kỹ thuật an toàn lao động</v>
          </cell>
          <cell r="C4945">
            <v>30</v>
          </cell>
        </row>
        <row r="4946">
          <cell r="A4946" t="str">
            <v>MH13.C8K26</v>
          </cell>
          <cell r="B4946" t="str">
            <v>Kỹ năng giao tiếp</v>
          </cell>
          <cell r="C4946">
            <v>30</v>
          </cell>
        </row>
        <row r="4947">
          <cell r="A4947" t="str">
            <v>MH14.C8K26</v>
          </cell>
          <cell r="B4947" t="str">
            <v>Tiếng Anh chuyên nghành</v>
          </cell>
          <cell r="C4947">
            <v>45</v>
          </cell>
        </row>
        <row r="4948">
          <cell r="A4948" t="str">
            <v>MH15.C8K26</v>
          </cell>
          <cell r="B4948" t="str">
            <v>Nguội cơ bản</v>
          </cell>
          <cell r="C4948">
            <v>60</v>
          </cell>
        </row>
        <row r="4949">
          <cell r="A4949" t="str">
            <v>MH16.C8K26</v>
          </cell>
          <cell r="B4949" t="str">
            <v>Nguyên lý cắt</v>
          </cell>
          <cell r="C4949">
            <v>45</v>
          </cell>
        </row>
        <row r="4950">
          <cell r="A4950" t="str">
            <v>MH17.C8K26</v>
          </cell>
          <cell r="B4950" t="str">
            <v>Máy cắt và máy điều khiển theo chương trình số số</v>
          </cell>
          <cell r="C4950">
            <v>45</v>
          </cell>
        </row>
        <row r="4951">
          <cell r="A4951" t="str">
            <v>MH18.C8K26</v>
          </cell>
          <cell r="B4951" t="str">
            <v>Đồ gá</v>
          </cell>
          <cell r="C4951">
            <v>30</v>
          </cell>
        </row>
        <row r="4952">
          <cell r="A4952" t="str">
            <v>MH19.C8K26</v>
          </cell>
          <cell r="B4952" t="str">
            <v>Công nghệ chế tạo máy</v>
          </cell>
          <cell r="C4952">
            <v>45</v>
          </cell>
        </row>
        <row r="4953">
          <cell r="A4953" t="str">
            <v>MĐ20.C8K26</v>
          </cell>
          <cell r="B4953" t="str">
            <v>Tiện trụ ngoài</v>
          </cell>
          <cell r="C4953">
            <v>120</v>
          </cell>
        </row>
        <row r="4954">
          <cell r="A4954" t="str">
            <v>MĐ21.C8K26</v>
          </cell>
          <cell r="B4954" t="str">
            <v>Tiện lỗ</v>
          </cell>
          <cell r="C4954">
            <v>90</v>
          </cell>
        </row>
        <row r="4955">
          <cell r="A4955" t="str">
            <v>MĐ22.C8K26</v>
          </cell>
          <cell r="B4955" t="str">
            <v>Phay, bàomặt phẳng</v>
          </cell>
          <cell r="C4955">
            <v>90</v>
          </cell>
        </row>
        <row r="4956">
          <cell r="A4956" t="str">
            <v>MĐ23.C8K26</v>
          </cell>
          <cell r="B4956" t="str">
            <v>Phay, bào – xọc rãnh</v>
          </cell>
          <cell r="C4956">
            <v>60</v>
          </cell>
        </row>
        <row r="4957">
          <cell r="A4957" t="str">
            <v>MĐ24.C8K26</v>
          </cell>
          <cell r="B4957" t="str">
            <v>Tiện côn</v>
          </cell>
          <cell r="C4957">
            <v>60</v>
          </cell>
        </row>
        <row r="4958">
          <cell r="A4958" t="str">
            <v>MĐ25.C8K26</v>
          </cell>
          <cell r="B4958" t="str">
            <v xml:space="preserve">Phay rãnh chữ T, rãnh đuôi én </v>
          </cell>
          <cell r="C4958">
            <v>60</v>
          </cell>
        </row>
        <row r="4959">
          <cell r="A4959" t="str">
            <v>MĐ26.C8K26</v>
          </cell>
          <cell r="B4959" t="str">
            <v>Tiện ren tam giác</v>
          </cell>
          <cell r="C4959">
            <v>90</v>
          </cell>
        </row>
        <row r="4960">
          <cell r="A4960" t="str">
            <v>MĐ27.C8K26</v>
          </cell>
          <cell r="B4960" t="str">
            <v>Tiên ren truyền động</v>
          </cell>
          <cell r="C4960">
            <v>90</v>
          </cell>
        </row>
        <row r="4961">
          <cell r="A4961" t="str">
            <v>MĐ28.C8K26</v>
          </cell>
          <cell r="B4961" t="str">
            <v>Phay đa giác, then hoa, ly hợp vấu</v>
          </cell>
          <cell r="C4961">
            <v>90</v>
          </cell>
        </row>
        <row r="4962">
          <cell r="A4962" t="str">
            <v>MĐ29.C8K26</v>
          </cell>
          <cell r="B4962" t="str">
            <v>Phay bánh răng, thanh răng</v>
          </cell>
          <cell r="C4962">
            <v>120</v>
          </cell>
        </row>
        <row r="4963">
          <cell r="A4963" t="str">
            <v>MĐ30.C8K26</v>
          </cell>
          <cell r="B4963" t="str">
            <v xml:space="preserve">Tiện CNC cơ bản </v>
          </cell>
          <cell r="C4963">
            <v>60</v>
          </cell>
        </row>
        <row r="4964">
          <cell r="A4964" t="str">
            <v>MĐ31.C8K26</v>
          </cell>
          <cell r="B4964" t="str">
            <v xml:space="preserve">Phay CNC cơ bản </v>
          </cell>
          <cell r="C4964">
            <v>60</v>
          </cell>
        </row>
        <row r="4965">
          <cell r="A4965" t="str">
            <v>MĐ32.C8K26</v>
          </cell>
          <cell r="B4965" t="str">
            <v>Tiện kết hợp</v>
          </cell>
          <cell r="C4965">
            <v>60</v>
          </cell>
        </row>
        <row r="4966">
          <cell r="A4966" t="str">
            <v>MĐ33.C8K26</v>
          </cell>
          <cell r="B4966" t="str">
            <v>Tiện lệch tâm, tiện định hình</v>
          </cell>
          <cell r="C4966">
            <v>90</v>
          </cell>
        </row>
        <row r="4967">
          <cell r="A4967" t="str">
            <v>MĐ34.C8K26</v>
          </cell>
          <cell r="B4967" t="str">
            <v>Tiện chi tiết có gá lắp phức tạp</v>
          </cell>
          <cell r="C4967">
            <v>60</v>
          </cell>
        </row>
        <row r="4968">
          <cell r="A4968" t="str">
            <v>MĐ35.C8K26</v>
          </cell>
          <cell r="B4968" t="str">
            <v>Gia công trên máy doa</v>
          </cell>
          <cell r="C4968">
            <v>30</v>
          </cell>
        </row>
        <row r="4969">
          <cell r="A4969" t="str">
            <v>MĐ36.C8K26</v>
          </cell>
          <cell r="B4969" t="str">
            <v xml:space="preserve">Gia công mài </v>
          </cell>
          <cell r="C4969">
            <v>60</v>
          </cell>
        </row>
        <row r="4970">
          <cell r="A4970" t="str">
            <v>MĐ37.C8K26</v>
          </cell>
          <cell r="B4970" t="str">
            <v>Tiện CNC nâng cao</v>
          </cell>
          <cell r="C4970">
            <v>90</v>
          </cell>
        </row>
        <row r="4971">
          <cell r="A4971" t="str">
            <v>MĐ38.C8K26</v>
          </cell>
          <cell r="B4971" t="str">
            <v xml:space="preserve">Phay CNC nâng cao </v>
          </cell>
          <cell r="C4971">
            <v>90</v>
          </cell>
        </row>
        <row r="4972">
          <cell r="A4972" t="str">
            <v>MĐ39.C8K26</v>
          </cell>
          <cell r="B4972" t="str">
            <v>Thiết kế CAD - CAM</v>
          </cell>
          <cell r="C4972">
            <v>150</v>
          </cell>
        </row>
        <row r="4973">
          <cell r="A4973" t="str">
            <v>MĐ40.C8K26</v>
          </cell>
          <cell r="B4973" t="str">
            <v>Gia công trên máy xung điện</v>
          </cell>
          <cell r="C4973">
            <v>30</v>
          </cell>
        </row>
        <row r="4974">
          <cell r="A4974" t="str">
            <v>MH41.C8K26</v>
          </cell>
          <cell r="B4974" t="str">
            <v>Tổ chức quản lý sản xuất</v>
          </cell>
          <cell r="C4974">
            <v>30</v>
          </cell>
        </row>
        <row r="4975">
          <cell r="A4975" t="str">
            <v>MĐ42.C8K26</v>
          </cell>
          <cell r="B4975" t="str">
            <v>Thực tập tốt nghiệp</v>
          </cell>
          <cell r="C4975">
            <v>450</v>
          </cell>
        </row>
        <row r="4976">
          <cell r="A4976" t="str">
            <v>MH01.8K26</v>
          </cell>
          <cell r="B4976" t="str">
            <v>Giáo dục chính trị</v>
          </cell>
          <cell r="C4976">
            <v>30</v>
          </cell>
        </row>
        <row r="4977">
          <cell r="A4977" t="str">
            <v>MH02.8K26</v>
          </cell>
          <cell r="B4977" t="str">
            <v>Pháp luật</v>
          </cell>
          <cell r="C4977">
            <v>15</v>
          </cell>
        </row>
        <row r="4978">
          <cell r="A4978" t="str">
            <v>MH03.8K26</v>
          </cell>
          <cell r="B4978" t="str">
            <v>Giáo dục thể chất</v>
          </cell>
          <cell r="C4978">
            <v>30</v>
          </cell>
        </row>
        <row r="4979">
          <cell r="A4979" t="str">
            <v>MH04.8K26</v>
          </cell>
          <cell r="B4979" t="str">
            <v>Giáo dục quốc phòngvà an ninh</v>
          </cell>
          <cell r="C4979">
            <v>45</v>
          </cell>
        </row>
        <row r="4980">
          <cell r="A4980" t="str">
            <v>MH05.8K26</v>
          </cell>
          <cell r="B4980" t="str">
            <v>Tin học</v>
          </cell>
          <cell r="C4980">
            <v>45</v>
          </cell>
        </row>
        <row r="4981">
          <cell r="A4981" t="str">
            <v>MH06.8K26</v>
          </cell>
          <cell r="B4981" t="str">
            <v>Tiếng Anh</v>
          </cell>
          <cell r="C4981">
            <v>90</v>
          </cell>
        </row>
        <row r="4982">
          <cell r="A4982" t="str">
            <v>MH07.8K26</v>
          </cell>
          <cell r="B4982" t="str">
            <v>Vẽ kỹ thuật</v>
          </cell>
          <cell r="C4982">
            <v>45</v>
          </cell>
        </row>
        <row r="4983">
          <cell r="A4983" t="str">
            <v>MH08.8K26</v>
          </cell>
          <cell r="B4983" t="str">
            <v>Cơ kỹ thuật</v>
          </cell>
          <cell r="C4983">
            <v>45</v>
          </cell>
        </row>
        <row r="4984">
          <cell r="A4984" t="str">
            <v>MH09.8K26</v>
          </cell>
          <cell r="B4984" t="str">
            <v>Dung sai – Đo lường kỹ thuật</v>
          </cell>
          <cell r="C4984">
            <v>30</v>
          </cell>
        </row>
        <row r="4985">
          <cell r="A4985" t="str">
            <v>MH10.8K26</v>
          </cell>
          <cell r="B4985" t="str">
            <v>Vật liệu cơ khí</v>
          </cell>
          <cell r="C4985">
            <v>30</v>
          </cell>
        </row>
        <row r="4986">
          <cell r="A4986" t="str">
            <v>MH11.8K26</v>
          </cell>
          <cell r="B4986" t="str">
            <v>Kỹ thuật điện</v>
          </cell>
          <cell r="C4986">
            <v>30</v>
          </cell>
        </row>
        <row r="4987">
          <cell r="A4987" t="str">
            <v>MH12.8K26</v>
          </cell>
          <cell r="B4987" t="str">
            <v>Kỹ thuật an toàn lao động</v>
          </cell>
          <cell r="C4987">
            <v>30</v>
          </cell>
        </row>
        <row r="4988">
          <cell r="A4988" t="str">
            <v>MH13.8K26</v>
          </cell>
          <cell r="B4988" t="str">
            <v>Kỹ năng giao tiếp</v>
          </cell>
          <cell r="C4988">
            <v>30</v>
          </cell>
        </row>
        <row r="4989">
          <cell r="A4989" t="str">
            <v>MĐ14.8K26</v>
          </cell>
          <cell r="B4989" t="str">
            <v>Nguội cơ bản</v>
          </cell>
          <cell r="C4989">
            <v>60</v>
          </cell>
        </row>
        <row r="4990">
          <cell r="A4990" t="str">
            <v>MĐ15.8K26</v>
          </cell>
          <cell r="B4990" t="str">
            <v>Tiện trụ ngoài</v>
          </cell>
          <cell r="C4990">
            <v>120</v>
          </cell>
        </row>
        <row r="4991">
          <cell r="A4991" t="str">
            <v>MĐ16.8K26</v>
          </cell>
          <cell r="B4991" t="str">
            <v>Tiện lỗ</v>
          </cell>
          <cell r="C4991">
            <v>90</v>
          </cell>
        </row>
        <row r="4992">
          <cell r="A4992" t="str">
            <v>MĐ17.8K26</v>
          </cell>
          <cell r="B4992" t="str">
            <v>Phay, bàomặt phẳng</v>
          </cell>
          <cell r="C4992">
            <v>90</v>
          </cell>
        </row>
        <row r="4993">
          <cell r="A4993" t="str">
            <v>MĐ18.8K26</v>
          </cell>
          <cell r="B4993" t="str">
            <v>Phay, bao –xọc rãnh</v>
          </cell>
          <cell r="C4993">
            <v>60</v>
          </cell>
        </row>
        <row r="4994">
          <cell r="A4994" t="str">
            <v>MĐ19.8K26</v>
          </cell>
          <cell r="B4994" t="str">
            <v>Tiện côn</v>
          </cell>
          <cell r="C4994">
            <v>60</v>
          </cell>
        </row>
        <row r="4995">
          <cell r="A4995" t="str">
            <v>MĐ20.8K26</v>
          </cell>
          <cell r="B4995" t="str">
            <v>Tiện ren tam giác</v>
          </cell>
          <cell r="C4995">
            <v>90</v>
          </cell>
        </row>
        <row r="4996">
          <cell r="A4996" t="str">
            <v>MĐ21.8K26</v>
          </cell>
          <cell r="B4996" t="str">
            <v>Tiên ren truyền động</v>
          </cell>
          <cell r="C4996">
            <v>90</v>
          </cell>
        </row>
        <row r="4997">
          <cell r="A4997" t="str">
            <v>MĐ22.8K26</v>
          </cell>
          <cell r="B4997" t="str">
            <v>Phay bánh răng, thanh răng</v>
          </cell>
          <cell r="C4997">
            <v>90</v>
          </cell>
        </row>
        <row r="4998">
          <cell r="A4998" t="str">
            <v>MĐ23.8K26</v>
          </cell>
          <cell r="B4998" t="str">
            <v xml:space="preserve">Tiện CNC cơ bản </v>
          </cell>
          <cell r="C4998">
            <v>60</v>
          </cell>
        </row>
        <row r="4999">
          <cell r="A4999" t="str">
            <v>MĐ24.8K26</v>
          </cell>
          <cell r="B4999" t="str">
            <v xml:space="preserve">Phay CNC cơ bản </v>
          </cell>
          <cell r="C4999">
            <v>60</v>
          </cell>
        </row>
        <row r="5000">
          <cell r="A5000" t="str">
            <v>MĐ25.8K26</v>
          </cell>
          <cell r="B5000" t="str">
            <v>Tiện kết hợp</v>
          </cell>
          <cell r="C5000">
            <v>60</v>
          </cell>
        </row>
        <row r="5001">
          <cell r="A5001" t="str">
            <v>MĐ26.8K26</v>
          </cell>
          <cell r="B5001" t="str">
            <v>Tiện lệch tâm, tiện định hình</v>
          </cell>
          <cell r="C5001">
            <v>60</v>
          </cell>
        </row>
        <row r="5002">
          <cell r="A5002" t="str">
            <v>MĐ27.8K26</v>
          </cell>
          <cell r="B5002" t="str">
            <v>Tiện chi tiết có gá lắp phức tạp</v>
          </cell>
          <cell r="C5002">
            <v>60</v>
          </cell>
        </row>
        <row r="5003">
          <cell r="A5003" t="str">
            <v>MĐ28.8K26</v>
          </cell>
          <cell r="B5003" t="str">
            <v>Gia công mài</v>
          </cell>
          <cell r="C5003">
            <v>60</v>
          </cell>
        </row>
        <row r="5004">
          <cell r="A5004" t="str">
            <v>MĐ29.8K26</v>
          </cell>
          <cell r="B5004" t="str">
            <v>Thiết kế CAD - CAM</v>
          </cell>
          <cell r="C5004">
            <v>90</v>
          </cell>
        </row>
        <row r="5005">
          <cell r="A5005" t="str">
            <v>MĐ30.8K26</v>
          </cell>
          <cell r="B5005" t="str">
            <v>Thực tập tốt nghiệp</v>
          </cell>
          <cell r="C5005">
            <v>360</v>
          </cell>
        </row>
        <row r="5006">
          <cell r="A5006" t="str">
            <v>MH01.9K26</v>
          </cell>
          <cell r="B5006" t="str">
            <v xml:space="preserve">Chính trị </v>
          </cell>
          <cell r="C5006">
            <v>30</v>
          </cell>
        </row>
        <row r="5007">
          <cell r="A5007" t="str">
            <v>MH02.9K26</v>
          </cell>
          <cell r="B5007" t="str">
            <v xml:space="preserve">Pháp luật </v>
          </cell>
          <cell r="C5007">
            <v>15</v>
          </cell>
        </row>
        <row r="5008">
          <cell r="A5008" t="str">
            <v>MH03.9K26</v>
          </cell>
          <cell r="B5008" t="str">
            <v xml:space="preserve">Giáo dục thể chất </v>
          </cell>
          <cell r="C5008">
            <v>30</v>
          </cell>
        </row>
        <row r="5009">
          <cell r="A5009" t="str">
            <v>MH04.9K26</v>
          </cell>
          <cell r="B5009" t="str">
            <v xml:space="preserve">Giáo dục quốc phòng- An ninh </v>
          </cell>
          <cell r="C5009">
            <v>45</v>
          </cell>
        </row>
        <row r="5010">
          <cell r="A5010" t="str">
            <v>MH05.9K26</v>
          </cell>
          <cell r="B5010" t="str">
            <v>Tin học</v>
          </cell>
          <cell r="C5010">
            <v>45</v>
          </cell>
        </row>
        <row r="5011">
          <cell r="A5011" t="str">
            <v>MH06.9K26</v>
          </cell>
          <cell r="B5011" t="str">
            <v>Ngoại ngữ ( Anh văn)</v>
          </cell>
          <cell r="C5011">
            <v>90</v>
          </cell>
        </row>
        <row r="5012">
          <cell r="A5012" t="str">
            <v>MH07.9K26</v>
          </cell>
          <cell r="B5012" t="str">
            <v>Kỹ năng giao tiếp</v>
          </cell>
          <cell r="C5012">
            <v>30</v>
          </cell>
        </row>
        <row r="5013">
          <cell r="A5013" t="str">
            <v>MH08.9K26</v>
          </cell>
          <cell r="B5013" t="str">
            <v xml:space="preserve">Vẽ kỹ thuật cơ khí </v>
          </cell>
          <cell r="C5013">
            <v>60</v>
          </cell>
        </row>
        <row r="5014">
          <cell r="A5014" t="str">
            <v>MH09.9K26</v>
          </cell>
          <cell r="B5014" t="str">
            <v>Dung sai lắp ghép và đo lường kỹ thuật</v>
          </cell>
          <cell r="C5014">
            <v>30</v>
          </cell>
        </row>
        <row r="5015">
          <cell r="A5015" t="str">
            <v>MH10.9K26</v>
          </cell>
          <cell r="B5015" t="str">
            <v xml:space="preserve">Vật liệu cơ khí </v>
          </cell>
          <cell r="C5015">
            <v>30</v>
          </cell>
        </row>
        <row r="5016">
          <cell r="A5016" t="str">
            <v>MH11.9K26</v>
          </cell>
          <cell r="B5016" t="str">
            <v>Cơ kỹ thuật</v>
          </cell>
          <cell r="C5016">
            <v>45</v>
          </cell>
        </row>
        <row r="5017">
          <cell r="A5017" t="str">
            <v>MH12.9K26</v>
          </cell>
          <cell r="B5017" t="str">
            <v>Kỹ thuật điện</v>
          </cell>
          <cell r="C5017">
            <v>30</v>
          </cell>
        </row>
        <row r="5018">
          <cell r="A5018" t="str">
            <v>MH13.9K26</v>
          </cell>
          <cell r="B5018" t="str">
            <v>An toàn lao động</v>
          </cell>
          <cell r="C5018">
            <v>30</v>
          </cell>
        </row>
        <row r="5019">
          <cell r="A5019" t="str">
            <v>MĐ14.9K26</v>
          </cell>
          <cell r="B5019" t="str">
            <v>Nguội cơ bản</v>
          </cell>
          <cell r="C5019">
            <v>60</v>
          </cell>
        </row>
        <row r="5020">
          <cell r="A5020" t="str">
            <v>MĐ15.9K26</v>
          </cell>
          <cell r="B5020" t="str">
            <v xml:space="preserve">Chế tạo phôi hàn </v>
          </cell>
          <cell r="C5020">
            <v>90</v>
          </cell>
        </row>
        <row r="5021">
          <cell r="A5021" t="str">
            <v>MĐ16.9K26</v>
          </cell>
          <cell r="B5021" t="str">
            <v>Gá lắp kết cấu hàn</v>
          </cell>
          <cell r="C5021">
            <v>60</v>
          </cell>
        </row>
        <row r="5022">
          <cell r="A5022" t="str">
            <v>MĐ17.9K26</v>
          </cell>
          <cell r="B5022" t="str">
            <v xml:space="preserve">Hàn hồ quang tay cơ bản (SMAW) </v>
          </cell>
          <cell r="C5022">
            <v>180</v>
          </cell>
        </row>
        <row r="5023">
          <cell r="A5023" t="str">
            <v>MĐ18.9K26</v>
          </cell>
          <cell r="B5023" t="str">
            <v xml:space="preserve">Hàn hồ quang tay nâng cao (SMAW) </v>
          </cell>
          <cell r="C5023">
            <v>120</v>
          </cell>
        </row>
        <row r="5024">
          <cell r="A5024" t="str">
            <v>MĐ19.9K26</v>
          </cell>
          <cell r="B5024" t="str">
            <v xml:space="preserve">Hàn MIG/MAG cơ bản </v>
          </cell>
          <cell r="C5024">
            <v>90</v>
          </cell>
        </row>
        <row r="5025">
          <cell r="A5025" t="str">
            <v>MĐ20.9K26</v>
          </cell>
          <cell r="B5025" t="str">
            <v xml:space="preserve">Hàn TIG cơ bản </v>
          </cell>
          <cell r="C5025">
            <v>90</v>
          </cell>
        </row>
        <row r="5026">
          <cell r="A5026" t="str">
            <v>MĐ21.9K26</v>
          </cell>
          <cell r="B5026" t="str">
            <v>Hàn khí</v>
          </cell>
          <cell r="C5026">
            <v>60</v>
          </cell>
        </row>
        <row r="5027">
          <cell r="A5027" t="str">
            <v>MĐ22.9K26</v>
          </cell>
          <cell r="B5027" t="str">
            <v>Kiểm tra chất lượng hàn</v>
          </cell>
          <cell r="C5027">
            <v>60</v>
          </cell>
        </row>
        <row r="5028">
          <cell r="A5028" t="str">
            <v>MĐ23.9K26</v>
          </cell>
          <cell r="B5028" t="str">
            <v xml:space="preserve">Hàn hồ quang dây lõi thuốc (FCAW) cơ bản </v>
          </cell>
          <cell r="C5028">
            <v>60</v>
          </cell>
        </row>
        <row r="5029">
          <cell r="A5029" t="str">
            <v>MĐ24.9K26</v>
          </cell>
          <cell r="B5029" t="str">
            <v>Hàn ống</v>
          </cell>
          <cell r="C5029">
            <v>60</v>
          </cell>
        </row>
        <row r="5030">
          <cell r="A5030" t="str">
            <v>MĐ25.9K26</v>
          </cell>
          <cell r="B5030" t="str">
            <v>Hàn Robot</v>
          </cell>
          <cell r="C5030">
            <v>60</v>
          </cell>
        </row>
        <row r="5031">
          <cell r="A5031" t="str">
            <v>MĐ26.9K26</v>
          </cell>
          <cell r="B5031" t="str">
            <v xml:space="preserve">Hàn vảy </v>
          </cell>
          <cell r="C5031">
            <v>60</v>
          </cell>
        </row>
        <row r="5032">
          <cell r="A5032" t="str">
            <v>MĐ27.9K26</v>
          </cell>
          <cell r="B5032" t="str">
            <v xml:space="preserve">Hàn dưới lớp thuốc </v>
          </cell>
          <cell r="C5032">
            <v>60</v>
          </cell>
        </row>
        <row r="5033">
          <cell r="A5033" t="str">
            <v>MĐ28.9K26</v>
          </cell>
          <cell r="B5033" t="str">
            <v xml:space="preserve">Hàn điện tiếp xúc </v>
          </cell>
          <cell r="C5033">
            <v>60</v>
          </cell>
        </row>
        <row r="5034">
          <cell r="A5034" t="str">
            <v>MH29.9K26</v>
          </cell>
          <cell r="B5034" t="str">
            <v xml:space="preserve">Quy trình hàn </v>
          </cell>
          <cell r="C5034">
            <v>30</v>
          </cell>
        </row>
        <row r="5035">
          <cell r="A5035" t="str">
            <v>MĐ30.9K26</v>
          </cell>
          <cell r="B5035" t="str">
            <v xml:space="preserve">Thực tập tốt nghiệp </v>
          </cell>
          <cell r="C5035">
            <v>270</v>
          </cell>
        </row>
        <row r="5036">
          <cell r="A5036" t="str">
            <v>MH01.C9K26</v>
          </cell>
          <cell r="B5036" t="str">
            <v>Chính trị</v>
          </cell>
          <cell r="C5036">
            <v>75</v>
          </cell>
        </row>
        <row r="5037">
          <cell r="A5037" t="str">
            <v>MH02.C9K26</v>
          </cell>
          <cell r="B5037" t="str">
            <v>Pháp luật</v>
          </cell>
          <cell r="C5037">
            <v>30</v>
          </cell>
        </row>
        <row r="5038">
          <cell r="A5038" t="str">
            <v>MH03.C9K26</v>
          </cell>
          <cell r="B5038" t="str">
            <v>Giáo dục thể chất</v>
          </cell>
          <cell r="C5038">
            <v>60</v>
          </cell>
        </row>
        <row r="5039">
          <cell r="A5039" t="str">
            <v>MH04.C9K26</v>
          </cell>
          <cell r="B5039" t="str">
            <v>Giáo dục quốc phòng- An ninh</v>
          </cell>
          <cell r="C5039">
            <v>75</v>
          </cell>
        </row>
        <row r="5040">
          <cell r="A5040" t="str">
            <v>MH05.C9K26</v>
          </cell>
          <cell r="B5040" t="str">
            <v>Tin học</v>
          </cell>
          <cell r="C5040">
            <v>75</v>
          </cell>
        </row>
        <row r="5041">
          <cell r="A5041" t="str">
            <v>MH06.C9K26</v>
          </cell>
          <cell r="B5041" t="str">
            <v>Ngoại ngữ (Anh văn)</v>
          </cell>
          <cell r="C5041">
            <v>120</v>
          </cell>
        </row>
        <row r="5042">
          <cell r="A5042" t="str">
            <v>MH07.C9K26</v>
          </cell>
          <cell r="B5042" t="str">
            <v>Kỹ năng giao tiếp</v>
          </cell>
          <cell r="C5042">
            <v>30</v>
          </cell>
        </row>
        <row r="5043">
          <cell r="A5043" t="str">
            <v>MH08.C9K26</v>
          </cell>
          <cell r="B5043" t="str">
            <v>Vẽ kỹ thuật cơ khí</v>
          </cell>
          <cell r="C5043">
            <v>60</v>
          </cell>
        </row>
        <row r="5044">
          <cell r="A5044" t="str">
            <v>MH09.C9K26</v>
          </cell>
          <cell r="B5044" t="str">
            <v>Dung sai lắp ghép và đo lường kỹ thuật</v>
          </cell>
          <cell r="C5044">
            <v>30</v>
          </cell>
        </row>
        <row r="5045">
          <cell r="A5045" t="str">
            <v>MH10.C9K26</v>
          </cell>
          <cell r="B5045" t="str">
            <v>Vật liệu cơ khí</v>
          </cell>
          <cell r="C5045">
            <v>30</v>
          </cell>
        </row>
        <row r="5046">
          <cell r="A5046" t="str">
            <v>MH11.C9K26</v>
          </cell>
          <cell r="B5046" t="str">
            <v>Cơ kỹ thuật</v>
          </cell>
          <cell r="C5046">
            <v>45</v>
          </cell>
        </row>
        <row r="5047">
          <cell r="A5047" t="str">
            <v>MH12.C9K26</v>
          </cell>
          <cell r="B5047" t="str">
            <v>Kỹ thuật điện</v>
          </cell>
          <cell r="C5047">
            <v>30</v>
          </cell>
        </row>
        <row r="5048">
          <cell r="A5048" t="str">
            <v>MH13.C9K26</v>
          </cell>
          <cell r="B5048" t="str">
            <v>An toàn lao động</v>
          </cell>
          <cell r="C5048">
            <v>30</v>
          </cell>
        </row>
        <row r="5049">
          <cell r="A5049" t="str">
            <v>MĐ14.C9K26</v>
          </cell>
          <cell r="B5049" t="str">
            <v>Nguội cơ bản</v>
          </cell>
          <cell r="C5049">
            <v>60</v>
          </cell>
        </row>
        <row r="5050">
          <cell r="A5050" t="str">
            <v>MĐ15.C9K26</v>
          </cell>
          <cell r="B5050" t="str">
            <v xml:space="preserve">Chế tạo phôi hàn </v>
          </cell>
          <cell r="C5050">
            <v>90</v>
          </cell>
        </row>
        <row r="5051">
          <cell r="A5051" t="str">
            <v>MĐ16.C9K26</v>
          </cell>
          <cell r="B5051" t="str">
            <v>Gá lắp kết cấu hàn</v>
          </cell>
          <cell r="C5051">
            <v>60</v>
          </cell>
        </row>
        <row r="5052">
          <cell r="A5052" t="str">
            <v>MĐ17.C9K26</v>
          </cell>
          <cell r="B5052" t="str">
            <v xml:space="preserve">Hàn hồ quang tay cơ bản (SMAW) </v>
          </cell>
          <cell r="C5052">
            <v>180</v>
          </cell>
        </row>
        <row r="5053">
          <cell r="A5053" t="str">
            <v>MĐ18.C9K26</v>
          </cell>
          <cell r="B5053" t="str">
            <v xml:space="preserve">Hàn hồ quang tay nâng cao (SMAW) </v>
          </cell>
          <cell r="C5053">
            <v>180</v>
          </cell>
        </row>
        <row r="5054">
          <cell r="A5054" t="str">
            <v>MĐ19.C9K26</v>
          </cell>
          <cell r="B5054" t="str">
            <v xml:space="preserve">Hàn MIG/MAG cơ bản </v>
          </cell>
          <cell r="C5054">
            <v>90</v>
          </cell>
        </row>
        <row r="5055">
          <cell r="A5055" t="str">
            <v>MĐ20.C9K26</v>
          </cell>
          <cell r="B5055" t="str">
            <v xml:space="preserve">Hàn MIG/MAG nâng cao </v>
          </cell>
          <cell r="C5055">
            <v>90</v>
          </cell>
        </row>
        <row r="5056">
          <cell r="A5056" t="str">
            <v>MĐ21.C9K26</v>
          </cell>
          <cell r="B5056" t="str">
            <v xml:space="preserve">Hàn TIG cơ bản </v>
          </cell>
          <cell r="C5056">
            <v>120</v>
          </cell>
        </row>
        <row r="5057">
          <cell r="A5057" t="str">
            <v>MĐ22.C9K26</v>
          </cell>
          <cell r="B5057" t="str">
            <v>Hàn TIG nâng cao</v>
          </cell>
          <cell r="C5057">
            <v>90</v>
          </cell>
        </row>
        <row r="5058">
          <cell r="A5058" t="str">
            <v>MĐ23.C9K26</v>
          </cell>
          <cell r="B5058" t="str">
            <v>Hàn khí</v>
          </cell>
          <cell r="C5058">
            <v>60</v>
          </cell>
        </row>
        <row r="5059">
          <cell r="A5059" t="str">
            <v>MH24.C9K26</v>
          </cell>
          <cell r="B5059" t="str">
            <v xml:space="preserve">Tính toán kết cấu hàn </v>
          </cell>
          <cell r="C5059">
            <v>45</v>
          </cell>
        </row>
        <row r="5060">
          <cell r="A5060" t="str">
            <v>MĐ25.C9K26</v>
          </cell>
          <cell r="B5060" t="str">
            <v>Kiểm tra chất lượng hàn</v>
          </cell>
          <cell r="C5060">
            <v>60</v>
          </cell>
        </row>
        <row r="5061">
          <cell r="A5061" t="str">
            <v>MĐ26.C9K26</v>
          </cell>
          <cell r="B5061" t="str">
            <v xml:space="preserve">Hàn ống </v>
          </cell>
          <cell r="C5061">
            <v>150</v>
          </cell>
        </row>
        <row r="5062">
          <cell r="A5062" t="str">
            <v>MĐ27.C9K26</v>
          </cell>
          <cell r="B5062" t="str">
            <v xml:space="preserve">Hàn hồ quang dây lõi thuốc (FCAW) cơ bản </v>
          </cell>
          <cell r="C5062">
            <v>60</v>
          </cell>
        </row>
        <row r="5063">
          <cell r="A5063" t="str">
            <v>MH28.C9K26</v>
          </cell>
          <cell r="B5063" t="str">
            <v>Tổ chức quản lý sản xuất</v>
          </cell>
          <cell r="C5063">
            <v>30</v>
          </cell>
        </row>
        <row r="5064">
          <cell r="A5064" t="str">
            <v>MĐ29.C9K26</v>
          </cell>
          <cell r="B5064" t="str">
            <v>Thực tập sản xuât</v>
          </cell>
          <cell r="C5064">
            <v>180</v>
          </cell>
        </row>
        <row r="5065">
          <cell r="A5065" t="str">
            <v>MH30.C9K26</v>
          </cell>
          <cell r="B5065" t="str">
            <v>Các phương pháp hàn đặc biệt</v>
          </cell>
          <cell r="C5065">
            <v>30</v>
          </cell>
        </row>
        <row r="5066">
          <cell r="A5066" t="str">
            <v>MĐ31.C9K26</v>
          </cell>
          <cell r="B5066" t="str">
            <v>Hàn Robot</v>
          </cell>
          <cell r="C5066">
            <v>60</v>
          </cell>
        </row>
        <row r="5067">
          <cell r="A5067" t="str">
            <v>MĐ32.C9K26</v>
          </cell>
          <cell r="B5067" t="str">
            <v xml:space="preserve">Hàn vảy </v>
          </cell>
          <cell r="C5067">
            <v>60</v>
          </cell>
        </row>
        <row r="5068">
          <cell r="A5068" t="str">
            <v>MĐ33.C9K26</v>
          </cell>
          <cell r="B5068" t="str">
            <v xml:space="preserve">Hàn dưới lớp thuốc </v>
          </cell>
          <cell r="C5068">
            <v>60</v>
          </cell>
        </row>
        <row r="5069">
          <cell r="A5069" t="str">
            <v>MĐ34.C9K26</v>
          </cell>
          <cell r="B5069" t="str">
            <v>Hàn điện tiếp xúc</v>
          </cell>
          <cell r="C5069">
            <v>60</v>
          </cell>
        </row>
        <row r="5070">
          <cell r="A5070" t="str">
            <v>MH35.C9K26</v>
          </cell>
          <cell r="B5070" t="str">
            <v xml:space="preserve">Quy trình hàn </v>
          </cell>
          <cell r="C5070">
            <v>30</v>
          </cell>
        </row>
        <row r="5071">
          <cell r="A5071" t="str">
            <v>MH36.C9K26</v>
          </cell>
          <cell r="B5071" t="str">
            <v>Tiếng anh chuyên ngành</v>
          </cell>
          <cell r="C5071">
            <v>45</v>
          </cell>
        </row>
        <row r="5072">
          <cell r="A5072" t="str">
            <v>MĐ37.C9K26</v>
          </cell>
          <cell r="B5072" t="str">
            <v xml:space="preserve">Thực tập tốt nghiệp </v>
          </cell>
          <cell r="C5072">
            <v>270</v>
          </cell>
        </row>
        <row r="5073">
          <cell r="A5073" t="str">
            <v>MH01.10K26</v>
          </cell>
          <cell r="B5073" t="str">
            <v>Chính trị</v>
          </cell>
          <cell r="C5073">
            <v>30</v>
          </cell>
        </row>
        <row r="5074">
          <cell r="A5074" t="str">
            <v>MH02.10K26</v>
          </cell>
          <cell r="B5074" t="str">
            <v>Pháp luật</v>
          </cell>
          <cell r="C5074">
            <v>15</v>
          </cell>
        </row>
        <row r="5075">
          <cell r="A5075" t="str">
            <v>MH03.10K26</v>
          </cell>
          <cell r="B5075" t="str">
            <v>Giáo dục thể chất</v>
          </cell>
          <cell r="C5075">
            <v>30</v>
          </cell>
        </row>
        <row r="5076">
          <cell r="A5076" t="str">
            <v>MH04.10K26</v>
          </cell>
          <cell r="B5076" t="str">
            <v>Giáo dục quốc phòng - An ninh</v>
          </cell>
          <cell r="C5076">
            <v>45</v>
          </cell>
        </row>
        <row r="5077">
          <cell r="A5077" t="str">
            <v>MH05.10K26</v>
          </cell>
          <cell r="B5077" t="str">
            <v>Tin học</v>
          </cell>
          <cell r="C5077">
            <v>45</v>
          </cell>
        </row>
        <row r="5078">
          <cell r="A5078" t="str">
            <v>MH06.10K26</v>
          </cell>
          <cell r="B5078" t="str">
            <v>Ngoại ngữ(Anh văn)</v>
          </cell>
          <cell r="C5078">
            <v>90</v>
          </cell>
        </row>
        <row r="5079">
          <cell r="A5079" t="str">
            <v>MH07.10K26</v>
          </cell>
          <cell r="B5079" t="str">
            <v>Vẽ kỹ thuật</v>
          </cell>
          <cell r="C5079">
            <v>75</v>
          </cell>
        </row>
        <row r="5080">
          <cell r="A5080" t="str">
            <v>MH08.10K26</v>
          </cell>
          <cell r="B5080" t="str">
            <v>Vật liệu xây dựng</v>
          </cell>
          <cell r="C5080">
            <v>30</v>
          </cell>
        </row>
        <row r="5081">
          <cell r="A5081" t="str">
            <v>MH09.10K26</v>
          </cell>
          <cell r="B5081" t="str">
            <v>An toàn lao động</v>
          </cell>
          <cell r="C5081">
            <v>30</v>
          </cell>
        </row>
        <row r="5082">
          <cell r="A5082" t="str">
            <v>MH10.10K26</v>
          </cell>
          <cell r="B5082" t="str">
            <v>Cấu tạo kiến trúc</v>
          </cell>
          <cell r="C5082">
            <v>75</v>
          </cell>
        </row>
        <row r="5083">
          <cell r="A5083" t="str">
            <v>MH11.10K26</v>
          </cell>
          <cell r="B5083" t="str">
            <v>Máy xây dựng</v>
          </cell>
          <cell r="C5083">
            <v>30</v>
          </cell>
        </row>
        <row r="5084">
          <cell r="A5084" t="str">
            <v>MH12.10K26</v>
          </cell>
          <cell r="B5084" t="str">
            <v>Công nghệ thi công</v>
          </cell>
          <cell r="C5084">
            <v>75</v>
          </cell>
        </row>
        <row r="5085">
          <cell r="A5085" t="str">
            <v>MH13.10K26</v>
          </cell>
          <cell r="B5085" t="str">
            <v>An toàn vệ sinh môi trường</v>
          </cell>
          <cell r="C5085">
            <v>30</v>
          </cell>
        </row>
        <row r="5086">
          <cell r="A5086" t="str">
            <v>MH14.10K26</v>
          </cell>
          <cell r="B5086" t="str">
            <v>Kỹ năng giao tiếp</v>
          </cell>
          <cell r="C5086">
            <v>30</v>
          </cell>
        </row>
        <row r="5087">
          <cell r="A5087" t="str">
            <v>MĐ15.10K26</v>
          </cell>
          <cell r="B5087" t="str">
            <v>Tiên lượng</v>
          </cell>
          <cell r="C5087">
            <v>60</v>
          </cell>
        </row>
        <row r="5088">
          <cell r="A5088" t="str">
            <v>MĐ16.10K26</v>
          </cell>
          <cell r="B5088" t="str">
            <v>Trắc đạc</v>
          </cell>
          <cell r="C5088">
            <v>60</v>
          </cell>
        </row>
        <row r="5089">
          <cell r="A5089" t="str">
            <v>MĐ17.10K26</v>
          </cell>
          <cell r="B5089" t="str">
            <v>Đào móng</v>
          </cell>
          <cell r="C5089">
            <v>60</v>
          </cell>
        </row>
        <row r="5090">
          <cell r="A5090" t="str">
            <v>MĐ18.10K26</v>
          </cell>
          <cell r="B5090" t="str">
            <v>Xây các kết cấu cơ bản</v>
          </cell>
          <cell r="C5090">
            <v>180</v>
          </cell>
        </row>
        <row r="5091">
          <cell r="A5091" t="str">
            <v>MĐ19.10K26</v>
          </cell>
          <cell r="B5091" t="str">
            <v>Lắp đặt cấu kiện</v>
          </cell>
          <cell r="C5091">
            <v>60</v>
          </cell>
        </row>
        <row r="5092">
          <cell r="A5092" t="str">
            <v>MĐ20.10K26</v>
          </cell>
          <cell r="B5092" t="str">
            <v>Trát, láng cơ bản</v>
          </cell>
          <cell r="C5092">
            <v>180</v>
          </cell>
        </row>
        <row r="5093">
          <cell r="A5093" t="str">
            <v>MĐ21.10K26</v>
          </cell>
          <cell r="B5093" t="str">
            <v>Lát, ốp gạch, đá</v>
          </cell>
          <cell r="C5093">
            <v>120</v>
          </cell>
        </row>
        <row r="5094">
          <cell r="A5094" t="str">
            <v>MĐ22.10K26</v>
          </cell>
          <cell r="B5094" t="str">
            <v>Bả ma tít, sơn - trần, vách thạch cao</v>
          </cell>
          <cell r="C5094">
            <v>90</v>
          </cell>
        </row>
        <row r="5095">
          <cell r="A5095" t="str">
            <v>MĐ23.10K26</v>
          </cell>
          <cell r="B5095" t="str">
            <v>Thi công cốp pha - giàn giáo</v>
          </cell>
          <cell r="C5095">
            <v>120</v>
          </cell>
        </row>
        <row r="5096">
          <cell r="A5096" t="str">
            <v>MĐ24.10K26</v>
          </cell>
          <cell r="B5096" t="str">
            <v>Thi công cốt thép - bê tông</v>
          </cell>
          <cell r="C5096">
            <v>120</v>
          </cell>
        </row>
        <row r="5097">
          <cell r="A5097" t="str">
            <v>MĐ25.10K26</v>
          </cell>
          <cell r="B5097" t="str">
            <v>Ứng dụng Autocad</v>
          </cell>
          <cell r="C5097">
            <v>60</v>
          </cell>
        </row>
        <row r="5098">
          <cell r="A5098" t="str">
            <v>MĐ26.10K26</v>
          </cell>
          <cell r="B5098" t="str">
            <v>Thực tập</v>
          </cell>
          <cell r="C5098">
            <v>180</v>
          </cell>
        </row>
        <row r="5099">
          <cell r="A5099" t="str">
            <v>MH01.C10K26</v>
          </cell>
          <cell r="B5099" t="str">
            <v>Chính trị</v>
          </cell>
          <cell r="C5099">
            <v>75</v>
          </cell>
        </row>
        <row r="5100">
          <cell r="A5100" t="str">
            <v>MH02.C10K26</v>
          </cell>
          <cell r="B5100" t="str">
            <v>Pháp luật</v>
          </cell>
          <cell r="C5100">
            <v>30</v>
          </cell>
        </row>
        <row r="5101">
          <cell r="A5101" t="str">
            <v>MH03.C10K26</v>
          </cell>
          <cell r="B5101" t="str">
            <v>Giáo dục thể chất</v>
          </cell>
          <cell r="C5101">
            <v>60</v>
          </cell>
        </row>
        <row r="5102">
          <cell r="A5102" t="str">
            <v>MH04.C10K26</v>
          </cell>
          <cell r="B5102" t="str">
            <v>Giáo dục quốc phòng - An ninh</v>
          </cell>
          <cell r="C5102">
            <v>75</v>
          </cell>
        </row>
        <row r="5103">
          <cell r="A5103" t="str">
            <v>MH05.C10K26</v>
          </cell>
          <cell r="B5103" t="str">
            <v>Tin học</v>
          </cell>
          <cell r="C5103">
            <v>75</v>
          </cell>
        </row>
        <row r="5104">
          <cell r="A5104" t="str">
            <v>MH06.C10K26</v>
          </cell>
          <cell r="B5104" t="str">
            <v>Ngoại ngữ(Anh văn)</v>
          </cell>
          <cell r="C5104">
            <v>120</v>
          </cell>
        </row>
        <row r="5105">
          <cell r="A5105" t="str">
            <v>MH07.C10K26</v>
          </cell>
          <cell r="B5105" t="str">
            <v>Vẽ kỹ thuật</v>
          </cell>
          <cell r="C5105">
            <v>75</v>
          </cell>
        </row>
        <row r="5106">
          <cell r="A5106" t="str">
            <v>MH08.C10K26</v>
          </cell>
          <cell r="B5106" t="str">
            <v>Vật liệu xây dựng</v>
          </cell>
          <cell r="C5106">
            <v>30</v>
          </cell>
        </row>
        <row r="5107">
          <cell r="A5107" t="str">
            <v>MH09.C10K26</v>
          </cell>
          <cell r="B5107" t="str">
            <v>An toàn lao động</v>
          </cell>
          <cell r="C5107">
            <v>30</v>
          </cell>
        </row>
        <row r="5108">
          <cell r="A5108" t="str">
            <v>MH10.C10K26</v>
          </cell>
          <cell r="B5108" t="str">
            <v xml:space="preserve">Cấu tạo kiến trúc </v>
          </cell>
          <cell r="C5108">
            <v>75</v>
          </cell>
        </row>
        <row r="5109">
          <cell r="A5109" t="str">
            <v>MH11.C10K26</v>
          </cell>
          <cell r="B5109" t="str">
            <v>Cơ xây dựng</v>
          </cell>
          <cell r="C5109">
            <v>30</v>
          </cell>
        </row>
        <row r="5110">
          <cell r="A5110" t="str">
            <v>MH12.C10K26</v>
          </cell>
          <cell r="B5110" t="str">
            <v>Kết cấu xây dựng</v>
          </cell>
          <cell r="C5110">
            <v>60</v>
          </cell>
        </row>
        <row r="5111">
          <cell r="A5111" t="str">
            <v>MH13.C10K26</v>
          </cell>
          <cell r="B5111" t="str">
            <v>Máy xây dựng</v>
          </cell>
          <cell r="C5111">
            <v>30</v>
          </cell>
        </row>
        <row r="5112">
          <cell r="A5112" t="str">
            <v>MH14.C10K26</v>
          </cell>
          <cell r="B5112" t="str">
            <v xml:space="preserve">Công nghệ thi công </v>
          </cell>
          <cell r="C5112">
            <v>90</v>
          </cell>
        </row>
        <row r="5113">
          <cell r="A5113" t="str">
            <v>MH15.C10K26</v>
          </cell>
          <cell r="B5113" t="str">
            <v>Tổ chức thi công</v>
          </cell>
          <cell r="C5113">
            <v>60</v>
          </cell>
        </row>
        <row r="5114">
          <cell r="A5114" t="str">
            <v>MH16.C10K26</v>
          </cell>
          <cell r="B5114" t="str">
            <v xml:space="preserve">Dự toán </v>
          </cell>
          <cell r="C5114">
            <v>60</v>
          </cell>
        </row>
        <row r="5115">
          <cell r="A5115" t="str">
            <v>MH17.C10K26</v>
          </cell>
          <cell r="B5115" t="str">
            <v>Bảo vệ môi trường</v>
          </cell>
          <cell r="C5115">
            <v>30</v>
          </cell>
        </row>
        <row r="5116">
          <cell r="A5116" t="str">
            <v>MH18.C10K26</v>
          </cell>
          <cell r="B5116" t="str">
            <v>Tiếng anh chuyên ngành</v>
          </cell>
          <cell r="C5116">
            <v>45</v>
          </cell>
        </row>
        <row r="5117">
          <cell r="A5117" t="str">
            <v>MH19.C10K26</v>
          </cell>
          <cell r="B5117" t="str">
            <v>Kỹ năng giao tiếp</v>
          </cell>
          <cell r="C5117">
            <v>30</v>
          </cell>
        </row>
        <row r="5118">
          <cell r="A5118" t="str">
            <v>MĐ20.C10K26</v>
          </cell>
          <cell r="B5118" t="str">
            <v>Trắc đạc</v>
          </cell>
          <cell r="C5118">
            <v>60</v>
          </cell>
        </row>
        <row r="5119">
          <cell r="A5119" t="str">
            <v>MĐ21.C10K26</v>
          </cell>
          <cell r="B5119" t="str">
            <v>Đào móng</v>
          </cell>
          <cell r="C5119">
            <v>60</v>
          </cell>
        </row>
        <row r="5120">
          <cell r="A5120" t="str">
            <v>MĐ22.C10K26</v>
          </cell>
          <cell r="B5120" t="str">
            <v>Xây các kết cấu cơ bản</v>
          </cell>
          <cell r="C5120">
            <v>150</v>
          </cell>
        </row>
        <row r="5121">
          <cell r="A5121" t="str">
            <v>MĐ23.C10K26</v>
          </cell>
          <cell r="B5121" t="str">
            <v xml:space="preserve">Xây các kết cấu phức tạp </v>
          </cell>
          <cell r="C5121">
            <v>90</v>
          </cell>
        </row>
        <row r="5122">
          <cell r="A5122" t="str">
            <v>MĐ24.C10K26</v>
          </cell>
          <cell r="B5122" t="str">
            <v xml:space="preserve">Lắp đặt cấu kiện </v>
          </cell>
          <cell r="C5122">
            <v>60</v>
          </cell>
        </row>
        <row r="5123">
          <cell r="A5123" t="str">
            <v>MĐ25.C10K26</v>
          </cell>
          <cell r="B5123" t="str">
            <v>Trát các kết cấu cơ bản</v>
          </cell>
          <cell r="C5123">
            <v>120</v>
          </cell>
        </row>
        <row r="5124">
          <cell r="A5124" t="str">
            <v>MĐ26.C10K26</v>
          </cell>
          <cell r="B5124" t="str">
            <v>Trát các kết cấu phức tạp</v>
          </cell>
          <cell r="C5124">
            <v>150</v>
          </cell>
        </row>
        <row r="5125">
          <cell r="A5125" t="str">
            <v>MĐ27.C10K26</v>
          </cell>
          <cell r="B5125" t="str">
            <v>Chống thấm và láng nền, sàn</v>
          </cell>
          <cell r="C5125">
            <v>60</v>
          </cell>
        </row>
        <row r="5126">
          <cell r="A5126" t="str">
            <v>MĐ28.C10K26</v>
          </cell>
          <cell r="B5126" t="str">
            <v>Lát, ốp gạch, đá</v>
          </cell>
          <cell r="C5126">
            <v>120</v>
          </cell>
        </row>
        <row r="5127">
          <cell r="A5127" t="str">
            <v>MĐ29.C10K26</v>
          </cell>
          <cell r="B5127" t="str">
            <v>Lát, ốp gỗ - vật liệu mới</v>
          </cell>
          <cell r="C5127">
            <v>60</v>
          </cell>
        </row>
        <row r="5128">
          <cell r="A5128" t="str">
            <v>MĐ30.C10K26</v>
          </cell>
          <cell r="B5128" t="str">
            <v>Họa tiết trang trí - trần, vách thạch cao</v>
          </cell>
          <cell r="C5128">
            <v>60</v>
          </cell>
        </row>
        <row r="5129">
          <cell r="A5129" t="str">
            <v>MĐ31.C10K26</v>
          </cell>
          <cell r="B5129" t="str">
            <v xml:space="preserve">Bả ma tít, sơn </v>
          </cell>
          <cell r="C5129">
            <v>60</v>
          </cell>
        </row>
        <row r="5130">
          <cell r="A5130" t="str">
            <v>MĐ32.C10K26</v>
          </cell>
          <cell r="B5130" t="str">
            <v>Thi công cốp pha - giàn giáo</v>
          </cell>
          <cell r="C5130">
            <v>180</v>
          </cell>
        </row>
        <row r="5131">
          <cell r="A5131" t="str">
            <v>MĐ33.C10K26</v>
          </cell>
          <cell r="B5131" t="str">
            <v xml:space="preserve">Thi công cốt thép - bê tông </v>
          </cell>
          <cell r="C5131">
            <v>180</v>
          </cell>
        </row>
        <row r="5132">
          <cell r="A5132" t="str">
            <v>MĐ34.C10K26</v>
          </cell>
          <cell r="B5132" t="str">
            <v>Ứng dụng AUTOCAD</v>
          </cell>
          <cell r="C5132">
            <v>60</v>
          </cell>
        </row>
        <row r="5133">
          <cell r="A5133" t="str">
            <v>MĐ35.C10K26</v>
          </cell>
          <cell r="B5133" t="str">
            <v>Lợp mái</v>
          </cell>
          <cell r="C5133">
            <v>60</v>
          </cell>
        </row>
        <row r="5134">
          <cell r="A5134" t="str">
            <v>MĐ36.C10K26</v>
          </cell>
          <cell r="B5134" t="str">
            <v xml:space="preserve">Thực tập tốt nghiệp </v>
          </cell>
          <cell r="C5134">
            <v>225</v>
          </cell>
        </row>
        <row r="5135">
          <cell r="A5135" t="str">
            <v>MH01.12K26</v>
          </cell>
          <cell r="B5135" t="str">
            <v>Chính trị</v>
          </cell>
          <cell r="C5135">
            <v>30</v>
          </cell>
        </row>
        <row r="5136">
          <cell r="A5136" t="str">
            <v>MH02.12K26</v>
          </cell>
          <cell r="B5136" t="str">
            <v>Pháp luật</v>
          </cell>
          <cell r="C5136">
            <v>15</v>
          </cell>
        </row>
        <row r="5137">
          <cell r="A5137" t="str">
            <v>MH03.12K26</v>
          </cell>
          <cell r="B5137" t="str">
            <v>Giáo dục thể chất</v>
          </cell>
          <cell r="C5137">
            <v>30</v>
          </cell>
        </row>
        <row r="5138">
          <cell r="A5138" t="str">
            <v>MH04.12K26</v>
          </cell>
          <cell r="B5138" t="str">
            <v>Giáo dục quốc phòng - An ninh</v>
          </cell>
          <cell r="C5138">
            <v>45</v>
          </cell>
        </row>
        <row r="5139">
          <cell r="A5139" t="str">
            <v>MH05.12K26</v>
          </cell>
          <cell r="B5139" t="str">
            <v>Tin học</v>
          </cell>
          <cell r="C5139">
            <v>45</v>
          </cell>
        </row>
        <row r="5140">
          <cell r="A5140" t="str">
            <v>MH06.12K26</v>
          </cell>
          <cell r="B5140" t="str">
            <v>Ngoại ngữ(Anh văn)</v>
          </cell>
          <cell r="C5140">
            <v>90</v>
          </cell>
        </row>
        <row r="5141">
          <cell r="A5141" t="str">
            <v>MH07.12K26</v>
          </cell>
          <cell r="B5141" t="str">
            <v>Vẽ kỹ thuật</v>
          </cell>
          <cell r="C5141">
            <v>75</v>
          </cell>
        </row>
        <row r="5142">
          <cell r="A5142" t="str">
            <v>MH08.12K26</v>
          </cell>
          <cell r="B5142" t="str">
            <v>Thủy lực cơ sở</v>
          </cell>
          <cell r="C5142">
            <v>45</v>
          </cell>
        </row>
        <row r="5143">
          <cell r="A5143" t="str">
            <v>MH09.12K26</v>
          </cell>
          <cell r="B5143" t="str">
            <v>Cấp thoát nước cơ bản</v>
          </cell>
          <cell r="C5143">
            <v>60</v>
          </cell>
        </row>
        <row r="5144">
          <cell r="A5144" t="str">
            <v>MH10.12K26</v>
          </cell>
          <cell r="B5144" t="str">
            <v>Kỹ thuật an toàn và bảo hộ lao động</v>
          </cell>
          <cell r="C5144">
            <v>30</v>
          </cell>
        </row>
        <row r="5145">
          <cell r="A5145" t="str">
            <v>MH11.12K26</v>
          </cell>
          <cell r="B5145" t="str">
            <v>Mạch điện</v>
          </cell>
          <cell r="C5145">
            <v>60</v>
          </cell>
        </row>
        <row r="5146">
          <cell r="A5146" t="str">
            <v>MH12.12K26</v>
          </cell>
          <cell r="B5146" t="str">
            <v>Vật liệu ngành điện nước</v>
          </cell>
          <cell r="C5146">
            <v>45</v>
          </cell>
        </row>
        <row r="5147">
          <cell r="A5147" t="str">
            <v>MH13.12K26</v>
          </cell>
          <cell r="B5147" t="str">
            <v>Kỹ thuật đo đạc( trắc địa)</v>
          </cell>
          <cell r="C5147">
            <v>60</v>
          </cell>
        </row>
        <row r="5148">
          <cell r="A5148" t="str">
            <v>MH14.12K26</v>
          </cell>
          <cell r="B5148" t="str">
            <v>An toàn vệ sinh môi trường</v>
          </cell>
          <cell r="C5148">
            <v>30</v>
          </cell>
        </row>
        <row r="5149">
          <cell r="A5149" t="str">
            <v>MH15.12K26</v>
          </cell>
          <cell r="B5149" t="str">
            <v>Kỹ năng giao tiếp</v>
          </cell>
          <cell r="C5149">
            <v>30</v>
          </cell>
        </row>
        <row r="5150">
          <cell r="A5150" t="str">
            <v>MĐ16.12K26</v>
          </cell>
          <cell r="B5150" t="str">
            <v>Sử dụng dụng cụ thiết bị nghề Điện nước</v>
          </cell>
          <cell r="C5150">
            <v>60</v>
          </cell>
        </row>
        <row r="5151">
          <cell r="A5151" t="str">
            <v>MĐ17.12K26</v>
          </cell>
          <cell r="B5151" t="str">
            <v>Hàn điện, hàn cắt khí cơ bản</v>
          </cell>
          <cell r="C5151">
            <v>60</v>
          </cell>
        </row>
        <row r="5152">
          <cell r="A5152" t="str">
            <v>MĐ18.12K26</v>
          </cell>
          <cell r="B5152" t="str">
            <v>Hàn, dán chất dẻo cơ bản</v>
          </cell>
          <cell r="C5152">
            <v>60</v>
          </cell>
        </row>
        <row r="5153">
          <cell r="A5153" t="str">
            <v>MĐ19.12K26</v>
          </cell>
          <cell r="B5153" t="str">
            <v>Khí cụ điện</v>
          </cell>
          <cell r="C5153">
            <v>60</v>
          </cell>
        </row>
        <row r="5154">
          <cell r="A5154" t="str">
            <v>MĐ20.12K26</v>
          </cell>
          <cell r="B5154" t="str">
            <v>Lắp mạch điện cơ bản</v>
          </cell>
          <cell r="C5154">
            <v>180</v>
          </cell>
        </row>
        <row r="5155">
          <cell r="A5155" t="str">
            <v>MĐ21.12K26</v>
          </cell>
          <cell r="B5155" t="str">
            <v>Lắp mạch điện trạm bơm</v>
          </cell>
          <cell r="C5155">
            <v>60</v>
          </cell>
        </row>
        <row r="5156">
          <cell r="A5156" t="str">
            <v>MĐ22.12K26</v>
          </cell>
          <cell r="B5156" t="str">
            <v>Khai triển, lựa chọn ống, phụ kiện, thiết bị</v>
          </cell>
          <cell r="C5156">
            <v>90</v>
          </cell>
        </row>
        <row r="5157">
          <cell r="A5157" t="str">
            <v>MĐ23.12K26</v>
          </cell>
          <cell r="B5157" t="str">
            <v>Lắp đặt máy bơm</v>
          </cell>
          <cell r="C5157">
            <v>60</v>
          </cell>
        </row>
        <row r="5158">
          <cell r="A5158" t="str">
            <v>MĐ24.12K26</v>
          </cell>
          <cell r="B5158" t="str">
            <v>Lắp đặt đường ống cấp, thoát nước</v>
          </cell>
          <cell r="C5158">
            <v>180</v>
          </cell>
        </row>
        <row r="5159">
          <cell r="A5159" t="str">
            <v>MĐ25.12K26</v>
          </cell>
          <cell r="B5159" t="str">
            <v>Lắp đặt thiết bị dùng nước</v>
          </cell>
          <cell r="C5159">
            <v>150</v>
          </cell>
        </row>
        <row r="5160">
          <cell r="A5160" t="str">
            <v>MĐ26.12K26</v>
          </cell>
          <cell r="B5160" t="str">
            <v>Vận hành công trình thu nước và trạm bơm</v>
          </cell>
          <cell r="C5160">
            <v>60</v>
          </cell>
        </row>
        <row r="5161">
          <cell r="A5161" t="str">
            <v>MĐ27.12K26</v>
          </cell>
          <cell r="B5161" t="str">
            <v>Thi công xây trát cơ bản</v>
          </cell>
          <cell r="C5161">
            <v>90</v>
          </cell>
        </row>
        <row r="5162">
          <cell r="A5162" t="str">
            <v>MĐ28.12K26</v>
          </cell>
          <cell r="B5162" t="str">
            <v>Thực tập sản xuất</v>
          </cell>
          <cell r="C5162">
            <v>120</v>
          </cell>
        </row>
        <row r="5163">
          <cell r="A5163" t="str">
            <v>MH01.C15K26</v>
          </cell>
          <cell r="B5163" t="str">
            <v>Chính trị</v>
          </cell>
          <cell r="C5163">
            <v>75</v>
          </cell>
        </row>
        <row r="5164">
          <cell r="A5164" t="str">
            <v>MH02.C15K26</v>
          </cell>
          <cell r="B5164" t="str">
            <v>Pháp luật</v>
          </cell>
          <cell r="C5164">
            <v>30</v>
          </cell>
        </row>
        <row r="5165">
          <cell r="A5165" t="str">
            <v>MH03.C15K26</v>
          </cell>
          <cell r="B5165" t="str">
            <v>Giáo dục thể chất</v>
          </cell>
          <cell r="C5165">
            <v>60</v>
          </cell>
        </row>
        <row r="5166">
          <cell r="A5166" t="str">
            <v>MH04.C15K26</v>
          </cell>
          <cell r="B5166" t="str">
            <v>Giáo dục quốc phòng - An ninh</v>
          </cell>
          <cell r="C5166">
            <v>75</v>
          </cell>
        </row>
        <row r="5167">
          <cell r="A5167" t="str">
            <v>MH05.C15K26</v>
          </cell>
          <cell r="B5167" t="str">
            <v>Tin học</v>
          </cell>
          <cell r="C5167">
            <v>75</v>
          </cell>
        </row>
        <row r="5168">
          <cell r="A5168" t="str">
            <v>MH06.C15K26</v>
          </cell>
          <cell r="B5168" t="str">
            <v>Ngoại ngữ(Anh văn)</v>
          </cell>
          <cell r="C5168">
            <v>120</v>
          </cell>
        </row>
        <row r="5169">
          <cell r="A5169" t="str">
            <v>MH07.C15K26</v>
          </cell>
          <cell r="B5169" t="str">
            <v>Anh văn chuyên ngành</v>
          </cell>
          <cell r="C5169">
            <v>45</v>
          </cell>
        </row>
        <row r="5170">
          <cell r="A5170" t="str">
            <v>MH08.C15K26</v>
          </cell>
          <cell r="B5170" t="str">
            <v>Kinh tế chính trị</v>
          </cell>
          <cell r="C5170">
            <v>30</v>
          </cell>
        </row>
        <row r="5171">
          <cell r="A5171" t="str">
            <v>MH09.C15K26</v>
          </cell>
          <cell r="B5171" t="str">
            <v>Luật kinh tế</v>
          </cell>
          <cell r="C5171">
            <v>30</v>
          </cell>
        </row>
        <row r="5172">
          <cell r="A5172" t="str">
            <v>MĐ10.C15K26</v>
          </cell>
          <cell r="B5172" t="str">
            <v>Soạn thảo văn bản</v>
          </cell>
          <cell r="C5172">
            <v>60</v>
          </cell>
        </row>
        <row r="5173">
          <cell r="A5173" t="str">
            <v>MH11.C15K26</v>
          </cell>
          <cell r="B5173" t="str">
            <v>Kinh tế vi mô</v>
          </cell>
          <cell r="C5173">
            <v>60</v>
          </cell>
        </row>
        <row r="5174">
          <cell r="A5174" t="str">
            <v>MH12.C15K26</v>
          </cell>
          <cell r="B5174" t="str">
            <v>Kinh tế vĩ mô</v>
          </cell>
          <cell r="C5174">
            <v>45</v>
          </cell>
        </row>
        <row r="5175">
          <cell r="A5175" t="str">
            <v>MH13.C15K26</v>
          </cell>
          <cell r="B5175" t="str">
            <v>Lý thuyết thống kê</v>
          </cell>
          <cell r="C5175">
            <v>60</v>
          </cell>
        </row>
        <row r="5176">
          <cell r="A5176" t="str">
            <v>MH14.C15K26</v>
          </cell>
          <cell r="B5176" t="str">
            <v>Lý thuyết tài chính,tiền tệ</v>
          </cell>
          <cell r="C5176">
            <v>60</v>
          </cell>
        </row>
        <row r="5177">
          <cell r="A5177" t="str">
            <v>MH15.C15K26</v>
          </cell>
          <cell r="B5177" t="str">
            <v>Lý thuyết kế toán</v>
          </cell>
          <cell r="C5177">
            <v>75</v>
          </cell>
        </row>
        <row r="5178">
          <cell r="A5178" t="str">
            <v>MH16.C15K26</v>
          </cell>
          <cell r="B5178" t="str">
            <v>Toán kinh tế</v>
          </cell>
          <cell r="C5178">
            <v>60</v>
          </cell>
        </row>
        <row r="5179">
          <cell r="A5179" t="str">
            <v>MH17.C15K26</v>
          </cell>
          <cell r="B5179" t="str">
            <v>Marketing</v>
          </cell>
          <cell r="C5179">
            <v>60</v>
          </cell>
        </row>
        <row r="5180">
          <cell r="A5180" t="str">
            <v>MH18.C15K26</v>
          </cell>
          <cell r="B5180" t="str">
            <v>Kinh tế phát triển</v>
          </cell>
          <cell r="C5180">
            <v>45</v>
          </cell>
        </row>
        <row r="5181">
          <cell r="A5181" t="str">
            <v>MH19.C15K26</v>
          </cell>
          <cell r="B5181" t="str">
            <v>Kinh tế quốc tế</v>
          </cell>
          <cell r="C5181">
            <v>60</v>
          </cell>
        </row>
        <row r="5182">
          <cell r="A5182" t="str">
            <v>MH20.C15K26</v>
          </cell>
          <cell r="B5182" t="str">
            <v>Quản trị văn phòng</v>
          </cell>
          <cell r="C5182">
            <v>45</v>
          </cell>
        </row>
        <row r="5183">
          <cell r="A5183" t="str">
            <v>MH21.C15K26</v>
          </cell>
          <cell r="B5183" t="str">
            <v>Tâm lý học quản trị kinh doanh</v>
          </cell>
          <cell r="C5183">
            <v>45</v>
          </cell>
        </row>
        <row r="5184">
          <cell r="A5184" t="str">
            <v>MH22.C15K26</v>
          </cell>
          <cell r="B5184" t="str">
            <v>Quản trị học</v>
          </cell>
          <cell r="C5184">
            <v>45</v>
          </cell>
        </row>
        <row r="5185">
          <cell r="A5185" t="str">
            <v>MH23.C15K26</v>
          </cell>
          <cell r="B5185" t="str">
            <v>Thị trường chứng khoán</v>
          </cell>
          <cell r="C5185">
            <v>60</v>
          </cell>
        </row>
        <row r="5186">
          <cell r="A5186" t="str">
            <v>MH24.C15K26</v>
          </cell>
          <cell r="B5186" t="str">
            <v>Lập và phân tích dự án đầu tư</v>
          </cell>
          <cell r="C5186">
            <v>60</v>
          </cell>
        </row>
        <row r="5187">
          <cell r="A5187" t="str">
            <v>MH25.C15K26</v>
          </cell>
          <cell r="B5187" t="str">
            <v>Quản trị doanh nghiệp</v>
          </cell>
          <cell r="C5187">
            <v>60</v>
          </cell>
        </row>
        <row r="5188">
          <cell r="A5188" t="str">
            <v>MH26.C15K26</v>
          </cell>
          <cell r="B5188" t="str">
            <v>Thống kê doanh nghiệp</v>
          </cell>
          <cell r="C5188">
            <v>60</v>
          </cell>
        </row>
        <row r="5189">
          <cell r="A5189" t="str">
            <v>MH27.C15K26</v>
          </cell>
          <cell r="B5189" t="str">
            <v>Thuế</v>
          </cell>
          <cell r="C5189">
            <v>60</v>
          </cell>
        </row>
        <row r="5190">
          <cell r="A5190" t="str">
            <v>MĐ28.C15K26</v>
          </cell>
          <cell r="B5190" t="str">
            <v>Kế toán doanh nghiệp 1</v>
          </cell>
          <cell r="C5190">
            <v>120</v>
          </cell>
        </row>
        <row r="5191">
          <cell r="A5191" t="str">
            <v>MĐ29.C15K26</v>
          </cell>
          <cell r="B5191" t="str">
            <v>Kế toán doanh nghiệp 2</v>
          </cell>
          <cell r="C5191">
            <v>120</v>
          </cell>
        </row>
        <row r="5192">
          <cell r="A5192" t="str">
            <v>MĐ30.C15K26</v>
          </cell>
          <cell r="B5192" t="str">
            <v>Kế toán doanh nghiệp 3</v>
          </cell>
          <cell r="C5192">
            <v>120</v>
          </cell>
        </row>
        <row r="5193">
          <cell r="A5193" t="str">
            <v>MĐ31.C15K26</v>
          </cell>
          <cell r="B5193" t="str">
            <v>Kế toán doanh nghiệp 4</v>
          </cell>
          <cell r="C5193">
            <v>120</v>
          </cell>
        </row>
        <row r="5194">
          <cell r="A5194" t="str">
            <v>MH32.C15K26</v>
          </cell>
          <cell r="B5194" t="str">
            <v>Tài chính doanh nghiệp 1</v>
          </cell>
          <cell r="C5194">
            <v>75</v>
          </cell>
        </row>
        <row r="5195">
          <cell r="A5195" t="str">
            <v>MH33.C15K26</v>
          </cell>
          <cell r="B5195" t="str">
            <v>Tài chính doanh nghiệp 2</v>
          </cell>
          <cell r="C5195">
            <v>45</v>
          </cell>
        </row>
        <row r="5196">
          <cell r="A5196" t="str">
            <v>MH34.C15K26</v>
          </cell>
          <cell r="B5196" t="str">
            <v>Phân tích hoạt động kinh doanh</v>
          </cell>
          <cell r="C5196">
            <v>60</v>
          </cell>
        </row>
        <row r="5197">
          <cell r="A5197" t="str">
            <v>MH35.C15K26</v>
          </cell>
          <cell r="B5197" t="str">
            <v>Kế toán quản trị</v>
          </cell>
          <cell r="C5197">
            <v>60</v>
          </cell>
        </row>
        <row r="5198">
          <cell r="A5198" t="str">
            <v>MH36.C15K26</v>
          </cell>
          <cell r="B5198" t="str">
            <v>Kế toán hành chính sự nghiệp</v>
          </cell>
          <cell r="C5198">
            <v>90</v>
          </cell>
        </row>
        <row r="5199">
          <cell r="A5199" t="str">
            <v>MH37.C15K26</v>
          </cell>
          <cell r="B5199" t="str">
            <v>Kiểm toán</v>
          </cell>
          <cell r="C5199">
            <v>60</v>
          </cell>
        </row>
        <row r="5200">
          <cell r="A5200" t="str">
            <v>MH38.C15K26</v>
          </cell>
          <cell r="B5200" t="str">
            <v>Kế toán doanh nghiệp nhỏ và vừa</v>
          </cell>
          <cell r="C5200">
            <v>60</v>
          </cell>
        </row>
        <row r="5201">
          <cell r="A5201" t="str">
            <v>MH39.C15K26</v>
          </cell>
          <cell r="B5201" t="str">
            <v>Kế toán thương mại dịch vụ</v>
          </cell>
          <cell r="C5201">
            <v>60</v>
          </cell>
        </row>
        <row r="5202">
          <cell r="A5202" t="str">
            <v>MH40.C15K26</v>
          </cell>
          <cell r="B5202" t="str">
            <v>Kế toán doanh nghiệp xây lắp</v>
          </cell>
          <cell r="C5202">
            <v>45</v>
          </cell>
        </row>
        <row r="5203">
          <cell r="A5203" t="str">
            <v>MH41.C15K26</v>
          </cell>
          <cell r="B5203" t="str">
            <v>Phân tích tài chính doanh nghiệp</v>
          </cell>
          <cell r="C5203">
            <v>60</v>
          </cell>
        </row>
        <row r="5204">
          <cell r="A5204" t="str">
            <v>MĐ42.C15K26</v>
          </cell>
          <cell r="B5204" t="str">
            <v>Kế toán thuế</v>
          </cell>
          <cell r="C5204">
            <v>60</v>
          </cell>
        </row>
        <row r="5205">
          <cell r="A5205" t="str">
            <v>MĐ43.C15K26</v>
          </cell>
          <cell r="B5205" t="str">
            <v>Kế toán máy</v>
          </cell>
          <cell r="C5205">
            <v>60</v>
          </cell>
        </row>
        <row r="5206">
          <cell r="A5206" t="str">
            <v>MĐ44.C15K26</v>
          </cell>
          <cell r="B5206" t="str">
            <v>Thực tập tốt nghiệp</v>
          </cell>
          <cell r="C5206">
            <v>225</v>
          </cell>
        </row>
        <row r="5207">
          <cell r="A5207" t="str">
            <v>MH01.LC15K26</v>
          </cell>
          <cell r="B5207" t="str">
            <v>Chính trị</v>
          </cell>
          <cell r="C5207">
            <v>45</v>
          </cell>
        </row>
        <row r="5208">
          <cell r="A5208" t="str">
            <v>MH02.LC15K26</v>
          </cell>
          <cell r="B5208" t="str">
            <v>Pháp luật</v>
          </cell>
          <cell r="C5208">
            <v>15</v>
          </cell>
        </row>
        <row r="5209">
          <cell r="A5209" t="str">
            <v>MH03.LC15K26</v>
          </cell>
          <cell r="B5209" t="str">
            <v>Giáo dục thể chất</v>
          </cell>
          <cell r="C5209">
            <v>30</v>
          </cell>
        </row>
        <row r="5210">
          <cell r="A5210" t="str">
            <v>MH04.LC15K26</v>
          </cell>
          <cell r="B5210" t="str">
            <v>Giáo dục quốc phòng - An ninh</v>
          </cell>
          <cell r="C5210">
            <v>30</v>
          </cell>
        </row>
        <row r="5211">
          <cell r="A5211" t="str">
            <v>MH05.LC15K26</v>
          </cell>
          <cell r="B5211" t="str">
            <v>Tin học</v>
          </cell>
          <cell r="C5211">
            <v>30</v>
          </cell>
        </row>
        <row r="5212">
          <cell r="A5212" t="str">
            <v>MH06.LC15K26</v>
          </cell>
          <cell r="B5212" t="str">
            <v>Ngoại ngữ (Anh văn)</v>
          </cell>
          <cell r="C5212">
            <v>30</v>
          </cell>
        </row>
        <row r="5213">
          <cell r="A5213" t="str">
            <v>MH07.LC15K26</v>
          </cell>
          <cell r="B5213" t="str">
            <v>Luật kinh tế</v>
          </cell>
          <cell r="C5213">
            <v>30</v>
          </cell>
        </row>
        <row r="5214">
          <cell r="A5214" t="str">
            <v>MH08.LC15K26</v>
          </cell>
          <cell r="B5214" t="str">
            <v>Kinh tế chính trị</v>
          </cell>
          <cell r="C5214">
            <v>30</v>
          </cell>
        </row>
        <row r="5215">
          <cell r="A5215" t="str">
            <v>MH09.LC15K26</v>
          </cell>
          <cell r="B5215" t="str">
            <v>Anh văn chuyên ngành</v>
          </cell>
          <cell r="C5215">
            <v>45</v>
          </cell>
        </row>
        <row r="5216">
          <cell r="A5216" t="str">
            <v>MH10.LC15K26</v>
          </cell>
          <cell r="B5216" t="str">
            <v>Toán kinh tế</v>
          </cell>
          <cell r="C5216">
            <v>60</v>
          </cell>
        </row>
        <row r="5217">
          <cell r="A5217" t="str">
            <v>MH11.LC15K26</v>
          </cell>
          <cell r="B5217" t="str">
            <v>Kinh tế phát triển</v>
          </cell>
          <cell r="C5217">
            <v>45</v>
          </cell>
        </row>
        <row r="5218">
          <cell r="A5218" t="str">
            <v>MH12.LC15K26</v>
          </cell>
          <cell r="B5218" t="str">
            <v>Quản trị học</v>
          </cell>
          <cell r="C5218">
            <v>45</v>
          </cell>
        </row>
        <row r="5219">
          <cell r="A5219" t="str">
            <v>MH13.LC15K26</v>
          </cell>
          <cell r="B5219" t="str">
            <v>Kinh tế vĩ mô</v>
          </cell>
          <cell r="C5219">
            <v>45</v>
          </cell>
        </row>
        <row r="5220">
          <cell r="A5220" t="str">
            <v>MH14.LC15K26</v>
          </cell>
          <cell r="B5220" t="str">
            <v>Tài chính doanh nghiệp 2</v>
          </cell>
          <cell r="C5220">
            <v>45</v>
          </cell>
        </row>
        <row r="5221">
          <cell r="A5221" t="str">
            <v>MH15.LC15K26</v>
          </cell>
          <cell r="B5221" t="str">
            <v>Phân tích tài chính doanh nghiệp</v>
          </cell>
          <cell r="C5221">
            <v>60</v>
          </cell>
        </row>
        <row r="5222">
          <cell r="A5222" t="str">
            <v>MH16.LC15K26</v>
          </cell>
          <cell r="B5222" t="str">
            <v>Kế toán quản trị</v>
          </cell>
          <cell r="C5222">
            <v>60</v>
          </cell>
        </row>
        <row r="5223">
          <cell r="A5223" t="str">
            <v>MH17.LC15K26</v>
          </cell>
          <cell r="B5223" t="str">
            <v>Kế toán hành chính sự nghiệp</v>
          </cell>
          <cell r="C5223">
            <v>90</v>
          </cell>
        </row>
        <row r="5224">
          <cell r="A5224" t="str">
            <v>MH18.LC15K26</v>
          </cell>
          <cell r="B5224" t="str">
            <v>Kiểm toán</v>
          </cell>
          <cell r="C5224">
            <v>30</v>
          </cell>
        </row>
        <row r="5225">
          <cell r="A5225" t="str">
            <v>MH19.LC15K26</v>
          </cell>
          <cell r="B5225" t="str">
            <v>Kế toán doanh nghiệp xây lắp</v>
          </cell>
          <cell r="C5225">
            <v>45</v>
          </cell>
        </row>
        <row r="5226">
          <cell r="A5226" t="str">
            <v>MH20.LC15K26</v>
          </cell>
          <cell r="B5226" t="str">
            <v>Kế toán doanh nghiệp nhỏ và vừa</v>
          </cell>
          <cell r="C5226">
            <v>60</v>
          </cell>
        </row>
        <row r="5227">
          <cell r="A5227" t="str">
            <v>MĐ21.LC15K26</v>
          </cell>
          <cell r="B5227" t="str">
            <v>Kế toán doanh nghiệp 4</v>
          </cell>
          <cell r="C5227">
            <v>105</v>
          </cell>
        </row>
        <row r="5228">
          <cell r="A5228" t="str">
            <v>MH22.LC15K26</v>
          </cell>
          <cell r="B5228" t="str">
            <v>Kế toán thương mại dịch vụ</v>
          </cell>
          <cell r="C5228">
            <v>60</v>
          </cell>
        </row>
        <row r="5229">
          <cell r="A5229" t="str">
            <v>MH01.15K26</v>
          </cell>
          <cell r="B5229" t="str">
            <v>Chính trị</v>
          </cell>
          <cell r="C5229">
            <v>30</v>
          </cell>
        </row>
        <row r="5230">
          <cell r="A5230" t="str">
            <v>MH02.15K26</v>
          </cell>
          <cell r="B5230" t="str">
            <v>Pháp luật</v>
          </cell>
          <cell r="C5230">
            <v>15</v>
          </cell>
        </row>
        <row r="5231">
          <cell r="A5231" t="str">
            <v>MH03.15K26</v>
          </cell>
          <cell r="B5231" t="str">
            <v>Giáo dục thể chất</v>
          </cell>
          <cell r="C5231">
            <v>30</v>
          </cell>
        </row>
        <row r="5232">
          <cell r="A5232" t="str">
            <v>MH04.15K26</v>
          </cell>
          <cell r="B5232" t="str">
            <v>Giáo dục quốc phòng - an ninh</v>
          </cell>
          <cell r="C5232">
            <v>45</v>
          </cell>
        </row>
        <row r="5233">
          <cell r="A5233" t="str">
            <v>MH05.15K26</v>
          </cell>
          <cell r="B5233" t="str">
            <v>Tin học</v>
          </cell>
          <cell r="C5233">
            <v>45</v>
          </cell>
        </row>
        <row r="5234">
          <cell r="A5234" t="str">
            <v>MH06.15K26</v>
          </cell>
          <cell r="B5234" t="str">
            <v>Ngoại ngữ (Anh văn)</v>
          </cell>
          <cell r="C5234">
            <v>90</v>
          </cell>
        </row>
        <row r="5235">
          <cell r="A5235" t="str">
            <v>MĐ07.15K26</v>
          </cell>
          <cell r="B5235" t="str">
            <v>Soạn thảo văn bản</v>
          </cell>
          <cell r="C5235">
            <v>60</v>
          </cell>
        </row>
        <row r="5236">
          <cell r="A5236" t="str">
            <v>MH08.15K26</v>
          </cell>
          <cell r="B5236" t="str">
            <v>Kinh tế vi mô</v>
          </cell>
          <cell r="C5236">
            <v>60</v>
          </cell>
        </row>
        <row r="5237">
          <cell r="A5237" t="str">
            <v>MH09.15K26</v>
          </cell>
          <cell r="B5237" t="str">
            <v>Lý thuyết thống kê</v>
          </cell>
          <cell r="C5237">
            <v>45</v>
          </cell>
        </row>
        <row r="5238">
          <cell r="A5238" t="str">
            <v>MH10.15K26</v>
          </cell>
          <cell r="B5238" t="str">
            <v>Lý thuyết tài chính tiền tệ</v>
          </cell>
          <cell r="C5238">
            <v>60</v>
          </cell>
        </row>
        <row r="5239">
          <cell r="A5239" t="str">
            <v>MH11.15K26</v>
          </cell>
          <cell r="B5239" t="str">
            <v>Lý thuyết kế toán</v>
          </cell>
          <cell r="C5239">
            <v>60</v>
          </cell>
        </row>
        <row r="5240">
          <cell r="A5240" t="str">
            <v>MH12.15K26</v>
          </cell>
          <cell r="B5240" t="str">
            <v>Tâm lý học quản trị kinh doanh</v>
          </cell>
          <cell r="C5240">
            <v>45</v>
          </cell>
        </row>
        <row r="5241">
          <cell r="A5241" t="str">
            <v>MH13.15K26</v>
          </cell>
          <cell r="B5241" t="str">
            <v>Marketing</v>
          </cell>
          <cell r="C5241">
            <v>60</v>
          </cell>
        </row>
        <row r="5242">
          <cell r="A5242" t="str">
            <v>MH14.15K26</v>
          </cell>
          <cell r="B5242" t="str">
            <v>Kinh tế quốc tế</v>
          </cell>
          <cell r="C5242">
            <v>60</v>
          </cell>
        </row>
        <row r="5243">
          <cell r="A5243" t="str">
            <v>MH15.15K26</v>
          </cell>
          <cell r="B5243" t="str">
            <v>Quản trị văn phòng</v>
          </cell>
          <cell r="C5243">
            <v>45</v>
          </cell>
        </row>
        <row r="5244">
          <cell r="A5244" t="str">
            <v>MH16.15K26</v>
          </cell>
          <cell r="B5244" t="str">
            <v>Thống kê doanh nghiệp</v>
          </cell>
          <cell r="C5244">
            <v>60</v>
          </cell>
        </row>
        <row r="5245">
          <cell r="A5245" t="str">
            <v>MH17.15K26</v>
          </cell>
          <cell r="B5245" t="str">
            <v>Lập và phân tích dự án đầu tư</v>
          </cell>
          <cell r="C5245">
            <v>60</v>
          </cell>
        </row>
        <row r="5246">
          <cell r="A5246" t="str">
            <v>MH18.15K26</v>
          </cell>
          <cell r="B5246" t="str">
            <v>Thị trường chứng khoán</v>
          </cell>
          <cell r="C5246">
            <v>60</v>
          </cell>
        </row>
        <row r="5247">
          <cell r="A5247" t="str">
            <v>MH19.15K26</v>
          </cell>
          <cell r="B5247" t="str">
            <v>Quản trị doanh nghiệp</v>
          </cell>
          <cell r="C5247">
            <v>60</v>
          </cell>
        </row>
        <row r="5248">
          <cell r="A5248" t="str">
            <v>MH20.15K26</v>
          </cell>
          <cell r="B5248" t="str">
            <v>Thuế</v>
          </cell>
          <cell r="C5248">
            <v>60</v>
          </cell>
        </row>
        <row r="5249">
          <cell r="A5249" t="str">
            <v>MH21.15K26</v>
          </cell>
          <cell r="B5249" t="str">
            <v>Tài chính doanh nghiệp</v>
          </cell>
          <cell r="C5249">
            <v>75</v>
          </cell>
        </row>
        <row r="5250">
          <cell r="A5250" t="str">
            <v>MĐ22.15K26</v>
          </cell>
          <cell r="B5250" t="str">
            <v>Kế toán doanh nghiệp 1</v>
          </cell>
          <cell r="C5250">
            <v>120</v>
          </cell>
        </row>
        <row r="5251">
          <cell r="A5251" t="str">
            <v>MĐ23.15K26</v>
          </cell>
          <cell r="B5251" t="str">
            <v>Kế toán doanh nghiệp 2</v>
          </cell>
          <cell r="C5251">
            <v>120</v>
          </cell>
        </row>
        <row r="5252">
          <cell r="A5252" t="str">
            <v>MĐ24.15K26</v>
          </cell>
          <cell r="B5252" t="str">
            <v>Kế toán doanh nghiệp 3</v>
          </cell>
          <cell r="C5252">
            <v>150</v>
          </cell>
        </row>
        <row r="5253">
          <cell r="A5253" t="str">
            <v>MĐ25.15K26</v>
          </cell>
          <cell r="B5253" t="str">
            <v>Kế toán máy</v>
          </cell>
          <cell r="C5253">
            <v>60</v>
          </cell>
        </row>
        <row r="5254">
          <cell r="A5254" t="str">
            <v>MĐ26.15K26</v>
          </cell>
          <cell r="B5254" t="str">
            <v>Kế toán thuế</v>
          </cell>
          <cell r="C5254">
            <v>60</v>
          </cell>
        </row>
        <row r="5255">
          <cell r="A5255" t="str">
            <v>MH27.15K26</v>
          </cell>
          <cell r="B5255" t="str">
            <v>Phân tích hoạt động kinh doanh</v>
          </cell>
          <cell r="C5255">
            <v>60</v>
          </cell>
        </row>
        <row r="5256">
          <cell r="A5256" t="str">
            <v>MH28.15K26</v>
          </cell>
          <cell r="B5256" t="str">
            <v>Kiểm toán</v>
          </cell>
          <cell r="C5256">
            <v>30</v>
          </cell>
        </row>
        <row r="5257">
          <cell r="A5257" t="str">
            <v>MĐ29.15K26</v>
          </cell>
          <cell r="B5257" t="str">
            <v>Thực tập tốt nghiệp</v>
          </cell>
          <cell r="C5257">
            <v>225</v>
          </cell>
        </row>
        <row r="5258">
          <cell r="A5258" t="str">
            <v>MH01.17K26</v>
          </cell>
          <cell r="B5258" t="str">
            <v>Giáo dục chính trị</v>
          </cell>
          <cell r="C5258">
            <v>30</v>
          </cell>
        </row>
        <row r="5259">
          <cell r="A5259" t="str">
            <v>MH02.17K26</v>
          </cell>
          <cell r="B5259" t="str">
            <v>Pháp luật</v>
          </cell>
          <cell r="C5259">
            <v>15</v>
          </cell>
        </row>
        <row r="5260">
          <cell r="A5260" t="str">
            <v>MH03.17K26</v>
          </cell>
          <cell r="B5260" t="str">
            <v>Giáo dục thể chất</v>
          </cell>
          <cell r="C5260">
            <v>30</v>
          </cell>
        </row>
        <row r="5261">
          <cell r="A5261" t="str">
            <v>MH04.17K26</v>
          </cell>
          <cell r="B5261" t="str">
            <v>Giáo dục quốc phòng và an ninh</v>
          </cell>
          <cell r="C5261">
            <v>45</v>
          </cell>
        </row>
        <row r="5262">
          <cell r="A5262" t="str">
            <v>MH05.17K26</v>
          </cell>
          <cell r="B5262" t="str">
            <v>Tin học</v>
          </cell>
          <cell r="C5262">
            <v>45</v>
          </cell>
        </row>
        <row r="5263">
          <cell r="A5263" t="str">
            <v>MH06.17K26</v>
          </cell>
          <cell r="B5263" t="str">
            <v>Tiếng Anh</v>
          </cell>
          <cell r="C5263">
            <v>90</v>
          </cell>
        </row>
        <row r="5264">
          <cell r="A5264" t="str">
            <v>MH07.17K26</v>
          </cell>
          <cell r="B5264" t="str">
            <v xml:space="preserve">Kỹ năng giao tiếp </v>
          </cell>
          <cell r="C5264">
            <v>30</v>
          </cell>
        </row>
        <row r="5265">
          <cell r="A5265" t="str">
            <v>MH08.17K26</v>
          </cell>
          <cell r="B5265" t="str">
            <v>An toàn vệ sinh môi trường</v>
          </cell>
          <cell r="C5265">
            <v>45</v>
          </cell>
        </row>
        <row r="5266">
          <cell r="A5266" t="str">
            <v>MĐ09.17K26</v>
          </cell>
          <cell r="B5266" t="str">
            <v>Kỹ thuật sử dụng bàn phím</v>
          </cell>
          <cell r="C5266">
            <v>60</v>
          </cell>
        </row>
        <row r="5267">
          <cell r="A5267" t="str">
            <v>MH10.17K26</v>
          </cell>
          <cell r="B5267" t="str">
            <v>Văn bản pháp qui</v>
          </cell>
          <cell r="C5267">
            <v>45</v>
          </cell>
        </row>
        <row r="5268">
          <cell r="A5268" t="str">
            <v>MH11.17K26</v>
          </cell>
          <cell r="B5268" t="str">
            <v>Cấu trúc máy tính</v>
          </cell>
          <cell r="C5268">
            <v>45</v>
          </cell>
        </row>
        <row r="5269">
          <cell r="A5269" t="str">
            <v>MĐ12.17K26</v>
          </cell>
          <cell r="B5269" t="str">
            <v>Soạn thảo văn bản MicroSoft Word</v>
          </cell>
          <cell r="C5269">
            <v>90</v>
          </cell>
        </row>
        <row r="5270">
          <cell r="A5270" t="str">
            <v>MH13.17K26</v>
          </cell>
          <cell r="B5270" t="str">
            <v>Hệ điều hành windows</v>
          </cell>
          <cell r="C5270">
            <v>45</v>
          </cell>
        </row>
        <row r="5271">
          <cell r="A5271" t="str">
            <v>MĐ14.17K26</v>
          </cell>
          <cell r="B5271" t="str">
            <v>Thiết kế trình diễn trên máy tính</v>
          </cell>
          <cell r="C5271">
            <v>60</v>
          </cell>
        </row>
        <row r="5272">
          <cell r="A5272" t="str">
            <v>MĐ15.17K26</v>
          </cell>
          <cell r="B5272" t="str">
            <v>Bảng tính điện tử Excel</v>
          </cell>
          <cell r="C5272">
            <v>60</v>
          </cell>
        </row>
        <row r="5273">
          <cell r="A5273" t="str">
            <v>MH16.17K26</v>
          </cell>
          <cell r="B5273" t="str">
            <v>Tiếng Anh chuyên ngành</v>
          </cell>
          <cell r="C5273">
            <v>60</v>
          </cell>
        </row>
        <row r="5274">
          <cell r="A5274" t="str">
            <v>MĐ17.17K26</v>
          </cell>
          <cell r="B5274" t="str">
            <v>Lắp ráp và cài đặt máy tính</v>
          </cell>
          <cell r="C5274">
            <v>90</v>
          </cell>
        </row>
        <row r="5275">
          <cell r="A5275" t="str">
            <v>MĐ18.17K26</v>
          </cell>
          <cell r="B5275" t="str">
            <v>Xử lý ảnh bằng Photoshop</v>
          </cell>
          <cell r="C5275">
            <v>90</v>
          </cell>
        </row>
        <row r="5276">
          <cell r="A5276" t="str">
            <v>MH19.17K26</v>
          </cell>
          <cell r="B5276" t="str">
            <v>Mạng máy tính và Internet</v>
          </cell>
          <cell r="C5276">
            <v>90</v>
          </cell>
        </row>
        <row r="5277">
          <cell r="A5277" t="str">
            <v>MĐ20.17K26</v>
          </cell>
          <cell r="B5277" t="str">
            <v>Vận hành và sử dụng các thiết bị văn phòng thông dụng</v>
          </cell>
          <cell r="C5277">
            <v>60</v>
          </cell>
        </row>
        <row r="5278">
          <cell r="A5278" t="str">
            <v>MĐ21.17K26</v>
          </cell>
          <cell r="B5278" t="str">
            <v>Thiết kế xây dựng mạng LAN</v>
          </cell>
          <cell r="C5278">
            <v>90</v>
          </cell>
        </row>
        <row r="5279">
          <cell r="A5279" t="str">
            <v>MĐ22.17K26</v>
          </cell>
          <cell r="B5279" t="str">
            <v>Bảo trì hệ thống máy tính</v>
          </cell>
          <cell r="C5279">
            <v>60</v>
          </cell>
        </row>
        <row r="5280">
          <cell r="A5280" t="str">
            <v>MĐ23.17K26</v>
          </cell>
          <cell r="B5280" t="str">
            <v>Công nghệ đa phương tiện</v>
          </cell>
          <cell r="C5280">
            <v>60</v>
          </cell>
        </row>
        <row r="5281">
          <cell r="A5281" t="str">
            <v>MĐ24.17K26</v>
          </cell>
          <cell r="B5281" t="str">
            <v>Thiết kế Web</v>
          </cell>
          <cell r="C5281">
            <v>90</v>
          </cell>
        </row>
        <row r="5282">
          <cell r="A5282" t="str">
            <v>MĐ25.17K26</v>
          </cell>
          <cell r="B5282" t="str">
            <v>Thực tập tốt nghiệp</v>
          </cell>
          <cell r="C5282">
            <v>270</v>
          </cell>
        </row>
        <row r="5283">
          <cell r="A5283" t="str">
            <v>MH01.C19K26</v>
          </cell>
          <cell r="B5283" t="str">
            <v>Giáo dục chính trị</v>
          </cell>
          <cell r="C5283">
            <v>75</v>
          </cell>
        </row>
        <row r="5284">
          <cell r="A5284" t="str">
            <v>MH02.C19K26</v>
          </cell>
          <cell r="B5284" t="str">
            <v>Pháp luật</v>
          </cell>
          <cell r="C5284">
            <v>30</v>
          </cell>
        </row>
        <row r="5285">
          <cell r="A5285" t="str">
            <v>MH03.C19K26</v>
          </cell>
          <cell r="B5285" t="str">
            <v>Giáo dục thể chất</v>
          </cell>
          <cell r="C5285">
            <v>60</v>
          </cell>
        </row>
        <row r="5286">
          <cell r="A5286" t="str">
            <v>MH04.C19K26</v>
          </cell>
          <cell r="B5286" t="str">
            <v>Giáo dục quốc phòng - An ninh</v>
          </cell>
          <cell r="C5286">
            <v>75</v>
          </cell>
        </row>
        <row r="5287">
          <cell r="A5287" t="str">
            <v>MH05.C19K26</v>
          </cell>
          <cell r="B5287" t="str">
            <v>Tin học</v>
          </cell>
          <cell r="C5287">
            <v>75</v>
          </cell>
        </row>
        <row r="5288">
          <cell r="A5288" t="str">
            <v>MH06.C19K26</v>
          </cell>
          <cell r="B5288" t="str">
            <v>Anh văn</v>
          </cell>
          <cell r="C5288">
            <v>120</v>
          </cell>
        </row>
        <row r="5289">
          <cell r="A5289" t="str">
            <v>MH07.C19K26</v>
          </cell>
          <cell r="B5289" t="str">
            <v>Luật hành chính</v>
          </cell>
          <cell r="C5289">
            <v>30</v>
          </cell>
        </row>
        <row r="5290">
          <cell r="A5290" t="str">
            <v>MH08.C19K26</v>
          </cell>
          <cell r="B5290" t="str">
            <v>Quản lý nhà nước trong công tác văn thư</v>
          </cell>
          <cell r="C5290">
            <v>30</v>
          </cell>
        </row>
        <row r="5291">
          <cell r="A5291" t="str">
            <v>MH09.C19K26</v>
          </cell>
          <cell r="B5291" t="str">
            <v>Tổ chức bộ máy các cơ quan</v>
          </cell>
          <cell r="C5291">
            <v>45</v>
          </cell>
        </row>
        <row r="5292">
          <cell r="A5292" t="str">
            <v>MH10.C19K26</v>
          </cell>
          <cell r="B5292" t="str">
            <v>Quản trị văn phòng</v>
          </cell>
          <cell r="C5292">
            <v>45</v>
          </cell>
        </row>
        <row r="5293">
          <cell r="A5293" t="str">
            <v>MH11.C19K26</v>
          </cell>
          <cell r="B5293" t="str">
            <v>Tiếng Việt thực hành</v>
          </cell>
          <cell r="C5293">
            <v>45</v>
          </cell>
        </row>
        <row r="5294">
          <cell r="A5294" t="str">
            <v>MH12.C19K26</v>
          </cell>
          <cell r="B5294" t="str">
            <v>Kỹ năng giao tiếp</v>
          </cell>
          <cell r="C5294">
            <v>30</v>
          </cell>
        </row>
        <row r="5295">
          <cell r="A5295" t="str">
            <v>MĐ13.C19K26</v>
          </cell>
          <cell r="B5295" t="str">
            <v>Tin học văn phòng</v>
          </cell>
          <cell r="C5295">
            <v>180</v>
          </cell>
        </row>
        <row r="5296">
          <cell r="A5296" t="str">
            <v>MH14.C19K26</v>
          </cell>
          <cell r="B5296" t="str">
            <v>Văn hóa công sở</v>
          </cell>
          <cell r="C5296">
            <v>45</v>
          </cell>
        </row>
        <row r="5297">
          <cell r="A5297" t="str">
            <v>MH15.C19K26</v>
          </cell>
          <cell r="B5297" t="str">
            <v>Tâm lý học đại cương</v>
          </cell>
          <cell r="C5297">
            <v>45</v>
          </cell>
        </row>
        <row r="5298">
          <cell r="A5298" t="str">
            <v>MH16.C19K26</v>
          </cell>
          <cell r="B5298" t="str">
            <v>Tiếng anh chuyên ngành</v>
          </cell>
          <cell r="C5298">
            <v>45</v>
          </cell>
        </row>
        <row r="5299">
          <cell r="A5299" t="str">
            <v>MH17.C19K26</v>
          </cell>
          <cell r="B5299" t="str">
            <v>Nhập môn công tác văn thư</v>
          </cell>
          <cell r="C5299">
            <v>45</v>
          </cell>
        </row>
        <row r="5300">
          <cell r="A5300" t="str">
            <v>MĐ18.C19K26</v>
          </cell>
          <cell r="B5300" t="str">
            <v>Kỹ thuật đánh máy vi tính</v>
          </cell>
          <cell r="C5300">
            <v>180</v>
          </cell>
        </row>
        <row r="5301">
          <cell r="A5301" t="str">
            <v>MĐ19.C19K26</v>
          </cell>
          <cell r="B5301" t="str">
            <v>Sử dụng trang thiết bị trong công tác văn thư</v>
          </cell>
          <cell r="C5301">
            <v>60</v>
          </cell>
        </row>
        <row r="5302">
          <cell r="A5302" t="str">
            <v>MĐ20.C19K26</v>
          </cell>
          <cell r="B5302" t="str">
            <v>Soạn thảo văn bản1</v>
          </cell>
          <cell r="C5302">
            <v>150</v>
          </cell>
        </row>
        <row r="5303">
          <cell r="A5303" t="str">
            <v>MĐ21.C19K26</v>
          </cell>
          <cell r="B5303" t="str">
            <v>Soạn thảo văn bản2</v>
          </cell>
          <cell r="C5303">
            <v>120</v>
          </cell>
        </row>
        <row r="5304">
          <cell r="A5304" t="str">
            <v>MH22.C19K26</v>
          </cell>
          <cell r="B5304" t="str">
            <v>Quản lý và sử dụng con dấu</v>
          </cell>
          <cell r="C5304">
            <v>30</v>
          </cell>
        </row>
        <row r="5305">
          <cell r="A5305" t="str">
            <v>MĐ23.C19K26</v>
          </cell>
          <cell r="B5305" t="str">
            <v>Quản lý văn bản đến, văn bản đi</v>
          </cell>
          <cell r="C5305">
            <v>180</v>
          </cell>
        </row>
        <row r="5306">
          <cell r="A5306" t="str">
            <v>MH24.C19K26</v>
          </cell>
          <cell r="B5306" t="str">
            <v>Tổ chức lao động khoa học trong công tác văn thư</v>
          </cell>
          <cell r="C5306">
            <v>30</v>
          </cell>
        </row>
        <row r="5307">
          <cell r="A5307" t="str">
            <v>MH25.C19K26</v>
          </cell>
          <cell r="B5307" t="str">
            <v>Tiêu chuẩn hoá công tác văn thư</v>
          </cell>
          <cell r="C5307">
            <v>30</v>
          </cell>
        </row>
        <row r="5308">
          <cell r="A5308" t="str">
            <v>MĐ26.C19K26</v>
          </cell>
          <cell r="B5308" t="str">
            <v>Quản lý văn bản trong môi trường mạng</v>
          </cell>
          <cell r="C5308">
            <v>60</v>
          </cell>
        </row>
        <row r="5309">
          <cell r="A5309" t="str">
            <v>MH27.C19K26</v>
          </cell>
          <cell r="B5309" t="str">
            <v>Thủ thục hành chính</v>
          </cell>
          <cell r="C5309">
            <v>45</v>
          </cell>
        </row>
        <row r="5310">
          <cell r="A5310" t="str">
            <v>MĐ28.C19K26</v>
          </cell>
          <cell r="B5310" t="str">
            <v>Lập hồ sơ và nộp hồ sơ vào lưu trữ cơ quan</v>
          </cell>
          <cell r="C5310">
            <v>180</v>
          </cell>
        </row>
        <row r="5311">
          <cell r="A5311" t="str">
            <v>MH29.C19K26</v>
          </cell>
          <cell r="B5311" t="str">
            <v>Kỹ năng thuyết trình</v>
          </cell>
          <cell r="C5311">
            <v>45</v>
          </cell>
        </row>
        <row r="5312">
          <cell r="A5312" t="str">
            <v>MH30.C19K26</v>
          </cell>
          <cell r="B5312" t="str">
            <v>Công tác văn thư trong cơ quan quản lý hành chính</v>
          </cell>
          <cell r="C5312">
            <v>45</v>
          </cell>
        </row>
        <row r="5313">
          <cell r="A5313" t="str">
            <v>MH31.C19K26</v>
          </cell>
          <cell r="B5313" t="str">
            <v>Công tác văn thư trong đơn vị sự nghiệp</v>
          </cell>
          <cell r="C5313">
            <v>45</v>
          </cell>
        </row>
        <row r="5314">
          <cell r="A5314" t="str">
            <v>MH32.C19K26</v>
          </cell>
          <cell r="B5314" t="str">
            <v>Công tác văn thư trong cơ quan Đảng và các tổ chức xã hội</v>
          </cell>
          <cell r="C5314">
            <v>60</v>
          </cell>
        </row>
        <row r="5315">
          <cell r="A5315" t="str">
            <v>MH33.C19K26</v>
          </cell>
          <cell r="B5315" t="str">
            <v>Công tác văn thư trong doanh nghiệp</v>
          </cell>
          <cell r="C5315">
            <v>45</v>
          </cell>
        </row>
        <row r="5316">
          <cell r="A5316" t="str">
            <v>MH34.C19K26</v>
          </cell>
          <cell r="B5316" t="str">
            <v>Nghiệp vụ lưu trữ</v>
          </cell>
          <cell r="C5316">
            <v>90</v>
          </cell>
        </row>
        <row r="5317">
          <cell r="A5317" t="str">
            <v>MĐ35.C19K26</v>
          </cell>
          <cell r="B5317" t="str">
            <v>Nghiệp vụ thư ký</v>
          </cell>
          <cell r="C5317">
            <v>90</v>
          </cell>
        </row>
        <row r="5318">
          <cell r="A5318" t="str">
            <v>MĐ36.C19K26</v>
          </cell>
          <cell r="B5318" t="str">
            <v>Công tác lễ tân</v>
          </cell>
          <cell r="C5318">
            <v>60</v>
          </cell>
        </row>
        <row r="5319">
          <cell r="A5319" t="str">
            <v>MĐ37.C19K26</v>
          </cell>
          <cell r="B5319" t="str">
            <v>Thực tập tốt nghiệp</v>
          </cell>
          <cell r="C5319">
            <v>180</v>
          </cell>
        </row>
        <row r="5320">
          <cell r="A5320" t="str">
            <v>MH01.19K26</v>
          </cell>
          <cell r="B5320" t="str">
            <v>Giáo dục chính trị</v>
          </cell>
          <cell r="C5320">
            <v>30</v>
          </cell>
        </row>
        <row r="5321">
          <cell r="A5321" t="str">
            <v>MH02.19K26</v>
          </cell>
          <cell r="B5321" t="str">
            <v>Pháp luật</v>
          </cell>
          <cell r="C5321">
            <v>15</v>
          </cell>
        </row>
        <row r="5322">
          <cell r="A5322" t="str">
            <v>MH03.19K26</v>
          </cell>
          <cell r="B5322" t="str">
            <v>Giáo dục thể chất</v>
          </cell>
          <cell r="C5322">
            <v>30</v>
          </cell>
        </row>
        <row r="5323">
          <cell r="A5323" t="str">
            <v>MH04.19K26</v>
          </cell>
          <cell r="B5323" t="str">
            <v>Giáo dục quốc phòng - An ninh</v>
          </cell>
          <cell r="C5323">
            <v>45</v>
          </cell>
        </row>
        <row r="5324">
          <cell r="A5324" t="str">
            <v>MH05.19K26</v>
          </cell>
          <cell r="B5324" t="str">
            <v>Tin học</v>
          </cell>
          <cell r="C5324">
            <v>45</v>
          </cell>
        </row>
        <row r="5325">
          <cell r="A5325" t="str">
            <v>MH06.19K26</v>
          </cell>
          <cell r="B5325" t="str">
            <v>Anh văn</v>
          </cell>
          <cell r="C5325">
            <v>90</v>
          </cell>
        </row>
        <row r="5326">
          <cell r="A5326" t="str">
            <v>MH07.19K26</v>
          </cell>
          <cell r="B5326" t="str">
            <v>Luật hành chính</v>
          </cell>
          <cell r="C5326">
            <v>30</v>
          </cell>
        </row>
        <row r="5327">
          <cell r="A5327" t="str">
            <v>MH08.19K26</v>
          </cell>
          <cell r="B5327" t="str">
            <v>Quản lý nhà nước trong công tác văn thư</v>
          </cell>
          <cell r="C5327">
            <v>30</v>
          </cell>
        </row>
        <row r="5328">
          <cell r="A5328" t="str">
            <v>MH09.19K26</v>
          </cell>
          <cell r="B5328" t="str">
            <v xml:space="preserve">Tổ chức bộ máy các cơ quan </v>
          </cell>
          <cell r="C5328">
            <v>30</v>
          </cell>
        </row>
        <row r="5329">
          <cell r="A5329" t="str">
            <v>MH10.19K26</v>
          </cell>
          <cell r="B5329" t="str">
            <v>Quản trị văn phòng</v>
          </cell>
          <cell r="C5329">
            <v>30</v>
          </cell>
        </row>
        <row r="5330">
          <cell r="A5330" t="str">
            <v>MH11.19K26</v>
          </cell>
          <cell r="B5330" t="str">
            <v>Kỹ năng giao tiếp</v>
          </cell>
          <cell r="C5330">
            <v>30</v>
          </cell>
        </row>
        <row r="5331">
          <cell r="A5331" t="str">
            <v>MĐ12.19K26</v>
          </cell>
          <cell r="B5331" t="str">
            <v>Tin học văn phòng</v>
          </cell>
          <cell r="C5331">
            <v>120</v>
          </cell>
        </row>
        <row r="5332">
          <cell r="A5332" t="str">
            <v>MH13.19K26</v>
          </cell>
          <cell r="B5332" t="str">
            <v>Tiếng Việt thực hành</v>
          </cell>
          <cell r="C5332">
            <v>45</v>
          </cell>
        </row>
        <row r="5333">
          <cell r="A5333" t="str">
            <v>MH14.19K26</v>
          </cell>
          <cell r="B5333" t="str">
            <v>Văn hóa công sở</v>
          </cell>
          <cell r="C5333">
            <v>45</v>
          </cell>
        </row>
        <row r="5334">
          <cell r="A5334" t="str">
            <v>MH15.19K26</v>
          </cell>
          <cell r="B5334" t="str">
            <v>Nhập môn công tác văn thư</v>
          </cell>
          <cell r="C5334">
            <v>30</v>
          </cell>
        </row>
        <row r="5335">
          <cell r="A5335" t="str">
            <v>MĐ16.19K26</v>
          </cell>
          <cell r="B5335" t="str">
            <v xml:space="preserve">Kỹ thuật đánh máy vi tính </v>
          </cell>
          <cell r="C5335">
            <v>120</v>
          </cell>
        </row>
        <row r="5336">
          <cell r="A5336" t="str">
            <v>MĐ17.19K26</v>
          </cell>
          <cell r="B5336" t="str">
            <v>Sử dụng trang thiết bị trong công tác văn thư</v>
          </cell>
          <cell r="C5336">
            <v>60</v>
          </cell>
        </row>
        <row r="5337">
          <cell r="A5337" t="str">
            <v>MĐ18.19K26</v>
          </cell>
          <cell r="B5337" t="str">
            <v>Soạn thảo văn bản</v>
          </cell>
          <cell r="C5337">
            <v>120</v>
          </cell>
        </row>
        <row r="5338">
          <cell r="A5338" t="str">
            <v>MH19.19K26</v>
          </cell>
          <cell r="B5338" t="str">
            <v>Quản lý và sử dụng con dấu</v>
          </cell>
          <cell r="C5338">
            <v>30</v>
          </cell>
        </row>
        <row r="5339">
          <cell r="A5339" t="str">
            <v>MĐ20.19K26</v>
          </cell>
          <cell r="B5339" t="str">
            <v>Quản lý văn bản đến, văn bản đi</v>
          </cell>
          <cell r="C5339">
            <v>180</v>
          </cell>
        </row>
        <row r="5340">
          <cell r="A5340" t="str">
            <v>MH21.19K26</v>
          </cell>
          <cell r="B5340" t="str">
            <v>Tổ chức lao động khoa học trong công tác văn thư</v>
          </cell>
          <cell r="C5340">
            <v>30</v>
          </cell>
        </row>
        <row r="5341">
          <cell r="A5341" t="str">
            <v>MH22.19K26</v>
          </cell>
          <cell r="B5341" t="str">
            <v>Tiêu chuẩn hoá công tác văn thư</v>
          </cell>
          <cell r="C5341">
            <v>30</v>
          </cell>
        </row>
        <row r="5342">
          <cell r="A5342" t="str">
            <v>MĐ23.19K26</v>
          </cell>
          <cell r="B5342" t="str">
            <v>Quản lý văn bản trong môi trường mạng</v>
          </cell>
          <cell r="C5342">
            <v>60</v>
          </cell>
        </row>
        <row r="5343">
          <cell r="A5343" t="str">
            <v>MĐ24.19K26</v>
          </cell>
          <cell r="B5343" t="str">
            <v>Lập hồ sơ và nộphồ sơ vào lưu trữ cơ quan</v>
          </cell>
          <cell r="C5343">
            <v>90</v>
          </cell>
        </row>
        <row r="5344">
          <cell r="A5344" t="str">
            <v>MH25.19K26</v>
          </cell>
          <cell r="B5344" t="str">
            <v>Công tác văn thư trong cơ quan quản lý hành chính</v>
          </cell>
          <cell r="C5344">
            <v>30</v>
          </cell>
        </row>
        <row r="5345">
          <cell r="A5345" t="str">
            <v>MH26.19K26</v>
          </cell>
          <cell r="B5345" t="str">
            <v>Công tác văn thư trong đơn vị sự nghiệp</v>
          </cell>
          <cell r="C5345">
            <v>30</v>
          </cell>
        </row>
        <row r="5346">
          <cell r="A5346" t="str">
            <v>MH27.19K26</v>
          </cell>
          <cell r="B5346" t="str">
            <v>Công tác văn thư trong tổ chức Đảng, đoàn thể và các tổ chức xã hội</v>
          </cell>
          <cell r="C5346">
            <v>30</v>
          </cell>
        </row>
        <row r="5347">
          <cell r="A5347" t="str">
            <v>MH28.19K26</v>
          </cell>
          <cell r="B5347" t="str">
            <v>Công tác văn thư trong doanh nghiệp</v>
          </cell>
          <cell r="C5347">
            <v>30</v>
          </cell>
        </row>
        <row r="5348">
          <cell r="A5348" t="str">
            <v>MH29.19K26</v>
          </cell>
          <cell r="B5348" t="str">
            <v>Nghiệp vụ lưu trữ</v>
          </cell>
          <cell r="C5348">
            <v>75</v>
          </cell>
        </row>
        <row r="5349">
          <cell r="A5349" t="str">
            <v>MĐ30.19K26</v>
          </cell>
          <cell r="B5349" t="str">
            <v>Công tác lễ tân</v>
          </cell>
          <cell r="C5349">
            <v>60</v>
          </cell>
        </row>
        <row r="5350">
          <cell r="A5350" t="str">
            <v>MĐ31.19K26</v>
          </cell>
          <cell r="B5350" t="str">
            <v>Nghiệp vụ thư ký</v>
          </cell>
          <cell r="C5350">
            <v>120</v>
          </cell>
        </row>
        <row r="5351">
          <cell r="A5351" t="str">
            <v>MH32.19K26</v>
          </cell>
          <cell r="B5351" t="str">
            <v>Kỹ năng thuyết trình</v>
          </cell>
          <cell r="C5351">
            <v>45</v>
          </cell>
        </row>
        <row r="5352">
          <cell r="A5352" t="str">
            <v>MĐ33.19K26</v>
          </cell>
          <cell r="B5352" t="str">
            <v>Thực tập tốt nghiệp</v>
          </cell>
          <cell r="C5352">
            <v>135</v>
          </cell>
        </row>
        <row r="5353">
          <cell r="A5353" t="str">
            <v>MH01.C20K26</v>
          </cell>
          <cell r="B5353" t="str">
            <v>Giáo dục chính trị</v>
          </cell>
          <cell r="C5353">
            <v>75</v>
          </cell>
        </row>
        <row r="5354">
          <cell r="A5354" t="str">
            <v>MH02.C20K26</v>
          </cell>
          <cell r="B5354" t="str">
            <v>Pháp luật</v>
          </cell>
          <cell r="C5354">
            <v>30</v>
          </cell>
        </row>
        <row r="5355">
          <cell r="A5355" t="str">
            <v>MH03.C20K26</v>
          </cell>
          <cell r="B5355" t="str">
            <v>Giáo dục thể chất</v>
          </cell>
          <cell r="C5355">
            <v>60</v>
          </cell>
        </row>
        <row r="5356">
          <cell r="A5356" t="str">
            <v>MH04.C20K26</v>
          </cell>
          <cell r="B5356" t="str">
            <v>Giáo dục quốc phòng và an ninh</v>
          </cell>
          <cell r="C5356">
            <v>75</v>
          </cell>
        </row>
        <row r="5357">
          <cell r="A5357" t="str">
            <v>MH05.C20K26</v>
          </cell>
          <cell r="B5357" t="str">
            <v>Tin học</v>
          </cell>
          <cell r="C5357">
            <v>75</v>
          </cell>
        </row>
        <row r="5358">
          <cell r="A5358" t="str">
            <v>MH06.C20K26</v>
          </cell>
          <cell r="B5358" t="str">
            <v>Tiếng Anh</v>
          </cell>
          <cell r="C5358">
            <v>120</v>
          </cell>
        </row>
        <row r="5359">
          <cell r="A5359" t="str">
            <v>MH07.C20K26</v>
          </cell>
          <cell r="B5359" t="str">
            <v>Kỹ năng giao tiếp</v>
          </cell>
          <cell r="C5359">
            <v>30</v>
          </cell>
        </row>
        <row r="5360">
          <cell r="A5360" t="str">
            <v>MH08.C20K26</v>
          </cell>
          <cell r="B5360" t="str">
            <v>An toàn vệ sinh môi trường</v>
          </cell>
          <cell r="C5360">
            <v>45</v>
          </cell>
        </row>
        <row r="5361">
          <cell r="A5361" t="str">
            <v>MH09.C20K26</v>
          </cell>
          <cell r="B5361" t="str">
            <v>Anh văn chuyên ngành</v>
          </cell>
          <cell r="C5361">
            <v>60</v>
          </cell>
        </row>
        <row r="5362">
          <cell r="A5362" t="str">
            <v>MH10.C20K26</v>
          </cell>
          <cell r="B5362" t="str">
            <v xml:space="preserve">Cấu trúc máy tính </v>
          </cell>
          <cell r="C5362">
            <v>45</v>
          </cell>
        </row>
        <row r="5363">
          <cell r="A5363" t="str">
            <v>MĐ11.C20K26</v>
          </cell>
          <cell r="B5363" t="str">
            <v>Tin học văn phòng</v>
          </cell>
          <cell r="C5363">
            <v>90</v>
          </cell>
        </row>
        <row r="5364">
          <cell r="A5364" t="str">
            <v>MH12.C20K26</v>
          </cell>
          <cell r="B5364" t="str">
            <v>Mạng máy tính và Internet</v>
          </cell>
          <cell r="C5364">
            <v>90</v>
          </cell>
        </row>
        <row r="5365">
          <cell r="A5365" t="str">
            <v>MĐ13.C20K26</v>
          </cell>
          <cell r="B5365" t="str">
            <v xml:space="preserve">Mỹ thuật cơ bản </v>
          </cell>
          <cell r="C5365">
            <v>60</v>
          </cell>
        </row>
        <row r="5366">
          <cell r="A5366" t="str">
            <v>MĐ14.C20K26</v>
          </cell>
          <cell r="B5366" t="str">
            <v>Nguyên lý tạo hình</v>
          </cell>
          <cell r="C5366">
            <v>90</v>
          </cell>
        </row>
        <row r="5367">
          <cell r="A5367" t="str">
            <v>MĐ15.C20K26</v>
          </cell>
          <cell r="B5367" t="str">
            <v>Lắp ráp cài đặt máy tính</v>
          </cell>
          <cell r="C5367">
            <v>90</v>
          </cell>
        </row>
        <row r="5368">
          <cell r="A5368" t="str">
            <v>MĐ16.C20K26</v>
          </cell>
          <cell r="B5368" t="str">
            <v xml:space="preserve">Công nghệ Multimedia </v>
          </cell>
          <cell r="C5368">
            <v>60</v>
          </cell>
        </row>
        <row r="5369">
          <cell r="A5369" t="str">
            <v>MĐ17.C20K26</v>
          </cell>
          <cell r="B5369" t="str">
            <v>Kỹ thuật quay camera và chụp ảnh</v>
          </cell>
          <cell r="C5369">
            <v>120</v>
          </cell>
        </row>
        <row r="5370">
          <cell r="A5370" t="str">
            <v>MĐ18.C20K26</v>
          </cell>
          <cell r="B5370" t="str">
            <v xml:space="preserve">Xử lý ảnh </v>
          </cell>
          <cell r="C5370">
            <v>90</v>
          </cell>
        </row>
        <row r="5371">
          <cell r="A5371" t="str">
            <v>MĐ19.C20K26</v>
          </cell>
          <cell r="B5371" t="str">
            <v xml:space="preserve">Nhập môn chế bản điện tử </v>
          </cell>
          <cell r="C5371">
            <v>90</v>
          </cell>
        </row>
        <row r="5372">
          <cell r="A5372" t="str">
            <v>MĐ20.C20K26</v>
          </cell>
          <cell r="B5372" t="str">
            <v>Chế bản sách báo</v>
          </cell>
          <cell r="C5372">
            <v>60</v>
          </cell>
        </row>
        <row r="5373">
          <cell r="A5373" t="str">
            <v>MĐ21.C20K26</v>
          </cell>
          <cell r="B5373" t="str">
            <v>Chế bản các mẫu đặc thù</v>
          </cell>
          <cell r="C5373">
            <v>60</v>
          </cell>
        </row>
        <row r="5374">
          <cell r="A5374" t="str">
            <v>MĐ22.C20K26</v>
          </cell>
          <cell r="B5374" t="str">
            <v>Thiết kế các mẫu quảng cáo</v>
          </cell>
          <cell r="C5374">
            <v>90</v>
          </cell>
        </row>
        <row r="5375">
          <cell r="A5375" t="str">
            <v>MĐ23.C20K26</v>
          </cell>
          <cell r="B5375" t="str">
            <v>Thiết kế các trang Web</v>
          </cell>
          <cell r="C5375">
            <v>90</v>
          </cell>
        </row>
        <row r="5376">
          <cell r="A5376" t="str">
            <v>MĐ24.C20K26</v>
          </cell>
          <cell r="B5376" t="str">
            <v>Thực hành kỹ năng nghề nghiệp</v>
          </cell>
          <cell r="C5376">
            <v>180</v>
          </cell>
        </row>
        <row r="5377">
          <cell r="A5377" t="str">
            <v>MĐ25.C20K26</v>
          </cell>
          <cell r="B5377" t="str">
            <v>Đồ họa hình động</v>
          </cell>
          <cell r="C5377">
            <v>60</v>
          </cell>
        </row>
        <row r="5378">
          <cell r="A5378" t="str">
            <v>MĐ26.C20K26</v>
          </cell>
          <cell r="B5378" t="str">
            <v>Dựng video</v>
          </cell>
          <cell r="C5378">
            <v>60</v>
          </cell>
        </row>
        <row r="5379">
          <cell r="A5379" t="str">
            <v>MĐ27.C20K26</v>
          </cell>
          <cell r="B5379" t="str">
            <v>Chế bản điện tử nâng cao</v>
          </cell>
          <cell r="C5379">
            <v>90</v>
          </cell>
        </row>
        <row r="5380">
          <cell r="A5380" t="str">
            <v>MĐ28.C20K26</v>
          </cell>
          <cell r="B5380" t="str">
            <v>Xử lý ảnh nâng cao</v>
          </cell>
          <cell r="C5380">
            <v>90</v>
          </cell>
        </row>
        <row r="5381">
          <cell r="A5381" t="str">
            <v>MĐ29.C20K26</v>
          </cell>
          <cell r="B5381" t="str">
            <v>Tạo hình 2D và 3D</v>
          </cell>
          <cell r="C5381">
            <v>90</v>
          </cell>
        </row>
        <row r="5382">
          <cell r="A5382" t="str">
            <v>MĐ30.C20K26</v>
          </cell>
          <cell r="B5382" t="str">
            <v>Thực tập Tốt nghiệp</v>
          </cell>
          <cell r="C5382">
            <v>270</v>
          </cell>
        </row>
        <row r="5383">
          <cell r="A5383" t="str">
            <v>MH01.20K26</v>
          </cell>
          <cell r="B5383" t="str">
            <v>Chính trị</v>
          </cell>
          <cell r="C5383">
            <v>30</v>
          </cell>
        </row>
        <row r="5384">
          <cell r="A5384" t="str">
            <v>MH02.20K26</v>
          </cell>
          <cell r="B5384" t="str">
            <v>Pháp luật</v>
          </cell>
          <cell r="C5384">
            <v>15</v>
          </cell>
        </row>
        <row r="5385">
          <cell r="A5385" t="str">
            <v>MH03.20K26</v>
          </cell>
          <cell r="B5385" t="str">
            <v>Giáo dục thể chất</v>
          </cell>
          <cell r="C5385">
            <v>30</v>
          </cell>
        </row>
        <row r="5386">
          <cell r="A5386" t="str">
            <v>MH04.20K26</v>
          </cell>
          <cell r="B5386" t="str">
            <v xml:space="preserve">Giáo dục quốc phòng </v>
          </cell>
          <cell r="C5386">
            <v>45</v>
          </cell>
        </row>
        <row r="5387">
          <cell r="A5387" t="str">
            <v>MH05.20K26</v>
          </cell>
          <cell r="B5387" t="str">
            <v>Tin học</v>
          </cell>
          <cell r="C5387">
            <v>45</v>
          </cell>
        </row>
        <row r="5388">
          <cell r="A5388" t="str">
            <v>MH06.20K26</v>
          </cell>
          <cell r="B5388" t="str">
            <v xml:space="preserve">Anh văn </v>
          </cell>
          <cell r="C5388">
            <v>90</v>
          </cell>
        </row>
        <row r="5389">
          <cell r="A5389" t="str">
            <v>MH07.20K26</v>
          </cell>
          <cell r="B5389" t="str">
            <v>Kỹ năng giao tiếp</v>
          </cell>
          <cell r="C5389">
            <v>30</v>
          </cell>
        </row>
        <row r="5390">
          <cell r="A5390" t="str">
            <v>MH08.20K26</v>
          </cell>
          <cell r="B5390" t="str">
            <v>An toàn vệ sinh môi trường</v>
          </cell>
          <cell r="C5390">
            <v>45</v>
          </cell>
        </row>
        <row r="5391">
          <cell r="A5391" t="str">
            <v>MH09.20K26</v>
          </cell>
          <cell r="B5391" t="str">
            <v>Anh văn chuyên ngành</v>
          </cell>
          <cell r="C5391">
            <v>60</v>
          </cell>
        </row>
        <row r="5392">
          <cell r="A5392" t="str">
            <v>MH10.20K26</v>
          </cell>
          <cell r="B5392" t="str">
            <v xml:space="preserve">Cấu trúc máy tính </v>
          </cell>
          <cell r="C5392">
            <v>45</v>
          </cell>
        </row>
        <row r="5393">
          <cell r="A5393" t="str">
            <v>MĐ11.20K26</v>
          </cell>
          <cell r="B5393" t="str">
            <v>Tin học văn phòng</v>
          </cell>
          <cell r="C5393">
            <v>90</v>
          </cell>
        </row>
        <row r="5394">
          <cell r="A5394" t="str">
            <v>MH12.20K26</v>
          </cell>
          <cell r="B5394" t="str">
            <v>Mạng máy tính và Internet</v>
          </cell>
          <cell r="C5394">
            <v>90</v>
          </cell>
        </row>
        <row r="5395">
          <cell r="A5395" t="str">
            <v>MĐ13.20K26</v>
          </cell>
          <cell r="B5395" t="str">
            <v xml:space="preserve">Mỹ thuật cơ bản </v>
          </cell>
          <cell r="C5395">
            <v>60</v>
          </cell>
        </row>
        <row r="5396">
          <cell r="A5396" t="str">
            <v>MĐ14.20K26</v>
          </cell>
          <cell r="B5396" t="str">
            <v>Nguyên lý tạo hình</v>
          </cell>
          <cell r="C5396">
            <v>90</v>
          </cell>
        </row>
        <row r="5397">
          <cell r="A5397" t="str">
            <v>MĐ15.20K26</v>
          </cell>
          <cell r="B5397" t="str">
            <v>Lắp ráp cài đặt máy tính</v>
          </cell>
          <cell r="C5397">
            <v>90</v>
          </cell>
        </row>
        <row r="5398">
          <cell r="A5398" t="str">
            <v>MĐ16.20K26</v>
          </cell>
          <cell r="B5398" t="str">
            <v xml:space="preserve">Công nghệ Multimedia </v>
          </cell>
          <cell r="C5398">
            <v>60</v>
          </cell>
        </row>
        <row r="5399">
          <cell r="A5399" t="str">
            <v>MĐ17.20K26</v>
          </cell>
          <cell r="B5399" t="str">
            <v xml:space="preserve">Kỹ thuật quay camera và chụp ảnh </v>
          </cell>
          <cell r="C5399">
            <v>120</v>
          </cell>
        </row>
        <row r="5400">
          <cell r="A5400" t="str">
            <v>MĐ18.20K26</v>
          </cell>
          <cell r="B5400" t="str">
            <v xml:space="preserve">Xử lý ảnh </v>
          </cell>
          <cell r="C5400">
            <v>90</v>
          </cell>
        </row>
        <row r="5401">
          <cell r="A5401" t="str">
            <v>MĐ19.20K26</v>
          </cell>
          <cell r="B5401" t="str">
            <v xml:space="preserve">Nhập môn chế bản điện tử </v>
          </cell>
          <cell r="C5401">
            <v>90</v>
          </cell>
        </row>
        <row r="5402">
          <cell r="A5402" t="str">
            <v>MĐ20.20K26</v>
          </cell>
          <cell r="B5402" t="str">
            <v>Chế bản sách báo</v>
          </cell>
          <cell r="C5402">
            <v>60</v>
          </cell>
        </row>
        <row r="5403">
          <cell r="A5403" t="str">
            <v>MĐ21.20K26</v>
          </cell>
          <cell r="B5403" t="str">
            <v>Thiết kế các mẫu đặc thù</v>
          </cell>
          <cell r="C5403">
            <v>60</v>
          </cell>
        </row>
        <row r="5404">
          <cell r="A5404" t="str">
            <v>MĐ22.20K26</v>
          </cell>
          <cell r="B5404" t="str">
            <v>Thiết kế các mẫu quảng cáo</v>
          </cell>
          <cell r="C5404">
            <v>90</v>
          </cell>
        </row>
        <row r="5405">
          <cell r="A5405" t="str">
            <v>MĐ23.20K26</v>
          </cell>
          <cell r="B5405" t="str">
            <v>Thiết kế các trang Web</v>
          </cell>
          <cell r="C5405">
            <v>90</v>
          </cell>
        </row>
        <row r="5406">
          <cell r="A5406" t="str">
            <v>MĐ24.20K26</v>
          </cell>
          <cell r="B5406" t="str">
            <v>Đồ họa hình động</v>
          </cell>
          <cell r="C5406">
            <v>60</v>
          </cell>
        </row>
        <row r="5407">
          <cell r="A5407" t="str">
            <v>MĐ25.20K26</v>
          </cell>
          <cell r="B5407" t="str">
            <v>Dựng video</v>
          </cell>
          <cell r="C5407">
            <v>60</v>
          </cell>
        </row>
        <row r="5408">
          <cell r="A5408" t="str">
            <v>MĐ26.20K26</v>
          </cell>
          <cell r="B5408" t="str">
            <v>Thực tập Tốt nghiệp</v>
          </cell>
          <cell r="C5408">
            <v>270</v>
          </cell>
        </row>
        <row r="5409">
          <cell r="A5409" t="str">
            <v>MH01.21K26</v>
          </cell>
          <cell r="B5409" t="str">
            <v>Chính trị</v>
          </cell>
          <cell r="C5409">
            <v>30</v>
          </cell>
        </row>
        <row r="5410">
          <cell r="A5410" t="str">
            <v>MH02.21K26</v>
          </cell>
          <cell r="B5410" t="str">
            <v>Pháp luật</v>
          </cell>
          <cell r="C5410">
            <v>15</v>
          </cell>
        </row>
        <row r="5411">
          <cell r="A5411" t="str">
            <v>MH03.21K26</v>
          </cell>
          <cell r="B5411" t="str">
            <v>Giáo dục thể chất</v>
          </cell>
          <cell r="C5411">
            <v>30</v>
          </cell>
        </row>
        <row r="5412">
          <cell r="A5412" t="str">
            <v>MH04.21K26</v>
          </cell>
          <cell r="B5412" t="str">
            <v>Giáo dục quốc phòng - An ninh</v>
          </cell>
          <cell r="C5412">
            <v>45</v>
          </cell>
        </row>
        <row r="5413">
          <cell r="A5413" t="str">
            <v>MH05.21K26</v>
          </cell>
          <cell r="B5413" t="str">
            <v>Tin học</v>
          </cell>
          <cell r="C5413">
            <v>45</v>
          </cell>
        </row>
        <row r="5414">
          <cell r="A5414" t="str">
            <v>MH06.21K26</v>
          </cell>
          <cell r="B5414" t="str">
            <v>Ngoại ngữ(Anh văn)</v>
          </cell>
          <cell r="C5414">
            <v>90</v>
          </cell>
        </row>
        <row r="5415">
          <cell r="A5415" t="str">
            <v>MH07.21K26</v>
          </cell>
          <cell r="B5415" t="str">
            <v xml:space="preserve"> Kỹ năng giao tiếp</v>
          </cell>
          <cell r="C5415">
            <v>30</v>
          </cell>
        </row>
        <row r="5416">
          <cell r="A5416" t="str">
            <v>MH08.21K26</v>
          </cell>
          <cell r="B5416" t="str">
            <v>An toàn vệ sinh môi trường</v>
          </cell>
          <cell r="C5416">
            <v>45</v>
          </cell>
        </row>
        <row r="5417">
          <cell r="A5417" t="str">
            <v>MH09.21K26</v>
          </cell>
          <cell r="B5417" t="str">
            <v>Kỹ năng làm việc nhóm</v>
          </cell>
          <cell r="C5417">
            <v>45</v>
          </cell>
        </row>
        <row r="5418">
          <cell r="A5418" t="str">
            <v>MH10.21K26</v>
          </cell>
          <cell r="B5418" t="str">
            <v>Anh văn chuyên ngành</v>
          </cell>
          <cell r="C5418">
            <v>60</v>
          </cell>
        </row>
        <row r="5419">
          <cell r="A5419" t="str">
            <v>MĐ11.21K26</v>
          </cell>
          <cell r="B5419" t="str">
            <v>Tin học văn phòng</v>
          </cell>
          <cell r="C5419">
            <v>60</v>
          </cell>
        </row>
        <row r="5420">
          <cell r="A5420" t="str">
            <v>MH12.21K26</v>
          </cell>
          <cell r="B5420" t="str">
            <v>Cấu trúc máy tính</v>
          </cell>
          <cell r="C5420">
            <v>45</v>
          </cell>
        </row>
        <row r="5421">
          <cell r="A5421" t="str">
            <v>MH13.21K26</v>
          </cell>
          <cell r="B5421" t="str">
            <v>Kỹ thuật đo lường</v>
          </cell>
          <cell r="C5421">
            <v>30</v>
          </cell>
        </row>
        <row r="5422">
          <cell r="A5422" t="str">
            <v>MH14.21K26</v>
          </cell>
          <cell r="B5422" t="str">
            <v>Mạng máy tính và Internet</v>
          </cell>
          <cell r="C5422">
            <v>90</v>
          </cell>
        </row>
        <row r="5423">
          <cell r="A5423" t="str">
            <v>MĐ15.21K26</v>
          </cell>
          <cell r="B5423" t="str">
            <v>Điện tử cơ bản</v>
          </cell>
          <cell r="C5423">
            <v>90</v>
          </cell>
        </row>
        <row r="5424">
          <cell r="A5424" t="str">
            <v>MĐ16.21K26</v>
          </cell>
          <cell r="B5424" t="str">
            <v>Kỹ thuật xung số</v>
          </cell>
          <cell r="C5424">
            <v>60</v>
          </cell>
        </row>
        <row r="5425">
          <cell r="A5425" t="str">
            <v>MĐ17.21K26</v>
          </cell>
          <cell r="B5425" t="str">
            <v xml:space="preserve">Thiết kế, xây dựng mạng LAN </v>
          </cell>
          <cell r="C5425">
            <v>90</v>
          </cell>
        </row>
        <row r="5426">
          <cell r="A5426" t="str">
            <v>MĐ18.21K26</v>
          </cell>
          <cell r="B5426" t="str">
            <v>Hệ quản trị cơ sở dữ liệu</v>
          </cell>
          <cell r="C5426">
            <v>60</v>
          </cell>
        </row>
        <row r="5427">
          <cell r="A5427" t="str">
            <v>MĐ19.21K26</v>
          </cell>
          <cell r="B5427" t="str">
            <v>Lắp ráp và cài đặt máy tính</v>
          </cell>
          <cell r="C5427">
            <v>120</v>
          </cell>
        </row>
        <row r="5428">
          <cell r="A5428" t="str">
            <v>MĐ20.21K26</v>
          </cell>
          <cell r="B5428" t="str">
            <v>Bảo trì hệ thống máy tính</v>
          </cell>
          <cell r="C5428">
            <v>60</v>
          </cell>
        </row>
        <row r="5429">
          <cell r="A5429" t="str">
            <v>MĐ21.21K26</v>
          </cell>
          <cell r="B5429" t="str">
            <v>Xử lý sự cố phần mềm</v>
          </cell>
          <cell r="C5429">
            <v>60</v>
          </cell>
        </row>
        <row r="5430">
          <cell r="A5430" t="str">
            <v>MĐ22.21K26</v>
          </cell>
          <cell r="B5430" t="str">
            <v>Sửa chữa máy tính</v>
          </cell>
          <cell r="C5430">
            <v>90</v>
          </cell>
        </row>
        <row r="5431">
          <cell r="A5431" t="str">
            <v>MĐ23.21K26</v>
          </cell>
          <cell r="B5431" t="str">
            <v>Sửa chữa bộ nguồn</v>
          </cell>
          <cell r="C5431">
            <v>60</v>
          </cell>
        </row>
        <row r="5432">
          <cell r="A5432" t="str">
            <v>MĐ24.21K26</v>
          </cell>
          <cell r="B5432" t="str">
            <v>Kỹ thuật sửa chữa màn hình</v>
          </cell>
          <cell r="C5432">
            <v>60</v>
          </cell>
        </row>
        <row r="5433">
          <cell r="A5433" t="str">
            <v>MĐ25.21K26</v>
          </cell>
          <cell r="B5433" t="str">
            <v>Sửa chữa máy in và thiết bị ngoại vi</v>
          </cell>
          <cell r="C5433">
            <v>60</v>
          </cell>
        </row>
        <row r="5434">
          <cell r="A5434" t="str">
            <v>MĐ26.21K26</v>
          </cell>
          <cell r="B5434" t="str">
            <v>Thực tập tốt nghiệp</v>
          </cell>
          <cell r="C5434">
            <v>270</v>
          </cell>
        </row>
        <row r="5435">
          <cell r="A5435" t="str">
            <v>MH01.C21K26</v>
          </cell>
          <cell r="B5435" t="str">
            <v>Chính trị</v>
          </cell>
          <cell r="C5435">
            <v>75</v>
          </cell>
        </row>
        <row r="5436">
          <cell r="A5436" t="str">
            <v>MH02.C21K26</v>
          </cell>
          <cell r="B5436" t="str">
            <v>Pháp luật</v>
          </cell>
          <cell r="C5436">
            <v>30</v>
          </cell>
        </row>
        <row r="5437">
          <cell r="A5437" t="str">
            <v>MH03.C21K26</v>
          </cell>
          <cell r="B5437" t="str">
            <v>Giáo dục thể chất</v>
          </cell>
          <cell r="C5437">
            <v>60</v>
          </cell>
        </row>
        <row r="5438">
          <cell r="A5438" t="str">
            <v>MH04.C21K26</v>
          </cell>
          <cell r="B5438" t="str">
            <v>Giáo dục quốc phòng - An ninh</v>
          </cell>
          <cell r="C5438">
            <v>75</v>
          </cell>
        </row>
        <row r="5439">
          <cell r="A5439" t="str">
            <v>MH05.C21K26</v>
          </cell>
          <cell r="B5439" t="str">
            <v>Tin học</v>
          </cell>
          <cell r="C5439">
            <v>75</v>
          </cell>
        </row>
        <row r="5440">
          <cell r="A5440" t="str">
            <v>MH06.C21K26</v>
          </cell>
          <cell r="B5440" t="str">
            <v>Ngoại ngữ(Anh văn)</v>
          </cell>
          <cell r="C5440">
            <v>120</v>
          </cell>
        </row>
        <row r="5441">
          <cell r="A5441" t="str">
            <v>MH07.C21K26</v>
          </cell>
          <cell r="B5441" t="str">
            <v xml:space="preserve"> Kỹ năng giao tiếp</v>
          </cell>
          <cell r="C5441">
            <v>30</v>
          </cell>
        </row>
        <row r="5442">
          <cell r="A5442" t="str">
            <v>MH08.C21K26</v>
          </cell>
          <cell r="B5442" t="str">
            <v>An toàn vệ sinh môi trường</v>
          </cell>
          <cell r="C5442">
            <v>45</v>
          </cell>
        </row>
        <row r="5443">
          <cell r="A5443" t="str">
            <v>MH09.C21K26</v>
          </cell>
          <cell r="B5443" t="str">
            <v>Kỹ năng làm việc nhóm</v>
          </cell>
          <cell r="C5443">
            <v>45</v>
          </cell>
        </row>
        <row r="5444">
          <cell r="A5444" t="str">
            <v>MH10.C21K26</v>
          </cell>
          <cell r="B5444" t="str">
            <v>Anh văn chuyên ngành</v>
          </cell>
          <cell r="C5444">
            <v>60</v>
          </cell>
        </row>
        <row r="5445">
          <cell r="A5445" t="str">
            <v>MĐ11.C21K26</v>
          </cell>
          <cell r="B5445" t="str">
            <v>Tin học văn phòng</v>
          </cell>
          <cell r="C5445">
            <v>90</v>
          </cell>
        </row>
        <row r="5446">
          <cell r="A5446" t="str">
            <v>MH12.C21K26</v>
          </cell>
          <cell r="B5446" t="str">
            <v>Cấu trúc máy tính</v>
          </cell>
          <cell r="C5446">
            <v>45</v>
          </cell>
        </row>
        <row r="5447">
          <cell r="A5447" t="str">
            <v>MH13.C21K26</v>
          </cell>
          <cell r="B5447" t="str">
            <v>Kỹ thuật đo lường</v>
          </cell>
          <cell r="C5447">
            <v>30</v>
          </cell>
        </row>
        <row r="5448">
          <cell r="A5448" t="str">
            <v>MH14.C21K26</v>
          </cell>
          <cell r="B5448" t="str">
            <v>Mạng máy tính và Internet</v>
          </cell>
          <cell r="C5448">
            <v>90</v>
          </cell>
        </row>
        <row r="5449">
          <cell r="A5449" t="str">
            <v>MĐ15.C21K26</v>
          </cell>
          <cell r="B5449" t="str">
            <v>Điện tử cơ bản</v>
          </cell>
          <cell r="C5449">
            <v>90</v>
          </cell>
        </row>
        <row r="5450">
          <cell r="A5450" t="str">
            <v>MH16.C21K26</v>
          </cell>
          <cell r="B5450" t="str">
            <v>Nguyên lý hệ điều hành</v>
          </cell>
          <cell r="C5450">
            <v>60</v>
          </cell>
        </row>
        <row r="5451">
          <cell r="A5451" t="str">
            <v>MĐ17.C21K26</v>
          </cell>
          <cell r="B5451" t="str">
            <v>Kỹ thuật xung số</v>
          </cell>
          <cell r="C5451">
            <v>60</v>
          </cell>
        </row>
        <row r="5452">
          <cell r="A5452" t="str">
            <v>MĐ18.C21K26</v>
          </cell>
          <cell r="B5452" t="str">
            <v xml:space="preserve">Thiết kế, xây dựng mạng LAN </v>
          </cell>
          <cell r="C5452">
            <v>90</v>
          </cell>
        </row>
        <row r="5453">
          <cell r="A5453" t="str">
            <v>MĐ19.C21K26</v>
          </cell>
          <cell r="B5453" t="str">
            <v>Thiết kế Website</v>
          </cell>
          <cell r="C5453">
            <v>90</v>
          </cell>
        </row>
        <row r="5454">
          <cell r="A5454" t="str">
            <v>MĐ20.C21K26</v>
          </cell>
          <cell r="B5454" t="str">
            <v>Hệ quản trị cơ sở dữ liệu</v>
          </cell>
          <cell r="C5454">
            <v>60</v>
          </cell>
        </row>
        <row r="5455">
          <cell r="A5455" t="str">
            <v>MĐ21.C21K26</v>
          </cell>
          <cell r="B5455" t="str">
            <v>Lắp ráp và cài đặt máy tính</v>
          </cell>
          <cell r="C5455">
            <v>120</v>
          </cell>
        </row>
        <row r="5456">
          <cell r="A5456" t="str">
            <v>MĐ22.C21K26</v>
          </cell>
          <cell r="B5456" t="str">
            <v>Bảo trì hệ thống máy tính</v>
          </cell>
          <cell r="C5456">
            <v>90</v>
          </cell>
        </row>
        <row r="5457">
          <cell r="A5457" t="str">
            <v>MĐ23.C21K26</v>
          </cell>
          <cell r="B5457" t="str">
            <v>Xử lý sự cố phần mềm</v>
          </cell>
          <cell r="C5457">
            <v>60</v>
          </cell>
        </row>
        <row r="5458">
          <cell r="A5458" t="str">
            <v>MĐ24.C21K26</v>
          </cell>
          <cell r="B5458" t="str">
            <v>Sửa chữa máy tính</v>
          </cell>
          <cell r="C5458">
            <v>90</v>
          </cell>
        </row>
        <row r="5459">
          <cell r="A5459" t="str">
            <v>MĐ25.C21K26</v>
          </cell>
          <cell r="B5459" t="str">
            <v>Sửa chữa bộ nguồn</v>
          </cell>
          <cell r="C5459">
            <v>60</v>
          </cell>
        </row>
        <row r="5460">
          <cell r="A5460" t="str">
            <v>MĐ26.C21K26</v>
          </cell>
          <cell r="B5460" t="str">
            <v>Kỹ thuật sửa chữa màn hình</v>
          </cell>
          <cell r="C5460">
            <v>60</v>
          </cell>
        </row>
        <row r="5461">
          <cell r="A5461" t="str">
            <v>MĐ27.C21K26</v>
          </cell>
          <cell r="B5461" t="str">
            <v>Sửa chữa máy in và thiết bị ngoại vi</v>
          </cell>
          <cell r="C5461">
            <v>60</v>
          </cell>
        </row>
        <row r="5462">
          <cell r="A5462" t="str">
            <v>MĐ28.C21K26</v>
          </cell>
          <cell r="B5462" t="str">
            <v>Thực tập kĩ năng nghề nghiệp</v>
          </cell>
          <cell r="C5462">
            <v>180</v>
          </cell>
        </row>
        <row r="5463">
          <cell r="A5463" t="str">
            <v>MĐ29.C21K26</v>
          </cell>
          <cell r="B5463" t="str">
            <v xml:space="preserve">Sửa chữa máy tính nâng cao </v>
          </cell>
          <cell r="C5463">
            <v>90</v>
          </cell>
        </row>
        <row r="5464">
          <cell r="A5464" t="str">
            <v>MĐ30.C21K26</v>
          </cell>
          <cell r="B5464" t="str">
            <v>Đồ họa ứng dụng</v>
          </cell>
          <cell r="C5464">
            <v>60</v>
          </cell>
        </row>
        <row r="5465">
          <cell r="A5465" t="str">
            <v>MĐ31.C21K26</v>
          </cell>
          <cell r="B5465" t="str">
            <v>Thực tập tốt nghiệp</v>
          </cell>
          <cell r="C5465">
            <v>270</v>
          </cell>
        </row>
        <row r="5466">
          <cell r="A5466" t="str">
            <v>MH01.C22K26</v>
          </cell>
          <cell r="B5466" t="str">
            <v>Giáo dục chính trị</v>
          </cell>
          <cell r="C5466">
            <v>75</v>
          </cell>
        </row>
        <row r="5467">
          <cell r="A5467" t="str">
            <v>MH02.C22K26</v>
          </cell>
          <cell r="B5467" t="str">
            <v>Pháp luật</v>
          </cell>
          <cell r="C5467">
            <v>30</v>
          </cell>
        </row>
        <row r="5468">
          <cell r="A5468" t="str">
            <v>MH03.C22K26</v>
          </cell>
          <cell r="B5468" t="str">
            <v>Giáo dục thể chất</v>
          </cell>
          <cell r="C5468">
            <v>60</v>
          </cell>
        </row>
        <row r="5469">
          <cell r="A5469" t="str">
            <v>MH04.C22K26</v>
          </cell>
          <cell r="B5469" t="str">
            <v>Giáo dục quốc phòng và an ninh</v>
          </cell>
          <cell r="C5469">
            <v>75</v>
          </cell>
        </row>
        <row r="5470">
          <cell r="A5470" t="str">
            <v>MH05.C22K26</v>
          </cell>
          <cell r="B5470" t="str">
            <v>Tin học</v>
          </cell>
          <cell r="C5470">
            <v>75</v>
          </cell>
        </row>
        <row r="5471">
          <cell r="A5471" t="str">
            <v>MH06.C22K26</v>
          </cell>
          <cell r="B5471" t="str">
            <v>Tiếng Anh</v>
          </cell>
          <cell r="C5471">
            <v>120</v>
          </cell>
        </row>
        <row r="5472">
          <cell r="A5472" t="str">
            <v>MH07.C22K26</v>
          </cell>
          <cell r="B5472" t="str">
            <v>Kỹ năng giao tiếp</v>
          </cell>
          <cell r="C5472">
            <v>30</v>
          </cell>
        </row>
        <row r="5473">
          <cell r="A5473" t="str">
            <v>MH08.C22K26</v>
          </cell>
          <cell r="B5473" t="str">
            <v>An toàn vệ sinh môi trường</v>
          </cell>
          <cell r="C5473">
            <v>45</v>
          </cell>
        </row>
        <row r="5474">
          <cell r="A5474" t="str">
            <v>MH09.C22K26</v>
          </cell>
          <cell r="B5474" t="str">
            <v>Kỹ năng làm việc nhóm</v>
          </cell>
          <cell r="C5474">
            <v>45</v>
          </cell>
        </row>
        <row r="5475">
          <cell r="A5475" t="str">
            <v>MĐ10.C22K26</v>
          </cell>
          <cell r="B5475" t="str">
            <v>Tin học văn phòng</v>
          </cell>
          <cell r="C5475">
            <v>90</v>
          </cell>
        </row>
        <row r="5476">
          <cell r="A5476" t="str">
            <v>MH11.C22K26</v>
          </cell>
          <cell r="B5476" t="str">
            <v>Cấu trúc máy tính</v>
          </cell>
          <cell r="C5476">
            <v>45</v>
          </cell>
        </row>
        <row r="5477">
          <cell r="A5477" t="str">
            <v>MH12.C22K26</v>
          </cell>
          <cell r="B5477" t="str">
            <v>Mạng máy tính và Internet</v>
          </cell>
          <cell r="C5477">
            <v>90</v>
          </cell>
        </row>
        <row r="5478">
          <cell r="A5478" t="str">
            <v>MH13.C22K26</v>
          </cell>
          <cell r="B5478" t="str">
            <v>Anh văn chuyên ngành</v>
          </cell>
          <cell r="C5478">
            <v>60</v>
          </cell>
        </row>
        <row r="5479">
          <cell r="A5479" t="str">
            <v>MĐ14.C22K26</v>
          </cell>
          <cell r="B5479" t="str">
            <v>Lắp ráp và cài đặt máy tính</v>
          </cell>
          <cell r="C5479">
            <v>90</v>
          </cell>
        </row>
        <row r="5480">
          <cell r="A5480" t="str">
            <v>MĐ15.C22K26</v>
          </cell>
          <cell r="B5480" t="str">
            <v>Bảo trì hệ thống máy tính</v>
          </cell>
          <cell r="C5480">
            <v>90</v>
          </cell>
        </row>
        <row r="5481">
          <cell r="A5481" t="str">
            <v>MH16.C22K26</v>
          </cell>
          <cell r="B5481" t="str">
            <v>An toàn bảo mật thông tin</v>
          </cell>
          <cell r="C5481">
            <v>60</v>
          </cell>
        </row>
        <row r="5482">
          <cell r="A5482" t="str">
            <v>MH17.C22K26</v>
          </cell>
          <cell r="B5482" t="str">
            <v>Quản lý dự án CNTT</v>
          </cell>
          <cell r="C5482">
            <v>60</v>
          </cell>
        </row>
        <row r="5483">
          <cell r="A5483" t="str">
            <v>MĐ18.C22K26</v>
          </cell>
          <cell r="B5483" t="str">
            <v>Quản trị mạng</v>
          </cell>
          <cell r="C5483">
            <v>90</v>
          </cell>
        </row>
        <row r="5484">
          <cell r="A5484" t="str">
            <v>MĐ19.C22K26</v>
          </cell>
          <cell r="B5484" t="str">
            <v>Thiết kế, xây dựng mạng LAN</v>
          </cell>
          <cell r="C5484">
            <v>90</v>
          </cell>
        </row>
        <row r="5485">
          <cell r="A5485" t="str">
            <v>MĐ20.C22K26</v>
          </cell>
          <cell r="B5485" t="str">
            <v>Quản trị hệ thống WebServer và MailServer</v>
          </cell>
          <cell r="C5485">
            <v>90</v>
          </cell>
        </row>
        <row r="5486">
          <cell r="A5486" t="str">
            <v>MĐ21.C22K26</v>
          </cell>
          <cell r="B5486" t="str">
            <v>Công nghệ mạng không dây</v>
          </cell>
          <cell r="C5486">
            <v>60</v>
          </cell>
        </row>
        <row r="5487">
          <cell r="A5487" t="str">
            <v>MĐ22.C22K26</v>
          </cell>
          <cell r="B5487" t="str">
            <v>Đồ họa ứng dụng</v>
          </cell>
          <cell r="C5487">
            <v>90</v>
          </cell>
        </row>
        <row r="5488">
          <cell r="A5488" t="str">
            <v>MĐ23.C22K26</v>
          </cell>
          <cell r="B5488" t="str">
            <v>Thiết kế Web</v>
          </cell>
          <cell r="C5488">
            <v>90</v>
          </cell>
        </row>
        <row r="5489">
          <cell r="A5489" t="str">
            <v>MĐ24.C22K26</v>
          </cell>
          <cell r="B5489" t="str">
            <v>Hệ điều hành Linux</v>
          </cell>
          <cell r="C5489">
            <v>90</v>
          </cell>
        </row>
        <row r="5490">
          <cell r="A5490" t="str">
            <v>MĐ25.C22K26</v>
          </cell>
          <cell r="B5490" t="str">
            <v>Thực tập kỹ năng nghề nghiệp</v>
          </cell>
          <cell r="C5490">
            <v>180</v>
          </cell>
        </row>
        <row r="5491">
          <cell r="A5491" t="str">
            <v>MĐ26.C22K26</v>
          </cell>
          <cell r="B5491" t="str">
            <v>Cấu hình và quản trị thiết bị mạng</v>
          </cell>
          <cell r="C5491">
            <v>60</v>
          </cell>
        </row>
        <row r="5492">
          <cell r="A5492" t="str">
            <v>MĐ27.C22K26</v>
          </cell>
          <cell r="B5492" t="str">
            <v>Quản trị mạng nâng cao</v>
          </cell>
          <cell r="C5492">
            <v>60</v>
          </cell>
        </row>
        <row r="5493">
          <cell r="A5493" t="str">
            <v>MĐ28.C22K26</v>
          </cell>
          <cell r="B5493" t="str">
            <v>Bảo trì hệ thống mạng</v>
          </cell>
          <cell r="C5493">
            <v>60</v>
          </cell>
        </row>
        <row r="5494">
          <cell r="A5494" t="str">
            <v>MĐ29.C22K26</v>
          </cell>
          <cell r="B5494" t="str">
            <v>Thực tập tốt nghiệp</v>
          </cell>
          <cell r="C5494">
            <v>270</v>
          </cell>
        </row>
        <row r="5495">
          <cell r="A5495" t="str">
            <v>MH01.22K26</v>
          </cell>
          <cell r="B5495" t="str">
            <v>Chính trị</v>
          </cell>
          <cell r="C5495">
            <v>30</v>
          </cell>
        </row>
        <row r="5496">
          <cell r="A5496" t="str">
            <v>MH02.22K26</v>
          </cell>
          <cell r="B5496" t="str">
            <v>Pháp luật</v>
          </cell>
          <cell r="C5496">
            <v>15</v>
          </cell>
        </row>
        <row r="5497">
          <cell r="A5497" t="str">
            <v>MH03.22K26</v>
          </cell>
          <cell r="B5497" t="str">
            <v>Giáo dục thể chất</v>
          </cell>
          <cell r="C5497">
            <v>30</v>
          </cell>
        </row>
        <row r="5498">
          <cell r="A5498" t="str">
            <v>MH04.22K26</v>
          </cell>
          <cell r="B5498" t="str">
            <v>Giáo dục quốc phòng - An ninh</v>
          </cell>
          <cell r="C5498">
            <v>45</v>
          </cell>
        </row>
        <row r="5499">
          <cell r="A5499" t="str">
            <v>MH05.22K26</v>
          </cell>
          <cell r="B5499" t="str">
            <v>Tin học</v>
          </cell>
          <cell r="C5499">
            <v>45</v>
          </cell>
        </row>
        <row r="5500">
          <cell r="A5500" t="str">
            <v>MH06.22K26</v>
          </cell>
          <cell r="B5500" t="str">
            <v>Ngoại ngữ (Anh văn)</v>
          </cell>
          <cell r="C5500">
            <v>90</v>
          </cell>
        </row>
        <row r="5501">
          <cell r="A5501" t="str">
            <v>MH07.22K26</v>
          </cell>
          <cell r="B5501" t="str">
            <v>Kỹ năng giao tiếp</v>
          </cell>
          <cell r="C5501">
            <v>30</v>
          </cell>
        </row>
        <row r="5502">
          <cell r="A5502" t="str">
            <v>MH08.22K26</v>
          </cell>
          <cell r="B5502" t="str">
            <v>An toàn vệ sinh môi trường</v>
          </cell>
          <cell r="C5502">
            <v>45</v>
          </cell>
        </row>
        <row r="5503">
          <cell r="A5503" t="str">
            <v>MH09.22K26</v>
          </cell>
          <cell r="B5503" t="str">
            <v>Kỹ năng làm việc nhóm</v>
          </cell>
          <cell r="C5503">
            <v>45</v>
          </cell>
        </row>
        <row r="5504">
          <cell r="A5504" t="str">
            <v>MĐ10.22K26</v>
          </cell>
          <cell r="B5504" t="str">
            <v>Tin học văn phòng</v>
          </cell>
          <cell r="C5504">
            <v>90</v>
          </cell>
        </row>
        <row r="5505">
          <cell r="A5505" t="str">
            <v>MH11.22K26</v>
          </cell>
          <cell r="B5505" t="str">
            <v>Cấu trúc máy tính</v>
          </cell>
          <cell r="C5505">
            <v>45</v>
          </cell>
        </row>
        <row r="5506">
          <cell r="A5506" t="str">
            <v>MH12.22K26</v>
          </cell>
          <cell r="B5506" t="str">
            <v>Mạng máy tính và Internet</v>
          </cell>
          <cell r="C5506">
            <v>90</v>
          </cell>
        </row>
        <row r="5507">
          <cell r="A5507" t="str">
            <v>MH13.22K26</v>
          </cell>
          <cell r="B5507" t="str">
            <v>Anh văn chuyên ngành</v>
          </cell>
          <cell r="C5507">
            <v>60</v>
          </cell>
        </row>
        <row r="5508">
          <cell r="A5508" t="str">
            <v>MĐ14.22K26</v>
          </cell>
          <cell r="B5508" t="str">
            <v>Lắp ráp và cài đặt máy tính</v>
          </cell>
          <cell r="C5508">
            <v>90</v>
          </cell>
        </row>
        <row r="5509">
          <cell r="A5509" t="str">
            <v>MĐ15.22K26</v>
          </cell>
          <cell r="B5509" t="str">
            <v>Bảo trì hệ thống máy tính</v>
          </cell>
          <cell r="C5509">
            <v>90</v>
          </cell>
        </row>
        <row r="5510">
          <cell r="A5510" t="str">
            <v>MĐ16.22K26</v>
          </cell>
          <cell r="B5510" t="str">
            <v>Quản trị mạng</v>
          </cell>
          <cell r="C5510">
            <v>90</v>
          </cell>
        </row>
        <row r="5511">
          <cell r="A5511" t="str">
            <v>MĐ17.22K26</v>
          </cell>
          <cell r="B5511" t="str">
            <v>Thiết kế, xây dựng mạng LAN</v>
          </cell>
          <cell r="C5511">
            <v>90</v>
          </cell>
        </row>
        <row r="5512">
          <cell r="A5512" t="str">
            <v>MĐ18.22K26</v>
          </cell>
          <cell r="B5512" t="str">
            <v>Quản trị hệ thống WebServer và MailServer</v>
          </cell>
          <cell r="C5512">
            <v>90</v>
          </cell>
        </row>
        <row r="5513">
          <cell r="A5513" t="str">
            <v>MĐ19.22K26</v>
          </cell>
          <cell r="B5513" t="str">
            <v>Công nghệ mạng không dây</v>
          </cell>
          <cell r="C5513">
            <v>60</v>
          </cell>
        </row>
        <row r="5514">
          <cell r="A5514" t="str">
            <v>MĐ20.22K26</v>
          </cell>
          <cell r="B5514" t="str">
            <v>Thiết kế Web</v>
          </cell>
          <cell r="C5514">
            <v>90</v>
          </cell>
        </row>
        <row r="5515">
          <cell r="A5515" t="str">
            <v>MĐ21.22K26</v>
          </cell>
          <cell r="B5515" t="str">
            <v>Hệ điều hành Linux</v>
          </cell>
          <cell r="C5515">
            <v>90</v>
          </cell>
        </row>
        <row r="5516">
          <cell r="A5516" t="str">
            <v>MĐ22.22K26</v>
          </cell>
          <cell r="B5516" t="str">
            <v>Cấu hình và quản trị thiết bị mạng</v>
          </cell>
          <cell r="C5516">
            <v>60</v>
          </cell>
        </row>
        <row r="5517">
          <cell r="A5517" t="str">
            <v>MĐ23.22K26</v>
          </cell>
          <cell r="B5517" t="str">
            <v>Bảo trì hệ thống mạng</v>
          </cell>
          <cell r="C5517">
            <v>60</v>
          </cell>
        </row>
        <row r="5518">
          <cell r="A5518" t="str">
            <v>MĐ24.22K26</v>
          </cell>
          <cell r="B5518" t="str">
            <v>Thực tập tốt nghiệp</v>
          </cell>
          <cell r="C5518">
            <v>270</v>
          </cell>
        </row>
        <row r="5519">
          <cell r="A5519" t="str">
            <v>MH01.25K26</v>
          </cell>
          <cell r="B5519" t="str">
            <v>Chính trị</v>
          </cell>
          <cell r="C5519">
            <v>30</v>
          </cell>
        </row>
        <row r="5520">
          <cell r="A5520" t="str">
            <v>MH02.25K26</v>
          </cell>
          <cell r="B5520" t="str">
            <v>Pháp luật</v>
          </cell>
          <cell r="C5520">
            <v>15</v>
          </cell>
        </row>
        <row r="5521">
          <cell r="A5521" t="str">
            <v>MH03.25K26</v>
          </cell>
          <cell r="B5521" t="str">
            <v>Giáo dục thể chất</v>
          </cell>
          <cell r="C5521">
            <v>30</v>
          </cell>
        </row>
        <row r="5522">
          <cell r="A5522" t="str">
            <v>MH04.25K26</v>
          </cell>
          <cell r="B5522" t="str">
            <v>Giáo dục quốc phòng – An ninh</v>
          </cell>
          <cell r="C5522">
            <v>45</v>
          </cell>
        </row>
        <row r="5523">
          <cell r="A5523" t="str">
            <v>MH05.25K26</v>
          </cell>
          <cell r="B5523" t="str">
            <v>Tin học</v>
          </cell>
          <cell r="C5523">
            <v>45</v>
          </cell>
        </row>
        <row r="5524">
          <cell r="A5524" t="str">
            <v>MH06.25K26</v>
          </cell>
          <cell r="B5524" t="str">
            <v>Ngoại ngữ (Anh văn)</v>
          </cell>
          <cell r="C5524">
            <v>90</v>
          </cell>
        </row>
        <row r="5525">
          <cell r="A5525" t="str">
            <v>MH07.25K26</v>
          </cell>
          <cell r="B5525" t="str">
            <v>Kinh tế chính trị</v>
          </cell>
          <cell r="C5525">
            <v>30</v>
          </cell>
        </row>
        <row r="5526">
          <cell r="A5526" t="str">
            <v>MH08.25K26</v>
          </cell>
          <cell r="B5526" t="str">
            <v>Luật kinh tế</v>
          </cell>
          <cell r="C5526">
            <v>30</v>
          </cell>
        </row>
        <row r="5527">
          <cell r="A5527" t="str">
            <v>MH09.25K26</v>
          </cell>
          <cell r="B5527" t="str">
            <v>Tâm lý học quản trị kinh doanh</v>
          </cell>
          <cell r="C5527">
            <v>45</v>
          </cell>
        </row>
        <row r="5528">
          <cell r="A5528" t="str">
            <v>MH10.25K26</v>
          </cell>
          <cell r="B5528" t="str">
            <v>Soạn thảo văn bản</v>
          </cell>
          <cell r="C5528">
            <v>45</v>
          </cell>
        </row>
        <row r="5529">
          <cell r="A5529" t="str">
            <v>MH11.25K26</v>
          </cell>
          <cell r="B5529" t="str">
            <v>Lý thuyết kế toán</v>
          </cell>
          <cell r="C5529">
            <v>60</v>
          </cell>
        </row>
        <row r="5530">
          <cell r="A5530" t="str">
            <v>MH12.25K26</v>
          </cell>
          <cell r="B5530" t="str">
            <v>Lý thuyết thống kê</v>
          </cell>
          <cell r="C5530">
            <v>45</v>
          </cell>
        </row>
        <row r="5531">
          <cell r="A5531" t="str">
            <v>MH13.25K26</v>
          </cell>
          <cell r="B5531" t="str">
            <v>Kinh tế vi mô</v>
          </cell>
          <cell r="C5531">
            <v>60</v>
          </cell>
        </row>
        <row r="5532">
          <cell r="A5532" t="str">
            <v>MH14.25K26</v>
          </cell>
          <cell r="B5532" t="str">
            <v>Quản trị doanh nghiệp</v>
          </cell>
          <cell r="C5532">
            <v>60</v>
          </cell>
        </row>
        <row r="5533">
          <cell r="A5533" t="str">
            <v>MH15.25K26</v>
          </cell>
          <cell r="B5533" t="str">
            <v>Thống kê doanh nghiệp</v>
          </cell>
          <cell r="C5533">
            <v>60</v>
          </cell>
        </row>
        <row r="5534">
          <cell r="A5534" t="str">
            <v>MH16.25K26</v>
          </cell>
          <cell r="B5534" t="str">
            <v>Tài chính doanh nghiệp</v>
          </cell>
          <cell r="C5534">
            <v>75</v>
          </cell>
        </row>
        <row r="5535">
          <cell r="A5535" t="str">
            <v>MH17.25K26</v>
          </cell>
          <cell r="B5535" t="str">
            <v>Kế toán tài chính 1</v>
          </cell>
          <cell r="C5535">
            <v>120</v>
          </cell>
        </row>
        <row r="5536">
          <cell r="A5536" t="str">
            <v>MH18.25K26</v>
          </cell>
          <cell r="B5536" t="str">
            <v>Kế toán tài chính 2</v>
          </cell>
          <cell r="C5536">
            <v>120</v>
          </cell>
        </row>
        <row r="5537">
          <cell r="A5537" t="str">
            <v>MH19.25K26</v>
          </cell>
          <cell r="B5537" t="str">
            <v>Kế toán tài chính 3</v>
          </cell>
          <cell r="C5537">
            <v>150</v>
          </cell>
        </row>
        <row r="5538">
          <cell r="A5538" t="str">
            <v>MH20.25K26</v>
          </cell>
          <cell r="B5538" t="str">
            <v>Kế toán HCSN</v>
          </cell>
          <cell r="C5538">
            <v>60</v>
          </cell>
        </row>
        <row r="5539">
          <cell r="A5539" t="str">
            <v>MH21.25K26</v>
          </cell>
          <cell r="B5539" t="str">
            <v>Tin học ứng dụng kế toán 1</v>
          </cell>
          <cell r="C5539">
            <v>120</v>
          </cell>
        </row>
        <row r="5540">
          <cell r="A5540" t="str">
            <v>MH22.25K26</v>
          </cell>
          <cell r="B5540" t="str">
            <v>Tin học ứng dụng kế toán 2</v>
          </cell>
          <cell r="C5540">
            <v>90</v>
          </cell>
        </row>
        <row r="5541">
          <cell r="A5541" t="str">
            <v>MH23.25K26</v>
          </cell>
          <cell r="B5541" t="str">
            <v>Kế toán thương mại dịch vụ</v>
          </cell>
          <cell r="C5541">
            <v>60</v>
          </cell>
        </row>
        <row r="5542">
          <cell r="A5542" t="str">
            <v>MH24.25K26</v>
          </cell>
          <cell r="B5542" t="str">
            <v>Kế toán máy</v>
          </cell>
          <cell r="C5542">
            <v>120</v>
          </cell>
        </row>
        <row r="5543">
          <cell r="A5543" t="str">
            <v>MH25.25K26</v>
          </cell>
          <cell r="B5543" t="str">
            <v>Kiểm toán</v>
          </cell>
          <cell r="C5543">
            <v>30</v>
          </cell>
        </row>
        <row r="5544">
          <cell r="A5544" t="str">
            <v>MĐ26.25K26</v>
          </cell>
          <cell r="B5544" t="str">
            <v>Kế toán thuế</v>
          </cell>
          <cell r="C5544">
            <v>60</v>
          </cell>
        </row>
        <row r="5545">
          <cell r="A5545" t="str">
            <v>MH27.25K26</v>
          </cell>
          <cell r="B5545" t="str">
            <v>Phân tích hoạt động kinh doanh</v>
          </cell>
          <cell r="C5545">
            <v>60</v>
          </cell>
        </row>
        <row r="5546">
          <cell r="A5546" t="str">
            <v>MH28.25K26</v>
          </cell>
          <cell r="B5546" t="str">
            <v>Thực tập tốt nghiệp</v>
          </cell>
          <cell r="C5546">
            <v>225</v>
          </cell>
        </row>
        <row r="5547">
          <cell r="A5547" t="str">
            <v>MH01.C24K26</v>
          </cell>
          <cell r="B5547" t="str">
            <v>Chính trị</v>
          </cell>
          <cell r="C5547">
            <v>75</v>
          </cell>
        </row>
        <row r="5548">
          <cell r="A5548" t="str">
            <v>MH02.C24K26</v>
          </cell>
          <cell r="B5548" t="str">
            <v>Pháp luật</v>
          </cell>
          <cell r="C5548">
            <v>30</v>
          </cell>
        </row>
        <row r="5549">
          <cell r="A5549" t="str">
            <v>MH03.C24K26</v>
          </cell>
          <cell r="B5549" t="str">
            <v>Giáo dục thể chất</v>
          </cell>
          <cell r="C5549">
            <v>60</v>
          </cell>
        </row>
        <row r="5550">
          <cell r="A5550" t="str">
            <v>MH04.C24K26</v>
          </cell>
          <cell r="B5550" t="str">
            <v>Giáo dục quốc phòng - An ninh</v>
          </cell>
          <cell r="C5550">
            <v>75</v>
          </cell>
        </row>
        <row r="5551">
          <cell r="A5551" t="str">
            <v>MH05.C24K26</v>
          </cell>
          <cell r="B5551" t="str">
            <v>Tin học</v>
          </cell>
          <cell r="C5551">
            <v>75</v>
          </cell>
        </row>
        <row r="5552">
          <cell r="A5552" t="str">
            <v>MH06.C24K26</v>
          </cell>
          <cell r="B5552" t="str">
            <v>Ngoại ngữ(Anh văn)</v>
          </cell>
          <cell r="C5552">
            <v>120</v>
          </cell>
        </row>
        <row r="5553">
          <cell r="A5553" t="str">
            <v>MH07.C24K26</v>
          </cell>
          <cell r="B5553" t="str">
            <v>Kỹ năng giao tiếp</v>
          </cell>
          <cell r="C5553">
            <v>30</v>
          </cell>
        </row>
        <row r="5554">
          <cell r="A5554" t="str">
            <v>MH08.C24K26</v>
          </cell>
          <cell r="B5554" t="str">
            <v>An toàn vệ sinh môi trường</v>
          </cell>
          <cell r="C5554">
            <v>45</v>
          </cell>
        </row>
        <row r="5555">
          <cell r="A5555" t="str">
            <v>MH09.C24K26</v>
          </cell>
          <cell r="B5555" t="str">
            <v>Kĩ năng làm việc nhóm</v>
          </cell>
          <cell r="C5555">
            <v>45</v>
          </cell>
        </row>
        <row r="5556">
          <cell r="A5556" t="str">
            <v>MĐ10.C24K26</v>
          </cell>
          <cell r="B5556" t="str">
            <v>Soạn thảo văn bản Word</v>
          </cell>
          <cell r="C5556">
            <v>90</v>
          </cell>
        </row>
        <row r="5557">
          <cell r="A5557" t="str">
            <v>MĐ11.C24K26</v>
          </cell>
          <cell r="B5557" t="str">
            <v>Bảng tính điện tử Excel</v>
          </cell>
          <cell r="C5557">
            <v>60</v>
          </cell>
        </row>
        <row r="5558">
          <cell r="A5558" t="str">
            <v>MH12.C24K26</v>
          </cell>
          <cell r="B5558" t="str">
            <v>Mạng máy tính và ineternet</v>
          </cell>
          <cell r="C5558">
            <v>90</v>
          </cell>
        </row>
        <row r="5559">
          <cell r="A5559" t="str">
            <v>MH13.C24K26</v>
          </cell>
          <cell r="B5559" t="str">
            <v>Lập trình cơ bản (C)</v>
          </cell>
          <cell r="C5559">
            <v>90</v>
          </cell>
        </row>
        <row r="5560">
          <cell r="A5560" t="str">
            <v>MH14.C24K26</v>
          </cell>
          <cell r="B5560" t="str">
            <v>Cấu trúc dữ liệu vàgiải thuật</v>
          </cell>
          <cell r="C5560">
            <v>90</v>
          </cell>
        </row>
        <row r="5561">
          <cell r="A5561" t="str">
            <v>MH15.C24K26</v>
          </cell>
          <cell r="B5561" t="str">
            <v>Cơ sở dữ liệu</v>
          </cell>
          <cell r="C5561">
            <v>60</v>
          </cell>
        </row>
        <row r="5562">
          <cell r="A5562" t="str">
            <v>MH16.C24K26</v>
          </cell>
          <cell r="B5562" t="str">
            <v>Phân tích và thiết kế HTTT</v>
          </cell>
          <cell r="C5562">
            <v>60</v>
          </cell>
        </row>
        <row r="5563">
          <cell r="A5563" t="str">
            <v>MH17.C24K26</v>
          </cell>
          <cell r="B5563" t="str">
            <v>Cấu trúc máy tính</v>
          </cell>
          <cell r="C5563">
            <v>45</v>
          </cell>
        </row>
        <row r="5564">
          <cell r="A5564" t="str">
            <v>MĐ18.C24K26</v>
          </cell>
          <cell r="B5564" t="str">
            <v>Lắp ráp và cài đặt máy tính</v>
          </cell>
          <cell r="C5564">
            <v>90</v>
          </cell>
        </row>
        <row r="5565">
          <cell r="A5565" t="str">
            <v>MH19.C24K26</v>
          </cell>
          <cell r="B5565" t="str">
            <v>Quản lý dự án CNTT</v>
          </cell>
          <cell r="C5565">
            <v>60</v>
          </cell>
        </row>
        <row r="5566">
          <cell r="A5566" t="str">
            <v>MH20.C24K26</v>
          </cell>
          <cell r="B5566" t="str">
            <v>Tiếng Anh chuyên ngành</v>
          </cell>
          <cell r="C5566">
            <v>90</v>
          </cell>
        </row>
        <row r="5567">
          <cell r="A5567" t="str">
            <v>MĐ21.C24K26</v>
          </cell>
          <cell r="B5567" t="str">
            <v>Thiết kế, xây dựng mạng LAN</v>
          </cell>
          <cell r="C5567">
            <v>90</v>
          </cell>
        </row>
        <row r="5568">
          <cell r="A5568" t="str">
            <v>MĐ22.C24K26</v>
          </cell>
          <cell r="B5568" t="str">
            <v>Hệ quản trị CSDL với ACCESS</v>
          </cell>
          <cell r="C5568">
            <v>60</v>
          </cell>
        </row>
        <row r="5569">
          <cell r="A5569" t="str">
            <v>MĐ23.C24K26</v>
          </cell>
          <cell r="B5569" t="str">
            <v>Hệ quản trị CSDL với SQL Server</v>
          </cell>
          <cell r="C5569">
            <v>60</v>
          </cell>
        </row>
        <row r="5570">
          <cell r="A5570" t="str">
            <v>MĐ24.C24K26</v>
          </cell>
          <cell r="B5570" t="str">
            <v>Lập trình hướng đối tượng</v>
          </cell>
          <cell r="C5570">
            <v>120</v>
          </cell>
        </row>
        <row r="5571">
          <cell r="A5571" t="str">
            <v>MĐ25.C24K26</v>
          </cell>
          <cell r="B5571" t="str">
            <v>Lập trình Window 1 (VB.net)</v>
          </cell>
          <cell r="C5571">
            <v>120</v>
          </cell>
        </row>
        <row r="5572">
          <cell r="A5572" t="str">
            <v>MĐ26.C24K26</v>
          </cell>
          <cell r="B5572" t="str">
            <v>Thực tập kĩ năng nghề nghiệp</v>
          </cell>
          <cell r="C5572">
            <v>180</v>
          </cell>
        </row>
        <row r="5573">
          <cell r="A5573" t="str">
            <v>MĐ27.C24K26</v>
          </cell>
          <cell r="B5573" t="str">
            <v>Thiết kế và quản trị Website</v>
          </cell>
          <cell r="C5573">
            <v>120</v>
          </cell>
        </row>
        <row r="5574">
          <cell r="A5574" t="str">
            <v>MĐ28.C24K26</v>
          </cell>
          <cell r="B5574" t="str">
            <v>Đồ họa ứng dụng</v>
          </cell>
          <cell r="C5574">
            <v>120</v>
          </cell>
        </row>
        <row r="5575">
          <cell r="A5575" t="str">
            <v>MĐ29.C24K26</v>
          </cell>
          <cell r="B5575" t="str">
            <v>Lập trình Window 2 (C#.net)</v>
          </cell>
          <cell r="C5575">
            <v>120</v>
          </cell>
        </row>
        <row r="5576">
          <cell r="A5576" t="str">
            <v>MĐ30.C24K26</v>
          </cell>
          <cell r="B5576" t="str">
            <v>Thực tập TN</v>
          </cell>
          <cell r="C5576">
            <v>270</v>
          </cell>
        </row>
        <row r="5577">
          <cell r="A5577" t="str">
            <v>MH01.24K26</v>
          </cell>
          <cell r="B5577" t="str">
            <v>Chính trị</v>
          </cell>
          <cell r="C5577">
            <v>30</v>
          </cell>
        </row>
        <row r="5578">
          <cell r="A5578" t="str">
            <v>MH02.24K26</v>
          </cell>
          <cell r="B5578" t="str">
            <v>Pháp luật</v>
          </cell>
          <cell r="C5578">
            <v>15</v>
          </cell>
        </row>
        <row r="5579">
          <cell r="A5579" t="str">
            <v>MH03.24K26</v>
          </cell>
          <cell r="B5579" t="str">
            <v>Giáo dục thể chất</v>
          </cell>
          <cell r="C5579">
            <v>30</v>
          </cell>
        </row>
        <row r="5580">
          <cell r="A5580" t="str">
            <v>MH04.24K26</v>
          </cell>
          <cell r="B5580" t="str">
            <v>Giáo dục quốc phòng – An ninh</v>
          </cell>
          <cell r="C5580">
            <v>45</v>
          </cell>
        </row>
        <row r="5581">
          <cell r="A5581" t="str">
            <v>MH05.24K26</v>
          </cell>
          <cell r="B5581" t="str">
            <v>Tin học</v>
          </cell>
          <cell r="C5581">
            <v>45</v>
          </cell>
        </row>
        <row r="5582">
          <cell r="A5582" t="str">
            <v>MH06.24K26</v>
          </cell>
          <cell r="B5582" t="str">
            <v>Ngoại ngữ (Anh văn)</v>
          </cell>
          <cell r="C5582">
            <v>90</v>
          </cell>
        </row>
        <row r="5583">
          <cell r="A5583" t="str">
            <v>MH07.24K26</v>
          </cell>
          <cell r="B5583" t="str">
            <v>Kĩ năng giao tiếp</v>
          </cell>
          <cell r="C5583">
            <v>30</v>
          </cell>
        </row>
        <row r="5584">
          <cell r="A5584" t="str">
            <v>MH08.24K26</v>
          </cell>
          <cell r="B5584" t="str">
            <v>An toàn vệ sinh môi trường</v>
          </cell>
          <cell r="C5584">
            <v>45</v>
          </cell>
        </row>
        <row r="5585">
          <cell r="A5585" t="str">
            <v>MH09.24K26</v>
          </cell>
          <cell r="B5585" t="str">
            <v>Kĩ năng làm việc nhóm</v>
          </cell>
          <cell r="C5585">
            <v>45</v>
          </cell>
        </row>
        <row r="5586">
          <cell r="A5586" t="str">
            <v>MĐ10.24K26</v>
          </cell>
          <cell r="B5586" t="str">
            <v>Soạn thảo văn bản Word</v>
          </cell>
          <cell r="C5586">
            <v>60</v>
          </cell>
        </row>
        <row r="5587">
          <cell r="A5587" t="str">
            <v>MĐ11.24K26</v>
          </cell>
          <cell r="B5587" t="str">
            <v>Bảng tính điện tử Excel</v>
          </cell>
          <cell r="C5587">
            <v>60</v>
          </cell>
        </row>
        <row r="5588">
          <cell r="A5588" t="str">
            <v>MH12.24K26</v>
          </cell>
          <cell r="B5588" t="str">
            <v>Mạng máy tính và ineternet</v>
          </cell>
          <cell r="C5588">
            <v>90</v>
          </cell>
        </row>
        <row r="5589">
          <cell r="A5589" t="str">
            <v>MH13.24K26</v>
          </cell>
          <cell r="B5589" t="str">
            <v>Lập trình cơ bản (C)</v>
          </cell>
          <cell r="C5589">
            <v>60</v>
          </cell>
        </row>
        <row r="5590">
          <cell r="A5590" t="str">
            <v>MH14.24K26</v>
          </cell>
          <cell r="B5590" t="str">
            <v>Cấu trúc dữ liệu và giải thuật</v>
          </cell>
          <cell r="C5590">
            <v>60</v>
          </cell>
        </row>
        <row r="5591">
          <cell r="A5591" t="str">
            <v>MH15.24K26</v>
          </cell>
          <cell r="B5591" t="str">
            <v>Cơ sở dữ liệu</v>
          </cell>
          <cell r="C5591">
            <v>60</v>
          </cell>
        </row>
        <row r="5592">
          <cell r="A5592" t="str">
            <v>MH16.24K26</v>
          </cell>
          <cell r="B5592" t="str">
            <v>Phân tích thiết kế HTTT</v>
          </cell>
          <cell r="C5592">
            <v>60</v>
          </cell>
        </row>
        <row r="5593">
          <cell r="A5593" t="str">
            <v>MH17.24K26</v>
          </cell>
          <cell r="B5593" t="str">
            <v>Cấu trúc máy tính</v>
          </cell>
          <cell r="C5593">
            <v>45</v>
          </cell>
        </row>
        <row r="5594">
          <cell r="A5594" t="str">
            <v>MĐ18.24K26</v>
          </cell>
          <cell r="B5594" t="str">
            <v>Lắp ráp và cài đặt MT</v>
          </cell>
          <cell r="C5594">
            <v>90</v>
          </cell>
        </row>
        <row r="5595">
          <cell r="A5595" t="str">
            <v>MH19.24K26</v>
          </cell>
          <cell r="B5595" t="str">
            <v>Tiếng Anh chuyên ngành</v>
          </cell>
          <cell r="C5595">
            <v>45</v>
          </cell>
        </row>
        <row r="5596">
          <cell r="A5596" t="str">
            <v>MĐ20.24K26</v>
          </cell>
          <cell r="B5596" t="str">
            <v>Thiết kế, xây dựng mạng LAN</v>
          </cell>
          <cell r="C5596">
            <v>90</v>
          </cell>
        </row>
        <row r="5597">
          <cell r="A5597" t="str">
            <v>MĐ21.24K26</v>
          </cell>
          <cell r="B5597" t="str">
            <v>Lập trình hướng đối tượng</v>
          </cell>
          <cell r="C5597">
            <v>120</v>
          </cell>
        </row>
        <row r="5598">
          <cell r="A5598" t="str">
            <v>MĐ22.24K26</v>
          </cell>
          <cell r="B5598" t="str">
            <v>Hệ quản trị CSDL với ACCESS</v>
          </cell>
          <cell r="C5598">
            <v>60</v>
          </cell>
        </row>
        <row r="5599">
          <cell r="A5599" t="str">
            <v>MĐ23.24K26</v>
          </cell>
          <cell r="B5599" t="str">
            <v>Hệ quản trị CSDL với SQL Server</v>
          </cell>
          <cell r="C5599">
            <v>60</v>
          </cell>
        </row>
        <row r="5600">
          <cell r="A5600" t="str">
            <v>MĐ24.24K26</v>
          </cell>
          <cell r="B5600" t="str">
            <v>Lập trình Window 1 (C#.net)</v>
          </cell>
          <cell r="C5600">
            <v>120</v>
          </cell>
        </row>
        <row r="5601">
          <cell r="A5601" t="str">
            <v>MĐ25.24K26</v>
          </cell>
          <cell r="B5601" t="str">
            <v>Thiết kế và quản trị Website</v>
          </cell>
          <cell r="C5601">
            <v>120</v>
          </cell>
        </row>
        <row r="5602">
          <cell r="A5602" t="str">
            <v>MĐ26.24K26</v>
          </cell>
          <cell r="B5602" t="str">
            <v>Đồ họa ứng dụng</v>
          </cell>
          <cell r="C5602">
            <v>60</v>
          </cell>
        </row>
        <row r="5603">
          <cell r="A5603" t="str">
            <v>MĐ27.24K26</v>
          </cell>
          <cell r="B5603" t="str">
            <v>Thực tập tốt nghiệp</v>
          </cell>
          <cell r="C5603">
            <v>270</v>
          </cell>
        </row>
        <row r="5604">
          <cell r="A5604" t="str">
            <v>MH08.5K26</v>
          </cell>
          <cell r="B5604" t="str">
            <v xml:space="preserve"> Cơ ứng dụng</v>
          </cell>
        </row>
        <row r="5605">
          <cell r="A5605" t="str">
            <v>MH09.5K26</v>
          </cell>
          <cell r="B5605" t="str">
            <v xml:space="preserve"> Vật liệu học</v>
          </cell>
        </row>
        <row r="5606">
          <cell r="A5606" t="str">
            <v>MH10.5K26</v>
          </cell>
          <cell r="B5606" t="str">
            <v xml:space="preserve"> Dung sai lắp ghép và đo lường kỹ thuật</v>
          </cell>
        </row>
        <row r="5607">
          <cell r="A5607" t="str">
            <v>MH11.5K26</v>
          </cell>
          <cell r="B5607" t="str">
            <v xml:space="preserve"> Vẽ kỹ thuật</v>
          </cell>
        </row>
        <row r="5608">
          <cell r="A5608" t="str">
            <v>MH12.5K26</v>
          </cell>
          <cell r="B5608" t="str">
            <v xml:space="preserve"> An toàn lao động</v>
          </cell>
        </row>
        <row r="5609">
          <cell r="A5609" t="str">
            <v>MĐ13.5K26</v>
          </cell>
          <cell r="B5609" t="str">
            <v xml:space="preserve"> Thực hành Nguội, Gò cơ bản</v>
          </cell>
        </row>
        <row r="5610">
          <cell r="A5610" t="str">
            <v>MĐ14.5K26</v>
          </cell>
          <cell r="B5610" t="str">
            <v xml:space="preserve"> Thực hành Hàn cơ bản </v>
          </cell>
        </row>
        <row r="5611">
          <cell r="A5611" t="str">
            <v>MH15.5K26</v>
          </cell>
          <cell r="B5611" t="str">
            <v xml:space="preserve"> Kỹ năng giao tiếp</v>
          </cell>
        </row>
        <row r="5612">
          <cell r="A5612" t="str">
            <v>MĐ16.5K26</v>
          </cell>
          <cell r="B5612" t="str">
            <v xml:space="preserve"> Kỹ thuật chung về ô tô và công nghệ sửa chữa</v>
          </cell>
        </row>
        <row r="5613">
          <cell r="A5613" t="str">
            <v>MĐ17.5K26</v>
          </cell>
          <cell r="B5613" t="str">
            <v xml:space="preserve"> Kỹ thuật lái ô tô</v>
          </cell>
        </row>
        <row r="5614">
          <cell r="A5614" t="str">
            <v>MĐ18.5K26</v>
          </cell>
          <cell r="B5614" t="str">
            <v xml:space="preserve"> Bảo dưỡng và sửa chữa động cơ đốt trong</v>
          </cell>
        </row>
        <row r="5615">
          <cell r="A5615" t="str">
            <v>MĐ19.5K26</v>
          </cell>
          <cell r="B5615" t="str">
            <v xml:space="preserve"> Bảo dưỡng và sửa chữa hệ thống truyền lực.</v>
          </cell>
        </row>
        <row r="5616">
          <cell r="A5616" t="str">
            <v>MĐ20.5K26</v>
          </cell>
          <cell r="B5616" t="str">
            <v xml:space="preserve"> Bảo dưỡng và sửa chữa hệ thống di chuyển và hệ thống lái</v>
          </cell>
        </row>
        <row r="5617">
          <cell r="A5617" t="str">
            <v>MĐ21.5K26</v>
          </cell>
          <cell r="B5617" t="str">
            <v xml:space="preserve"> Bảo dưỡng và sửa chữa hệ thống phanh</v>
          </cell>
        </row>
        <row r="5618">
          <cell r="A5618" t="str">
            <v>MĐ22.5K26</v>
          </cell>
          <cell r="B5618" t="str">
            <v xml:space="preserve"> Bảo dưỡng và sửa chữa khung-vỏ và chăm sóc làm đẹp xe ô tô</v>
          </cell>
        </row>
        <row r="5619">
          <cell r="A5619" t="str">
            <v>MĐ23.5K26</v>
          </cell>
          <cell r="B5619" t="str">
            <v xml:space="preserve"> Bảo dưỡng và sửa chữa trang bị điện ô tô</v>
          </cell>
        </row>
        <row r="5620">
          <cell r="A5620" t="str">
            <v>MĐ24.5K26</v>
          </cell>
          <cell r="B5620" t="str">
            <v xml:space="preserve"> Bảo dưỡng và sửa chữa hệ thống cung cấpnhiên liệu động cơ xăng</v>
          </cell>
        </row>
        <row r="5621">
          <cell r="A5621" t="str">
            <v>MĐ25.5K26</v>
          </cell>
          <cell r="B5621" t="str">
            <v xml:space="preserve"> Bảo dưỡng và sửa chữa hệ thống cung cấp nhiên liệu động cơ diesel</v>
          </cell>
        </row>
        <row r="5622">
          <cell r="A5622" t="str">
            <v>MĐ26.5K26</v>
          </cell>
          <cell r="B5622" t="str">
            <v xml:space="preserve"> Bảo dưỡng và sửa chữa hệ thống Điều hòa không khí trênô tô</v>
          </cell>
        </row>
        <row r="5623">
          <cell r="A5623" t="str">
            <v>MĐ27.5K26</v>
          </cell>
          <cell r="B5623" t="str">
            <v xml:space="preserve"> Thực tập tốt nghiệp</v>
          </cell>
        </row>
        <row r="5624">
          <cell r="A5624" t="str">
            <v>MH01.24K26</v>
          </cell>
          <cell r="B5624" t="str">
            <v xml:space="preserve"> Chính trị</v>
          </cell>
        </row>
        <row r="5625">
          <cell r="A5625" t="str">
            <v>MH02.24K26</v>
          </cell>
          <cell r="B5625" t="str">
            <v xml:space="preserve"> Pháp luật</v>
          </cell>
        </row>
        <row r="5626">
          <cell r="A5626" t="str">
            <v>MH03.24K26</v>
          </cell>
          <cell r="B5626" t="str">
            <v xml:space="preserve"> Giáo dục thể chất</v>
          </cell>
        </row>
        <row r="5627">
          <cell r="A5627" t="str">
            <v>MH04.24K26</v>
          </cell>
          <cell r="B5627" t="str">
            <v xml:space="preserve"> Giáo dục quốc phòng – An ninh</v>
          </cell>
        </row>
        <row r="5628">
          <cell r="A5628" t="str">
            <v>MH05.24K26</v>
          </cell>
          <cell r="B5628" t="str">
            <v xml:space="preserve"> Tin học</v>
          </cell>
        </row>
        <row r="5629">
          <cell r="A5629" t="str">
            <v>MH06.24K26</v>
          </cell>
          <cell r="B5629" t="str">
            <v xml:space="preserve"> Ngoại ngữ (Anh văn)</v>
          </cell>
        </row>
        <row r="5630">
          <cell r="A5630" t="str">
            <v>MH07.24K26</v>
          </cell>
          <cell r="B5630" t="str">
            <v xml:space="preserve"> Kĩ năng giao tiếp</v>
          </cell>
        </row>
        <row r="5631">
          <cell r="A5631" t="str">
            <v>MH08.24K26</v>
          </cell>
          <cell r="B5631" t="str">
            <v xml:space="preserve"> An toàn vệ sinh môi trường</v>
          </cell>
        </row>
        <row r="5632">
          <cell r="A5632" t="str">
            <v>MH09.24K26</v>
          </cell>
          <cell r="B5632" t="str">
            <v xml:space="preserve"> Kĩ năng làm việc nhóm</v>
          </cell>
        </row>
        <row r="5633">
          <cell r="A5633" t="str">
            <v>MĐ10.24K26</v>
          </cell>
          <cell r="B5633" t="str">
            <v xml:space="preserve"> Soạn thảo văn bản Word</v>
          </cell>
        </row>
        <row r="5634">
          <cell r="A5634" t="str">
            <v>MĐ11.24K26</v>
          </cell>
          <cell r="B5634" t="str">
            <v xml:space="preserve"> Bảng tính điện tử Excel</v>
          </cell>
        </row>
        <row r="5635">
          <cell r="A5635" t="str">
            <v>MH12.24K26</v>
          </cell>
          <cell r="B5635" t="str">
            <v xml:space="preserve"> Mạng máy tính và ineternet</v>
          </cell>
        </row>
        <row r="5636">
          <cell r="A5636" t="str">
            <v>MH13.24K26</v>
          </cell>
          <cell r="B5636" t="str">
            <v xml:space="preserve"> Lập trình cơ bản (C)</v>
          </cell>
        </row>
        <row r="5637">
          <cell r="A5637" t="str">
            <v>MH14.24K26</v>
          </cell>
          <cell r="B5637" t="str">
            <v xml:space="preserve"> Cấu trúc dữ liệu và giải thuật</v>
          </cell>
        </row>
        <row r="5638">
          <cell r="A5638" t="str">
            <v>MH15.24K26</v>
          </cell>
          <cell r="B5638" t="str">
            <v xml:space="preserve"> Cơ sở dữ liệu</v>
          </cell>
        </row>
        <row r="5639">
          <cell r="A5639" t="str">
            <v>MH16.24K26</v>
          </cell>
          <cell r="B5639" t="str">
            <v xml:space="preserve"> Phân tích thiết kế HTTT</v>
          </cell>
        </row>
        <row r="5640">
          <cell r="A5640" t="str">
            <v>MH17.24K26</v>
          </cell>
          <cell r="B5640" t="str">
            <v xml:space="preserve"> Cấu trúc máy tính</v>
          </cell>
        </row>
        <row r="5641">
          <cell r="A5641" t="str">
            <v>MĐ18.24K26</v>
          </cell>
          <cell r="B5641" t="str">
            <v xml:space="preserve"> Lắp ráp và cài đặt MT</v>
          </cell>
        </row>
        <row r="5642">
          <cell r="A5642" t="str">
            <v>MH19.24K26</v>
          </cell>
          <cell r="B5642" t="str">
            <v xml:space="preserve"> Tiếng Anh chuyên ngành</v>
          </cell>
        </row>
        <row r="5643">
          <cell r="A5643" t="str">
            <v>MĐ20.24K26</v>
          </cell>
          <cell r="B5643" t="str">
            <v xml:space="preserve"> Thiết kế, xây dựng mạng LAN</v>
          </cell>
        </row>
        <row r="5644">
          <cell r="A5644" t="str">
            <v>MĐ21.24K26</v>
          </cell>
          <cell r="B5644" t="str">
            <v xml:space="preserve"> Lập trình hướng đối tượng</v>
          </cell>
        </row>
        <row r="5645">
          <cell r="A5645" t="str">
            <v>MĐ22.24K26</v>
          </cell>
          <cell r="B5645" t="str">
            <v xml:space="preserve"> Hệ quản trị CSDL với ACCESS</v>
          </cell>
        </row>
        <row r="5646">
          <cell r="A5646" t="str">
            <v>MĐ23.24K26</v>
          </cell>
          <cell r="B5646" t="str">
            <v xml:space="preserve"> Hệ quản trị CSDL với SQL Server</v>
          </cell>
        </row>
        <row r="5647">
          <cell r="A5647" t="str">
            <v>MĐ24.24K26</v>
          </cell>
          <cell r="B5647" t="str">
            <v xml:space="preserve"> Lập trình Window 1 (C#.net)</v>
          </cell>
        </row>
        <row r="5648">
          <cell r="A5648" t="str">
            <v>MĐ25.24K26</v>
          </cell>
          <cell r="B5648" t="str">
            <v xml:space="preserve"> Thiết kế và quản trị Website</v>
          </cell>
        </row>
        <row r="5649">
          <cell r="A5649" t="str">
            <v>MĐ26.24K26</v>
          </cell>
          <cell r="B5649" t="str">
            <v xml:space="preserve"> Đồ họa ứng dụng</v>
          </cell>
        </row>
        <row r="5650">
          <cell r="A5650" t="str">
            <v>MĐ27.24K26</v>
          </cell>
          <cell r="B5650" t="str">
            <v xml:space="preserve"> Thực tập tốt nghiệp</v>
          </cell>
        </row>
        <row r="5651">
          <cell r="A5651" t="str">
            <v>MH01.7K26</v>
          </cell>
          <cell r="B5651" t="str">
            <v xml:space="preserve"> Giáo dục chính trị</v>
          </cell>
        </row>
        <row r="5652">
          <cell r="A5652" t="str">
            <v>MH02.7K26</v>
          </cell>
          <cell r="B5652" t="str">
            <v xml:space="preserve"> Pháp luật</v>
          </cell>
        </row>
        <row r="5653">
          <cell r="A5653" t="str">
            <v>MH03.7K26</v>
          </cell>
          <cell r="B5653" t="str">
            <v xml:space="preserve"> Giáo dục thể chất</v>
          </cell>
        </row>
        <row r="5654">
          <cell r="A5654" t="str">
            <v>MH04.7K26</v>
          </cell>
          <cell r="B5654" t="str">
            <v xml:space="preserve"> Giáo dục quốc phòng và an ninh</v>
          </cell>
        </row>
        <row r="5655">
          <cell r="A5655" t="str">
            <v>MH05.7K26</v>
          </cell>
          <cell r="B5655" t="str">
            <v xml:space="preserve"> Tin học</v>
          </cell>
        </row>
        <row r="5656">
          <cell r="A5656" t="str">
            <v>MH06.7K26</v>
          </cell>
          <cell r="B5656" t="str">
            <v xml:space="preserve"> Tiếng anh</v>
          </cell>
        </row>
        <row r="5657">
          <cell r="A5657" t="str">
            <v>MH07.7K26</v>
          </cell>
          <cell r="B5657" t="str">
            <v xml:space="preserve"> Kỹ năng giao tiếp</v>
          </cell>
        </row>
        <row r="5658">
          <cell r="A5658" t="str">
            <v>MH08.7K26</v>
          </cell>
          <cell r="B5658" t="str">
            <v xml:space="preserve"> An toàn lao động</v>
          </cell>
        </row>
        <row r="5659">
          <cell r="A5659" t="str">
            <v>MH09.7K26</v>
          </cell>
          <cell r="B5659" t="str">
            <v xml:space="preserve"> Mạch điện</v>
          </cell>
        </row>
        <row r="5660">
          <cell r="A5660" t="str">
            <v>MH10.7K26</v>
          </cell>
          <cell r="B5660" t="str">
            <v xml:space="preserve"> Vẽ kỹ thuật</v>
          </cell>
        </row>
        <row r="5661">
          <cell r="A5661" t="str">
            <v>MĐ11.7K26</v>
          </cell>
          <cell r="B5661" t="str">
            <v xml:space="preserve"> Vẽ điện</v>
          </cell>
        </row>
        <row r="5662">
          <cell r="A5662" t="str">
            <v>MH12.7K26</v>
          </cell>
          <cell r="B5662" t="str">
            <v xml:space="preserve"> Vật liệu điện</v>
          </cell>
        </row>
        <row r="5663">
          <cell r="A5663" t="str">
            <v>MH13.7K26</v>
          </cell>
          <cell r="B5663" t="str">
            <v xml:space="preserve"> Khí cụ điện</v>
          </cell>
        </row>
        <row r="5664">
          <cell r="A5664" t="str">
            <v>MĐ14.7K26</v>
          </cell>
          <cell r="B5664" t="str">
            <v xml:space="preserve"> Điện tử cơ bản</v>
          </cell>
        </row>
        <row r="5665">
          <cell r="A5665" t="str">
            <v>MĐ15.7K26</v>
          </cell>
          <cell r="B5665" t="str">
            <v xml:space="preserve"> Đo lường điện</v>
          </cell>
        </row>
        <row r="5666">
          <cell r="A5666" t="str">
            <v>MĐ16.7K26</v>
          </cell>
          <cell r="B5666" t="str">
            <v xml:space="preserve"> Máy điện 1</v>
          </cell>
        </row>
        <row r="5667">
          <cell r="A5667" t="str">
            <v>MH17.7K26</v>
          </cell>
          <cell r="B5667" t="str">
            <v xml:space="preserve"> Cung cấp điện</v>
          </cell>
        </row>
        <row r="5668">
          <cell r="A5668" t="str">
            <v>MĐ18.7K26</v>
          </cell>
          <cell r="B5668" t="str">
            <v xml:space="preserve"> Trang bị điện 1</v>
          </cell>
        </row>
        <row r="5669">
          <cell r="A5669" t="str">
            <v>MĐ19.7K26</v>
          </cell>
          <cell r="B5669" t="str">
            <v xml:space="preserve"> PLC cơ bản</v>
          </cell>
        </row>
        <row r="5670">
          <cell r="A5670" t="str">
            <v>MĐ20.7K26</v>
          </cell>
          <cell r="B5670" t="str">
            <v xml:space="preserve"> Kỹ thuật lắp đặt điện</v>
          </cell>
        </row>
        <row r="5671">
          <cell r="A5671" t="str">
            <v>MĐ21.7K26</v>
          </cell>
          <cell r="B5671" t="str">
            <v xml:space="preserve"> Kỹ thuật lạnh</v>
          </cell>
        </row>
        <row r="5672">
          <cell r="A5672" t="str">
            <v>MĐ22.7K26</v>
          </cell>
          <cell r="B5672" t="str">
            <v xml:space="preserve"> Thiết bị điện gia dụng</v>
          </cell>
        </row>
        <row r="5673">
          <cell r="A5673" t="str">
            <v>MĐ23.7K26</v>
          </cell>
          <cell r="B5673" t="str">
            <v xml:space="preserve"> Kỹ thuật cảm biến</v>
          </cell>
        </row>
        <row r="5674">
          <cell r="A5674" t="str">
            <v>MĐ24.7K26</v>
          </cell>
          <cell r="B5674" t="str">
            <v xml:space="preserve"> Năng lượng mới và tái tạo</v>
          </cell>
        </row>
        <row r="5675">
          <cell r="A5675" t="str">
            <v>MĐ25.7K26</v>
          </cell>
          <cell r="B5675" t="str">
            <v xml:space="preserve"> Thực tập tốt nghiệp</v>
          </cell>
        </row>
        <row r="5676">
          <cell r="A5676" t="str">
            <v>MH01.9K26</v>
          </cell>
          <cell r="B5676" t="str">
            <v xml:space="preserve"> Chính trị </v>
          </cell>
        </row>
        <row r="5677">
          <cell r="A5677" t="str">
            <v>MH02.9K26</v>
          </cell>
          <cell r="B5677" t="str">
            <v xml:space="preserve"> Pháp luật </v>
          </cell>
        </row>
        <row r="5678">
          <cell r="A5678" t="str">
            <v>MH03.9K26</v>
          </cell>
          <cell r="B5678" t="str">
            <v xml:space="preserve"> Giáo dục thể chất </v>
          </cell>
        </row>
        <row r="5679">
          <cell r="A5679" t="str">
            <v>MH04.9K26</v>
          </cell>
          <cell r="B5679" t="str">
            <v xml:space="preserve"> Giáo dục quốc phòng- An ninh </v>
          </cell>
        </row>
        <row r="5680">
          <cell r="A5680" t="str">
            <v>MH05.9K26</v>
          </cell>
          <cell r="B5680" t="str">
            <v xml:space="preserve"> Tin học</v>
          </cell>
        </row>
        <row r="5681">
          <cell r="A5681" t="str">
            <v>MH06.9K26</v>
          </cell>
          <cell r="B5681" t="str">
            <v xml:space="preserve"> Ngoại ngữ ( Anh văn)</v>
          </cell>
        </row>
        <row r="5682">
          <cell r="A5682" t="str">
            <v>MH07.9K26</v>
          </cell>
          <cell r="B5682" t="str">
            <v xml:space="preserve"> Kỹ năng giao tiếp</v>
          </cell>
        </row>
        <row r="5683">
          <cell r="A5683" t="str">
            <v>MH08.9K26</v>
          </cell>
          <cell r="B5683" t="str">
            <v xml:space="preserve"> Vẽ kỹ thuật cơ khí </v>
          </cell>
        </row>
        <row r="5684">
          <cell r="A5684" t="str">
            <v>MH09.9K26</v>
          </cell>
          <cell r="B5684" t="str">
            <v xml:space="preserve"> Dung sai lắp ghép và đo lường kỹ thuật</v>
          </cell>
        </row>
        <row r="5685">
          <cell r="A5685" t="str">
            <v>MH10.9K26</v>
          </cell>
          <cell r="B5685" t="str">
            <v xml:space="preserve"> Vật liệu cơ khí </v>
          </cell>
        </row>
        <row r="5686">
          <cell r="A5686" t="str">
            <v>MH11.9K26</v>
          </cell>
          <cell r="B5686" t="str">
            <v xml:space="preserve"> Cơ kỹ thuật</v>
          </cell>
        </row>
        <row r="5687">
          <cell r="A5687" t="str">
            <v>MH12.9K26</v>
          </cell>
          <cell r="B5687" t="str">
            <v xml:space="preserve"> Kỹ thuật điện</v>
          </cell>
        </row>
        <row r="5688">
          <cell r="A5688" t="str">
            <v>MH13.9K26</v>
          </cell>
          <cell r="B5688" t="str">
            <v xml:space="preserve"> An toàn lao động</v>
          </cell>
        </row>
        <row r="5689">
          <cell r="A5689" t="str">
            <v>MĐ14.9K26</v>
          </cell>
          <cell r="B5689" t="str">
            <v xml:space="preserve"> Nguội cơ bản</v>
          </cell>
        </row>
        <row r="5690">
          <cell r="A5690" t="str">
            <v>MĐ15.9K26</v>
          </cell>
          <cell r="B5690" t="str">
            <v xml:space="preserve"> Chế tạo phôi hàn </v>
          </cell>
        </row>
        <row r="5691">
          <cell r="A5691" t="str">
            <v>MĐ16.9K26</v>
          </cell>
          <cell r="B5691" t="str">
            <v xml:space="preserve"> Gá lắp kết cấu hàn</v>
          </cell>
        </row>
        <row r="5692">
          <cell r="A5692" t="str">
            <v>MĐ17.9K26</v>
          </cell>
          <cell r="B5692" t="str">
            <v xml:space="preserve"> Hàn hồ quang tay cơ bản (SMAW) </v>
          </cell>
        </row>
        <row r="5693">
          <cell r="A5693" t="str">
            <v>MĐ18.9K26</v>
          </cell>
          <cell r="B5693" t="str">
            <v xml:space="preserve"> Hàn hồ quang tay nâng cao (SMAW) </v>
          </cell>
        </row>
        <row r="5694">
          <cell r="A5694" t="str">
            <v>MĐ19.9K26</v>
          </cell>
          <cell r="B5694" t="str">
            <v xml:space="preserve"> Hàn MIG/MAG cơ bản </v>
          </cell>
        </row>
        <row r="5695">
          <cell r="A5695" t="str">
            <v>MĐ20.9K26</v>
          </cell>
          <cell r="B5695" t="str">
            <v xml:space="preserve"> Hàn TIG cơ bản </v>
          </cell>
        </row>
        <row r="5696">
          <cell r="A5696" t="str">
            <v>MĐ21.9K26</v>
          </cell>
          <cell r="B5696" t="str">
            <v xml:space="preserve"> Hàn khí</v>
          </cell>
        </row>
        <row r="5697">
          <cell r="A5697" t="str">
            <v>MĐ22.9K26</v>
          </cell>
          <cell r="B5697" t="str">
            <v xml:space="preserve"> Kiểm tra chất lượng hàn</v>
          </cell>
        </row>
        <row r="5698">
          <cell r="A5698" t="str">
            <v>MĐ23.9K26</v>
          </cell>
          <cell r="B5698" t="str">
            <v xml:space="preserve"> Hàn hồ quang dây lõi thuốc (FCAW) cơ bản </v>
          </cell>
        </row>
        <row r="5699">
          <cell r="A5699" t="str">
            <v>MĐ24.9K26</v>
          </cell>
          <cell r="B5699" t="str">
            <v xml:space="preserve"> Hàn ống</v>
          </cell>
        </row>
        <row r="5700">
          <cell r="A5700" t="str">
            <v>MĐ25.9K26</v>
          </cell>
          <cell r="B5700" t="str">
            <v xml:space="preserve"> Hàn Robot</v>
          </cell>
        </row>
        <row r="5701">
          <cell r="A5701" t="str">
            <v>MĐ26.9K26</v>
          </cell>
          <cell r="B5701" t="str">
            <v xml:space="preserve"> Hàn vảy </v>
          </cell>
        </row>
        <row r="5702">
          <cell r="A5702" t="str">
            <v>MĐ27.9K26</v>
          </cell>
          <cell r="B5702" t="str">
            <v xml:space="preserve"> Hàn dưới lớp thuốc </v>
          </cell>
        </row>
        <row r="5703">
          <cell r="A5703" t="str">
            <v>MĐ28.9K26</v>
          </cell>
          <cell r="B5703" t="str">
            <v xml:space="preserve"> Hàn điện tiếp xúc </v>
          </cell>
        </row>
        <row r="5704">
          <cell r="A5704" t="str">
            <v>MH29.9K26</v>
          </cell>
          <cell r="B5704" t="str">
            <v xml:space="preserve"> Quy trình hàn </v>
          </cell>
        </row>
        <row r="5705">
          <cell r="A5705" t="str">
            <v>MĐ30.9K26</v>
          </cell>
          <cell r="B5705" t="str">
            <v xml:space="preserve"> Thực tập tốt nghiệp </v>
          </cell>
        </row>
        <row r="5706">
          <cell r="A5706" t="str">
            <v>MH01.15K26</v>
          </cell>
          <cell r="B5706" t="str">
            <v xml:space="preserve"> Chính trị</v>
          </cell>
        </row>
        <row r="5707">
          <cell r="A5707" t="str">
            <v>MH02.15K26</v>
          </cell>
          <cell r="B5707" t="str">
            <v xml:space="preserve"> Pháp luật</v>
          </cell>
        </row>
        <row r="5708">
          <cell r="A5708" t="str">
            <v>MH03.15K26</v>
          </cell>
          <cell r="B5708" t="str">
            <v xml:space="preserve"> Giáo dục thể chất</v>
          </cell>
        </row>
        <row r="5709">
          <cell r="A5709" t="str">
            <v>MH04.15K26</v>
          </cell>
          <cell r="B5709" t="str">
            <v xml:space="preserve"> Giáo dục quốc phòng - an ninh</v>
          </cell>
        </row>
        <row r="5710">
          <cell r="A5710" t="str">
            <v>MH05.15K26</v>
          </cell>
          <cell r="B5710" t="str">
            <v xml:space="preserve"> Tin học</v>
          </cell>
        </row>
        <row r="5711">
          <cell r="A5711" t="str">
            <v>MH06.15K26</v>
          </cell>
          <cell r="B5711" t="str">
            <v xml:space="preserve"> Ngoại ngữ (Anh văn)</v>
          </cell>
        </row>
        <row r="5712">
          <cell r="A5712" t="str">
            <v>MĐ07.15K26</v>
          </cell>
          <cell r="B5712" t="str">
            <v xml:space="preserve"> Soạn thảo văn bản</v>
          </cell>
        </row>
        <row r="5713">
          <cell r="A5713" t="str">
            <v>MH08.15K26</v>
          </cell>
          <cell r="B5713" t="str">
            <v xml:space="preserve"> Kinh tế vi mô</v>
          </cell>
        </row>
        <row r="5714">
          <cell r="A5714" t="str">
            <v>MH09.15K26</v>
          </cell>
          <cell r="B5714" t="str">
            <v xml:space="preserve"> Lý thuyết thống kê</v>
          </cell>
        </row>
        <row r="5715">
          <cell r="A5715" t="str">
            <v>MH10.15K26</v>
          </cell>
          <cell r="B5715" t="str">
            <v xml:space="preserve"> Lý thuyết tài chính tiền tệ</v>
          </cell>
        </row>
        <row r="5716">
          <cell r="A5716" t="str">
            <v>MH11.15K26</v>
          </cell>
          <cell r="B5716" t="str">
            <v xml:space="preserve"> Lý thuyết kế toán</v>
          </cell>
        </row>
        <row r="5717">
          <cell r="A5717" t="str">
            <v>MH12.15K26</v>
          </cell>
          <cell r="B5717" t="str">
            <v xml:space="preserve"> Tâm lý học quản trị kinh doanh</v>
          </cell>
        </row>
        <row r="5718">
          <cell r="A5718" t="str">
            <v>MH13.15K26</v>
          </cell>
          <cell r="B5718" t="str">
            <v xml:space="preserve"> Marketing</v>
          </cell>
        </row>
        <row r="5719">
          <cell r="A5719" t="str">
            <v>MH14.15K26</v>
          </cell>
          <cell r="B5719" t="str">
            <v xml:space="preserve"> Kinh tế quốc tế</v>
          </cell>
        </row>
        <row r="5720">
          <cell r="A5720" t="str">
            <v>MH15.15K26</v>
          </cell>
          <cell r="B5720" t="str">
            <v xml:space="preserve"> Quản trị văn phòng</v>
          </cell>
        </row>
        <row r="5721">
          <cell r="A5721" t="str">
            <v>MH16.15K26</v>
          </cell>
          <cell r="B5721" t="str">
            <v xml:space="preserve"> Thống kê doanh nghiệp</v>
          </cell>
        </row>
        <row r="5722">
          <cell r="A5722" t="str">
            <v>MH17.15K26</v>
          </cell>
          <cell r="B5722" t="str">
            <v xml:space="preserve"> Lập và phân tích dự án đầu tư</v>
          </cell>
        </row>
        <row r="5723">
          <cell r="A5723" t="str">
            <v>MH18.15K26</v>
          </cell>
          <cell r="B5723" t="str">
            <v xml:space="preserve"> Thị trường chứng khoán</v>
          </cell>
        </row>
        <row r="5724">
          <cell r="A5724" t="str">
            <v>MH19.15K26</v>
          </cell>
          <cell r="B5724" t="str">
            <v xml:space="preserve"> Quản trị doanh nghiệp</v>
          </cell>
        </row>
        <row r="5725">
          <cell r="A5725" t="str">
            <v>MH20.15K26</v>
          </cell>
          <cell r="B5725" t="str">
            <v xml:space="preserve"> Thuế</v>
          </cell>
        </row>
        <row r="5726">
          <cell r="A5726" t="str">
            <v>MH21.15K26</v>
          </cell>
          <cell r="B5726" t="str">
            <v xml:space="preserve"> Tài chính doanh nghiệp</v>
          </cell>
        </row>
        <row r="5727">
          <cell r="A5727" t="str">
            <v>MĐ22.15K26</v>
          </cell>
          <cell r="B5727" t="str">
            <v xml:space="preserve"> Kế toán doanh nghiệp 1</v>
          </cell>
        </row>
        <row r="5728">
          <cell r="A5728" t="str">
            <v>MĐ23.15K26</v>
          </cell>
          <cell r="B5728" t="str">
            <v xml:space="preserve"> Kế toán doanh nghiệp 2</v>
          </cell>
        </row>
        <row r="5729">
          <cell r="A5729" t="str">
            <v>MĐ24.15K26</v>
          </cell>
          <cell r="B5729" t="str">
            <v xml:space="preserve"> Kế toán doanh nghiệp 3</v>
          </cell>
        </row>
        <row r="5730">
          <cell r="A5730" t="str">
            <v>MĐ25.15K26</v>
          </cell>
          <cell r="B5730" t="str">
            <v xml:space="preserve"> Kế toán máy</v>
          </cell>
        </row>
        <row r="5731">
          <cell r="A5731" t="str">
            <v>MĐ26.15K26</v>
          </cell>
          <cell r="B5731" t="str">
            <v xml:space="preserve"> Kế toán thuế</v>
          </cell>
        </row>
        <row r="5732">
          <cell r="A5732" t="str">
            <v>MH27.15K26</v>
          </cell>
          <cell r="B5732" t="str">
            <v xml:space="preserve"> Phân tích hoạt động kinh doanh</v>
          </cell>
        </row>
        <row r="5733">
          <cell r="A5733" t="str">
            <v>MH28.15K26</v>
          </cell>
          <cell r="B5733" t="str">
            <v xml:space="preserve"> Kiểm toán</v>
          </cell>
        </row>
        <row r="5734">
          <cell r="A5734" t="str">
            <v>MĐ29.15K26</v>
          </cell>
          <cell r="B5734" t="str">
            <v xml:space="preserve"> Thực tập tốt nghiệp</v>
          </cell>
        </row>
        <row r="5735">
          <cell r="A5735" t="str">
            <v>MH01.25K26</v>
          </cell>
          <cell r="B5735" t="str">
            <v xml:space="preserve"> Chính trị</v>
          </cell>
          <cell r="C5735">
            <v>30</v>
          </cell>
        </row>
        <row r="5736">
          <cell r="A5736" t="str">
            <v>MH02.25K26</v>
          </cell>
          <cell r="B5736" t="str">
            <v xml:space="preserve"> Pháp luật</v>
          </cell>
          <cell r="C5736">
            <v>15</v>
          </cell>
        </row>
        <row r="5737">
          <cell r="A5737" t="str">
            <v>MH03.25K26</v>
          </cell>
          <cell r="B5737" t="str">
            <v xml:space="preserve"> Giáo dục thể chất</v>
          </cell>
          <cell r="C5737">
            <v>30</v>
          </cell>
        </row>
        <row r="5738">
          <cell r="A5738" t="str">
            <v>MH04.25K26</v>
          </cell>
          <cell r="B5738" t="str">
            <v xml:space="preserve"> Giáo dục quốc phòng – An ninh</v>
          </cell>
          <cell r="C5738">
            <v>45</v>
          </cell>
        </row>
        <row r="5739">
          <cell r="A5739" t="str">
            <v>MH05.25K26</v>
          </cell>
          <cell r="B5739" t="str">
            <v xml:space="preserve"> Tin học</v>
          </cell>
          <cell r="C5739">
            <v>45</v>
          </cell>
        </row>
        <row r="5740">
          <cell r="A5740" t="str">
            <v>MH06.25K26</v>
          </cell>
          <cell r="B5740" t="str">
            <v xml:space="preserve"> Ngoại ngữ (Anh văn)</v>
          </cell>
          <cell r="C5740">
            <v>90</v>
          </cell>
        </row>
        <row r="5741">
          <cell r="A5741" t="str">
            <v>MH07.25K26</v>
          </cell>
          <cell r="B5741" t="str">
            <v xml:space="preserve"> Kinh tế chính trị</v>
          </cell>
          <cell r="C5741">
            <v>30</v>
          </cell>
        </row>
        <row r="5742">
          <cell r="A5742" t="str">
            <v>MH08.25K26</v>
          </cell>
          <cell r="B5742" t="str">
            <v xml:space="preserve"> Luật kinh tế</v>
          </cell>
          <cell r="C5742">
            <v>30</v>
          </cell>
        </row>
        <row r="5743">
          <cell r="A5743" t="str">
            <v>MH09.25K26</v>
          </cell>
          <cell r="B5743" t="str">
            <v xml:space="preserve"> Tâm lý học quản trị kinh doanh</v>
          </cell>
          <cell r="C5743">
            <v>45</v>
          </cell>
        </row>
        <row r="5744">
          <cell r="A5744" t="str">
            <v>MH10.25K26</v>
          </cell>
          <cell r="B5744" t="str">
            <v xml:space="preserve"> Soạn thảo văn bản</v>
          </cell>
          <cell r="C5744">
            <v>45</v>
          </cell>
        </row>
        <row r="5745">
          <cell r="A5745" t="str">
            <v>MH11.25K26</v>
          </cell>
          <cell r="B5745" t="str">
            <v xml:space="preserve"> Lý thuyết kế toán</v>
          </cell>
          <cell r="C5745">
            <v>60</v>
          </cell>
        </row>
        <row r="5746">
          <cell r="A5746" t="str">
            <v>MH12.25K26</v>
          </cell>
          <cell r="B5746" t="str">
            <v xml:space="preserve"> Lý thuyết thống kê</v>
          </cell>
          <cell r="C5746">
            <v>45</v>
          </cell>
        </row>
        <row r="5747">
          <cell r="A5747" t="str">
            <v>MH13.25K26</v>
          </cell>
          <cell r="B5747" t="str">
            <v xml:space="preserve"> Kinh tế vi mô</v>
          </cell>
          <cell r="C5747">
            <v>60</v>
          </cell>
        </row>
        <row r="5748">
          <cell r="A5748" t="str">
            <v>MH14.25K26</v>
          </cell>
          <cell r="B5748" t="str">
            <v xml:space="preserve"> Quản trị doanh nghiệp</v>
          </cell>
          <cell r="C5748">
            <v>60</v>
          </cell>
        </row>
        <row r="5749">
          <cell r="A5749" t="str">
            <v>MH15.25K26</v>
          </cell>
          <cell r="B5749" t="str">
            <v xml:space="preserve"> Thống kê doanh nghiệp</v>
          </cell>
          <cell r="C5749">
            <v>60</v>
          </cell>
        </row>
        <row r="5750">
          <cell r="A5750" t="str">
            <v>MH16.25K26</v>
          </cell>
          <cell r="B5750" t="str">
            <v xml:space="preserve"> Tài chính doanh nghiệp</v>
          </cell>
          <cell r="C5750">
            <v>75</v>
          </cell>
        </row>
        <row r="5751">
          <cell r="A5751" t="str">
            <v>MĐ17.25K26</v>
          </cell>
          <cell r="B5751" t="str">
            <v xml:space="preserve"> Kế toán tài chính 1</v>
          </cell>
          <cell r="C5751">
            <v>120</v>
          </cell>
        </row>
        <row r="5752">
          <cell r="A5752" t="str">
            <v>MĐ18.25K26</v>
          </cell>
          <cell r="B5752" t="str">
            <v xml:space="preserve"> Kế toán tài chính 2</v>
          </cell>
          <cell r="C5752">
            <v>120</v>
          </cell>
        </row>
        <row r="5753">
          <cell r="A5753" t="str">
            <v>MĐ19.25K26</v>
          </cell>
          <cell r="B5753" t="str">
            <v xml:space="preserve"> Kế toán tài chính 3</v>
          </cell>
          <cell r="C5753">
            <v>150</v>
          </cell>
        </row>
        <row r="5754">
          <cell r="A5754" t="str">
            <v>MH20.25K26</v>
          </cell>
          <cell r="B5754" t="str">
            <v xml:space="preserve"> Kế toán HCSN</v>
          </cell>
          <cell r="C5754">
            <v>60</v>
          </cell>
        </row>
        <row r="5755">
          <cell r="A5755" t="str">
            <v>MĐ21.25K26</v>
          </cell>
          <cell r="B5755" t="str">
            <v xml:space="preserve"> Tin học ứng dụng kế toán 1</v>
          </cell>
          <cell r="C5755">
            <v>120</v>
          </cell>
        </row>
        <row r="5756">
          <cell r="A5756" t="str">
            <v>MĐ22.25K26</v>
          </cell>
          <cell r="B5756" t="str">
            <v xml:space="preserve"> Tin học ứng dụng kế toán 2</v>
          </cell>
          <cell r="C5756">
            <v>90</v>
          </cell>
        </row>
        <row r="5757">
          <cell r="A5757" t="str">
            <v>MH23.25K26</v>
          </cell>
          <cell r="B5757" t="str">
            <v xml:space="preserve"> Kế toán thương mại dịch vụ</v>
          </cell>
          <cell r="C5757">
            <v>60</v>
          </cell>
        </row>
        <row r="5758">
          <cell r="A5758" t="str">
            <v>MĐ24.25K26</v>
          </cell>
          <cell r="B5758" t="str">
            <v xml:space="preserve"> Kế toán máy</v>
          </cell>
          <cell r="C5758">
            <v>120</v>
          </cell>
        </row>
        <row r="5759">
          <cell r="A5759" t="str">
            <v>MH25.25K26</v>
          </cell>
          <cell r="B5759" t="str">
            <v xml:space="preserve"> Kiểm toán</v>
          </cell>
          <cell r="C5759">
            <v>30</v>
          </cell>
        </row>
        <row r="5760">
          <cell r="A5760" t="str">
            <v>MĐ26.25K26</v>
          </cell>
          <cell r="B5760" t="str">
            <v xml:space="preserve"> Kế toán thuế</v>
          </cell>
          <cell r="C5760">
            <v>60</v>
          </cell>
        </row>
        <row r="5761">
          <cell r="A5761" t="str">
            <v>MH27.25K26</v>
          </cell>
          <cell r="B5761" t="str">
            <v xml:space="preserve"> Phân tích hoạt động kinh doanh</v>
          </cell>
          <cell r="C5761">
            <v>60</v>
          </cell>
        </row>
        <row r="5762">
          <cell r="A5762" t="str">
            <v>MH28.25K26</v>
          </cell>
          <cell r="B5762" t="str">
            <v xml:space="preserve"> Thực tập tốt nghiệp</v>
          </cell>
          <cell r="C5762">
            <v>225</v>
          </cell>
        </row>
        <row r="5763">
          <cell r="A5763" t="str">
            <v>MH01.LC7K26</v>
          </cell>
          <cell r="B5763" t="str">
            <v>Giáo dục chính trị</v>
          </cell>
          <cell r="C5763">
            <v>45</v>
          </cell>
        </row>
        <row r="5764">
          <cell r="A5764" t="str">
            <v>MH02.LC7K26</v>
          </cell>
          <cell r="B5764" t="str">
            <v>Pháp luật</v>
          </cell>
          <cell r="C5764">
            <v>15</v>
          </cell>
        </row>
        <row r="5765">
          <cell r="A5765" t="str">
            <v>MH03.LC7K26</v>
          </cell>
          <cell r="B5765" t="str">
            <v>Giáo dục thể chất</v>
          </cell>
          <cell r="C5765">
            <v>30</v>
          </cell>
        </row>
        <row r="5766">
          <cell r="A5766" t="str">
            <v>MH04.LC7K26</v>
          </cell>
          <cell r="B5766" t="str">
            <v>Giáo dục quốc phòng và an ninh</v>
          </cell>
          <cell r="C5766">
            <v>30</v>
          </cell>
        </row>
        <row r="5767">
          <cell r="A5767" t="str">
            <v>MH05.LC7K26</v>
          </cell>
          <cell r="B5767" t="str">
            <v>Tin học</v>
          </cell>
          <cell r="C5767">
            <v>30</v>
          </cell>
        </row>
        <row r="5768">
          <cell r="A5768" t="str">
            <v>MH06.LC7K26</v>
          </cell>
          <cell r="B5768" t="str">
            <v>Tiếng anh</v>
          </cell>
          <cell r="C5768">
            <v>30</v>
          </cell>
        </row>
        <row r="5769">
          <cell r="A5769" t="str">
            <v>MH07.LC7K26</v>
          </cell>
          <cell r="B5769" t="str">
            <v>Tiếng anh chuyên ngành</v>
          </cell>
          <cell r="C5769">
            <v>45</v>
          </cell>
        </row>
        <row r="5770">
          <cell r="A5770" t="str">
            <v>MH08.LC7K26</v>
          </cell>
          <cell r="B5770" t="str">
            <v>Mạch điện</v>
          </cell>
          <cell r="C5770">
            <v>30</v>
          </cell>
        </row>
        <row r="5771">
          <cell r="A5771" t="str">
            <v>MĐ09.LC7K26</v>
          </cell>
          <cell r="B5771" t="str">
            <v>Máy điện 2</v>
          </cell>
          <cell r="C5771">
            <v>60</v>
          </cell>
        </row>
        <row r="5772">
          <cell r="A5772" t="str">
            <v>MĐ10.LC7K26</v>
          </cell>
          <cell r="B5772" t="str">
            <v>Kỹ thuật xung- số</v>
          </cell>
          <cell r="C5772">
            <v>60</v>
          </cell>
        </row>
        <row r="5773">
          <cell r="A5773" t="str">
            <v>MH11.LC7K26</v>
          </cell>
          <cell r="B5773" t="str">
            <v>Truyền động điện</v>
          </cell>
          <cell r="C5773">
            <v>45</v>
          </cell>
        </row>
        <row r="5774">
          <cell r="A5774" t="str">
            <v>MĐ12.LC7K26</v>
          </cell>
          <cell r="B5774" t="str">
            <v>Điện tử công suất</v>
          </cell>
          <cell r="C5774">
            <v>60</v>
          </cell>
        </row>
        <row r="5775">
          <cell r="A5775" t="str">
            <v>MĐ13.LC7K26</v>
          </cell>
          <cell r="B5775" t="str">
            <v xml:space="preserve">Trang bị điện </v>
          </cell>
          <cell r="C5775">
            <v>90</v>
          </cell>
        </row>
        <row r="5776">
          <cell r="A5776" t="str">
            <v>MĐ14.LC7K26</v>
          </cell>
          <cell r="B5776" t="str">
            <v>Lập trình vi điều khiển</v>
          </cell>
          <cell r="C5776">
            <v>120</v>
          </cell>
        </row>
        <row r="5777">
          <cell r="A5777" t="str">
            <v>MĐ15.LC7K26</v>
          </cell>
          <cell r="B5777" t="str">
            <v>Lập trình KNX</v>
          </cell>
          <cell r="C5777">
            <v>60</v>
          </cell>
        </row>
        <row r="5778">
          <cell r="A5778" t="str">
            <v>MĐ16.LC7K26</v>
          </cell>
          <cell r="B5778" t="str">
            <v>Điều khiển điện khí nén</v>
          </cell>
          <cell r="C5778">
            <v>90</v>
          </cell>
        </row>
        <row r="5779">
          <cell r="A5779" t="str">
            <v>MĐ17.LC7K26</v>
          </cell>
          <cell r="B5779" t="str">
            <v>PLC nâng cao</v>
          </cell>
          <cell r="C5779">
            <v>60</v>
          </cell>
        </row>
        <row r="5780">
          <cell r="A5780" t="str">
            <v>MĐ18.LC7K26</v>
          </cell>
          <cell r="B5780" t="str">
            <v>Truyền thông công nghiệp</v>
          </cell>
          <cell r="C5780">
            <v>60</v>
          </cell>
        </row>
        <row r="5781">
          <cell r="A5781" t="str">
            <v>MH19.LC7K26</v>
          </cell>
          <cell r="B5781" t="str">
            <v>Tổ chức sản xuất</v>
          </cell>
          <cell r="C5781">
            <v>30</v>
          </cell>
        </row>
        <row r="5782">
          <cell r="A5782" t="str">
            <v>MĐ20.LC7K26</v>
          </cell>
          <cell r="B5782" t="str">
            <v>Thực tập tốt nghiệp</v>
          </cell>
          <cell r="C5782">
            <v>90</v>
          </cell>
        </row>
        <row r="5783">
          <cell r="A5783" t="str">
            <v>MH01.C9K26</v>
          </cell>
          <cell r="B5783" t="str">
            <v>Chính trị</v>
          </cell>
          <cell r="C5783">
            <v>75</v>
          </cell>
        </row>
        <row r="5784">
          <cell r="A5784" t="str">
            <v>MH07.16K26</v>
          </cell>
          <cell r="B5784" t="str">
            <v>Vật liệu xây dựng</v>
          </cell>
          <cell r="C5784">
            <v>30</v>
          </cell>
        </row>
        <row r="5785">
          <cell r="A5785" t="str">
            <v>MH08.16K26</v>
          </cell>
          <cell r="B5785" t="str">
            <v>Vẽ Xây dựng</v>
          </cell>
          <cell r="C5785">
            <v>75</v>
          </cell>
        </row>
        <row r="5786">
          <cell r="A5786" t="str">
            <v>MH09.16K26</v>
          </cell>
          <cell r="B5786" t="str">
            <v>Cơ học Xây dựng</v>
          </cell>
          <cell r="C5786">
            <v>75</v>
          </cell>
        </row>
        <row r="5787">
          <cell r="A5787" t="str">
            <v>MH10.16K26</v>
          </cell>
          <cell r="B5787" t="str">
            <v>Điện kỹ thuật</v>
          </cell>
          <cell r="C5787">
            <v>45</v>
          </cell>
        </row>
        <row r="5788">
          <cell r="A5788" t="str">
            <v>MH01.16K26</v>
          </cell>
          <cell r="B5788" t="str">
            <v>Chính trị</v>
          </cell>
          <cell r="C5788">
            <v>90</v>
          </cell>
        </row>
        <row r="5789">
          <cell r="A5789" t="str">
            <v>MH02.16K26</v>
          </cell>
          <cell r="B5789" t="str">
            <v>Giáo dục pháp luật</v>
          </cell>
          <cell r="C5789">
            <v>30</v>
          </cell>
        </row>
        <row r="5790">
          <cell r="A5790" t="str">
            <v>MH03.16K26</v>
          </cell>
          <cell r="B5790" t="str">
            <v>Giáo dục thể chất</v>
          </cell>
          <cell r="C5790">
            <v>60</v>
          </cell>
        </row>
        <row r="5791">
          <cell r="A5791" t="str">
            <v>MH04.16K26</v>
          </cell>
          <cell r="B5791" t="str">
            <v>Giáo dục quốc phòng</v>
          </cell>
          <cell r="C5791">
            <v>45</v>
          </cell>
        </row>
        <row r="5792">
          <cell r="A5792" t="str">
            <v>MH05.16K26</v>
          </cell>
          <cell r="B5792" t="str">
            <v>Tin học đại cương</v>
          </cell>
          <cell r="C5792">
            <v>45</v>
          </cell>
        </row>
        <row r="5793">
          <cell r="A5793" t="str">
            <v>MH06.16K26</v>
          </cell>
          <cell r="B5793" t="str">
            <v>Ngoại ngữ</v>
          </cell>
          <cell r="C5793">
            <v>90</v>
          </cell>
        </row>
        <row r="5794">
          <cell r="A5794" t="str">
            <v>MH11.16K26</v>
          </cell>
          <cell r="B5794" t="str">
            <v>Cấu tạo kiến trúc</v>
          </cell>
          <cell r="C5794">
            <v>75</v>
          </cell>
        </row>
        <row r="5795">
          <cell r="A5795" t="str">
            <v>MH12.16K26</v>
          </cell>
          <cell r="B5795" t="str">
            <v>Kết cấu xây dựng</v>
          </cell>
          <cell r="C5795">
            <v>75</v>
          </cell>
        </row>
        <row r="5796">
          <cell r="A5796" t="str">
            <v>MH13.16K26</v>
          </cell>
          <cell r="B5796" t="str">
            <v>Nguyên lý Thiết kế kiến trúc</v>
          </cell>
          <cell r="C5796">
            <v>60</v>
          </cell>
        </row>
        <row r="5797">
          <cell r="A5797" t="str">
            <v>MH14.16K26</v>
          </cell>
          <cell r="B5797" t="str">
            <v>Dự toán xây dựng công trình</v>
          </cell>
          <cell r="C5797">
            <v>60</v>
          </cell>
        </row>
        <row r="5798">
          <cell r="A5798" t="str">
            <v>MH15.16K26</v>
          </cell>
          <cell r="B5798" t="str">
            <v>Công nghệ thi công</v>
          </cell>
          <cell r="C5798">
            <v>75</v>
          </cell>
        </row>
        <row r="5799">
          <cell r="A5799" t="str">
            <v>MH16.16K26</v>
          </cell>
          <cell r="B5799" t="str">
            <v>Tổ chức thi công</v>
          </cell>
          <cell r="C5799">
            <v>60</v>
          </cell>
        </row>
        <row r="5800">
          <cell r="A5800" t="str">
            <v>MH17.16K26</v>
          </cell>
          <cell r="B5800" t="str">
            <v>Quản lý  sản xuất</v>
          </cell>
          <cell r="C5800">
            <v>30</v>
          </cell>
        </row>
        <row r="5801">
          <cell r="A5801" t="str">
            <v>MH18.16K26</v>
          </cell>
          <cell r="B5801" t="str">
            <v>An toàn lao động</v>
          </cell>
          <cell r="C5801">
            <v>30</v>
          </cell>
        </row>
        <row r="5802">
          <cell r="A5802" t="str">
            <v>MH19.16K26</v>
          </cell>
          <cell r="B5802" t="str">
            <v>Bảo vệ môi trường</v>
          </cell>
          <cell r="C5802">
            <v>30</v>
          </cell>
        </row>
        <row r="5803">
          <cell r="A5803" t="str">
            <v>MH20.16K26</v>
          </cell>
          <cell r="B5803" t="str">
            <v>Kỹ năng giao tiếp</v>
          </cell>
          <cell r="C5803">
            <v>30</v>
          </cell>
        </row>
        <row r="5804">
          <cell r="A5804" t="str">
            <v>MĐ21.16K26</v>
          </cell>
          <cell r="B5804" t="str">
            <v>Trắc đạc</v>
          </cell>
          <cell r="C5804">
            <v>90</v>
          </cell>
        </row>
        <row r="5805">
          <cell r="A5805" t="str">
            <v>MĐ22.16K26</v>
          </cell>
          <cell r="B5805" t="str">
            <v>Lắp đặt hệ thống cấp thoát nước công trình</v>
          </cell>
          <cell r="C5805">
            <v>90</v>
          </cell>
        </row>
        <row r="5806">
          <cell r="A5806" t="str">
            <v>MĐ23.16K26</v>
          </cell>
          <cell r="B5806" t="str">
            <v>Ứng dụng Autocad</v>
          </cell>
          <cell r="C5806">
            <v>90</v>
          </cell>
        </row>
        <row r="5807">
          <cell r="A5807" t="str">
            <v>MĐ24.16K26</v>
          </cell>
          <cell r="B5807" t="str">
            <v>Thực tập thiết kế kiến trúc</v>
          </cell>
          <cell r="C5807">
            <v>120</v>
          </cell>
        </row>
        <row r="5808">
          <cell r="A5808" t="str">
            <v>MĐ25.16K26</v>
          </cell>
          <cell r="B5808" t="str">
            <v>Xây gạch</v>
          </cell>
          <cell r="C5808">
            <v>150</v>
          </cell>
        </row>
        <row r="5809">
          <cell r="A5809" t="str">
            <v>MĐ26.16K26</v>
          </cell>
          <cell r="B5809" t="str">
            <v>Trát, láng</v>
          </cell>
          <cell r="C5809">
            <v>120</v>
          </cell>
        </row>
        <row r="5810">
          <cell r="A5810" t="str">
            <v>MĐ27.16K26</v>
          </cell>
          <cell r="B5810" t="str">
            <v>Lát, ốp</v>
          </cell>
          <cell r="C5810">
            <v>120</v>
          </cell>
        </row>
        <row r="5811">
          <cell r="A5811" t="str">
            <v>MĐ28.16K26</v>
          </cell>
          <cell r="B5811" t="str">
            <v>Bả ma tít, sơn vôi</v>
          </cell>
          <cell r="C5811">
            <v>60</v>
          </cell>
        </row>
        <row r="5812">
          <cell r="A5812" t="str">
            <v>MĐ29.16K26</v>
          </cell>
          <cell r="B5812" t="str">
            <v>Gia công lắp dựng tháo dỡ ván khuôn, giàn giáo</v>
          </cell>
          <cell r="C5812">
            <v>90</v>
          </cell>
        </row>
        <row r="5813">
          <cell r="A5813" t="str">
            <v>MĐ30.16K26</v>
          </cell>
          <cell r="B5813" t="str">
            <v>Gia công, lắp đặt cốt thép</v>
          </cell>
          <cell r="C5813">
            <v>60</v>
          </cell>
        </row>
        <row r="5814">
          <cell r="A5814" t="str">
            <v>MĐ31.16K26</v>
          </cell>
          <cell r="B5814" t="str">
            <v>Thực tập kỹ thuật viên</v>
          </cell>
          <cell r="C5814">
            <v>180</v>
          </cell>
        </row>
        <row r="5815">
          <cell r="A5815" t="str">
            <v>MĐ32.16K26</v>
          </cell>
          <cell r="B5815" t="str">
            <v>Thực tập tốt nghiệp</v>
          </cell>
          <cell r="C5815">
            <v>180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ang 11"/>
      <sheetName val="thang 12"/>
      <sheetName val="thang 1-2021"/>
      <sheetName val="thang 3"/>
      <sheetName val="thang 4"/>
      <sheetName val="thang 5"/>
      <sheetName val="thang 8 ok"/>
      <sheetName val="tháng 9"/>
      <sheetName val="HÈ 2021 LÊN"/>
      <sheetName val="danh sách hs"/>
      <sheetName val="tháng 10"/>
      <sheetName val="tháng 11"/>
      <sheetName val="tháng 12"/>
      <sheetName val="tháng 12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9">
          <cell r="D9" t="str">
            <v>C5CK23</v>
          </cell>
          <cell r="E9" t="str">
            <v>CD</v>
          </cell>
          <cell r="F9" t="str">
            <v>C05C</v>
          </cell>
          <cell r="G9">
            <v>5</v>
          </cell>
          <cell r="H9" t="str">
            <v>DL</v>
          </cell>
          <cell r="I9" t="str">
            <v>TĐ</v>
          </cell>
          <cell r="J9">
            <v>5</v>
          </cell>
          <cell r="K9">
            <v>5</v>
          </cell>
          <cell r="L9">
            <v>5</v>
          </cell>
          <cell r="M9" t="str">
            <v>C. Nga</v>
          </cell>
          <cell r="N9">
            <v>29</v>
          </cell>
          <cell r="O9">
            <v>30</v>
          </cell>
        </row>
        <row r="10">
          <cell r="D10" t="str">
            <v>C5DK23</v>
          </cell>
          <cell r="E10" t="str">
            <v>CD</v>
          </cell>
          <cell r="F10" t="str">
            <v>C05D</v>
          </cell>
          <cell r="G10">
            <v>5</v>
          </cell>
          <cell r="H10" t="str">
            <v>DL</v>
          </cell>
          <cell r="I10" t="str">
            <v>TĐ</v>
          </cell>
          <cell r="J10">
            <v>5</v>
          </cell>
          <cell r="K10">
            <v>5</v>
          </cell>
          <cell r="L10">
            <v>5</v>
          </cell>
          <cell r="M10" t="str">
            <v>C. Yến</v>
          </cell>
          <cell r="N10">
            <v>18</v>
          </cell>
          <cell r="O10">
            <v>15</v>
          </cell>
        </row>
        <row r="11">
          <cell r="D11" t="str">
            <v>5DK24</v>
          </cell>
          <cell r="E11" t="str">
            <v>TC</v>
          </cell>
          <cell r="F11" t="str">
            <v>05D</v>
          </cell>
          <cell r="G11">
            <v>5</v>
          </cell>
          <cell r="H11" t="str">
            <v>DL</v>
          </cell>
          <cell r="I11" t="str">
            <v>TĐ</v>
          </cell>
          <cell r="J11">
            <v>27</v>
          </cell>
          <cell r="K11">
            <v>3</v>
          </cell>
          <cell r="L11">
            <v>3</v>
          </cell>
          <cell r="M11" t="str">
            <v>T. Tương</v>
          </cell>
          <cell r="N11">
            <v>27</v>
          </cell>
          <cell r="O11">
            <v>27</v>
          </cell>
        </row>
        <row r="12">
          <cell r="D12" t="str">
            <v>5EK24</v>
          </cell>
          <cell r="E12" t="str">
            <v>TC</v>
          </cell>
          <cell r="F12" t="str">
            <v>05E</v>
          </cell>
          <cell r="G12">
            <v>5</v>
          </cell>
          <cell r="H12" t="str">
            <v>DL</v>
          </cell>
          <cell r="I12" t="str">
            <v>TĐ</v>
          </cell>
          <cell r="J12">
            <v>31</v>
          </cell>
          <cell r="K12">
            <v>1</v>
          </cell>
          <cell r="L12">
            <v>1</v>
          </cell>
          <cell r="M12" t="str">
            <v>T. Hoàng</v>
          </cell>
          <cell r="N12">
            <v>32</v>
          </cell>
          <cell r="O12">
            <v>31</v>
          </cell>
        </row>
        <row r="13">
          <cell r="D13" t="str">
            <v>C5BK24</v>
          </cell>
          <cell r="E13" t="str">
            <v>CD</v>
          </cell>
          <cell r="F13" t="str">
            <v>C05B</v>
          </cell>
          <cell r="G13">
            <v>5</v>
          </cell>
          <cell r="H13" t="str">
            <v>DL</v>
          </cell>
          <cell r="I13" t="str">
            <v>TĐ</v>
          </cell>
          <cell r="J13">
            <v>5</v>
          </cell>
          <cell r="K13">
            <v>5</v>
          </cell>
          <cell r="L13">
            <v>5</v>
          </cell>
          <cell r="M13" t="str">
            <v>T. Triều</v>
          </cell>
          <cell r="N13">
            <v>19</v>
          </cell>
          <cell r="O13">
            <v>19</v>
          </cell>
        </row>
        <row r="14">
          <cell r="D14" t="str">
            <v>5AK25</v>
          </cell>
          <cell r="E14" t="str">
            <v>TC</v>
          </cell>
          <cell r="F14" t="str">
            <v>05A</v>
          </cell>
          <cell r="G14">
            <v>5</v>
          </cell>
          <cell r="H14" t="str">
            <v>DL</v>
          </cell>
          <cell r="I14" t="str">
            <v>TĐ</v>
          </cell>
          <cell r="J14">
            <v>4</v>
          </cell>
          <cell r="K14">
            <v>2</v>
          </cell>
          <cell r="L14">
            <v>2</v>
          </cell>
          <cell r="M14" t="str">
            <v>T. Triều</v>
          </cell>
          <cell r="N14">
            <v>8</v>
          </cell>
          <cell r="O14">
            <v>9</v>
          </cell>
        </row>
        <row r="15">
          <cell r="D15" t="str">
            <v>1AK25</v>
          </cell>
          <cell r="E15" t="str">
            <v>TC</v>
          </cell>
          <cell r="F15" t="str">
            <v>01B</v>
          </cell>
          <cell r="G15">
            <v>1</v>
          </cell>
          <cell r="H15" t="str">
            <v>DL</v>
          </cell>
          <cell r="I15" t="str">
            <v>TĐ</v>
          </cell>
          <cell r="J15">
            <v>22</v>
          </cell>
          <cell r="K15">
            <v>6</v>
          </cell>
          <cell r="L15">
            <v>6</v>
          </cell>
          <cell r="M15" t="str">
            <v>T. Đảm</v>
          </cell>
          <cell r="N15">
            <v>23</v>
          </cell>
          <cell r="O15">
            <v>24</v>
          </cell>
        </row>
        <row r="16">
          <cell r="D16" t="str">
            <v>5B1K25</v>
          </cell>
          <cell r="E16" t="str">
            <v>TC</v>
          </cell>
          <cell r="F16" t="str">
            <v>05B1</v>
          </cell>
          <cell r="G16">
            <v>5</v>
          </cell>
          <cell r="H16" t="str">
            <v>DL</v>
          </cell>
          <cell r="I16" t="str">
            <v>TĐ</v>
          </cell>
          <cell r="J16">
            <v>35</v>
          </cell>
          <cell r="K16">
            <v>1</v>
          </cell>
          <cell r="L16">
            <v>1</v>
          </cell>
          <cell r="M16" t="str">
            <v>T. Mạnh</v>
          </cell>
          <cell r="N16">
            <v>35</v>
          </cell>
          <cell r="O16">
            <v>35</v>
          </cell>
        </row>
        <row r="17">
          <cell r="D17" t="str">
            <v>5B2K25</v>
          </cell>
          <cell r="E17" t="str">
            <v>TC</v>
          </cell>
          <cell r="F17" t="str">
            <v>05B1</v>
          </cell>
          <cell r="G17">
            <v>5</v>
          </cell>
          <cell r="H17" t="str">
            <v>DL</v>
          </cell>
          <cell r="I17" t="str">
            <v>TĐ</v>
          </cell>
          <cell r="J17">
            <v>34</v>
          </cell>
          <cell r="K17">
            <v>3</v>
          </cell>
          <cell r="L17">
            <v>3</v>
          </cell>
          <cell r="M17" t="str">
            <v>T. Mạnh</v>
          </cell>
          <cell r="N17">
            <v>35</v>
          </cell>
          <cell r="O17">
            <v>34</v>
          </cell>
        </row>
        <row r="18">
          <cell r="D18" t="str">
            <v>C5AK25</v>
          </cell>
          <cell r="E18" t="str">
            <v>CD</v>
          </cell>
          <cell r="F18" t="str">
            <v>C05A</v>
          </cell>
          <cell r="G18">
            <v>5</v>
          </cell>
          <cell r="H18" t="str">
            <v>DL</v>
          </cell>
          <cell r="I18" t="str">
            <v>TĐ</v>
          </cell>
          <cell r="J18">
            <v>5</v>
          </cell>
          <cell r="K18">
            <v>5</v>
          </cell>
          <cell r="L18">
            <v>5</v>
          </cell>
          <cell r="M18" t="str">
            <v>Việt Dũng</v>
          </cell>
          <cell r="N18">
            <v>36</v>
          </cell>
          <cell r="O18">
            <v>37</v>
          </cell>
        </row>
        <row r="19">
          <cell r="D19" t="str">
            <v>K</v>
          </cell>
          <cell r="E19">
            <v>37</v>
          </cell>
          <cell r="F19">
            <v>37</v>
          </cell>
          <cell r="G19">
            <v>37</v>
          </cell>
          <cell r="H19">
            <v>37</v>
          </cell>
          <cell r="I19">
            <v>37</v>
          </cell>
          <cell r="J19">
            <v>37</v>
          </cell>
          <cell r="K19">
            <v>37</v>
          </cell>
          <cell r="L19">
            <v>37</v>
          </cell>
          <cell r="M19">
            <v>37</v>
          </cell>
          <cell r="N19">
            <v>37</v>
          </cell>
          <cell r="O19">
            <v>37</v>
          </cell>
        </row>
        <row r="20">
          <cell r="D20" t="str">
            <v>CộngK</v>
          </cell>
          <cell r="E20">
            <v>37</v>
          </cell>
          <cell r="F20">
            <v>37</v>
          </cell>
          <cell r="G20">
            <v>37</v>
          </cell>
          <cell r="H20">
            <v>37</v>
          </cell>
          <cell r="I20">
            <v>37</v>
          </cell>
          <cell r="J20">
            <v>37</v>
          </cell>
          <cell r="K20">
            <v>37</v>
          </cell>
          <cell r="L20">
            <v>37</v>
          </cell>
          <cell r="M20">
            <v>37</v>
          </cell>
          <cell r="N20">
            <v>262</v>
          </cell>
          <cell r="O20">
            <v>261</v>
          </cell>
        </row>
        <row r="21">
          <cell r="D21" t="str">
            <v>K</v>
          </cell>
          <cell r="E21">
            <v>261</v>
          </cell>
          <cell r="F21">
            <v>261</v>
          </cell>
          <cell r="G21">
            <v>261</v>
          </cell>
          <cell r="H21">
            <v>261</v>
          </cell>
          <cell r="I21">
            <v>261</v>
          </cell>
          <cell r="J21">
            <v>261</v>
          </cell>
          <cell r="K21">
            <v>261</v>
          </cell>
          <cell r="L21">
            <v>261</v>
          </cell>
          <cell r="M21">
            <v>261</v>
          </cell>
          <cell r="N21">
            <v>261</v>
          </cell>
          <cell r="O21">
            <v>261</v>
          </cell>
        </row>
        <row r="22">
          <cell r="D22" t="str">
            <v>K</v>
          </cell>
          <cell r="E22">
            <v>261</v>
          </cell>
          <cell r="F22">
            <v>261</v>
          </cell>
          <cell r="G22">
            <v>261</v>
          </cell>
          <cell r="H22">
            <v>261</v>
          </cell>
          <cell r="I22">
            <v>261</v>
          </cell>
          <cell r="J22">
            <v>261</v>
          </cell>
          <cell r="K22">
            <v>261</v>
          </cell>
          <cell r="L22">
            <v>261</v>
          </cell>
          <cell r="M22">
            <v>261</v>
          </cell>
          <cell r="N22">
            <v>261</v>
          </cell>
          <cell r="O22">
            <v>261</v>
          </cell>
        </row>
        <row r="23">
          <cell r="D23" t="str">
            <v>LớpKKhoá</v>
          </cell>
          <cell r="E23" t="str">
            <v>Hệ</v>
          </cell>
          <cell r="F23" t="str">
            <v xml:space="preserve"> Lớp</v>
          </cell>
          <cell r="G23" t="str">
            <v xml:space="preserve"> Mã
Nghề</v>
          </cell>
          <cell r="H23" t="str">
            <v>Khoa</v>
          </cell>
          <cell r="I23" t="str">
            <v xml:space="preserve">
Địa điểm</v>
          </cell>
          <cell r="J23" t="str">
            <v>VH9</v>
          </cell>
          <cell r="K23" t="str">
            <v>DT</v>
          </cell>
          <cell r="L23" t="str">
            <v>Nữ</v>
          </cell>
          <cell r="M23" t="str">
            <v>GVCN</v>
          </cell>
          <cell r="N23" t="str">
            <v>Sĩ số HS trong tháng</v>
          </cell>
          <cell r="O23">
            <v>261</v>
          </cell>
        </row>
        <row r="24">
          <cell r="D24" t="str">
            <v>K</v>
          </cell>
          <cell r="E24">
            <v>261</v>
          </cell>
          <cell r="F24">
            <v>261</v>
          </cell>
          <cell r="G24">
            <v>261</v>
          </cell>
          <cell r="H24">
            <v>261</v>
          </cell>
          <cell r="I24">
            <v>261</v>
          </cell>
          <cell r="J24">
            <v>261</v>
          </cell>
          <cell r="K24">
            <v>261</v>
          </cell>
          <cell r="L24">
            <v>261</v>
          </cell>
          <cell r="M24">
            <v>261</v>
          </cell>
          <cell r="N24">
            <v>261</v>
          </cell>
          <cell r="O24">
            <v>261</v>
          </cell>
        </row>
        <row r="25">
          <cell r="D25" t="str">
            <v>K</v>
          </cell>
          <cell r="E25">
            <v>261</v>
          </cell>
          <cell r="F25">
            <v>261</v>
          </cell>
          <cell r="G25">
            <v>261</v>
          </cell>
          <cell r="H25">
            <v>261</v>
          </cell>
          <cell r="I25">
            <v>261</v>
          </cell>
          <cell r="J25">
            <v>261</v>
          </cell>
          <cell r="K25">
            <v>261</v>
          </cell>
          <cell r="L25">
            <v>261</v>
          </cell>
          <cell r="M25">
            <v>261</v>
          </cell>
          <cell r="N25" t="str">
            <v>Sĩ số</v>
          </cell>
          <cell r="O25" t="str">
            <v xml:space="preserve">Sĩ </v>
          </cell>
        </row>
        <row r="26">
          <cell r="D26" t="str">
            <v>K</v>
          </cell>
          <cell r="E26">
            <v>261</v>
          </cell>
          <cell r="F26">
            <v>261</v>
          </cell>
          <cell r="G26">
            <v>261</v>
          </cell>
          <cell r="H26">
            <v>261</v>
          </cell>
          <cell r="I26">
            <v>261</v>
          </cell>
          <cell r="J26">
            <v>261</v>
          </cell>
          <cell r="K26">
            <v>261</v>
          </cell>
          <cell r="L26">
            <v>261</v>
          </cell>
          <cell r="M26">
            <v>261</v>
          </cell>
          <cell r="N26" t="str">
            <v>T. trước</v>
          </cell>
          <cell r="O26" t="str">
            <v>số</v>
          </cell>
        </row>
        <row r="27">
          <cell r="D27" t="str">
            <v>C5BK22</v>
          </cell>
          <cell r="E27" t="str">
            <v>CD</v>
          </cell>
          <cell r="F27" t="str">
            <v>C05B</v>
          </cell>
          <cell r="G27">
            <v>5</v>
          </cell>
          <cell r="H27" t="str">
            <v>DL</v>
          </cell>
          <cell r="I27" t="str">
            <v>Đ. Tháp</v>
          </cell>
          <cell r="J27">
            <v>5</v>
          </cell>
          <cell r="K27">
            <v>5</v>
          </cell>
          <cell r="L27">
            <v>5</v>
          </cell>
          <cell r="M27" t="str">
            <v>Đ. Tháp</v>
          </cell>
          <cell r="N27">
            <v>25</v>
          </cell>
          <cell r="O27">
            <v>25</v>
          </cell>
        </row>
        <row r="28">
          <cell r="D28" t="str">
            <v>C5CK22</v>
          </cell>
          <cell r="E28" t="str">
            <v>CD</v>
          </cell>
          <cell r="F28" t="str">
            <v>C05C</v>
          </cell>
          <cell r="G28">
            <v>5</v>
          </cell>
          <cell r="H28" t="str">
            <v>DL</v>
          </cell>
          <cell r="I28" t="str">
            <v>Đ. Tháp</v>
          </cell>
          <cell r="J28">
            <v>5</v>
          </cell>
          <cell r="K28">
            <v>5</v>
          </cell>
          <cell r="L28">
            <v>5</v>
          </cell>
          <cell r="M28" t="str">
            <v>Đ. Tháp</v>
          </cell>
          <cell r="N28">
            <v>33</v>
          </cell>
          <cell r="O28">
            <v>33</v>
          </cell>
        </row>
        <row r="29">
          <cell r="D29" t="str">
            <v>5HK23</v>
          </cell>
          <cell r="E29" t="str">
            <v>TC</v>
          </cell>
          <cell r="F29" t="str">
            <v>05H</v>
          </cell>
          <cell r="G29">
            <v>5</v>
          </cell>
          <cell r="H29" t="str">
            <v>DL</v>
          </cell>
          <cell r="I29" t="str">
            <v>Đ. Tháp</v>
          </cell>
          <cell r="J29">
            <v>30</v>
          </cell>
          <cell r="K29">
            <v>30</v>
          </cell>
          <cell r="L29">
            <v>30</v>
          </cell>
          <cell r="M29" t="str">
            <v>Đ. Tháp</v>
          </cell>
          <cell r="N29">
            <v>30</v>
          </cell>
          <cell r="O29">
            <v>30</v>
          </cell>
        </row>
        <row r="30">
          <cell r="D30" t="str">
            <v>5JK23</v>
          </cell>
          <cell r="E30" t="str">
            <v>TC</v>
          </cell>
          <cell r="F30" t="str">
            <v>05J</v>
          </cell>
          <cell r="G30">
            <v>5</v>
          </cell>
          <cell r="H30" t="str">
            <v>DL</v>
          </cell>
          <cell r="I30" t="str">
            <v>Đ. Tháp</v>
          </cell>
          <cell r="J30">
            <v>26</v>
          </cell>
          <cell r="K30">
            <v>26</v>
          </cell>
          <cell r="L30">
            <v>1</v>
          </cell>
          <cell r="M30" t="str">
            <v>Đ. Tháp</v>
          </cell>
          <cell r="N30">
            <v>26</v>
          </cell>
          <cell r="O30">
            <v>26</v>
          </cell>
        </row>
        <row r="31">
          <cell r="D31" t="str">
            <v>C5AK23</v>
          </cell>
          <cell r="E31" t="str">
            <v>CD</v>
          </cell>
          <cell r="F31" t="str">
            <v>C05A</v>
          </cell>
          <cell r="G31">
            <v>5</v>
          </cell>
          <cell r="H31" t="str">
            <v>DL</v>
          </cell>
          <cell r="I31" t="str">
            <v>Đ. Tháp</v>
          </cell>
          <cell r="J31">
            <v>5</v>
          </cell>
          <cell r="K31">
            <v>5</v>
          </cell>
          <cell r="L31">
            <v>5</v>
          </cell>
          <cell r="M31" t="str">
            <v>Đ. Tháp</v>
          </cell>
          <cell r="N31">
            <v>28</v>
          </cell>
          <cell r="O31">
            <v>28</v>
          </cell>
        </row>
        <row r="32">
          <cell r="D32" t="str">
            <v>C5BK23</v>
          </cell>
          <cell r="E32" t="str">
            <v>CD</v>
          </cell>
          <cell r="F32" t="str">
            <v>C05B</v>
          </cell>
          <cell r="G32">
            <v>5</v>
          </cell>
          <cell r="H32" t="str">
            <v>DL</v>
          </cell>
          <cell r="I32" t="str">
            <v>Đ. Tháp</v>
          </cell>
          <cell r="J32">
            <v>5</v>
          </cell>
          <cell r="K32">
            <v>5</v>
          </cell>
          <cell r="L32">
            <v>5</v>
          </cell>
          <cell r="M32" t="str">
            <v>Đ. Tháp</v>
          </cell>
          <cell r="N32">
            <v>20</v>
          </cell>
          <cell r="O32">
            <v>20</v>
          </cell>
        </row>
        <row r="33">
          <cell r="D33" t="str">
            <v>5BK24</v>
          </cell>
          <cell r="E33" t="str">
            <v>TC</v>
          </cell>
          <cell r="F33" t="str">
            <v>05B</v>
          </cell>
          <cell r="G33">
            <v>5</v>
          </cell>
          <cell r="H33" t="str">
            <v>DL</v>
          </cell>
          <cell r="I33" t="str">
            <v>Đ. Tháp</v>
          </cell>
          <cell r="J33">
            <v>29</v>
          </cell>
          <cell r="K33">
            <v>29</v>
          </cell>
          <cell r="L33">
            <v>29</v>
          </cell>
          <cell r="M33" t="str">
            <v>Đ. Tháp</v>
          </cell>
          <cell r="N33">
            <v>30</v>
          </cell>
          <cell r="O33">
            <v>29</v>
          </cell>
        </row>
        <row r="34">
          <cell r="D34" t="str">
            <v>5CK24</v>
          </cell>
          <cell r="E34" t="str">
            <v>TC</v>
          </cell>
          <cell r="F34" t="str">
            <v>05C</v>
          </cell>
          <cell r="G34">
            <v>5</v>
          </cell>
          <cell r="H34" t="str">
            <v>DL</v>
          </cell>
          <cell r="I34" t="str">
            <v>Đ. Tháp</v>
          </cell>
          <cell r="J34">
            <v>30</v>
          </cell>
          <cell r="K34">
            <v>30</v>
          </cell>
          <cell r="L34">
            <v>1</v>
          </cell>
          <cell r="M34" t="str">
            <v>Đ. Tháp</v>
          </cell>
          <cell r="N34">
            <v>31</v>
          </cell>
          <cell r="O34">
            <v>30</v>
          </cell>
        </row>
        <row r="35">
          <cell r="D35" t="str">
            <v>5FK24</v>
          </cell>
          <cell r="E35" t="str">
            <v>TC</v>
          </cell>
          <cell r="F35" t="str">
            <v>05F</v>
          </cell>
          <cell r="G35">
            <v>5</v>
          </cell>
          <cell r="H35" t="str">
            <v>DL</v>
          </cell>
          <cell r="I35" t="str">
            <v>Đ. Tháp</v>
          </cell>
          <cell r="J35">
            <v>30</v>
          </cell>
          <cell r="K35">
            <v>30</v>
          </cell>
          <cell r="L35">
            <v>30</v>
          </cell>
          <cell r="M35" t="str">
            <v>Đ. Tháp</v>
          </cell>
          <cell r="N35">
            <v>30</v>
          </cell>
          <cell r="O35">
            <v>29</v>
          </cell>
        </row>
        <row r="36">
          <cell r="D36" t="str">
            <v>5GK24</v>
          </cell>
          <cell r="E36" t="str">
            <v>TC</v>
          </cell>
          <cell r="F36" t="str">
            <v>05G</v>
          </cell>
          <cell r="G36">
            <v>5</v>
          </cell>
          <cell r="H36" t="str">
            <v>DL</v>
          </cell>
          <cell r="I36" t="str">
            <v>Đ. Tháp</v>
          </cell>
          <cell r="J36">
            <v>28</v>
          </cell>
          <cell r="K36">
            <v>28</v>
          </cell>
          <cell r="L36">
            <v>28</v>
          </cell>
          <cell r="M36" t="str">
            <v>Đ. Tháp</v>
          </cell>
          <cell r="N36">
            <v>28</v>
          </cell>
          <cell r="O36">
            <v>28</v>
          </cell>
        </row>
        <row r="37">
          <cell r="D37" t="str">
            <v>C5AK24</v>
          </cell>
          <cell r="E37" t="str">
            <v>CD</v>
          </cell>
          <cell r="F37" t="str">
            <v>C05A</v>
          </cell>
          <cell r="G37">
            <v>5</v>
          </cell>
          <cell r="H37" t="str">
            <v>DL</v>
          </cell>
          <cell r="I37" t="str">
            <v>Đ. Tháp</v>
          </cell>
          <cell r="J37">
            <v>5</v>
          </cell>
          <cell r="K37">
            <v>5</v>
          </cell>
          <cell r="L37">
            <v>5</v>
          </cell>
          <cell r="M37" t="str">
            <v>Đ. Tháp</v>
          </cell>
          <cell r="N37">
            <v>35</v>
          </cell>
          <cell r="O37">
            <v>35</v>
          </cell>
        </row>
        <row r="38">
          <cell r="D38" t="str">
            <v>5CK25</v>
          </cell>
          <cell r="E38" t="str">
            <v>TC</v>
          </cell>
          <cell r="F38" t="str">
            <v>05C</v>
          </cell>
          <cell r="G38">
            <v>5</v>
          </cell>
          <cell r="H38" t="str">
            <v>DL</v>
          </cell>
          <cell r="I38" t="str">
            <v>Đ. Tháp</v>
          </cell>
          <cell r="J38">
            <v>31</v>
          </cell>
          <cell r="K38">
            <v>31</v>
          </cell>
          <cell r="L38">
            <v>2</v>
          </cell>
          <cell r="M38" t="str">
            <v>Đ. Tháp</v>
          </cell>
          <cell r="N38">
            <v>30</v>
          </cell>
          <cell r="O38">
            <v>31</v>
          </cell>
        </row>
        <row r="39">
          <cell r="D39" t="str">
            <v>5DK25</v>
          </cell>
          <cell r="E39" t="str">
            <v>TC</v>
          </cell>
          <cell r="F39" t="str">
            <v>05D</v>
          </cell>
          <cell r="G39">
            <v>5</v>
          </cell>
          <cell r="H39" t="str">
            <v>DL</v>
          </cell>
          <cell r="I39" t="str">
            <v>Đ. Tháp</v>
          </cell>
          <cell r="J39">
            <v>33</v>
          </cell>
          <cell r="K39">
            <v>33</v>
          </cell>
          <cell r="L39">
            <v>1</v>
          </cell>
          <cell r="M39" t="str">
            <v>Đ. Tháp</v>
          </cell>
          <cell r="N39">
            <v>32</v>
          </cell>
          <cell r="O39">
            <v>33</v>
          </cell>
        </row>
        <row r="40">
          <cell r="D40" t="str">
            <v>5EK25</v>
          </cell>
          <cell r="E40" t="str">
            <v>TC</v>
          </cell>
          <cell r="F40" t="str">
            <v>05E</v>
          </cell>
          <cell r="G40">
            <v>5</v>
          </cell>
          <cell r="H40" t="str">
            <v>DL</v>
          </cell>
          <cell r="I40" t="str">
            <v>Đ. Tháp</v>
          </cell>
          <cell r="J40">
            <v>36</v>
          </cell>
          <cell r="K40">
            <v>36</v>
          </cell>
          <cell r="L40">
            <v>36</v>
          </cell>
          <cell r="M40" t="str">
            <v>Đ. Tháp</v>
          </cell>
          <cell r="N40">
            <v>25</v>
          </cell>
          <cell r="O40">
            <v>37</v>
          </cell>
        </row>
        <row r="41">
          <cell r="D41" t="str">
            <v>5FK25</v>
          </cell>
          <cell r="E41" t="str">
            <v>TC</v>
          </cell>
          <cell r="F41" t="str">
            <v>05F</v>
          </cell>
          <cell r="G41">
            <v>5</v>
          </cell>
          <cell r="H41" t="str">
            <v>DL</v>
          </cell>
          <cell r="I41" t="str">
            <v>Đ. Tháp</v>
          </cell>
          <cell r="J41">
            <v>35</v>
          </cell>
          <cell r="K41">
            <v>35</v>
          </cell>
          <cell r="L41">
            <v>35</v>
          </cell>
          <cell r="M41" t="str">
            <v>Đ. Tháp</v>
          </cell>
          <cell r="N41">
            <v>30</v>
          </cell>
          <cell r="O41">
            <v>35</v>
          </cell>
        </row>
        <row r="42">
          <cell r="D42" t="str">
            <v>C5BK25</v>
          </cell>
          <cell r="E42" t="str">
            <v>CD</v>
          </cell>
          <cell r="F42" t="str">
            <v>C05B</v>
          </cell>
          <cell r="G42">
            <v>5</v>
          </cell>
          <cell r="H42" t="str">
            <v>DL</v>
          </cell>
          <cell r="I42" t="str">
            <v>Đ. Tháp</v>
          </cell>
          <cell r="J42">
            <v>5</v>
          </cell>
          <cell r="K42">
            <v>5</v>
          </cell>
          <cell r="L42">
            <v>5</v>
          </cell>
          <cell r="M42" t="str">
            <v>Đ. Tháp</v>
          </cell>
          <cell r="N42">
            <v>5</v>
          </cell>
          <cell r="O42">
            <v>18</v>
          </cell>
        </row>
        <row r="43">
          <cell r="D43">
            <v>18</v>
          </cell>
          <cell r="E43">
            <v>18</v>
          </cell>
          <cell r="F43">
            <v>18</v>
          </cell>
          <cell r="G43">
            <v>18</v>
          </cell>
          <cell r="H43">
            <v>18</v>
          </cell>
          <cell r="I43">
            <v>18</v>
          </cell>
          <cell r="J43">
            <v>18</v>
          </cell>
          <cell r="K43">
            <v>18</v>
          </cell>
          <cell r="L43">
            <v>18</v>
          </cell>
          <cell r="M43">
            <v>18</v>
          </cell>
          <cell r="N43">
            <v>18</v>
          </cell>
          <cell r="O43">
            <v>18</v>
          </cell>
        </row>
        <row r="44">
          <cell r="D44">
            <v>18</v>
          </cell>
          <cell r="E44">
            <v>18</v>
          </cell>
          <cell r="F44" t="str">
            <v>Cộng</v>
          </cell>
          <cell r="G44">
            <v>18</v>
          </cell>
          <cell r="H44">
            <v>18</v>
          </cell>
          <cell r="I44">
            <v>18</v>
          </cell>
          <cell r="J44">
            <v>18</v>
          </cell>
          <cell r="K44">
            <v>18</v>
          </cell>
          <cell r="L44">
            <v>18</v>
          </cell>
          <cell r="M44">
            <v>18</v>
          </cell>
          <cell r="N44">
            <v>433</v>
          </cell>
          <cell r="O44">
            <v>467</v>
          </cell>
        </row>
        <row r="45">
          <cell r="D45">
            <v>467</v>
          </cell>
          <cell r="E45">
            <v>467</v>
          </cell>
          <cell r="F45">
            <v>467</v>
          </cell>
          <cell r="G45">
            <v>467</v>
          </cell>
          <cell r="H45">
            <v>467</v>
          </cell>
          <cell r="I45">
            <v>467</v>
          </cell>
          <cell r="J45">
            <v>467</v>
          </cell>
          <cell r="K45">
            <v>467</v>
          </cell>
          <cell r="L45">
            <v>467</v>
          </cell>
          <cell r="M45">
            <v>467</v>
          </cell>
          <cell r="N45">
            <v>695</v>
          </cell>
          <cell r="O45">
            <v>728</v>
          </cell>
        </row>
        <row r="46">
          <cell r="D46">
            <v>728</v>
          </cell>
          <cell r="E46">
            <v>728</v>
          </cell>
          <cell r="F46">
            <v>728</v>
          </cell>
          <cell r="G46">
            <v>728</v>
          </cell>
          <cell r="H46">
            <v>728</v>
          </cell>
          <cell r="I46">
            <v>728</v>
          </cell>
          <cell r="J46">
            <v>728</v>
          </cell>
          <cell r="K46">
            <v>728</v>
          </cell>
          <cell r="L46">
            <v>728</v>
          </cell>
          <cell r="M46">
            <v>25</v>
          </cell>
          <cell r="N46">
            <v>25</v>
          </cell>
          <cell r="O46">
            <v>25</v>
          </cell>
        </row>
        <row r="47">
          <cell r="D47">
            <v>25</v>
          </cell>
          <cell r="E47">
            <v>25</v>
          </cell>
          <cell r="F47">
            <v>25</v>
          </cell>
          <cell r="G47">
            <v>25</v>
          </cell>
          <cell r="H47">
            <v>25</v>
          </cell>
          <cell r="I47">
            <v>25</v>
          </cell>
          <cell r="J47">
            <v>25</v>
          </cell>
          <cell r="K47">
            <v>25</v>
          </cell>
          <cell r="L47">
            <v>25</v>
          </cell>
          <cell r="M47">
            <v>25</v>
          </cell>
          <cell r="N47">
            <v>25</v>
          </cell>
          <cell r="O47">
            <v>25</v>
          </cell>
        </row>
        <row r="48">
          <cell r="D48">
            <v>25</v>
          </cell>
          <cell r="E48">
            <v>25</v>
          </cell>
          <cell r="F48">
            <v>25</v>
          </cell>
          <cell r="G48">
            <v>25</v>
          </cell>
          <cell r="H48">
            <v>25</v>
          </cell>
          <cell r="I48">
            <v>25</v>
          </cell>
          <cell r="J48">
            <v>25</v>
          </cell>
          <cell r="K48">
            <v>25</v>
          </cell>
          <cell r="L48">
            <v>25</v>
          </cell>
          <cell r="M48">
            <v>25</v>
          </cell>
          <cell r="N48">
            <v>25</v>
          </cell>
          <cell r="O48">
            <v>25</v>
          </cell>
        </row>
        <row r="49">
          <cell r="D49">
            <v>25</v>
          </cell>
          <cell r="E49">
            <v>25</v>
          </cell>
          <cell r="F49">
            <v>25</v>
          </cell>
          <cell r="G49">
            <v>25</v>
          </cell>
          <cell r="H49">
            <v>25</v>
          </cell>
          <cell r="I49">
            <v>25</v>
          </cell>
          <cell r="J49">
            <v>25</v>
          </cell>
          <cell r="K49">
            <v>25</v>
          </cell>
          <cell r="L49">
            <v>25</v>
          </cell>
          <cell r="M49">
            <v>25</v>
          </cell>
          <cell r="N49">
            <v>25</v>
          </cell>
          <cell r="O49">
            <v>25</v>
          </cell>
        </row>
        <row r="50">
          <cell r="D50">
            <v>25</v>
          </cell>
          <cell r="E50">
            <v>25</v>
          </cell>
          <cell r="F50">
            <v>25</v>
          </cell>
          <cell r="G50">
            <v>25</v>
          </cell>
          <cell r="H50">
            <v>25</v>
          </cell>
          <cell r="I50">
            <v>25</v>
          </cell>
          <cell r="J50">
            <v>25</v>
          </cell>
          <cell r="K50">
            <v>25</v>
          </cell>
          <cell r="L50">
            <v>25</v>
          </cell>
          <cell r="M50">
            <v>25</v>
          </cell>
          <cell r="N50">
            <v>25</v>
          </cell>
          <cell r="O50">
            <v>25</v>
          </cell>
        </row>
        <row r="51">
          <cell r="D51">
            <v>25</v>
          </cell>
          <cell r="E51">
            <v>25</v>
          </cell>
          <cell r="F51">
            <v>25</v>
          </cell>
          <cell r="G51">
            <v>25</v>
          </cell>
          <cell r="H51">
            <v>25</v>
          </cell>
          <cell r="I51">
            <v>25</v>
          </cell>
          <cell r="J51">
            <v>25</v>
          </cell>
          <cell r="K51">
            <v>25</v>
          </cell>
          <cell r="L51">
            <v>25</v>
          </cell>
          <cell r="M51">
            <v>25</v>
          </cell>
          <cell r="N51">
            <v>25</v>
          </cell>
          <cell r="O51">
            <v>25</v>
          </cell>
        </row>
        <row r="52">
          <cell r="D52">
            <v>25</v>
          </cell>
          <cell r="E52">
            <v>25</v>
          </cell>
          <cell r="F52">
            <v>25</v>
          </cell>
          <cell r="G52">
            <v>25</v>
          </cell>
          <cell r="H52">
            <v>25</v>
          </cell>
          <cell r="I52">
            <v>25</v>
          </cell>
          <cell r="J52">
            <v>25</v>
          </cell>
          <cell r="K52">
            <v>25</v>
          </cell>
          <cell r="L52">
            <v>25</v>
          </cell>
          <cell r="M52">
            <v>25</v>
          </cell>
          <cell r="N52">
            <v>25</v>
          </cell>
          <cell r="O52">
            <v>25</v>
          </cell>
        </row>
        <row r="53">
          <cell r="D53">
            <v>25</v>
          </cell>
          <cell r="E53">
            <v>25</v>
          </cell>
          <cell r="F53">
            <v>25</v>
          </cell>
          <cell r="G53">
            <v>25</v>
          </cell>
          <cell r="H53">
            <v>25</v>
          </cell>
          <cell r="I53">
            <v>25</v>
          </cell>
          <cell r="J53">
            <v>25</v>
          </cell>
          <cell r="K53">
            <v>25</v>
          </cell>
          <cell r="L53">
            <v>25</v>
          </cell>
          <cell r="M53">
            <v>25</v>
          </cell>
          <cell r="N53">
            <v>25</v>
          </cell>
          <cell r="O53">
            <v>25</v>
          </cell>
        </row>
        <row r="54">
          <cell r="D54">
            <v>25</v>
          </cell>
          <cell r="E54">
            <v>25</v>
          </cell>
          <cell r="F54">
            <v>25</v>
          </cell>
          <cell r="G54">
            <v>25</v>
          </cell>
          <cell r="H54">
            <v>25</v>
          </cell>
          <cell r="I54">
            <v>25</v>
          </cell>
          <cell r="J54">
            <v>25</v>
          </cell>
          <cell r="K54">
            <v>25</v>
          </cell>
          <cell r="L54">
            <v>25</v>
          </cell>
          <cell r="M54">
            <v>25</v>
          </cell>
          <cell r="N54">
            <v>25</v>
          </cell>
          <cell r="O54">
            <v>25</v>
          </cell>
        </row>
        <row r="55">
          <cell r="D55">
            <v>25</v>
          </cell>
          <cell r="E55" t="str">
            <v>Hệ</v>
          </cell>
          <cell r="F55" t="str">
            <v xml:space="preserve"> Lớp</v>
          </cell>
          <cell r="G55" t="str">
            <v xml:space="preserve"> Mã
Nghề</v>
          </cell>
          <cell r="H55" t="str">
            <v>Khoa</v>
          </cell>
          <cell r="I55" t="str">
            <v xml:space="preserve">
Địa điểm</v>
          </cell>
          <cell r="J55" t="str">
            <v>VH9</v>
          </cell>
          <cell r="K55" t="str">
            <v>DT</v>
          </cell>
          <cell r="L55" t="str">
            <v>Nữ</v>
          </cell>
          <cell r="M55" t="str">
            <v>GVCN</v>
          </cell>
          <cell r="N55" t="str">
            <v>Sĩ số HS trong tháng</v>
          </cell>
          <cell r="O55">
            <v>25</v>
          </cell>
        </row>
        <row r="56">
          <cell r="D56">
            <v>25</v>
          </cell>
          <cell r="E56">
            <v>25</v>
          </cell>
          <cell r="F56">
            <v>25</v>
          </cell>
          <cell r="G56">
            <v>25</v>
          </cell>
          <cell r="H56">
            <v>25</v>
          </cell>
          <cell r="I56">
            <v>25</v>
          </cell>
          <cell r="J56">
            <v>25</v>
          </cell>
          <cell r="K56">
            <v>25</v>
          </cell>
          <cell r="L56">
            <v>25</v>
          </cell>
          <cell r="M56">
            <v>25</v>
          </cell>
          <cell r="N56">
            <v>25</v>
          </cell>
          <cell r="O56">
            <v>25</v>
          </cell>
        </row>
        <row r="57">
          <cell r="D57">
            <v>25</v>
          </cell>
          <cell r="E57">
            <v>25</v>
          </cell>
          <cell r="F57">
            <v>25</v>
          </cell>
          <cell r="G57">
            <v>25</v>
          </cell>
          <cell r="H57">
            <v>25</v>
          </cell>
          <cell r="I57">
            <v>25</v>
          </cell>
          <cell r="J57">
            <v>25</v>
          </cell>
          <cell r="K57">
            <v>25</v>
          </cell>
          <cell r="L57">
            <v>25</v>
          </cell>
          <cell r="M57">
            <v>25</v>
          </cell>
          <cell r="N57" t="str">
            <v>Sĩ số</v>
          </cell>
          <cell r="O57" t="str">
            <v xml:space="preserve">Sĩ </v>
          </cell>
        </row>
        <row r="58">
          <cell r="D58">
            <v>25</v>
          </cell>
          <cell r="E58">
            <v>25</v>
          </cell>
          <cell r="F58">
            <v>25</v>
          </cell>
          <cell r="G58">
            <v>25</v>
          </cell>
          <cell r="H58">
            <v>25</v>
          </cell>
          <cell r="I58">
            <v>25</v>
          </cell>
          <cell r="J58">
            <v>25</v>
          </cell>
          <cell r="K58">
            <v>25</v>
          </cell>
          <cell r="L58">
            <v>25</v>
          </cell>
          <cell r="M58">
            <v>25</v>
          </cell>
          <cell r="N58" t="str">
            <v>T. trước</v>
          </cell>
          <cell r="O58" t="str">
            <v>số</v>
          </cell>
        </row>
        <row r="59">
          <cell r="D59">
            <v>25</v>
          </cell>
          <cell r="E59">
            <v>25</v>
          </cell>
          <cell r="F59">
            <v>25</v>
          </cell>
          <cell r="G59">
            <v>25</v>
          </cell>
          <cell r="H59">
            <v>25</v>
          </cell>
          <cell r="I59">
            <v>25</v>
          </cell>
          <cell r="J59">
            <v>25</v>
          </cell>
          <cell r="K59">
            <v>25</v>
          </cell>
          <cell r="L59">
            <v>25</v>
          </cell>
          <cell r="M59">
            <v>25</v>
          </cell>
          <cell r="N59">
            <v>25</v>
          </cell>
          <cell r="O59">
            <v>25</v>
          </cell>
        </row>
        <row r="60">
          <cell r="D60" t="str">
            <v>C6BK23</v>
          </cell>
          <cell r="E60" t="str">
            <v>CD</v>
          </cell>
          <cell r="F60" t="str">
            <v>C06B</v>
          </cell>
          <cell r="G60">
            <v>6</v>
          </cell>
          <cell r="H60" t="str">
            <v>KD</v>
          </cell>
          <cell r="I60" t="str">
            <v>TĐ</v>
          </cell>
          <cell r="J60">
            <v>6</v>
          </cell>
          <cell r="K60">
            <v>6</v>
          </cell>
          <cell r="L60">
            <v>6</v>
          </cell>
          <cell r="M60" t="str">
            <v>C. Thu</v>
          </cell>
          <cell r="N60">
            <v>3</v>
          </cell>
          <cell r="O60">
            <v>3</v>
          </cell>
        </row>
        <row r="61">
          <cell r="D61" t="str">
            <v>C7AK23</v>
          </cell>
          <cell r="E61" t="str">
            <v>CD</v>
          </cell>
          <cell r="F61" t="str">
            <v>C07A</v>
          </cell>
          <cell r="G61">
            <v>7</v>
          </cell>
          <cell r="H61" t="str">
            <v>KD</v>
          </cell>
          <cell r="I61" t="str">
            <v>TĐ</v>
          </cell>
          <cell r="J61">
            <v>7</v>
          </cell>
          <cell r="K61">
            <v>7</v>
          </cell>
          <cell r="L61">
            <v>7</v>
          </cell>
          <cell r="M61" t="str">
            <v>C. Trâm</v>
          </cell>
          <cell r="N61">
            <v>29</v>
          </cell>
          <cell r="O61">
            <v>29</v>
          </cell>
        </row>
        <row r="62">
          <cell r="D62" t="str">
            <v>6C1K24</v>
          </cell>
          <cell r="E62" t="str">
            <v>TC</v>
          </cell>
          <cell r="F62" t="str">
            <v>06C1</v>
          </cell>
          <cell r="G62">
            <v>6</v>
          </cell>
          <cell r="H62" t="str">
            <v>KD</v>
          </cell>
          <cell r="I62" t="str">
            <v>TĐ</v>
          </cell>
          <cell r="J62">
            <v>27</v>
          </cell>
          <cell r="K62">
            <v>1</v>
          </cell>
          <cell r="L62">
            <v>1</v>
          </cell>
          <cell r="M62" t="str">
            <v>C.Giang</v>
          </cell>
          <cell r="N62">
            <v>18</v>
          </cell>
          <cell r="O62">
            <v>18</v>
          </cell>
        </row>
        <row r="63">
          <cell r="D63" t="str">
            <v>6C2K24</v>
          </cell>
          <cell r="E63" t="str">
            <v>TC</v>
          </cell>
          <cell r="F63" t="str">
            <v>06C2</v>
          </cell>
          <cell r="G63">
            <v>6</v>
          </cell>
          <cell r="H63" t="str">
            <v>KD</v>
          </cell>
          <cell r="I63" t="str">
            <v>TĐ</v>
          </cell>
          <cell r="J63">
            <v>6</v>
          </cell>
          <cell r="K63">
            <v>6</v>
          </cell>
          <cell r="L63">
            <v>6</v>
          </cell>
          <cell r="M63" t="str">
            <v>C.Giang</v>
          </cell>
          <cell r="N63">
            <v>6</v>
          </cell>
          <cell r="O63">
            <v>6</v>
          </cell>
        </row>
        <row r="64">
          <cell r="D64" t="str">
            <v>7AK24</v>
          </cell>
          <cell r="E64" t="str">
            <v>TC</v>
          </cell>
          <cell r="F64" t="str">
            <v>07A</v>
          </cell>
          <cell r="G64">
            <v>7</v>
          </cell>
          <cell r="H64" t="str">
            <v>KD</v>
          </cell>
          <cell r="I64" t="str">
            <v>TĐ</v>
          </cell>
          <cell r="J64">
            <v>12</v>
          </cell>
          <cell r="K64">
            <v>12</v>
          </cell>
          <cell r="L64">
            <v>12</v>
          </cell>
          <cell r="M64" t="str">
            <v>C. Hằng</v>
          </cell>
          <cell r="N64">
            <v>15</v>
          </cell>
          <cell r="O64">
            <v>15</v>
          </cell>
        </row>
        <row r="65">
          <cell r="D65" t="str">
            <v>7DK24</v>
          </cell>
          <cell r="E65" t="str">
            <v>TC</v>
          </cell>
          <cell r="F65" t="str">
            <v>07D</v>
          </cell>
          <cell r="G65">
            <v>7</v>
          </cell>
          <cell r="H65" t="str">
            <v>KD</v>
          </cell>
          <cell r="I65" t="str">
            <v>TĐ</v>
          </cell>
          <cell r="J65">
            <v>17</v>
          </cell>
          <cell r="K65">
            <v>4</v>
          </cell>
          <cell r="L65">
            <v>4</v>
          </cell>
          <cell r="M65" t="str">
            <v>C.M Hằng</v>
          </cell>
          <cell r="N65">
            <v>17</v>
          </cell>
          <cell r="O65">
            <v>17</v>
          </cell>
        </row>
        <row r="66">
          <cell r="D66" t="str">
            <v>C6BK24</v>
          </cell>
          <cell r="E66" t="str">
            <v>CD</v>
          </cell>
          <cell r="F66" t="str">
            <v>C06B</v>
          </cell>
          <cell r="G66">
            <v>6</v>
          </cell>
          <cell r="H66" t="str">
            <v>KD</v>
          </cell>
          <cell r="I66" t="str">
            <v>TĐ</v>
          </cell>
          <cell r="J66">
            <v>6</v>
          </cell>
          <cell r="K66">
            <v>6</v>
          </cell>
          <cell r="L66">
            <v>6</v>
          </cell>
          <cell r="M66" t="str">
            <v>T. QViệt</v>
          </cell>
          <cell r="N66">
            <v>17</v>
          </cell>
          <cell r="O66">
            <v>17</v>
          </cell>
        </row>
        <row r="67">
          <cell r="D67" t="str">
            <v>C7BK24</v>
          </cell>
          <cell r="E67" t="str">
            <v>CD</v>
          </cell>
          <cell r="F67" t="str">
            <v>C07B</v>
          </cell>
          <cell r="G67">
            <v>7</v>
          </cell>
          <cell r="H67" t="str">
            <v>KD</v>
          </cell>
          <cell r="I67" t="str">
            <v>TĐ</v>
          </cell>
          <cell r="J67">
            <v>7</v>
          </cell>
          <cell r="K67">
            <v>7</v>
          </cell>
          <cell r="L67">
            <v>7</v>
          </cell>
          <cell r="M67" t="str">
            <v>C. Dịu</v>
          </cell>
          <cell r="N67">
            <v>23</v>
          </cell>
          <cell r="O67">
            <v>23</v>
          </cell>
        </row>
        <row r="68">
          <cell r="D68" t="str">
            <v>6AK25</v>
          </cell>
          <cell r="E68" t="str">
            <v>TC</v>
          </cell>
          <cell r="F68" t="str">
            <v>06A</v>
          </cell>
          <cell r="G68">
            <v>6</v>
          </cell>
          <cell r="H68" t="str">
            <v>KD</v>
          </cell>
          <cell r="I68" t="str">
            <v>TĐ</v>
          </cell>
          <cell r="J68">
            <v>7</v>
          </cell>
          <cell r="K68">
            <v>7</v>
          </cell>
          <cell r="L68">
            <v>7</v>
          </cell>
          <cell r="M68" t="str">
            <v>C. Sen</v>
          </cell>
          <cell r="N68">
            <v>7</v>
          </cell>
          <cell r="O68">
            <v>7</v>
          </cell>
        </row>
        <row r="69">
          <cell r="D69" t="str">
            <v>6CK25</v>
          </cell>
          <cell r="E69" t="str">
            <v>TC</v>
          </cell>
          <cell r="F69" t="str">
            <v>06C</v>
          </cell>
          <cell r="G69">
            <v>6</v>
          </cell>
          <cell r="H69" t="str">
            <v>KD</v>
          </cell>
          <cell r="I69" t="str">
            <v>TĐ</v>
          </cell>
          <cell r="J69">
            <v>27</v>
          </cell>
          <cell r="K69">
            <v>1</v>
          </cell>
          <cell r="L69">
            <v>1</v>
          </cell>
          <cell r="M69" t="str">
            <v>T.Quang</v>
          </cell>
          <cell r="N69">
            <v>31</v>
          </cell>
          <cell r="O69">
            <v>27</v>
          </cell>
        </row>
        <row r="70">
          <cell r="D70" t="str">
            <v>7AK25</v>
          </cell>
          <cell r="E70" t="str">
            <v>TC</v>
          </cell>
          <cell r="F70" t="str">
            <v>07A</v>
          </cell>
          <cell r="G70">
            <v>7</v>
          </cell>
          <cell r="H70" t="str">
            <v>KD</v>
          </cell>
          <cell r="I70" t="str">
            <v>TĐ</v>
          </cell>
          <cell r="J70">
            <v>43</v>
          </cell>
          <cell r="K70">
            <v>43</v>
          </cell>
          <cell r="L70">
            <v>43</v>
          </cell>
          <cell r="M70" t="str">
            <v>T. An</v>
          </cell>
          <cell r="N70">
            <v>50</v>
          </cell>
          <cell r="O70">
            <v>45</v>
          </cell>
        </row>
        <row r="71">
          <cell r="D71" t="str">
            <v>C6AK25</v>
          </cell>
          <cell r="E71" t="str">
            <v>CD</v>
          </cell>
          <cell r="F71" t="str">
            <v>C06A</v>
          </cell>
          <cell r="G71">
            <v>6</v>
          </cell>
          <cell r="H71" t="str">
            <v>KD</v>
          </cell>
          <cell r="I71" t="str">
            <v>TĐ</v>
          </cell>
          <cell r="J71">
            <v>6</v>
          </cell>
          <cell r="K71">
            <v>6</v>
          </cell>
          <cell r="L71">
            <v>6</v>
          </cell>
          <cell r="M71" t="str">
            <v>T.Tùng</v>
          </cell>
          <cell r="N71">
            <v>12</v>
          </cell>
          <cell r="O71">
            <v>11</v>
          </cell>
        </row>
        <row r="72">
          <cell r="D72" t="str">
            <v>C7AK25</v>
          </cell>
          <cell r="E72" t="str">
            <v>CD</v>
          </cell>
          <cell r="F72" t="str">
            <v>C07A</v>
          </cell>
          <cell r="G72">
            <v>7</v>
          </cell>
          <cell r="H72" t="str">
            <v>KD</v>
          </cell>
          <cell r="I72" t="str">
            <v>TĐ</v>
          </cell>
          <cell r="J72">
            <v>7</v>
          </cell>
          <cell r="K72">
            <v>7</v>
          </cell>
          <cell r="L72">
            <v>7</v>
          </cell>
          <cell r="M72" t="str">
            <v>T. Thuỷ</v>
          </cell>
          <cell r="N72">
            <v>25</v>
          </cell>
          <cell r="O72">
            <v>29</v>
          </cell>
        </row>
        <row r="73">
          <cell r="D73" t="str">
            <v>LC7AK25</v>
          </cell>
          <cell r="E73" t="str">
            <v>CD</v>
          </cell>
          <cell r="F73" t="str">
            <v>C07A</v>
          </cell>
          <cell r="G73">
            <v>7</v>
          </cell>
          <cell r="H73" t="str">
            <v>KD</v>
          </cell>
          <cell r="I73" t="str">
            <v>TĐ</v>
          </cell>
          <cell r="J73">
            <v>7</v>
          </cell>
          <cell r="K73">
            <v>7</v>
          </cell>
          <cell r="L73">
            <v>7</v>
          </cell>
          <cell r="M73" t="str">
            <v>C. Quỳnh</v>
          </cell>
          <cell r="N73">
            <v>6</v>
          </cell>
          <cell r="O73">
            <v>6</v>
          </cell>
        </row>
        <row r="74">
          <cell r="D74">
            <v>6</v>
          </cell>
          <cell r="E74">
            <v>6</v>
          </cell>
          <cell r="F74">
            <v>6</v>
          </cell>
          <cell r="G74">
            <v>6</v>
          </cell>
          <cell r="H74">
            <v>6</v>
          </cell>
          <cell r="I74">
            <v>6</v>
          </cell>
          <cell r="J74">
            <v>6</v>
          </cell>
          <cell r="K74">
            <v>6</v>
          </cell>
          <cell r="L74">
            <v>6</v>
          </cell>
          <cell r="M74">
            <v>6</v>
          </cell>
          <cell r="N74">
            <v>259</v>
          </cell>
          <cell r="O74">
            <v>253</v>
          </cell>
        </row>
        <row r="75">
          <cell r="D75">
            <v>253</v>
          </cell>
          <cell r="E75">
            <v>253</v>
          </cell>
          <cell r="F75">
            <v>253</v>
          </cell>
          <cell r="G75">
            <v>253</v>
          </cell>
          <cell r="H75">
            <v>253</v>
          </cell>
          <cell r="I75">
            <v>253</v>
          </cell>
          <cell r="J75">
            <v>253</v>
          </cell>
          <cell r="K75">
            <v>253</v>
          </cell>
          <cell r="L75">
            <v>253</v>
          </cell>
          <cell r="M75">
            <v>253</v>
          </cell>
          <cell r="N75">
            <v>253</v>
          </cell>
          <cell r="O75">
            <v>253</v>
          </cell>
        </row>
        <row r="76">
          <cell r="D76">
            <v>253</v>
          </cell>
          <cell r="E76">
            <v>253</v>
          </cell>
          <cell r="F76">
            <v>253</v>
          </cell>
          <cell r="G76">
            <v>253</v>
          </cell>
          <cell r="H76">
            <v>253</v>
          </cell>
          <cell r="I76">
            <v>253</v>
          </cell>
          <cell r="J76">
            <v>253</v>
          </cell>
          <cell r="K76">
            <v>253</v>
          </cell>
          <cell r="L76">
            <v>253</v>
          </cell>
          <cell r="M76">
            <v>253</v>
          </cell>
          <cell r="N76">
            <v>253</v>
          </cell>
          <cell r="O76">
            <v>253</v>
          </cell>
        </row>
        <row r="77">
          <cell r="D77">
            <v>253</v>
          </cell>
          <cell r="E77">
            <v>253</v>
          </cell>
          <cell r="F77">
            <v>253</v>
          </cell>
          <cell r="G77">
            <v>253</v>
          </cell>
          <cell r="H77">
            <v>253</v>
          </cell>
          <cell r="I77">
            <v>253</v>
          </cell>
          <cell r="J77">
            <v>253</v>
          </cell>
          <cell r="K77">
            <v>253</v>
          </cell>
          <cell r="L77">
            <v>253</v>
          </cell>
          <cell r="M77">
            <v>253</v>
          </cell>
          <cell r="N77">
            <v>253</v>
          </cell>
          <cell r="O77">
            <v>253</v>
          </cell>
        </row>
        <row r="78">
          <cell r="D78">
            <v>253</v>
          </cell>
          <cell r="E78">
            <v>253</v>
          </cell>
          <cell r="F78">
            <v>253</v>
          </cell>
          <cell r="G78">
            <v>253</v>
          </cell>
          <cell r="H78">
            <v>253</v>
          </cell>
          <cell r="I78">
            <v>253</v>
          </cell>
          <cell r="J78">
            <v>253</v>
          </cell>
          <cell r="K78">
            <v>253</v>
          </cell>
          <cell r="L78">
            <v>253</v>
          </cell>
          <cell r="M78">
            <v>253</v>
          </cell>
          <cell r="N78">
            <v>253</v>
          </cell>
          <cell r="O78">
            <v>253</v>
          </cell>
        </row>
        <row r="79">
          <cell r="D79">
            <v>253</v>
          </cell>
          <cell r="E79">
            <v>253</v>
          </cell>
          <cell r="F79">
            <v>253</v>
          </cell>
          <cell r="G79">
            <v>253</v>
          </cell>
          <cell r="H79">
            <v>253</v>
          </cell>
          <cell r="I79">
            <v>253</v>
          </cell>
          <cell r="J79">
            <v>253</v>
          </cell>
          <cell r="K79">
            <v>253</v>
          </cell>
          <cell r="L79">
            <v>253</v>
          </cell>
          <cell r="M79">
            <v>253</v>
          </cell>
          <cell r="N79">
            <v>253</v>
          </cell>
          <cell r="O79">
            <v>253</v>
          </cell>
        </row>
        <row r="80">
          <cell r="D80">
            <v>253</v>
          </cell>
          <cell r="E80">
            <v>253</v>
          </cell>
          <cell r="F80">
            <v>253</v>
          </cell>
          <cell r="G80">
            <v>253</v>
          </cell>
          <cell r="H80">
            <v>253</v>
          </cell>
          <cell r="I80">
            <v>253</v>
          </cell>
          <cell r="J80">
            <v>253</v>
          </cell>
          <cell r="K80">
            <v>253</v>
          </cell>
          <cell r="L80">
            <v>253</v>
          </cell>
          <cell r="M80">
            <v>253</v>
          </cell>
          <cell r="N80">
            <v>253</v>
          </cell>
          <cell r="O80">
            <v>253</v>
          </cell>
        </row>
        <row r="81">
          <cell r="D81">
            <v>253</v>
          </cell>
          <cell r="E81" t="str">
            <v>Hệ</v>
          </cell>
          <cell r="F81" t="str">
            <v xml:space="preserve"> Lớp</v>
          </cell>
          <cell r="G81" t="str">
            <v xml:space="preserve"> Mã
Nghề</v>
          </cell>
          <cell r="H81" t="str">
            <v>Khoa</v>
          </cell>
          <cell r="I81" t="str">
            <v xml:space="preserve">
Địa điểm</v>
          </cell>
          <cell r="J81" t="str">
            <v>VH9</v>
          </cell>
          <cell r="K81" t="str">
            <v>DT</v>
          </cell>
          <cell r="L81" t="str">
            <v>Nữ</v>
          </cell>
          <cell r="M81" t="str">
            <v>GVCN</v>
          </cell>
          <cell r="N81" t="str">
            <v>Sĩ số HS trong tháng</v>
          </cell>
          <cell r="O81">
            <v>253</v>
          </cell>
        </row>
        <row r="82">
          <cell r="D82">
            <v>253</v>
          </cell>
          <cell r="E82">
            <v>253</v>
          </cell>
          <cell r="F82">
            <v>253</v>
          </cell>
          <cell r="G82">
            <v>253</v>
          </cell>
          <cell r="H82">
            <v>253</v>
          </cell>
          <cell r="I82">
            <v>253</v>
          </cell>
          <cell r="J82">
            <v>253</v>
          </cell>
          <cell r="K82">
            <v>253</v>
          </cell>
          <cell r="L82">
            <v>253</v>
          </cell>
          <cell r="M82">
            <v>253</v>
          </cell>
          <cell r="N82">
            <v>253</v>
          </cell>
          <cell r="O82">
            <v>253</v>
          </cell>
        </row>
        <row r="83">
          <cell r="D83">
            <v>253</v>
          </cell>
          <cell r="E83">
            <v>253</v>
          </cell>
          <cell r="F83">
            <v>253</v>
          </cell>
          <cell r="G83">
            <v>253</v>
          </cell>
          <cell r="H83">
            <v>253</v>
          </cell>
          <cell r="I83">
            <v>253</v>
          </cell>
          <cell r="J83">
            <v>253</v>
          </cell>
          <cell r="K83">
            <v>253</v>
          </cell>
          <cell r="L83">
            <v>253</v>
          </cell>
          <cell r="M83">
            <v>253</v>
          </cell>
          <cell r="N83" t="str">
            <v>Sĩ số</v>
          </cell>
          <cell r="O83" t="str">
            <v xml:space="preserve">Sĩ </v>
          </cell>
        </row>
        <row r="84">
          <cell r="D84">
            <v>253</v>
          </cell>
          <cell r="E84">
            <v>253</v>
          </cell>
          <cell r="F84">
            <v>253</v>
          </cell>
          <cell r="G84">
            <v>253</v>
          </cell>
          <cell r="H84">
            <v>253</v>
          </cell>
          <cell r="I84">
            <v>253</v>
          </cell>
          <cell r="J84">
            <v>253</v>
          </cell>
          <cell r="K84">
            <v>253</v>
          </cell>
          <cell r="L84">
            <v>253</v>
          </cell>
          <cell r="M84">
            <v>253</v>
          </cell>
          <cell r="N84" t="str">
            <v>T. trước</v>
          </cell>
          <cell r="O84" t="str">
            <v>số</v>
          </cell>
        </row>
        <row r="85">
          <cell r="D85" t="str">
            <v>C7BK22</v>
          </cell>
          <cell r="E85" t="str">
            <v>CD</v>
          </cell>
          <cell r="F85" t="str">
            <v>C07B</v>
          </cell>
          <cell r="G85">
            <v>6</v>
          </cell>
          <cell r="H85" t="str">
            <v>KD</v>
          </cell>
          <cell r="I85" t="str">
            <v>Đ. Tháp</v>
          </cell>
          <cell r="J85">
            <v>6</v>
          </cell>
          <cell r="K85">
            <v>6</v>
          </cell>
          <cell r="L85">
            <v>6</v>
          </cell>
          <cell r="M85" t="str">
            <v>Đ. Tháp</v>
          </cell>
          <cell r="N85">
            <v>26</v>
          </cell>
          <cell r="O85">
            <v>26</v>
          </cell>
        </row>
        <row r="86">
          <cell r="D86" t="str">
            <v>6HK23</v>
          </cell>
          <cell r="E86" t="str">
            <v>TC</v>
          </cell>
          <cell r="F86" t="str">
            <v>06H</v>
          </cell>
          <cell r="G86">
            <v>6</v>
          </cell>
          <cell r="H86" t="str">
            <v>KD</v>
          </cell>
          <cell r="I86" t="str">
            <v>Đ. Tháp</v>
          </cell>
          <cell r="J86">
            <v>18</v>
          </cell>
          <cell r="K86">
            <v>18</v>
          </cell>
          <cell r="L86">
            <v>18</v>
          </cell>
          <cell r="M86" t="str">
            <v>Đ. Tháp</v>
          </cell>
          <cell r="N86">
            <v>18</v>
          </cell>
          <cell r="O86">
            <v>18</v>
          </cell>
        </row>
        <row r="87">
          <cell r="D87" t="str">
            <v>6IK23</v>
          </cell>
          <cell r="E87" t="str">
            <v>TC</v>
          </cell>
          <cell r="F87" t="str">
            <v>06I</v>
          </cell>
          <cell r="G87">
            <v>6</v>
          </cell>
          <cell r="H87" t="str">
            <v>KD</v>
          </cell>
          <cell r="I87" t="str">
            <v>Đ. Tháp</v>
          </cell>
          <cell r="J87">
            <v>15</v>
          </cell>
          <cell r="K87">
            <v>15</v>
          </cell>
          <cell r="L87">
            <v>15</v>
          </cell>
          <cell r="M87" t="str">
            <v>Đ. Tháp</v>
          </cell>
          <cell r="N87">
            <v>15</v>
          </cell>
          <cell r="O87">
            <v>15</v>
          </cell>
        </row>
        <row r="88">
          <cell r="D88" t="str">
            <v>6KK23</v>
          </cell>
          <cell r="E88" t="str">
            <v>TC</v>
          </cell>
          <cell r="F88" t="str">
            <v>06K</v>
          </cell>
          <cell r="G88">
            <v>6</v>
          </cell>
          <cell r="H88" t="str">
            <v>KD</v>
          </cell>
          <cell r="I88" t="str">
            <v>Đ. Tháp</v>
          </cell>
          <cell r="J88">
            <v>16</v>
          </cell>
          <cell r="K88">
            <v>16</v>
          </cell>
          <cell r="L88">
            <v>16</v>
          </cell>
          <cell r="M88" t="str">
            <v>Đ. Tháp</v>
          </cell>
          <cell r="N88">
            <v>16</v>
          </cell>
          <cell r="O88">
            <v>16</v>
          </cell>
        </row>
        <row r="89">
          <cell r="D89" t="str">
            <v>7BK23</v>
          </cell>
          <cell r="E89" t="str">
            <v>TC</v>
          </cell>
          <cell r="F89" t="str">
            <v>07B</v>
          </cell>
          <cell r="G89">
            <v>7</v>
          </cell>
          <cell r="H89" t="str">
            <v>KD</v>
          </cell>
          <cell r="I89" t="str">
            <v>Đ. Tháp</v>
          </cell>
          <cell r="J89">
            <v>15</v>
          </cell>
          <cell r="K89">
            <v>15</v>
          </cell>
          <cell r="L89">
            <v>15</v>
          </cell>
          <cell r="M89" t="str">
            <v>Đ. Tháp</v>
          </cell>
          <cell r="N89">
            <v>15</v>
          </cell>
          <cell r="O89">
            <v>15</v>
          </cell>
        </row>
        <row r="90">
          <cell r="D90" t="str">
            <v>7CK23</v>
          </cell>
          <cell r="E90" t="str">
            <v>TC</v>
          </cell>
          <cell r="F90" t="str">
            <v>07C</v>
          </cell>
          <cell r="G90">
            <v>7</v>
          </cell>
          <cell r="H90" t="str">
            <v>KD</v>
          </cell>
          <cell r="I90" t="str">
            <v>Đ. Tháp</v>
          </cell>
          <cell r="J90">
            <v>15</v>
          </cell>
          <cell r="K90">
            <v>15</v>
          </cell>
          <cell r="L90">
            <v>15</v>
          </cell>
          <cell r="M90" t="str">
            <v>Đ. Tháp</v>
          </cell>
          <cell r="N90">
            <v>15</v>
          </cell>
          <cell r="O90">
            <v>15</v>
          </cell>
        </row>
        <row r="91">
          <cell r="D91" t="str">
            <v>7DK23</v>
          </cell>
          <cell r="E91" t="str">
            <v>TC</v>
          </cell>
          <cell r="F91" t="str">
            <v>07D</v>
          </cell>
          <cell r="G91">
            <v>7</v>
          </cell>
          <cell r="H91" t="str">
            <v>KD</v>
          </cell>
          <cell r="I91" t="str">
            <v>Đ. Tháp</v>
          </cell>
          <cell r="J91">
            <v>14</v>
          </cell>
          <cell r="K91">
            <v>14</v>
          </cell>
          <cell r="L91">
            <v>14</v>
          </cell>
          <cell r="M91" t="str">
            <v>Đ. Tháp</v>
          </cell>
          <cell r="N91">
            <v>14</v>
          </cell>
          <cell r="O91">
            <v>14</v>
          </cell>
        </row>
        <row r="92">
          <cell r="D92" t="str">
            <v>7EK23</v>
          </cell>
          <cell r="E92" t="str">
            <v>TC</v>
          </cell>
          <cell r="F92" t="str">
            <v>07E</v>
          </cell>
          <cell r="G92">
            <v>7</v>
          </cell>
          <cell r="H92" t="str">
            <v>KD</v>
          </cell>
          <cell r="I92" t="str">
            <v>Đ. Tháp</v>
          </cell>
          <cell r="J92">
            <v>19</v>
          </cell>
          <cell r="K92">
            <v>19</v>
          </cell>
          <cell r="L92">
            <v>19</v>
          </cell>
          <cell r="M92" t="str">
            <v>Đ. Tháp</v>
          </cell>
          <cell r="N92">
            <v>19</v>
          </cell>
          <cell r="O92">
            <v>19</v>
          </cell>
        </row>
        <row r="93">
          <cell r="D93" t="str">
            <v>C6AK23</v>
          </cell>
          <cell r="E93" t="str">
            <v>CD</v>
          </cell>
          <cell r="F93" t="str">
            <v>C06A</v>
          </cell>
          <cell r="G93">
            <v>6</v>
          </cell>
          <cell r="H93" t="str">
            <v>KD</v>
          </cell>
          <cell r="I93" t="str">
            <v>Đ. Tháp</v>
          </cell>
          <cell r="J93">
            <v>6</v>
          </cell>
          <cell r="K93">
            <v>6</v>
          </cell>
          <cell r="L93">
            <v>6</v>
          </cell>
          <cell r="M93" t="str">
            <v>Đ. Tháp</v>
          </cell>
          <cell r="N93">
            <v>39</v>
          </cell>
          <cell r="O93">
            <v>39</v>
          </cell>
        </row>
        <row r="94">
          <cell r="D94" t="str">
            <v>C7BK23</v>
          </cell>
          <cell r="E94" t="str">
            <v>CD</v>
          </cell>
          <cell r="F94" t="str">
            <v>C07B</v>
          </cell>
          <cell r="G94">
            <v>7</v>
          </cell>
          <cell r="H94" t="str">
            <v>KD</v>
          </cell>
          <cell r="I94" t="str">
            <v>Đ. Tháp</v>
          </cell>
          <cell r="J94">
            <v>7</v>
          </cell>
          <cell r="K94">
            <v>7</v>
          </cell>
          <cell r="L94">
            <v>7</v>
          </cell>
          <cell r="M94" t="str">
            <v>Đ. Tháp</v>
          </cell>
          <cell r="N94">
            <v>14</v>
          </cell>
          <cell r="O94">
            <v>14</v>
          </cell>
        </row>
        <row r="95">
          <cell r="D95" t="str">
            <v>6AK24</v>
          </cell>
          <cell r="E95" t="str">
            <v>TC</v>
          </cell>
          <cell r="F95" t="str">
            <v>06A</v>
          </cell>
          <cell r="G95">
            <v>6</v>
          </cell>
          <cell r="H95" t="str">
            <v>KD</v>
          </cell>
          <cell r="I95" t="str">
            <v>Đ. Tháp</v>
          </cell>
          <cell r="J95">
            <v>29</v>
          </cell>
          <cell r="K95">
            <v>29</v>
          </cell>
          <cell r="L95">
            <v>29</v>
          </cell>
          <cell r="M95" t="str">
            <v>Đ. Tháp</v>
          </cell>
          <cell r="N95">
            <v>29</v>
          </cell>
          <cell r="O95">
            <v>29</v>
          </cell>
        </row>
        <row r="96">
          <cell r="D96" t="str">
            <v>6BK24</v>
          </cell>
          <cell r="E96" t="str">
            <v>TC</v>
          </cell>
          <cell r="F96" t="str">
            <v>06B</v>
          </cell>
          <cell r="G96">
            <v>6</v>
          </cell>
          <cell r="H96" t="str">
            <v>KD</v>
          </cell>
          <cell r="I96" t="str">
            <v>Đ. Tháp</v>
          </cell>
          <cell r="J96">
            <v>36</v>
          </cell>
          <cell r="K96">
            <v>36</v>
          </cell>
          <cell r="L96">
            <v>36</v>
          </cell>
          <cell r="M96" t="str">
            <v>Đ. Tháp</v>
          </cell>
          <cell r="N96">
            <v>36</v>
          </cell>
          <cell r="O96">
            <v>36</v>
          </cell>
        </row>
        <row r="97">
          <cell r="D97" t="str">
            <v>6DK24</v>
          </cell>
          <cell r="E97" t="str">
            <v>TC</v>
          </cell>
          <cell r="F97" t="str">
            <v>06D</v>
          </cell>
          <cell r="G97">
            <v>6</v>
          </cell>
          <cell r="H97" t="str">
            <v>KD</v>
          </cell>
          <cell r="I97" t="str">
            <v>Đ. Tháp</v>
          </cell>
          <cell r="J97">
            <v>23</v>
          </cell>
          <cell r="K97">
            <v>23</v>
          </cell>
          <cell r="L97">
            <v>23</v>
          </cell>
          <cell r="M97" t="str">
            <v>Đ. Tháp</v>
          </cell>
          <cell r="N97">
            <v>17</v>
          </cell>
          <cell r="O97">
            <v>16</v>
          </cell>
        </row>
        <row r="98">
          <cell r="D98" t="str">
            <v>7BK24</v>
          </cell>
          <cell r="E98" t="str">
            <v>TC</v>
          </cell>
          <cell r="F98" t="str">
            <v>07B</v>
          </cell>
          <cell r="G98">
            <v>7</v>
          </cell>
          <cell r="H98" t="str">
            <v>KD</v>
          </cell>
          <cell r="I98" t="str">
            <v>Đ. Tháp</v>
          </cell>
          <cell r="J98">
            <v>31</v>
          </cell>
          <cell r="K98">
            <v>31</v>
          </cell>
          <cell r="L98">
            <v>31</v>
          </cell>
          <cell r="M98" t="str">
            <v>Đ. Tháp</v>
          </cell>
          <cell r="N98">
            <v>31</v>
          </cell>
          <cell r="O98">
            <v>31</v>
          </cell>
        </row>
        <row r="99">
          <cell r="D99" t="str">
            <v>7CK24</v>
          </cell>
          <cell r="E99" t="str">
            <v>TC</v>
          </cell>
          <cell r="F99" t="str">
            <v>07C</v>
          </cell>
          <cell r="G99">
            <v>7</v>
          </cell>
          <cell r="H99" t="str">
            <v>KD</v>
          </cell>
          <cell r="I99" t="str">
            <v>Đ. Tháp</v>
          </cell>
          <cell r="J99">
            <v>32</v>
          </cell>
          <cell r="K99">
            <v>32</v>
          </cell>
          <cell r="L99">
            <v>32</v>
          </cell>
          <cell r="M99" t="str">
            <v>Đ. Tháp</v>
          </cell>
          <cell r="N99">
            <v>33</v>
          </cell>
          <cell r="O99">
            <v>32</v>
          </cell>
        </row>
        <row r="100">
          <cell r="D100" t="str">
            <v>C6AK24</v>
          </cell>
          <cell r="E100" t="str">
            <v>CD</v>
          </cell>
          <cell r="F100" t="str">
            <v>C06A</v>
          </cell>
          <cell r="G100">
            <v>6</v>
          </cell>
          <cell r="H100" t="str">
            <v>KD</v>
          </cell>
          <cell r="I100" t="str">
            <v>Đ. Tháp</v>
          </cell>
          <cell r="J100">
            <v>6</v>
          </cell>
          <cell r="K100">
            <v>6</v>
          </cell>
          <cell r="L100">
            <v>6</v>
          </cell>
          <cell r="M100" t="str">
            <v>Đ. Tháp</v>
          </cell>
          <cell r="N100">
            <v>28</v>
          </cell>
          <cell r="O100">
            <v>28</v>
          </cell>
        </row>
        <row r="101">
          <cell r="D101" t="str">
            <v>C7AK24</v>
          </cell>
          <cell r="E101" t="str">
            <v>CD</v>
          </cell>
          <cell r="F101" t="str">
            <v>C07A</v>
          </cell>
          <cell r="G101">
            <v>7</v>
          </cell>
          <cell r="H101" t="str">
            <v>KD</v>
          </cell>
          <cell r="I101" t="str">
            <v>Đ. Tháp</v>
          </cell>
          <cell r="J101">
            <v>7</v>
          </cell>
          <cell r="K101">
            <v>7</v>
          </cell>
          <cell r="L101">
            <v>7</v>
          </cell>
          <cell r="M101" t="str">
            <v>Đ. Tháp</v>
          </cell>
          <cell r="N101">
            <v>17</v>
          </cell>
          <cell r="O101">
            <v>17</v>
          </cell>
        </row>
        <row r="102">
          <cell r="D102" t="str">
            <v>6BK25</v>
          </cell>
          <cell r="E102" t="str">
            <v>TC</v>
          </cell>
          <cell r="F102" t="str">
            <v>06B</v>
          </cell>
          <cell r="G102">
            <v>6</v>
          </cell>
          <cell r="H102" t="str">
            <v>KD</v>
          </cell>
          <cell r="I102" t="str">
            <v>Đ. Tháp</v>
          </cell>
          <cell r="J102">
            <v>12</v>
          </cell>
          <cell r="K102">
            <v>12</v>
          </cell>
          <cell r="L102">
            <v>12</v>
          </cell>
          <cell r="M102" t="str">
            <v>Đ. Tháp</v>
          </cell>
          <cell r="N102">
            <v>14</v>
          </cell>
          <cell r="O102">
            <v>12</v>
          </cell>
        </row>
        <row r="103">
          <cell r="D103" t="str">
            <v>6DK25</v>
          </cell>
          <cell r="E103" t="str">
            <v>TC</v>
          </cell>
          <cell r="F103" t="str">
            <v>06D</v>
          </cell>
          <cell r="G103">
            <v>6</v>
          </cell>
          <cell r="H103" t="str">
            <v>KD</v>
          </cell>
          <cell r="I103" t="str">
            <v>Đ. Tháp</v>
          </cell>
          <cell r="J103">
            <v>28</v>
          </cell>
          <cell r="K103">
            <v>28</v>
          </cell>
          <cell r="L103">
            <v>28</v>
          </cell>
          <cell r="M103" t="str">
            <v>Đ. Tháp</v>
          </cell>
          <cell r="N103">
            <v>30</v>
          </cell>
          <cell r="O103">
            <v>28</v>
          </cell>
        </row>
        <row r="104">
          <cell r="D104" t="str">
            <v>6EK25</v>
          </cell>
          <cell r="E104" t="str">
            <v>TC</v>
          </cell>
          <cell r="F104" t="str">
            <v>06E</v>
          </cell>
          <cell r="G104">
            <v>6</v>
          </cell>
          <cell r="H104" t="str">
            <v>KD</v>
          </cell>
          <cell r="I104" t="str">
            <v>Đ. Tháp</v>
          </cell>
          <cell r="J104">
            <v>23</v>
          </cell>
          <cell r="K104">
            <v>23</v>
          </cell>
          <cell r="L104">
            <v>23</v>
          </cell>
          <cell r="M104" t="str">
            <v>Đ. Tháp</v>
          </cell>
          <cell r="N104">
            <v>25</v>
          </cell>
          <cell r="O104">
            <v>23</v>
          </cell>
        </row>
        <row r="105">
          <cell r="D105" t="str">
            <v>6FK25</v>
          </cell>
          <cell r="E105" t="str">
            <v>TC</v>
          </cell>
          <cell r="F105" t="str">
            <v>06F</v>
          </cell>
          <cell r="G105">
            <v>6</v>
          </cell>
          <cell r="H105" t="str">
            <v>KD</v>
          </cell>
          <cell r="I105" t="str">
            <v>Đ. Tháp</v>
          </cell>
          <cell r="J105">
            <v>32</v>
          </cell>
          <cell r="K105">
            <v>32</v>
          </cell>
          <cell r="L105">
            <v>1</v>
          </cell>
          <cell r="M105" t="str">
            <v>Đ. Tháp</v>
          </cell>
          <cell r="N105">
            <v>26</v>
          </cell>
          <cell r="O105">
            <v>32</v>
          </cell>
        </row>
        <row r="106">
          <cell r="D106" t="str">
            <v>6GK25</v>
          </cell>
          <cell r="E106" t="str">
            <v>TC</v>
          </cell>
          <cell r="F106" t="str">
            <v>06G</v>
          </cell>
          <cell r="G106">
            <v>6</v>
          </cell>
          <cell r="H106" t="str">
            <v>KD</v>
          </cell>
          <cell r="I106" t="str">
            <v>Đ. Tháp</v>
          </cell>
          <cell r="J106">
            <v>37</v>
          </cell>
          <cell r="K106">
            <v>37</v>
          </cell>
          <cell r="L106">
            <v>37</v>
          </cell>
          <cell r="M106" t="str">
            <v>Đ. Tháp</v>
          </cell>
          <cell r="N106">
            <v>37</v>
          </cell>
          <cell r="O106">
            <v>37</v>
          </cell>
        </row>
        <row r="107">
          <cell r="D107" t="str">
            <v>7BK25</v>
          </cell>
          <cell r="E107" t="str">
            <v>TC</v>
          </cell>
          <cell r="F107" t="str">
            <v>07B</v>
          </cell>
          <cell r="G107">
            <v>7</v>
          </cell>
          <cell r="H107" t="str">
            <v>KD</v>
          </cell>
          <cell r="I107" t="str">
            <v>Đ. Tháp</v>
          </cell>
          <cell r="J107">
            <v>30</v>
          </cell>
          <cell r="K107">
            <v>30</v>
          </cell>
          <cell r="L107">
            <v>30</v>
          </cell>
          <cell r="M107" t="str">
            <v>Đ. Tháp</v>
          </cell>
          <cell r="N107">
            <v>33</v>
          </cell>
          <cell r="O107">
            <v>30</v>
          </cell>
        </row>
        <row r="108">
          <cell r="D108" t="str">
            <v>7CK25</v>
          </cell>
          <cell r="E108" t="str">
            <v>TC</v>
          </cell>
          <cell r="F108" t="str">
            <v>07C</v>
          </cell>
          <cell r="G108">
            <v>7</v>
          </cell>
          <cell r="H108" t="str">
            <v>KD</v>
          </cell>
          <cell r="I108" t="str">
            <v>Đ. Tháp</v>
          </cell>
          <cell r="J108">
            <v>35</v>
          </cell>
          <cell r="K108">
            <v>35</v>
          </cell>
          <cell r="L108">
            <v>2</v>
          </cell>
          <cell r="M108" t="str">
            <v>Đ. Tháp</v>
          </cell>
          <cell r="N108">
            <v>30</v>
          </cell>
          <cell r="O108">
            <v>35</v>
          </cell>
        </row>
        <row r="109">
          <cell r="D109" t="str">
            <v>C6BK25</v>
          </cell>
          <cell r="E109" t="str">
            <v>CD</v>
          </cell>
          <cell r="F109" t="str">
            <v>C06B</v>
          </cell>
          <cell r="G109">
            <v>6</v>
          </cell>
          <cell r="H109" t="str">
            <v>KD</v>
          </cell>
          <cell r="I109" t="str">
            <v>Đ. Tháp</v>
          </cell>
          <cell r="J109">
            <v>6</v>
          </cell>
          <cell r="K109">
            <v>6</v>
          </cell>
          <cell r="L109">
            <v>6</v>
          </cell>
          <cell r="M109" t="str">
            <v>Đ. Tháp</v>
          </cell>
          <cell r="N109">
            <v>6</v>
          </cell>
          <cell r="O109">
            <v>18</v>
          </cell>
        </row>
        <row r="110">
          <cell r="D110" t="str">
            <v>C7BK25</v>
          </cell>
          <cell r="E110" t="str">
            <v>CD</v>
          </cell>
          <cell r="F110" t="str">
            <v>C07B</v>
          </cell>
          <cell r="G110">
            <v>7</v>
          </cell>
          <cell r="H110" t="str">
            <v>KD</v>
          </cell>
          <cell r="I110" t="str">
            <v>Đ. Tháp</v>
          </cell>
          <cell r="J110">
            <v>7</v>
          </cell>
          <cell r="K110">
            <v>7</v>
          </cell>
          <cell r="L110">
            <v>7</v>
          </cell>
          <cell r="M110" t="str">
            <v>Đ. Tháp</v>
          </cell>
          <cell r="N110">
            <v>7</v>
          </cell>
          <cell r="O110">
            <v>14</v>
          </cell>
        </row>
        <row r="111">
          <cell r="D111" t="str">
            <v>7EK24</v>
          </cell>
          <cell r="E111" t="str">
            <v>TC</v>
          </cell>
          <cell r="F111" t="str">
            <v>07E</v>
          </cell>
          <cell r="G111">
            <v>7</v>
          </cell>
          <cell r="H111" t="str">
            <v>KD</v>
          </cell>
          <cell r="I111" t="str">
            <v>Kim Sơn</v>
          </cell>
          <cell r="J111">
            <v>24</v>
          </cell>
          <cell r="K111">
            <v>24</v>
          </cell>
          <cell r="L111">
            <v>24</v>
          </cell>
          <cell r="M111" t="str">
            <v>Kim Sơn</v>
          </cell>
          <cell r="N111">
            <v>24</v>
          </cell>
          <cell r="O111">
            <v>25</v>
          </cell>
        </row>
        <row r="112">
          <cell r="D112">
            <v>25</v>
          </cell>
          <cell r="E112">
            <v>25</v>
          </cell>
          <cell r="F112" t="str">
            <v>Cộng</v>
          </cell>
          <cell r="G112">
            <v>25</v>
          </cell>
          <cell r="H112">
            <v>25</v>
          </cell>
          <cell r="I112">
            <v>25</v>
          </cell>
          <cell r="J112">
            <v>25</v>
          </cell>
          <cell r="K112">
            <v>25</v>
          </cell>
          <cell r="L112">
            <v>25</v>
          </cell>
          <cell r="M112">
            <v>25</v>
          </cell>
          <cell r="N112">
            <v>477</v>
          </cell>
          <cell r="O112">
            <v>577</v>
          </cell>
        </row>
        <row r="113">
          <cell r="D113">
            <v>577</v>
          </cell>
          <cell r="E113">
            <v>577</v>
          </cell>
          <cell r="F113">
            <v>577</v>
          </cell>
          <cell r="G113">
            <v>577</v>
          </cell>
          <cell r="H113">
            <v>577</v>
          </cell>
          <cell r="I113">
            <v>577</v>
          </cell>
          <cell r="J113">
            <v>577</v>
          </cell>
          <cell r="K113">
            <v>577</v>
          </cell>
          <cell r="L113">
            <v>577</v>
          </cell>
          <cell r="M113">
            <v>577</v>
          </cell>
          <cell r="N113">
            <v>736</v>
          </cell>
          <cell r="O113">
            <v>830</v>
          </cell>
        </row>
        <row r="114">
          <cell r="D114">
            <v>830</v>
          </cell>
          <cell r="E114">
            <v>830</v>
          </cell>
          <cell r="F114">
            <v>830</v>
          </cell>
          <cell r="G114">
            <v>830</v>
          </cell>
          <cell r="H114">
            <v>830</v>
          </cell>
          <cell r="I114">
            <v>830</v>
          </cell>
          <cell r="J114">
            <v>830</v>
          </cell>
          <cell r="K114">
            <v>830</v>
          </cell>
          <cell r="L114">
            <v>830</v>
          </cell>
          <cell r="M114">
            <v>38</v>
          </cell>
          <cell r="N114">
            <v>38</v>
          </cell>
          <cell r="O114">
            <v>38</v>
          </cell>
        </row>
        <row r="115">
          <cell r="D115">
            <v>38</v>
          </cell>
          <cell r="E115">
            <v>38</v>
          </cell>
          <cell r="F115">
            <v>38</v>
          </cell>
          <cell r="G115">
            <v>38</v>
          </cell>
          <cell r="H115">
            <v>38</v>
          </cell>
          <cell r="I115">
            <v>38</v>
          </cell>
          <cell r="J115">
            <v>38</v>
          </cell>
          <cell r="K115">
            <v>38</v>
          </cell>
          <cell r="L115">
            <v>38</v>
          </cell>
          <cell r="M115">
            <v>38</v>
          </cell>
          <cell r="N115">
            <v>38</v>
          </cell>
          <cell r="O115">
            <v>38</v>
          </cell>
        </row>
        <row r="116">
          <cell r="D116">
            <v>38</v>
          </cell>
          <cell r="E116">
            <v>38</v>
          </cell>
          <cell r="F116">
            <v>38</v>
          </cell>
          <cell r="G116">
            <v>38</v>
          </cell>
          <cell r="H116">
            <v>38</v>
          </cell>
          <cell r="I116">
            <v>38</v>
          </cell>
          <cell r="J116">
            <v>38</v>
          </cell>
          <cell r="K116">
            <v>38</v>
          </cell>
          <cell r="L116">
            <v>38</v>
          </cell>
          <cell r="M116">
            <v>38</v>
          </cell>
          <cell r="N116">
            <v>38</v>
          </cell>
          <cell r="O116">
            <v>38</v>
          </cell>
        </row>
        <row r="117">
          <cell r="D117">
            <v>38</v>
          </cell>
          <cell r="E117">
            <v>38</v>
          </cell>
          <cell r="F117">
            <v>38</v>
          </cell>
          <cell r="G117">
            <v>38</v>
          </cell>
          <cell r="H117">
            <v>38</v>
          </cell>
          <cell r="I117">
            <v>38</v>
          </cell>
          <cell r="J117">
            <v>38</v>
          </cell>
          <cell r="K117">
            <v>38</v>
          </cell>
          <cell r="L117">
            <v>38</v>
          </cell>
          <cell r="M117">
            <v>38</v>
          </cell>
          <cell r="N117">
            <v>38</v>
          </cell>
          <cell r="O117">
            <v>38</v>
          </cell>
        </row>
        <row r="118">
          <cell r="D118">
            <v>38</v>
          </cell>
          <cell r="E118">
            <v>38</v>
          </cell>
          <cell r="F118">
            <v>38</v>
          </cell>
          <cell r="G118">
            <v>38</v>
          </cell>
          <cell r="H118">
            <v>38</v>
          </cell>
          <cell r="I118">
            <v>38</v>
          </cell>
          <cell r="J118">
            <v>38</v>
          </cell>
          <cell r="K118">
            <v>38</v>
          </cell>
          <cell r="L118">
            <v>38</v>
          </cell>
          <cell r="M118">
            <v>38</v>
          </cell>
          <cell r="N118">
            <v>38</v>
          </cell>
          <cell r="O118">
            <v>38</v>
          </cell>
        </row>
        <row r="119">
          <cell r="D119">
            <v>38</v>
          </cell>
          <cell r="E119">
            <v>38</v>
          </cell>
          <cell r="F119">
            <v>38</v>
          </cell>
          <cell r="G119">
            <v>38</v>
          </cell>
          <cell r="H119">
            <v>38</v>
          </cell>
          <cell r="I119">
            <v>38</v>
          </cell>
          <cell r="J119">
            <v>38</v>
          </cell>
          <cell r="K119">
            <v>38</v>
          </cell>
          <cell r="L119">
            <v>38</v>
          </cell>
          <cell r="M119">
            <v>38</v>
          </cell>
          <cell r="N119">
            <v>38</v>
          </cell>
          <cell r="O119">
            <v>38</v>
          </cell>
        </row>
        <row r="120">
          <cell r="D120">
            <v>38</v>
          </cell>
          <cell r="E120" t="str">
            <v>Hệ</v>
          </cell>
          <cell r="F120" t="str">
            <v xml:space="preserve"> Lớp</v>
          </cell>
          <cell r="G120" t="str">
            <v xml:space="preserve"> Mã
Nghề</v>
          </cell>
          <cell r="H120" t="str">
            <v>Khoa</v>
          </cell>
          <cell r="I120" t="str">
            <v xml:space="preserve">
Địa điểm</v>
          </cell>
          <cell r="J120" t="str">
            <v>VH9</v>
          </cell>
          <cell r="K120" t="str">
            <v>DT</v>
          </cell>
          <cell r="L120" t="str">
            <v>Nữ</v>
          </cell>
          <cell r="M120" t="str">
            <v>GVCN</v>
          </cell>
          <cell r="N120" t="str">
            <v>Sĩ số HS trong tháng</v>
          </cell>
          <cell r="O120">
            <v>38</v>
          </cell>
        </row>
        <row r="121">
          <cell r="D121">
            <v>38</v>
          </cell>
          <cell r="E121">
            <v>38</v>
          </cell>
          <cell r="F121">
            <v>38</v>
          </cell>
          <cell r="G121">
            <v>38</v>
          </cell>
          <cell r="H121">
            <v>38</v>
          </cell>
          <cell r="I121">
            <v>38</v>
          </cell>
          <cell r="J121">
            <v>38</v>
          </cell>
          <cell r="K121">
            <v>38</v>
          </cell>
          <cell r="L121">
            <v>38</v>
          </cell>
          <cell r="M121">
            <v>38</v>
          </cell>
          <cell r="N121">
            <v>38</v>
          </cell>
          <cell r="O121">
            <v>38</v>
          </cell>
        </row>
        <row r="122">
          <cell r="D122">
            <v>38</v>
          </cell>
          <cell r="E122">
            <v>38</v>
          </cell>
          <cell r="F122">
            <v>38</v>
          </cell>
          <cell r="G122">
            <v>38</v>
          </cell>
          <cell r="H122">
            <v>38</v>
          </cell>
          <cell r="I122">
            <v>38</v>
          </cell>
          <cell r="J122">
            <v>38</v>
          </cell>
          <cell r="K122">
            <v>38</v>
          </cell>
          <cell r="L122">
            <v>38</v>
          </cell>
          <cell r="M122">
            <v>38</v>
          </cell>
          <cell r="N122" t="str">
            <v>Sĩ số</v>
          </cell>
          <cell r="O122" t="str">
            <v xml:space="preserve">Sĩ </v>
          </cell>
        </row>
        <row r="123">
          <cell r="D123">
            <v>38</v>
          </cell>
          <cell r="E123">
            <v>38</v>
          </cell>
          <cell r="F123">
            <v>38</v>
          </cell>
          <cell r="G123">
            <v>38</v>
          </cell>
          <cell r="H123">
            <v>38</v>
          </cell>
          <cell r="I123">
            <v>38</v>
          </cell>
          <cell r="J123">
            <v>38</v>
          </cell>
          <cell r="K123">
            <v>38</v>
          </cell>
          <cell r="L123">
            <v>38</v>
          </cell>
          <cell r="M123">
            <v>38</v>
          </cell>
          <cell r="N123" t="str">
            <v>T. trước</v>
          </cell>
          <cell r="O123" t="str">
            <v>số</v>
          </cell>
        </row>
        <row r="124">
          <cell r="D124">
            <v>38</v>
          </cell>
          <cell r="E124">
            <v>38</v>
          </cell>
          <cell r="F124">
            <v>38</v>
          </cell>
          <cell r="G124">
            <v>38</v>
          </cell>
          <cell r="H124">
            <v>38</v>
          </cell>
          <cell r="I124">
            <v>38</v>
          </cell>
          <cell r="J124">
            <v>38</v>
          </cell>
          <cell r="K124">
            <v>38</v>
          </cell>
          <cell r="L124">
            <v>38</v>
          </cell>
          <cell r="M124">
            <v>38</v>
          </cell>
          <cell r="N124">
            <v>38</v>
          </cell>
          <cell r="O124">
            <v>38</v>
          </cell>
        </row>
        <row r="125">
          <cell r="D125" t="str">
            <v>9CK24</v>
          </cell>
          <cell r="E125" t="str">
            <v>TC</v>
          </cell>
          <cell r="F125" t="str">
            <v>09C</v>
          </cell>
          <cell r="G125">
            <v>9</v>
          </cell>
          <cell r="H125" t="str">
            <v>CT</v>
          </cell>
          <cell r="I125" t="str">
            <v>TĐ</v>
          </cell>
          <cell r="J125">
            <v>6</v>
          </cell>
          <cell r="K125">
            <v>6</v>
          </cell>
          <cell r="L125">
            <v>6</v>
          </cell>
          <cell r="M125" t="str">
            <v>T. Lưu</v>
          </cell>
          <cell r="N125">
            <v>5</v>
          </cell>
          <cell r="O125">
            <v>5</v>
          </cell>
        </row>
        <row r="126">
          <cell r="D126" t="str">
            <v>8AK25</v>
          </cell>
          <cell r="E126" t="str">
            <v>TC</v>
          </cell>
          <cell r="F126" t="str">
            <v>08A</v>
          </cell>
          <cell r="G126">
            <v>8</v>
          </cell>
          <cell r="H126" t="str">
            <v>CT</v>
          </cell>
          <cell r="I126" t="str">
            <v>TĐ</v>
          </cell>
          <cell r="J126">
            <v>4</v>
          </cell>
          <cell r="K126">
            <v>4</v>
          </cell>
          <cell r="L126">
            <v>4</v>
          </cell>
          <cell r="M126" t="str">
            <v>T.Kiên</v>
          </cell>
          <cell r="N126">
            <v>4</v>
          </cell>
          <cell r="O126">
            <v>4</v>
          </cell>
        </row>
        <row r="127">
          <cell r="D127" t="str">
            <v>9CK25</v>
          </cell>
          <cell r="E127" t="str">
            <v>TC</v>
          </cell>
          <cell r="F127" t="str">
            <v>09C</v>
          </cell>
          <cell r="G127">
            <v>9</v>
          </cell>
          <cell r="H127" t="str">
            <v>CT</v>
          </cell>
          <cell r="I127" t="str">
            <v>TĐ</v>
          </cell>
          <cell r="J127">
            <v>4</v>
          </cell>
          <cell r="K127">
            <v>4</v>
          </cell>
          <cell r="L127">
            <v>4</v>
          </cell>
          <cell r="M127" t="str">
            <v>T. Lâm</v>
          </cell>
          <cell r="N127">
            <v>5</v>
          </cell>
          <cell r="O127">
            <v>5</v>
          </cell>
        </row>
        <row r="128">
          <cell r="D128" t="str">
            <v>C8AK25</v>
          </cell>
          <cell r="E128" t="str">
            <v>CD</v>
          </cell>
          <cell r="F128" t="str">
            <v>C08A</v>
          </cell>
          <cell r="G128">
            <v>8</v>
          </cell>
          <cell r="H128" t="str">
            <v>CT</v>
          </cell>
          <cell r="I128" t="str">
            <v>TĐ</v>
          </cell>
          <cell r="J128">
            <v>8</v>
          </cell>
          <cell r="K128">
            <v>8</v>
          </cell>
          <cell r="L128">
            <v>8</v>
          </cell>
          <cell r="M128" t="str">
            <v>T. Khang</v>
          </cell>
          <cell r="N128">
            <v>12</v>
          </cell>
          <cell r="O128">
            <v>12</v>
          </cell>
        </row>
        <row r="129">
          <cell r="D129" t="str">
            <v>CộngK</v>
          </cell>
          <cell r="E129">
            <v>12</v>
          </cell>
          <cell r="F129">
            <v>12</v>
          </cell>
          <cell r="G129">
            <v>12</v>
          </cell>
          <cell r="H129">
            <v>12</v>
          </cell>
          <cell r="I129">
            <v>12</v>
          </cell>
          <cell r="J129">
            <v>12</v>
          </cell>
          <cell r="K129">
            <v>12</v>
          </cell>
          <cell r="L129">
            <v>12</v>
          </cell>
          <cell r="M129">
            <v>12</v>
          </cell>
          <cell r="N129">
            <v>26</v>
          </cell>
          <cell r="O129">
            <v>26</v>
          </cell>
        </row>
        <row r="130">
          <cell r="D130">
            <v>26</v>
          </cell>
          <cell r="E130">
            <v>26</v>
          </cell>
          <cell r="F130">
            <v>26</v>
          </cell>
          <cell r="G130">
            <v>26</v>
          </cell>
          <cell r="H130">
            <v>26</v>
          </cell>
          <cell r="I130">
            <v>26</v>
          </cell>
          <cell r="J130">
            <v>26</v>
          </cell>
          <cell r="K130">
            <v>26</v>
          </cell>
          <cell r="L130">
            <v>26</v>
          </cell>
          <cell r="M130">
            <v>26</v>
          </cell>
          <cell r="N130">
            <v>26</v>
          </cell>
          <cell r="O130">
            <v>26</v>
          </cell>
        </row>
        <row r="131">
          <cell r="D131" t="str">
            <v>C9AK23</v>
          </cell>
          <cell r="E131" t="str">
            <v>CD</v>
          </cell>
          <cell r="F131" t="str">
            <v>C09A</v>
          </cell>
          <cell r="G131">
            <v>9</v>
          </cell>
          <cell r="H131" t="str">
            <v>CT</v>
          </cell>
          <cell r="I131" t="str">
            <v>Đ. Tháp</v>
          </cell>
          <cell r="J131">
            <v>9</v>
          </cell>
          <cell r="K131">
            <v>9</v>
          </cell>
          <cell r="L131">
            <v>9</v>
          </cell>
          <cell r="M131" t="str">
            <v>Đ. Tháp</v>
          </cell>
          <cell r="N131">
            <v>15</v>
          </cell>
          <cell r="O131">
            <v>15</v>
          </cell>
        </row>
        <row r="132">
          <cell r="D132" t="str">
            <v>9AK24</v>
          </cell>
          <cell r="E132" t="str">
            <v>TC</v>
          </cell>
          <cell r="F132" t="str">
            <v>09A</v>
          </cell>
          <cell r="G132">
            <v>9</v>
          </cell>
          <cell r="H132" t="str">
            <v>CT</v>
          </cell>
          <cell r="I132" t="str">
            <v>Đ. Tháp</v>
          </cell>
          <cell r="J132">
            <v>28</v>
          </cell>
          <cell r="K132">
            <v>28</v>
          </cell>
          <cell r="L132">
            <v>28</v>
          </cell>
          <cell r="M132" t="str">
            <v>Đ. Tháp</v>
          </cell>
          <cell r="N132">
            <v>29</v>
          </cell>
          <cell r="O132">
            <v>28</v>
          </cell>
        </row>
        <row r="133">
          <cell r="D133" t="str">
            <v>9BK24</v>
          </cell>
          <cell r="E133" t="str">
            <v>TC</v>
          </cell>
          <cell r="F133" t="str">
            <v>09B</v>
          </cell>
          <cell r="G133">
            <v>9</v>
          </cell>
          <cell r="H133" t="str">
            <v>CT</v>
          </cell>
          <cell r="I133" t="str">
            <v>Đ. Tháp</v>
          </cell>
          <cell r="J133">
            <v>21</v>
          </cell>
          <cell r="K133">
            <v>21</v>
          </cell>
          <cell r="L133">
            <v>21</v>
          </cell>
          <cell r="M133" t="str">
            <v>Đ. Tháp</v>
          </cell>
          <cell r="N133">
            <v>22</v>
          </cell>
          <cell r="O133">
            <v>21</v>
          </cell>
        </row>
        <row r="134">
          <cell r="D134" t="str">
            <v>C9AK24</v>
          </cell>
          <cell r="E134" t="str">
            <v>CD</v>
          </cell>
          <cell r="F134" t="str">
            <v>C09B</v>
          </cell>
          <cell r="G134">
            <v>9</v>
          </cell>
          <cell r="H134" t="str">
            <v>CT</v>
          </cell>
          <cell r="I134" t="str">
            <v>Đ. Tháp</v>
          </cell>
          <cell r="J134">
            <v>9</v>
          </cell>
          <cell r="K134">
            <v>9</v>
          </cell>
          <cell r="L134">
            <v>9</v>
          </cell>
          <cell r="M134" t="str">
            <v>Đ. Tháp</v>
          </cell>
          <cell r="N134">
            <v>17</v>
          </cell>
          <cell r="O134">
            <v>16</v>
          </cell>
        </row>
        <row r="135">
          <cell r="D135" t="str">
            <v>9AK25</v>
          </cell>
          <cell r="E135" t="str">
            <v>TC</v>
          </cell>
          <cell r="F135" t="str">
            <v>09A</v>
          </cell>
          <cell r="G135">
            <v>9</v>
          </cell>
          <cell r="H135" t="str">
            <v>CT</v>
          </cell>
          <cell r="I135" t="str">
            <v>Đ. Tháp</v>
          </cell>
          <cell r="J135">
            <v>22</v>
          </cell>
          <cell r="K135">
            <v>22</v>
          </cell>
          <cell r="L135">
            <v>22</v>
          </cell>
          <cell r="M135" t="str">
            <v>Đ. Tháp</v>
          </cell>
          <cell r="N135">
            <v>28</v>
          </cell>
          <cell r="O135">
            <v>22</v>
          </cell>
        </row>
        <row r="136">
          <cell r="D136" t="str">
            <v>9BK25</v>
          </cell>
          <cell r="E136" t="str">
            <v>TC</v>
          </cell>
          <cell r="F136" t="str">
            <v>09B</v>
          </cell>
          <cell r="G136">
            <v>9</v>
          </cell>
          <cell r="H136" t="str">
            <v>CT</v>
          </cell>
          <cell r="I136" t="str">
            <v>Đ. Tháp</v>
          </cell>
          <cell r="J136">
            <v>26</v>
          </cell>
          <cell r="K136">
            <v>26</v>
          </cell>
          <cell r="L136">
            <v>26</v>
          </cell>
          <cell r="M136" t="str">
            <v>Đ. Tháp</v>
          </cell>
          <cell r="N136">
            <v>22</v>
          </cell>
          <cell r="O136">
            <v>26</v>
          </cell>
        </row>
        <row r="137">
          <cell r="D137" t="str">
            <v>C9AK25</v>
          </cell>
          <cell r="E137" t="str">
            <v>CD</v>
          </cell>
          <cell r="F137" t="str">
            <v>C09A</v>
          </cell>
          <cell r="G137">
            <v>9</v>
          </cell>
          <cell r="H137" t="str">
            <v>CT</v>
          </cell>
          <cell r="I137" t="str">
            <v>Đ. Tháp</v>
          </cell>
          <cell r="J137">
            <v>9</v>
          </cell>
          <cell r="K137">
            <v>9</v>
          </cell>
          <cell r="L137">
            <v>9</v>
          </cell>
          <cell r="M137" t="str">
            <v>Đ. Tháp</v>
          </cell>
          <cell r="N137">
            <v>9</v>
          </cell>
          <cell r="O137">
            <v>13</v>
          </cell>
        </row>
        <row r="138">
          <cell r="D138">
            <v>13</v>
          </cell>
          <cell r="E138">
            <v>13</v>
          </cell>
          <cell r="F138">
            <v>13</v>
          </cell>
          <cell r="G138">
            <v>13</v>
          </cell>
          <cell r="H138">
            <v>13</v>
          </cell>
          <cell r="I138">
            <v>13</v>
          </cell>
          <cell r="J138">
            <v>13</v>
          </cell>
          <cell r="K138">
            <v>13</v>
          </cell>
          <cell r="L138">
            <v>13</v>
          </cell>
          <cell r="M138">
            <v>13</v>
          </cell>
          <cell r="N138">
            <v>13</v>
          </cell>
          <cell r="O138">
            <v>13</v>
          </cell>
        </row>
        <row r="139">
          <cell r="D139">
            <v>13</v>
          </cell>
          <cell r="E139">
            <v>13</v>
          </cell>
          <cell r="F139">
            <v>13</v>
          </cell>
          <cell r="G139">
            <v>13</v>
          </cell>
          <cell r="H139">
            <v>13</v>
          </cell>
          <cell r="I139">
            <v>13</v>
          </cell>
          <cell r="J139">
            <v>13</v>
          </cell>
          <cell r="K139">
            <v>13</v>
          </cell>
          <cell r="L139">
            <v>13</v>
          </cell>
          <cell r="M139">
            <v>13</v>
          </cell>
          <cell r="N139">
            <v>83</v>
          </cell>
          <cell r="O139">
            <v>141</v>
          </cell>
        </row>
        <row r="140">
          <cell r="D140">
            <v>141</v>
          </cell>
          <cell r="E140">
            <v>141</v>
          </cell>
          <cell r="F140">
            <v>141</v>
          </cell>
          <cell r="G140">
            <v>141</v>
          </cell>
          <cell r="H140">
            <v>141</v>
          </cell>
          <cell r="I140">
            <v>141</v>
          </cell>
          <cell r="J140">
            <v>141</v>
          </cell>
          <cell r="K140">
            <v>141</v>
          </cell>
          <cell r="L140">
            <v>141</v>
          </cell>
          <cell r="M140">
            <v>141</v>
          </cell>
          <cell r="N140">
            <v>109</v>
          </cell>
          <cell r="O140">
            <v>167</v>
          </cell>
        </row>
        <row r="141">
          <cell r="D141">
            <v>167</v>
          </cell>
          <cell r="E141">
            <v>167</v>
          </cell>
          <cell r="F141">
            <v>167</v>
          </cell>
          <cell r="G141">
            <v>167</v>
          </cell>
          <cell r="H141">
            <v>167</v>
          </cell>
          <cell r="I141">
            <v>167</v>
          </cell>
          <cell r="J141">
            <v>167</v>
          </cell>
          <cell r="K141">
            <v>167</v>
          </cell>
          <cell r="L141">
            <v>167</v>
          </cell>
          <cell r="M141">
            <v>10</v>
          </cell>
          <cell r="N141">
            <v>10</v>
          </cell>
          <cell r="O141">
            <v>10</v>
          </cell>
        </row>
        <row r="142">
          <cell r="D142">
            <v>10</v>
          </cell>
          <cell r="E142">
            <v>10</v>
          </cell>
          <cell r="F142">
            <v>10</v>
          </cell>
          <cell r="G142">
            <v>10</v>
          </cell>
          <cell r="H142">
            <v>10</v>
          </cell>
          <cell r="I142">
            <v>10</v>
          </cell>
          <cell r="J142">
            <v>10</v>
          </cell>
          <cell r="K142">
            <v>10</v>
          </cell>
          <cell r="L142">
            <v>10</v>
          </cell>
          <cell r="M142">
            <v>10</v>
          </cell>
          <cell r="N142">
            <v>10</v>
          </cell>
          <cell r="O142">
            <v>10</v>
          </cell>
        </row>
        <row r="143">
          <cell r="D143">
            <v>10</v>
          </cell>
          <cell r="E143">
            <v>10</v>
          </cell>
          <cell r="F143">
            <v>10</v>
          </cell>
          <cell r="G143">
            <v>10</v>
          </cell>
          <cell r="H143">
            <v>10</v>
          </cell>
          <cell r="I143">
            <v>10</v>
          </cell>
          <cell r="J143">
            <v>10</v>
          </cell>
          <cell r="K143">
            <v>10</v>
          </cell>
          <cell r="L143">
            <v>10</v>
          </cell>
          <cell r="M143">
            <v>10</v>
          </cell>
          <cell r="N143">
            <v>10</v>
          </cell>
          <cell r="O143">
            <v>10</v>
          </cell>
        </row>
        <row r="144">
          <cell r="D144">
            <v>10</v>
          </cell>
          <cell r="E144">
            <v>10</v>
          </cell>
          <cell r="F144">
            <v>10</v>
          </cell>
          <cell r="G144">
            <v>10</v>
          </cell>
          <cell r="H144">
            <v>10</v>
          </cell>
          <cell r="I144">
            <v>10</v>
          </cell>
          <cell r="J144">
            <v>10</v>
          </cell>
          <cell r="K144">
            <v>10</v>
          </cell>
          <cell r="L144">
            <v>10</v>
          </cell>
          <cell r="M144">
            <v>10</v>
          </cell>
          <cell r="N144">
            <v>10</v>
          </cell>
          <cell r="O144">
            <v>10</v>
          </cell>
        </row>
        <row r="145">
          <cell r="D145">
            <v>10</v>
          </cell>
          <cell r="E145">
            <v>10</v>
          </cell>
          <cell r="F145">
            <v>10</v>
          </cell>
          <cell r="G145">
            <v>10</v>
          </cell>
          <cell r="H145">
            <v>10</v>
          </cell>
          <cell r="I145">
            <v>10</v>
          </cell>
          <cell r="J145">
            <v>10</v>
          </cell>
          <cell r="K145">
            <v>10</v>
          </cell>
          <cell r="L145">
            <v>10</v>
          </cell>
          <cell r="M145">
            <v>10</v>
          </cell>
          <cell r="N145">
            <v>10</v>
          </cell>
          <cell r="O145">
            <v>10</v>
          </cell>
        </row>
        <row r="146">
          <cell r="D146">
            <v>10</v>
          </cell>
          <cell r="E146" t="str">
            <v>Hệ</v>
          </cell>
          <cell r="F146" t="str">
            <v xml:space="preserve"> Lớp</v>
          </cell>
          <cell r="G146" t="str">
            <v xml:space="preserve"> Mã
Nghề</v>
          </cell>
          <cell r="H146" t="str">
            <v>Khoa</v>
          </cell>
          <cell r="I146" t="str">
            <v xml:space="preserve">
Địa điểm</v>
          </cell>
          <cell r="J146" t="str">
            <v>VH9</v>
          </cell>
          <cell r="K146" t="str">
            <v>DT</v>
          </cell>
          <cell r="L146" t="str">
            <v>Nữ</v>
          </cell>
          <cell r="M146" t="str">
            <v>GVCN</v>
          </cell>
          <cell r="N146" t="str">
            <v>Sĩ số HS trong tháng</v>
          </cell>
          <cell r="O146">
            <v>10</v>
          </cell>
        </row>
        <row r="147">
          <cell r="D147">
            <v>10</v>
          </cell>
          <cell r="E147">
            <v>10</v>
          </cell>
          <cell r="F147">
            <v>10</v>
          </cell>
          <cell r="G147">
            <v>10</v>
          </cell>
          <cell r="H147">
            <v>10</v>
          </cell>
          <cell r="I147">
            <v>10</v>
          </cell>
          <cell r="J147">
            <v>10</v>
          </cell>
          <cell r="K147">
            <v>10</v>
          </cell>
          <cell r="L147">
            <v>10</v>
          </cell>
          <cell r="M147">
            <v>10</v>
          </cell>
          <cell r="N147">
            <v>10</v>
          </cell>
          <cell r="O147">
            <v>10</v>
          </cell>
        </row>
        <row r="148">
          <cell r="D148">
            <v>10</v>
          </cell>
          <cell r="E148">
            <v>10</v>
          </cell>
          <cell r="F148">
            <v>10</v>
          </cell>
          <cell r="G148">
            <v>10</v>
          </cell>
          <cell r="H148">
            <v>10</v>
          </cell>
          <cell r="I148">
            <v>10</v>
          </cell>
          <cell r="J148">
            <v>10</v>
          </cell>
          <cell r="K148">
            <v>10</v>
          </cell>
          <cell r="L148">
            <v>10</v>
          </cell>
          <cell r="M148">
            <v>10</v>
          </cell>
          <cell r="N148" t="str">
            <v>Sĩ số</v>
          </cell>
          <cell r="O148" t="str">
            <v xml:space="preserve">Sĩ </v>
          </cell>
        </row>
        <row r="149">
          <cell r="D149">
            <v>10</v>
          </cell>
          <cell r="E149">
            <v>10</v>
          </cell>
          <cell r="F149">
            <v>10</v>
          </cell>
          <cell r="G149">
            <v>10</v>
          </cell>
          <cell r="H149">
            <v>10</v>
          </cell>
          <cell r="I149">
            <v>10</v>
          </cell>
          <cell r="J149">
            <v>10</v>
          </cell>
          <cell r="K149">
            <v>10</v>
          </cell>
          <cell r="L149">
            <v>10</v>
          </cell>
          <cell r="M149">
            <v>10</v>
          </cell>
          <cell r="N149" t="str">
            <v>T. trước</v>
          </cell>
          <cell r="O149" t="str">
            <v>số</v>
          </cell>
        </row>
        <row r="150">
          <cell r="D150">
            <v>10</v>
          </cell>
          <cell r="E150">
            <v>10</v>
          </cell>
          <cell r="F150">
            <v>10</v>
          </cell>
          <cell r="G150">
            <v>10</v>
          </cell>
          <cell r="H150">
            <v>10</v>
          </cell>
          <cell r="I150">
            <v>10</v>
          </cell>
          <cell r="J150">
            <v>10</v>
          </cell>
          <cell r="K150">
            <v>10</v>
          </cell>
          <cell r="L150">
            <v>10</v>
          </cell>
          <cell r="M150">
            <v>10</v>
          </cell>
          <cell r="N150">
            <v>10</v>
          </cell>
          <cell r="O150">
            <v>10</v>
          </cell>
        </row>
        <row r="151">
          <cell r="D151" t="str">
            <v>16AK24</v>
          </cell>
          <cell r="E151" t="str">
            <v>TC</v>
          </cell>
          <cell r="F151" t="str">
            <v>16A</v>
          </cell>
          <cell r="G151">
            <v>16</v>
          </cell>
          <cell r="H151" t="str">
            <v>XD</v>
          </cell>
          <cell r="I151" t="str">
            <v>TĐ</v>
          </cell>
          <cell r="J151">
            <v>1</v>
          </cell>
          <cell r="K151">
            <v>2</v>
          </cell>
          <cell r="L151">
            <v>2</v>
          </cell>
          <cell r="M151" t="str">
            <v>C.Thu</v>
          </cell>
          <cell r="N151">
            <v>4</v>
          </cell>
          <cell r="O151">
            <v>4</v>
          </cell>
        </row>
        <row r="152">
          <cell r="D152" t="str">
            <v>16AK25</v>
          </cell>
          <cell r="E152" t="str">
            <v>TC</v>
          </cell>
          <cell r="F152" t="str">
            <v>16A</v>
          </cell>
          <cell r="G152">
            <v>16</v>
          </cell>
          <cell r="H152" t="str">
            <v>XD</v>
          </cell>
          <cell r="I152" t="str">
            <v>TĐ</v>
          </cell>
          <cell r="J152">
            <v>16</v>
          </cell>
          <cell r="K152">
            <v>1</v>
          </cell>
          <cell r="L152">
            <v>1</v>
          </cell>
          <cell r="M152" t="str">
            <v>T. Mạnh</v>
          </cell>
          <cell r="N152">
            <v>2</v>
          </cell>
          <cell r="O152">
            <v>6</v>
          </cell>
        </row>
        <row r="153">
          <cell r="D153">
            <v>6</v>
          </cell>
          <cell r="E153">
            <v>6</v>
          </cell>
          <cell r="F153">
            <v>6</v>
          </cell>
          <cell r="G153">
            <v>6</v>
          </cell>
          <cell r="H153">
            <v>6</v>
          </cell>
          <cell r="I153">
            <v>6</v>
          </cell>
          <cell r="J153">
            <v>6</v>
          </cell>
          <cell r="K153">
            <v>6</v>
          </cell>
          <cell r="L153">
            <v>6</v>
          </cell>
          <cell r="M153">
            <v>6</v>
          </cell>
          <cell r="N153">
            <v>6</v>
          </cell>
          <cell r="O153">
            <v>10</v>
          </cell>
        </row>
        <row r="154">
          <cell r="D154">
            <v>10</v>
          </cell>
          <cell r="E154">
            <v>10</v>
          </cell>
          <cell r="F154">
            <v>10</v>
          </cell>
          <cell r="G154">
            <v>10</v>
          </cell>
          <cell r="H154">
            <v>10</v>
          </cell>
          <cell r="I154">
            <v>10</v>
          </cell>
          <cell r="J154">
            <v>10</v>
          </cell>
          <cell r="K154">
            <v>10</v>
          </cell>
          <cell r="L154">
            <v>10</v>
          </cell>
          <cell r="M154">
            <v>10</v>
          </cell>
          <cell r="N154">
            <v>10</v>
          </cell>
          <cell r="O154">
            <v>10</v>
          </cell>
        </row>
        <row r="155">
          <cell r="D155" t="str">
            <v>C10AK23</v>
          </cell>
          <cell r="E155" t="str">
            <v>CD</v>
          </cell>
          <cell r="F155" t="str">
            <v>C10A</v>
          </cell>
          <cell r="G155">
            <v>10</v>
          </cell>
          <cell r="H155" t="str">
            <v>XD</v>
          </cell>
          <cell r="I155" t="str">
            <v>Đ. Tháp</v>
          </cell>
          <cell r="J155">
            <v>10</v>
          </cell>
          <cell r="K155">
            <v>10</v>
          </cell>
          <cell r="L155">
            <v>10</v>
          </cell>
          <cell r="M155" t="str">
            <v>Đ. Tháp</v>
          </cell>
          <cell r="N155">
            <v>13</v>
          </cell>
          <cell r="O155">
            <v>13</v>
          </cell>
        </row>
        <row r="156">
          <cell r="D156" t="str">
            <v>10DK24</v>
          </cell>
          <cell r="E156" t="str">
            <v>TC</v>
          </cell>
          <cell r="F156" t="str">
            <v>10D</v>
          </cell>
          <cell r="G156">
            <v>10</v>
          </cell>
          <cell r="H156" t="str">
            <v>XD</v>
          </cell>
          <cell r="I156" t="str">
            <v>Đ. Tháp</v>
          </cell>
          <cell r="J156">
            <v>20</v>
          </cell>
          <cell r="K156">
            <v>20</v>
          </cell>
          <cell r="L156">
            <v>20</v>
          </cell>
          <cell r="M156" t="str">
            <v>Đ. Tháp</v>
          </cell>
          <cell r="N156">
            <v>20</v>
          </cell>
          <cell r="O156">
            <v>20</v>
          </cell>
        </row>
        <row r="157">
          <cell r="D157" t="str">
            <v>12BK24</v>
          </cell>
          <cell r="E157" t="str">
            <v>TC</v>
          </cell>
          <cell r="F157" t="str">
            <v>12B</v>
          </cell>
          <cell r="G157">
            <v>12</v>
          </cell>
          <cell r="H157" t="str">
            <v>XD</v>
          </cell>
          <cell r="I157" t="str">
            <v>Đ. Tháp</v>
          </cell>
          <cell r="J157">
            <v>16</v>
          </cell>
          <cell r="K157">
            <v>16</v>
          </cell>
          <cell r="L157">
            <v>16</v>
          </cell>
          <cell r="M157" t="str">
            <v>Đ. Tháp</v>
          </cell>
          <cell r="N157">
            <v>15</v>
          </cell>
          <cell r="O157">
            <v>16</v>
          </cell>
        </row>
        <row r="158">
          <cell r="D158" t="str">
            <v>10BK25</v>
          </cell>
          <cell r="E158" t="str">
            <v>TC</v>
          </cell>
          <cell r="F158" t="str">
            <v>10B</v>
          </cell>
          <cell r="G158">
            <v>10</v>
          </cell>
          <cell r="H158" t="str">
            <v>XD</v>
          </cell>
          <cell r="I158" t="str">
            <v>Đ. Tháp</v>
          </cell>
          <cell r="J158">
            <v>15</v>
          </cell>
          <cell r="K158">
            <v>15</v>
          </cell>
          <cell r="L158">
            <v>2</v>
          </cell>
          <cell r="M158" t="str">
            <v>Đ. Tháp</v>
          </cell>
          <cell r="N158">
            <v>14</v>
          </cell>
          <cell r="O158">
            <v>15</v>
          </cell>
        </row>
        <row r="159">
          <cell r="D159" t="str">
            <v>10AK24</v>
          </cell>
          <cell r="E159" t="str">
            <v>TC</v>
          </cell>
          <cell r="F159" t="str">
            <v>10A</v>
          </cell>
          <cell r="G159">
            <v>10</v>
          </cell>
          <cell r="H159" t="str">
            <v>XD</v>
          </cell>
          <cell r="I159" t="str">
            <v>Kim Sơn</v>
          </cell>
          <cell r="J159">
            <v>14</v>
          </cell>
          <cell r="K159">
            <v>14</v>
          </cell>
          <cell r="L159">
            <v>1</v>
          </cell>
          <cell r="M159" t="str">
            <v>Kim Sơn</v>
          </cell>
          <cell r="N159">
            <v>14</v>
          </cell>
          <cell r="O159">
            <v>14</v>
          </cell>
        </row>
        <row r="160">
          <cell r="D160" t="str">
            <v>10EK24</v>
          </cell>
          <cell r="E160" t="str">
            <v>TC</v>
          </cell>
          <cell r="F160" t="str">
            <v>10E</v>
          </cell>
          <cell r="G160">
            <v>10</v>
          </cell>
          <cell r="H160" t="str">
            <v>XD</v>
          </cell>
          <cell r="I160" t="str">
            <v>Kim Sơn</v>
          </cell>
          <cell r="J160">
            <v>20</v>
          </cell>
          <cell r="K160">
            <v>20</v>
          </cell>
          <cell r="L160">
            <v>20</v>
          </cell>
          <cell r="M160" t="str">
            <v>Kim Sơn</v>
          </cell>
          <cell r="N160">
            <v>20</v>
          </cell>
          <cell r="O160">
            <v>20</v>
          </cell>
        </row>
        <row r="161">
          <cell r="D161" t="str">
            <v>12CK24</v>
          </cell>
          <cell r="E161" t="str">
            <v>TC</v>
          </cell>
          <cell r="F161" t="str">
            <v>12C</v>
          </cell>
          <cell r="G161">
            <v>12</v>
          </cell>
          <cell r="H161" t="str">
            <v>XD</v>
          </cell>
          <cell r="I161" t="str">
            <v>Kim Sơn</v>
          </cell>
          <cell r="J161">
            <v>25</v>
          </cell>
          <cell r="K161">
            <v>25</v>
          </cell>
          <cell r="L161">
            <v>25</v>
          </cell>
          <cell r="M161" t="str">
            <v>Kim Sơn</v>
          </cell>
          <cell r="N161">
            <v>25</v>
          </cell>
          <cell r="O161">
            <v>25</v>
          </cell>
        </row>
        <row r="162">
          <cell r="D162" t="str">
            <v>10AK25</v>
          </cell>
          <cell r="E162" t="str">
            <v>TC</v>
          </cell>
          <cell r="F162" t="str">
            <v>10A</v>
          </cell>
          <cell r="G162">
            <v>10</v>
          </cell>
          <cell r="H162" t="str">
            <v>XD</v>
          </cell>
          <cell r="I162" t="str">
            <v>Ngọc Lặc</v>
          </cell>
          <cell r="J162">
            <v>35</v>
          </cell>
          <cell r="K162">
            <v>35</v>
          </cell>
          <cell r="L162">
            <v>35</v>
          </cell>
          <cell r="M162" t="str">
            <v>Ngọc Lặc</v>
          </cell>
          <cell r="N162">
            <v>35</v>
          </cell>
          <cell r="O162">
            <v>35</v>
          </cell>
        </row>
        <row r="163">
          <cell r="D163" t="str">
            <v>12AK24</v>
          </cell>
          <cell r="E163" t="str">
            <v>TC</v>
          </cell>
          <cell r="F163" t="str">
            <v>12A</v>
          </cell>
          <cell r="G163">
            <v>12</v>
          </cell>
          <cell r="H163" t="str">
            <v>XD</v>
          </cell>
          <cell r="I163" t="str">
            <v>Nho Quan</v>
          </cell>
          <cell r="J163">
            <v>20</v>
          </cell>
          <cell r="K163">
            <v>5</v>
          </cell>
          <cell r="L163">
            <v>5</v>
          </cell>
          <cell r="M163" t="str">
            <v>Nho Quan</v>
          </cell>
          <cell r="N163">
            <v>20</v>
          </cell>
          <cell r="O163">
            <v>20</v>
          </cell>
        </row>
        <row r="164">
          <cell r="D164" t="str">
            <v>12AK25</v>
          </cell>
          <cell r="E164" t="str">
            <v>TC</v>
          </cell>
          <cell r="F164" t="str">
            <v>12A</v>
          </cell>
          <cell r="G164">
            <v>12</v>
          </cell>
          <cell r="H164" t="str">
            <v>XD</v>
          </cell>
          <cell r="I164" t="str">
            <v>Nho Quan</v>
          </cell>
          <cell r="J164">
            <v>34</v>
          </cell>
          <cell r="K164">
            <v>9</v>
          </cell>
          <cell r="L164">
            <v>9</v>
          </cell>
          <cell r="M164" t="str">
            <v>Nho Quan</v>
          </cell>
          <cell r="N164">
            <v>34</v>
          </cell>
          <cell r="O164">
            <v>34</v>
          </cell>
        </row>
        <row r="165">
          <cell r="D165">
            <v>34</v>
          </cell>
          <cell r="E165">
            <v>34</v>
          </cell>
          <cell r="F165">
            <v>34</v>
          </cell>
          <cell r="G165">
            <v>34</v>
          </cell>
          <cell r="H165">
            <v>34</v>
          </cell>
          <cell r="I165">
            <v>34</v>
          </cell>
          <cell r="J165">
            <v>34</v>
          </cell>
          <cell r="K165">
            <v>34</v>
          </cell>
          <cell r="L165">
            <v>34</v>
          </cell>
          <cell r="M165">
            <v>34</v>
          </cell>
          <cell r="N165">
            <v>34</v>
          </cell>
          <cell r="O165">
            <v>34</v>
          </cell>
        </row>
        <row r="166">
          <cell r="D166">
            <v>34</v>
          </cell>
          <cell r="E166">
            <v>34</v>
          </cell>
          <cell r="F166">
            <v>34</v>
          </cell>
          <cell r="G166">
            <v>34</v>
          </cell>
          <cell r="H166">
            <v>34</v>
          </cell>
          <cell r="I166">
            <v>34</v>
          </cell>
          <cell r="J166">
            <v>34</v>
          </cell>
          <cell r="K166">
            <v>34</v>
          </cell>
          <cell r="L166">
            <v>34</v>
          </cell>
          <cell r="M166">
            <v>34</v>
          </cell>
          <cell r="N166">
            <v>210</v>
          </cell>
          <cell r="O166">
            <v>212</v>
          </cell>
        </row>
        <row r="167">
          <cell r="D167">
            <v>212</v>
          </cell>
          <cell r="E167">
            <v>212</v>
          </cell>
          <cell r="F167">
            <v>212</v>
          </cell>
          <cell r="G167">
            <v>212</v>
          </cell>
          <cell r="H167">
            <v>212</v>
          </cell>
          <cell r="I167">
            <v>212</v>
          </cell>
          <cell r="J167">
            <v>212</v>
          </cell>
          <cell r="K167">
            <v>212</v>
          </cell>
          <cell r="L167">
            <v>212</v>
          </cell>
          <cell r="M167">
            <v>212</v>
          </cell>
          <cell r="N167">
            <v>216</v>
          </cell>
          <cell r="O167">
            <v>222</v>
          </cell>
        </row>
        <row r="168">
          <cell r="D168">
            <v>222</v>
          </cell>
          <cell r="E168">
            <v>222</v>
          </cell>
          <cell r="F168">
            <v>222</v>
          </cell>
          <cell r="G168">
            <v>222</v>
          </cell>
          <cell r="H168">
            <v>222</v>
          </cell>
          <cell r="I168">
            <v>222</v>
          </cell>
          <cell r="J168">
            <v>222</v>
          </cell>
          <cell r="K168">
            <v>222</v>
          </cell>
          <cell r="L168">
            <v>222</v>
          </cell>
          <cell r="M168">
            <v>12</v>
          </cell>
          <cell r="N168">
            <v>12</v>
          </cell>
          <cell r="O168">
            <v>12</v>
          </cell>
        </row>
        <row r="169">
          <cell r="D169">
            <v>12</v>
          </cell>
          <cell r="E169">
            <v>12</v>
          </cell>
          <cell r="F169">
            <v>12</v>
          </cell>
          <cell r="G169">
            <v>12</v>
          </cell>
          <cell r="H169">
            <v>12</v>
          </cell>
          <cell r="I169">
            <v>12</v>
          </cell>
          <cell r="J169">
            <v>12</v>
          </cell>
          <cell r="K169">
            <v>12</v>
          </cell>
          <cell r="L169">
            <v>12</v>
          </cell>
          <cell r="M169">
            <v>12</v>
          </cell>
          <cell r="N169">
            <v>12</v>
          </cell>
          <cell r="O169">
            <v>12</v>
          </cell>
        </row>
        <row r="170">
          <cell r="D170">
            <v>12</v>
          </cell>
          <cell r="E170">
            <v>12</v>
          </cell>
          <cell r="F170">
            <v>12</v>
          </cell>
          <cell r="G170">
            <v>12</v>
          </cell>
          <cell r="H170">
            <v>12</v>
          </cell>
          <cell r="I170">
            <v>12</v>
          </cell>
          <cell r="J170">
            <v>12</v>
          </cell>
          <cell r="K170">
            <v>12</v>
          </cell>
          <cell r="L170">
            <v>12</v>
          </cell>
          <cell r="M170">
            <v>12</v>
          </cell>
          <cell r="N170">
            <v>12</v>
          </cell>
          <cell r="O170">
            <v>12</v>
          </cell>
        </row>
        <row r="171">
          <cell r="D171">
            <v>12</v>
          </cell>
          <cell r="E171">
            <v>12</v>
          </cell>
          <cell r="F171">
            <v>12</v>
          </cell>
          <cell r="G171">
            <v>12</v>
          </cell>
          <cell r="H171">
            <v>12</v>
          </cell>
          <cell r="I171">
            <v>12</v>
          </cell>
          <cell r="J171">
            <v>12</v>
          </cell>
          <cell r="K171">
            <v>12</v>
          </cell>
          <cell r="L171">
            <v>12</v>
          </cell>
          <cell r="M171">
            <v>12</v>
          </cell>
          <cell r="N171">
            <v>12</v>
          </cell>
          <cell r="O171">
            <v>12</v>
          </cell>
        </row>
        <row r="172">
          <cell r="D172">
            <v>12</v>
          </cell>
          <cell r="E172">
            <v>12</v>
          </cell>
          <cell r="F172">
            <v>12</v>
          </cell>
          <cell r="G172">
            <v>12</v>
          </cell>
          <cell r="H172">
            <v>12</v>
          </cell>
          <cell r="I172">
            <v>12</v>
          </cell>
          <cell r="J172">
            <v>12</v>
          </cell>
          <cell r="K172">
            <v>12</v>
          </cell>
          <cell r="L172">
            <v>12</v>
          </cell>
          <cell r="M172">
            <v>12</v>
          </cell>
          <cell r="N172">
            <v>12</v>
          </cell>
          <cell r="O172">
            <v>12</v>
          </cell>
        </row>
        <row r="173">
          <cell r="D173">
            <v>12</v>
          </cell>
          <cell r="E173">
            <v>12</v>
          </cell>
          <cell r="F173">
            <v>12</v>
          </cell>
          <cell r="G173">
            <v>12</v>
          </cell>
          <cell r="H173">
            <v>12</v>
          </cell>
          <cell r="I173">
            <v>12</v>
          </cell>
          <cell r="J173">
            <v>12</v>
          </cell>
          <cell r="K173">
            <v>12</v>
          </cell>
          <cell r="L173">
            <v>12</v>
          </cell>
          <cell r="M173">
            <v>12</v>
          </cell>
          <cell r="N173">
            <v>12</v>
          </cell>
          <cell r="O173">
            <v>12</v>
          </cell>
        </row>
        <row r="174">
          <cell r="D174">
            <v>12</v>
          </cell>
          <cell r="E174">
            <v>12</v>
          </cell>
          <cell r="F174">
            <v>12</v>
          </cell>
          <cell r="G174">
            <v>12</v>
          </cell>
          <cell r="H174">
            <v>12</v>
          </cell>
          <cell r="I174">
            <v>12</v>
          </cell>
          <cell r="J174">
            <v>12</v>
          </cell>
          <cell r="K174">
            <v>12</v>
          </cell>
          <cell r="L174">
            <v>12</v>
          </cell>
          <cell r="M174">
            <v>12</v>
          </cell>
          <cell r="N174">
            <v>12</v>
          </cell>
          <cell r="O174">
            <v>12</v>
          </cell>
        </row>
        <row r="175">
          <cell r="D175">
            <v>12</v>
          </cell>
          <cell r="E175" t="str">
            <v>Hệ</v>
          </cell>
          <cell r="F175" t="str">
            <v xml:space="preserve"> Lớp</v>
          </cell>
          <cell r="G175" t="str">
            <v xml:space="preserve"> Mã
Nghề</v>
          </cell>
          <cell r="H175" t="str">
            <v>Khoa</v>
          </cell>
          <cell r="I175" t="str">
            <v xml:space="preserve">
Địa điểm</v>
          </cell>
          <cell r="J175" t="str">
            <v>VH9</v>
          </cell>
          <cell r="K175" t="str">
            <v>DT</v>
          </cell>
          <cell r="L175" t="str">
            <v>Nữ</v>
          </cell>
          <cell r="M175" t="str">
            <v>GVCN</v>
          </cell>
          <cell r="N175" t="str">
            <v>Sĩ số HS trong tháng</v>
          </cell>
          <cell r="O175">
            <v>12</v>
          </cell>
        </row>
        <row r="176">
          <cell r="D176">
            <v>12</v>
          </cell>
          <cell r="E176">
            <v>12</v>
          </cell>
          <cell r="F176">
            <v>12</v>
          </cell>
          <cell r="G176">
            <v>12</v>
          </cell>
          <cell r="H176">
            <v>12</v>
          </cell>
          <cell r="I176">
            <v>12</v>
          </cell>
          <cell r="J176">
            <v>12</v>
          </cell>
          <cell r="K176">
            <v>12</v>
          </cell>
          <cell r="L176">
            <v>12</v>
          </cell>
          <cell r="M176">
            <v>12</v>
          </cell>
          <cell r="N176">
            <v>12</v>
          </cell>
          <cell r="O176">
            <v>12</v>
          </cell>
        </row>
        <row r="177">
          <cell r="D177">
            <v>12</v>
          </cell>
          <cell r="E177">
            <v>12</v>
          </cell>
          <cell r="F177">
            <v>12</v>
          </cell>
          <cell r="G177">
            <v>12</v>
          </cell>
          <cell r="H177">
            <v>12</v>
          </cell>
          <cell r="I177">
            <v>12</v>
          </cell>
          <cell r="J177">
            <v>12</v>
          </cell>
          <cell r="K177">
            <v>12</v>
          </cell>
          <cell r="L177">
            <v>12</v>
          </cell>
          <cell r="M177">
            <v>12</v>
          </cell>
          <cell r="N177" t="str">
            <v>Sĩ số</v>
          </cell>
          <cell r="O177" t="str">
            <v xml:space="preserve">Sĩ </v>
          </cell>
        </row>
        <row r="178">
          <cell r="D178">
            <v>12</v>
          </cell>
          <cell r="E178">
            <v>12</v>
          </cell>
          <cell r="F178">
            <v>12</v>
          </cell>
          <cell r="G178">
            <v>12</v>
          </cell>
          <cell r="H178">
            <v>12</v>
          </cell>
          <cell r="I178">
            <v>12</v>
          </cell>
          <cell r="J178">
            <v>12</v>
          </cell>
          <cell r="K178">
            <v>12</v>
          </cell>
          <cell r="L178">
            <v>12</v>
          </cell>
          <cell r="M178">
            <v>12</v>
          </cell>
          <cell r="N178" t="str">
            <v>T. trước</v>
          </cell>
          <cell r="O178" t="str">
            <v>số</v>
          </cell>
        </row>
        <row r="179">
          <cell r="D179">
            <v>12</v>
          </cell>
          <cell r="E179">
            <v>12</v>
          </cell>
          <cell r="F179">
            <v>12</v>
          </cell>
          <cell r="G179">
            <v>12</v>
          </cell>
          <cell r="H179">
            <v>12</v>
          </cell>
          <cell r="I179">
            <v>12</v>
          </cell>
          <cell r="J179">
            <v>12</v>
          </cell>
          <cell r="K179">
            <v>12</v>
          </cell>
          <cell r="L179">
            <v>12</v>
          </cell>
          <cell r="M179">
            <v>12</v>
          </cell>
          <cell r="N179">
            <v>12</v>
          </cell>
          <cell r="O179">
            <v>12</v>
          </cell>
        </row>
        <row r="180">
          <cell r="D180" t="str">
            <v>C15BK23</v>
          </cell>
          <cell r="E180" t="str">
            <v>CD</v>
          </cell>
          <cell r="F180" t="str">
            <v>C15B</v>
          </cell>
          <cell r="G180">
            <v>15</v>
          </cell>
          <cell r="H180" t="str">
            <v>KT</v>
          </cell>
          <cell r="I180" t="str">
            <v>TĐ</v>
          </cell>
          <cell r="J180">
            <v>15</v>
          </cell>
          <cell r="K180">
            <v>15</v>
          </cell>
          <cell r="L180">
            <v>4</v>
          </cell>
          <cell r="M180" t="str">
            <v>C. Hạnh</v>
          </cell>
          <cell r="N180">
            <v>4</v>
          </cell>
          <cell r="O180">
            <v>4</v>
          </cell>
        </row>
        <row r="181">
          <cell r="D181" t="str">
            <v>15DK24</v>
          </cell>
          <cell r="E181" t="str">
            <v>TC</v>
          </cell>
          <cell r="F181" t="str">
            <v>C15B</v>
          </cell>
          <cell r="G181">
            <v>15</v>
          </cell>
          <cell r="H181" t="str">
            <v>KT</v>
          </cell>
          <cell r="I181" t="str">
            <v>TĐ</v>
          </cell>
          <cell r="J181">
            <v>13</v>
          </cell>
          <cell r="K181">
            <v>13</v>
          </cell>
          <cell r="L181">
            <v>12</v>
          </cell>
          <cell r="M181" t="str">
            <v>C. Hương</v>
          </cell>
          <cell r="N181">
            <v>13</v>
          </cell>
          <cell r="O181">
            <v>13</v>
          </cell>
        </row>
        <row r="182">
          <cell r="D182" t="str">
            <v>25BK24</v>
          </cell>
          <cell r="E182" t="str">
            <v>TC</v>
          </cell>
          <cell r="F182" t="str">
            <v>25B</v>
          </cell>
          <cell r="G182">
            <v>25</v>
          </cell>
          <cell r="H182" t="str">
            <v>KT</v>
          </cell>
          <cell r="I182" t="str">
            <v>TĐ</v>
          </cell>
          <cell r="J182">
            <v>25</v>
          </cell>
          <cell r="K182">
            <v>25</v>
          </cell>
          <cell r="L182">
            <v>10</v>
          </cell>
          <cell r="M182" t="str">
            <v>C. Xen</v>
          </cell>
          <cell r="N182">
            <v>13</v>
          </cell>
          <cell r="O182">
            <v>13</v>
          </cell>
        </row>
        <row r="183">
          <cell r="D183" t="str">
            <v>C15BK24</v>
          </cell>
          <cell r="E183" t="str">
            <v>CD</v>
          </cell>
          <cell r="F183" t="str">
            <v>C15B</v>
          </cell>
          <cell r="G183">
            <v>15</v>
          </cell>
          <cell r="H183" t="str">
            <v>KT</v>
          </cell>
          <cell r="I183" t="str">
            <v>TĐ</v>
          </cell>
          <cell r="J183">
            <v>15</v>
          </cell>
          <cell r="K183">
            <v>15</v>
          </cell>
          <cell r="L183">
            <v>3</v>
          </cell>
          <cell r="M183" t="str">
            <v>C. Tâm</v>
          </cell>
          <cell r="N183">
            <v>7</v>
          </cell>
          <cell r="O183">
            <v>7</v>
          </cell>
        </row>
        <row r="184">
          <cell r="D184" t="str">
            <v>15BK25</v>
          </cell>
          <cell r="E184" t="str">
            <v>TC</v>
          </cell>
          <cell r="F184" t="str">
            <v>15B</v>
          </cell>
          <cell r="G184">
            <v>15</v>
          </cell>
          <cell r="H184" t="str">
            <v>KT</v>
          </cell>
          <cell r="I184" t="str">
            <v>TĐ</v>
          </cell>
          <cell r="J184">
            <v>11</v>
          </cell>
          <cell r="K184">
            <v>1</v>
          </cell>
          <cell r="L184">
            <v>11</v>
          </cell>
          <cell r="M184" t="str">
            <v>C. Trang</v>
          </cell>
          <cell r="N184">
            <v>13</v>
          </cell>
          <cell r="O184">
            <v>13</v>
          </cell>
        </row>
        <row r="185">
          <cell r="D185" t="str">
            <v>C15AK25</v>
          </cell>
          <cell r="E185" t="str">
            <v>CD</v>
          </cell>
          <cell r="F185" t="str">
            <v>C15A</v>
          </cell>
          <cell r="G185">
            <v>15</v>
          </cell>
          <cell r="H185" t="str">
            <v>KT</v>
          </cell>
          <cell r="I185" t="str">
            <v>TĐ</v>
          </cell>
          <cell r="J185">
            <v>15</v>
          </cell>
          <cell r="K185">
            <v>15</v>
          </cell>
          <cell r="L185">
            <v>6</v>
          </cell>
          <cell r="M185" t="str">
            <v>C.Vân</v>
          </cell>
          <cell r="N185">
            <v>4</v>
          </cell>
          <cell r="O185">
            <v>6</v>
          </cell>
        </row>
        <row r="186">
          <cell r="D186">
            <v>6</v>
          </cell>
          <cell r="E186">
            <v>6</v>
          </cell>
          <cell r="F186">
            <v>6</v>
          </cell>
          <cell r="G186">
            <v>6</v>
          </cell>
          <cell r="H186">
            <v>6</v>
          </cell>
          <cell r="I186">
            <v>6</v>
          </cell>
          <cell r="J186">
            <v>6</v>
          </cell>
          <cell r="K186">
            <v>6</v>
          </cell>
          <cell r="L186">
            <v>6</v>
          </cell>
          <cell r="M186">
            <v>6</v>
          </cell>
          <cell r="N186">
            <v>54</v>
          </cell>
          <cell r="O186">
            <v>56</v>
          </cell>
        </row>
        <row r="187">
          <cell r="D187">
            <v>56</v>
          </cell>
          <cell r="E187">
            <v>56</v>
          </cell>
          <cell r="F187">
            <v>56</v>
          </cell>
          <cell r="G187">
            <v>56</v>
          </cell>
          <cell r="H187">
            <v>56</v>
          </cell>
          <cell r="I187">
            <v>56</v>
          </cell>
          <cell r="J187">
            <v>56</v>
          </cell>
          <cell r="K187">
            <v>56</v>
          </cell>
          <cell r="L187">
            <v>56</v>
          </cell>
          <cell r="M187">
            <v>56</v>
          </cell>
          <cell r="N187">
            <v>56</v>
          </cell>
          <cell r="O187">
            <v>56</v>
          </cell>
        </row>
        <row r="188">
          <cell r="D188" t="str">
            <v>C15AK23</v>
          </cell>
          <cell r="E188" t="str">
            <v>CD</v>
          </cell>
          <cell r="F188" t="str">
            <v>C15A</v>
          </cell>
          <cell r="G188">
            <v>15</v>
          </cell>
          <cell r="H188" t="str">
            <v>KT</v>
          </cell>
          <cell r="I188" t="str">
            <v>Đ. Tháp</v>
          </cell>
          <cell r="J188">
            <v>15</v>
          </cell>
          <cell r="K188">
            <v>15</v>
          </cell>
          <cell r="L188">
            <v>19</v>
          </cell>
          <cell r="M188" t="str">
            <v>Đ. Tháp</v>
          </cell>
          <cell r="N188">
            <v>35</v>
          </cell>
          <cell r="O188">
            <v>32</v>
          </cell>
        </row>
        <row r="189">
          <cell r="D189" t="str">
            <v>15BK24</v>
          </cell>
          <cell r="E189" t="str">
            <v>TC</v>
          </cell>
          <cell r="F189" t="str">
            <v>15B</v>
          </cell>
          <cell r="G189">
            <v>15</v>
          </cell>
          <cell r="H189" t="str">
            <v>KT</v>
          </cell>
          <cell r="I189" t="str">
            <v>Đ. Tháp</v>
          </cell>
          <cell r="J189">
            <v>20</v>
          </cell>
          <cell r="K189">
            <v>20</v>
          </cell>
          <cell r="L189">
            <v>19</v>
          </cell>
          <cell r="M189" t="str">
            <v>Đ. Tháp</v>
          </cell>
          <cell r="N189">
            <v>21</v>
          </cell>
          <cell r="O189">
            <v>20</v>
          </cell>
        </row>
        <row r="190">
          <cell r="D190" t="str">
            <v>15CK24</v>
          </cell>
          <cell r="E190" t="str">
            <v>TC</v>
          </cell>
          <cell r="F190" t="str">
            <v>15C</v>
          </cell>
          <cell r="G190">
            <v>15</v>
          </cell>
          <cell r="H190" t="str">
            <v>KT</v>
          </cell>
          <cell r="I190" t="str">
            <v>Đ. Tháp</v>
          </cell>
          <cell r="J190">
            <v>12</v>
          </cell>
          <cell r="K190">
            <v>12</v>
          </cell>
          <cell r="L190">
            <v>18</v>
          </cell>
          <cell r="M190" t="str">
            <v>Đ. Tháp</v>
          </cell>
          <cell r="N190">
            <v>12</v>
          </cell>
          <cell r="O190">
            <v>12</v>
          </cell>
        </row>
        <row r="191">
          <cell r="D191" t="str">
            <v>19AK24</v>
          </cell>
          <cell r="E191" t="str">
            <v>TC</v>
          </cell>
          <cell r="F191" t="str">
            <v>19A</v>
          </cell>
          <cell r="G191">
            <v>19</v>
          </cell>
          <cell r="H191" t="str">
            <v>KT</v>
          </cell>
          <cell r="I191" t="str">
            <v>Đ. Tháp</v>
          </cell>
          <cell r="J191">
            <v>11</v>
          </cell>
          <cell r="K191">
            <v>11</v>
          </cell>
          <cell r="L191">
            <v>19</v>
          </cell>
          <cell r="M191" t="str">
            <v>Đ. Tháp</v>
          </cell>
          <cell r="N191">
            <v>14</v>
          </cell>
          <cell r="O191">
            <v>11</v>
          </cell>
        </row>
        <row r="192">
          <cell r="D192" t="str">
            <v>25AK24</v>
          </cell>
          <cell r="E192" t="str">
            <v>TC</v>
          </cell>
          <cell r="F192" t="str">
            <v>25A</v>
          </cell>
          <cell r="G192">
            <v>25</v>
          </cell>
          <cell r="H192" t="str">
            <v>KT</v>
          </cell>
          <cell r="I192" t="str">
            <v>Đ. Tháp</v>
          </cell>
          <cell r="J192">
            <v>29</v>
          </cell>
          <cell r="K192">
            <v>29</v>
          </cell>
          <cell r="L192">
            <v>37</v>
          </cell>
          <cell r="M192" t="str">
            <v>Đ. Tháp</v>
          </cell>
          <cell r="N192">
            <v>31</v>
          </cell>
          <cell r="O192">
            <v>29</v>
          </cell>
        </row>
        <row r="193">
          <cell r="D193" t="str">
            <v>C15AK24</v>
          </cell>
          <cell r="E193" t="str">
            <v>CD</v>
          </cell>
          <cell r="F193" t="str">
            <v>C15A</v>
          </cell>
          <cell r="G193">
            <v>15</v>
          </cell>
          <cell r="H193" t="str">
            <v>KT</v>
          </cell>
          <cell r="I193" t="str">
            <v>Đ. Tháp</v>
          </cell>
          <cell r="J193">
            <v>15</v>
          </cell>
          <cell r="K193">
            <v>15</v>
          </cell>
          <cell r="L193">
            <v>15</v>
          </cell>
          <cell r="M193" t="str">
            <v>Đ. Tháp</v>
          </cell>
          <cell r="N193">
            <v>31</v>
          </cell>
          <cell r="O193">
            <v>29</v>
          </cell>
        </row>
        <row r="194">
          <cell r="D194" t="str">
            <v>15CK25</v>
          </cell>
          <cell r="E194" t="str">
            <v>TC</v>
          </cell>
          <cell r="F194" t="str">
            <v>15C</v>
          </cell>
          <cell r="G194">
            <v>15</v>
          </cell>
          <cell r="H194" t="str">
            <v>KT</v>
          </cell>
          <cell r="I194" t="str">
            <v>Đ. Tháp</v>
          </cell>
          <cell r="J194">
            <v>18</v>
          </cell>
          <cell r="K194">
            <v>18</v>
          </cell>
          <cell r="L194">
            <v>18</v>
          </cell>
          <cell r="M194" t="str">
            <v>Đ. Tháp</v>
          </cell>
          <cell r="N194">
            <v>29</v>
          </cell>
          <cell r="O194">
            <v>18</v>
          </cell>
        </row>
        <row r="195">
          <cell r="D195" t="str">
            <v>25AK25</v>
          </cell>
          <cell r="E195" t="str">
            <v>TC</v>
          </cell>
          <cell r="F195" t="str">
            <v>25A</v>
          </cell>
          <cell r="G195">
            <v>25</v>
          </cell>
          <cell r="H195" t="str">
            <v>KT</v>
          </cell>
          <cell r="I195" t="str">
            <v>Đ. Tháp</v>
          </cell>
          <cell r="J195">
            <v>24</v>
          </cell>
          <cell r="K195">
            <v>24</v>
          </cell>
          <cell r="L195">
            <v>24</v>
          </cell>
          <cell r="M195" t="str">
            <v>Đ. Tháp</v>
          </cell>
          <cell r="N195">
            <v>26</v>
          </cell>
          <cell r="O195">
            <v>24</v>
          </cell>
        </row>
        <row r="196">
          <cell r="D196" t="str">
            <v>25BK25</v>
          </cell>
          <cell r="E196" t="str">
            <v>TC</v>
          </cell>
          <cell r="F196" t="str">
            <v>25B</v>
          </cell>
          <cell r="G196">
            <v>25</v>
          </cell>
          <cell r="H196" t="str">
            <v>KT</v>
          </cell>
          <cell r="I196" t="str">
            <v>Đ. Tháp</v>
          </cell>
          <cell r="J196">
            <v>18</v>
          </cell>
          <cell r="K196">
            <v>18</v>
          </cell>
          <cell r="L196">
            <v>18</v>
          </cell>
          <cell r="M196" t="str">
            <v>Đ. Tháp</v>
          </cell>
          <cell r="N196">
            <v>13</v>
          </cell>
          <cell r="O196">
            <v>18</v>
          </cell>
        </row>
        <row r="197">
          <cell r="D197" t="str">
            <v>LC15AK25</v>
          </cell>
          <cell r="E197" t="str">
            <v>CD</v>
          </cell>
          <cell r="F197" t="str">
            <v>C15A</v>
          </cell>
          <cell r="G197">
            <v>15</v>
          </cell>
          <cell r="H197" t="str">
            <v>KT</v>
          </cell>
          <cell r="I197" t="str">
            <v>Đ. Tháp</v>
          </cell>
          <cell r="J197">
            <v>15</v>
          </cell>
          <cell r="K197">
            <v>15</v>
          </cell>
          <cell r="L197">
            <v>19</v>
          </cell>
          <cell r="M197" t="str">
            <v>Đ. Tháp</v>
          </cell>
          <cell r="N197">
            <v>21</v>
          </cell>
          <cell r="O197">
            <v>22</v>
          </cell>
        </row>
        <row r="198">
          <cell r="D198" t="str">
            <v>C15BK25</v>
          </cell>
          <cell r="E198" t="str">
            <v>CD</v>
          </cell>
          <cell r="F198" t="str">
            <v>C15B</v>
          </cell>
          <cell r="G198">
            <v>15</v>
          </cell>
          <cell r="H198" t="str">
            <v>KT</v>
          </cell>
          <cell r="I198" t="str">
            <v>Đ. Tháp</v>
          </cell>
          <cell r="J198">
            <v>15</v>
          </cell>
          <cell r="K198">
            <v>15</v>
          </cell>
          <cell r="L198">
            <v>15</v>
          </cell>
          <cell r="M198" t="str">
            <v>Đ. Tháp</v>
          </cell>
          <cell r="N198">
            <v>23</v>
          </cell>
          <cell r="O198">
            <v>27</v>
          </cell>
        </row>
        <row r="199">
          <cell r="D199" t="str">
            <v>15AK24</v>
          </cell>
          <cell r="E199" t="str">
            <v>TC</v>
          </cell>
          <cell r="F199" t="str">
            <v>15A</v>
          </cell>
          <cell r="G199">
            <v>15</v>
          </cell>
          <cell r="H199" t="str">
            <v>KT</v>
          </cell>
          <cell r="I199" t="str">
            <v>Nho Quan</v>
          </cell>
          <cell r="J199">
            <v>24</v>
          </cell>
          <cell r="K199">
            <v>1</v>
          </cell>
          <cell r="L199">
            <v>24</v>
          </cell>
          <cell r="M199" t="str">
            <v>Nho Quan</v>
          </cell>
          <cell r="N199">
            <v>24</v>
          </cell>
          <cell r="O199">
            <v>24</v>
          </cell>
        </row>
        <row r="200">
          <cell r="D200" t="str">
            <v>15AK25</v>
          </cell>
          <cell r="E200" t="str">
            <v>TC</v>
          </cell>
          <cell r="F200" t="str">
            <v>15A</v>
          </cell>
          <cell r="G200">
            <v>15</v>
          </cell>
          <cell r="H200" t="str">
            <v>KT</v>
          </cell>
          <cell r="I200" t="str">
            <v>Nho Quan</v>
          </cell>
          <cell r="J200">
            <v>20</v>
          </cell>
          <cell r="K200">
            <v>2</v>
          </cell>
          <cell r="L200">
            <v>16</v>
          </cell>
          <cell r="M200" t="str">
            <v>Nho Quan</v>
          </cell>
          <cell r="N200">
            <v>20</v>
          </cell>
          <cell r="O200">
            <v>20</v>
          </cell>
        </row>
        <row r="201">
          <cell r="D201">
            <v>20</v>
          </cell>
          <cell r="E201">
            <v>20</v>
          </cell>
          <cell r="F201">
            <v>20</v>
          </cell>
          <cell r="G201">
            <v>20</v>
          </cell>
          <cell r="H201">
            <v>20</v>
          </cell>
          <cell r="I201">
            <v>20</v>
          </cell>
          <cell r="J201">
            <v>20</v>
          </cell>
          <cell r="K201">
            <v>20</v>
          </cell>
          <cell r="L201">
            <v>20</v>
          </cell>
          <cell r="M201">
            <v>20</v>
          </cell>
          <cell r="N201">
            <v>20</v>
          </cell>
          <cell r="O201">
            <v>20</v>
          </cell>
        </row>
        <row r="202">
          <cell r="D202">
            <v>20</v>
          </cell>
          <cell r="E202">
            <v>20</v>
          </cell>
          <cell r="F202">
            <v>20</v>
          </cell>
          <cell r="G202">
            <v>20</v>
          </cell>
          <cell r="H202">
            <v>20</v>
          </cell>
          <cell r="I202">
            <v>20</v>
          </cell>
          <cell r="J202">
            <v>20</v>
          </cell>
          <cell r="K202">
            <v>20</v>
          </cell>
          <cell r="L202">
            <v>20</v>
          </cell>
          <cell r="M202">
            <v>20</v>
          </cell>
          <cell r="N202">
            <v>300</v>
          </cell>
          <cell r="O202">
            <v>286</v>
          </cell>
        </row>
        <row r="203">
          <cell r="D203">
            <v>286</v>
          </cell>
          <cell r="E203">
            <v>286</v>
          </cell>
          <cell r="F203">
            <v>286</v>
          </cell>
          <cell r="G203">
            <v>286</v>
          </cell>
          <cell r="H203">
            <v>286</v>
          </cell>
          <cell r="I203">
            <v>286</v>
          </cell>
          <cell r="J203">
            <v>286</v>
          </cell>
          <cell r="K203">
            <v>286</v>
          </cell>
          <cell r="L203">
            <v>286</v>
          </cell>
          <cell r="M203">
            <v>286</v>
          </cell>
          <cell r="N203">
            <v>354</v>
          </cell>
          <cell r="O203">
            <v>342</v>
          </cell>
        </row>
        <row r="204">
          <cell r="D204">
            <v>342</v>
          </cell>
          <cell r="E204">
            <v>342</v>
          </cell>
          <cell r="F204">
            <v>342</v>
          </cell>
          <cell r="G204">
            <v>342</v>
          </cell>
          <cell r="H204">
            <v>342</v>
          </cell>
          <cell r="I204">
            <v>342</v>
          </cell>
          <cell r="J204">
            <v>342</v>
          </cell>
          <cell r="K204">
            <v>342</v>
          </cell>
          <cell r="L204">
            <v>342</v>
          </cell>
          <cell r="M204">
            <v>19</v>
          </cell>
          <cell r="N204">
            <v>19</v>
          </cell>
          <cell r="O204">
            <v>19</v>
          </cell>
        </row>
        <row r="205">
          <cell r="D205">
            <v>19</v>
          </cell>
          <cell r="E205">
            <v>19</v>
          </cell>
          <cell r="F205">
            <v>19</v>
          </cell>
          <cell r="G205">
            <v>19</v>
          </cell>
          <cell r="H205">
            <v>19</v>
          </cell>
          <cell r="I205">
            <v>19</v>
          </cell>
          <cell r="J205">
            <v>19</v>
          </cell>
          <cell r="K205">
            <v>19</v>
          </cell>
          <cell r="L205">
            <v>19</v>
          </cell>
          <cell r="M205">
            <v>19</v>
          </cell>
          <cell r="N205">
            <v>19</v>
          </cell>
          <cell r="O205">
            <v>19</v>
          </cell>
        </row>
        <row r="206">
          <cell r="D206">
            <v>19</v>
          </cell>
          <cell r="E206">
            <v>19</v>
          </cell>
          <cell r="F206">
            <v>19</v>
          </cell>
          <cell r="G206">
            <v>19</v>
          </cell>
          <cell r="H206">
            <v>19</v>
          </cell>
          <cell r="I206">
            <v>19</v>
          </cell>
          <cell r="J206">
            <v>19</v>
          </cell>
          <cell r="K206">
            <v>19</v>
          </cell>
          <cell r="L206">
            <v>19</v>
          </cell>
          <cell r="M206">
            <v>19</v>
          </cell>
          <cell r="N206">
            <v>19</v>
          </cell>
          <cell r="O206">
            <v>19</v>
          </cell>
        </row>
        <row r="207">
          <cell r="D207">
            <v>19</v>
          </cell>
          <cell r="E207">
            <v>19</v>
          </cell>
          <cell r="F207">
            <v>19</v>
          </cell>
          <cell r="G207">
            <v>19</v>
          </cell>
          <cell r="H207">
            <v>19</v>
          </cell>
          <cell r="I207">
            <v>19</v>
          </cell>
          <cell r="J207">
            <v>19</v>
          </cell>
          <cell r="K207">
            <v>19</v>
          </cell>
          <cell r="L207">
            <v>19</v>
          </cell>
          <cell r="M207">
            <v>19</v>
          </cell>
          <cell r="N207">
            <v>19</v>
          </cell>
          <cell r="O207">
            <v>19</v>
          </cell>
        </row>
        <row r="208">
          <cell r="D208">
            <v>19</v>
          </cell>
          <cell r="E208">
            <v>19</v>
          </cell>
          <cell r="F208">
            <v>19</v>
          </cell>
          <cell r="G208">
            <v>19</v>
          </cell>
          <cell r="H208">
            <v>19</v>
          </cell>
          <cell r="I208">
            <v>19</v>
          </cell>
          <cell r="J208">
            <v>19</v>
          </cell>
          <cell r="K208">
            <v>19</v>
          </cell>
          <cell r="L208">
            <v>19</v>
          </cell>
          <cell r="M208">
            <v>19</v>
          </cell>
          <cell r="N208">
            <v>19</v>
          </cell>
          <cell r="O208">
            <v>19</v>
          </cell>
        </row>
        <row r="209">
          <cell r="D209">
            <v>19</v>
          </cell>
          <cell r="E209" t="str">
            <v>Hệ</v>
          </cell>
          <cell r="F209" t="str">
            <v xml:space="preserve"> Lớp</v>
          </cell>
          <cell r="G209" t="str">
            <v xml:space="preserve"> Mã
Nghề</v>
          </cell>
          <cell r="H209" t="str">
            <v>Khoa</v>
          </cell>
          <cell r="I209" t="str">
            <v xml:space="preserve">
Địa điểm</v>
          </cell>
          <cell r="J209" t="str">
            <v>VH9</v>
          </cell>
          <cell r="K209" t="str">
            <v>DT</v>
          </cell>
          <cell r="L209" t="str">
            <v>Nữ</v>
          </cell>
          <cell r="M209" t="str">
            <v>GVCN</v>
          </cell>
          <cell r="N209" t="str">
            <v>Sĩ số HS trong tháng</v>
          </cell>
          <cell r="O209">
            <v>19</v>
          </cell>
        </row>
        <row r="210">
          <cell r="D210">
            <v>19</v>
          </cell>
          <cell r="E210">
            <v>19</v>
          </cell>
          <cell r="F210">
            <v>19</v>
          </cell>
          <cell r="G210">
            <v>19</v>
          </cell>
          <cell r="H210">
            <v>19</v>
          </cell>
          <cell r="I210">
            <v>19</v>
          </cell>
          <cell r="J210">
            <v>19</v>
          </cell>
          <cell r="K210">
            <v>19</v>
          </cell>
          <cell r="L210">
            <v>19</v>
          </cell>
          <cell r="M210">
            <v>19</v>
          </cell>
          <cell r="N210">
            <v>19</v>
          </cell>
          <cell r="O210">
            <v>19</v>
          </cell>
        </row>
        <row r="211">
          <cell r="D211">
            <v>19</v>
          </cell>
          <cell r="E211">
            <v>19</v>
          </cell>
          <cell r="F211">
            <v>19</v>
          </cell>
          <cell r="G211">
            <v>19</v>
          </cell>
          <cell r="H211">
            <v>19</v>
          </cell>
          <cell r="I211">
            <v>19</v>
          </cell>
          <cell r="J211">
            <v>19</v>
          </cell>
          <cell r="K211">
            <v>19</v>
          </cell>
          <cell r="L211">
            <v>19</v>
          </cell>
          <cell r="M211">
            <v>19</v>
          </cell>
          <cell r="N211" t="str">
            <v>Sĩ số</v>
          </cell>
          <cell r="O211" t="str">
            <v xml:space="preserve">Sĩ </v>
          </cell>
        </row>
        <row r="212">
          <cell r="D212">
            <v>19</v>
          </cell>
          <cell r="E212">
            <v>19</v>
          </cell>
          <cell r="F212">
            <v>19</v>
          </cell>
          <cell r="G212">
            <v>19</v>
          </cell>
          <cell r="H212">
            <v>19</v>
          </cell>
          <cell r="I212">
            <v>19</v>
          </cell>
          <cell r="J212">
            <v>19</v>
          </cell>
          <cell r="K212">
            <v>19</v>
          </cell>
          <cell r="L212">
            <v>19</v>
          </cell>
          <cell r="M212">
            <v>19</v>
          </cell>
          <cell r="N212" t="str">
            <v>T. trước</v>
          </cell>
          <cell r="O212" t="str">
            <v>số</v>
          </cell>
        </row>
        <row r="213">
          <cell r="D213">
            <v>19</v>
          </cell>
          <cell r="E213">
            <v>19</v>
          </cell>
          <cell r="F213">
            <v>19</v>
          </cell>
          <cell r="G213">
            <v>19</v>
          </cell>
          <cell r="H213">
            <v>19</v>
          </cell>
          <cell r="I213">
            <v>19</v>
          </cell>
          <cell r="J213">
            <v>19</v>
          </cell>
          <cell r="K213">
            <v>19</v>
          </cell>
          <cell r="L213">
            <v>19</v>
          </cell>
          <cell r="M213">
            <v>19</v>
          </cell>
          <cell r="N213">
            <v>19</v>
          </cell>
          <cell r="O213">
            <v>19</v>
          </cell>
        </row>
        <row r="214">
          <cell r="D214" t="str">
            <v>C22AK23</v>
          </cell>
          <cell r="E214" t="str">
            <v>CD</v>
          </cell>
          <cell r="F214" t="str">
            <v>C22A</v>
          </cell>
          <cell r="G214">
            <v>22</v>
          </cell>
          <cell r="H214" t="str">
            <v>CN</v>
          </cell>
          <cell r="I214" t="str">
            <v>TĐ</v>
          </cell>
          <cell r="J214">
            <v>22</v>
          </cell>
          <cell r="K214">
            <v>22</v>
          </cell>
          <cell r="L214">
            <v>22</v>
          </cell>
          <cell r="M214" t="str">
            <v>C.Lý</v>
          </cell>
          <cell r="N214">
            <v>5</v>
          </cell>
          <cell r="O214">
            <v>5</v>
          </cell>
        </row>
        <row r="215">
          <cell r="D215" t="str">
            <v>17BK24</v>
          </cell>
          <cell r="E215" t="str">
            <v>TC</v>
          </cell>
          <cell r="F215" t="str">
            <v>17B</v>
          </cell>
          <cell r="G215">
            <v>17</v>
          </cell>
          <cell r="H215" t="str">
            <v>CN</v>
          </cell>
          <cell r="I215" t="str">
            <v>TĐ</v>
          </cell>
          <cell r="J215">
            <v>13</v>
          </cell>
          <cell r="K215">
            <v>2</v>
          </cell>
          <cell r="L215">
            <v>13</v>
          </cell>
          <cell r="M215" t="str">
            <v>C. Hương</v>
          </cell>
          <cell r="N215">
            <v>13</v>
          </cell>
          <cell r="O215">
            <v>13</v>
          </cell>
        </row>
        <row r="216">
          <cell r="D216" t="str">
            <v>21BK24</v>
          </cell>
          <cell r="E216" t="str">
            <v>TC</v>
          </cell>
          <cell r="F216" t="str">
            <v>21B</v>
          </cell>
          <cell r="G216">
            <v>21</v>
          </cell>
          <cell r="H216" t="str">
            <v>CN</v>
          </cell>
          <cell r="I216" t="str">
            <v>TĐ</v>
          </cell>
          <cell r="J216">
            <v>9</v>
          </cell>
          <cell r="K216">
            <v>9</v>
          </cell>
          <cell r="L216">
            <v>9</v>
          </cell>
          <cell r="M216" t="str">
            <v>C. Hương</v>
          </cell>
          <cell r="N216">
            <v>9</v>
          </cell>
          <cell r="O216">
            <v>9</v>
          </cell>
        </row>
        <row r="217">
          <cell r="D217" t="str">
            <v>17AK25</v>
          </cell>
          <cell r="E217" t="str">
            <v>TC</v>
          </cell>
          <cell r="F217" t="str">
            <v>17A</v>
          </cell>
          <cell r="G217">
            <v>17</v>
          </cell>
          <cell r="H217" t="str">
            <v>CN</v>
          </cell>
          <cell r="I217" t="str">
            <v>TĐ</v>
          </cell>
          <cell r="J217">
            <v>10</v>
          </cell>
          <cell r="K217">
            <v>2</v>
          </cell>
          <cell r="L217">
            <v>5</v>
          </cell>
          <cell r="M217" t="str">
            <v>T. Quân</v>
          </cell>
          <cell r="N217">
            <v>11</v>
          </cell>
          <cell r="O217">
            <v>11</v>
          </cell>
        </row>
        <row r="218">
          <cell r="D218" t="str">
            <v>21AK25</v>
          </cell>
          <cell r="E218" t="str">
            <v>TC</v>
          </cell>
          <cell r="F218" t="str">
            <v>21A</v>
          </cell>
          <cell r="G218">
            <v>21</v>
          </cell>
          <cell r="H218" t="str">
            <v>CN</v>
          </cell>
          <cell r="I218" t="str">
            <v>TĐ</v>
          </cell>
          <cell r="J218">
            <v>10</v>
          </cell>
          <cell r="K218">
            <v>1</v>
          </cell>
          <cell r="L218">
            <v>1</v>
          </cell>
          <cell r="M218" t="str">
            <v>T. Quân</v>
          </cell>
          <cell r="N218">
            <v>12</v>
          </cell>
          <cell r="O218">
            <v>11</v>
          </cell>
        </row>
        <row r="219">
          <cell r="D219" t="str">
            <v>C22AK25</v>
          </cell>
          <cell r="E219" t="str">
            <v>CD</v>
          </cell>
          <cell r="F219" t="str">
            <v>C22A</v>
          </cell>
          <cell r="G219">
            <v>22</v>
          </cell>
          <cell r="H219" t="str">
            <v>CN</v>
          </cell>
          <cell r="I219" t="str">
            <v>TĐ</v>
          </cell>
          <cell r="J219">
            <v>22</v>
          </cell>
          <cell r="K219">
            <v>22</v>
          </cell>
          <cell r="L219">
            <v>1</v>
          </cell>
          <cell r="M219" t="str">
            <v>T. Quân</v>
          </cell>
          <cell r="N219">
            <v>6</v>
          </cell>
          <cell r="O219">
            <v>7</v>
          </cell>
        </row>
        <row r="220">
          <cell r="D220" t="str">
            <v>TổngK</v>
          </cell>
          <cell r="E220">
            <v>7</v>
          </cell>
          <cell r="F220" t="str">
            <v>Tổng</v>
          </cell>
          <cell r="G220">
            <v>7</v>
          </cell>
          <cell r="H220">
            <v>7</v>
          </cell>
          <cell r="I220">
            <v>7</v>
          </cell>
          <cell r="J220">
            <v>7</v>
          </cell>
          <cell r="K220">
            <v>7</v>
          </cell>
          <cell r="L220">
            <v>7</v>
          </cell>
          <cell r="M220">
            <v>7</v>
          </cell>
          <cell r="N220">
            <v>56</v>
          </cell>
          <cell r="O220">
            <v>56</v>
          </cell>
        </row>
        <row r="221">
          <cell r="D221">
            <v>56</v>
          </cell>
          <cell r="E221">
            <v>56</v>
          </cell>
          <cell r="F221">
            <v>56</v>
          </cell>
          <cell r="G221">
            <v>56</v>
          </cell>
          <cell r="H221">
            <v>56</v>
          </cell>
          <cell r="I221">
            <v>56</v>
          </cell>
          <cell r="J221">
            <v>56</v>
          </cell>
          <cell r="K221">
            <v>56</v>
          </cell>
          <cell r="L221">
            <v>56</v>
          </cell>
          <cell r="M221">
            <v>56</v>
          </cell>
          <cell r="N221">
            <v>56</v>
          </cell>
          <cell r="O221">
            <v>56</v>
          </cell>
        </row>
        <row r="222">
          <cell r="D222" t="str">
            <v>24AK23</v>
          </cell>
          <cell r="E222" t="str">
            <v>TC</v>
          </cell>
          <cell r="F222" t="str">
            <v>24A</v>
          </cell>
          <cell r="G222">
            <v>24</v>
          </cell>
          <cell r="H222" t="str">
            <v>CN</v>
          </cell>
          <cell r="I222" t="str">
            <v>Đ. Tháp</v>
          </cell>
          <cell r="J222">
            <v>7</v>
          </cell>
          <cell r="K222">
            <v>7</v>
          </cell>
          <cell r="L222">
            <v>11</v>
          </cell>
          <cell r="M222" t="str">
            <v>Đ. Tháp</v>
          </cell>
          <cell r="N222">
            <v>7</v>
          </cell>
          <cell r="O222">
            <v>7</v>
          </cell>
        </row>
        <row r="223">
          <cell r="D223" t="str">
            <v>24BK23</v>
          </cell>
          <cell r="E223" t="str">
            <v>TC</v>
          </cell>
          <cell r="F223" t="str">
            <v>24B</v>
          </cell>
          <cell r="G223">
            <v>24</v>
          </cell>
          <cell r="H223" t="str">
            <v>CN</v>
          </cell>
          <cell r="I223" t="str">
            <v>Đ. Tháp</v>
          </cell>
          <cell r="J223">
            <v>18</v>
          </cell>
          <cell r="K223">
            <v>18</v>
          </cell>
          <cell r="L223">
            <v>19</v>
          </cell>
          <cell r="M223" t="str">
            <v>Đ. Tháp</v>
          </cell>
          <cell r="N223">
            <v>18</v>
          </cell>
          <cell r="O223">
            <v>18</v>
          </cell>
        </row>
        <row r="224">
          <cell r="D224" t="str">
            <v>24DK23</v>
          </cell>
          <cell r="E224" t="str">
            <v>TC</v>
          </cell>
          <cell r="F224" t="str">
            <v>24D</v>
          </cell>
          <cell r="G224">
            <v>24</v>
          </cell>
          <cell r="H224" t="str">
            <v>CN</v>
          </cell>
          <cell r="I224" t="str">
            <v>Đ. Tháp</v>
          </cell>
          <cell r="J224">
            <v>20</v>
          </cell>
          <cell r="K224">
            <v>20</v>
          </cell>
          <cell r="L224">
            <v>22</v>
          </cell>
          <cell r="M224" t="str">
            <v>Đ. Tháp</v>
          </cell>
          <cell r="N224">
            <v>20</v>
          </cell>
          <cell r="O224">
            <v>20</v>
          </cell>
        </row>
        <row r="225">
          <cell r="D225" t="str">
            <v>24EK23</v>
          </cell>
          <cell r="E225" t="str">
            <v>TC</v>
          </cell>
          <cell r="F225" t="str">
            <v>24E</v>
          </cell>
          <cell r="G225">
            <v>24</v>
          </cell>
          <cell r="H225" t="str">
            <v>CN</v>
          </cell>
          <cell r="I225" t="str">
            <v>Đ. Tháp</v>
          </cell>
          <cell r="J225">
            <v>6</v>
          </cell>
          <cell r="K225">
            <v>6</v>
          </cell>
          <cell r="L225">
            <v>6</v>
          </cell>
          <cell r="M225" t="str">
            <v>Đ. Tháp</v>
          </cell>
          <cell r="N225">
            <v>6</v>
          </cell>
          <cell r="O225">
            <v>6</v>
          </cell>
        </row>
        <row r="226">
          <cell r="D226" t="str">
            <v>C24AK23</v>
          </cell>
          <cell r="E226" t="str">
            <v>CD</v>
          </cell>
          <cell r="F226" t="str">
            <v>C24A</v>
          </cell>
          <cell r="G226">
            <v>24</v>
          </cell>
          <cell r="H226" t="str">
            <v>CN</v>
          </cell>
          <cell r="I226" t="str">
            <v>Đ. Tháp</v>
          </cell>
          <cell r="J226">
            <v>24</v>
          </cell>
          <cell r="K226">
            <v>24</v>
          </cell>
          <cell r="L226">
            <v>2</v>
          </cell>
          <cell r="M226" t="str">
            <v>Đ. Tháp</v>
          </cell>
          <cell r="N226">
            <v>17</v>
          </cell>
          <cell r="O226">
            <v>17</v>
          </cell>
        </row>
        <row r="227">
          <cell r="D227" t="str">
            <v>20AK24</v>
          </cell>
          <cell r="E227" t="str">
            <v>TC</v>
          </cell>
          <cell r="F227" t="str">
            <v>20A</v>
          </cell>
          <cell r="G227">
            <v>24</v>
          </cell>
          <cell r="H227" t="str">
            <v>CN</v>
          </cell>
          <cell r="I227" t="str">
            <v>Đ. Tháp</v>
          </cell>
          <cell r="J227">
            <v>18</v>
          </cell>
          <cell r="K227">
            <v>18</v>
          </cell>
          <cell r="L227">
            <v>17</v>
          </cell>
          <cell r="M227" t="str">
            <v>Đ. Tháp</v>
          </cell>
          <cell r="N227">
            <v>18</v>
          </cell>
          <cell r="O227">
            <v>18</v>
          </cell>
        </row>
        <row r="228">
          <cell r="D228" t="str">
            <v>20BK24</v>
          </cell>
          <cell r="E228" t="str">
            <v>TC</v>
          </cell>
          <cell r="F228" t="str">
            <v>20B</v>
          </cell>
          <cell r="G228">
            <v>24</v>
          </cell>
          <cell r="H228" t="str">
            <v>CN</v>
          </cell>
          <cell r="I228" t="str">
            <v>Đ. Tháp</v>
          </cell>
          <cell r="J228">
            <v>19</v>
          </cell>
          <cell r="K228">
            <v>19</v>
          </cell>
          <cell r="L228">
            <v>17</v>
          </cell>
          <cell r="M228" t="str">
            <v>Đ. Tháp</v>
          </cell>
          <cell r="N228">
            <v>19</v>
          </cell>
          <cell r="O228">
            <v>19</v>
          </cell>
        </row>
        <row r="229">
          <cell r="D229" t="str">
            <v>21AK24</v>
          </cell>
          <cell r="E229" t="str">
            <v>TC</v>
          </cell>
          <cell r="F229" t="str">
            <v>21A</v>
          </cell>
          <cell r="G229">
            <v>21</v>
          </cell>
          <cell r="H229" t="str">
            <v>CN</v>
          </cell>
          <cell r="I229" t="str">
            <v>Đ. Tháp</v>
          </cell>
          <cell r="J229">
            <v>26</v>
          </cell>
          <cell r="K229">
            <v>26</v>
          </cell>
          <cell r="L229">
            <v>7</v>
          </cell>
          <cell r="M229" t="str">
            <v>Đ. Tháp</v>
          </cell>
          <cell r="N229">
            <v>27</v>
          </cell>
          <cell r="O229">
            <v>26</v>
          </cell>
        </row>
        <row r="230">
          <cell r="D230" t="str">
            <v>24AK24</v>
          </cell>
          <cell r="E230" t="str">
            <v>TC</v>
          </cell>
          <cell r="F230" t="str">
            <v>24A</v>
          </cell>
          <cell r="G230">
            <v>24</v>
          </cell>
          <cell r="H230" t="str">
            <v>CN</v>
          </cell>
          <cell r="I230" t="str">
            <v>Đ. Tháp</v>
          </cell>
          <cell r="J230">
            <v>28</v>
          </cell>
          <cell r="K230">
            <v>28</v>
          </cell>
          <cell r="L230">
            <v>11</v>
          </cell>
          <cell r="M230" t="str">
            <v>Đ. Tháp</v>
          </cell>
          <cell r="N230">
            <v>28</v>
          </cell>
          <cell r="O230">
            <v>28</v>
          </cell>
        </row>
        <row r="231">
          <cell r="D231" t="str">
            <v>24BK24</v>
          </cell>
          <cell r="E231" t="str">
            <v>TC</v>
          </cell>
          <cell r="F231" t="str">
            <v>24B</v>
          </cell>
          <cell r="G231">
            <v>24</v>
          </cell>
          <cell r="H231" t="str">
            <v>CN</v>
          </cell>
          <cell r="I231" t="str">
            <v>Đ. Tháp</v>
          </cell>
          <cell r="J231">
            <v>29</v>
          </cell>
          <cell r="K231">
            <v>29</v>
          </cell>
          <cell r="L231">
            <v>14</v>
          </cell>
          <cell r="M231" t="str">
            <v>Đ. Tháp</v>
          </cell>
          <cell r="N231">
            <v>30</v>
          </cell>
          <cell r="O231">
            <v>29</v>
          </cell>
        </row>
        <row r="232">
          <cell r="D232" t="str">
            <v>C24AK24</v>
          </cell>
          <cell r="E232" t="str">
            <v>CD</v>
          </cell>
          <cell r="F232" t="str">
            <v>C24A</v>
          </cell>
          <cell r="G232">
            <v>24</v>
          </cell>
          <cell r="H232" t="str">
            <v>CN</v>
          </cell>
          <cell r="I232" t="str">
            <v>Đ. Tháp</v>
          </cell>
          <cell r="J232">
            <v>24</v>
          </cell>
          <cell r="K232">
            <v>24</v>
          </cell>
          <cell r="L232">
            <v>24</v>
          </cell>
          <cell r="M232" t="str">
            <v>Đ. Tháp</v>
          </cell>
          <cell r="N232">
            <v>9</v>
          </cell>
          <cell r="O232">
            <v>9</v>
          </cell>
        </row>
        <row r="233">
          <cell r="D233" t="str">
            <v>20AK25</v>
          </cell>
          <cell r="E233" t="str">
            <v>TC</v>
          </cell>
          <cell r="F233" t="str">
            <v>20A</v>
          </cell>
          <cell r="G233">
            <v>20</v>
          </cell>
          <cell r="H233" t="str">
            <v>CN</v>
          </cell>
          <cell r="I233" t="str">
            <v>Đ. Tháp</v>
          </cell>
          <cell r="J233">
            <v>34</v>
          </cell>
          <cell r="K233">
            <v>34</v>
          </cell>
          <cell r="L233">
            <v>16</v>
          </cell>
          <cell r="M233" t="str">
            <v>Đ. Tháp</v>
          </cell>
          <cell r="N233">
            <v>32</v>
          </cell>
          <cell r="O233">
            <v>34</v>
          </cell>
        </row>
        <row r="234">
          <cell r="D234" t="str">
            <v>24AK25</v>
          </cell>
          <cell r="E234" t="str">
            <v>TC</v>
          </cell>
          <cell r="F234" t="str">
            <v>24A</v>
          </cell>
          <cell r="G234">
            <v>24</v>
          </cell>
          <cell r="H234" t="str">
            <v>CN</v>
          </cell>
          <cell r="I234" t="str">
            <v>Đ. Tháp</v>
          </cell>
          <cell r="J234">
            <v>16</v>
          </cell>
          <cell r="K234">
            <v>16</v>
          </cell>
          <cell r="L234">
            <v>16</v>
          </cell>
          <cell r="M234" t="str">
            <v>Đ. Tháp</v>
          </cell>
          <cell r="N234">
            <v>23</v>
          </cell>
          <cell r="O234">
            <v>16</v>
          </cell>
        </row>
        <row r="235">
          <cell r="D235" t="str">
            <v>24BK25</v>
          </cell>
          <cell r="E235" t="str">
            <v>TC</v>
          </cell>
          <cell r="F235" t="str">
            <v>24B</v>
          </cell>
          <cell r="G235">
            <v>24</v>
          </cell>
          <cell r="H235" t="str">
            <v>CN</v>
          </cell>
          <cell r="I235" t="str">
            <v>Đ. Tháp</v>
          </cell>
          <cell r="J235">
            <v>18</v>
          </cell>
          <cell r="K235">
            <v>18</v>
          </cell>
          <cell r="L235">
            <v>2</v>
          </cell>
          <cell r="M235" t="str">
            <v>Đ. Tháp</v>
          </cell>
          <cell r="N235">
            <v>15</v>
          </cell>
          <cell r="O235">
            <v>18</v>
          </cell>
        </row>
        <row r="236">
          <cell r="D236" t="str">
            <v>C24AK25</v>
          </cell>
          <cell r="E236" t="str">
            <v>CD</v>
          </cell>
          <cell r="F236" t="str">
            <v>C024</v>
          </cell>
          <cell r="G236">
            <v>24</v>
          </cell>
          <cell r="H236" t="str">
            <v>CN</v>
          </cell>
          <cell r="I236" t="str">
            <v>Đ. Tháp</v>
          </cell>
          <cell r="J236">
            <v>24</v>
          </cell>
          <cell r="K236">
            <v>24</v>
          </cell>
          <cell r="L236">
            <v>24</v>
          </cell>
          <cell r="M236" t="str">
            <v>Đ. Tháp</v>
          </cell>
          <cell r="N236">
            <v>24</v>
          </cell>
          <cell r="O236">
            <v>11</v>
          </cell>
        </row>
        <row r="237">
          <cell r="D237">
            <v>11</v>
          </cell>
          <cell r="E237">
            <v>11</v>
          </cell>
          <cell r="F237">
            <v>11</v>
          </cell>
          <cell r="G237">
            <v>11</v>
          </cell>
          <cell r="H237">
            <v>11</v>
          </cell>
          <cell r="I237">
            <v>11</v>
          </cell>
          <cell r="J237">
            <v>11</v>
          </cell>
          <cell r="K237">
            <v>11</v>
          </cell>
          <cell r="L237">
            <v>11</v>
          </cell>
          <cell r="M237">
            <v>11</v>
          </cell>
          <cell r="N237">
            <v>269</v>
          </cell>
          <cell r="O237">
            <v>276</v>
          </cell>
        </row>
        <row r="238">
          <cell r="D238">
            <v>276</v>
          </cell>
          <cell r="E238">
            <v>276</v>
          </cell>
          <cell r="F238">
            <v>276</v>
          </cell>
          <cell r="G238">
            <v>276</v>
          </cell>
          <cell r="H238">
            <v>276</v>
          </cell>
          <cell r="I238">
            <v>276</v>
          </cell>
          <cell r="J238">
            <v>276</v>
          </cell>
          <cell r="K238">
            <v>276</v>
          </cell>
          <cell r="L238">
            <v>276</v>
          </cell>
          <cell r="M238">
            <v>276</v>
          </cell>
          <cell r="N238">
            <v>325</v>
          </cell>
          <cell r="O238">
            <v>332</v>
          </cell>
        </row>
        <row r="239">
          <cell r="D239">
            <v>332</v>
          </cell>
          <cell r="E239">
            <v>332</v>
          </cell>
          <cell r="F239">
            <v>332</v>
          </cell>
          <cell r="G239">
            <v>332</v>
          </cell>
          <cell r="H239">
            <v>332</v>
          </cell>
          <cell r="I239">
            <v>332</v>
          </cell>
          <cell r="J239">
            <v>332</v>
          </cell>
          <cell r="K239">
            <v>332</v>
          </cell>
          <cell r="L239">
            <v>332</v>
          </cell>
          <cell r="M239" t="e">
            <v>#REF!</v>
          </cell>
          <cell r="N239">
            <v>332</v>
          </cell>
          <cell r="O239">
            <v>332</v>
          </cell>
        </row>
        <row r="240">
          <cell r="D240">
            <v>332</v>
          </cell>
          <cell r="E240">
            <v>332</v>
          </cell>
          <cell r="F240">
            <v>332</v>
          </cell>
          <cell r="G240">
            <v>332</v>
          </cell>
          <cell r="H240">
            <v>332</v>
          </cell>
          <cell r="I240">
            <v>332</v>
          </cell>
          <cell r="J240">
            <v>332</v>
          </cell>
          <cell r="K240">
            <v>332</v>
          </cell>
          <cell r="L240">
            <v>332</v>
          </cell>
          <cell r="M240">
            <v>332</v>
          </cell>
          <cell r="N240">
            <v>332</v>
          </cell>
          <cell r="O240">
            <v>332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V"/>
      <sheetName val="MAGV"/>
      <sheetName val="DL1"/>
      <sheetName val="DL2"/>
      <sheetName val="DIEN1"/>
      <sheetName val="DIEN2"/>
      <sheetName val="CK1"/>
      <sheetName val="CK2"/>
      <sheetName val="CNTT1"/>
      <sheetName val="CNTT2"/>
      <sheetName val="KT1"/>
      <sheetName val="KT2"/>
      <sheetName val="XD1"/>
      <sheetName val="XD2"/>
      <sheetName val="CB1"/>
      <sheetName val="CB2"/>
      <sheetName val="HS"/>
      <sheetName val="QLP"/>
      <sheetName val="maphong1"/>
      <sheetName val="HS2"/>
      <sheetName val="Sheet3"/>
      <sheetName val="Ldong"/>
      <sheetName val="Phong"/>
      <sheetName val="All"/>
      <sheetName val="mon"/>
      <sheetName val="Sheet7"/>
      <sheetName val="KHUNG"/>
      <sheetName val="siso"/>
      <sheetName val="TT"/>
      <sheetName val="Sheet9"/>
      <sheetName val="Sheet1"/>
      <sheetName val="Sheet2"/>
      <sheetName val="Sheet4"/>
      <sheetName val="Sheet5"/>
      <sheetName val="Sheet6"/>
      <sheetName val="2223Tuan06- Có QL Phòng TH"/>
    </sheetNames>
    <sheetDataSet>
      <sheetData sheetId="0" refreshError="1"/>
      <sheetData sheetId="1" refreshError="1"/>
      <sheetData sheetId="2">
        <row r="1">
          <cell r="A1" t="str">
            <v xml:space="preserve">TRƯỜNG CAO ĐẲNG
CƠ ĐIỆN XÂY DỰNG VIỆT XÔ 
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7.bin"/><Relationship Id="rId4" Type="http://schemas.openxmlformats.org/officeDocument/2006/relationships/ctrlProp" Target="../ctrlProps/ctrlProp1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0.bin"/><Relationship Id="rId4" Type="http://schemas.openxmlformats.org/officeDocument/2006/relationships/ctrlProp" Target="../ctrlProps/ctrlProp2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1.bin"/><Relationship Id="rId4" Type="http://schemas.openxmlformats.org/officeDocument/2006/relationships/ctrlProp" Target="../ctrlProps/ctrlProp3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5.bin"/><Relationship Id="rId4" Type="http://schemas.openxmlformats.org/officeDocument/2006/relationships/ctrlProp" Target="../ctrlProps/ctrlProp4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7.bin"/><Relationship Id="rId4" Type="http://schemas.openxmlformats.org/officeDocument/2006/relationships/ctrlProp" Target="../ctrlProps/ctrlProp5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5">
    <tabColor rgb="FFFFFF00"/>
  </sheetPr>
  <dimension ref="A1:AH40"/>
  <sheetViews>
    <sheetView zoomScaleNormal="100" zoomScaleSheetLayoutView="115" workbookViewId="0">
      <pane xSplit="3" ySplit="4" topLeftCell="D20" activePane="bottomRight" state="frozen"/>
      <selection activeCell="AG22" sqref="AG22"/>
      <selection pane="topRight" activeCell="AG22" sqref="AG22"/>
      <selection pane="bottomLeft" activeCell="AG22" sqref="AG22"/>
      <selection pane="bottomRight" activeCell="AA397" sqref="AA397"/>
    </sheetView>
  </sheetViews>
  <sheetFormatPr defaultColWidth="9.1796875" defaultRowHeight="15.75" customHeight="1" x14ac:dyDescent="0.4"/>
  <cols>
    <col min="1" max="1" width="3" style="656" customWidth="1"/>
    <col min="2" max="2" width="8.54296875" style="721" customWidth="1"/>
    <col min="3" max="3" width="2.453125" style="648" customWidth="1"/>
    <col min="4" max="4" width="8.54296875" style="648" customWidth="1"/>
    <col min="5" max="5" width="1.7265625" style="721" customWidth="1"/>
    <col min="6" max="6" width="4.453125" style="648" customWidth="1"/>
    <col min="7" max="7" width="3.54296875" style="648" customWidth="1"/>
    <col min="8" max="8" width="8.54296875" style="648" customWidth="1"/>
    <col min="9" max="9" width="3.26953125" style="648" customWidth="1"/>
    <col min="10" max="10" width="4.453125" style="648" customWidth="1"/>
    <col min="11" max="11" width="3.54296875" style="648" customWidth="1"/>
    <col min="12" max="12" width="9.26953125" style="648" customWidth="1"/>
    <col min="13" max="13" width="3.7265625" style="648" customWidth="1"/>
    <col min="14" max="14" width="4.453125" style="648" customWidth="1"/>
    <col min="15" max="15" width="3.81640625" style="648" customWidth="1"/>
    <col min="16" max="16" width="8.453125" style="648" customWidth="1"/>
    <col min="17" max="17" width="4" style="648" customWidth="1"/>
    <col min="18" max="18" width="4.453125" style="648" customWidth="1"/>
    <col min="19" max="19" width="4.81640625" style="648" customWidth="1"/>
    <col min="20" max="20" width="6.26953125" style="648" customWidth="1"/>
    <col min="21" max="21" width="4.7265625" style="648" customWidth="1"/>
    <col min="22" max="22" width="4.453125" style="648" customWidth="1"/>
    <col min="23" max="23" width="4.26953125" style="648" customWidth="1"/>
    <col min="24" max="24" width="6.453125" style="648" customWidth="1"/>
    <col min="25" max="25" width="3.26953125" style="648" customWidth="1"/>
    <col min="26" max="26" width="3.81640625" style="648" customWidth="1"/>
    <col min="27" max="27" width="4" style="648" customWidth="1"/>
    <col min="28" max="28" width="6.81640625" style="648" customWidth="1"/>
    <col min="29" max="29" width="1.81640625" style="648" customWidth="1"/>
    <col min="30" max="30" width="1.1796875" style="648" customWidth="1"/>
    <col min="31" max="31" width="4" style="648" customWidth="1"/>
    <col min="32" max="32" width="5.1796875" style="649" customWidth="1"/>
    <col min="33" max="16384" width="9.1796875" style="648"/>
  </cols>
  <sheetData>
    <row r="1" spans="1:34" ht="22.5" customHeight="1" x14ac:dyDescent="0.45">
      <c r="A1" s="983" t="s">
        <v>7323</v>
      </c>
      <c r="B1" s="983"/>
      <c r="C1" s="983"/>
      <c r="D1" s="983"/>
      <c r="E1" s="645"/>
      <c r="F1" s="645"/>
      <c r="G1" s="645"/>
      <c r="H1" s="984" t="s">
        <v>577</v>
      </c>
      <c r="I1" s="984"/>
      <c r="J1" s="984"/>
      <c r="K1" s="984"/>
      <c r="L1" s="984"/>
      <c r="M1" s="984"/>
      <c r="N1" s="984"/>
      <c r="O1" s="984"/>
      <c r="P1" s="984"/>
      <c r="Q1" s="984"/>
      <c r="R1" s="984"/>
      <c r="S1" s="984"/>
      <c r="T1" s="984"/>
      <c r="U1" s="984"/>
      <c r="V1" s="984"/>
      <c r="W1" s="984"/>
      <c r="X1" s="984"/>
      <c r="Y1" s="646"/>
      <c r="Z1" s="646"/>
      <c r="AA1" s="647" t="s">
        <v>7091</v>
      </c>
    </row>
    <row r="2" spans="1:34" ht="15.75" customHeight="1" x14ac:dyDescent="0.4">
      <c r="A2" s="983"/>
      <c r="B2" s="983"/>
      <c r="C2" s="983"/>
      <c r="D2" s="983"/>
      <c r="E2" s="650"/>
      <c r="F2" s="651"/>
      <c r="G2" s="652"/>
      <c r="H2" s="985" t="str">
        <f>[1]DL1!H2:X2</f>
        <v>Tuần 08 (từ ngày 26/09/2022 đến ngày 02/10/2022)</v>
      </c>
      <c r="I2" s="985"/>
      <c r="J2" s="985"/>
      <c r="K2" s="985"/>
      <c r="L2" s="985"/>
      <c r="M2" s="985"/>
      <c r="N2" s="985"/>
      <c r="O2" s="985"/>
      <c r="P2" s="985"/>
      <c r="Q2" s="985"/>
      <c r="R2" s="985"/>
      <c r="S2" s="985"/>
      <c r="T2" s="985"/>
      <c r="U2" s="985"/>
      <c r="V2" s="985"/>
      <c r="W2" s="985"/>
      <c r="X2" s="985"/>
      <c r="Y2" s="653"/>
      <c r="Z2" s="653"/>
      <c r="AA2" s="653"/>
      <c r="AB2" s="653"/>
      <c r="AC2" s="654"/>
      <c r="AD2" s="654"/>
      <c r="AE2" s="655"/>
    </row>
    <row r="3" spans="1:34" ht="15.75" customHeight="1" x14ac:dyDescent="0.4">
      <c r="B3" s="650"/>
      <c r="C3" s="651"/>
      <c r="D3" s="651"/>
      <c r="E3" s="650"/>
      <c r="F3" s="651"/>
      <c r="G3" s="651"/>
      <c r="H3" s="986" t="s">
        <v>4648</v>
      </c>
      <c r="I3" s="986"/>
      <c r="J3" s="986"/>
      <c r="K3" s="986"/>
      <c r="L3" s="986"/>
      <c r="M3" s="986"/>
      <c r="N3" s="986"/>
      <c r="O3" s="986"/>
      <c r="P3" s="986"/>
      <c r="Q3" s="986"/>
      <c r="R3" s="986"/>
      <c r="S3" s="986"/>
      <c r="T3" s="986"/>
      <c r="U3" s="986"/>
      <c r="V3" s="986"/>
      <c r="W3" s="986"/>
      <c r="X3" s="986"/>
      <c r="Y3" s="657"/>
      <c r="Z3" s="657"/>
      <c r="AA3" s="657"/>
      <c r="AB3" s="657"/>
      <c r="AC3" s="658"/>
      <c r="AD3" s="658"/>
      <c r="AE3" s="655"/>
      <c r="AF3" s="648">
        <f>COUNT(A5:A238)*4+4</f>
        <v>40</v>
      </c>
    </row>
    <row r="4" spans="1:34" s="664" customFormat="1" ht="15.75" customHeight="1" x14ac:dyDescent="0.35">
      <c r="A4" s="659" t="s">
        <v>17</v>
      </c>
      <c r="B4" s="660" t="s">
        <v>27</v>
      </c>
      <c r="C4" s="661"/>
      <c r="D4" s="987" t="s">
        <v>20</v>
      </c>
      <c r="E4" s="988"/>
      <c r="F4" s="988"/>
      <c r="G4" s="989"/>
      <c r="H4" s="987" t="s">
        <v>21</v>
      </c>
      <c r="I4" s="988"/>
      <c r="J4" s="988"/>
      <c r="K4" s="989"/>
      <c r="L4" s="987" t="s">
        <v>22</v>
      </c>
      <c r="M4" s="988"/>
      <c r="N4" s="988"/>
      <c r="O4" s="989"/>
      <c r="P4" s="987" t="s">
        <v>23</v>
      </c>
      <c r="Q4" s="988"/>
      <c r="R4" s="988"/>
      <c r="S4" s="989"/>
      <c r="T4" s="987" t="s">
        <v>24</v>
      </c>
      <c r="U4" s="988"/>
      <c r="V4" s="988"/>
      <c r="W4" s="989"/>
      <c r="X4" s="987" t="s">
        <v>25</v>
      </c>
      <c r="Y4" s="988"/>
      <c r="Z4" s="988"/>
      <c r="AA4" s="989"/>
      <c r="AB4" s="980" t="s">
        <v>26</v>
      </c>
      <c r="AC4" s="981"/>
      <c r="AD4" s="981"/>
      <c r="AE4" s="982"/>
      <c r="AF4" s="662"/>
      <c r="AG4" s="663"/>
    </row>
    <row r="5" spans="1:34" ht="12.65" customHeight="1" x14ac:dyDescent="0.4">
      <c r="A5" s="665">
        <v>1</v>
      </c>
      <c r="B5" s="666" t="s">
        <v>5719</v>
      </c>
      <c r="C5" s="978" t="s">
        <v>0</v>
      </c>
      <c r="D5" s="667"/>
      <c r="E5" s="668"/>
      <c r="F5" s="668"/>
      <c r="G5" s="669"/>
      <c r="H5" s="667"/>
      <c r="I5" s="670"/>
      <c r="J5" s="671"/>
      <c r="K5" s="672"/>
      <c r="L5" s="667"/>
      <c r="M5" s="670"/>
      <c r="N5" s="671"/>
      <c r="O5" s="672"/>
      <c r="P5" s="673"/>
      <c r="Q5" s="674"/>
      <c r="R5" s="671"/>
      <c r="S5" s="672"/>
      <c r="T5" s="667"/>
      <c r="U5" s="670"/>
      <c r="V5" s="671"/>
      <c r="W5" s="672"/>
      <c r="X5" s="671"/>
      <c r="Y5" s="671"/>
      <c r="Z5" s="671"/>
      <c r="AA5" s="672"/>
      <c r="AB5" s="667"/>
      <c r="AC5" s="670"/>
      <c r="AD5" s="671"/>
      <c r="AE5" s="675"/>
      <c r="AF5" s="676"/>
      <c r="AG5" s="677"/>
      <c r="AH5" s="677"/>
    </row>
    <row r="6" spans="1:34" ht="12.65" customHeight="1" x14ac:dyDescent="0.4">
      <c r="A6" s="678"/>
      <c r="B6" s="679"/>
      <c r="C6" s="979"/>
      <c r="D6" s="680"/>
      <c r="E6" s="681"/>
      <c r="F6" s="681"/>
      <c r="G6" s="682"/>
      <c r="H6" s="680"/>
      <c r="I6" s="683"/>
      <c r="J6" s="683"/>
      <c r="K6" s="684"/>
      <c r="L6" s="680"/>
      <c r="M6" s="683"/>
      <c r="N6" s="683"/>
      <c r="O6" s="684"/>
      <c r="P6" s="685"/>
      <c r="Q6" s="686"/>
      <c r="R6" s="687"/>
      <c r="S6" s="684"/>
      <c r="T6" s="680"/>
      <c r="U6" s="683"/>
      <c r="V6" s="683"/>
      <c r="W6" s="684"/>
      <c r="X6" s="680"/>
      <c r="Y6" s="687"/>
      <c r="Z6" s="687"/>
      <c r="AA6" s="684"/>
      <c r="AB6" s="680"/>
      <c r="AC6" s="683"/>
      <c r="AD6" s="683"/>
      <c r="AE6" s="688"/>
      <c r="AF6" s="676"/>
      <c r="AG6" s="677"/>
      <c r="AH6" s="677"/>
    </row>
    <row r="7" spans="1:34" ht="12.65" customHeight="1" x14ac:dyDescent="0.4">
      <c r="A7" s="678"/>
      <c r="B7" s="679"/>
      <c r="C7" s="976" t="s">
        <v>1</v>
      </c>
      <c r="D7" s="689"/>
      <c r="E7" s="690"/>
      <c r="F7" s="690"/>
      <c r="G7" s="691"/>
      <c r="H7" s="689"/>
      <c r="I7" s="692"/>
      <c r="J7" s="693"/>
      <c r="K7" s="694"/>
      <c r="L7" s="689"/>
      <c r="M7" s="693"/>
      <c r="N7" s="693"/>
      <c r="O7" s="694"/>
      <c r="P7" s="667"/>
      <c r="Q7" s="670"/>
      <c r="R7" s="671"/>
      <c r="S7" s="672"/>
      <c r="T7" s="689"/>
      <c r="U7" s="693"/>
      <c r="V7" s="671"/>
      <c r="W7" s="694"/>
      <c r="X7" s="689"/>
      <c r="Y7" s="693"/>
      <c r="Z7" s="693"/>
      <c r="AA7" s="694"/>
      <c r="AB7" s="689"/>
      <c r="AC7" s="692"/>
      <c r="AD7" s="693"/>
      <c r="AE7" s="695"/>
      <c r="AF7" s="676"/>
      <c r="AG7" s="677"/>
      <c r="AH7" s="677"/>
    </row>
    <row r="8" spans="1:34" ht="9.75" customHeight="1" x14ac:dyDescent="0.4">
      <c r="A8" s="678"/>
      <c r="B8" s="679"/>
      <c r="C8" s="976"/>
      <c r="D8" s="696"/>
      <c r="E8" s="697"/>
      <c r="F8" s="698"/>
      <c r="G8" s="699"/>
      <c r="H8" s="696"/>
      <c r="I8" s="698"/>
      <c r="J8" s="698"/>
      <c r="K8" s="699"/>
      <c r="L8" s="696"/>
      <c r="M8" s="698"/>
      <c r="N8" s="698"/>
      <c r="O8" s="699"/>
      <c r="P8" s="696"/>
      <c r="Q8" s="697"/>
      <c r="R8" s="698"/>
      <c r="S8" s="699"/>
      <c r="T8" s="696"/>
      <c r="U8" s="698"/>
      <c r="V8" s="698"/>
      <c r="W8" s="699"/>
      <c r="X8" s="696"/>
      <c r="Y8" s="700"/>
      <c r="Z8" s="700"/>
      <c r="AA8" s="701"/>
      <c r="AB8" s="696"/>
      <c r="AC8" s="697"/>
      <c r="AD8" s="698"/>
      <c r="AE8" s="702"/>
      <c r="AF8" s="676"/>
      <c r="AG8" s="677"/>
      <c r="AH8" s="677"/>
    </row>
    <row r="9" spans="1:34" ht="13.5" customHeight="1" x14ac:dyDescent="0.4">
      <c r="A9" s="665">
        <v>2</v>
      </c>
      <c r="B9" s="666" t="s">
        <v>4643</v>
      </c>
      <c r="C9" s="978" t="s">
        <v>0</v>
      </c>
      <c r="D9" s="667"/>
      <c r="E9" s="668"/>
      <c r="F9" s="668"/>
      <c r="G9" s="669"/>
      <c r="H9" s="667"/>
      <c r="I9" s="670"/>
      <c r="J9" s="671"/>
      <c r="K9" s="672"/>
      <c r="L9" s="667"/>
      <c r="M9" s="670"/>
      <c r="N9" s="671"/>
      <c r="O9" s="672"/>
      <c r="P9" s="667"/>
      <c r="Q9" s="670"/>
      <c r="R9" s="671"/>
      <c r="S9" s="672"/>
      <c r="T9" s="667"/>
      <c r="U9" s="671"/>
      <c r="V9" s="671"/>
      <c r="W9" s="672"/>
      <c r="X9" s="671"/>
      <c r="Y9" s="671"/>
      <c r="Z9" s="671"/>
      <c r="AA9" s="672"/>
      <c r="AB9" s="667"/>
      <c r="AC9" s="670"/>
      <c r="AD9" s="671"/>
      <c r="AE9" s="675"/>
      <c r="AF9" s="676"/>
      <c r="AG9" s="677"/>
      <c r="AH9" s="677"/>
    </row>
    <row r="10" spans="1:34" ht="13.5" customHeight="1" x14ac:dyDescent="0.4">
      <c r="A10" s="678"/>
      <c r="B10" s="679"/>
      <c r="C10" s="979"/>
      <c r="D10" s="680"/>
      <c r="E10" s="681"/>
      <c r="F10" s="681"/>
      <c r="G10" s="682"/>
      <c r="H10" s="680"/>
      <c r="I10" s="683"/>
      <c r="J10" s="683"/>
      <c r="K10" s="684"/>
      <c r="L10" s="680"/>
      <c r="M10" s="683"/>
      <c r="N10" s="683"/>
      <c r="O10" s="684"/>
      <c r="P10" s="685"/>
      <c r="Q10" s="686"/>
      <c r="R10" s="703"/>
      <c r="S10" s="684"/>
      <c r="T10" s="696"/>
      <c r="U10" s="698"/>
      <c r="V10" s="704"/>
      <c r="W10" s="699"/>
      <c r="X10" s="696"/>
      <c r="Y10" s="697"/>
      <c r="Z10" s="697"/>
      <c r="AA10" s="699"/>
      <c r="AB10" s="696"/>
      <c r="AC10" s="698"/>
      <c r="AD10" s="698"/>
      <c r="AE10" s="702"/>
      <c r="AF10" s="676"/>
      <c r="AG10" s="677"/>
      <c r="AH10" s="677"/>
    </row>
    <row r="11" spans="1:34" ht="13.5" customHeight="1" x14ac:dyDescent="0.4">
      <c r="A11" s="678"/>
      <c r="B11" s="679"/>
      <c r="C11" s="976" t="s">
        <v>1</v>
      </c>
      <c r="D11" s="689"/>
      <c r="E11" s="690"/>
      <c r="F11" s="690"/>
      <c r="G11" s="691"/>
      <c r="H11" s="689"/>
      <c r="I11" s="692"/>
      <c r="J11" s="693"/>
      <c r="K11" s="694"/>
      <c r="L11" s="689"/>
      <c r="M11" s="693"/>
      <c r="N11" s="693"/>
      <c r="O11" s="694"/>
      <c r="P11" s="667"/>
      <c r="Q11" s="670"/>
      <c r="R11" s="671"/>
      <c r="S11" s="672"/>
      <c r="T11" s="689"/>
      <c r="U11" s="693"/>
      <c r="V11" s="693"/>
      <c r="W11" s="694"/>
      <c r="X11" s="689"/>
      <c r="Y11" s="693"/>
      <c r="Z11" s="693"/>
      <c r="AA11" s="694"/>
      <c r="AB11" s="689"/>
      <c r="AC11" s="692"/>
      <c r="AD11" s="693"/>
      <c r="AE11" s="695"/>
      <c r="AF11" s="676"/>
      <c r="AG11" s="677"/>
      <c r="AH11" s="677"/>
    </row>
    <row r="12" spans="1:34" ht="13.5" customHeight="1" x14ac:dyDescent="0.4">
      <c r="A12" s="678"/>
      <c r="B12" s="679"/>
      <c r="C12" s="976"/>
      <c r="D12" s="696"/>
      <c r="E12" s="697"/>
      <c r="F12" s="698"/>
      <c r="G12" s="699"/>
      <c r="H12" s="696"/>
      <c r="I12" s="698"/>
      <c r="J12" s="698"/>
      <c r="K12" s="699"/>
      <c r="L12" s="696"/>
      <c r="M12" s="698"/>
      <c r="N12" s="698"/>
      <c r="O12" s="699"/>
      <c r="P12" s="696"/>
      <c r="Q12" s="697"/>
      <c r="R12" s="698"/>
      <c r="S12" s="699"/>
      <c r="T12" s="696"/>
      <c r="U12" s="698"/>
      <c r="V12" s="698"/>
      <c r="W12" s="699"/>
      <c r="X12" s="696"/>
      <c r="Y12" s="700"/>
      <c r="Z12" s="700"/>
      <c r="AA12" s="701"/>
      <c r="AB12" s="696"/>
      <c r="AC12" s="697"/>
      <c r="AD12" s="698"/>
      <c r="AE12" s="702"/>
      <c r="AF12" s="676"/>
      <c r="AG12" s="677"/>
      <c r="AH12" s="677"/>
    </row>
    <row r="13" spans="1:34" ht="13.5" customHeight="1" x14ac:dyDescent="0.4">
      <c r="A13" s="665">
        <v>3</v>
      </c>
      <c r="B13" s="666" t="s">
        <v>4644</v>
      </c>
      <c r="C13" s="978" t="s">
        <v>0</v>
      </c>
      <c r="D13" s="667"/>
      <c r="E13" s="668"/>
      <c r="F13" s="668"/>
      <c r="G13" s="669"/>
      <c r="H13" s="667"/>
      <c r="I13" s="670"/>
      <c r="J13" s="671"/>
      <c r="K13" s="672"/>
      <c r="L13" s="671"/>
      <c r="M13" s="671"/>
      <c r="N13" s="671"/>
      <c r="O13" s="672"/>
      <c r="P13" s="667"/>
      <c r="Q13" s="670"/>
      <c r="R13" s="671"/>
      <c r="S13" s="672"/>
      <c r="T13" s="667"/>
      <c r="U13" s="671"/>
      <c r="V13" s="671"/>
      <c r="W13" s="672"/>
      <c r="X13" s="667"/>
      <c r="Y13" s="671"/>
      <c r="Z13" s="671"/>
      <c r="AA13" s="672"/>
      <c r="AB13" s="667"/>
      <c r="AC13" s="670"/>
      <c r="AD13" s="671"/>
      <c r="AE13" s="675"/>
      <c r="AF13" s="676"/>
      <c r="AG13" s="677"/>
      <c r="AH13" s="677"/>
    </row>
    <row r="14" spans="1:34" ht="13.5" customHeight="1" x14ac:dyDescent="0.4">
      <c r="A14" s="678"/>
      <c r="B14" s="679"/>
      <c r="C14" s="979"/>
      <c r="D14" s="680"/>
      <c r="E14" s="681"/>
      <c r="F14" s="681"/>
      <c r="G14" s="682"/>
      <c r="H14" s="680"/>
      <c r="I14" s="683"/>
      <c r="J14" s="683"/>
      <c r="K14" s="684"/>
      <c r="L14" s="680"/>
      <c r="M14" s="683"/>
      <c r="N14" s="683"/>
      <c r="O14" s="684"/>
      <c r="P14" s="680"/>
      <c r="Q14" s="687"/>
      <c r="R14" s="687"/>
      <c r="S14" s="684"/>
      <c r="T14" s="680"/>
      <c r="U14" s="687"/>
      <c r="V14" s="683"/>
      <c r="W14" s="684"/>
      <c r="X14" s="680"/>
      <c r="Y14" s="687"/>
      <c r="Z14" s="687"/>
      <c r="AA14" s="684"/>
      <c r="AB14" s="680"/>
      <c r="AC14" s="683"/>
      <c r="AD14" s="683"/>
      <c r="AE14" s="688"/>
      <c r="AF14" s="676"/>
      <c r="AG14" s="677"/>
      <c r="AH14" s="677"/>
    </row>
    <row r="15" spans="1:34" ht="13.5" customHeight="1" x14ac:dyDescent="0.4">
      <c r="A15" s="678"/>
      <c r="B15" s="679"/>
      <c r="C15" s="976" t="s">
        <v>1</v>
      </c>
      <c r="D15" s="689"/>
      <c r="E15" s="690"/>
      <c r="F15" s="690"/>
      <c r="G15" s="691"/>
      <c r="H15" s="689"/>
      <c r="I15" s="692"/>
      <c r="J15" s="693"/>
      <c r="K15" s="694"/>
      <c r="L15" s="689"/>
      <c r="M15" s="693"/>
      <c r="N15" s="693"/>
      <c r="O15" s="694"/>
      <c r="P15" s="705"/>
      <c r="Q15" s="706"/>
      <c r="R15" s="671"/>
      <c r="S15" s="694"/>
      <c r="T15" s="689"/>
      <c r="U15" s="693"/>
      <c r="V15" s="671"/>
      <c r="W15" s="694"/>
      <c r="X15" s="689"/>
      <c r="Y15" s="693"/>
      <c r="Z15" s="693"/>
      <c r="AA15" s="694"/>
      <c r="AB15" s="689"/>
      <c r="AC15" s="692"/>
      <c r="AD15" s="693"/>
      <c r="AE15" s="695"/>
      <c r="AF15" s="676"/>
      <c r="AG15" s="677"/>
      <c r="AH15" s="677"/>
    </row>
    <row r="16" spans="1:34" ht="13.5" customHeight="1" x14ac:dyDescent="0.4">
      <c r="A16" s="678"/>
      <c r="B16" s="679"/>
      <c r="C16" s="976"/>
      <c r="D16" s="689"/>
      <c r="E16" s="690"/>
      <c r="F16" s="690"/>
      <c r="G16" s="691"/>
      <c r="H16" s="689"/>
      <c r="I16" s="693"/>
      <c r="J16" s="693"/>
      <c r="K16" s="694"/>
      <c r="L16" s="689"/>
      <c r="M16" s="693"/>
      <c r="N16" s="693"/>
      <c r="O16" s="694"/>
      <c r="P16" s="705"/>
      <c r="Q16" s="706"/>
      <c r="R16" s="707"/>
      <c r="S16" s="694"/>
      <c r="T16" s="689"/>
      <c r="U16" s="692"/>
      <c r="V16" s="692"/>
      <c r="W16" s="694"/>
      <c r="X16" s="689"/>
      <c r="Y16" s="708"/>
      <c r="Z16" s="708"/>
      <c r="AA16" s="709"/>
      <c r="AB16" s="689"/>
      <c r="AC16" s="692"/>
      <c r="AD16" s="693"/>
      <c r="AE16" s="695"/>
      <c r="AF16" s="676"/>
      <c r="AG16" s="677"/>
      <c r="AH16" s="677"/>
    </row>
    <row r="17" spans="1:34" ht="13.5" customHeight="1" x14ac:dyDescent="0.4">
      <c r="A17" s="665">
        <v>4</v>
      </c>
      <c r="B17" s="666" t="s">
        <v>4645</v>
      </c>
      <c r="C17" s="978" t="s">
        <v>0</v>
      </c>
      <c r="D17" s="667"/>
      <c r="E17" s="668"/>
      <c r="F17" s="668"/>
      <c r="G17" s="669"/>
      <c r="H17" s="667"/>
      <c r="I17" s="670"/>
      <c r="J17" s="671"/>
      <c r="K17" s="672"/>
      <c r="L17" s="667"/>
      <c r="M17" s="671"/>
      <c r="N17" s="671"/>
      <c r="O17" s="672"/>
      <c r="P17" s="673"/>
      <c r="Q17" s="674"/>
      <c r="R17" s="671"/>
      <c r="S17" s="710"/>
      <c r="T17" s="667"/>
      <c r="U17" s="671"/>
      <c r="V17" s="671"/>
      <c r="W17" s="710"/>
      <c r="X17" s="671"/>
      <c r="Y17" s="671"/>
      <c r="Z17" s="671"/>
      <c r="AA17" s="672"/>
      <c r="AB17" s="667"/>
      <c r="AC17" s="670"/>
      <c r="AD17" s="671"/>
      <c r="AE17" s="675"/>
      <c r="AF17" s="676"/>
      <c r="AG17" s="677"/>
      <c r="AH17" s="677"/>
    </row>
    <row r="18" spans="1:34" ht="13.5" customHeight="1" x14ac:dyDescent="0.4">
      <c r="A18" s="678"/>
      <c r="B18" s="679"/>
      <c r="C18" s="979"/>
      <c r="D18" s="680"/>
      <c r="E18" s="681"/>
      <c r="F18" s="681"/>
      <c r="G18" s="682"/>
      <c r="H18" s="680"/>
      <c r="I18" s="683"/>
      <c r="J18" s="683"/>
      <c r="K18" s="684"/>
      <c r="L18" s="680"/>
      <c r="M18" s="683"/>
      <c r="N18" s="683"/>
      <c r="O18" s="684"/>
      <c r="P18" s="685"/>
      <c r="Q18" s="686"/>
      <c r="R18" s="687"/>
      <c r="S18" s="684"/>
      <c r="T18" s="680"/>
      <c r="U18" s="683"/>
      <c r="V18" s="683"/>
      <c r="W18" s="711"/>
      <c r="X18" s="680"/>
      <c r="Y18" s="687"/>
      <c r="Z18" s="687"/>
      <c r="AA18" s="684"/>
      <c r="AB18" s="680"/>
      <c r="AC18" s="683"/>
      <c r="AD18" s="683"/>
      <c r="AE18" s="688"/>
      <c r="AF18" s="676"/>
      <c r="AG18" s="677"/>
      <c r="AH18" s="677"/>
    </row>
    <row r="19" spans="1:34" ht="13.5" customHeight="1" x14ac:dyDescent="0.4">
      <c r="A19" s="678"/>
      <c r="B19" s="679"/>
      <c r="C19" s="976" t="s">
        <v>1</v>
      </c>
      <c r="D19" s="689"/>
      <c r="E19" s="690"/>
      <c r="F19" s="690"/>
      <c r="G19" s="691"/>
      <c r="H19" s="689"/>
      <c r="I19" s="692"/>
      <c r="J19" s="693"/>
      <c r="K19" s="694"/>
      <c r="L19" s="689"/>
      <c r="M19" s="693"/>
      <c r="N19" s="693"/>
      <c r="O19" s="694"/>
      <c r="P19" s="689"/>
      <c r="Q19" s="692"/>
      <c r="R19" s="671"/>
      <c r="S19" s="694"/>
      <c r="T19" s="689"/>
      <c r="U19" s="693"/>
      <c r="V19" s="671"/>
      <c r="W19" s="694"/>
      <c r="X19" s="689"/>
      <c r="Y19" s="693"/>
      <c r="Z19" s="693"/>
      <c r="AA19" s="694"/>
      <c r="AB19" s="689"/>
      <c r="AC19" s="692"/>
      <c r="AD19" s="693"/>
      <c r="AE19" s="695"/>
      <c r="AF19" s="676"/>
      <c r="AG19" s="677"/>
      <c r="AH19" s="677"/>
    </row>
    <row r="20" spans="1:34" ht="13.5" customHeight="1" x14ac:dyDescent="0.4">
      <c r="A20" s="678"/>
      <c r="B20" s="679"/>
      <c r="C20" s="976"/>
      <c r="D20" s="696"/>
      <c r="E20" s="697"/>
      <c r="F20" s="698"/>
      <c r="G20" s="699"/>
      <c r="H20" s="696"/>
      <c r="I20" s="698"/>
      <c r="J20" s="698"/>
      <c r="K20" s="699"/>
      <c r="L20" s="696"/>
      <c r="M20" s="698"/>
      <c r="N20" s="698"/>
      <c r="O20" s="699"/>
      <c r="P20" s="696"/>
      <c r="Q20" s="697"/>
      <c r="R20" s="698"/>
      <c r="S20" s="699"/>
      <c r="T20" s="696"/>
      <c r="U20" s="698"/>
      <c r="V20" s="698"/>
      <c r="W20" s="699"/>
      <c r="X20" s="696"/>
      <c r="Y20" s="700"/>
      <c r="Z20" s="700"/>
      <c r="AA20" s="701"/>
      <c r="AB20" s="696"/>
      <c r="AC20" s="697"/>
      <c r="AD20" s="698"/>
      <c r="AE20" s="702"/>
      <c r="AF20" s="676"/>
      <c r="AG20" s="677"/>
      <c r="AH20" s="677"/>
    </row>
    <row r="21" spans="1:34" ht="13.5" customHeight="1" x14ac:dyDescent="0.4">
      <c r="A21" s="665">
        <v>5</v>
      </c>
      <c r="B21" s="666" t="s">
        <v>5720</v>
      </c>
      <c r="C21" s="978" t="s">
        <v>0</v>
      </c>
      <c r="D21" s="667"/>
      <c r="E21" s="668"/>
      <c r="F21" s="668"/>
      <c r="G21" s="669"/>
      <c r="H21" s="667"/>
      <c r="I21" s="670"/>
      <c r="J21" s="671"/>
      <c r="K21" s="712"/>
      <c r="L21" s="667"/>
      <c r="M21" s="671"/>
      <c r="N21" s="671"/>
      <c r="O21" s="712"/>
      <c r="P21" s="673"/>
      <c r="Q21" s="674"/>
      <c r="R21" s="671"/>
      <c r="S21" s="713"/>
      <c r="T21" s="667"/>
      <c r="U21" s="671"/>
      <c r="V21" s="671"/>
      <c r="W21" s="672"/>
      <c r="X21" s="671"/>
      <c r="Y21" s="671"/>
      <c r="Z21" s="671"/>
      <c r="AA21" s="672"/>
      <c r="AB21" s="667"/>
      <c r="AC21" s="670"/>
      <c r="AD21" s="671"/>
      <c r="AE21" s="675"/>
      <c r="AF21" s="676"/>
      <c r="AG21" s="677"/>
      <c r="AH21" s="677"/>
    </row>
    <row r="22" spans="1:34" ht="13.5" customHeight="1" x14ac:dyDescent="0.4">
      <c r="A22" s="678"/>
      <c r="B22" s="679"/>
      <c r="C22" s="979"/>
      <c r="D22" s="680"/>
      <c r="E22" s="681"/>
      <c r="F22" s="681"/>
      <c r="G22" s="682"/>
      <c r="H22" s="680"/>
      <c r="I22" s="683"/>
      <c r="J22" s="683"/>
      <c r="K22" s="684"/>
      <c r="L22" s="680"/>
      <c r="M22" s="683"/>
      <c r="N22" s="683"/>
      <c r="O22" s="714"/>
      <c r="P22" s="685"/>
      <c r="Q22" s="686"/>
      <c r="R22" s="703"/>
      <c r="S22" s="684"/>
      <c r="T22" s="680"/>
      <c r="U22" s="683"/>
      <c r="V22" s="683"/>
      <c r="W22" s="684"/>
      <c r="X22" s="680"/>
      <c r="Y22" s="687"/>
      <c r="Z22" s="687"/>
      <c r="AA22" s="684"/>
      <c r="AB22" s="680"/>
      <c r="AC22" s="683"/>
      <c r="AD22" s="683"/>
      <c r="AE22" s="688"/>
      <c r="AF22" s="676"/>
      <c r="AG22" s="677"/>
      <c r="AH22" s="677"/>
    </row>
    <row r="23" spans="1:34" ht="13.5" customHeight="1" x14ac:dyDescent="0.4">
      <c r="A23" s="678"/>
      <c r="B23" s="679"/>
      <c r="C23" s="976" t="s">
        <v>1</v>
      </c>
      <c r="D23" s="689"/>
      <c r="E23" s="690"/>
      <c r="F23" s="690"/>
      <c r="G23" s="691"/>
      <c r="H23" s="689"/>
      <c r="I23" s="692"/>
      <c r="J23" s="693"/>
      <c r="K23" s="694"/>
      <c r="L23" s="689"/>
      <c r="M23" s="693"/>
      <c r="N23" s="693"/>
      <c r="O23" s="694"/>
      <c r="P23" s="689"/>
      <c r="Q23" s="692"/>
      <c r="R23" s="671"/>
      <c r="S23" s="694"/>
      <c r="T23" s="689"/>
      <c r="U23" s="693"/>
      <c r="V23" s="671"/>
      <c r="W23" s="694"/>
      <c r="X23" s="689"/>
      <c r="Y23" s="693"/>
      <c r="Z23" s="693"/>
      <c r="AA23" s="694"/>
      <c r="AB23" s="689"/>
      <c r="AC23" s="692"/>
      <c r="AD23" s="693"/>
      <c r="AE23" s="695"/>
      <c r="AF23" s="676"/>
      <c r="AG23" s="677"/>
      <c r="AH23" s="677"/>
    </row>
    <row r="24" spans="1:34" ht="13.5" customHeight="1" x14ac:dyDescent="0.4">
      <c r="A24" s="678"/>
      <c r="B24" s="679"/>
      <c r="C24" s="976"/>
      <c r="D24" s="696"/>
      <c r="E24" s="697"/>
      <c r="F24" s="698"/>
      <c r="G24" s="699"/>
      <c r="H24" s="696"/>
      <c r="I24" s="698"/>
      <c r="J24" s="698"/>
      <c r="K24" s="699"/>
      <c r="L24" s="696"/>
      <c r="M24" s="698"/>
      <c r="N24" s="698"/>
      <c r="O24" s="699"/>
      <c r="P24" s="696"/>
      <c r="Q24" s="697"/>
      <c r="R24" s="698"/>
      <c r="S24" s="699"/>
      <c r="T24" s="696"/>
      <c r="U24" s="698"/>
      <c r="V24" s="698"/>
      <c r="W24" s="699"/>
      <c r="X24" s="696"/>
      <c r="Y24" s="700"/>
      <c r="Z24" s="700"/>
      <c r="AA24" s="701"/>
      <c r="AB24" s="696"/>
      <c r="AC24" s="697"/>
      <c r="AD24" s="698"/>
      <c r="AE24" s="702"/>
      <c r="AF24" s="676"/>
      <c r="AG24" s="677"/>
      <c r="AH24" s="677"/>
    </row>
    <row r="25" spans="1:34" ht="13.5" customHeight="1" x14ac:dyDescent="0.4">
      <c r="A25" s="665">
        <v>6</v>
      </c>
      <c r="B25" s="666" t="s">
        <v>4649</v>
      </c>
      <c r="C25" s="978" t="s">
        <v>0</v>
      </c>
      <c r="D25" s="667"/>
      <c r="E25" s="668"/>
      <c r="F25" s="668"/>
      <c r="G25" s="669"/>
      <c r="H25" s="667"/>
      <c r="I25" s="670"/>
      <c r="J25" s="671"/>
      <c r="K25" s="672"/>
      <c r="L25" s="671"/>
      <c r="M25" s="671"/>
      <c r="N25" s="671"/>
      <c r="O25" s="712"/>
      <c r="P25" s="667"/>
      <c r="Q25" s="670"/>
      <c r="R25" s="671"/>
      <c r="S25" s="710"/>
      <c r="T25" s="667"/>
      <c r="U25" s="671"/>
      <c r="V25" s="671"/>
      <c r="W25" s="712"/>
      <c r="X25" s="667"/>
      <c r="Y25" s="671"/>
      <c r="Z25" s="671"/>
      <c r="AA25" s="672"/>
      <c r="AB25" s="667"/>
      <c r="AC25" s="670"/>
      <c r="AD25" s="671"/>
      <c r="AE25" s="675"/>
      <c r="AF25" s="676"/>
      <c r="AG25" s="677"/>
      <c r="AH25" s="677"/>
    </row>
    <row r="26" spans="1:34" ht="13.5" customHeight="1" x14ac:dyDescent="0.4">
      <c r="A26" s="678"/>
      <c r="B26" s="679"/>
      <c r="C26" s="979"/>
      <c r="D26" s="680"/>
      <c r="E26" s="681"/>
      <c r="F26" s="681"/>
      <c r="G26" s="682"/>
      <c r="H26" s="680"/>
      <c r="I26" s="683"/>
      <c r="J26" s="683"/>
      <c r="K26" s="684"/>
      <c r="L26" s="680"/>
      <c r="M26" s="683"/>
      <c r="N26" s="683"/>
      <c r="O26" s="684"/>
      <c r="P26" s="680"/>
      <c r="Q26" s="687"/>
      <c r="R26" s="687"/>
      <c r="S26" s="684"/>
      <c r="T26" s="680"/>
      <c r="U26" s="687"/>
      <c r="V26" s="683"/>
      <c r="W26" s="684"/>
      <c r="X26" s="680"/>
      <c r="Y26" s="687"/>
      <c r="Z26" s="687"/>
      <c r="AA26" s="684"/>
      <c r="AB26" s="680"/>
      <c r="AC26" s="683"/>
      <c r="AD26" s="683"/>
      <c r="AE26" s="688"/>
      <c r="AF26" s="676"/>
      <c r="AG26" s="677"/>
      <c r="AH26" s="677"/>
    </row>
    <row r="27" spans="1:34" ht="13.5" customHeight="1" x14ac:dyDescent="0.4">
      <c r="A27" s="678"/>
      <c r="B27" s="679"/>
      <c r="C27" s="976" t="s">
        <v>1</v>
      </c>
      <c r="D27" s="689"/>
      <c r="E27" s="690"/>
      <c r="F27" s="690"/>
      <c r="G27" s="691"/>
      <c r="H27" s="689"/>
      <c r="I27" s="692"/>
      <c r="J27" s="693"/>
      <c r="K27" s="694"/>
      <c r="L27" s="689"/>
      <c r="M27" s="693"/>
      <c r="N27" s="693"/>
      <c r="O27" s="694"/>
      <c r="P27" s="705"/>
      <c r="Q27" s="706"/>
      <c r="R27" s="671"/>
      <c r="S27" s="694"/>
      <c r="T27" s="689"/>
      <c r="U27" s="693"/>
      <c r="V27" s="671"/>
      <c r="W27" s="694"/>
      <c r="X27" s="689"/>
      <c r="Y27" s="693"/>
      <c r="Z27" s="693"/>
      <c r="AA27" s="694"/>
      <c r="AB27" s="689"/>
      <c r="AC27" s="692"/>
      <c r="AD27" s="693"/>
      <c r="AE27" s="695"/>
      <c r="AF27" s="676"/>
      <c r="AG27" s="677"/>
      <c r="AH27" s="677"/>
    </row>
    <row r="28" spans="1:34" ht="13.5" customHeight="1" x14ac:dyDescent="0.4">
      <c r="A28" s="678"/>
      <c r="B28" s="679"/>
      <c r="C28" s="976"/>
      <c r="D28" s="689"/>
      <c r="E28" s="690"/>
      <c r="F28" s="690"/>
      <c r="G28" s="691"/>
      <c r="H28" s="689"/>
      <c r="I28" s="693"/>
      <c r="J28" s="693"/>
      <c r="K28" s="694"/>
      <c r="L28" s="689"/>
      <c r="M28" s="693"/>
      <c r="N28" s="693"/>
      <c r="O28" s="694"/>
      <c r="P28" s="705"/>
      <c r="Q28" s="706"/>
      <c r="R28" s="707"/>
      <c r="S28" s="694"/>
      <c r="T28" s="689"/>
      <c r="U28" s="692"/>
      <c r="V28" s="692"/>
      <c r="W28" s="694"/>
      <c r="X28" s="689"/>
      <c r="Y28" s="708"/>
      <c r="Z28" s="708"/>
      <c r="AA28" s="709"/>
      <c r="AB28" s="689"/>
      <c r="AC28" s="692"/>
      <c r="AD28" s="693"/>
      <c r="AE28" s="695"/>
      <c r="AF28" s="676"/>
      <c r="AG28" s="677"/>
      <c r="AH28" s="677"/>
    </row>
    <row r="29" spans="1:34" ht="12.65" customHeight="1" x14ac:dyDescent="0.4">
      <c r="A29" s="665">
        <v>7</v>
      </c>
      <c r="B29" s="666" t="s">
        <v>4646</v>
      </c>
      <c r="C29" s="978" t="s">
        <v>0</v>
      </c>
      <c r="D29" s="667"/>
      <c r="E29" s="668"/>
      <c r="F29" s="668"/>
      <c r="G29" s="669"/>
      <c r="H29" s="667"/>
      <c r="I29" s="670"/>
      <c r="J29" s="671"/>
      <c r="K29" s="672"/>
      <c r="L29" s="667"/>
      <c r="M29" s="671"/>
      <c r="N29" s="671"/>
      <c r="O29" s="672"/>
      <c r="P29" s="667"/>
      <c r="Q29" s="670"/>
      <c r="R29" s="671"/>
      <c r="S29" s="672"/>
      <c r="T29" s="667"/>
      <c r="U29" s="671"/>
      <c r="V29" s="671"/>
      <c r="W29" s="672"/>
      <c r="X29" s="671"/>
      <c r="Y29" s="671"/>
      <c r="Z29" s="671"/>
      <c r="AA29" s="672"/>
      <c r="AB29" s="667"/>
      <c r="AC29" s="670"/>
      <c r="AD29" s="671"/>
      <c r="AE29" s="675"/>
      <c r="AF29" s="676"/>
      <c r="AG29" s="677"/>
      <c r="AH29" s="677"/>
    </row>
    <row r="30" spans="1:34" ht="12.65" customHeight="1" x14ac:dyDescent="0.4">
      <c r="A30" s="678"/>
      <c r="B30" s="679"/>
      <c r="C30" s="979"/>
      <c r="D30" s="680"/>
      <c r="E30" s="681"/>
      <c r="F30" s="681"/>
      <c r="G30" s="682"/>
      <c r="H30" s="680"/>
      <c r="I30" s="683"/>
      <c r="J30" s="683"/>
      <c r="K30" s="684"/>
      <c r="L30" s="680"/>
      <c r="M30" s="683"/>
      <c r="N30" s="683"/>
      <c r="O30" s="684"/>
      <c r="P30" s="685"/>
      <c r="Q30" s="686"/>
      <c r="R30" s="687"/>
      <c r="S30" s="684"/>
      <c r="T30" s="680"/>
      <c r="U30" s="683"/>
      <c r="V30" s="683"/>
      <c r="W30" s="684"/>
      <c r="X30" s="680"/>
      <c r="Y30" s="687"/>
      <c r="Z30" s="687"/>
      <c r="AA30" s="684"/>
      <c r="AB30" s="680"/>
      <c r="AC30" s="683"/>
      <c r="AD30" s="683"/>
      <c r="AE30" s="688"/>
      <c r="AF30" s="676"/>
      <c r="AG30" s="677"/>
      <c r="AH30" s="677"/>
    </row>
    <row r="31" spans="1:34" ht="12.65" customHeight="1" x14ac:dyDescent="0.4">
      <c r="A31" s="678"/>
      <c r="B31" s="679"/>
      <c r="C31" s="976" t="s">
        <v>1</v>
      </c>
      <c r="D31" s="689"/>
      <c r="E31" s="690"/>
      <c r="F31" s="690"/>
      <c r="G31" s="691"/>
      <c r="H31" s="689"/>
      <c r="I31" s="692"/>
      <c r="J31" s="693"/>
      <c r="K31" s="694"/>
      <c r="L31" s="689"/>
      <c r="M31" s="693"/>
      <c r="N31" s="693"/>
      <c r="O31" s="694"/>
      <c r="P31" s="667"/>
      <c r="Q31" s="670"/>
      <c r="R31" s="671"/>
      <c r="S31" s="672"/>
      <c r="T31" s="689"/>
      <c r="U31" s="693"/>
      <c r="V31" s="671"/>
      <c r="W31" s="694"/>
      <c r="X31" s="689"/>
      <c r="Y31" s="693"/>
      <c r="Z31" s="693"/>
      <c r="AA31" s="694"/>
      <c r="AB31" s="689"/>
      <c r="AC31" s="692"/>
      <c r="AD31" s="693"/>
      <c r="AE31" s="695"/>
      <c r="AF31" s="676"/>
      <c r="AG31" s="677"/>
      <c r="AH31" s="677"/>
    </row>
    <row r="32" spans="1:34" ht="9.75" customHeight="1" x14ac:dyDescent="0.4">
      <c r="A32" s="678"/>
      <c r="B32" s="679"/>
      <c r="C32" s="976"/>
      <c r="D32" s="696"/>
      <c r="E32" s="697"/>
      <c r="F32" s="698"/>
      <c r="G32" s="699"/>
      <c r="H32" s="696"/>
      <c r="I32" s="698"/>
      <c r="J32" s="698"/>
      <c r="K32" s="699"/>
      <c r="L32" s="696"/>
      <c r="M32" s="698"/>
      <c r="N32" s="698"/>
      <c r="O32" s="699"/>
      <c r="P32" s="696"/>
      <c r="Q32" s="697"/>
      <c r="R32" s="698"/>
      <c r="S32" s="699"/>
      <c r="T32" s="696"/>
      <c r="U32" s="698"/>
      <c r="V32" s="698"/>
      <c r="W32" s="699"/>
      <c r="X32" s="696"/>
      <c r="Y32" s="700"/>
      <c r="Z32" s="700"/>
      <c r="AA32" s="701"/>
      <c r="AB32" s="696"/>
      <c r="AC32" s="697"/>
      <c r="AD32" s="698"/>
      <c r="AE32" s="702"/>
      <c r="AF32" s="676"/>
      <c r="AG32" s="677"/>
      <c r="AH32" s="677"/>
    </row>
    <row r="33" spans="1:34" ht="13.5" customHeight="1" x14ac:dyDescent="0.4">
      <c r="A33" s="665">
        <v>8</v>
      </c>
      <c r="B33" s="666" t="s">
        <v>5721</v>
      </c>
      <c r="C33" s="978" t="s">
        <v>0</v>
      </c>
      <c r="D33" s="667"/>
      <c r="E33" s="668"/>
      <c r="F33" s="668"/>
      <c r="G33" s="669"/>
      <c r="H33" s="667"/>
      <c r="I33" s="670"/>
      <c r="J33" s="671"/>
      <c r="K33" s="672"/>
      <c r="L33" s="667"/>
      <c r="M33" s="671"/>
      <c r="N33" s="671"/>
      <c r="O33" s="672"/>
      <c r="P33" s="673"/>
      <c r="Q33" s="674"/>
      <c r="R33" s="671"/>
      <c r="S33" s="672"/>
      <c r="T33" s="667"/>
      <c r="U33" s="671"/>
      <c r="V33" s="671"/>
      <c r="W33" s="672"/>
      <c r="X33" s="671"/>
      <c r="Y33" s="671"/>
      <c r="Z33" s="671"/>
      <c r="AA33" s="672"/>
      <c r="AB33" s="667"/>
      <c r="AC33" s="670"/>
      <c r="AD33" s="671"/>
      <c r="AE33" s="675"/>
      <c r="AF33" s="676"/>
      <c r="AG33" s="677"/>
      <c r="AH33" s="677"/>
    </row>
    <row r="34" spans="1:34" ht="13.5" customHeight="1" x14ac:dyDescent="0.4">
      <c r="A34" s="678"/>
      <c r="B34" s="679"/>
      <c r="C34" s="979"/>
      <c r="D34" s="680"/>
      <c r="E34" s="681"/>
      <c r="F34" s="681"/>
      <c r="G34" s="682"/>
      <c r="H34" s="680"/>
      <c r="I34" s="683"/>
      <c r="J34" s="683"/>
      <c r="K34" s="684"/>
      <c r="L34" s="680"/>
      <c r="M34" s="683"/>
      <c r="N34" s="683"/>
      <c r="O34" s="684"/>
      <c r="P34" s="685"/>
      <c r="Q34" s="686"/>
      <c r="R34" s="703"/>
      <c r="S34" s="684"/>
      <c r="T34" s="680"/>
      <c r="U34" s="683"/>
      <c r="V34" s="683"/>
      <c r="W34" s="684"/>
      <c r="X34" s="680"/>
      <c r="Y34" s="687"/>
      <c r="Z34" s="687"/>
      <c r="AA34" s="684"/>
      <c r="AB34" s="680"/>
      <c r="AC34" s="683"/>
      <c r="AD34" s="683"/>
      <c r="AE34" s="688"/>
      <c r="AF34" s="676"/>
      <c r="AG34" s="677"/>
      <c r="AH34" s="677"/>
    </row>
    <row r="35" spans="1:34" ht="13.5" customHeight="1" x14ac:dyDescent="0.4">
      <c r="A35" s="678"/>
      <c r="B35" s="679"/>
      <c r="C35" s="976" t="s">
        <v>1</v>
      </c>
      <c r="D35" s="689"/>
      <c r="E35" s="690"/>
      <c r="F35" s="690"/>
      <c r="G35" s="691"/>
      <c r="H35" s="689"/>
      <c r="I35" s="692"/>
      <c r="J35" s="671"/>
      <c r="K35" s="694"/>
      <c r="L35" s="689"/>
      <c r="M35" s="693"/>
      <c r="N35" s="671"/>
      <c r="O35" s="694"/>
      <c r="P35" s="689"/>
      <c r="Q35" s="692"/>
      <c r="R35" s="671"/>
      <c r="S35" s="694"/>
      <c r="T35" s="689"/>
      <c r="U35" s="693"/>
      <c r="V35" s="693"/>
      <c r="W35" s="694"/>
      <c r="X35" s="689"/>
      <c r="Y35" s="693"/>
      <c r="Z35" s="693"/>
      <c r="AA35" s="694"/>
      <c r="AB35" s="689"/>
      <c r="AC35" s="692"/>
      <c r="AD35" s="693"/>
      <c r="AE35" s="695"/>
      <c r="AF35" s="676"/>
      <c r="AG35" s="677"/>
      <c r="AH35" s="677"/>
    </row>
    <row r="36" spans="1:34" ht="13.5" customHeight="1" x14ac:dyDescent="0.4">
      <c r="A36" s="678"/>
      <c r="B36" s="679"/>
      <c r="C36" s="976"/>
      <c r="D36" s="696"/>
      <c r="E36" s="697"/>
      <c r="F36" s="698"/>
      <c r="G36" s="699"/>
      <c r="H36" s="696"/>
      <c r="I36" s="698"/>
      <c r="J36" s="698"/>
      <c r="K36" s="699"/>
      <c r="L36" s="696"/>
      <c r="M36" s="698"/>
      <c r="N36" s="698"/>
      <c r="O36" s="699"/>
      <c r="P36" s="696"/>
      <c r="Q36" s="697"/>
      <c r="R36" s="698"/>
      <c r="S36" s="699"/>
      <c r="T36" s="696"/>
      <c r="U36" s="698"/>
      <c r="V36" s="698"/>
      <c r="W36" s="699"/>
      <c r="X36" s="696"/>
      <c r="Y36" s="700"/>
      <c r="Z36" s="700"/>
      <c r="AA36" s="701"/>
      <c r="AB36" s="696"/>
      <c r="AC36" s="697"/>
      <c r="AD36" s="698"/>
      <c r="AE36" s="702"/>
      <c r="AF36" s="676"/>
      <c r="AG36" s="677"/>
      <c r="AH36" s="677"/>
    </row>
    <row r="37" spans="1:34" ht="13.5" customHeight="1" x14ac:dyDescent="0.4">
      <c r="A37" s="665">
        <v>9</v>
      </c>
      <c r="B37" s="666" t="s">
        <v>5722</v>
      </c>
      <c r="C37" s="978" t="s">
        <v>0</v>
      </c>
      <c r="D37" s="667"/>
      <c r="E37" s="668"/>
      <c r="F37" s="668"/>
      <c r="G37" s="669"/>
      <c r="H37" s="667"/>
      <c r="I37" s="670"/>
      <c r="J37" s="671"/>
      <c r="K37" s="672"/>
      <c r="L37" s="671"/>
      <c r="M37" s="671"/>
      <c r="N37" s="671"/>
      <c r="O37" s="672"/>
      <c r="P37" s="667"/>
      <c r="Q37" s="668"/>
      <c r="R37" s="668"/>
      <c r="S37" s="669"/>
      <c r="T37" s="667"/>
      <c r="U37" s="668"/>
      <c r="V37" s="668"/>
      <c r="W37" s="669"/>
      <c r="X37" s="667"/>
      <c r="Y37" s="671"/>
      <c r="Z37" s="671"/>
      <c r="AA37" s="672"/>
      <c r="AB37" s="667"/>
      <c r="AC37" s="670"/>
      <c r="AD37" s="671"/>
      <c r="AE37" s="675"/>
      <c r="AF37" s="676"/>
      <c r="AG37" s="677"/>
      <c r="AH37" s="677"/>
    </row>
    <row r="38" spans="1:34" ht="13.5" customHeight="1" x14ac:dyDescent="0.4">
      <c r="A38" s="678"/>
      <c r="B38" s="679"/>
      <c r="C38" s="979"/>
      <c r="D38" s="680"/>
      <c r="E38" s="681"/>
      <c r="F38" s="681"/>
      <c r="G38" s="682"/>
      <c r="H38" s="680"/>
      <c r="I38" s="683"/>
      <c r="J38" s="683"/>
      <c r="K38" s="684"/>
      <c r="L38" s="680"/>
      <c r="M38" s="683"/>
      <c r="N38" s="683"/>
      <c r="O38" s="684"/>
      <c r="P38" s="680"/>
      <c r="Q38" s="687"/>
      <c r="R38" s="687"/>
      <c r="S38" s="684"/>
      <c r="T38" s="680"/>
      <c r="U38" s="687"/>
      <c r="V38" s="683"/>
      <c r="W38" s="684"/>
      <c r="X38" s="680"/>
      <c r="Y38" s="687"/>
      <c r="Z38" s="687"/>
      <c r="AA38" s="684"/>
      <c r="AB38" s="680"/>
      <c r="AC38" s="683"/>
      <c r="AD38" s="683"/>
      <c r="AE38" s="688"/>
      <c r="AF38" s="676"/>
      <c r="AG38" s="677"/>
      <c r="AH38" s="677"/>
    </row>
    <row r="39" spans="1:34" ht="13.5" customHeight="1" x14ac:dyDescent="0.4">
      <c r="A39" s="678"/>
      <c r="B39" s="679"/>
      <c r="C39" s="976" t="s">
        <v>1</v>
      </c>
      <c r="D39" s="689"/>
      <c r="E39" s="690"/>
      <c r="F39" s="690"/>
      <c r="G39" s="691"/>
      <c r="H39" s="667"/>
      <c r="I39" s="668"/>
      <c r="J39" s="668"/>
      <c r="K39" s="669"/>
      <c r="L39" s="667"/>
      <c r="M39" s="670"/>
      <c r="N39" s="671"/>
      <c r="O39" s="672"/>
      <c r="P39" s="667"/>
      <c r="Q39" s="668"/>
      <c r="R39" s="668"/>
      <c r="S39" s="669"/>
      <c r="T39" s="667"/>
      <c r="U39" s="668"/>
      <c r="V39" s="668"/>
      <c r="W39" s="669"/>
      <c r="X39" s="689"/>
      <c r="Y39" s="693"/>
      <c r="Z39" s="693"/>
      <c r="AA39" s="694"/>
      <c r="AB39" s="689"/>
      <c r="AC39" s="692"/>
      <c r="AD39" s="693"/>
      <c r="AE39" s="695"/>
      <c r="AF39" s="676"/>
      <c r="AG39" s="677"/>
      <c r="AH39" s="677"/>
    </row>
    <row r="40" spans="1:34" ht="13.5" customHeight="1" x14ac:dyDescent="0.4">
      <c r="A40" s="715"/>
      <c r="B40" s="716"/>
      <c r="C40" s="977"/>
      <c r="D40" s="696"/>
      <c r="E40" s="717"/>
      <c r="F40" s="717"/>
      <c r="G40" s="718"/>
      <c r="H40" s="696"/>
      <c r="I40" s="698"/>
      <c r="J40" s="698"/>
      <c r="K40" s="699"/>
      <c r="L40" s="696"/>
      <c r="M40" s="698"/>
      <c r="N40" s="698"/>
      <c r="O40" s="699"/>
      <c r="P40" s="719"/>
      <c r="Q40" s="720"/>
      <c r="R40" s="704"/>
      <c r="S40" s="699"/>
      <c r="T40" s="696"/>
      <c r="U40" s="697"/>
      <c r="V40" s="697"/>
      <c r="W40" s="699"/>
      <c r="X40" s="696"/>
      <c r="Y40" s="700"/>
      <c r="Z40" s="700"/>
      <c r="AA40" s="701"/>
      <c r="AB40" s="696"/>
      <c r="AC40" s="697"/>
      <c r="AD40" s="698"/>
      <c r="AE40" s="702"/>
      <c r="AF40" s="676"/>
      <c r="AG40" s="677"/>
      <c r="AH40" s="677"/>
    </row>
  </sheetData>
  <mergeCells count="29">
    <mergeCell ref="A1:D2"/>
    <mergeCell ref="H1:X1"/>
    <mergeCell ref="H2:X2"/>
    <mergeCell ref="H3:X3"/>
    <mergeCell ref="D4:G4"/>
    <mergeCell ref="H4:K4"/>
    <mergeCell ref="L4:O4"/>
    <mergeCell ref="P4:S4"/>
    <mergeCell ref="T4:W4"/>
    <mergeCell ref="X4:AA4"/>
    <mergeCell ref="C25:C26"/>
    <mergeCell ref="AB4:AE4"/>
    <mergeCell ref="C5:C6"/>
    <mergeCell ref="C7:C8"/>
    <mergeCell ref="C9:C10"/>
    <mergeCell ref="C11:C12"/>
    <mergeCell ref="C13:C14"/>
    <mergeCell ref="C15:C16"/>
    <mergeCell ref="C17:C18"/>
    <mergeCell ref="C19:C20"/>
    <mergeCell ref="C21:C22"/>
    <mergeCell ref="C23:C24"/>
    <mergeCell ref="C39:C40"/>
    <mergeCell ref="C27:C28"/>
    <mergeCell ref="C29:C30"/>
    <mergeCell ref="C31:C32"/>
    <mergeCell ref="C33:C34"/>
    <mergeCell ref="C35:C36"/>
    <mergeCell ref="C37:C38"/>
  </mergeCells>
  <pageMargins left="0.28000000000000003" right="0.2" top="0.2" bottom="0.24" header="0.2" footer="0.2"/>
  <pageSetup paperSize="9" fitToWidth="0" fitToHeight="4" orientation="landscape" verticalDpi="300" r:id="rId1"/>
  <headerFooter alignWithMargins="0">
    <oddFooter>&amp;R&amp;P/&amp;N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3">
    <tabColor theme="3" tint="0.39997558519241921"/>
  </sheetPr>
  <dimension ref="A1:AJ534"/>
  <sheetViews>
    <sheetView zoomScaleNormal="100" zoomScaleSheetLayoutView="100" workbookViewId="0">
      <pane ySplit="4" topLeftCell="A5" activePane="bottomLeft" state="frozen"/>
      <selection activeCell="G50" sqref="G50"/>
      <selection pane="bottomLeft" activeCell="A5" sqref="A5:AH44"/>
    </sheetView>
  </sheetViews>
  <sheetFormatPr defaultColWidth="9.1796875" defaultRowHeight="18" x14ac:dyDescent="0.4"/>
  <cols>
    <col min="1" max="1" width="3" style="11" customWidth="1"/>
    <col min="2" max="2" width="13.54296875" style="3" customWidth="1"/>
    <col min="3" max="3" width="3.54296875" style="1" customWidth="1"/>
    <col min="4" max="4" width="7.54296875" style="1" customWidth="1"/>
    <col min="5" max="5" width="5" style="3" customWidth="1"/>
    <col min="6" max="6" width="4.54296875" style="1" customWidth="1"/>
    <col min="7" max="7" width="5" style="1" customWidth="1"/>
    <col min="8" max="8" width="6" style="1" customWidth="1"/>
    <col min="9" max="9" width="3" style="1" customWidth="1"/>
    <col min="10" max="10" width="5.81640625" style="1" customWidth="1"/>
    <col min="11" max="11" width="5.26953125" style="1" customWidth="1"/>
    <col min="12" max="12" width="7.81640625" style="1" customWidth="1"/>
    <col min="13" max="13" width="2.54296875" style="1" customWidth="1"/>
    <col min="14" max="15" width="5.54296875" style="1" customWidth="1"/>
    <col min="16" max="16" width="6.453125" style="1" customWidth="1"/>
    <col min="17" max="17" width="3.453125" style="1" customWidth="1"/>
    <col min="18" max="18" width="5.1796875" style="1" customWidth="1"/>
    <col min="19" max="19" width="5" style="1" customWidth="1"/>
    <col min="20" max="20" width="7.1796875" style="1" customWidth="1"/>
    <col min="21" max="21" width="3.453125" style="1" customWidth="1"/>
    <col min="22" max="22" width="5" style="1" customWidth="1"/>
    <col min="23" max="23" width="4.81640625" style="1" customWidth="1"/>
    <col min="24" max="24" width="5.54296875" style="1" customWidth="1"/>
    <col min="25" max="26" width="3.54296875" style="1" customWidth="1"/>
    <col min="27" max="27" width="4.26953125" style="1" customWidth="1"/>
    <col min="28" max="28" width="5.1796875" style="1" customWidth="1"/>
    <col min="29" max="30" width="3" style="1" customWidth="1"/>
    <col min="31" max="31" width="3.81640625" style="1" customWidth="1"/>
    <col min="32" max="32" width="5.1796875" style="1" customWidth="1"/>
    <col min="33" max="33" width="0" style="1" hidden="1" customWidth="1"/>
    <col min="34" max="34" width="16" style="1" customWidth="1"/>
    <col min="35" max="16384" width="9.1796875" style="1"/>
  </cols>
  <sheetData>
    <row r="1" spans="1:36" ht="22.5" customHeight="1" x14ac:dyDescent="0.45">
      <c r="A1" s="1033" t="str">
        <f>'DL1'!A1:D2</f>
        <v xml:space="preserve">TRƯỜNG CAO ĐẲNG
CƠ ĐIỆN XÂY DỰNG VIỆT XÔ 
</v>
      </c>
      <c r="B1" s="1033"/>
      <c r="C1" s="1033"/>
      <c r="D1" s="1033"/>
      <c r="E1" s="92"/>
      <c r="F1" s="92"/>
      <c r="G1" s="92"/>
      <c r="H1" s="1036" t="str">
        <f>'DL2'!H1</f>
        <v>THỜI KHÓA BIỂU LIÊN KẾT</v>
      </c>
      <c r="I1" s="1036"/>
      <c r="J1" s="1036"/>
      <c r="K1" s="1036"/>
      <c r="L1" s="1036"/>
      <c r="M1" s="1036"/>
      <c r="N1" s="1036"/>
      <c r="O1" s="1036"/>
      <c r="P1" s="1036"/>
      <c r="Q1" s="1036"/>
      <c r="R1" s="1036"/>
      <c r="S1" s="1036"/>
      <c r="T1" s="1036"/>
      <c r="U1" s="1036"/>
      <c r="V1" s="1036"/>
      <c r="W1" s="1036"/>
      <c r="X1" s="1036"/>
      <c r="Y1" s="93"/>
      <c r="Z1" s="93"/>
      <c r="AA1" s="83" t="s">
        <v>10010</v>
      </c>
    </row>
    <row r="2" spans="1:36" ht="15.75" customHeight="1" x14ac:dyDescent="0.4">
      <c r="A2" s="1033"/>
      <c r="B2" s="1033"/>
      <c r="C2" s="1033"/>
      <c r="D2" s="1033"/>
      <c r="E2" s="94"/>
      <c r="F2" s="95"/>
      <c r="G2" s="96"/>
      <c r="H2" s="1034" t="str">
        <f>'DL1'!H2:X2</f>
        <v>Tuần 18 (từ ngày 04/12/2023 đến ngày 10/12/2023)</v>
      </c>
      <c r="I2" s="1034"/>
      <c r="J2" s="1034"/>
      <c r="K2" s="1034"/>
      <c r="L2" s="1034"/>
      <c r="M2" s="1034"/>
      <c r="N2" s="1034"/>
      <c r="O2" s="1034"/>
      <c r="P2" s="1034"/>
      <c r="Q2" s="1034"/>
      <c r="R2" s="1034"/>
      <c r="S2" s="1034"/>
      <c r="T2" s="1034"/>
      <c r="U2" s="1034"/>
      <c r="V2" s="1034"/>
      <c r="W2" s="1034"/>
      <c r="X2" s="1034"/>
      <c r="Y2" s="57"/>
      <c r="Z2" s="57"/>
      <c r="AA2" s="57"/>
      <c r="AB2" s="57"/>
      <c r="AC2" s="97"/>
      <c r="AD2" s="97"/>
      <c r="AE2" s="98"/>
    </row>
    <row r="3" spans="1:36" ht="15.75" customHeight="1" x14ac:dyDescent="0.4">
      <c r="B3" s="94"/>
      <c r="C3" s="95"/>
      <c r="D3" s="95"/>
      <c r="E3" s="94"/>
      <c r="F3" s="95"/>
      <c r="G3" s="95"/>
      <c r="H3" s="1043" t="s">
        <v>392</v>
      </c>
      <c r="I3" s="1043"/>
      <c r="J3" s="1043"/>
      <c r="K3" s="1043"/>
      <c r="L3" s="1043"/>
      <c r="M3" s="1043"/>
      <c r="N3" s="1043"/>
      <c r="O3" s="1043"/>
      <c r="P3" s="1043"/>
      <c r="Q3" s="1043"/>
      <c r="R3" s="1043"/>
      <c r="S3" s="1043"/>
      <c r="T3" s="1043"/>
      <c r="U3" s="1043"/>
      <c r="V3" s="1043"/>
      <c r="W3" s="1043"/>
      <c r="X3" s="1043"/>
      <c r="Y3" s="99"/>
      <c r="Z3" s="99"/>
      <c r="AA3" s="99"/>
      <c r="AB3" s="99"/>
      <c r="AC3" s="100"/>
      <c r="AD3" s="100"/>
      <c r="AE3" s="98"/>
      <c r="AF3" s="1">
        <f>COUNT(A5:A44)*4+4</f>
        <v>44</v>
      </c>
    </row>
    <row r="4" spans="1:36" s="2" customFormat="1" ht="15.75" customHeight="1" x14ac:dyDescent="0.35">
      <c r="A4" s="91" t="s">
        <v>17</v>
      </c>
      <c r="B4" s="46" t="s">
        <v>27</v>
      </c>
      <c r="C4" s="47"/>
      <c r="D4" s="1037" t="s">
        <v>20</v>
      </c>
      <c r="E4" s="1038"/>
      <c r="F4" s="1038"/>
      <c r="G4" s="1039"/>
      <c r="H4" s="1037" t="s">
        <v>21</v>
      </c>
      <c r="I4" s="1038"/>
      <c r="J4" s="1038"/>
      <c r="K4" s="1039"/>
      <c r="L4" s="1037" t="s">
        <v>22</v>
      </c>
      <c r="M4" s="1038"/>
      <c r="N4" s="1038"/>
      <c r="O4" s="1039"/>
      <c r="P4" s="1037" t="s">
        <v>23</v>
      </c>
      <c r="Q4" s="1038"/>
      <c r="R4" s="1038"/>
      <c r="S4" s="1039"/>
      <c r="T4" s="1037" t="s">
        <v>24</v>
      </c>
      <c r="U4" s="1038"/>
      <c r="V4" s="1038"/>
      <c r="W4" s="1039"/>
      <c r="X4" s="1037" t="s">
        <v>25</v>
      </c>
      <c r="Y4" s="1038"/>
      <c r="Z4" s="1038"/>
      <c r="AA4" s="1039"/>
      <c r="AB4" s="1040" t="s">
        <v>26</v>
      </c>
      <c r="AC4" s="1041"/>
      <c r="AD4" s="1041"/>
      <c r="AE4" s="1042"/>
      <c r="AF4" s="1020" t="s">
        <v>4634</v>
      </c>
      <c r="AG4" s="1020"/>
      <c r="AH4" s="1021"/>
      <c r="AI4" s="266" t="s">
        <v>852</v>
      </c>
      <c r="AJ4" s="266" t="s">
        <v>853</v>
      </c>
    </row>
    <row r="5" spans="1:36" s="385" customFormat="1" x14ac:dyDescent="0.4">
      <c r="A5" s="105">
        <v>1</v>
      </c>
      <c r="B5" s="51" t="s">
        <v>10160</v>
      </c>
      <c r="C5" s="992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 t="s">
        <v>7217</v>
      </c>
      <c r="U5" s="18">
        <v>4</v>
      </c>
      <c r="V5" s="18"/>
      <c r="W5" s="114" t="s">
        <v>10178</v>
      </c>
      <c r="X5" s="18" t="s">
        <v>7217</v>
      </c>
      <c r="Y5" s="18">
        <v>4</v>
      </c>
      <c r="Z5" s="18"/>
      <c r="AA5" s="114" t="s">
        <v>10178</v>
      </c>
      <c r="AB5" s="15" t="s">
        <v>7217</v>
      </c>
      <c r="AC5" s="17">
        <v>4</v>
      </c>
      <c r="AD5" s="18"/>
      <c r="AE5" s="310" t="s">
        <v>10178</v>
      </c>
      <c r="AF5" s="307" t="s">
        <v>7217</v>
      </c>
      <c r="AG5" s="304" t="s">
        <v>7734</v>
      </c>
      <c r="AH5" s="304" t="str">
        <f>IFERROR(IF(AG5&lt;&gt;"",": "&amp;VLOOKUP(AG5,mon!$A$1:$C$36136,2,0),""),"")</f>
        <v xml:space="preserve">: Hàn dưới lớp thuốc </v>
      </c>
    </row>
    <row r="6" spans="1:36" s="385" customFormat="1" x14ac:dyDescent="0.4">
      <c r="A6" s="107"/>
      <c r="B6" s="52" t="s">
        <v>412</v>
      </c>
      <c r="C6" s="993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311"/>
      <c r="AF6" s="308"/>
      <c r="AG6" s="305"/>
      <c r="AH6" s="305" t="str">
        <f>IFERROR(IF(AG6&lt;&gt;"",": "&amp;VLOOKUP(AG6,mon!$A$1:$C$36136,2,0),""),"")</f>
        <v/>
      </c>
    </row>
    <row r="7" spans="1:36" s="385" customFormat="1" x14ac:dyDescent="0.4">
      <c r="A7" s="107"/>
      <c r="B7" s="52"/>
      <c r="C7" s="994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 t="s">
        <v>7217</v>
      </c>
      <c r="Y7" s="28">
        <v>4</v>
      </c>
      <c r="Z7" s="28"/>
      <c r="AA7" s="110" t="s">
        <v>10178</v>
      </c>
      <c r="AB7" s="25" t="s">
        <v>7217</v>
      </c>
      <c r="AC7" s="27">
        <v>4</v>
      </c>
      <c r="AD7" s="28"/>
      <c r="AE7" s="312" t="s">
        <v>10178</v>
      </c>
      <c r="AF7" s="308"/>
      <c r="AG7" s="305"/>
      <c r="AH7" s="305" t="str">
        <f>IFERROR(IF(AG7&lt;&gt;"",": "&amp;VLOOKUP(AG7,mon!$A$1:$C$36136,2,0),""),"")</f>
        <v/>
      </c>
    </row>
    <row r="8" spans="1:36" s="385" customFormat="1" x14ac:dyDescent="0.4">
      <c r="A8" s="107"/>
      <c r="B8" s="52"/>
      <c r="C8" s="994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313"/>
      <c r="AF8" s="309"/>
      <c r="AG8" s="306"/>
      <c r="AH8" s="306" t="str">
        <f>IFERROR(IF(AG8&lt;&gt;"",": "&amp;VLOOKUP(AG8,mon!$A$1:$C$36136,2,0),""),"")</f>
        <v/>
      </c>
    </row>
    <row r="9" spans="1:36" x14ac:dyDescent="0.4">
      <c r="A9" s="105">
        <v>3</v>
      </c>
      <c r="B9" s="51" t="s">
        <v>8425</v>
      </c>
      <c r="C9" s="992" t="s">
        <v>0</v>
      </c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 t="s">
        <v>6634</v>
      </c>
      <c r="U9" s="18">
        <v>4</v>
      </c>
      <c r="V9" s="18"/>
      <c r="W9" s="114" t="s">
        <v>157</v>
      </c>
      <c r="X9" s="18" t="s">
        <v>6634</v>
      </c>
      <c r="Y9" s="18">
        <v>4</v>
      </c>
      <c r="Z9" s="18"/>
      <c r="AA9" s="114" t="s">
        <v>157</v>
      </c>
      <c r="AB9" s="15" t="s">
        <v>6634</v>
      </c>
      <c r="AC9" s="17">
        <v>4</v>
      </c>
      <c r="AD9" s="18"/>
      <c r="AE9" s="310" t="s">
        <v>157</v>
      </c>
      <c r="AF9" s="307" t="s">
        <v>6634</v>
      </c>
      <c r="AG9" s="304" t="s">
        <v>7728</v>
      </c>
      <c r="AH9" s="304" t="str">
        <f>IFERROR(IF(AG9&lt;&gt;"",": "&amp;VLOOKUP(AG9,mon!$A$1:$C$36136,2,0),""),"")</f>
        <v>: Hàn khí</v>
      </c>
    </row>
    <row r="10" spans="1:36" x14ac:dyDescent="0.4">
      <c r="A10" s="107"/>
      <c r="B10" s="52" t="s">
        <v>412</v>
      </c>
      <c r="C10" s="993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311"/>
      <c r="AF10" s="308"/>
      <c r="AG10" s="305"/>
      <c r="AH10" s="305" t="str">
        <f>IFERROR(IF(AG10&lt;&gt;"",": "&amp;VLOOKUP(AG10,mon!$A$1:$C$36136,2,0),""),"")</f>
        <v/>
      </c>
    </row>
    <row r="11" spans="1:36" x14ac:dyDescent="0.4">
      <c r="A11" s="107"/>
      <c r="B11" s="52"/>
      <c r="C11" s="994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312"/>
      <c r="AF11" s="308"/>
      <c r="AG11" s="305"/>
      <c r="AH11" s="305" t="str">
        <f>IFERROR(IF(AG11&lt;&gt;"",": "&amp;VLOOKUP(AG11,mon!$A$1:$C$36136,2,0),""),"")</f>
        <v/>
      </c>
    </row>
    <row r="12" spans="1:36" x14ac:dyDescent="0.4">
      <c r="A12" s="107"/>
      <c r="B12" s="52"/>
      <c r="C12" s="994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313"/>
      <c r="AF12" s="309"/>
      <c r="AG12" s="306"/>
      <c r="AH12" s="306" t="str">
        <f>IFERROR(IF(AG12&lt;&gt;"",": "&amp;VLOOKUP(AG12,mon!$A$1:$C$36136,2,0),""),"")</f>
        <v/>
      </c>
    </row>
    <row r="13" spans="1:36" x14ac:dyDescent="0.4">
      <c r="A13" s="105">
        <v>4</v>
      </c>
      <c r="B13" s="51" t="s">
        <v>8426</v>
      </c>
      <c r="C13" s="992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310"/>
      <c r="AF13" s="307" t="s">
        <v>6634</v>
      </c>
      <c r="AG13" s="304" t="s">
        <v>7728</v>
      </c>
      <c r="AH13" s="304" t="str">
        <f>IFERROR(IF(AG13&lt;&gt;"",": "&amp;VLOOKUP(AG13,mon!$A$1:$C$36136,2,0),""),"")</f>
        <v>: Hàn khí</v>
      </c>
    </row>
    <row r="14" spans="1:36" x14ac:dyDescent="0.4">
      <c r="A14" s="107"/>
      <c r="B14" s="52" t="s">
        <v>412</v>
      </c>
      <c r="C14" s="993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311"/>
      <c r="AF14" s="308"/>
      <c r="AG14" s="305"/>
      <c r="AH14" s="305" t="str">
        <f>IFERROR(IF(AG14&lt;&gt;"",": "&amp;VLOOKUP(AG14,mon!$A$1:$C$36136,2,0),""),"")</f>
        <v/>
      </c>
    </row>
    <row r="15" spans="1:36" x14ac:dyDescent="0.4">
      <c r="A15" s="107"/>
      <c r="B15" s="52"/>
      <c r="C15" s="994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 t="s">
        <v>6634</v>
      </c>
      <c r="U15" s="28">
        <v>4</v>
      </c>
      <c r="V15" s="28"/>
      <c r="W15" s="110" t="s">
        <v>157</v>
      </c>
      <c r="X15" s="25" t="s">
        <v>6634</v>
      </c>
      <c r="Y15" s="28">
        <v>4</v>
      </c>
      <c r="Z15" s="28"/>
      <c r="AA15" s="110" t="s">
        <v>157</v>
      </c>
      <c r="AB15" s="25" t="s">
        <v>6634</v>
      </c>
      <c r="AC15" s="27">
        <v>4</v>
      </c>
      <c r="AD15" s="28"/>
      <c r="AE15" s="312" t="s">
        <v>157</v>
      </c>
      <c r="AF15" s="308"/>
      <c r="AG15" s="305"/>
      <c r="AH15" s="305" t="str">
        <f>IFERROR(IF(AG15&lt;&gt;"",": "&amp;VLOOKUP(AG15,mon!$A$1:$C$36136,2,0),""),"")</f>
        <v/>
      </c>
    </row>
    <row r="16" spans="1:36" x14ac:dyDescent="0.4">
      <c r="A16" s="107"/>
      <c r="B16" s="52"/>
      <c r="C16" s="994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312"/>
      <c r="AF16" s="309"/>
      <c r="AG16" s="306"/>
      <c r="AH16" s="306" t="str">
        <f>IFERROR(IF(AG16&lt;&gt;"",": "&amp;VLOOKUP(AG16,mon!$A$1:$C$36136,2,0),""),"")</f>
        <v/>
      </c>
    </row>
    <row r="17" spans="1:34" x14ac:dyDescent="0.4">
      <c r="A17" s="105">
        <v>5</v>
      </c>
      <c r="B17" s="51" t="s">
        <v>7167</v>
      </c>
      <c r="C17" s="992" t="s">
        <v>0</v>
      </c>
      <c r="D17" s="15" t="s">
        <v>10104</v>
      </c>
      <c r="E17" s="16"/>
      <c r="F17" s="16"/>
      <c r="G17" s="115"/>
      <c r="H17" s="15" t="s">
        <v>10104</v>
      </c>
      <c r="I17" s="17"/>
      <c r="J17" s="18"/>
      <c r="K17" s="114"/>
      <c r="L17" s="15" t="s">
        <v>10104</v>
      </c>
      <c r="M17" s="18"/>
      <c r="N17" s="18"/>
      <c r="O17" s="114"/>
      <c r="P17" s="34" t="s">
        <v>10104</v>
      </c>
      <c r="Q17" s="35"/>
      <c r="R17" s="36"/>
      <c r="S17" s="114"/>
      <c r="T17" s="15" t="s">
        <v>10104</v>
      </c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310"/>
      <c r="AF17" s="307" t="s">
        <v>10104</v>
      </c>
      <c r="AG17" s="304" t="s">
        <v>10114</v>
      </c>
      <c r="AH17" s="304" t="str">
        <f>IFERROR(IF(AG17&lt;&gt;"",": "&amp;VLOOKUP(AG17,mon!$A$1:$C$36136,2,0),""),"")</f>
        <v/>
      </c>
    </row>
    <row r="18" spans="1:34" x14ac:dyDescent="0.4">
      <c r="A18" s="107"/>
      <c r="B18" s="52" t="s">
        <v>412</v>
      </c>
      <c r="C18" s="993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311"/>
      <c r="AF18" s="308"/>
      <c r="AG18" s="305"/>
      <c r="AH18" s="305" t="str">
        <f>IFERROR(IF(AG18&lt;&gt;"",": "&amp;VLOOKUP(AG18,mon!$A$1:$C$36136,2,0),""),"")</f>
        <v/>
      </c>
    </row>
    <row r="19" spans="1:34" x14ac:dyDescent="0.4">
      <c r="A19" s="107"/>
      <c r="B19" s="52"/>
      <c r="C19" s="994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312"/>
      <c r="AF19" s="308"/>
      <c r="AG19" s="305"/>
      <c r="AH19" s="305" t="str">
        <f>IFERROR(IF(AG19&lt;&gt;"",": "&amp;VLOOKUP(AG19,mon!$A$1:$C$36136,2,0),""),"")</f>
        <v/>
      </c>
    </row>
    <row r="20" spans="1:34" x14ac:dyDescent="0.4">
      <c r="A20" s="107"/>
      <c r="B20" s="52"/>
      <c r="C20" s="994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313"/>
      <c r="AF20" s="309"/>
      <c r="AG20" s="306"/>
      <c r="AH20" s="306" t="str">
        <f>IFERROR(IF(AG30&lt;&gt;"",": "&amp;VLOOKUP(AG30,mon!$A$1:$C$36136,2,0),""),"")</f>
        <v xml:space="preserve">: Chế tạo phôi hàn </v>
      </c>
    </row>
    <row r="21" spans="1:34" x14ac:dyDescent="0.4">
      <c r="A21" s="105">
        <v>6</v>
      </c>
      <c r="B21" s="51" t="s">
        <v>8428</v>
      </c>
      <c r="C21" s="992" t="s">
        <v>0</v>
      </c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 t="s">
        <v>6637</v>
      </c>
      <c r="U21" s="18">
        <v>4</v>
      </c>
      <c r="V21" s="18"/>
      <c r="W21" s="114" t="s">
        <v>157</v>
      </c>
      <c r="X21" s="18" t="s">
        <v>6637</v>
      </c>
      <c r="Y21" s="18">
        <v>4</v>
      </c>
      <c r="Z21" s="18"/>
      <c r="AA21" s="114" t="s">
        <v>157</v>
      </c>
      <c r="AB21" s="15" t="s">
        <v>6637</v>
      </c>
      <c r="AC21" s="17">
        <v>4</v>
      </c>
      <c r="AD21" s="18"/>
      <c r="AE21" s="310" t="s">
        <v>157</v>
      </c>
      <c r="AF21" s="307" t="s">
        <v>6637</v>
      </c>
      <c r="AG21" s="304" t="s">
        <v>7760</v>
      </c>
      <c r="AH21" s="304" t="str">
        <f>IFERROR(IF(AG31&lt;&gt;"",": "&amp;VLOOKUP(AG31,mon!$A$1:$C$36136,2,0),""),"")</f>
        <v/>
      </c>
    </row>
    <row r="22" spans="1:34" x14ac:dyDescent="0.4">
      <c r="A22" s="107"/>
      <c r="B22" s="52" t="s">
        <v>412</v>
      </c>
      <c r="C22" s="993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311"/>
      <c r="AF22" s="308"/>
      <c r="AG22" s="305"/>
      <c r="AH22" s="305" t="str">
        <f>IFERROR(IF(AG32&lt;&gt;"",": "&amp;VLOOKUP(AG32,mon!$A$1:$C$36136,2,0),""),"")</f>
        <v/>
      </c>
    </row>
    <row r="23" spans="1:34" x14ac:dyDescent="0.4">
      <c r="A23" s="107"/>
      <c r="B23" s="52"/>
      <c r="C23" s="994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312"/>
      <c r="AF23" s="308"/>
      <c r="AG23" s="305"/>
      <c r="AH23" s="305" t="str">
        <f>IFERROR(IF(AG33&lt;&gt;"",": "&amp;VLOOKUP(AG33,mon!$A$1:$C$36136,2,0),""),"")</f>
        <v xml:space="preserve">: Chế tạo phôi hàn </v>
      </c>
    </row>
    <row r="24" spans="1:34" x14ac:dyDescent="0.4">
      <c r="A24" s="107"/>
      <c r="B24" s="52"/>
      <c r="C24" s="994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313"/>
      <c r="AF24" s="309"/>
      <c r="AG24" s="306"/>
      <c r="AH24" s="306" t="str">
        <f>IFERROR(IF(AG34&lt;&gt;"",": "&amp;VLOOKUP(AG34,mon!$A$1:$C$36136,2,0),""),"")</f>
        <v/>
      </c>
    </row>
    <row r="25" spans="1:34" x14ac:dyDescent="0.4">
      <c r="A25" s="105">
        <v>7</v>
      </c>
      <c r="B25" s="51" t="s">
        <v>10110</v>
      </c>
      <c r="C25" s="992" t="s">
        <v>0</v>
      </c>
      <c r="D25" s="15" t="s">
        <v>6641</v>
      </c>
      <c r="E25" s="16">
        <v>4</v>
      </c>
      <c r="F25" s="16"/>
      <c r="G25" s="115" t="s">
        <v>157</v>
      </c>
      <c r="H25" s="15" t="s">
        <v>6641</v>
      </c>
      <c r="I25" s="17">
        <v>4</v>
      </c>
      <c r="J25" s="18"/>
      <c r="K25" s="114" t="s">
        <v>157</v>
      </c>
      <c r="L25" s="18" t="s">
        <v>6641</v>
      </c>
      <c r="M25" s="18">
        <v>4</v>
      </c>
      <c r="N25" s="18"/>
      <c r="O25" s="114" t="s">
        <v>157</v>
      </c>
      <c r="P25" s="15" t="s">
        <v>6641</v>
      </c>
      <c r="Q25" s="17">
        <v>4</v>
      </c>
      <c r="R25" s="18"/>
      <c r="S25" s="114" t="s">
        <v>157</v>
      </c>
      <c r="T25" s="15" t="s">
        <v>4661</v>
      </c>
      <c r="U25" s="18">
        <v>5</v>
      </c>
      <c r="V25" s="18"/>
      <c r="W25" s="114" t="s">
        <v>5606</v>
      </c>
      <c r="X25" s="15" t="s">
        <v>4661</v>
      </c>
      <c r="Y25" s="18">
        <v>5</v>
      </c>
      <c r="Z25" s="18"/>
      <c r="AA25" s="114" t="s">
        <v>5606</v>
      </c>
      <c r="AB25" s="15"/>
      <c r="AC25" s="17"/>
      <c r="AD25" s="18"/>
      <c r="AE25" s="310"/>
      <c r="AF25" s="307" t="s">
        <v>4661</v>
      </c>
      <c r="AG25" s="304" t="s">
        <v>8932</v>
      </c>
      <c r="AH25" s="304" t="str">
        <f>IFERROR(IF(AG35&lt;&gt;"",": "&amp;VLOOKUP(AG35,mon!$A$1:$C$36136,2,0),""),"")</f>
        <v/>
      </c>
    </row>
    <row r="26" spans="1:34" x14ac:dyDescent="0.4">
      <c r="A26" s="107"/>
      <c r="B26" s="52" t="s">
        <v>412</v>
      </c>
      <c r="C26" s="993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311"/>
      <c r="AF26" s="308" t="s">
        <v>6641</v>
      </c>
      <c r="AG26" s="305" t="s">
        <v>8941</v>
      </c>
      <c r="AH26" s="305" t="str">
        <f>IFERROR(IF(AG36&lt;&gt;"",": "&amp;VLOOKUP(AG36,mon!$A$1:$C$36136,2,0),""),"")</f>
        <v/>
      </c>
    </row>
    <row r="27" spans="1:34" x14ac:dyDescent="0.4">
      <c r="A27" s="107"/>
      <c r="B27" s="52"/>
      <c r="C27" s="994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312"/>
      <c r="AF27" s="308"/>
      <c r="AG27" s="305"/>
      <c r="AH27" s="305" t="str">
        <f>IFERROR(IF(#REF!&lt;&gt;"",": "&amp;VLOOKUP(#REF!,mon!$A$1:$C$36136,2,0),""),"")</f>
        <v/>
      </c>
    </row>
    <row r="28" spans="1:34" ht="17.25" customHeight="1" x14ac:dyDescent="0.4">
      <c r="A28" s="107"/>
      <c r="B28" s="52"/>
      <c r="C28" s="994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312"/>
      <c r="AF28" s="309"/>
      <c r="AG28" s="306"/>
      <c r="AH28" s="306" t="str">
        <f>IFERROR(IF(#REF!&lt;&gt;"",": "&amp;VLOOKUP(#REF!,mon!$A$1:$C$36136,2,0),""),"")</f>
        <v/>
      </c>
    </row>
    <row r="29" spans="1:34" x14ac:dyDescent="0.4">
      <c r="A29" s="105">
        <v>8</v>
      </c>
      <c r="B29" s="51" t="s">
        <v>10112</v>
      </c>
      <c r="C29" s="992" t="s">
        <v>0</v>
      </c>
      <c r="D29" s="15" t="s">
        <v>6641</v>
      </c>
      <c r="E29" s="16">
        <v>4</v>
      </c>
      <c r="F29" s="16"/>
      <c r="G29" s="115" t="s">
        <v>10178</v>
      </c>
      <c r="H29" s="15" t="s">
        <v>6641</v>
      </c>
      <c r="I29" s="17">
        <v>4</v>
      </c>
      <c r="J29" s="18"/>
      <c r="K29" s="114" t="s">
        <v>10178</v>
      </c>
      <c r="L29" s="18" t="s">
        <v>6641</v>
      </c>
      <c r="M29" s="18">
        <v>4</v>
      </c>
      <c r="N29" s="18"/>
      <c r="O29" s="114" t="s">
        <v>10178</v>
      </c>
      <c r="P29" s="15" t="s">
        <v>6641</v>
      </c>
      <c r="Q29" s="17">
        <v>4</v>
      </c>
      <c r="R29" s="18"/>
      <c r="S29" s="114" t="s">
        <v>10178</v>
      </c>
      <c r="T29" s="15" t="s">
        <v>4661</v>
      </c>
      <c r="U29" s="17">
        <v>5</v>
      </c>
      <c r="V29" s="18"/>
      <c r="W29" s="114" t="s">
        <v>5606</v>
      </c>
      <c r="X29" s="15" t="s">
        <v>4661</v>
      </c>
      <c r="Y29" s="18">
        <v>5</v>
      </c>
      <c r="Z29" s="18"/>
      <c r="AA29" s="114" t="s">
        <v>5606</v>
      </c>
      <c r="AB29" s="15"/>
      <c r="AC29" s="17"/>
      <c r="AD29" s="18"/>
      <c r="AE29" s="310"/>
      <c r="AF29" s="307" t="s">
        <v>4661</v>
      </c>
      <c r="AG29" s="304" t="s">
        <v>8932</v>
      </c>
      <c r="AH29" s="304" t="str">
        <f>IFERROR(IF(#REF!&lt;&gt;"",": "&amp;VLOOKUP(#REF!,mon!$A$1:$C$36136,2,0),""),"")</f>
        <v/>
      </c>
    </row>
    <row r="30" spans="1:34" x14ac:dyDescent="0.4">
      <c r="A30" s="107"/>
      <c r="B30" s="52" t="s">
        <v>412</v>
      </c>
      <c r="C30" s="993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311"/>
      <c r="AF30" s="308" t="s">
        <v>6641</v>
      </c>
      <c r="AG30" s="305" t="s">
        <v>8941</v>
      </c>
      <c r="AH30" s="305" t="str">
        <f>IFERROR(IF(AG30&lt;&gt;"",": "&amp;VLOOKUP(AG30,mon!$A$1:$C$36136,2,0),""),"")</f>
        <v xml:space="preserve">: Chế tạo phôi hàn </v>
      </c>
    </row>
    <row r="31" spans="1:34" x14ac:dyDescent="0.4">
      <c r="A31" s="107"/>
      <c r="B31" s="52"/>
      <c r="C31" s="994" t="s">
        <v>1</v>
      </c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312"/>
      <c r="AF31" s="308"/>
      <c r="AG31" s="305"/>
      <c r="AH31" s="305" t="str">
        <f>IFERROR(IF(AG31&lt;&gt;"",": "&amp;VLOOKUP(AG31,mon!$A$1:$C$36136,2,0),""),"")</f>
        <v/>
      </c>
    </row>
    <row r="32" spans="1:34" x14ac:dyDescent="0.4">
      <c r="A32" s="107"/>
      <c r="B32" s="52"/>
      <c r="C32" s="994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312"/>
      <c r="AF32" s="309"/>
      <c r="AG32" s="306"/>
      <c r="AH32" s="306" t="str">
        <f>IFERROR(IF(AG32&lt;&gt;"",": "&amp;VLOOKUP(AG32,mon!$A$1:$C$36136,2,0),""),"")</f>
        <v/>
      </c>
    </row>
    <row r="33" spans="1:34" x14ac:dyDescent="0.4">
      <c r="A33" s="105">
        <v>9</v>
      </c>
      <c r="B33" s="51" t="s">
        <v>10111</v>
      </c>
      <c r="C33" s="992" t="s">
        <v>0</v>
      </c>
      <c r="D33" s="15"/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310"/>
      <c r="AF33" s="307" t="s">
        <v>6641</v>
      </c>
      <c r="AG33" s="304" t="s">
        <v>8941</v>
      </c>
      <c r="AH33" s="304" t="str">
        <f>IFERROR(IF(AG33&lt;&gt;"",": "&amp;VLOOKUP(AG33,mon!$A$1:$C$36136,2,0),""),"")</f>
        <v xml:space="preserve">: Chế tạo phôi hàn </v>
      </c>
    </row>
    <row r="34" spans="1:34" x14ac:dyDescent="0.4">
      <c r="A34" s="107"/>
      <c r="B34" s="52" t="s">
        <v>412</v>
      </c>
      <c r="C34" s="993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311"/>
      <c r="AF34" s="308"/>
      <c r="AG34" s="305"/>
      <c r="AH34" s="305" t="str">
        <f>IFERROR(IF(AG34&lt;&gt;"",": "&amp;VLOOKUP(AG34,mon!$A$1:$C$36136,2,0),""),"")</f>
        <v/>
      </c>
    </row>
    <row r="35" spans="1:34" x14ac:dyDescent="0.4">
      <c r="A35" s="107"/>
      <c r="B35" s="52"/>
      <c r="C35" s="994" t="s">
        <v>1</v>
      </c>
      <c r="D35" s="25" t="s">
        <v>6641</v>
      </c>
      <c r="E35" s="26">
        <v>4</v>
      </c>
      <c r="F35" s="26"/>
      <c r="G35" s="111" t="s">
        <v>157</v>
      </c>
      <c r="H35" s="25" t="s">
        <v>6641</v>
      </c>
      <c r="I35" s="27">
        <v>4</v>
      </c>
      <c r="J35" s="28"/>
      <c r="K35" s="110" t="s">
        <v>157</v>
      </c>
      <c r="L35" s="25" t="s">
        <v>6641</v>
      </c>
      <c r="M35" s="28">
        <v>4</v>
      </c>
      <c r="N35" s="28"/>
      <c r="O35" s="110" t="s">
        <v>157</v>
      </c>
      <c r="P35" s="25" t="s">
        <v>6641</v>
      </c>
      <c r="Q35" s="27">
        <v>4</v>
      </c>
      <c r="R35" s="28"/>
      <c r="S35" s="110" t="s">
        <v>157</v>
      </c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312"/>
      <c r="AF35" s="308"/>
      <c r="AG35" s="305"/>
      <c r="AH35" s="305" t="str">
        <f>IFERROR(IF(AG35&lt;&gt;"",": "&amp;VLOOKUP(AG35,mon!$A$1:$C$36136,2,0),""),"")</f>
        <v/>
      </c>
    </row>
    <row r="36" spans="1:34" x14ac:dyDescent="0.4">
      <c r="A36" s="106"/>
      <c r="B36" s="52"/>
      <c r="C36" s="995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312"/>
      <c r="AF36" s="309"/>
      <c r="AG36" s="306"/>
      <c r="AH36" s="306" t="str">
        <f>IFERROR(IF(AG36&lt;&gt;"",": "&amp;VLOOKUP(AG36,mon!$A$1:$C$36136,2,0),""),"")</f>
        <v/>
      </c>
    </row>
    <row r="37" spans="1:34" x14ac:dyDescent="0.4">
      <c r="A37" s="105">
        <v>10</v>
      </c>
      <c r="B37" s="51" t="s">
        <v>10113</v>
      </c>
      <c r="C37" s="992" t="s">
        <v>0</v>
      </c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310"/>
      <c r="AF37" s="307" t="s">
        <v>6641</v>
      </c>
      <c r="AG37" s="304" t="s">
        <v>8941</v>
      </c>
      <c r="AH37" s="304"/>
    </row>
    <row r="38" spans="1:34" x14ac:dyDescent="0.4">
      <c r="A38" s="107"/>
      <c r="B38" s="52" t="s">
        <v>412</v>
      </c>
      <c r="C38" s="993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311"/>
      <c r="AF38" s="308"/>
      <c r="AG38" s="305"/>
      <c r="AH38" s="305"/>
    </row>
    <row r="39" spans="1:34" x14ac:dyDescent="0.4">
      <c r="A39" s="107"/>
      <c r="B39" s="52"/>
      <c r="C39" s="994" t="s">
        <v>1</v>
      </c>
      <c r="D39" s="25" t="s">
        <v>6641</v>
      </c>
      <c r="E39" s="26">
        <v>4</v>
      </c>
      <c r="F39" s="26"/>
      <c r="G39" s="111" t="s">
        <v>10178</v>
      </c>
      <c r="H39" s="25" t="s">
        <v>6641</v>
      </c>
      <c r="I39" s="27">
        <v>4</v>
      </c>
      <c r="J39" s="28"/>
      <c r="K39" s="110" t="s">
        <v>10178</v>
      </c>
      <c r="L39" s="25" t="s">
        <v>6641</v>
      </c>
      <c r="M39" s="28">
        <v>4</v>
      </c>
      <c r="N39" s="28"/>
      <c r="O39" s="110" t="s">
        <v>10178</v>
      </c>
      <c r="P39" s="25" t="s">
        <v>6641</v>
      </c>
      <c r="Q39" s="28">
        <v>4</v>
      </c>
      <c r="R39" s="28"/>
      <c r="S39" s="110" t="s">
        <v>10178</v>
      </c>
      <c r="T39" s="25"/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312"/>
      <c r="AF39" s="308"/>
      <c r="AG39" s="305"/>
      <c r="AH39" s="305"/>
    </row>
    <row r="40" spans="1:34" x14ac:dyDescent="0.4">
      <c r="A40" s="107"/>
      <c r="B40" s="52"/>
      <c r="C40" s="994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314"/>
      <c r="AF40" s="309"/>
      <c r="AG40" s="306"/>
      <c r="AH40" s="306"/>
    </row>
    <row r="41" spans="1:34" x14ac:dyDescent="0.4">
      <c r="A41" s="105">
        <v>8</v>
      </c>
      <c r="B41" s="51" t="s">
        <v>10132</v>
      </c>
      <c r="C41" s="992" t="s">
        <v>0</v>
      </c>
      <c r="D41" s="15"/>
      <c r="E41" s="16"/>
      <c r="F41" s="16"/>
      <c r="G41" s="115"/>
      <c r="H41" s="15"/>
      <c r="I41" s="17"/>
      <c r="J41" s="18"/>
      <c r="K41" s="114"/>
      <c r="L41" s="15"/>
      <c r="M41" s="18"/>
      <c r="N41" s="18"/>
      <c r="O41" s="114"/>
      <c r="P41" s="15"/>
      <c r="Q41" s="18"/>
      <c r="R41" s="18"/>
      <c r="S41" s="114"/>
      <c r="T41" s="18"/>
      <c r="U41" s="18"/>
      <c r="V41" s="18"/>
      <c r="W41" s="114"/>
      <c r="X41" s="15" t="s">
        <v>4664</v>
      </c>
      <c r="Y41" s="18">
        <v>5</v>
      </c>
      <c r="Z41" s="18"/>
      <c r="AA41" s="114" t="s">
        <v>332</v>
      </c>
      <c r="AB41" s="15" t="s">
        <v>4665</v>
      </c>
      <c r="AC41" s="18">
        <v>5</v>
      </c>
      <c r="AD41" s="18"/>
      <c r="AE41" s="310" t="s">
        <v>354</v>
      </c>
      <c r="AF41" s="307" t="s">
        <v>4665</v>
      </c>
      <c r="AG41" s="304" t="s">
        <v>10190</v>
      </c>
      <c r="AH41" s="304"/>
    </row>
    <row r="42" spans="1:34" x14ac:dyDescent="0.4">
      <c r="A42" s="107"/>
      <c r="B42" s="52" t="s">
        <v>10134</v>
      </c>
      <c r="C42" s="993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 t="s">
        <v>10121</v>
      </c>
      <c r="Y42" s="24"/>
      <c r="Z42" s="24"/>
      <c r="AA42" s="112"/>
      <c r="AB42" s="20"/>
      <c r="AC42" s="22"/>
      <c r="AD42" s="22"/>
      <c r="AE42" s="311"/>
      <c r="AF42" s="308" t="s">
        <v>4664</v>
      </c>
      <c r="AG42" s="305" t="s">
        <v>10191</v>
      </c>
      <c r="AH42" s="305"/>
    </row>
    <row r="43" spans="1:34" x14ac:dyDescent="0.4">
      <c r="A43" s="107"/>
      <c r="B43" s="52"/>
      <c r="C43" s="994" t="s">
        <v>1</v>
      </c>
      <c r="D43" s="25"/>
      <c r="E43" s="26"/>
      <c r="F43" s="26"/>
      <c r="G43" s="111"/>
      <c r="H43" s="25"/>
      <c r="I43" s="27"/>
      <c r="J43" s="28"/>
      <c r="K43" s="110"/>
      <c r="L43" s="28"/>
      <c r="M43" s="28"/>
      <c r="N43" s="28"/>
      <c r="O43" s="110"/>
      <c r="P43" s="25"/>
      <c r="Q43" s="27"/>
      <c r="R43" s="28"/>
      <c r="S43" s="110"/>
      <c r="T43" s="25"/>
      <c r="U43" s="28"/>
      <c r="V43" s="28"/>
      <c r="W43" s="110"/>
      <c r="X43" s="25" t="s">
        <v>4665</v>
      </c>
      <c r="Y43" s="28">
        <v>5</v>
      </c>
      <c r="Z43" s="28"/>
      <c r="AA43" s="110" t="s">
        <v>354</v>
      </c>
      <c r="AB43" s="25" t="s">
        <v>4665</v>
      </c>
      <c r="AC43" s="27">
        <v>5</v>
      </c>
      <c r="AD43" s="28"/>
      <c r="AE43" s="312" t="s">
        <v>354</v>
      </c>
      <c r="AF43" s="308"/>
      <c r="AG43" s="305"/>
      <c r="AH43" s="305"/>
    </row>
    <row r="44" spans="1:34" x14ac:dyDescent="0.4">
      <c r="A44" s="106"/>
      <c r="B44" s="52"/>
      <c r="C44" s="995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 t="s">
        <v>10121</v>
      </c>
      <c r="AC44" s="33"/>
      <c r="AD44" s="33"/>
      <c r="AE44" s="314"/>
      <c r="AF44" s="309"/>
      <c r="AG44" s="306"/>
      <c r="AH44" s="306"/>
    </row>
    <row r="45" spans="1:34" x14ac:dyDescent="0.4">
      <c r="A45" s="542"/>
      <c r="B45" s="542"/>
      <c r="C45" s="542"/>
      <c r="D45" s="542" t="s">
        <v>354</v>
      </c>
      <c r="E45" s="542" t="s">
        <v>554</v>
      </c>
      <c r="F45" s="542"/>
      <c r="G45" s="542"/>
      <c r="H45" s="542" t="s">
        <v>157</v>
      </c>
      <c r="I45" s="542" t="s">
        <v>553</v>
      </c>
      <c r="J45" s="542"/>
      <c r="K45" s="542"/>
      <c r="L45" s="542" t="s">
        <v>10178</v>
      </c>
      <c r="M45" s="542" t="s">
        <v>10202</v>
      </c>
      <c r="N45" s="542"/>
      <c r="O45" s="542"/>
      <c r="P45" s="542" t="s">
        <v>5606</v>
      </c>
      <c r="Q45" s="542" t="s">
        <v>5607</v>
      </c>
      <c r="R45" s="542"/>
      <c r="S45" s="542"/>
      <c r="T45" s="542" t="s">
        <v>332</v>
      </c>
      <c r="U45" s="542" t="s">
        <v>395</v>
      </c>
      <c r="V45" s="542"/>
      <c r="W45" s="542"/>
      <c r="X45" s="542"/>
      <c r="Y45" s="542"/>
      <c r="Z45" s="542"/>
      <c r="AA45" s="542"/>
      <c r="AB45" s="542"/>
      <c r="AC45" s="542"/>
      <c r="AD45" s="542"/>
      <c r="AE45" s="542"/>
    </row>
    <row r="46" spans="1:34" x14ac:dyDescent="0.4">
      <c r="A46" s="542"/>
      <c r="B46" s="542"/>
      <c r="C46" s="542"/>
      <c r="D46" s="542"/>
      <c r="E46" s="542"/>
      <c r="F46" s="542"/>
      <c r="G46" s="542"/>
      <c r="H46" s="542"/>
      <c r="I46" s="542"/>
      <c r="J46" s="542"/>
      <c r="K46" s="542"/>
      <c r="L46" s="542"/>
      <c r="M46" s="542"/>
      <c r="N46" s="542"/>
      <c r="O46" s="542"/>
      <c r="P46" s="542"/>
      <c r="Q46" s="542"/>
      <c r="R46" s="542"/>
      <c r="S46" s="542"/>
      <c r="T46" s="542"/>
      <c r="U46" s="542"/>
      <c r="V46" s="542"/>
      <c r="W46" s="542"/>
      <c r="X46" s="542"/>
      <c r="Y46" s="542"/>
      <c r="Z46" s="542"/>
      <c r="AA46" s="542"/>
      <c r="AB46" s="542"/>
      <c r="AC46" s="542"/>
      <c r="AD46" s="542"/>
      <c r="AE46" s="542"/>
    </row>
    <row r="47" spans="1:34" x14ac:dyDescent="0.4">
      <c r="A47" s="542"/>
      <c r="B47" s="542"/>
      <c r="C47" s="542"/>
      <c r="D47" s="542"/>
      <c r="E47" s="542"/>
      <c r="F47" s="542"/>
      <c r="G47" s="542"/>
      <c r="H47" s="542"/>
      <c r="I47" s="542"/>
      <c r="J47" s="542"/>
      <c r="K47" s="542"/>
      <c r="L47" s="542"/>
      <c r="M47" s="542"/>
      <c r="N47" s="542"/>
      <c r="O47" s="542"/>
      <c r="P47" s="542"/>
      <c r="Q47" s="542"/>
      <c r="R47" s="542"/>
      <c r="S47" s="542"/>
      <c r="T47" s="542"/>
      <c r="U47" s="542"/>
      <c r="V47" s="542"/>
      <c r="W47" s="542"/>
      <c r="X47" s="542"/>
      <c r="Y47" s="542"/>
      <c r="Z47" s="542"/>
      <c r="AA47" s="542"/>
      <c r="AB47" s="542"/>
      <c r="AC47" s="542"/>
      <c r="AD47" s="542"/>
      <c r="AE47" s="542"/>
    </row>
    <row r="48" spans="1:34" x14ac:dyDescent="0.4">
      <c r="A48" s="542"/>
      <c r="B48" s="542"/>
      <c r="C48" s="542"/>
      <c r="D48" s="542"/>
      <c r="E48" s="542"/>
      <c r="F48" s="542"/>
      <c r="G48" s="542"/>
      <c r="H48" s="542"/>
      <c r="I48" s="542"/>
      <c r="J48" s="542"/>
      <c r="K48" s="542"/>
      <c r="L48" s="542"/>
      <c r="M48" s="542"/>
      <c r="N48" s="542"/>
      <c r="O48" s="542"/>
      <c r="P48" s="542"/>
      <c r="Q48" s="542"/>
      <c r="R48" s="542"/>
      <c r="S48" s="542"/>
      <c r="T48" s="542"/>
      <c r="U48" s="542"/>
      <c r="V48" s="542"/>
      <c r="W48" s="542"/>
      <c r="X48" s="542"/>
      <c r="Y48" s="542"/>
      <c r="Z48" s="542"/>
      <c r="AA48" s="542"/>
      <c r="AB48" s="542"/>
      <c r="AC48" s="542"/>
      <c r="AD48" s="542"/>
      <c r="AE48" s="542"/>
    </row>
    <row r="49" spans="1:31" x14ac:dyDescent="0.4">
      <c r="A49" s="542"/>
      <c r="B49" s="542"/>
      <c r="C49" s="542"/>
      <c r="D49" s="542"/>
      <c r="E49" s="542"/>
      <c r="F49" s="542"/>
      <c r="G49" s="542"/>
      <c r="H49" s="542"/>
      <c r="I49" s="542"/>
      <c r="J49" s="542"/>
      <c r="K49" s="542"/>
      <c r="L49" s="542"/>
      <c r="M49" s="542"/>
      <c r="N49" s="542"/>
      <c r="O49" s="542"/>
      <c r="P49" s="542"/>
      <c r="Q49" s="542"/>
      <c r="R49" s="542"/>
      <c r="S49" s="542"/>
      <c r="T49" s="542"/>
      <c r="U49" s="542"/>
      <c r="V49" s="542"/>
      <c r="W49" s="542"/>
      <c r="X49" s="542"/>
      <c r="Y49" s="542"/>
      <c r="Z49" s="542"/>
      <c r="AA49" s="542"/>
      <c r="AB49" s="542"/>
      <c r="AC49" s="542"/>
      <c r="AD49" s="542"/>
      <c r="AE49" s="542"/>
    </row>
    <row r="50" spans="1:31" x14ac:dyDescent="0.4">
      <c r="E50" s="544"/>
    </row>
    <row r="51" spans="1:31" x14ac:dyDescent="0.4">
      <c r="E51" s="544"/>
    </row>
    <row r="52" spans="1:31" x14ac:dyDescent="0.4">
      <c r="E52" s="544"/>
    </row>
    <row r="53" spans="1:31" x14ac:dyDescent="0.4">
      <c r="E53" s="544"/>
    </row>
    <row r="54" spans="1:31" x14ac:dyDescent="0.4">
      <c r="E54" s="544"/>
    </row>
    <row r="55" spans="1:31" x14ac:dyDescent="0.4">
      <c r="E55" s="544"/>
    </row>
    <row r="56" spans="1:31" x14ac:dyDescent="0.4">
      <c r="E56" s="544"/>
    </row>
    <row r="57" spans="1:31" x14ac:dyDescent="0.4">
      <c r="E57" s="544"/>
    </row>
    <row r="534" spans="3:4" x14ac:dyDescent="0.4">
      <c r="C534" s="1" t="s">
        <v>583</v>
      </c>
      <c r="D534" s="1" t="s">
        <v>588</v>
      </c>
    </row>
  </sheetData>
  <mergeCells count="32">
    <mergeCell ref="C15:C16"/>
    <mergeCell ref="C31:C32"/>
    <mergeCell ref="C33:C34"/>
    <mergeCell ref="C35:C36"/>
    <mergeCell ref="C21:C22"/>
    <mergeCell ref="C23:C24"/>
    <mergeCell ref="C17:C18"/>
    <mergeCell ref="C19:C20"/>
    <mergeCell ref="C25:C26"/>
    <mergeCell ref="C27:C28"/>
    <mergeCell ref="C29:C30"/>
    <mergeCell ref="AF4:AH4"/>
    <mergeCell ref="AB4:AE4"/>
    <mergeCell ref="X4:AA4"/>
    <mergeCell ref="T4:W4"/>
    <mergeCell ref="L4:O4"/>
    <mergeCell ref="C43:C44"/>
    <mergeCell ref="H2:X2"/>
    <mergeCell ref="H3:X3"/>
    <mergeCell ref="D4:G4"/>
    <mergeCell ref="A1:D2"/>
    <mergeCell ref="H1:X1"/>
    <mergeCell ref="H4:K4"/>
    <mergeCell ref="P4:S4"/>
    <mergeCell ref="C9:C10"/>
    <mergeCell ref="C5:C6"/>
    <mergeCell ref="C7:C8"/>
    <mergeCell ref="C11:C12"/>
    <mergeCell ref="C13:C14"/>
    <mergeCell ref="C37:C38"/>
    <mergeCell ref="C39:C40"/>
    <mergeCell ref="C41:C42"/>
  </mergeCells>
  <conditionalFormatting sqref="F19:G19">
    <cfRule type="colorScale" priority="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19:K19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N13:O13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38" right="0.31" top="0.35" bottom="0.35" header="0.3" footer="0.3"/>
  <pageSetup paperSize="9" scale="60" orientation="landscape" r:id="rId1"/>
  <colBreaks count="1" manualBreakCount="1">
    <brk id="34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9">
    <tabColor rgb="FFFFFF00"/>
  </sheetPr>
  <dimension ref="A1:AJ686"/>
  <sheetViews>
    <sheetView view="pageBreakPreview" topLeftCell="A4" zoomScale="115" zoomScaleNormal="115" zoomScaleSheetLayoutView="115" workbookViewId="0">
      <selection activeCell="A5" sqref="A5:AH24"/>
    </sheetView>
  </sheetViews>
  <sheetFormatPr defaultColWidth="9.1796875" defaultRowHeight="15.75" customHeight="1" x14ac:dyDescent="0.4"/>
  <cols>
    <col min="1" max="1" width="3" style="338" customWidth="1"/>
    <col min="2" max="2" width="9" style="3" customWidth="1"/>
    <col min="3" max="3" width="3.54296875" style="1" customWidth="1"/>
    <col min="4" max="4" width="5.453125" style="1" customWidth="1"/>
    <col min="5" max="5" width="3.54296875" style="3" customWidth="1"/>
    <col min="6" max="6" width="3.1796875" style="1" customWidth="1"/>
    <col min="7" max="7" width="5" style="1" customWidth="1"/>
    <col min="8" max="8" width="5.81640625" style="1" customWidth="1"/>
    <col min="9" max="9" width="3" style="1" customWidth="1"/>
    <col min="10" max="10" width="5.1796875" style="1" customWidth="1"/>
    <col min="11" max="11" width="4.54296875" style="1" customWidth="1"/>
    <col min="12" max="12" width="6.7265625" style="1" customWidth="1"/>
    <col min="13" max="13" width="2.54296875" style="1" customWidth="1"/>
    <col min="14" max="14" width="5.54296875" style="1" customWidth="1"/>
    <col min="15" max="15" width="4.81640625" style="1" customWidth="1"/>
    <col min="16" max="16" width="6.453125" style="1" customWidth="1"/>
    <col min="17" max="17" width="3.453125" style="1" customWidth="1"/>
    <col min="18" max="18" width="5.1796875" style="1" customWidth="1"/>
    <col min="19" max="19" width="5" style="1" customWidth="1"/>
    <col min="20" max="20" width="6" style="1" customWidth="1"/>
    <col min="21" max="21" width="2.81640625" style="1" customWidth="1"/>
    <col min="22" max="22" width="5" style="1" customWidth="1"/>
    <col min="23" max="23" width="4.81640625" style="1" customWidth="1"/>
    <col min="24" max="28" width="1.7265625" style="1" customWidth="1"/>
    <col min="29" max="29" width="1.7265625" style="118" customWidth="1"/>
    <col min="30" max="31" width="1.7265625" style="1" customWidth="1"/>
    <col min="32" max="32" width="5.1796875" style="1" customWidth="1"/>
    <col min="33" max="33" width="9.1796875" style="1" hidden="1" customWidth="1"/>
    <col min="34" max="34" width="13.81640625" style="1" customWidth="1"/>
    <col min="35" max="16384" width="9.1796875" style="1"/>
  </cols>
  <sheetData>
    <row r="1" spans="1:36" ht="22.5" customHeight="1" x14ac:dyDescent="0.45">
      <c r="A1" s="1033" t="str">
        <f>'DL1'!A1:D2</f>
        <v xml:space="preserve">TRƯỜNG CAO ĐẲNG
CƠ ĐIỆN XÂY DỰNG VIỆT XÔ 
</v>
      </c>
      <c r="B1" s="1033"/>
      <c r="C1" s="1033"/>
      <c r="D1" s="1033"/>
      <c r="E1" s="92"/>
      <c r="F1" s="92"/>
      <c r="G1" s="92"/>
      <c r="H1" s="1036" t="s">
        <v>577</v>
      </c>
      <c r="I1" s="1036"/>
      <c r="J1" s="1036"/>
      <c r="K1" s="1036"/>
      <c r="L1" s="1036"/>
      <c r="M1" s="1036"/>
      <c r="N1" s="1036"/>
      <c r="O1" s="1036"/>
      <c r="P1" s="1036"/>
      <c r="Q1" s="1036"/>
      <c r="R1" s="1036"/>
      <c r="S1" s="1036"/>
      <c r="T1" s="1036"/>
      <c r="U1" s="1036"/>
      <c r="V1" s="1036"/>
      <c r="W1" s="1036"/>
      <c r="X1" s="1036"/>
      <c r="Y1" s="93"/>
      <c r="Z1" s="93"/>
      <c r="AA1" s="83" t="s">
        <v>10010</v>
      </c>
    </row>
    <row r="2" spans="1:36" ht="15.75" customHeight="1" x14ac:dyDescent="0.4">
      <c r="A2" s="1033"/>
      <c r="B2" s="1033"/>
      <c r="C2" s="1033"/>
      <c r="D2" s="1033"/>
      <c r="E2" s="94"/>
      <c r="F2" s="95"/>
      <c r="G2" s="96"/>
      <c r="H2" s="1034" t="str">
        <f>'DL1'!H2</f>
        <v>Tuần 18 (từ ngày 04/12/2023 đến ngày 10/12/2023)</v>
      </c>
      <c r="I2" s="1034"/>
      <c r="J2" s="1034"/>
      <c r="K2" s="1034"/>
      <c r="L2" s="1034"/>
      <c r="M2" s="1034"/>
      <c r="N2" s="1034"/>
      <c r="O2" s="1034"/>
      <c r="P2" s="1034"/>
      <c r="Q2" s="1034"/>
      <c r="R2" s="1034"/>
      <c r="S2" s="1034"/>
      <c r="T2" s="1034"/>
      <c r="U2" s="1034"/>
      <c r="V2" s="1034"/>
      <c r="W2" s="1034"/>
      <c r="X2" s="1034"/>
      <c r="Y2" s="57"/>
      <c r="Z2" s="57"/>
      <c r="AA2" s="57"/>
      <c r="AB2" s="57"/>
      <c r="AC2" s="250"/>
      <c r="AD2" s="97"/>
      <c r="AE2" s="98"/>
    </row>
    <row r="3" spans="1:36" ht="15.75" customHeight="1" x14ac:dyDescent="0.4">
      <c r="B3" s="94"/>
      <c r="C3" s="95"/>
      <c r="D3" s="95"/>
      <c r="E3" s="94"/>
      <c r="F3" s="95"/>
      <c r="G3" s="95"/>
      <c r="H3" s="1035" t="s">
        <v>580</v>
      </c>
      <c r="I3" s="1035"/>
      <c r="J3" s="1035"/>
      <c r="K3" s="1035"/>
      <c r="L3" s="1035"/>
      <c r="M3" s="1035"/>
      <c r="N3" s="1035"/>
      <c r="O3" s="1035"/>
      <c r="P3" s="1035"/>
      <c r="Q3" s="1035"/>
      <c r="R3" s="1035"/>
      <c r="S3" s="1035"/>
      <c r="T3" s="1035"/>
      <c r="U3" s="1035"/>
      <c r="V3" s="1035"/>
      <c r="W3" s="1035"/>
      <c r="X3" s="1035"/>
      <c r="Y3" s="99"/>
      <c r="Z3" s="99"/>
      <c r="AA3" s="99"/>
      <c r="AB3" s="99"/>
      <c r="AC3" s="251"/>
      <c r="AD3" s="100"/>
      <c r="AE3" s="98"/>
      <c r="AF3" s="1">
        <f>COUNT(A5:A133)*4+4</f>
        <v>24</v>
      </c>
    </row>
    <row r="4" spans="1:36" s="2" customFormat="1" ht="15.75" customHeight="1" x14ac:dyDescent="0.35">
      <c r="A4" s="392" t="s">
        <v>17</v>
      </c>
      <c r="B4" s="117" t="s">
        <v>27</v>
      </c>
      <c r="C4" s="192"/>
      <c r="D4" s="1015" t="s">
        <v>20</v>
      </c>
      <c r="E4" s="1016"/>
      <c r="F4" s="1016"/>
      <c r="G4" s="1017"/>
      <c r="H4" s="1015" t="s">
        <v>21</v>
      </c>
      <c r="I4" s="1016"/>
      <c r="J4" s="1016"/>
      <c r="K4" s="1017"/>
      <c r="L4" s="1015" t="s">
        <v>22</v>
      </c>
      <c r="M4" s="1016"/>
      <c r="N4" s="1016"/>
      <c r="O4" s="1017"/>
      <c r="P4" s="1015" t="s">
        <v>23</v>
      </c>
      <c r="Q4" s="1016"/>
      <c r="R4" s="1016"/>
      <c r="S4" s="1017"/>
      <c r="T4" s="1015" t="s">
        <v>24</v>
      </c>
      <c r="U4" s="1016"/>
      <c r="V4" s="1016"/>
      <c r="W4" s="1017"/>
      <c r="X4" s="1015" t="s">
        <v>25</v>
      </c>
      <c r="Y4" s="1016"/>
      <c r="Z4" s="1016"/>
      <c r="AA4" s="1017"/>
      <c r="AB4" s="1045" t="s">
        <v>26</v>
      </c>
      <c r="AC4" s="1046"/>
      <c r="AD4" s="1046"/>
      <c r="AE4" s="1047"/>
      <c r="AF4" s="1020" t="s">
        <v>4634</v>
      </c>
      <c r="AG4" s="1020"/>
      <c r="AH4" s="1021"/>
      <c r="AI4" s="266" t="s">
        <v>852</v>
      </c>
      <c r="AJ4" s="266" t="s">
        <v>853</v>
      </c>
    </row>
    <row r="5" spans="1:36" ht="15.75" customHeight="1" x14ac:dyDescent="0.4">
      <c r="A5" s="105">
        <v>1</v>
      </c>
      <c r="B5" s="51" t="s">
        <v>6664</v>
      </c>
      <c r="C5" s="992" t="s">
        <v>0</v>
      </c>
      <c r="D5" s="15" t="s">
        <v>7199</v>
      </c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310"/>
      <c r="AF5" s="307" t="s">
        <v>7199</v>
      </c>
      <c r="AG5" s="304" t="s">
        <v>10060</v>
      </c>
      <c r="AH5" s="304" t="str">
        <f>IFERROR(IF(AG5&lt;&gt;"",": "&amp;VLOOKUP(AG5,mon!$A$1:$C$36136,2,0),""),"")</f>
        <v/>
      </c>
    </row>
    <row r="6" spans="1:36" ht="15.75" customHeight="1" x14ac:dyDescent="0.4">
      <c r="A6" s="107"/>
      <c r="B6" s="52"/>
      <c r="C6" s="993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311"/>
      <c r="AF6" s="308"/>
      <c r="AG6" s="305"/>
      <c r="AH6" s="305" t="str">
        <f>IFERROR(IF(AG6&lt;&gt;"",": "&amp;VLOOKUP(AG6,mon!$A$1:$C$36136,2,0),""),"")</f>
        <v/>
      </c>
    </row>
    <row r="7" spans="1:36" ht="15.75" customHeight="1" x14ac:dyDescent="0.4">
      <c r="A7" s="107"/>
      <c r="B7" s="52"/>
      <c r="C7" s="994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312"/>
      <c r="AF7" s="308"/>
      <c r="AG7" s="305"/>
      <c r="AH7" s="305" t="str">
        <f>IFERROR(IF(AG7&lt;&gt;"",": "&amp;VLOOKUP(AG7,mon!$A$1:$C$36136,2,0),""),"")</f>
        <v/>
      </c>
    </row>
    <row r="8" spans="1:36" ht="15.75" customHeight="1" x14ac:dyDescent="0.4">
      <c r="A8" s="107"/>
      <c r="B8" s="52"/>
      <c r="C8" s="994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313"/>
      <c r="AF8" s="309"/>
      <c r="AG8" s="306"/>
      <c r="AH8" s="306" t="str">
        <f>IFERROR(IF(AG8&lt;&gt;"",": "&amp;VLOOKUP(AG8,mon!$A$1:$C$36136,2,0),""),"")</f>
        <v/>
      </c>
    </row>
    <row r="9" spans="1:36" ht="15.75" customHeight="1" x14ac:dyDescent="0.4">
      <c r="A9" s="105">
        <v>2</v>
      </c>
      <c r="B9" s="51" t="s">
        <v>8369</v>
      </c>
      <c r="C9" s="992" t="s">
        <v>0</v>
      </c>
      <c r="D9" s="15" t="s">
        <v>10194</v>
      </c>
      <c r="E9" s="16"/>
      <c r="F9" s="16"/>
      <c r="G9" s="115"/>
      <c r="H9" s="15" t="s">
        <v>7088</v>
      </c>
      <c r="I9" s="17"/>
      <c r="J9" s="18"/>
      <c r="K9" s="114"/>
      <c r="L9" s="15" t="s">
        <v>7088</v>
      </c>
      <c r="M9" s="18"/>
      <c r="N9" s="18"/>
      <c r="O9" s="114"/>
      <c r="P9" s="34" t="s">
        <v>7088</v>
      </c>
      <c r="Q9" s="35"/>
      <c r="R9" s="36"/>
      <c r="S9" s="114"/>
      <c r="T9" s="15" t="s">
        <v>7088</v>
      </c>
      <c r="U9" s="18"/>
      <c r="V9" s="18"/>
      <c r="W9" s="114"/>
      <c r="X9" s="18"/>
      <c r="Y9" s="18"/>
      <c r="Z9" s="18"/>
      <c r="AA9" s="114"/>
      <c r="AB9" s="15"/>
      <c r="AC9" s="17"/>
      <c r="AD9" s="18"/>
      <c r="AE9" s="310"/>
      <c r="AF9" s="307" t="s">
        <v>6649</v>
      </c>
      <c r="AG9" s="304" t="s">
        <v>7975</v>
      </c>
      <c r="AH9" s="304" t="str">
        <f>IFERROR(IF(AG9&lt;&gt;"",": "&amp;VLOOKUP(AG9,mon!$A$1:$C$36136,2,0),""),"")</f>
        <v>: Tiếng Anh chuyên ngành</v>
      </c>
    </row>
    <row r="10" spans="1:36" ht="15.75" customHeight="1" x14ac:dyDescent="0.4">
      <c r="A10" s="107"/>
      <c r="B10" s="52"/>
      <c r="C10" s="993"/>
      <c r="D10" s="20" t="s">
        <v>7088</v>
      </c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311"/>
      <c r="AF10" s="308" t="s">
        <v>6637</v>
      </c>
      <c r="AG10" s="305" t="s">
        <v>7982</v>
      </c>
      <c r="AH10" s="305" t="str">
        <f>IFERROR(IF(AG10&lt;&gt;"",": "&amp;VLOOKUP(AG10,mon!$A$1:$C$36136,2,0),""),"")</f>
        <v>: Công nghệ đa phương tiện</v>
      </c>
    </row>
    <row r="11" spans="1:36" ht="15.75" customHeight="1" x14ac:dyDescent="0.4">
      <c r="A11" s="107"/>
      <c r="B11" s="52"/>
      <c r="C11" s="994" t="s">
        <v>1</v>
      </c>
      <c r="D11" s="25" t="s">
        <v>7088</v>
      </c>
      <c r="E11" s="26"/>
      <c r="F11" s="26"/>
      <c r="G11" s="111"/>
      <c r="H11" s="25" t="s">
        <v>6637</v>
      </c>
      <c r="I11" s="27">
        <v>4</v>
      </c>
      <c r="J11" s="28" t="s">
        <v>401</v>
      </c>
      <c r="K11" s="110" t="s">
        <v>219</v>
      </c>
      <c r="L11" s="25" t="s">
        <v>6637</v>
      </c>
      <c r="M11" s="28">
        <v>4</v>
      </c>
      <c r="N11" s="28" t="s">
        <v>401</v>
      </c>
      <c r="O11" s="110" t="s">
        <v>219</v>
      </c>
      <c r="P11" s="25" t="s">
        <v>6637</v>
      </c>
      <c r="Q11" s="27">
        <v>4</v>
      </c>
      <c r="R11" s="28" t="s">
        <v>401</v>
      </c>
      <c r="S11" s="110" t="s">
        <v>219</v>
      </c>
      <c r="T11" s="25" t="s">
        <v>6649</v>
      </c>
      <c r="U11" s="28">
        <v>4</v>
      </c>
      <c r="V11" s="508" t="s">
        <v>420</v>
      </c>
      <c r="W11" s="110" t="s">
        <v>604</v>
      </c>
      <c r="X11" s="25"/>
      <c r="Y11" s="28"/>
      <c r="Z11" s="28"/>
      <c r="AA11" s="110"/>
      <c r="AB11" s="25"/>
      <c r="AC11" s="27"/>
      <c r="AD11" s="28"/>
      <c r="AE11" s="312"/>
      <c r="AF11" s="308"/>
      <c r="AG11" s="305"/>
      <c r="AH11" s="305" t="str">
        <f>IFERROR(IF(AG11&lt;&gt;"",": "&amp;VLOOKUP(AG11,mon!$A$1:$C$36136,2,0),""),"")</f>
        <v/>
      </c>
    </row>
    <row r="12" spans="1:36" ht="15.75" customHeight="1" x14ac:dyDescent="0.4">
      <c r="A12" s="107"/>
      <c r="B12" s="52"/>
      <c r="C12" s="994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313"/>
      <c r="AF12" s="309"/>
      <c r="AG12" s="306"/>
      <c r="AH12" s="306" t="str">
        <f>IFERROR(IF(AG12&lt;&gt;"",": "&amp;VLOOKUP(AG12,mon!$A$1:$C$36136,2,0),""),"")</f>
        <v/>
      </c>
    </row>
    <row r="13" spans="1:36" ht="15.75" customHeight="1" x14ac:dyDescent="0.4">
      <c r="A13" s="105">
        <v>3</v>
      </c>
      <c r="B13" s="51" t="s">
        <v>8370</v>
      </c>
      <c r="C13" s="992" t="s">
        <v>0</v>
      </c>
      <c r="D13" s="15" t="s">
        <v>10194</v>
      </c>
      <c r="E13" s="16"/>
      <c r="F13" s="16"/>
      <c r="G13" s="115"/>
      <c r="H13" s="15" t="s">
        <v>7088</v>
      </c>
      <c r="I13" s="17"/>
      <c r="J13" s="18"/>
      <c r="K13" s="114"/>
      <c r="L13" s="18" t="s">
        <v>7088</v>
      </c>
      <c r="M13" s="18"/>
      <c r="N13" s="18"/>
      <c r="O13" s="114"/>
      <c r="P13" s="15" t="s">
        <v>7088</v>
      </c>
      <c r="Q13" s="17"/>
      <c r="R13" s="18"/>
      <c r="S13" s="114"/>
      <c r="T13" s="15" t="s">
        <v>7088</v>
      </c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310"/>
      <c r="AF13" s="307" t="s">
        <v>6610</v>
      </c>
      <c r="AG13" s="304" t="s">
        <v>8120</v>
      </c>
      <c r="AH13" s="304" t="str">
        <f>IFERROR(IF(AG13&lt;&gt;"",": "&amp;VLOOKUP(AG13,mon!$A$1:$C$36136,2,0),""),"")</f>
        <v>: Anh văn chuyên ngành</v>
      </c>
    </row>
    <row r="14" spans="1:36" ht="15.75" customHeight="1" x14ac:dyDescent="0.4">
      <c r="A14" s="107"/>
      <c r="B14" s="52"/>
      <c r="C14" s="993"/>
      <c r="D14" s="20" t="s">
        <v>7088</v>
      </c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311"/>
      <c r="AF14" s="308"/>
      <c r="AG14" s="305"/>
      <c r="AH14" s="305" t="str">
        <f>IFERROR(IF(AG14&lt;&gt;"",": "&amp;VLOOKUP(AG14,mon!$A$1:$C$36136,2,0),""),"")</f>
        <v/>
      </c>
    </row>
    <row r="15" spans="1:36" ht="15.75" customHeight="1" x14ac:dyDescent="0.4">
      <c r="A15" s="107"/>
      <c r="B15" s="52"/>
      <c r="C15" s="994" t="s">
        <v>1</v>
      </c>
      <c r="D15" s="25" t="s">
        <v>7088</v>
      </c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 t="s">
        <v>6610</v>
      </c>
      <c r="U15" s="28">
        <v>4</v>
      </c>
      <c r="V15" s="508" t="s">
        <v>420</v>
      </c>
      <c r="W15" s="110" t="s">
        <v>604</v>
      </c>
      <c r="X15" s="25"/>
      <c r="Y15" s="28"/>
      <c r="Z15" s="28"/>
      <c r="AA15" s="110"/>
      <c r="AB15" s="25"/>
      <c r="AC15" s="27"/>
      <c r="AD15" s="28"/>
      <c r="AE15" s="312"/>
      <c r="AF15" s="308"/>
      <c r="AG15" s="305"/>
      <c r="AH15" s="305" t="str">
        <f>IFERROR(IF(AG15&lt;&gt;"",": "&amp;VLOOKUP(AG15,mon!$A$1:$C$36136,2,0),""),"")</f>
        <v/>
      </c>
    </row>
    <row r="16" spans="1:36" ht="15.75" customHeight="1" x14ac:dyDescent="0.4">
      <c r="A16" s="107"/>
      <c r="B16" s="52"/>
      <c r="C16" s="994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312"/>
      <c r="AF16" s="309"/>
      <c r="AG16" s="306"/>
      <c r="AH16" s="306" t="str">
        <f>IFERROR(IF(AG16&lt;&gt;"",": "&amp;VLOOKUP(AG16,mon!$A$1:$C$36136,2,0),""),"")</f>
        <v/>
      </c>
    </row>
    <row r="17" spans="1:34" ht="15.75" customHeight="1" x14ac:dyDescent="0.4">
      <c r="A17" s="105">
        <v>4</v>
      </c>
      <c r="B17" s="51" t="s">
        <v>9998</v>
      </c>
      <c r="C17" s="992" t="s">
        <v>0</v>
      </c>
      <c r="D17" s="15" t="s">
        <v>10194</v>
      </c>
      <c r="E17" s="16"/>
      <c r="F17" s="16"/>
      <c r="G17" s="115"/>
      <c r="H17" s="15" t="s">
        <v>7088</v>
      </c>
      <c r="I17" s="17"/>
      <c r="J17" s="18"/>
      <c r="K17" s="114"/>
      <c r="L17" s="15" t="s">
        <v>7088</v>
      </c>
      <c r="M17" s="18"/>
      <c r="N17" s="18"/>
      <c r="O17" s="114"/>
      <c r="P17" s="34" t="s">
        <v>7088</v>
      </c>
      <c r="Q17" s="35"/>
      <c r="R17" s="36"/>
      <c r="S17" s="114"/>
      <c r="T17" s="15" t="s">
        <v>7088</v>
      </c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310"/>
      <c r="AF17" s="307" t="s">
        <v>4664</v>
      </c>
      <c r="AG17" s="304" t="s">
        <v>9182</v>
      </c>
      <c r="AH17" s="304" t="str">
        <f>IFERROR(IF(AG17&lt;&gt;"",": "&amp;VLOOKUP(AG17,mon!$A$1:$C$36136,2,0),""),"")</f>
        <v>: Giáo dục quốc phòng và an ninh</v>
      </c>
    </row>
    <row r="18" spans="1:34" ht="15.75" customHeight="1" x14ac:dyDescent="0.4">
      <c r="A18" s="107"/>
      <c r="B18" s="52"/>
      <c r="C18" s="993"/>
      <c r="D18" s="20" t="s">
        <v>7088</v>
      </c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311"/>
      <c r="AF18" s="308" t="s">
        <v>4661</v>
      </c>
      <c r="AG18" s="305" t="s">
        <v>9184</v>
      </c>
      <c r="AH18" s="305" t="str">
        <f>IFERROR(IF(AG18&lt;&gt;"",": "&amp;VLOOKUP(AG18,mon!$A$1:$C$36136,2,0),""),"")</f>
        <v>: Tiếng Anh</v>
      </c>
    </row>
    <row r="19" spans="1:34" ht="15.75" customHeight="1" x14ac:dyDescent="0.4">
      <c r="A19" s="107"/>
      <c r="B19" s="52"/>
      <c r="C19" s="994" t="s">
        <v>1</v>
      </c>
      <c r="D19" s="25"/>
      <c r="E19" s="26"/>
      <c r="F19" s="26"/>
      <c r="G19" s="111"/>
      <c r="H19" s="25" t="s">
        <v>7088</v>
      </c>
      <c r="I19" s="27"/>
      <c r="J19" s="28"/>
      <c r="K19" s="110"/>
      <c r="L19" s="25" t="s">
        <v>4664</v>
      </c>
      <c r="M19" s="28">
        <v>4</v>
      </c>
      <c r="N19" s="508" t="s">
        <v>443</v>
      </c>
      <c r="O19" s="110" t="s">
        <v>332</v>
      </c>
      <c r="P19" s="25" t="s">
        <v>7087</v>
      </c>
      <c r="Q19" s="27">
        <v>4</v>
      </c>
      <c r="R19" s="28" t="s">
        <v>401</v>
      </c>
      <c r="S19" s="110" t="s">
        <v>202</v>
      </c>
      <c r="T19" s="25" t="s">
        <v>4661</v>
      </c>
      <c r="U19" s="28">
        <v>4</v>
      </c>
      <c r="V19" s="508" t="s">
        <v>459</v>
      </c>
      <c r="W19" s="110" t="s">
        <v>198</v>
      </c>
      <c r="X19" s="25"/>
      <c r="Y19" s="28"/>
      <c r="Z19" s="28"/>
      <c r="AA19" s="110"/>
      <c r="AB19" s="25"/>
      <c r="AC19" s="27"/>
      <c r="AD19" s="28"/>
      <c r="AE19" s="312"/>
      <c r="AF19" s="308" t="s">
        <v>7087</v>
      </c>
      <c r="AG19" s="305" t="s">
        <v>9190</v>
      </c>
      <c r="AH19" s="305" t="str">
        <f>IFERROR(IF(AG19&lt;&gt;"",": "&amp;VLOOKUP(AG19,mon!$A$1:$C$36136,2,0),""),"")</f>
        <v>: Soạn thảo văn bản MicroSoft Word</v>
      </c>
    </row>
    <row r="20" spans="1:34" ht="15.75" customHeight="1" x14ac:dyDescent="0.4">
      <c r="A20" s="107"/>
      <c r="B20" s="52"/>
      <c r="C20" s="994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313"/>
      <c r="AF20" s="309"/>
      <c r="AG20" s="306"/>
      <c r="AH20" s="306" t="str">
        <f>IFERROR(IF(AG20&lt;&gt;"",": "&amp;VLOOKUP(AG20,mon!$A$1:$C$36136,2,0),""),"")</f>
        <v/>
      </c>
    </row>
    <row r="21" spans="1:34" s="385" customFormat="1" ht="15.75" customHeight="1" x14ac:dyDescent="0.4">
      <c r="A21" s="105">
        <v>5</v>
      </c>
      <c r="B21" s="51" t="s">
        <v>10003</v>
      </c>
      <c r="C21" s="992" t="s">
        <v>0</v>
      </c>
      <c r="D21" s="15" t="s">
        <v>10194</v>
      </c>
      <c r="E21" s="16"/>
      <c r="F21" s="16"/>
      <c r="G21" s="115"/>
      <c r="H21" s="15" t="s">
        <v>7088</v>
      </c>
      <c r="I21" s="17"/>
      <c r="J21" s="18"/>
      <c r="K21" s="114"/>
      <c r="L21" s="15" t="s">
        <v>7088</v>
      </c>
      <c r="M21" s="18"/>
      <c r="N21" s="18"/>
      <c r="O21" s="114"/>
      <c r="P21" s="34" t="s">
        <v>7088</v>
      </c>
      <c r="Q21" s="35"/>
      <c r="R21" s="36"/>
      <c r="S21" s="114"/>
      <c r="T21" s="15" t="s">
        <v>7088</v>
      </c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310"/>
      <c r="AF21" s="307" t="s">
        <v>4664</v>
      </c>
      <c r="AG21" s="304" t="s">
        <v>9333</v>
      </c>
      <c r="AH21" s="304" t="str">
        <f>IFERROR(IF(AG21&lt;&gt;"",": "&amp;VLOOKUP(AG21,mon!$A$1:$C$36136,2,0),""),"")</f>
        <v>: Giáo dục quốc phòng - An ninh</v>
      </c>
    </row>
    <row r="22" spans="1:34" s="385" customFormat="1" ht="15.75" customHeight="1" x14ac:dyDescent="0.4">
      <c r="A22" s="107"/>
      <c r="B22" s="52"/>
      <c r="C22" s="993"/>
      <c r="D22" s="20" t="s">
        <v>7088</v>
      </c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311"/>
      <c r="AF22" s="308" t="s">
        <v>4661</v>
      </c>
      <c r="AG22" s="305" t="s">
        <v>9335</v>
      </c>
      <c r="AH22" s="305" t="str">
        <f>IFERROR(IF(AG22&lt;&gt;"",": "&amp;VLOOKUP(AG22,mon!$A$1:$C$36136,2,0),""),"")</f>
        <v>: Ngoại ngữ(Anh văn)</v>
      </c>
    </row>
    <row r="23" spans="1:34" s="385" customFormat="1" ht="15.75" customHeight="1" x14ac:dyDescent="0.4">
      <c r="A23" s="107"/>
      <c r="B23" s="52"/>
      <c r="C23" s="994" t="s">
        <v>1</v>
      </c>
      <c r="D23" s="25"/>
      <c r="E23" s="26"/>
      <c r="F23" s="26"/>
      <c r="G23" s="111"/>
      <c r="H23" s="25" t="s">
        <v>7088</v>
      </c>
      <c r="I23" s="27"/>
      <c r="J23" s="28"/>
      <c r="K23" s="110"/>
      <c r="L23" s="25" t="s">
        <v>4664</v>
      </c>
      <c r="M23" s="28">
        <v>4</v>
      </c>
      <c r="N23" s="508" t="s">
        <v>443</v>
      </c>
      <c r="O23" s="110" t="s">
        <v>332</v>
      </c>
      <c r="P23" s="25" t="s">
        <v>6622</v>
      </c>
      <c r="Q23" s="27">
        <v>4</v>
      </c>
      <c r="R23" s="508" t="s">
        <v>427</v>
      </c>
      <c r="S23" s="110" t="s">
        <v>794</v>
      </c>
      <c r="T23" s="25" t="s">
        <v>4661</v>
      </c>
      <c r="U23" s="28">
        <v>4</v>
      </c>
      <c r="V23" s="508" t="s">
        <v>459</v>
      </c>
      <c r="W23" s="110" t="s">
        <v>198</v>
      </c>
      <c r="X23" s="25"/>
      <c r="Y23" s="28"/>
      <c r="Z23" s="28"/>
      <c r="AA23" s="110"/>
      <c r="AB23" s="25"/>
      <c r="AC23" s="27"/>
      <c r="AD23" s="28"/>
      <c r="AE23" s="312"/>
      <c r="AF23" s="308" t="s">
        <v>6622</v>
      </c>
      <c r="AG23" s="305" t="s">
        <v>9342</v>
      </c>
      <c r="AH23" s="305" t="str">
        <f>IFERROR(IF(AG23&lt;&gt;"",": "&amp;VLOOKUP(AG23,mon!$A$1:$C$36136,2,0),""),"")</f>
        <v>: Kỹ thuật đo lường</v>
      </c>
    </row>
    <row r="24" spans="1:34" s="385" customFormat="1" ht="15.75" customHeight="1" x14ac:dyDescent="0.4">
      <c r="A24" s="107"/>
      <c r="B24" s="52"/>
      <c r="C24" s="994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313"/>
      <c r="AF24" s="309"/>
      <c r="AG24" s="306"/>
      <c r="AH24" s="306" t="str">
        <f>IFERROR(IF(AG24&lt;&gt;"",": "&amp;VLOOKUP(AG24,mon!$A$1:$C$36136,2,0),""),"")</f>
        <v/>
      </c>
    </row>
    <row r="25" spans="1:34" ht="15.75" customHeight="1" x14ac:dyDescent="0.4">
      <c r="A25" s="540"/>
      <c r="B25" s="541"/>
      <c r="C25" s="1049"/>
      <c r="D25" s="540" t="s">
        <v>198</v>
      </c>
      <c r="E25" s="540" t="s">
        <v>197</v>
      </c>
      <c r="F25" s="540"/>
      <c r="G25" s="540"/>
      <c r="H25" s="540" t="s">
        <v>219</v>
      </c>
      <c r="I25" s="540" t="s">
        <v>5642</v>
      </c>
      <c r="J25" s="540"/>
      <c r="K25" s="540"/>
      <c r="L25" s="540" t="s">
        <v>202</v>
      </c>
      <c r="M25" s="540" t="s">
        <v>201</v>
      </c>
      <c r="N25" s="540"/>
      <c r="O25" s="540"/>
      <c r="P25" s="540" t="s">
        <v>604</v>
      </c>
      <c r="Q25" s="540" t="s">
        <v>208</v>
      </c>
      <c r="R25" s="540"/>
      <c r="S25" s="540"/>
      <c r="T25" s="540" t="s">
        <v>332</v>
      </c>
      <c r="U25" s="540" t="s">
        <v>395</v>
      </c>
      <c r="V25" s="540"/>
      <c r="W25" s="540"/>
      <c r="X25" s="540" t="s">
        <v>794</v>
      </c>
      <c r="Y25" s="540" t="s">
        <v>124</v>
      </c>
      <c r="Z25" s="540"/>
      <c r="AA25" s="540"/>
      <c r="AB25" s="540"/>
      <c r="AC25" s="540"/>
      <c r="AD25" s="540"/>
      <c r="AE25" s="540"/>
      <c r="AF25" s="301"/>
      <c r="AG25" s="303"/>
      <c r="AH25" s="303"/>
    </row>
    <row r="26" spans="1:34" ht="15.75" customHeight="1" x14ac:dyDescent="0.4">
      <c r="A26" s="540"/>
      <c r="B26" s="541"/>
      <c r="C26" s="1049"/>
      <c r="D26" s="540" t="s">
        <v>799</v>
      </c>
      <c r="E26" s="540" t="s">
        <v>5658</v>
      </c>
      <c r="F26" s="540"/>
      <c r="G26" s="540"/>
      <c r="H26" s="540" t="s">
        <v>819</v>
      </c>
      <c r="I26" s="540" t="s">
        <v>5646</v>
      </c>
      <c r="J26" s="540"/>
      <c r="K26" s="540"/>
      <c r="L26" s="540"/>
      <c r="M26" s="540"/>
      <c r="N26" s="540"/>
      <c r="O26" s="540"/>
      <c r="P26" s="540"/>
      <c r="Q26" s="540"/>
      <c r="R26" s="540"/>
      <c r="S26" s="540"/>
      <c r="T26" s="540"/>
      <c r="U26" s="540"/>
      <c r="V26" s="540"/>
      <c r="W26" s="540"/>
      <c r="X26" s="540"/>
      <c r="Y26" s="540"/>
      <c r="Z26" s="540"/>
      <c r="AA26" s="540"/>
      <c r="AB26" s="540"/>
      <c r="AC26" s="540"/>
      <c r="AD26" s="540"/>
      <c r="AE26" s="540"/>
      <c r="AF26" s="301"/>
      <c r="AG26" s="303"/>
      <c r="AH26" s="303"/>
    </row>
    <row r="27" spans="1:34" ht="15.75" customHeight="1" x14ac:dyDescent="0.4">
      <c r="A27" s="540"/>
      <c r="B27" s="541"/>
      <c r="C27" s="1049"/>
      <c r="D27" s="540"/>
      <c r="E27" s="540"/>
      <c r="F27" s="540"/>
      <c r="G27" s="540"/>
      <c r="H27" s="540"/>
      <c r="I27" s="540"/>
      <c r="J27" s="540"/>
      <c r="K27" s="540"/>
      <c r="L27" s="540"/>
      <c r="M27" s="540"/>
      <c r="N27" s="540"/>
      <c r="O27" s="540"/>
      <c r="P27" s="540"/>
      <c r="Q27" s="540"/>
      <c r="R27" s="540"/>
      <c r="S27" s="540"/>
      <c r="T27" s="540"/>
      <c r="U27" s="540"/>
      <c r="V27" s="540"/>
      <c r="W27" s="540"/>
      <c r="X27" s="540"/>
      <c r="Y27" s="540"/>
      <c r="Z27" s="540"/>
      <c r="AA27" s="540"/>
      <c r="AB27" s="540"/>
      <c r="AC27" s="540"/>
      <c r="AD27" s="540"/>
      <c r="AE27" s="540"/>
      <c r="AF27" s="301"/>
      <c r="AG27" s="303"/>
      <c r="AH27" s="303"/>
    </row>
    <row r="28" spans="1:34" ht="15.75" customHeight="1" x14ac:dyDescent="0.4">
      <c r="A28" s="540"/>
      <c r="B28" s="541"/>
      <c r="C28" s="1049"/>
      <c r="D28" s="540"/>
      <c r="E28" s="540"/>
      <c r="F28" s="540"/>
      <c r="G28" s="540"/>
      <c r="H28" s="540"/>
      <c r="I28" s="540"/>
      <c r="J28" s="540"/>
      <c r="K28" s="540"/>
      <c r="L28" s="540"/>
      <c r="M28" s="540"/>
      <c r="N28" s="540"/>
      <c r="O28" s="540"/>
      <c r="P28" s="540"/>
      <c r="Q28" s="540"/>
      <c r="R28" s="540"/>
      <c r="S28" s="540"/>
      <c r="T28" s="540"/>
      <c r="U28" s="540"/>
      <c r="V28" s="540"/>
      <c r="W28" s="540"/>
      <c r="X28" s="540"/>
      <c r="Y28" s="551"/>
      <c r="Z28" s="551"/>
      <c r="AA28" s="551"/>
      <c r="AB28" s="540"/>
      <c r="AC28" s="540"/>
      <c r="AD28" s="540"/>
      <c r="AE28" s="540"/>
      <c r="AF28" s="301"/>
      <c r="AG28" s="303"/>
      <c r="AH28" s="303"/>
    </row>
    <row r="29" spans="1:34" ht="15.75" customHeight="1" x14ac:dyDescent="0.4">
      <c r="A29" s="540"/>
      <c r="B29" s="541"/>
      <c r="C29" s="1049"/>
      <c r="D29" s="540"/>
      <c r="E29" s="540"/>
      <c r="F29" s="540"/>
      <c r="G29" s="540"/>
      <c r="H29" s="540"/>
      <c r="I29" s="540"/>
      <c r="J29" s="540"/>
      <c r="K29" s="540"/>
      <c r="L29" s="540"/>
      <c r="M29" s="540"/>
      <c r="N29" s="540"/>
      <c r="O29" s="540"/>
      <c r="P29" s="540"/>
      <c r="Q29" s="540"/>
      <c r="R29" s="540"/>
      <c r="S29" s="540"/>
      <c r="T29" s="540"/>
      <c r="U29" s="540"/>
      <c r="V29" s="540"/>
      <c r="W29" s="540"/>
      <c r="X29" s="540"/>
      <c r="Y29" s="540"/>
      <c r="Z29" s="540"/>
      <c r="AA29" s="540"/>
      <c r="AB29" s="540"/>
      <c r="AC29" s="540"/>
      <c r="AD29" s="540"/>
      <c r="AE29" s="540"/>
      <c r="AF29" s="301"/>
      <c r="AG29" s="303"/>
      <c r="AH29" s="303"/>
    </row>
    <row r="30" spans="1:34" ht="15.75" customHeight="1" x14ac:dyDescent="0.4">
      <c r="A30" s="53"/>
      <c r="B30" s="77"/>
      <c r="C30" s="1048"/>
      <c r="D30" s="28"/>
      <c r="E30" s="26"/>
      <c r="F30" s="26"/>
      <c r="G30" s="26"/>
      <c r="H30" s="28"/>
      <c r="I30" s="28"/>
      <c r="J30" s="28"/>
      <c r="K30" s="28"/>
      <c r="L30" s="28"/>
      <c r="M30" s="28"/>
      <c r="N30" s="28"/>
      <c r="O30" s="28"/>
      <c r="P30" s="28"/>
      <c r="Q30" s="27"/>
      <c r="R30" s="27"/>
      <c r="S30" s="28"/>
      <c r="T30" s="28"/>
      <c r="U30" s="27"/>
      <c r="V30" s="28"/>
      <c r="W30" s="28"/>
      <c r="X30" s="28"/>
      <c r="Y30" s="27"/>
      <c r="Z30" s="27"/>
      <c r="AA30" s="28"/>
      <c r="AB30" s="28"/>
      <c r="AC30" s="28"/>
      <c r="AD30" s="28"/>
      <c r="AE30" s="28"/>
      <c r="AF30" s="301"/>
      <c r="AG30" s="303"/>
      <c r="AH30" s="303"/>
    </row>
    <row r="31" spans="1:34" ht="15.75" customHeight="1" x14ac:dyDescent="0.4">
      <c r="A31" s="53"/>
      <c r="B31" s="77"/>
      <c r="C31" s="1048"/>
      <c r="D31" s="28"/>
      <c r="E31" s="26"/>
      <c r="F31" s="26"/>
      <c r="G31" s="26"/>
      <c r="H31" s="28"/>
      <c r="I31" s="27"/>
      <c r="J31" s="28"/>
      <c r="K31" s="28"/>
      <c r="L31" s="28"/>
      <c r="M31" s="28"/>
      <c r="N31" s="28"/>
      <c r="O31" s="28"/>
      <c r="P31" s="334"/>
      <c r="Q31" s="31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7"/>
      <c r="AD31" s="28"/>
      <c r="AE31" s="28"/>
      <c r="AF31" s="301"/>
      <c r="AG31" s="303"/>
      <c r="AH31" s="303"/>
    </row>
    <row r="32" spans="1:34" ht="15.75" customHeight="1" x14ac:dyDescent="0.4">
      <c r="A32" s="53"/>
      <c r="B32" s="77"/>
      <c r="C32" s="1048"/>
      <c r="D32" s="28"/>
      <c r="E32" s="26"/>
      <c r="F32" s="26"/>
      <c r="G32" s="26"/>
      <c r="H32" s="28"/>
      <c r="I32" s="28"/>
      <c r="J32" s="28"/>
      <c r="K32" s="28"/>
      <c r="L32" s="28"/>
      <c r="M32" s="28"/>
      <c r="N32" s="28"/>
      <c r="O32" s="28"/>
      <c r="P32" s="334"/>
      <c r="Q32" s="31"/>
      <c r="R32" s="32"/>
      <c r="S32" s="28"/>
      <c r="T32" s="28"/>
      <c r="U32" s="27"/>
      <c r="V32" s="27"/>
      <c r="W32" s="28"/>
      <c r="X32" s="28"/>
      <c r="Y32" s="33"/>
      <c r="Z32" s="33"/>
      <c r="AA32" s="33"/>
      <c r="AB32" s="28"/>
      <c r="AC32" s="27"/>
      <c r="AD32" s="28"/>
      <c r="AE32" s="28"/>
      <c r="AF32" s="301"/>
      <c r="AG32" s="303"/>
      <c r="AH32" s="303"/>
    </row>
    <row r="33" spans="1:34" ht="15.75" customHeight="1" x14ac:dyDescent="0.4">
      <c r="A33" s="53"/>
      <c r="B33" s="77"/>
      <c r="C33" s="1048"/>
      <c r="D33" s="28"/>
      <c r="E33" s="26"/>
      <c r="F33" s="26"/>
      <c r="G33" s="26"/>
      <c r="H33" s="28"/>
      <c r="I33" s="27"/>
      <c r="J33" s="28"/>
      <c r="K33" s="28"/>
      <c r="L33" s="28"/>
      <c r="M33" s="28"/>
      <c r="N33" s="28"/>
      <c r="O33" s="28"/>
      <c r="P33" s="28"/>
      <c r="Q33" s="27"/>
      <c r="R33" s="28"/>
      <c r="S33" s="28"/>
      <c r="T33" s="28"/>
      <c r="U33" s="27"/>
      <c r="V33" s="28"/>
      <c r="W33" s="28"/>
      <c r="X33" s="28"/>
      <c r="Y33" s="28"/>
      <c r="Z33" s="28"/>
      <c r="AA33" s="28"/>
      <c r="AB33" s="28"/>
      <c r="AC33" s="27"/>
      <c r="AD33" s="28"/>
      <c r="AE33" s="28"/>
      <c r="AF33" s="301"/>
      <c r="AG33" s="303"/>
      <c r="AH33" s="303"/>
    </row>
    <row r="34" spans="1:34" ht="15.75" customHeight="1" x14ac:dyDescent="0.4">
      <c r="A34" s="53"/>
      <c r="B34" s="77"/>
      <c r="C34" s="1048"/>
      <c r="D34" s="28"/>
      <c r="E34" s="26"/>
      <c r="F34" s="26"/>
      <c r="G34" s="26"/>
      <c r="H34" s="28"/>
      <c r="I34" s="28"/>
      <c r="J34" s="28"/>
      <c r="K34" s="28"/>
      <c r="L34" s="28"/>
      <c r="M34" s="28"/>
      <c r="N34" s="28"/>
      <c r="O34" s="28"/>
      <c r="P34" s="28"/>
      <c r="Q34" s="27"/>
      <c r="R34" s="27"/>
      <c r="S34" s="28"/>
      <c r="T34" s="28"/>
      <c r="U34" s="28"/>
      <c r="V34" s="28"/>
      <c r="W34" s="28"/>
      <c r="X34" s="28"/>
      <c r="Y34" s="27"/>
      <c r="Z34" s="27"/>
      <c r="AA34" s="28"/>
      <c r="AB34" s="28"/>
      <c r="AC34" s="28"/>
      <c r="AD34" s="28"/>
      <c r="AE34" s="28"/>
      <c r="AF34" s="301"/>
      <c r="AG34" s="303"/>
      <c r="AH34" s="303"/>
    </row>
    <row r="35" spans="1:34" ht="15.75" customHeight="1" x14ac:dyDescent="0.4">
      <c r="A35" s="53"/>
      <c r="B35" s="77"/>
      <c r="C35" s="1048"/>
      <c r="D35" s="28"/>
      <c r="E35" s="26"/>
      <c r="F35" s="26"/>
      <c r="G35" s="26"/>
      <c r="H35" s="28"/>
      <c r="I35" s="27"/>
      <c r="J35" s="28"/>
      <c r="K35" s="28"/>
      <c r="L35" s="28"/>
      <c r="M35" s="28"/>
      <c r="N35" s="28"/>
      <c r="O35" s="28"/>
      <c r="P35" s="334"/>
      <c r="Q35" s="31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7"/>
      <c r="AD35" s="28"/>
      <c r="AE35" s="28"/>
      <c r="AF35" s="301"/>
      <c r="AG35" s="303"/>
      <c r="AH35" s="303"/>
    </row>
    <row r="36" spans="1:34" ht="15.75" customHeight="1" x14ac:dyDescent="0.4">
      <c r="A36" s="53"/>
      <c r="B36" s="77"/>
      <c r="C36" s="1048"/>
      <c r="D36" s="28"/>
      <c r="E36" s="26"/>
      <c r="F36" s="26"/>
      <c r="G36" s="26"/>
      <c r="H36" s="28"/>
      <c r="I36" s="28"/>
      <c r="J36" s="28"/>
      <c r="K36" s="28"/>
      <c r="L36" s="28"/>
      <c r="M36" s="28"/>
      <c r="N36" s="28"/>
      <c r="O36" s="28"/>
      <c r="P36" s="334"/>
      <c r="Q36" s="31"/>
      <c r="R36" s="32"/>
      <c r="S36" s="28"/>
      <c r="T36" s="28"/>
      <c r="U36" s="28"/>
      <c r="V36" s="28"/>
      <c r="W36" s="28"/>
      <c r="X36" s="28"/>
      <c r="Y36" s="33"/>
      <c r="Z36" s="33"/>
      <c r="AA36" s="33"/>
      <c r="AB36" s="28"/>
      <c r="AC36" s="27"/>
      <c r="AD36" s="28"/>
      <c r="AE36" s="28"/>
      <c r="AF36" s="301"/>
      <c r="AG36" s="303"/>
      <c r="AH36" s="303"/>
    </row>
    <row r="37" spans="1:34" ht="15.75" customHeight="1" x14ac:dyDescent="0.4">
      <c r="A37" s="53"/>
      <c r="B37" s="77"/>
      <c r="C37" s="1048"/>
      <c r="D37" s="28"/>
      <c r="E37" s="26"/>
      <c r="F37" s="26"/>
      <c r="G37" s="26"/>
      <c r="H37" s="28"/>
      <c r="I37" s="27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301"/>
      <c r="AG37" s="303"/>
      <c r="AH37" s="303"/>
    </row>
    <row r="38" spans="1:34" ht="15.75" customHeight="1" x14ac:dyDescent="0.4">
      <c r="A38" s="53"/>
      <c r="B38" s="77"/>
      <c r="C38" s="1048"/>
      <c r="D38" s="28"/>
      <c r="E38" s="26"/>
      <c r="F38" s="26"/>
      <c r="G38" s="26"/>
      <c r="H38" s="28"/>
      <c r="I38" s="28"/>
      <c r="J38" s="28"/>
      <c r="K38" s="28"/>
      <c r="L38" s="28"/>
      <c r="M38" s="28"/>
      <c r="N38" s="28"/>
      <c r="O38" s="28"/>
      <c r="P38" s="28"/>
      <c r="Q38" s="27"/>
      <c r="R38" s="28"/>
      <c r="S38" s="28"/>
      <c r="T38" s="28"/>
      <c r="U38" s="28"/>
      <c r="V38" s="28"/>
      <c r="W38" s="28"/>
      <c r="X38" s="28"/>
      <c r="Y38" s="27"/>
      <c r="Z38" s="27"/>
      <c r="AA38" s="28"/>
      <c r="AB38" s="28"/>
      <c r="AC38" s="28"/>
      <c r="AD38" s="28"/>
      <c r="AE38" s="28"/>
      <c r="AF38" s="301"/>
      <c r="AG38" s="303"/>
      <c r="AH38" s="303"/>
    </row>
    <row r="39" spans="1:34" ht="15.75" customHeight="1" x14ac:dyDescent="0.4">
      <c r="A39" s="53"/>
      <c r="B39" s="77"/>
      <c r="C39" s="1048"/>
      <c r="D39" s="28"/>
      <c r="E39" s="26"/>
      <c r="F39" s="26"/>
      <c r="G39" s="26"/>
      <c r="H39" s="28"/>
      <c r="I39" s="27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7"/>
      <c r="AD39" s="28"/>
      <c r="AE39" s="28"/>
      <c r="AF39" s="301"/>
      <c r="AG39" s="303"/>
      <c r="AH39" s="303"/>
    </row>
    <row r="40" spans="1:34" ht="15.75" customHeight="1" x14ac:dyDescent="0.4">
      <c r="A40" s="53"/>
      <c r="B40" s="77"/>
      <c r="C40" s="1048"/>
      <c r="D40" s="28"/>
      <c r="E40" s="26"/>
      <c r="F40" s="26"/>
      <c r="G40" s="26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33"/>
      <c r="Z40" s="33"/>
      <c r="AA40" s="33"/>
      <c r="AB40" s="28"/>
      <c r="AC40" s="33"/>
      <c r="AD40" s="33"/>
      <c r="AE40" s="33"/>
      <c r="AF40" s="301"/>
      <c r="AG40" s="303"/>
      <c r="AH40" s="303"/>
    </row>
    <row r="41" spans="1:34" ht="15.75" customHeight="1" x14ac:dyDescent="0.4">
      <c r="A41" s="53"/>
      <c r="B41" s="77"/>
      <c r="C41" s="1048"/>
      <c r="D41" s="28"/>
      <c r="E41" s="26"/>
      <c r="F41" s="26"/>
      <c r="G41" s="26"/>
      <c r="H41" s="28"/>
      <c r="I41" s="27"/>
      <c r="J41" s="28"/>
      <c r="K41" s="28"/>
      <c r="L41" s="28"/>
      <c r="M41" s="28"/>
      <c r="N41" s="28"/>
      <c r="O41" s="28"/>
      <c r="P41" s="334"/>
      <c r="Q41" s="31"/>
      <c r="R41" s="239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7"/>
      <c r="AD41" s="28"/>
      <c r="AE41" s="28"/>
      <c r="AF41" s="301"/>
      <c r="AG41" s="303"/>
      <c r="AH41" s="303"/>
    </row>
    <row r="42" spans="1:34" ht="15.75" customHeight="1" x14ac:dyDescent="0.4">
      <c r="A42" s="53"/>
      <c r="B42" s="77"/>
      <c r="C42" s="1048"/>
      <c r="D42" s="28"/>
      <c r="E42" s="26"/>
      <c r="F42" s="26"/>
      <c r="G42" s="26"/>
      <c r="H42" s="28"/>
      <c r="I42" s="28"/>
      <c r="J42" s="28"/>
      <c r="K42" s="28"/>
      <c r="L42" s="28"/>
      <c r="M42" s="28"/>
      <c r="N42" s="28"/>
      <c r="O42" s="28"/>
      <c r="P42" s="334"/>
      <c r="Q42" s="31"/>
      <c r="R42" s="32"/>
      <c r="S42" s="28"/>
      <c r="T42" s="28"/>
      <c r="U42" s="28"/>
      <c r="V42" s="28"/>
      <c r="W42" s="28"/>
      <c r="X42" s="28"/>
      <c r="Y42" s="27"/>
      <c r="Z42" s="27"/>
      <c r="AA42" s="28"/>
      <c r="AB42" s="28"/>
      <c r="AC42" s="28"/>
      <c r="AD42" s="28"/>
      <c r="AE42" s="28"/>
      <c r="AF42" s="301"/>
      <c r="AG42" s="303"/>
      <c r="AH42" s="303"/>
    </row>
    <row r="43" spans="1:34" ht="15.75" customHeight="1" x14ac:dyDescent="0.4">
      <c r="A43" s="53"/>
      <c r="B43" s="77"/>
      <c r="C43" s="1048"/>
      <c r="D43" s="28"/>
      <c r="E43" s="26"/>
      <c r="F43" s="26"/>
      <c r="G43" s="26"/>
      <c r="H43" s="28"/>
      <c r="I43" s="27"/>
      <c r="J43" s="28"/>
      <c r="K43" s="28"/>
      <c r="L43" s="28"/>
      <c r="M43" s="28"/>
      <c r="N43" s="28"/>
      <c r="O43" s="28"/>
      <c r="P43" s="28"/>
      <c r="Q43" s="27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7"/>
      <c r="AD43" s="28"/>
      <c r="AE43" s="28"/>
      <c r="AF43" s="301"/>
      <c r="AG43" s="303"/>
      <c r="AH43" s="303"/>
    </row>
    <row r="44" spans="1:34" ht="15.75" customHeight="1" x14ac:dyDescent="0.4">
      <c r="A44" s="53"/>
      <c r="B44" s="77"/>
      <c r="C44" s="1048"/>
      <c r="D44" s="28"/>
      <c r="E44" s="27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7"/>
      <c r="R44" s="28"/>
      <c r="S44" s="28"/>
      <c r="T44" s="28"/>
      <c r="U44" s="28"/>
      <c r="V44" s="28"/>
      <c r="W44" s="28"/>
      <c r="X44" s="28"/>
      <c r="Y44" s="33"/>
      <c r="Z44" s="33"/>
      <c r="AA44" s="33"/>
      <c r="AB44" s="28"/>
      <c r="AC44" s="27"/>
      <c r="AD44" s="28"/>
      <c r="AE44" s="28"/>
      <c r="AF44" s="301"/>
      <c r="AG44" s="303"/>
      <c r="AH44" s="303"/>
    </row>
    <row r="45" spans="1:34" ht="15.75" customHeight="1" x14ac:dyDescent="0.4">
      <c r="A45" s="53"/>
      <c r="B45" s="77"/>
      <c r="C45" s="1048"/>
      <c r="D45" s="28"/>
      <c r="E45" s="26"/>
      <c r="F45" s="26"/>
      <c r="G45" s="26"/>
      <c r="H45" s="28"/>
      <c r="I45" s="27"/>
      <c r="J45" s="28"/>
      <c r="K45" s="28"/>
      <c r="L45" s="28"/>
      <c r="M45" s="28"/>
      <c r="N45" s="28"/>
      <c r="O45" s="28"/>
      <c r="P45" s="334"/>
      <c r="Q45" s="31"/>
      <c r="R45" s="239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7"/>
      <c r="AD45" s="28"/>
      <c r="AE45" s="28"/>
      <c r="AF45" s="301"/>
      <c r="AG45" s="303"/>
      <c r="AH45" s="303"/>
    </row>
    <row r="46" spans="1:34" ht="15.75" customHeight="1" x14ac:dyDescent="0.4">
      <c r="A46" s="53"/>
      <c r="B46" s="77"/>
      <c r="C46" s="1048"/>
      <c r="D46" s="28"/>
      <c r="E46" s="26"/>
      <c r="F46" s="26"/>
      <c r="G46" s="26"/>
      <c r="H46" s="28"/>
      <c r="I46" s="28"/>
      <c r="J46" s="28"/>
      <c r="K46" s="28"/>
      <c r="L46" s="28"/>
      <c r="M46" s="28"/>
      <c r="N46" s="28"/>
      <c r="O46" s="28"/>
      <c r="P46" s="334"/>
      <c r="Q46" s="31"/>
      <c r="R46" s="32"/>
      <c r="S46" s="28"/>
      <c r="T46" s="28"/>
      <c r="U46" s="28"/>
      <c r="V46" s="28"/>
      <c r="W46" s="28"/>
      <c r="X46" s="28"/>
      <c r="Y46" s="27"/>
      <c r="Z46" s="27"/>
      <c r="AA46" s="28"/>
      <c r="AB46" s="28"/>
      <c r="AC46" s="28"/>
      <c r="AD46" s="28"/>
      <c r="AE46" s="28"/>
      <c r="AF46" s="301"/>
      <c r="AG46" s="303"/>
      <c r="AH46" s="303"/>
    </row>
    <row r="47" spans="1:34" ht="15.75" customHeight="1" x14ac:dyDescent="0.4">
      <c r="A47" s="53"/>
      <c r="B47" s="77"/>
      <c r="C47" s="1048"/>
      <c r="D47" s="28"/>
      <c r="E47" s="26"/>
      <c r="F47" s="26"/>
      <c r="G47" s="26"/>
      <c r="H47" s="28"/>
      <c r="I47" s="27"/>
      <c r="J47" s="28"/>
      <c r="K47" s="28"/>
      <c r="L47" s="28"/>
      <c r="M47" s="28"/>
      <c r="N47" s="28"/>
      <c r="O47" s="28"/>
      <c r="P47" s="28"/>
      <c r="Q47" s="27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7"/>
      <c r="AD47" s="28"/>
      <c r="AE47" s="28"/>
      <c r="AF47" s="301"/>
      <c r="AG47" s="303"/>
      <c r="AH47" s="303"/>
    </row>
    <row r="48" spans="1:34" ht="15.75" customHeight="1" x14ac:dyDescent="0.4">
      <c r="A48" s="53"/>
      <c r="B48" s="77"/>
      <c r="C48" s="1048"/>
      <c r="D48" s="28"/>
      <c r="E48" s="27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7"/>
      <c r="R48" s="28"/>
      <c r="S48" s="28"/>
      <c r="T48" s="28"/>
      <c r="U48" s="28"/>
      <c r="V48" s="28"/>
      <c r="W48" s="28"/>
      <c r="X48" s="28"/>
      <c r="Y48" s="33"/>
      <c r="Z48" s="33"/>
      <c r="AA48" s="33"/>
      <c r="AB48" s="28"/>
      <c r="AC48" s="27"/>
      <c r="AD48" s="28"/>
      <c r="AE48" s="28"/>
      <c r="AF48" s="301"/>
      <c r="AG48" s="303"/>
      <c r="AH48" s="303"/>
    </row>
    <row r="49" spans="29:29" ht="15.75" customHeight="1" x14ac:dyDescent="0.4">
      <c r="AC49" s="1"/>
    </row>
    <row r="50" spans="29:29" ht="15.75" customHeight="1" x14ac:dyDescent="0.4">
      <c r="AC50" s="1"/>
    </row>
    <row r="51" spans="29:29" ht="15.75" customHeight="1" x14ac:dyDescent="0.4">
      <c r="AC51" s="1"/>
    </row>
    <row r="52" spans="29:29" ht="15.75" customHeight="1" x14ac:dyDescent="0.4">
      <c r="AC52" s="1"/>
    </row>
    <row r="53" spans="29:29" ht="15.75" customHeight="1" x14ac:dyDescent="0.4">
      <c r="AC53" s="1"/>
    </row>
    <row r="54" spans="29:29" ht="15.75" customHeight="1" x14ac:dyDescent="0.4">
      <c r="AC54" s="1"/>
    </row>
    <row r="55" spans="29:29" ht="15.75" customHeight="1" x14ac:dyDescent="0.4">
      <c r="AC55" s="1"/>
    </row>
    <row r="56" spans="29:29" ht="15.75" customHeight="1" x14ac:dyDescent="0.4">
      <c r="AC56" s="1"/>
    </row>
    <row r="57" spans="29:29" ht="15.75" customHeight="1" x14ac:dyDescent="0.4">
      <c r="AC57" s="1"/>
    </row>
    <row r="58" spans="29:29" ht="15.75" customHeight="1" x14ac:dyDescent="0.4">
      <c r="AC58" s="1"/>
    </row>
    <row r="59" spans="29:29" ht="15.75" customHeight="1" x14ac:dyDescent="0.4">
      <c r="AC59" s="1"/>
    </row>
    <row r="60" spans="29:29" ht="15.75" customHeight="1" x14ac:dyDescent="0.4">
      <c r="AC60" s="1"/>
    </row>
    <row r="61" spans="29:29" ht="15.75" customHeight="1" x14ac:dyDescent="0.4">
      <c r="AC61" s="1"/>
    </row>
    <row r="62" spans="29:29" ht="15.75" customHeight="1" x14ac:dyDescent="0.4">
      <c r="AC62" s="1"/>
    </row>
    <row r="63" spans="29:29" ht="15.75" customHeight="1" x14ac:dyDescent="0.4">
      <c r="AC63" s="1"/>
    </row>
    <row r="64" spans="29:29" ht="15.75" customHeight="1" x14ac:dyDescent="0.4">
      <c r="AC64" s="1"/>
    </row>
    <row r="65" spans="29:29" ht="15.75" customHeight="1" x14ac:dyDescent="0.4">
      <c r="AC65" s="1"/>
    </row>
    <row r="66" spans="29:29" ht="15.75" customHeight="1" x14ac:dyDescent="0.4">
      <c r="AC66" s="1"/>
    </row>
    <row r="67" spans="29:29" ht="15.75" customHeight="1" x14ac:dyDescent="0.4">
      <c r="AC67" s="1"/>
    </row>
    <row r="68" spans="29:29" ht="15.75" customHeight="1" x14ac:dyDescent="0.4">
      <c r="AC68" s="1"/>
    </row>
    <row r="69" spans="29:29" ht="15.75" customHeight="1" x14ac:dyDescent="0.4">
      <c r="AC69" s="1"/>
    </row>
    <row r="70" spans="29:29" ht="15.75" customHeight="1" x14ac:dyDescent="0.4">
      <c r="AC70" s="1"/>
    </row>
    <row r="71" spans="29:29" ht="15.75" customHeight="1" x14ac:dyDescent="0.4">
      <c r="AC71" s="1"/>
    </row>
    <row r="72" spans="29:29" ht="15.75" customHeight="1" x14ac:dyDescent="0.4">
      <c r="AC72" s="1"/>
    </row>
    <row r="73" spans="29:29" ht="15.75" customHeight="1" x14ac:dyDescent="0.4">
      <c r="AC73" s="1"/>
    </row>
    <row r="74" spans="29:29" ht="15.75" customHeight="1" x14ac:dyDescent="0.4">
      <c r="AC74" s="1"/>
    </row>
    <row r="75" spans="29:29" ht="15.75" customHeight="1" x14ac:dyDescent="0.4">
      <c r="AC75" s="1"/>
    </row>
    <row r="76" spans="29:29" ht="15.75" customHeight="1" x14ac:dyDescent="0.4">
      <c r="AC76" s="1"/>
    </row>
    <row r="77" spans="29:29" ht="15.75" customHeight="1" x14ac:dyDescent="0.4">
      <c r="AC77" s="1"/>
    </row>
    <row r="78" spans="29:29" ht="15.75" customHeight="1" x14ac:dyDescent="0.4">
      <c r="AC78" s="1"/>
    </row>
    <row r="79" spans="29:29" ht="15.75" customHeight="1" x14ac:dyDescent="0.4">
      <c r="AC79" s="1"/>
    </row>
    <row r="80" spans="29:29" ht="15.75" customHeight="1" x14ac:dyDescent="0.4">
      <c r="AC80" s="1"/>
    </row>
    <row r="81" spans="29:29" ht="15.75" customHeight="1" x14ac:dyDescent="0.4">
      <c r="AC81" s="1"/>
    </row>
    <row r="82" spans="29:29" ht="15.75" customHeight="1" x14ac:dyDescent="0.4">
      <c r="AC82" s="1"/>
    </row>
    <row r="83" spans="29:29" ht="15.75" customHeight="1" x14ac:dyDescent="0.4">
      <c r="AC83" s="1"/>
    </row>
    <row r="84" spans="29:29" ht="15.75" customHeight="1" x14ac:dyDescent="0.4">
      <c r="AC84" s="1"/>
    </row>
    <row r="85" spans="29:29" ht="15.75" customHeight="1" x14ac:dyDescent="0.4">
      <c r="AC85" s="1"/>
    </row>
    <row r="86" spans="29:29" ht="15.75" customHeight="1" x14ac:dyDescent="0.4">
      <c r="AC86" s="1"/>
    </row>
    <row r="87" spans="29:29" ht="15.75" customHeight="1" x14ac:dyDescent="0.4">
      <c r="AC87" s="1"/>
    </row>
    <row r="88" spans="29:29" ht="15.75" customHeight="1" x14ac:dyDescent="0.4">
      <c r="AC88" s="1"/>
    </row>
    <row r="89" spans="29:29" ht="15.75" customHeight="1" x14ac:dyDescent="0.4">
      <c r="AC89" s="1"/>
    </row>
    <row r="90" spans="29:29" ht="15.75" customHeight="1" x14ac:dyDescent="0.4">
      <c r="AC90" s="1"/>
    </row>
    <row r="91" spans="29:29" ht="15.75" customHeight="1" x14ac:dyDescent="0.4">
      <c r="AC91" s="1"/>
    </row>
    <row r="92" spans="29:29" ht="15.75" customHeight="1" x14ac:dyDescent="0.4">
      <c r="AC92" s="1"/>
    </row>
    <row r="93" spans="29:29" ht="15.75" customHeight="1" x14ac:dyDescent="0.4">
      <c r="AC93" s="1"/>
    </row>
    <row r="94" spans="29:29" ht="15.75" customHeight="1" x14ac:dyDescent="0.4">
      <c r="AC94" s="1"/>
    </row>
    <row r="95" spans="29:29" ht="15.75" customHeight="1" x14ac:dyDescent="0.4">
      <c r="AC95" s="1"/>
    </row>
    <row r="96" spans="29:29" ht="15.75" customHeight="1" x14ac:dyDescent="0.4">
      <c r="AC96" s="1"/>
    </row>
    <row r="97" spans="29:29" ht="15.75" customHeight="1" x14ac:dyDescent="0.4">
      <c r="AC97" s="1"/>
    </row>
    <row r="98" spans="29:29" ht="15.75" customHeight="1" x14ac:dyDescent="0.4">
      <c r="AC98" s="1"/>
    </row>
    <row r="99" spans="29:29" ht="15.75" customHeight="1" x14ac:dyDescent="0.4">
      <c r="AC99" s="1"/>
    </row>
    <row r="100" spans="29:29" ht="15.75" customHeight="1" x14ac:dyDescent="0.4">
      <c r="AC100" s="1"/>
    </row>
    <row r="101" spans="29:29" ht="15.75" customHeight="1" x14ac:dyDescent="0.4">
      <c r="AC101" s="1"/>
    </row>
    <row r="102" spans="29:29" ht="15.75" customHeight="1" x14ac:dyDescent="0.4">
      <c r="AC102" s="1"/>
    </row>
    <row r="103" spans="29:29" ht="15.75" customHeight="1" x14ac:dyDescent="0.4">
      <c r="AC103" s="1"/>
    </row>
    <row r="104" spans="29:29" ht="15.75" customHeight="1" x14ac:dyDescent="0.4">
      <c r="AC104" s="1"/>
    </row>
    <row r="105" spans="29:29" ht="15.75" customHeight="1" x14ac:dyDescent="0.4">
      <c r="AC105" s="1"/>
    </row>
    <row r="106" spans="29:29" ht="15.75" customHeight="1" x14ac:dyDescent="0.4">
      <c r="AC106" s="1"/>
    </row>
    <row r="107" spans="29:29" ht="15.75" customHeight="1" x14ac:dyDescent="0.4">
      <c r="AC107" s="1"/>
    </row>
    <row r="108" spans="29:29" ht="15.75" customHeight="1" x14ac:dyDescent="0.4">
      <c r="AC108" s="1"/>
    </row>
    <row r="109" spans="29:29" ht="15.75" customHeight="1" x14ac:dyDescent="0.4">
      <c r="AC109" s="1"/>
    </row>
    <row r="110" spans="29:29" ht="15.75" customHeight="1" x14ac:dyDescent="0.4">
      <c r="AC110" s="1"/>
    </row>
    <row r="111" spans="29:29" ht="15.75" customHeight="1" x14ac:dyDescent="0.4">
      <c r="AC111" s="1"/>
    </row>
    <row r="112" spans="29:29" ht="15.75" customHeight="1" x14ac:dyDescent="0.4">
      <c r="AC112" s="1"/>
    </row>
    <row r="113" spans="29:29" ht="15.75" customHeight="1" x14ac:dyDescent="0.4">
      <c r="AC113" s="1"/>
    </row>
    <row r="114" spans="29:29" ht="15.75" customHeight="1" x14ac:dyDescent="0.4">
      <c r="AC114" s="1"/>
    </row>
    <row r="115" spans="29:29" ht="15.75" customHeight="1" x14ac:dyDescent="0.4">
      <c r="AC115" s="1"/>
    </row>
    <row r="116" spans="29:29" ht="15.75" customHeight="1" x14ac:dyDescent="0.4">
      <c r="AC116" s="1"/>
    </row>
    <row r="117" spans="29:29" ht="15.75" customHeight="1" x14ac:dyDescent="0.4">
      <c r="AC117" s="1"/>
    </row>
    <row r="118" spans="29:29" ht="15.75" customHeight="1" x14ac:dyDescent="0.4">
      <c r="AC118" s="1"/>
    </row>
    <row r="119" spans="29:29" ht="15.75" customHeight="1" x14ac:dyDescent="0.4">
      <c r="AC119" s="1"/>
    </row>
    <row r="120" spans="29:29" ht="15.75" customHeight="1" x14ac:dyDescent="0.4">
      <c r="AC120" s="1"/>
    </row>
    <row r="121" spans="29:29" ht="15.75" customHeight="1" x14ac:dyDescent="0.4">
      <c r="AC121" s="1"/>
    </row>
    <row r="122" spans="29:29" ht="15.75" customHeight="1" x14ac:dyDescent="0.4">
      <c r="AC122" s="1"/>
    </row>
    <row r="123" spans="29:29" ht="15.75" customHeight="1" x14ac:dyDescent="0.4">
      <c r="AC123" s="1"/>
    </row>
    <row r="124" spans="29:29" ht="15.75" customHeight="1" x14ac:dyDescent="0.4">
      <c r="AC124" s="1"/>
    </row>
    <row r="125" spans="29:29" ht="15.75" customHeight="1" x14ac:dyDescent="0.4">
      <c r="AC125" s="1"/>
    </row>
    <row r="126" spans="29:29" ht="15.75" customHeight="1" x14ac:dyDescent="0.4">
      <c r="AC126" s="1"/>
    </row>
    <row r="127" spans="29:29" ht="15.75" customHeight="1" x14ac:dyDescent="0.4">
      <c r="AC127" s="1"/>
    </row>
    <row r="128" spans="29:29" ht="15.75" customHeight="1" x14ac:dyDescent="0.4">
      <c r="AC128" s="1"/>
    </row>
    <row r="129" spans="29:29" ht="15.75" customHeight="1" x14ac:dyDescent="0.4">
      <c r="AC129" s="1"/>
    </row>
    <row r="130" spans="29:29" ht="15.75" customHeight="1" x14ac:dyDescent="0.4">
      <c r="AC130" s="1"/>
    </row>
    <row r="131" spans="29:29" ht="15.75" customHeight="1" x14ac:dyDescent="0.4">
      <c r="AC131" s="1"/>
    </row>
    <row r="132" spans="29:29" ht="15.75" customHeight="1" x14ac:dyDescent="0.4">
      <c r="AC132" s="1"/>
    </row>
    <row r="133" spans="29:29" ht="15.75" customHeight="1" x14ac:dyDescent="0.4">
      <c r="AC133" s="1"/>
    </row>
    <row r="134" spans="29:29" ht="15.75" customHeight="1" x14ac:dyDescent="0.4">
      <c r="AC134" s="1"/>
    </row>
    <row r="135" spans="29:29" ht="15.75" customHeight="1" x14ac:dyDescent="0.4">
      <c r="AC135" s="1"/>
    </row>
    <row r="136" spans="29:29" ht="15.75" customHeight="1" x14ac:dyDescent="0.4">
      <c r="AC136" s="1"/>
    </row>
    <row r="137" spans="29:29" ht="15.75" customHeight="1" x14ac:dyDescent="0.4">
      <c r="AC137" s="1"/>
    </row>
    <row r="138" spans="29:29" ht="15.75" customHeight="1" x14ac:dyDescent="0.4">
      <c r="AC138" s="1"/>
    </row>
    <row r="139" spans="29:29" ht="15.75" customHeight="1" x14ac:dyDescent="0.4">
      <c r="AC139" s="1"/>
    </row>
    <row r="140" spans="29:29" ht="15.75" customHeight="1" x14ac:dyDescent="0.4">
      <c r="AC140" s="1"/>
    </row>
    <row r="141" spans="29:29" ht="15.75" customHeight="1" x14ac:dyDescent="0.4">
      <c r="AC141" s="1"/>
    </row>
    <row r="142" spans="29:29" ht="15.75" customHeight="1" x14ac:dyDescent="0.4">
      <c r="AC142" s="1"/>
    </row>
    <row r="143" spans="29:29" ht="15.75" customHeight="1" x14ac:dyDescent="0.4">
      <c r="AC143" s="1"/>
    </row>
    <row r="144" spans="29:29" ht="15.75" customHeight="1" x14ac:dyDescent="0.4">
      <c r="AC144" s="1"/>
    </row>
    <row r="145" spans="29:29" ht="15.75" customHeight="1" x14ac:dyDescent="0.4">
      <c r="AC145" s="1"/>
    </row>
    <row r="146" spans="29:29" ht="15.75" customHeight="1" x14ac:dyDescent="0.4">
      <c r="AC146" s="1"/>
    </row>
    <row r="147" spans="29:29" ht="15.75" customHeight="1" x14ac:dyDescent="0.4">
      <c r="AC147" s="1"/>
    </row>
    <row r="148" spans="29:29" ht="15.75" customHeight="1" x14ac:dyDescent="0.4">
      <c r="AC148" s="1"/>
    </row>
    <row r="149" spans="29:29" ht="15.75" customHeight="1" x14ac:dyDescent="0.4">
      <c r="AC149" s="1"/>
    </row>
    <row r="150" spans="29:29" ht="15.75" customHeight="1" x14ac:dyDescent="0.4">
      <c r="AC150" s="1"/>
    </row>
    <row r="151" spans="29:29" ht="15.75" customHeight="1" x14ac:dyDescent="0.4">
      <c r="AC151" s="1"/>
    </row>
    <row r="152" spans="29:29" ht="15.75" customHeight="1" x14ac:dyDescent="0.4">
      <c r="AC152" s="1"/>
    </row>
    <row r="153" spans="29:29" ht="15.75" customHeight="1" x14ac:dyDescent="0.4">
      <c r="AC153" s="1"/>
    </row>
    <row r="154" spans="29:29" ht="15.75" customHeight="1" x14ac:dyDescent="0.4">
      <c r="AC154" s="1"/>
    </row>
    <row r="155" spans="29:29" ht="15.75" customHeight="1" x14ac:dyDescent="0.4">
      <c r="AC155" s="1"/>
    </row>
    <row r="156" spans="29:29" ht="15.75" customHeight="1" x14ac:dyDescent="0.4">
      <c r="AC156" s="1"/>
    </row>
    <row r="157" spans="29:29" ht="15.75" customHeight="1" x14ac:dyDescent="0.4">
      <c r="AC157" s="1"/>
    </row>
    <row r="158" spans="29:29" ht="15.75" customHeight="1" x14ac:dyDescent="0.4">
      <c r="AC158" s="1"/>
    </row>
    <row r="159" spans="29:29" ht="15.75" customHeight="1" x14ac:dyDescent="0.4">
      <c r="AC159" s="1"/>
    </row>
    <row r="160" spans="29:29" ht="15.75" customHeight="1" x14ac:dyDescent="0.4">
      <c r="AC160" s="1"/>
    </row>
    <row r="161" spans="29:29" ht="15.75" customHeight="1" x14ac:dyDescent="0.4">
      <c r="AC161" s="1"/>
    </row>
    <row r="162" spans="29:29" ht="15.75" customHeight="1" x14ac:dyDescent="0.4">
      <c r="AC162" s="1"/>
    </row>
    <row r="163" spans="29:29" ht="15.75" customHeight="1" x14ac:dyDescent="0.4">
      <c r="AC163" s="1"/>
    </row>
    <row r="164" spans="29:29" ht="15.75" customHeight="1" x14ac:dyDescent="0.4">
      <c r="AC164" s="1"/>
    </row>
    <row r="165" spans="29:29" ht="15.75" customHeight="1" x14ac:dyDescent="0.4">
      <c r="AC165" s="1"/>
    </row>
    <row r="166" spans="29:29" ht="15.75" customHeight="1" x14ac:dyDescent="0.4">
      <c r="AC166" s="1"/>
    </row>
    <row r="167" spans="29:29" ht="15.75" customHeight="1" x14ac:dyDescent="0.4">
      <c r="AC167" s="1"/>
    </row>
    <row r="168" spans="29:29" ht="15.75" customHeight="1" x14ac:dyDescent="0.4">
      <c r="AC168" s="1"/>
    </row>
    <row r="169" spans="29:29" ht="15.75" customHeight="1" x14ac:dyDescent="0.4">
      <c r="AC169" s="1"/>
    </row>
    <row r="170" spans="29:29" ht="15.75" customHeight="1" x14ac:dyDescent="0.4">
      <c r="AC170" s="1"/>
    </row>
    <row r="171" spans="29:29" ht="15.75" customHeight="1" x14ac:dyDescent="0.4">
      <c r="AC171" s="1"/>
    </row>
    <row r="172" spans="29:29" ht="15.75" customHeight="1" x14ac:dyDescent="0.4">
      <c r="AC172" s="1"/>
    </row>
    <row r="173" spans="29:29" ht="15.75" customHeight="1" x14ac:dyDescent="0.4">
      <c r="AC173" s="1"/>
    </row>
    <row r="174" spans="29:29" ht="15.75" customHeight="1" x14ac:dyDescent="0.4">
      <c r="AC174" s="1"/>
    </row>
    <row r="175" spans="29:29" ht="15.75" customHeight="1" x14ac:dyDescent="0.4">
      <c r="AC175" s="1"/>
    </row>
    <row r="176" spans="29:29" ht="15.75" customHeight="1" x14ac:dyDescent="0.4">
      <c r="AC176" s="1"/>
    </row>
    <row r="177" spans="29:29" ht="15.75" customHeight="1" x14ac:dyDescent="0.4">
      <c r="AC177" s="1"/>
    </row>
    <row r="178" spans="29:29" ht="15.75" customHeight="1" x14ac:dyDescent="0.4">
      <c r="AC178" s="1"/>
    </row>
    <row r="179" spans="29:29" ht="15.75" customHeight="1" x14ac:dyDescent="0.4">
      <c r="AC179" s="1"/>
    </row>
    <row r="180" spans="29:29" ht="15.75" customHeight="1" x14ac:dyDescent="0.4">
      <c r="AC180" s="1"/>
    </row>
    <row r="181" spans="29:29" ht="15.75" customHeight="1" x14ac:dyDescent="0.4">
      <c r="AC181" s="1"/>
    </row>
    <row r="182" spans="29:29" ht="15.75" customHeight="1" x14ac:dyDescent="0.4">
      <c r="AC182" s="1"/>
    </row>
    <row r="183" spans="29:29" ht="15.75" customHeight="1" x14ac:dyDescent="0.4">
      <c r="AC183" s="1"/>
    </row>
    <row r="184" spans="29:29" ht="15.75" customHeight="1" x14ac:dyDescent="0.4">
      <c r="AC184" s="1"/>
    </row>
    <row r="185" spans="29:29" ht="15.75" customHeight="1" x14ac:dyDescent="0.4">
      <c r="AC185" s="1"/>
    </row>
    <row r="186" spans="29:29" ht="15.75" customHeight="1" x14ac:dyDescent="0.4">
      <c r="AC186" s="1"/>
    </row>
    <row r="187" spans="29:29" ht="15.75" customHeight="1" x14ac:dyDescent="0.4">
      <c r="AC187" s="1"/>
    </row>
    <row r="188" spans="29:29" ht="15.75" customHeight="1" x14ac:dyDescent="0.4">
      <c r="AC188" s="1"/>
    </row>
    <row r="189" spans="29:29" ht="15.75" customHeight="1" x14ac:dyDescent="0.4">
      <c r="AC189" s="1"/>
    </row>
    <row r="190" spans="29:29" ht="15.75" customHeight="1" x14ac:dyDescent="0.4">
      <c r="AC190" s="1"/>
    </row>
    <row r="191" spans="29:29" ht="15.75" customHeight="1" x14ac:dyDescent="0.4">
      <c r="AC191" s="1"/>
    </row>
    <row r="192" spans="29:29" ht="15.75" customHeight="1" x14ac:dyDescent="0.4">
      <c r="AC192" s="1"/>
    </row>
    <row r="193" spans="29:29" ht="15.75" customHeight="1" x14ac:dyDescent="0.4">
      <c r="AC193" s="1"/>
    </row>
    <row r="194" spans="29:29" ht="15.75" customHeight="1" x14ac:dyDescent="0.4">
      <c r="AC194" s="1"/>
    </row>
    <row r="195" spans="29:29" ht="15.75" customHeight="1" x14ac:dyDescent="0.4">
      <c r="AC195" s="1"/>
    </row>
    <row r="196" spans="29:29" ht="15.75" customHeight="1" x14ac:dyDescent="0.4">
      <c r="AC196" s="1"/>
    </row>
    <row r="197" spans="29:29" ht="15.75" customHeight="1" x14ac:dyDescent="0.4">
      <c r="AC197" s="1"/>
    </row>
    <row r="198" spans="29:29" ht="15.75" customHeight="1" x14ac:dyDescent="0.4">
      <c r="AC198" s="1"/>
    </row>
    <row r="199" spans="29:29" ht="15.75" customHeight="1" x14ac:dyDescent="0.4">
      <c r="AC199" s="1"/>
    </row>
    <row r="200" spans="29:29" ht="15.75" customHeight="1" x14ac:dyDescent="0.4">
      <c r="AC200" s="1"/>
    </row>
    <row r="201" spans="29:29" ht="15.75" customHeight="1" x14ac:dyDescent="0.4">
      <c r="AC201" s="1"/>
    </row>
    <row r="202" spans="29:29" ht="15.75" customHeight="1" x14ac:dyDescent="0.4">
      <c r="AC202" s="1"/>
    </row>
    <row r="203" spans="29:29" ht="15.75" customHeight="1" x14ac:dyDescent="0.4">
      <c r="AC203" s="1"/>
    </row>
    <row r="204" spans="29:29" ht="15.75" customHeight="1" x14ac:dyDescent="0.4">
      <c r="AC204" s="1"/>
    </row>
    <row r="205" spans="29:29" ht="15.75" customHeight="1" x14ac:dyDescent="0.4">
      <c r="AC205" s="1"/>
    </row>
    <row r="206" spans="29:29" ht="15.75" customHeight="1" x14ac:dyDescent="0.4">
      <c r="AC206" s="1"/>
    </row>
    <row r="207" spans="29:29" ht="15.75" customHeight="1" x14ac:dyDescent="0.4">
      <c r="AC207" s="1"/>
    </row>
    <row r="208" spans="29:29" ht="15.75" customHeight="1" x14ac:dyDescent="0.4">
      <c r="AC208" s="1"/>
    </row>
    <row r="209" spans="29:29" ht="15.75" customHeight="1" x14ac:dyDescent="0.4">
      <c r="AC209" s="1"/>
    </row>
    <row r="210" spans="29:29" ht="15.75" customHeight="1" x14ac:dyDescent="0.4">
      <c r="AC210" s="1"/>
    </row>
    <row r="211" spans="29:29" ht="15.75" customHeight="1" x14ac:dyDescent="0.4">
      <c r="AC211" s="1"/>
    </row>
    <row r="212" spans="29:29" ht="15.75" customHeight="1" x14ac:dyDescent="0.4">
      <c r="AC212" s="1"/>
    </row>
    <row r="213" spans="29:29" ht="15.75" customHeight="1" x14ac:dyDescent="0.4">
      <c r="AC213" s="1"/>
    </row>
    <row r="214" spans="29:29" ht="15.75" customHeight="1" x14ac:dyDescent="0.4">
      <c r="AC214" s="1"/>
    </row>
    <row r="215" spans="29:29" ht="15.75" customHeight="1" x14ac:dyDescent="0.4">
      <c r="AC215" s="1"/>
    </row>
    <row r="216" spans="29:29" ht="15.75" customHeight="1" x14ac:dyDescent="0.4">
      <c r="AC216" s="1"/>
    </row>
    <row r="217" spans="29:29" ht="15.75" customHeight="1" x14ac:dyDescent="0.4">
      <c r="AC217" s="1"/>
    </row>
    <row r="218" spans="29:29" ht="15.75" customHeight="1" x14ac:dyDescent="0.4">
      <c r="AC218" s="1"/>
    </row>
    <row r="219" spans="29:29" ht="15.75" customHeight="1" x14ac:dyDescent="0.4">
      <c r="AC219" s="1"/>
    </row>
    <row r="220" spans="29:29" ht="15.75" customHeight="1" x14ac:dyDescent="0.4">
      <c r="AC220" s="1"/>
    </row>
    <row r="221" spans="29:29" ht="15.75" customHeight="1" x14ac:dyDescent="0.4">
      <c r="AC221" s="1"/>
    </row>
    <row r="222" spans="29:29" ht="15.75" customHeight="1" x14ac:dyDescent="0.4">
      <c r="AC222" s="1"/>
    </row>
    <row r="223" spans="29:29" ht="15.75" customHeight="1" x14ac:dyDescent="0.4">
      <c r="AC223" s="1"/>
    </row>
    <row r="224" spans="29:29" ht="15.75" customHeight="1" x14ac:dyDescent="0.4">
      <c r="AC224" s="1"/>
    </row>
    <row r="225" spans="29:29" ht="15.75" customHeight="1" x14ac:dyDescent="0.4">
      <c r="AC225" s="1"/>
    </row>
    <row r="226" spans="29:29" ht="15.75" customHeight="1" x14ac:dyDescent="0.4">
      <c r="AC226" s="1"/>
    </row>
    <row r="227" spans="29:29" ht="15.75" customHeight="1" x14ac:dyDescent="0.4">
      <c r="AC227" s="1"/>
    </row>
    <row r="228" spans="29:29" ht="15.75" customHeight="1" x14ac:dyDescent="0.4">
      <c r="AC228" s="1"/>
    </row>
    <row r="229" spans="29:29" ht="15.75" customHeight="1" x14ac:dyDescent="0.4">
      <c r="AC229" s="1"/>
    </row>
    <row r="230" spans="29:29" ht="15.75" customHeight="1" x14ac:dyDescent="0.4">
      <c r="AC230" s="1"/>
    </row>
    <row r="231" spans="29:29" ht="15.75" customHeight="1" x14ac:dyDescent="0.4">
      <c r="AC231" s="1"/>
    </row>
    <row r="232" spans="29:29" ht="15.75" customHeight="1" x14ac:dyDescent="0.4">
      <c r="AC232" s="1"/>
    </row>
    <row r="233" spans="29:29" ht="15.75" customHeight="1" x14ac:dyDescent="0.4">
      <c r="AC233" s="1"/>
    </row>
    <row r="234" spans="29:29" ht="15.75" customHeight="1" x14ac:dyDescent="0.4">
      <c r="AC234" s="1"/>
    </row>
    <row r="235" spans="29:29" ht="15.75" customHeight="1" x14ac:dyDescent="0.4">
      <c r="AC235" s="1"/>
    </row>
    <row r="236" spans="29:29" ht="15.75" customHeight="1" x14ac:dyDescent="0.4">
      <c r="AC236" s="1"/>
    </row>
    <row r="237" spans="29:29" ht="15.75" customHeight="1" x14ac:dyDescent="0.4">
      <c r="AC237" s="1"/>
    </row>
    <row r="238" spans="29:29" ht="15.75" customHeight="1" x14ac:dyDescent="0.4">
      <c r="AC238" s="1"/>
    </row>
    <row r="239" spans="29:29" ht="15.75" customHeight="1" x14ac:dyDescent="0.4">
      <c r="AC239" s="1"/>
    </row>
    <row r="240" spans="29:29" ht="15.75" customHeight="1" x14ac:dyDescent="0.4">
      <c r="AC240" s="1"/>
    </row>
    <row r="241" spans="29:29" ht="15.75" customHeight="1" x14ac:dyDescent="0.4">
      <c r="AC241" s="1"/>
    </row>
    <row r="242" spans="29:29" ht="15.75" customHeight="1" x14ac:dyDescent="0.4">
      <c r="AC242" s="1"/>
    </row>
    <row r="243" spans="29:29" ht="15.75" customHeight="1" x14ac:dyDescent="0.4">
      <c r="AC243" s="1"/>
    </row>
    <row r="244" spans="29:29" ht="15.75" customHeight="1" x14ac:dyDescent="0.4">
      <c r="AC244" s="1"/>
    </row>
    <row r="245" spans="29:29" ht="15.75" customHeight="1" x14ac:dyDescent="0.4">
      <c r="AC245" s="1"/>
    </row>
    <row r="246" spans="29:29" ht="15.75" customHeight="1" x14ac:dyDescent="0.4">
      <c r="AC246" s="1"/>
    </row>
    <row r="247" spans="29:29" ht="15.75" customHeight="1" x14ac:dyDescent="0.4">
      <c r="AC247" s="1"/>
    </row>
    <row r="248" spans="29:29" ht="15.75" customHeight="1" x14ac:dyDescent="0.4">
      <c r="AC248" s="1"/>
    </row>
    <row r="249" spans="29:29" ht="15.75" customHeight="1" x14ac:dyDescent="0.4">
      <c r="AC249" s="1"/>
    </row>
    <row r="250" spans="29:29" ht="15.75" customHeight="1" x14ac:dyDescent="0.4">
      <c r="AC250" s="1"/>
    </row>
    <row r="251" spans="29:29" ht="15.75" customHeight="1" x14ac:dyDescent="0.4">
      <c r="AC251" s="1"/>
    </row>
    <row r="252" spans="29:29" ht="15.75" customHeight="1" x14ac:dyDescent="0.4">
      <c r="AC252" s="1"/>
    </row>
    <row r="253" spans="29:29" ht="15.75" customHeight="1" x14ac:dyDescent="0.4">
      <c r="AC253" s="1"/>
    </row>
    <row r="254" spans="29:29" ht="15.75" customHeight="1" x14ac:dyDescent="0.4">
      <c r="AC254" s="1"/>
    </row>
    <row r="255" spans="29:29" ht="15.75" customHeight="1" x14ac:dyDescent="0.4">
      <c r="AC255" s="1"/>
    </row>
    <row r="256" spans="29:29" ht="15.75" customHeight="1" x14ac:dyDescent="0.4">
      <c r="AC256" s="1"/>
    </row>
    <row r="257" spans="29:29" ht="15.75" customHeight="1" x14ac:dyDescent="0.4">
      <c r="AC257" s="1"/>
    </row>
    <row r="258" spans="29:29" ht="15.75" customHeight="1" x14ac:dyDescent="0.4">
      <c r="AC258" s="1"/>
    </row>
    <row r="259" spans="29:29" ht="15.75" customHeight="1" x14ac:dyDescent="0.4">
      <c r="AC259" s="1"/>
    </row>
    <row r="260" spans="29:29" ht="15.75" customHeight="1" x14ac:dyDescent="0.4">
      <c r="AC260" s="1"/>
    </row>
    <row r="261" spans="29:29" ht="15.75" customHeight="1" x14ac:dyDescent="0.4">
      <c r="AC261" s="1"/>
    </row>
    <row r="262" spans="29:29" ht="15.75" customHeight="1" x14ac:dyDescent="0.4">
      <c r="AC262" s="1"/>
    </row>
    <row r="263" spans="29:29" ht="15.75" customHeight="1" x14ac:dyDescent="0.4">
      <c r="AC263" s="1"/>
    </row>
    <row r="264" spans="29:29" ht="15.75" customHeight="1" x14ac:dyDescent="0.4">
      <c r="AC264" s="1"/>
    </row>
    <row r="265" spans="29:29" ht="15.75" customHeight="1" x14ac:dyDescent="0.4">
      <c r="AC265" s="1"/>
    </row>
    <row r="266" spans="29:29" ht="15.75" customHeight="1" x14ac:dyDescent="0.4">
      <c r="AC266" s="1"/>
    </row>
    <row r="267" spans="29:29" ht="15.75" customHeight="1" x14ac:dyDescent="0.4">
      <c r="AC267" s="1"/>
    </row>
    <row r="268" spans="29:29" ht="15.75" customHeight="1" x14ac:dyDescent="0.4">
      <c r="AC268" s="1"/>
    </row>
    <row r="269" spans="29:29" ht="15.75" customHeight="1" x14ac:dyDescent="0.4">
      <c r="AC269" s="1"/>
    </row>
    <row r="270" spans="29:29" ht="15.75" customHeight="1" x14ac:dyDescent="0.4">
      <c r="AC270" s="1"/>
    </row>
    <row r="271" spans="29:29" ht="15.75" customHeight="1" x14ac:dyDescent="0.4">
      <c r="AC271" s="1"/>
    </row>
    <row r="272" spans="29:29" ht="15.75" customHeight="1" x14ac:dyDescent="0.4">
      <c r="AC272" s="1"/>
    </row>
    <row r="273" spans="29:29" ht="15.75" customHeight="1" x14ac:dyDescent="0.4">
      <c r="AC273" s="1"/>
    </row>
    <row r="274" spans="29:29" ht="15.75" customHeight="1" x14ac:dyDescent="0.4">
      <c r="AC274" s="1"/>
    </row>
    <row r="275" spans="29:29" ht="15.75" customHeight="1" x14ac:dyDescent="0.4">
      <c r="AC275" s="1"/>
    </row>
    <row r="276" spans="29:29" ht="15.75" customHeight="1" x14ac:dyDescent="0.4">
      <c r="AC276" s="1"/>
    </row>
    <row r="277" spans="29:29" ht="15.75" customHeight="1" x14ac:dyDescent="0.4">
      <c r="AC277" s="1"/>
    </row>
    <row r="278" spans="29:29" ht="15.75" customHeight="1" x14ac:dyDescent="0.4">
      <c r="AC278" s="1"/>
    </row>
    <row r="279" spans="29:29" ht="15.75" customHeight="1" x14ac:dyDescent="0.4">
      <c r="AC279" s="1"/>
    </row>
    <row r="280" spans="29:29" ht="15.75" customHeight="1" x14ac:dyDescent="0.4">
      <c r="AC280" s="1"/>
    </row>
    <row r="281" spans="29:29" ht="15.75" customHeight="1" x14ac:dyDescent="0.4">
      <c r="AC281" s="1"/>
    </row>
    <row r="282" spans="29:29" ht="15.75" customHeight="1" x14ac:dyDescent="0.4">
      <c r="AC282" s="1"/>
    </row>
    <row r="283" spans="29:29" ht="15.75" customHeight="1" x14ac:dyDescent="0.4">
      <c r="AC283" s="1"/>
    </row>
    <row r="284" spans="29:29" ht="15.75" customHeight="1" x14ac:dyDescent="0.4">
      <c r="AC284" s="1"/>
    </row>
    <row r="285" spans="29:29" ht="15.75" customHeight="1" x14ac:dyDescent="0.4">
      <c r="AC285" s="1"/>
    </row>
    <row r="286" spans="29:29" ht="15.75" customHeight="1" x14ac:dyDescent="0.4">
      <c r="AC286" s="1"/>
    </row>
    <row r="287" spans="29:29" ht="15.75" customHeight="1" x14ac:dyDescent="0.4">
      <c r="AC287" s="1"/>
    </row>
    <row r="288" spans="29:29" ht="15.75" customHeight="1" x14ac:dyDescent="0.4">
      <c r="AC288" s="1"/>
    </row>
    <row r="289" spans="29:29" ht="15.75" customHeight="1" x14ac:dyDescent="0.4">
      <c r="AC289" s="1"/>
    </row>
    <row r="290" spans="29:29" ht="15.75" customHeight="1" x14ac:dyDescent="0.4">
      <c r="AC290" s="1"/>
    </row>
    <row r="291" spans="29:29" ht="15.75" customHeight="1" x14ac:dyDescent="0.4">
      <c r="AC291" s="1"/>
    </row>
    <row r="292" spans="29:29" ht="15.75" customHeight="1" x14ac:dyDescent="0.4">
      <c r="AC292" s="1"/>
    </row>
    <row r="293" spans="29:29" ht="15.75" customHeight="1" x14ac:dyDescent="0.4">
      <c r="AC293" s="1"/>
    </row>
    <row r="294" spans="29:29" ht="15.75" customHeight="1" x14ac:dyDescent="0.4">
      <c r="AC294" s="1"/>
    </row>
    <row r="295" spans="29:29" ht="15.75" customHeight="1" x14ac:dyDescent="0.4">
      <c r="AC295" s="1"/>
    </row>
    <row r="296" spans="29:29" ht="15.75" customHeight="1" x14ac:dyDescent="0.4">
      <c r="AC296" s="1"/>
    </row>
    <row r="297" spans="29:29" ht="15.75" customHeight="1" x14ac:dyDescent="0.4">
      <c r="AC297" s="1"/>
    </row>
    <row r="298" spans="29:29" ht="15.75" customHeight="1" x14ac:dyDescent="0.4">
      <c r="AC298" s="1"/>
    </row>
    <row r="299" spans="29:29" ht="15.75" customHeight="1" x14ac:dyDescent="0.4">
      <c r="AC299" s="1"/>
    </row>
    <row r="300" spans="29:29" ht="15.75" customHeight="1" x14ac:dyDescent="0.4">
      <c r="AC300" s="1"/>
    </row>
    <row r="301" spans="29:29" ht="15.75" customHeight="1" x14ac:dyDescent="0.4">
      <c r="AC301" s="1"/>
    </row>
    <row r="302" spans="29:29" ht="15.75" customHeight="1" x14ac:dyDescent="0.4">
      <c r="AC302" s="1"/>
    </row>
    <row r="303" spans="29:29" ht="15.75" customHeight="1" x14ac:dyDescent="0.4">
      <c r="AC303" s="1"/>
    </row>
    <row r="304" spans="29:29" ht="15.75" customHeight="1" x14ac:dyDescent="0.4">
      <c r="AC304" s="1"/>
    </row>
    <row r="305" spans="29:29" ht="15.75" customHeight="1" x14ac:dyDescent="0.4">
      <c r="AC305" s="1"/>
    </row>
    <row r="306" spans="29:29" ht="15.75" customHeight="1" x14ac:dyDescent="0.4">
      <c r="AC306" s="1"/>
    </row>
    <row r="307" spans="29:29" ht="15.75" customHeight="1" x14ac:dyDescent="0.4">
      <c r="AC307" s="1"/>
    </row>
    <row r="308" spans="29:29" ht="15.75" customHeight="1" x14ac:dyDescent="0.4">
      <c r="AC308" s="1"/>
    </row>
    <row r="309" spans="29:29" ht="15.75" customHeight="1" x14ac:dyDescent="0.4">
      <c r="AC309" s="1"/>
    </row>
    <row r="310" spans="29:29" ht="15.75" customHeight="1" x14ac:dyDescent="0.4">
      <c r="AC310" s="1"/>
    </row>
    <row r="311" spans="29:29" ht="15.75" customHeight="1" x14ac:dyDescent="0.4">
      <c r="AC311" s="1"/>
    </row>
    <row r="312" spans="29:29" ht="15.75" customHeight="1" x14ac:dyDescent="0.4">
      <c r="AC312" s="1"/>
    </row>
    <row r="313" spans="29:29" ht="15.75" customHeight="1" x14ac:dyDescent="0.4">
      <c r="AC313" s="1"/>
    </row>
    <row r="314" spans="29:29" ht="15.75" customHeight="1" x14ac:dyDescent="0.4">
      <c r="AC314" s="1"/>
    </row>
    <row r="315" spans="29:29" ht="15.75" customHeight="1" x14ac:dyDescent="0.4">
      <c r="AC315" s="1"/>
    </row>
    <row r="316" spans="29:29" ht="15.75" customHeight="1" x14ac:dyDescent="0.4">
      <c r="AC316" s="1"/>
    </row>
    <row r="317" spans="29:29" ht="15.75" customHeight="1" x14ac:dyDescent="0.4">
      <c r="AC317" s="1"/>
    </row>
    <row r="318" spans="29:29" ht="15.75" customHeight="1" x14ac:dyDescent="0.4">
      <c r="AC318" s="1"/>
    </row>
    <row r="319" spans="29:29" ht="15.75" customHeight="1" x14ac:dyDescent="0.4">
      <c r="AC319" s="1"/>
    </row>
    <row r="320" spans="29:29" ht="15.75" customHeight="1" x14ac:dyDescent="0.4">
      <c r="AC320" s="1"/>
    </row>
    <row r="321" spans="29:29" ht="15.75" customHeight="1" x14ac:dyDescent="0.4">
      <c r="AC321" s="1"/>
    </row>
    <row r="322" spans="29:29" ht="15.75" customHeight="1" x14ac:dyDescent="0.4">
      <c r="AC322" s="1"/>
    </row>
    <row r="323" spans="29:29" ht="15.75" customHeight="1" x14ac:dyDescent="0.4">
      <c r="AC323" s="1"/>
    </row>
    <row r="324" spans="29:29" ht="15.75" customHeight="1" x14ac:dyDescent="0.4">
      <c r="AC324" s="1"/>
    </row>
    <row r="325" spans="29:29" ht="15.75" customHeight="1" x14ac:dyDescent="0.4">
      <c r="AC325" s="1"/>
    </row>
    <row r="326" spans="29:29" ht="15.75" customHeight="1" x14ac:dyDescent="0.4">
      <c r="AC326" s="1"/>
    </row>
    <row r="327" spans="29:29" ht="15.75" customHeight="1" x14ac:dyDescent="0.4">
      <c r="AC327" s="1"/>
    </row>
    <row r="328" spans="29:29" ht="15.75" customHeight="1" x14ac:dyDescent="0.4">
      <c r="AC328" s="1"/>
    </row>
    <row r="329" spans="29:29" ht="15.75" customHeight="1" x14ac:dyDescent="0.4">
      <c r="AC329" s="1"/>
    </row>
    <row r="330" spans="29:29" ht="15.75" customHeight="1" x14ac:dyDescent="0.4">
      <c r="AC330" s="1"/>
    </row>
    <row r="331" spans="29:29" ht="15.75" customHeight="1" x14ac:dyDescent="0.4">
      <c r="AC331" s="1"/>
    </row>
    <row r="332" spans="29:29" ht="15.75" customHeight="1" x14ac:dyDescent="0.4">
      <c r="AC332" s="1"/>
    </row>
    <row r="333" spans="29:29" ht="15.75" customHeight="1" x14ac:dyDescent="0.4">
      <c r="AC333" s="1"/>
    </row>
    <row r="334" spans="29:29" ht="15.75" customHeight="1" x14ac:dyDescent="0.4">
      <c r="AC334" s="1"/>
    </row>
    <row r="335" spans="29:29" ht="15.75" customHeight="1" x14ac:dyDescent="0.4">
      <c r="AC335" s="1"/>
    </row>
    <row r="336" spans="29:29" ht="15.75" customHeight="1" x14ac:dyDescent="0.4">
      <c r="AC336" s="1"/>
    </row>
    <row r="337" spans="29:29" ht="15.75" customHeight="1" x14ac:dyDescent="0.4">
      <c r="AC337" s="1"/>
    </row>
    <row r="338" spans="29:29" ht="15.75" customHeight="1" x14ac:dyDescent="0.4">
      <c r="AC338" s="1"/>
    </row>
    <row r="339" spans="29:29" ht="15.75" customHeight="1" x14ac:dyDescent="0.4">
      <c r="AC339" s="1"/>
    </row>
    <row r="340" spans="29:29" ht="15.75" customHeight="1" x14ac:dyDescent="0.4">
      <c r="AC340" s="1"/>
    </row>
    <row r="341" spans="29:29" ht="15.75" customHeight="1" x14ac:dyDescent="0.4">
      <c r="AC341" s="1"/>
    </row>
    <row r="342" spans="29:29" ht="15.75" customHeight="1" x14ac:dyDescent="0.4">
      <c r="AC342" s="1"/>
    </row>
    <row r="343" spans="29:29" ht="15.75" customHeight="1" x14ac:dyDescent="0.4">
      <c r="AC343" s="1"/>
    </row>
    <row r="344" spans="29:29" ht="15.75" customHeight="1" x14ac:dyDescent="0.4">
      <c r="AC344" s="1"/>
    </row>
    <row r="345" spans="29:29" ht="15.75" customHeight="1" x14ac:dyDescent="0.4">
      <c r="AC345" s="1"/>
    </row>
    <row r="346" spans="29:29" ht="15.75" customHeight="1" x14ac:dyDescent="0.4">
      <c r="AC346" s="1"/>
    </row>
    <row r="347" spans="29:29" ht="15.75" customHeight="1" x14ac:dyDescent="0.4">
      <c r="AC347" s="1"/>
    </row>
    <row r="348" spans="29:29" ht="15.75" customHeight="1" x14ac:dyDescent="0.4">
      <c r="AC348" s="1"/>
    </row>
    <row r="349" spans="29:29" ht="15.75" customHeight="1" x14ac:dyDescent="0.4">
      <c r="AC349" s="1"/>
    </row>
    <row r="350" spans="29:29" ht="15.75" customHeight="1" x14ac:dyDescent="0.4">
      <c r="AC350" s="1"/>
    </row>
    <row r="351" spans="29:29" ht="15.75" customHeight="1" x14ac:dyDescent="0.4">
      <c r="AC351" s="1"/>
    </row>
    <row r="352" spans="29:29" ht="15.75" customHeight="1" x14ac:dyDescent="0.4">
      <c r="AC352" s="1"/>
    </row>
    <row r="353" spans="29:29" ht="15.75" customHeight="1" x14ac:dyDescent="0.4">
      <c r="AC353" s="1"/>
    </row>
    <row r="354" spans="29:29" ht="15.75" customHeight="1" x14ac:dyDescent="0.4">
      <c r="AC354" s="1"/>
    </row>
    <row r="355" spans="29:29" ht="15.75" customHeight="1" x14ac:dyDescent="0.4">
      <c r="AC355" s="1"/>
    </row>
    <row r="356" spans="29:29" ht="15.75" customHeight="1" x14ac:dyDescent="0.4">
      <c r="AC356" s="1"/>
    </row>
    <row r="357" spans="29:29" ht="15.75" customHeight="1" x14ac:dyDescent="0.4">
      <c r="AC357" s="1"/>
    </row>
    <row r="358" spans="29:29" ht="15.75" customHeight="1" x14ac:dyDescent="0.4">
      <c r="AC358" s="1"/>
    </row>
    <row r="359" spans="29:29" ht="15.75" customHeight="1" x14ac:dyDescent="0.4">
      <c r="AC359" s="1"/>
    </row>
    <row r="360" spans="29:29" ht="15.75" customHeight="1" x14ac:dyDescent="0.4">
      <c r="AC360" s="1"/>
    </row>
    <row r="361" spans="29:29" ht="15.75" customHeight="1" x14ac:dyDescent="0.4">
      <c r="AC361" s="1"/>
    </row>
    <row r="362" spans="29:29" ht="15.75" customHeight="1" x14ac:dyDescent="0.4">
      <c r="AC362" s="1"/>
    </row>
    <row r="363" spans="29:29" ht="15.75" customHeight="1" x14ac:dyDescent="0.4">
      <c r="AC363" s="1"/>
    </row>
    <row r="364" spans="29:29" ht="15.75" customHeight="1" x14ac:dyDescent="0.4">
      <c r="AC364" s="1"/>
    </row>
    <row r="365" spans="29:29" ht="15.75" customHeight="1" x14ac:dyDescent="0.4">
      <c r="AC365" s="1"/>
    </row>
    <row r="366" spans="29:29" ht="15.75" customHeight="1" x14ac:dyDescent="0.4">
      <c r="AC366" s="1"/>
    </row>
    <row r="367" spans="29:29" ht="15.75" customHeight="1" x14ac:dyDescent="0.4">
      <c r="AC367" s="1"/>
    </row>
    <row r="368" spans="29:29" ht="15.75" customHeight="1" x14ac:dyDescent="0.4">
      <c r="AC368" s="1"/>
    </row>
    <row r="369" spans="29:29" ht="15.75" customHeight="1" x14ac:dyDescent="0.4">
      <c r="AC369" s="1"/>
    </row>
    <row r="370" spans="29:29" ht="15.75" customHeight="1" x14ac:dyDescent="0.4">
      <c r="AC370" s="1"/>
    </row>
    <row r="371" spans="29:29" ht="15.75" customHeight="1" x14ac:dyDescent="0.4">
      <c r="AC371" s="1"/>
    </row>
    <row r="372" spans="29:29" ht="15.75" customHeight="1" x14ac:dyDescent="0.4">
      <c r="AC372" s="1"/>
    </row>
    <row r="373" spans="29:29" ht="15.75" customHeight="1" x14ac:dyDescent="0.4">
      <c r="AC373" s="1"/>
    </row>
    <row r="374" spans="29:29" ht="15.75" customHeight="1" x14ac:dyDescent="0.4">
      <c r="AC374" s="1"/>
    </row>
    <row r="375" spans="29:29" ht="15.75" customHeight="1" x14ac:dyDescent="0.4">
      <c r="AC375" s="1"/>
    </row>
    <row r="376" spans="29:29" ht="15.75" customHeight="1" x14ac:dyDescent="0.4">
      <c r="AC376" s="1"/>
    </row>
    <row r="377" spans="29:29" ht="15.75" customHeight="1" x14ac:dyDescent="0.4">
      <c r="AC377" s="1"/>
    </row>
    <row r="378" spans="29:29" ht="15.75" customHeight="1" x14ac:dyDescent="0.4">
      <c r="AC378" s="1"/>
    </row>
    <row r="379" spans="29:29" ht="15.75" customHeight="1" x14ac:dyDescent="0.4">
      <c r="AC379" s="1"/>
    </row>
    <row r="380" spans="29:29" ht="15.75" customHeight="1" x14ac:dyDescent="0.4">
      <c r="AC380" s="1"/>
    </row>
    <row r="381" spans="29:29" ht="15.75" customHeight="1" x14ac:dyDescent="0.4">
      <c r="AC381" s="1"/>
    </row>
    <row r="382" spans="29:29" ht="15.75" customHeight="1" x14ac:dyDescent="0.4">
      <c r="AC382" s="1"/>
    </row>
    <row r="383" spans="29:29" ht="15.75" customHeight="1" x14ac:dyDescent="0.4">
      <c r="AC383" s="1"/>
    </row>
    <row r="384" spans="29:29" ht="15.75" customHeight="1" x14ac:dyDescent="0.4">
      <c r="AC384" s="1"/>
    </row>
    <row r="385" spans="29:29" ht="15.75" customHeight="1" x14ac:dyDescent="0.4">
      <c r="AC385" s="1"/>
    </row>
    <row r="386" spans="29:29" ht="15.75" customHeight="1" x14ac:dyDescent="0.4">
      <c r="AC386" s="1"/>
    </row>
    <row r="387" spans="29:29" ht="15.75" customHeight="1" x14ac:dyDescent="0.4">
      <c r="AC387" s="1"/>
    </row>
    <row r="388" spans="29:29" ht="15.75" customHeight="1" x14ac:dyDescent="0.4">
      <c r="AC388" s="1"/>
    </row>
    <row r="389" spans="29:29" ht="15.75" customHeight="1" x14ac:dyDescent="0.4">
      <c r="AC389" s="1"/>
    </row>
    <row r="390" spans="29:29" ht="15.75" customHeight="1" x14ac:dyDescent="0.4">
      <c r="AC390" s="1"/>
    </row>
    <row r="391" spans="29:29" ht="15.75" customHeight="1" x14ac:dyDescent="0.4">
      <c r="AC391" s="1"/>
    </row>
    <row r="392" spans="29:29" ht="15.75" customHeight="1" x14ac:dyDescent="0.4">
      <c r="AC392" s="1"/>
    </row>
    <row r="393" spans="29:29" ht="15.75" customHeight="1" x14ac:dyDescent="0.4">
      <c r="AC393" s="1"/>
    </row>
    <row r="394" spans="29:29" ht="15.75" customHeight="1" x14ac:dyDescent="0.4">
      <c r="AC394" s="1"/>
    </row>
    <row r="395" spans="29:29" ht="15.75" customHeight="1" x14ac:dyDescent="0.4">
      <c r="AC395" s="1"/>
    </row>
    <row r="396" spans="29:29" ht="15.75" customHeight="1" x14ac:dyDescent="0.4">
      <c r="AC396" s="1"/>
    </row>
    <row r="397" spans="29:29" ht="15.75" customHeight="1" x14ac:dyDescent="0.4">
      <c r="AC397" s="1"/>
    </row>
    <row r="398" spans="29:29" ht="15.75" customHeight="1" x14ac:dyDescent="0.4">
      <c r="AC398" s="1"/>
    </row>
    <row r="399" spans="29:29" ht="15.75" customHeight="1" x14ac:dyDescent="0.4">
      <c r="AC399" s="1"/>
    </row>
    <row r="400" spans="29:29" ht="15.75" customHeight="1" x14ac:dyDescent="0.4">
      <c r="AC400" s="1"/>
    </row>
    <row r="401" spans="29:29" ht="15.75" customHeight="1" x14ac:dyDescent="0.4">
      <c r="AC401" s="1"/>
    </row>
    <row r="402" spans="29:29" ht="15.75" customHeight="1" x14ac:dyDescent="0.4">
      <c r="AC402" s="1"/>
    </row>
    <row r="403" spans="29:29" ht="15.75" customHeight="1" x14ac:dyDescent="0.4">
      <c r="AC403" s="1"/>
    </row>
    <row r="404" spans="29:29" ht="15.75" customHeight="1" x14ac:dyDescent="0.4">
      <c r="AC404" s="1"/>
    </row>
    <row r="405" spans="29:29" ht="15.75" customHeight="1" x14ac:dyDescent="0.4">
      <c r="AC405" s="1"/>
    </row>
    <row r="406" spans="29:29" ht="15.75" customHeight="1" x14ac:dyDescent="0.4">
      <c r="AC406" s="1"/>
    </row>
    <row r="407" spans="29:29" ht="15.75" customHeight="1" x14ac:dyDescent="0.4">
      <c r="AC407" s="1"/>
    </row>
    <row r="408" spans="29:29" ht="15.75" customHeight="1" x14ac:dyDescent="0.4">
      <c r="AC408" s="1"/>
    </row>
    <row r="409" spans="29:29" ht="15.75" customHeight="1" x14ac:dyDescent="0.4">
      <c r="AC409" s="1"/>
    </row>
    <row r="410" spans="29:29" ht="15.75" customHeight="1" x14ac:dyDescent="0.4">
      <c r="AC410" s="1"/>
    </row>
    <row r="411" spans="29:29" ht="15.75" customHeight="1" x14ac:dyDescent="0.4">
      <c r="AC411" s="1"/>
    </row>
    <row r="412" spans="29:29" ht="15.75" customHeight="1" x14ac:dyDescent="0.4">
      <c r="AC412" s="1"/>
    </row>
    <row r="413" spans="29:29" ht="15.75" customHeight="1" x14ac:dyDescent="0.4">
      <c r="AC413" s="1"/>
    </row>
    <row r="414" spans="29:29" ht="15.75" customHeight="1" x14ac:dyDescent="0.4">
      <c r="AC414" s="1"/>
    </row>
    <row r="415" spans="29:29" ht="15.75" customHeight="1" x14ac:dyDescent="0.4">
      <c r="AC415" s="1"/>
    </row>
    <row r="416" spans="29:29" ht="15.75" customHeight="1" x14ac:dyDescent="0.4">
      <c r="AC416" s="1"/>
    </row>
    <row r="417" spans="29:29" ht="15.75" customHeight="1" x14ac:dyDescent="0.4">
      <c r="AC417" s="1"/>
    </row>
    <row r="418" spans="29:29" ht="15.75" customHeight="1" x14ac:dyDescent="0.4">
      <c r="AC418" s="1"/>
    </row>
    <row r="419" spans="29:29" ht="15.75" customHeight="1" x14ac:dyDescent="0.4">
      <c r="AC419" s="1"/>
    </row>
    <row r="420" spans="29:29" ht="15.75" customHeight="1" x14ac:dyDescent="0.4">
      <c r="AC420" s="1"/>
    </row>
    <row r="421" spans="29:29" ht="15.75" customHeight="1" x14ac:dyDescent="0.4">
      <c r="AC421" s="1"/>
    </row>
    <row r="422" spans="29:29" ht="15.75" customHeight="1" x14ac:dyDescent="0.4">
      <c r="AC422" s="1"/>
    </row>
    <row r="423" spans="29:29" ht="15.75" customHeight="1" x14ac:dyDescent="0.4">
      <c r="AC423" s="1"/>
    </row>
    <row r="424" spans="29:29" ht="15.75" customHeight="1" x14ac:dyDescent="0.4">
      <c r="AC424" s="1"/>
    </row>
    <row r="425" spans="29:29" ht="15.75" customHeight="1" x14ac:dyDescent="0.4">
      <c r="AC425" s="1"/>
    </row>
    <row r="426" spans="29:29" ht="15.75" customHeight="1" x14ac:dyDescent="0.4">
      <c r="AC426" s="1"/>
    </row>
    <row r="427" spans="29:29" ht="15.75" customHeight="1" x14ac:dyDescent="0.4">
      <c r="AC427" s="1"/>
    </row>
    <row r="428" spans="29:29" ht="15.75" customHeight="1" x14ac:dyDescent="0.4">
      <c r="AC428" s="1"/>
    </row>
    <row r="429" spans="29:29" ht="15.75" customHeight="1" x14ac:dyDescent="0.4">
      <c r="AC429" s="1"/>
    </row>
    <row r="430" spans="29:29" ht="15.75" customHeight="1" x14ac:dyDescent="0.4">
      <c r="AC430" s="1"/>
    </row>
    <row r="431" spans="29:29" ht="15.75" customHeight="1" x14ac:dyDescent="0.4">
      <c r="AC431" s="1"/>
    </row>
    <row r="432" spans="29:29" ht="15.75" customHeight="1" x14ac:dyDescent="0.4">
      <c r="AC432" s="1"/>
    </row>
    <row r="433" spans="29:29" ht="15.75" customHeight="1" x14ac:dyDescent="0.4">
      <c r="AC433" s="1"/>
    </row>
    <row r="434" spans="29:29" ht="15.75" customHeight="1" x14ac:dyDescent="0.4">
      <c r="AC434" s="1"/>
    </row>
    <row r="435" spans="29:29" ht="15.75" customHeight="1" x14ac:dyDescent="0.4">
      <c r="AC435" s="1"/>
    </row>
    <row r="436" spans="29:29" ht="15.75" customHeight="1" x14ac:dyDescent="0.4">
      <c r="AC436" s="1"/>
    </row>
    <row r="437" spans="29:29" ht="15.75" customHeight="1" x14ac:dyDescent="0.4">
      <c r="AC437" s="1"/>
    </row>
    <row r="438" spans="29:29" ht="15.75" customHeight="1" x14ac:dyDescent="0.4">
      <c r="AC438" s="1"/>
    </row>
    <row r="439" spans="29:29" ht="15.75" customHeight="1" x14ac:dyDescent="0.4">
      <c r="AC439" s="1"/>
    </row>
    <row r="440" spans="29:29" ht="15.75" customHeight="1" x14ac:dyDescent="0.4">
      <c r="AC440" s="1"/>
    </row>
    <row r="441" spans="29:29" ht="15.75" customHeight="1" x14ac:dyDescent="0.4">
      <c r="AC441" s="1"/>
    </row>
    <row r="442" spans="29:29" ht="15.75" customHeight="1" x14ac:dyDescent="0.4">
      <c r="AC442" s="1"/>
    </row>
    <row r="443" spans="29:29" ht="15.75" customHeight="1" x14ac:dyDescent="0.4">
      <c r="AC443" s="1"/>
    </row>
    <row r="444" spans="29:29" ht="15.75" customHeight="1" x14ac:dyDescent="0.4">
      <c r="AC444" s="1"/>
    </row>
    <row r="445" spans="29:29" ht="15.75" customHeight="1" x14ac:dyDescent="0.4">
      <c r="AC445" s="1"/>
    </row>
    <row r="446" spans="29:29" ht="15.75" customHeight="1" x14ac:dyDescent="0.4">
      <c r="AC446" s="1"/>
    </row>
    <row r="447" spans="29:29" ht="15.75" customHeight="1" x14ac:dyDescent="0.4">
      <c r="AC447" s="1"/>
    </row>
    <row r="448" spans="29:29" ht="15.75" customHeight="1" x14ac:dyDescent="0.4">
      <c r="AC448" s="1"/>
    </row>
    <row r="449" spans="29:29" ht="15.75" customHeight="1" x14ac:dyDescent="0.4">
      <c r="AC449" s="1"/>
    </row>
    <row r="450" spans="29:29" ht="15.75" customHeight="1" x14ac:dyDescent="0.4">
      <c r="AC450" s="1"/>
    </row>
    <row r="451" spans="29:29" ht="15.75" customHeight="1" x14ac:dyDescent="0.4">
      <c r="AC451" s="1"/>
    </row>
    <row r="452" spans="29:29" ht="15.75" customHeight="1" x14ac:dyDescent="0.4">
      <c r="AC452" s="1"/>
    </row>
    <row r="453" spans="29:29" ht="15.75" customHeight="1" x14ac:dyDescent="0.4">
      <c r="AC453" s="1"/>
    </row>
    <row r="454" spans="29:29" ht="15.75" customHeight="1" x14ac:dyDescent="0.4">
      <c r="AC454" s="1"/>
    </row>
    <row r="455" spans="29:29" ht="15.75" customHeight="1" x14ac:dyDescent="0.4">
      <c r="AC455" s="1"/>
    </row>
    <row r="456" spans="29:29" ht="15.75" customHeight="1" x14ac:dyDescent="0.4">
      <c r="AC456" s="1"/>
    </row>
    <row r="457" spans="29:29" ht="15.75" customHeight="1" x14ac:dyDescent="0.4">
      <c r="AC457" s="1"/>
    </row>
    <row r="458" spans="29:29" ht="15.75" customHeight="1" x14ac:dyDescent="0.4">
      <c r="AC458" s="1"/>
    </row>
    <row r="459" spans="29:29" ht="15.75" customHeight="1" x14ac:dyDescent="0.4">
      <c r="AC459" s="1"/>
    </row>
    <row r="460" spans="29:29" ht="15.75" customHeight="1" x14ac:dyDescent="0.4">
      <c r="AC460" s="1"/>
    </row>
    <row r="461" spans="29:29" ht="15.75" customHeight="1" x14ac:dyDescent="0.4">
      <c r="AC461" s="1"/>
    </row>
    <row r="462" spans="29:29" ht="15.75" customHeight="1" x14ac:dyDescent="0.4">
      <c r="AC462" s="1"/>
    </row>
    <row r="463" spans="29:29" ht="15.75" customHeight="1" x14ac:dyDescent="0.4">
      <c r="AC463" s="1"/>
    </row>
    <row r="464" spans="29:29" ht="15.75" customHeight="1" x14ac:dyDescent="0.4">
      <c r="AC464" s="1"/>
    </row>
    <row r="465" spans="29:29" ht="15.75" customHeight="1" x14ac:dyDescent="0.4">
      <c r="AC465" s="1"/>
    </row>
    <row r="466" spans="29:29" ht="15.75" customHeight="1" x14ac:dyDescent="0.4">
      <c r="AC466" s="1"/>
    </row>
    <row r="467" spans="29:29" ht="15.75" customHeight="1" x14ac:dyDescent="0.4">
      <c r="AC467" s="1"/>
    </row>
    <row r="468" spans="29:29" ht="15.75" customHeight="1" x14ac:dyDescent="0.4">
      <c r="AC468" s="1"/>
    </row>
    <row r="469" spans="29:29" ht="15.75" customHeight="1" x14ac:dyDescent="0.4">
      <c r="AC469" s="1"/>
    </row>
    <row r="470" spans="29:29" ht="15.75" customHeight="1" x14ac:dyDescent="0.4">
      <c r="AC470" s="1"/>
    </row>
    <row r="471" spans="29:29" ht="15.75" customHeight="1" x14ac:dyDescent="0.4">
      <c r="AC471" s="1"/>
    </row>
    <row r="472" spans="29:29" ht="15.75" customHeight="1" x14ac:dyDescent="0.4">
      <c r="AC472" s="1"/>
    </row>
    <row r="473" spans="29:29" ht="15.75" customHeight="1" x14ac:dyDescent="0.4">
      <c r="AC473" s="1"/>
    </row>
    <row r="474" spans="29:29" ht="15.75" customHeight="1" x14ac:dyDescent="0.4">
      <c r="AC474" s="1"/>
    </row>
    <row r="475" spans="29:29" ht="15.75" customHeight="1" x14ac:dyDescent="0.4">
      <c r="AC475" s="1"/>
    </row>
    <row r="476" spans="29:29" ht="15.75" customHeight="1" x14ac:dyDescent="0.4">
      <c r="AC476" s="1"/>
    </row>
    <row r="477" spans="29:29" ht="15.75" customHeight="1" x14ac:dyDescent="0.4">
      <c r="AC477" s="1"/>
    </row>
    <row r="478" spans="29:29" ht="15.75" customHeight="1" x14ac:dyDescent="0.4">
      <c r="AC478" s="1"/>
    </row>
    <row r="479" spans="29:29" ht="15.75" customHeight="1" x14ac:dyDescent="0.4">
      <c r="AC479" s="1"/>
    </row>
    <row r="480" spans="29:29" ht="15.75" customHeight="1" x14ac:dyDescent="0.4">
      <c r="AC480" s="1"/>
    </row>
    <row r="481" spans="29:29" ht="15.75" customHeight="1" x14ac:dyDescent="0.4">
      <c r="AC481" s="1"/>
    </row>
    <row r="482" spans="29:29" ht="15.75" customHeight="1" x14ac:dyDescent="0.4">
      <c r="AC482" s="1"/>
    </row>
    <row r="483" spans="29:29" ht="15.75" customHeight="1" x14ac:dyDescent="0.4">
      <c r="AC483" s="1"/>
    </row>
    <row r="484" spans="29:29" ht="15.75" customHeight="1" x14ac:dyDescent="0.4">
      <c r="AC484" s="1"/>
    </row>
    <row r="485" spans="29:29" ht="15.75" customHeight="1" x14ac:dyDescent="0.4">
      <c r="AC485" s="1"/>
    </row>
    <row r="486" spans="29:29" ht="15.75" customHeight="1" x14ac:dyDescent="0.4">
      <c r="AC486" s="1"/>
    </row>
    <row r="487" spans="29:29" ht="15.75" customHeight="1" x14ac:dyDescent="0.4">
      <c r="AC487" s="1"/>
    </row>
    <row r="488" spans="29:29" ht="15.75" customHeight="1" x14ac:dyDescent="0.4">
      <c r="AC488" s="1"/>
    </row>
    <row r="489" spans="29:29" ht="15.75" customHeight="1" x14ac:dyDescent="0.4">
      <c r="AC489" s="1"/>
    </row>
    <row r="490" spans="29:29" ht="15.75" customHeight="1" x14ac:dyDescent="0.4">
      <c r="AC490" s="1"/>
    </row>
    <row r="491" spans="29:29" ht="15.75" customHeight="1" x14ac:dyDescent="0.4">
      <c r="AC491" s="1"/>
    </row>
    <row r="492" spans="29:29" ht="15.75" customHeight="1" x14ac:dyDescent="0.4">
      <c r="AC492" s="1"/>
    </row>
    <row r="493" spans="29:29" ht="15.75" customHeight="1" x14ac:dyDescent="0.4">
      <c r="AC493" s="1"/>
    </row>
    <row r="494" spans="29:29" ht="15.75" customHeight="1" x14ac:dyDescent="0.4">
      <c r="AC494" s="1"/>
    </row>
    <row r="495" spans="29:29" ht="15.75" customHeight="1" x14ac:dyDescent="0.4">
      <c r="AC495" s="1"/>
    </row>
    <row r="496" spans="29:29" ht="15.75" customHeight="1" x14ac:dyDescent="0.4">
      <c r="AC496" s="1"/>
    </row>
    <row r="497" spans="29:29" ht="15.75" customHeight="1" x14ac:dyDescent="0.4">
      <c r="AC497" s="1"/>
    </row>
    <row r="498" spans="29:29" ht="15.75" customHeight="1" x14ac:dyDescent="0.4">
      <c r="AC498" s="1"/>
    </row>
    <row r="499" spans="29:29" ht="15.75" customHeight="1" x14ac:dyDescent="0.4">
      <c r="AC499" s="1"/>
    </row>
    <row r="500" spans="29:29" ht="15.75" customHeight="1" x14ac:dyDescent="0.4">
      <c r="AC500" s="1"/>
    </row>
    <row r="501" spans="29:29" ht="15.75" customHeight="1" x14ac:dyDescent="0.4">
      <c r="AC501" s="1"/>
    </row>
    <row r="502" spans="29:29" ht="15.75" customHeight="1" x14ac:dyDescent="0.4">
      <c r="AC502" s="1"/>
    </row>
    <row r="503" spans="29:29" ht="15.75" customHeight="1" x14ac:dyDescent="0.4">
      <c r="AC503" s="1"/>
    </row>
    <row r="504" spans="29:29" ht="15.75" customHeight="1" x14ac:dyDescent="0.4">
      <c r="AC504" s="1"/>
    </row>
    <row r="505" spans="29:29" ht="15.75" customHeight="1" x14ac:dyDescent="0.4">
      <c r="AC505" s="1"/>
    </row>
    <row r="506" spans="29:29" ht="15.75" customHeight="1" x14ac:dyDescent="0.4">
      <c r="AC506" s="1"/>
    </row>
    <row r="507" spans="29:29" ht="15.75" customHeight="1" x14ac:dyDescent="0.4">
      <c r="AC507" s="1"/>
    </row>
    <row r="508" spans="29:29" ht="15.75" customHeight="1" x14ac:dyDescent="0.4">
      <c r="AC508" s="1"/>
    </row>
    <row r="509" spans="29:29" ht="15.75" customHeight="1" x14ac:dyDescent="0.4">
      <c r="AC509" s="1"/>
    </row>
    <row r="510" spans="29:29" ht="15.75" customHeight="1" x14ac:dyDescent="0.4">
      <c r="AC510" s="1"/>
    </row>
    <row r="511" spans="29:29" ht="15.75" customHeight="1" x14ac:dyDescent="0.4">
      <c r="AC511" s="1"/>
    </row>
    <row r="512" spans="29:29" ht="15.75" customHeight="1" x14ac:dyDescent="0.4">
      <c r="AC512" s="1"/>
    </row>
    <row r="513" spans="29:29" ht="15.75" customHeight="1" x14ac:dyDescent="0.4">
      <c r="AC513" s="1"/>
    </row>
    <row r="514" spans="29:29" ht="15.75" customHeight="1" x14ac:dyDescent="0.4">
      <c r="AC514" s="1"/>
    </row>
    <row r="515" spans="29:29" ht="15.75" customHeight="1" x14ac:dyDescent="0.4">
      <c r="AC515" s="1"/>
    </row>
    <row r="516" spans="29:29" ht="15.75" customHeight="1" x14ac:dyDescent="0.4">
      <c r="AC516" s="1"/>
    </row>
    <row r="517" spans="29:29" ht="15.75" customHeight="1" x14ac:dyDescent="0.4">
      <c r="AC517" s="1"/>
    </row>
    <row r="518" spans="29:29" ht="15.75" customHeight="1" x14ac:dyDescent="0.4">
      <c r="AC518" s="1"/>
    </row>
    <row r="519" spans="29:29" ht="15.75" customHeight="1" x14ac:dyDescent="0.4">
      <c r="AC519" s="1"/>
    </row>
    <row r="520" spans="29:29" ht="15.75" customHeight="1" x14ac:dyDescent="0.4">
      <c r="AC520" s="1"/>
    </row>
    <row r="521" spans="29:29" ht="15.75" customHeight="1" x14ac:dyDescent="0.4">
      <c r="AC521" s="1"/>
    </row>
    <row r="522" spans="29:29" ht="15.75" customHeight="1" x14ac:dyDescent="0.4">
      <c r="AC522" s="1"/>
    </row>
    <row r="523" spans="29:29" ht="15.75" customHeight="1" x14ac:dyDescent="0.4">
      <c r="AC523" s="1"/>
    </row>
    <row r="524" spans="29:29" ht="15.75" customHeight="1" x14ac:dyDescent="0.4">
      <c r="AC524" s="1"/>
    </row>
    <row r="525" spans="29:29" ht="15.75" customHeight="1" x14ac:dyDescent="0.4">
      <c r="AC525" s="1"/>
    </row>
    <row r="526" spans="29:29" ht="15.75" customHeight="1" x14ac:dyDescent="0.4">
      <c r="AC526" s="1"/>
    </row>
    <row r="527" spans="29:29" ht="15.75" customHeight="1" x14ac:dyDescent="0.4">
      <c r="AC527" s="1"/>
    </row>
    <row r="528" spans="29:29" ht="15.75" customHeight="1" x14ac:dyDescent="0.4">
      <c r="AC528" s="1"/>
    </row>
    <row r="529" spans="29:29" ht="15.75" customHeight="1" x14ac:dyDescent="0.4">
      <c r="AC529" s="1"/>
    </row>
    <row r="530" spans="29:29" ht="15.75" customHeight="1" x14ac:dyDescent="0.4">
      <c r="AC530" s="1"/>
    </row>
    <row r="531" spans="29:29" ht="15.75" customHeight="1" x14ac:dyDescent="0.4">
      <c r="AC531" s="1"/>
    </row>
    <row r="532" spans="29:29" ht="15.75" customHeight="1" x14ac:dyDescent="0.4">
      <c r="AC532" s="1"/>
    </row>
    <row r="533" spans="29:29" ht="15.75" customHeight="1" x14ac:dyDescent="0.4">
      <c r="AC533" s="1"/>
    </row>
    <row r="534" spans="29:29" ht="15.75" customHeight="1" x14ac:dyDescent="0.4">
      <c r="AC534" s="1"/>
    </row>
    <row r="535" spans="29:29" ht="15.75" customHeight="1" x14ac:dyDescent="0.4">
      <c r="AC535" s="1"/>
    </row>
    <row r="536" spans="29:29" ht="15.75" customHeight="1" x14ac:dyDescent="0.4">
      <c r="AC536" s="1"/>
    </row>
    <row r="537" spans="29:29" ht="15.75" customHeight="1" x14ac:dyDescent="0.4">
      <c r="AC537" s="1"/>
    </row>
    <row r="538" spans="29:29" ht="15.75" customHeight="1" x14ac:dyDescent="0.4">
      <c r="AC538" s="1"/>
    </row>
    <row r="539" spans="29:29" ht="15.75" customHeight="1" x14ac:dyDescent="0.4">
      <c r="AC539" s="1"/>
    </row>
    <row r="540" spans="29:29" ht="15.75" customHeight="1" x14ac:dyDescent="0.4">
      <c r="AC540" s="1"/>
    </row>
    <row r="541" spans="29:29" ht="15.75" customHeight="1" x14ac:dyDescent="0.4">
      <c r="AC541" s="1"/>
    </row>
    <row r="542" spans="29:29" ht="15.75" customHeight="1" x14ac:dyDescent="0.4">
      <c r="AC542" s="1"/>
    </row>
    <row r="543" spans="29:29" ht="15.75" customHeight="1" x14ac:dyDescent="0.4">
      <c r="AC543" s="1"/>
    </row>
    <row r="544" spans="29:29" ht="15.75" customHeight="1" x14ac:dyDescent="0.4">
      <c r="AC544" s="1"/>
    </row>
    <row r="545" spans="29:29" ht="15.75" customHeight="1" x14ac:dyDescent="0.4">
      <c r="AC545" s="1"/>
    </row>
    <row r="546" spans="29:29" ht="15.75" customHeight="1" x14ac:dyDescent="0.4">
      <c r="AC546" s="1"/>
    </row>
    <row r="547" spans="29:29" ht="15.75" customHeight="1" x14ac:dyDescent="0.4">
      <c r="AC547" s="1"/>
    </row>
    <row r="548" spans="29:29" ht="15.75" customHeight="1" x14ac:dyDescent="0.4">
      <c r="AC548" s="1"/>
    </row>
    <row r="549" spans="29:29" ht="15.75" customHeight="1" x14ac:dyDescent="0.4">
      <c r="AC549" s="1"/>
    </row>
    <row r="550" spans="29:29" ht="15.75" customHeight="1" x14ac:dyDescent="0.4">
      <c r="AC550" s="1"/>
    </row>
    <row r="551" spans="29:29" ht="15.75" customHeight="1" x14ac:dyDescent="0.4">
      <c r="AC551" s="1"/>
    </row>
    <row r="552" spans="29:29" ht="15.75" customHeight="1" x14ac:dyDescent="0.4">
      <c r="AC552" s="1"/>
    </row>
    <row r="553" spans="29:29" ht="15.75" customHeight="1" x14ac:dyDescent="0.4">
      <c r="AC553" s="1"/>
    </row>
    <row r="554" spans="29:29" ht="15.75" customHeight="1" x14ac:dyDescent="0.4">
      <c r="AC554" s="1"/>
    </row>
    <row r="555" spans="29:29" ht="15.75" customHeight="1" x14ac:dyDescent="0.4">
      <c r="AC555" s="1"/>
    </row>
    <row r="556" spans="29:29" ht="15.75" customHeight="1" x14ac:dyDescent="0.4">
      <c r="AC556" s="1"/>
    </row>
    <row r="557" spans="29:29" ht="15.75" customHeight="1" x14ac:dyDescent="0.4">
      <c r="AC557" s="1"/>
    </row>
    <row r="558" spans="29:29" ht="15.75" customHeight="1" x14ac:dyDescent="0.4">
      <c r="AC558" s="1"/>
    </row>
    <row r="559" spans="29:29" ht="15.75" customHeight="1" x14ac:dyDescent="0.4">
      <c r="AC559" s="1"/>
    </row>
    <row r="560" spans="29:29" ht="15.75" customHeight="1" x14ac:dyDescent="0.4">
      <c r="AC560" s="1"/>
    </row>
    <row r="561" spans="29:29" ht="15.75" customHeight="1" x14ac:dyDescent="0.4">
      <c r="AC561" s="1"/>
    </row>
    <row r="562" spans="29:29" ht="15.75" customHeight="1" x14ac:dyDescent="0.4">
      <c r="AC562" s="1"/>
    </row>
    <row r="563" spans="29:29" ht="15.75" customHeight="1" x14ac:dyDescent="0.4">
      <c r="AC563" s="1"/>
    </row>
    <row r="564" spans="29:29" ht="15.75" customHeight="1" x14ac:dyDescent="0.4">
      <c r="AC564" s="1"/>
    </row>
    <row r="565" spans="29:29" ht="15.75" customHeight="1" x14ac:dyDescent="0.4">
      <c r="AC565" s="1"/>
    </row>
    <row r="566" spans="29:29" ht="15.75" customHeight="1" x14ac:dyDescent="0.4">
      <c r="AC566" s="1"/>
    </row>
    <row r="567" spans="29:29" ht="15.75" customHeight="1" x14ac:dyDescent="0.4">
      <c r="AC567" s="1"/>
    </row>
    <row r="568" spans="29:29" ht="15.75" customHeight="1" x14ac:dyDescent="0.4">
      <c r="AC568" s="1"/>
    </row>
    <row r="569" spans="29:29" ht="15.75" customHeight="1" x14ac:dyDescent="0.4">
      <c r="AC569" s="1"/>
    </row>
    <row r="570" spans="29:29" ht="15.75" customHeight="1" x14ac:dyDescent="0.4">
      <c r="AC570" s="1"/>
    </row>
    <row r="571" spans="29:29" ht="15.75" customHeight="1" x14ac:dyDescent="0.4">
      <c r="AC571" s="1"/>
    </row>
    <row r="572" spans="29:29" ht="15.75" customHeight="1" x14ac:dyDescent="0.4">
      <c r="AC572" s="1"/>
    </row>
    <row r="573" spans="29:29" ht="15.75" customHeight="1" x14ac:dyDescent="0.4">
      <c r="AC573" s="1"/>
    </row>
    <row r="574" spans="29:29" ht="15.75" customHeight="1" x14ac:dyDescent="0.4">
      <c r="AC574" s="1"/>
    </row>
    <row r="575" spans="29:29" ht="15.75" customHeight="1" x14ac:dyDescent="0.4">
      <c r="AC575" s="1"/>
    </row>
    <row r="576" spans="29:29" ht="15.75" customHeight="1" x14ac:dyDescent="0.4">
      <c r="AC576" s="1"/>
    </row>
    <row r="577" spans="29:29" ht="15.75" customHeight="1" x14ac:dyDescent="0.4">
      <c r="AC577" s="1"/>
    </row>
    <row r="578" spans="29:29" ht="15.75" customHeight="1" x14ac:dyDescent="0.4">
      <c r="AC578" s="1"/>
    </row>
    <row r="579" spans="29:29" ht="15.75" customHeight="1" x14ac:dyDescent="0.4">
      <c r="AC579" s="1"/>
    </row>
    <row r="580" spans="29:29" ht="15.75" customHeight="1" x14ac:dyDescent="0.4">
      <c r="AC580" s="1"/>
    </row>
    <row r="581" spans="29:29" ht="15.75" customHeight="1" x14ac:dyDescent="0.4">
      <c r="AC581" s="1"/>
    </row>
    <row r="582" spans="29:29" ht="15.75" customHeight="1" x14ac:dyDescent="0.4">
      <c r="AC582" s="1"/>
    </row>
    <row r="583" spans="29:29" ht="15.75" customHeight="1" x14ac:dyDescent="0.4">
      <c r="AC583" s="1"/>
    </row>
    <row r="584" spans="29:29" ht="15.75" customHeight="1" x14ac:dyDescent="0.4">
      <c r="AC584" s="1"/>
    </row>
    <row r="585" spans="29:29" ht="15.75" customHeight="1" x14ac:dyDescent="0.4">
      <c r="AC585" s="1"/>
    </row>
    <row r="586" spans="29:29" ht="15.75" customHeight="1" x14ac:dyDescent="0.4">
      <c r="AC586" s="1"/>
    </row>
    <row r="587" spans="29:29" ht="15.75" customHeight="1" x14ac:dyDescent="0.4">
      <c r="AC587" s="1"/>
    </row>
    <row r="588" spans="29:29" ht="15.75" customHeight="1" x14ac:dyDescent="0.4">
      <c r="AC588" s="1"/>
    </row>
    <row r="589" spans="29:29" ht="15.75" customHeight="1" x14ac:dyDescent="0.4">
      <c r="AC589" s="1"/>
    </row>
    <row r="590" spans="29:29" ht="15.75" customHeight="1" x14ac:dyDescent="0.4">
      <c r="AC590" s="1"/>
    </row>
    <row r="591" spans="29:29" ht="15.75" customHeight="1" x14ac:dyDescent="0.4">
      <c r="AC591" s="1"/>
    </row>
    <row r="592" spans="29:29" ht="15.75" customHeight="1" x14ac:dyDescent="0.4">
      <c r="AC592" s="1"/>
    </row>
    <row r="593" spans="29:29" ht="15.75" customHeight="1" x14ac:dyDescent="0.4">
      <c r="AC593" s="1"/>
    </row>
    <row r="594" spans="29:29" ht="15.75" customHeight="1" x14ac:dyDescent="0.4">
      <c r="AC594" s="1"/>
    </row>
    <row r="595" spans="29:29" ht="15.75" customHeight="1" x14ac:dyDescent="0.4">
      <c r="AC595" s="1"/>
    </row>
    <row r="596" spans="29:29" ht="15.75" customHeight="1" x14ac:dyDescent="0.4">
      <c r="AC596" s="1"/>
    </row>
    <row r="597" spans="29:29" ht="15.75" customHeight="1" x14ac:dyDescent="0.4">
      <c r="AC597" s="1"/>
    </row>
    <row r="598" spans="29:29" ht="15.75" customHeight="1" x14ac:dyDescent="0.4">
      <c r="AC598" s="1"/>
    </row>
    <row r="599" spans="29:29" ht="15.75" customHeight="1" x14ac:dyDescent="0.4">
      <c r="AC599" s="1"/>
    </row>
    <row r="600" spans="29:29" ht="15.75" customHeight="1" x14ac:dyDescent="0.4">
      <c r="AC600" s="1"/>
    </row>
    <row r="601" spans="29:29" ht="15.75" customHeight="1" x14ac:dyDescent="0.4">
      <c r="AC601" s="1"/>
    </row>
    <row r="602" spans="29:29" ht="15.75" customHeight="1" x14ac:dyDescent="0.4">
      <c r="AC602" s="1"/>
    </row>
    <row r="603" spans="29:29" ht="15.75" customHeight="1" x14ac:dyDescent="0.4">
      <c r="AC603" s="1"/>
    </row>
    <row r="604" spans="29:29" ht="15.75" customHeight="1" x14ac:dyDescent="0.4">
      <c r="AC604" s="1"/>
    </row>
    <row r="605" spans="29:29" ht="15.75" customHeight="1" x14ac:dyDescent="0.4">
      <c r="AC605" s="1"/>
    </row>
    <row r="606" spans="29:29" ht="15.75" customHeight="1" x14ac:dyDescent="0.4">
      <c r="AC606" s="1"/>
    </row>
    <row r="607" spans="29:29" ht="15.75" customHeight="1" x14ac:dyDescent="0.4">
      <c r="AC607" s="1"/>
    </row>
    <row r="608" spans="29:29" ht="15.75" customHeight="1" x14ac:dyDescent="0.4">
      <c r="AC608" s="1"/>
    </row>
    <row r="609" spans="29:29" ht="15.75" customHeight="1" x14ac:dyDescent="0.4">
      <c r="AC609" s="1"/>
    </row>
    <row r="610" spans="29:29" ht="15.75" customHeight="1" x14ac:dyDescent="0.4">
      <c r="AC610" s="1"/>
    </row>
    <row r="611" spans="29:29" ht="15.75" customHeight="1" x14ac:dyDescent="0.4">
      <c r="AC611" s="1"/>
    </row>
    <row r="612" spans="29:29" ht="15.75" customHeight="1" x14ac:dyDescent="0.4">
      <c r="AC612" s="1"/>
    </row>
    <row r="613" spans="29:29" ht="15.75" customHeight="1" x14ac:dyDescent="0.4">
      <c r="AC613" s="1"/>
    </row>
    <row r="614" spans="29:29" ht="15.75" customHeight="1" x14ac:dyDescent="0.4">
      <c r="AC614" s="1"/>
    </row>
    <row r="615" spans="29:29" ht="15.75" customHeight="1" x14ac:dyDescent="0.4">
      <c r="AC615" s="1"/>
    </row>
    <row r="616" spans="29:29" ht="15.75" customHeight="1" x14ac:dyDescent="0.4">
      <c r="AC616" s="1"/>
    </row>
    <row r="617" spans="29:29" ht="15.75" customHeight="1" x14ac:dyDescent="0.4">
      <c r="AC617" s="1"/>
    </row>
    <row r="618" spans="29:29" ht="15.75" customHeight="1" x14ac:dyDescent="0.4">
      <c r="AC618" s="1"/>
    </row>
    <row r="619" spans="29:29" ht="15.75" customHeight="1" x14ac:dyDescent="0.4">
      <c r="AC619" s="1"/>
    </row>
    <row r="620" spans="29:29" ht="15.75" customHeight="1" x14ac:dyDescent="0.4">
      <c r="AC620" s="1"/>
    </row>
    <row r="621" spans="29:29" ht="15.75" customHeight="1" x14ac:dyDescent="0.4">
      <c r="AC621" s="1"/>
    </row>
    <row r="622" spans="29:29" ht="15.75" customHeight="1" x14ac:dyDescent="0.4">
      <c r="AC622" s="1"/>
    </row>
    <row r="623" spans="29:29" ht="15.75" customHeight="1" x14ac:dyDescent="0.4">
      <c r="AC623" s="1"/>
    </row>
    <row r="624" spans="29:29" ht="15.75" customHeight="1" x14ac:dyDescent="0.4">
      <c r="AC624" s="1"/>
    </row>
    <row r="625" spans="29:29" ht="15.75" customHeight="1" x14ac:dyDescent="0.4">
      <c r="AC625" s="1"/>
    </row>
    <row r="626" spans="29:29" ht="15.75" customHeight="1" x14ac:dyDescent="0.4">
      <c r="AC626" s="1"/>
    </row>
    <row r="627" spans="29:29" ht="15.75" customHeight="1" x14ac:dyDescent="0.4">
      <c r="AC627" s="1"/>
    </row>
    <row r="628" spans="29:29" ht="15.75" customHeight="1" x14ac:dyDescent="0.4">
      <c r="AC628" s="1"/>
    </row>
    <row r="629" spans="29:29" ht="15.75" customHeight="1" x14ac:dyDescent="0.4">
      <c r="AC629" s="1"/>
    </row>
    <row r="630" spans="29:29" ht="15.75" customHeight="1" x14ac:dyDescent="0.4">
      <c r="AC630" s="1"/>
    </row>
    <row r="631" spans="29:29" ht="15.75" customHeight="1" x14ac:dyDescent="0.4">
      <c r="AC631" s="1"/>
    </row>
    <row r="632" spans="29:29" ht="15.75" customHeight="1" x14ac:dyDescent="0.4">
      <c r="AC632" s="1"/>
    </row>
    <row r="633" spans="29:29" ht="15.75" customHeight="1" x14ac:dyDescent="0.4">
      <c r="AC633" s="1"/>
    </row>
    <row r="634" spans="29:29" ht="15.75" customHeight="1" x14ac:dyDescent="0.4">
      <c r="AC634" s="1"/>
    </row>
    <row r="635" spans="29:29" ht="15.75" customHeight="1" x14ac:dyDescent="0.4">
      <c r="AC635" s="1"/>
    </row>
    <row r="636" spans="29:29" ht="15.75" customHeight="1" x14ac:dyDescent="0.4">
      <c r="AC636" s="1"/>
    </row>
    <row r="637" spans="29:29" ht="15.75" customHeight="1" x14ac:dyDescent="0.4">
      <c r="AC637" s="1"/>
    </row>
    <row r="638" spans="29:29" ht="15.75" customHeight="1" x14ac:dyDescent="0.4">
      <c r="AC638" s="1"/>
    </row>
    <row r="639" spans="29:29" ht="15.75" customHeight="1" x14ac:dyDescent="0.4">
      <c r="AC639" s="1"/>
    </row>
    <row r="640" spans="29:29" ht="15.75" customHeight="1" x14ac:dyDescent="0.4">
      <c r="AC640" s="1"/>
    </row>
    <row r="641" spans="29:29" ht="15.75" customHeight="1" x14ac:dyDescent="0.4">
      <c r="AC641" s="1"/>
    </row>
    <row r="642" spans="29:29" ht="15.75" customHeight="1" x14ac:dyDescent="0.4">
      <c r="AC642" s="1"/>
    </row>
    <row r="643" spans="29:29" ht="15.75" customHeight="1" x14ac:dyDescent="0.4">
      <c r="AC643" s="1"/>
    </row>
    <row r="644" spans="29:29" ht="15.75" customHeight="1" x14ac:dyDescent="0.4">
      <c r="AC644" s="1"/>
    </row>
    <row r="645" spans="29:29" ht="15.75" customHeight="1" x14ac:dyDescent="0.4">
      <c r="AC645" s="1"/>
    </row>
    <row r="646" spans="29:29" ht="15.75" customHeight="1" x14ac:dyDescent="0.4">
      <c r="AC646" s="1"/>
    </row>
    <row r="647" spans="29:29" ht="15.75" customHeight="1" x14ac:dyDescent="0.4">
      <c r="AC647" s="1"/>
    </row>
    <row r="648" spans="29:29" ht="15.75" customHeight="1" x14ac:dyDescent="0.4">
      <c r="AC648" s="1"/>
    </row>
    <row r="649" spans="29:29" ht="15.75" customHeight="1" x14ac:dyDescent="0.4">
      <c r="AC649" s="1"/>
    </row>
    <row r="650" spans="29:29" ht="15.75" customHeight="1" x14ac:dyDescent="0.4">
      <c r="AC650" s="1"/>
    </row>
    <row r="651" spans="29:29" ht="15.75" customHeight="1" x14ac:dyDescent="0.4">
      <c r="AC651" s="1"/>
    </row>
    <row r="652" spans="29:29" ht="15.75" customHeight="1" x14ac:dyDescent="0.4">
      <c r="AC652" s="1"/>
    </row>
    <row r="653" spans="29:29" ht="15.75" customHeight="1" x14ac:dyDescent="0.4">
      <c r="AC653" s="1"/>
    </row>
    <row r="654" spans="29:29" ht="15.75" customHeight="1" x14ac:dyDescent="0.4">
      <c r="AC654" s="1"/>
    </row>
    <row r="655" spans="29:29" ht="15.75" customHeight="1" x14ac:dyDescent="0.4">
      <c r="AC655" s="1"/>
    </row>
    <row r="656" spans="29:29" ht="15.75" customHeight="1" x14ac:dyDescent="0.4">
      <c r="AC656" s="1"/>
    </row>
    <row r="657" spans="29:29" ht="15.75" customHeight="1" x14ac:dyDescent="0.4">
      <c r="AC657" s="1"/>
    </row>
    <row r="658" spans="29:29" ht="15.75" customHeight="1" x14ac:dyDescent="0.4">
      <c r="AC658" s="1"/>
    </row>
    <row r="659" spans="29:29" ht="15.75" customHeight="1" x14ac:dyDescent="0.4">
      <c r="AC659" s="1"/>
    </row>
    <row r="660" spans="29:29" ht="15.75" customHeight="1" x14ac:dyDescent="0.4">
      <c r="AC660" s="1"/>
    </row>
    <row r="661" spans="29:29" ht="15.75" customHeight="1" x14ac:dyDescent="0.4">
      <c r="AC661" s="1"/>
    </row>
    <row r="662" spans="29:29" ht="15.75" customHeight="1" x14ac:dyDescent="0.4">
      <c r="AC662" s="1"/>
    </row>
    <row r="663" spans="29:29" ht="15.75" customHeight="1" x14ac:dyDescent="0.4">
      <c r="AC663" s="1"/>
    </row>
    <row r="664" spans="29:29" ht="15.75" customHeight="1" x14ac:dyDescent="0.4">
      <c r="AC664" s="1"/>
    </row>
    <row r="665" spans="29:29" ht="15.75" customHeight="1" x14ac:dyDescent="0.4">
      <c r="AC665" s="1"/>
    </row>
    <row r="666" spans="29:29" ht="15.75" customHeight="1" x14ac:dyDescent="0.4">
      <c r="AC666" s="1"/>
    </row>
    <row r="667" spans="29:29" ht="15.75" customHeight="1" x14ac:dyDescent="0.4">
      <c r="AC667" s="1"/>
    </row>
    <row r="668" spans="29:29" ht="15.75" customHeight="1" x14ac:dyDescent="0.4">
      <c r="AC668" s="1"/>
    </row>
    <row r="669" spans="29:29" ht="15.75" customHeight="1" x14ac:dyDescent="0.4">
      <c r="AC669" s="1"/>
    </row>
    <row r="670" spans="29:29" ht="15.75" customHeight="1" x14ac:dyDescent="0.4">
      <c r="AC670" s="1"/>
    </row>
    <row r="671" spans="29:29" ht="15.75" customHeight="1" x14ac:dyDescent="0.4">
      <c r="AC671" s="1"/>
    </row>
    <row r="672" spans="29:29" ht="15.75" customHeight="1" x14ac:dyDescent="0.4">
      <c r="AC672" s="1"/>
    </row>
    <row r="673" spans="3:29" ht="15.75" customHeight="1" x14ac:dyDescent="0.4">
      <c r="AC673" s="1"/>
    </row>
    <row r="674" spans="3:29" ht="15.75" customHeight="1" x14ac:dyDescent="0.4">
      <c r="AC674" s="1"/>
    </row>
    <row r="675" spans="3:29" ht="15.75" customHeight="1" x14ac:dyDescent="0.4">
      <c r="AC675" s="1"/>
    </row>
    <row r="676" spans="3:29" ht="15.75" customHeight="1" x14ac:dyDescent="0.4">
      <c r="AC676" s="1"/>
    </row>
    <row r="677" spans="3:29" ht="15.75" customHeight="1" x14ac:dyDescent="0.4">
      <c r="AC677" s="1"/>
    </row>
    <row r="678" spans="3:29" ht="15.75" customHeight="1" x14ac:dyDescent="0.4">
      <c r="AC678" s="1"/>
    </row>
    <row r="679" spans="3:29" ht="15.75" customHeight="1" x14ac:dyDescent="0.4">
      <c r="AC679" s="1"/>
    </row>
    <row r="680" spans="3:29" ht="15.75" customHeight="1" x14ac:dyDescent="0.4">
      <c r="AC680" s="1"/>
    </row>
    <row r="681" spans="3:29" ht="15.75" customHeight="1" x14ac:dyDescent="0.4">
      <c r="AC681" s="1"/>
    </row>
    <row r="682" spans="3:29" ht="15.75" customHeight="1" x14ac:dyDescent="0.4">
      <c r="AC682" s="1"/>
    </row>
    <row r="683" spans="3:29" ht="15.75" customHeight="1" x14ac:dyDescent="0.4">
      <c r="AC683" s="1"/>
    </row>
    <row r="684" spans="3:29" ht="15.75" customHeight="1" x14ac:dyDescent="0.4">
      <c r="AC684" s="1"/>
    </row>
    <row r="685" spans="3:29" ht="15.75" customHeight="1" x14ac:dyDescent="0.4">
      <c r="C685" s="1" t="s">
        <v>191</v>
      </c>
      <c r="D685" s="1" t="s">
        <v>63</v>
      </c>
      <c r="G685" s="1" t="s">
        <v>195</v>
      </c>
      <c r="H685" s="1" t="s">
        <v>194</v>
      </c>
      <c r="K685" s="1" t="s">
        <v>198</v>
      </c>
      <c r="L685" s="1" t="s">
        <v>197</v>
      </c>
      <c r="O685" s="1" t="s">
        <v>222</v>
      </c>
      <c r="P685" s="1" t="s">
        <v>221</v>
      </c>
      <c r="S685" s="1" t="s">
        <v>591</v>
      </c>
      <c r="T685" s="1" t="s">
        <v>590</v>
      </c>
      <c r="W685" s="1" t="s">
        <v>685</v>
      </c>
      <c r="X685" s="1" t="s">
        <v>687</v>
      </c>
      <c r="AA685" s="1" t="s">
        <v>731</v>
      </c>
      <c r="AB685" s="1" t="s">
        <v>116</v>
      </c>
    </row>
    <row r="686" spans="3:29" ht="15.75" customHeight="1" x14ac:dyDescent="0.4">
      <c r="C686" s="1" t="s">
        <v>337</v>
      </c>
      <c r="D686" s="1" t="s">
        <v>108</v>
      </c>
    </row>
  </sheetData>
  <mergeCells count="34">
    <mergeCell ref="C47:C48"/>
    <mergeCell ref="C33:C34"/>
    <mergeCell ref="C35:C36"/>
    <mergeCell ref="C37:C38"/>
    <mergeCell ref="C39:C40"/>
    <mergeCell ref="C41:C42"/>
    <mergeCell ref="C43:C44"/>
    <mergeCell ref="AF4:AH4"/>
    <mergeCell ref="D4:G4"/>
    <mergeCell ref="AB4:AE4"/>
    <mergeCell ref="T4:W4"/>
    <mergeCell ref="C45:C46"/>
    <mergeCell ref="C25:C26"/>
    <mergeCell ref="C31:C32"/>
    <mergeCell ref="C27:C28"/>
    <mergeCell ref="C29:C30"/>
    <mergeCell ref="C17:C18"/>
    <mergeCell ref="C19:C20"/>
    <mergeCell ref="C21:C22"/>
    <mergeCell ref="C23:C24"/>
    <mergeCell ref="C11:C12"/>
    <mergeCell ref="C13:C14"/>
    <mergeCell ref="C15:C16"/>
    <mergeCell ref="C5:C6"/>
    <mergeCell ref="C7:C8"/>
    <mergeCell ref="C9:C10"/>
    <mergeCell ref="H1:X1"/>
    <mergeCell ref="H2:X2"/>
    <mergeCell ref="X4:AA4"/>
    <mergeCell ref="A1:D2"/>
    <mergeCell ref="P4:S4"/>
    <mergeCell ref="H3:X3"/>
    <mergeCell ref="L4:O4"/>
    <mergeCell ref="H4:K4"/>
  </mergeCells>
  <conditionalFormatting sqref="L12">
    <cfRule type="expression" dxfId="203" priority="1436" stopIfTrue="1">
      <formula>AND($C12:N63,R12:R63,"T04")</formula>
    </cfRule>
  </conditionalFormatting>
  <pageMargins left="0.28000000000000003" right="0.2" top="0.2" bottom="0.24" header="0.2" footer="0.2"/>
  <pageSetup paperSize="9" scale="95" fitToWidth="0" fitToHeight="4" orientation="landscape" r:id="rId1"/>
  <headerFooter alignWithMargins="0">
    <oddFooter>&amp;R&amp;P/&amp;N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20">
    <tabColor theme="3" tint="0.39997558519241921"/>
  </sheetPr>
  <dimension ref="A1:AJ81"/>
  <sheetViews>
    <sheetView zoomScaleNormal="95" zoomScaleSheetLayoutView="100" workbookViewId="0">
      <pane ySplit="4" topLeftCell="A5" activePane="bottomLeft" state="frozen"/>
      <selection activeCell="G50" sqref="G50"/>
      <selection pane="bottomLeft" activeCell="A5" sqref="A5:AH76"/>
    </sheetView>
  </sheetViews>
  <sheetFormatPr defaultColWidth="9.1796875" defaultRowHeight="15.75" customHeight="1" x14ac:dyDescent="0.4"/>
  <cols>
    <col min="1" max="1" width="3" style="11" customWidth="1"/>
    <col min="2" max="2" width="13.54296875" style="3" customWidth="1"/>
    <col min="3" max="3" width="3.54296875" style="1" customWidth="1"/>
    <col min="4" max="4" width="7.54296875" style="1" customWidth="1"/>
    <col min="5" max="5" width="5" style="317" customWidth="1"/>
    <col min="6" max="6" width="4.54296875" style="1" customWidth="1"/>
    <col min="7" max="7" width="5" style="1" customWidth="1"/>
    <col min="8" max="8" width="6" style="1" customWidth="1"/>
    <col min="9" max="9" width="3" style="1" customWidth="1"/>
    <col min="10" max="10" width="5.81640625" style="1" customWidth="1"/>
    <col min="11" max="11" width="5.26953125" style="1" customWidth="1"/>
    <col min="12" max="12" width="7.81640625" style="1" customWidth="1"/>
    <col min="13" max="13" width="2.54296875" style="1" customWidth="1"/>
    <col min="14" max="15" width="5.54296875" style="1" customWidth="1"/>
    <col min="16" max="16" width="6.453125" style="1" customWidth="1"/>
    <col min="17" max="17" width="3.453125" style="1" customWidth="1"/>
    <col min="18" max="18" width="5.1796875" style="1" customWidth="1"/>
    <col min="19" max="19" width="5" style="1" customWidth="1"/>
    <col min="20" max="20" width="7.1796875" style="1" customWidth="1"/>
    <col min="21" max="21" width="3.453125" style="1" customWidth="1"/>
    <col min="22" max="22" width="5" style="1" customWidth="1"/>
    <col min="23" max="23" width="4.81640625" style="1" customWidth="1"/>
    <col min="24" max="24" width="5.54296875" style="1" customWidth="1"/>
    <col min="25" max="26" width="3.54296875" style="1" customWidth="1"/>
    <col min="27" max="27" width="4.26953125" style="1" customWidth="1"/>
    <col min="28" max="28" width="5.7265625" style="1" customWidth="1"/>
    <col min="29" max="30" width="3" style="1" customWidth="1"/>
    <col min="31" max="31" width="4" style="1" customWidth="1"/>
    <col min="32" max="32" width="5.1796875" style="1" customWidth="1"/>
    <col min="33" max="33" width="9.1796875" style="1" hidden="1" customWidth="1"/>
    <col min="34" max="34" width="16" style="1" customWidth="1"/>
    <col min="35" max="16384" width="9.1796875" style="1"/>
  </cols>
  <sheetData>
    <row r="1" spans="1:36" ht="22.5" customHeight="1" x14ac:dyDescent="0.45">
      <c r="A1" s="1033" t="str">
        <f>'DL1'!A1:D2</f>
        <v xml:space="preserve">TRƯỜNG CAO ĐẲNG
CƠ ĐIỆN XÂY DỰNG VIỆT XÔ 
</v>
      </c>
      <c r="B1" s="1033"/>
      <c r="C1" s="1033"/>
      <c r="D1" s="1033"/>
      <c r="E1" s="315"/>
      <c r="F1" s="92"/>
      <c r="G1" s="92"/>
      <c r="H1" s="1036" t="str">
        <f>'DL2'!H1</f>
        <v>THỜI KHÓA BIỂU LIÊN KẾT</v>
      </c>
      <c r="I1" s="1036"/>
      <c r="J1" s="1036"/>
      <c r="K1" s="1036"/>
      <c r="L1" s="1036"/>
      <c r="M1" s="1036"/>
      <c r="N1" s="1036"/>
      <c r="O1" s="1036"/>
      <c r="P1" s="1036"/>
      <c r="Q1" s="1036"/>
      <c r="R1" s="1036"/>
      <c r="S1" s="1036"/>
      <c r="T1" s="1036"/>
      <c r="U1" s="1036"/>
      <c r="V1" s="1036"/>
      <c r="W1" s="1036"/>
      <c r="X1" s="1036"/>
      <c r="Y1" s="93"/>
      <c r="Z1" s="93"/>
      <c r="AA1" s="83" t="s">
        <v>10010</v>
      </c>
    </row>
    <row r="2" spans="1:36" ht="15.75" customHeight="1" x14ac:dyDescent="0.4">
      <c r="A2" s="1033"/>
      <c r="B2" s="1033"/>
      <c r="C2" s="1033"/>
      <c r="D2" s="1033"/>
      <c r="E2" s="316"/>
      <c r="F2" s="95"/>
      <c r="G2" s="96"/>
      <c r="H2" s="1034" t="str">
        <f>'DL1'!H2</f>
        <v>Tuần 18 (từ ngày 04/12/2023 đến ngày 10/12/2023)</v>
      </c>
      <c r="I2" s="1034"/>
      <c r="J2" s="1034"/>
      <c r="K2" s="1034"/>
      <c r="L2" s="1034"/>
      <c r="M2" s="1034"/>
      <c r="N2" s="1034"/>
      <c r="O2" s="1034"/>
      <c r="P2" s="1034"/>
      <c r="Q2" s="1034"/>
      <c r="R2" s="1034"/>
      <c r="S2" s="1034"/>
      <c r="T2" s="1034"/>
      <c r="U2" s="1034"/>
      <c r="V2" s="1034"/>
      <c r="W2" s="1034"/>
      <c r="X2" s="1034"/>
      <c r="Y2" s="57"/>
      <c r="Z2" s="57"/>
      <c r="AA2" s="57"/>
      <c r="AB2" s="57"/>
      <c r="AC2" s="97"/>
      <c r="AD2" s="97"/>
      <c r="AE2" s="98"/>
    </row>
    <row r="3" spans="1:36" ht="15.75" customHeight="1" x14ac:dyDescent="0.4">
      <c r="B3" s="94"/>
      <c r="C3" s="95"/>
      <c r="D3" s="95"/>
      <c r="E3" s="316"/>
      <c r="F3" s="95"/>
      <c r="G3" s="95"/>
      <c r="H3" s="1035" t="s">
        <v>580</v>
      </c>
      <c r="I3" s="1035"/>
      <c r="J3" s="1035"/>
      <c r="K3" s="1035"/>
      <c r="L3" s="1035"/>
      <c r="M3" s="1035"/>
      <c r="N3" s="1035"/>
      <c r="O3" s="1035"/>
      <c r="P3" s="1035"/>
      <c r="Q3" s="1035"/>
      <c r="R3" s="1035"/>
      <c r="S3" s="1035"/>
      <c r="T3" s="1035"/>
      <c r="U3" s="1035"/>
      <c r="V3" s="1035"/>
      <c r="W3" s="1035"/>
      <c r="X3" s="1035"/>
      <c r="Y3" s="99"/>
      <c r="Z3" s="99"/>
      <c r="AA3" s="99"/>
      <c r="AB3" s="99"/>
      <c r="AC3" s="100"/>
      <c r="AD3" s="100"/>
      <c r="AE3" s="98"/>
      <c r="AF3" s="1">
        <f>COUNT(A5:A76)*4+4</f>
        <v>76</v>
      </c>
    </row>
    <row r="4" spans="1:36" s="2" customFormat="1" ht="15.75" customHeight="1" x14ac:dyDescent="0.35">
      <c r="A4" s="91" t="s">
        <v>17</v>
      </c>
      <c r="B4" s="46" t="s">
        <v>27</v>
      </c>
      <c r="C4" s="47"/>
      <c r="D4" s="1037" t="s">
        <v>20</v>
      </c>
      <c r="E4" s="1038"/>
      <c r="F4" s="1038"/>
      <c r="G4" s="1039"/>
      <c r="H4" s="1037" t="s">
        <v>21</v>
      </c>
      <c r="I4" s="1038"/>
      <c r="J4" s="1038"/>
      <c r="K4" s="1039"/>
      <c r="L4" s="1037" t="s">
        <v>22</v>
      </c>
      <c r="M4" s="1038"/>
      <c r="N4" s="1038"/>
      <c r="O4" s="1039"/>
      <c r="P4" s="1037" t="s">
        <v>23</v>
      </c>
      <c r="Q4" s="1038"/>
      <c r="R4" s="1038"/>
      <c r="S4" s="1039"/>
      <c r="T4" s="1037" t="s">
        <v>24</v>
      </c>
      <c r="U4" s="1038"/>
      <c r="V4" s="1038"/>
      <c r="W4" s="1039"/>
      <c r="X4" s="1037" t="s">
        <v>25</v>
      </c>
      <c r="Y4" s="1038"/>
      <c r="Z4" s="1038"/>
      <c r="AA4" s="1039"/>
      <c r="AB4" s="1040" t="s">
        <v>26</v>
      </c>
      <c r="AC4" s="1041"/>
      <c r="AD4" s="1041"/>
      <c r="AE4" s="1042"/>
      <c r="AF4" s="1020" t="s">
        <v>4634</v>
      </c>
      <c r="AG4" s="1020"/>
      <c r="AH4" s="1021"/>
      <c r="AI4" s="266" t="s">
        <v>852</v>
      </c>
      <c r="AJ4" s="266" t="s">
        <v>853</v>
      </c>
    </row>
    <row r="5" spans="1:36" ht="15.75" customHeight="1" x14ac:dyDescent="0.4">
      <c r="A5" s="105">
        <v>1</v>
      </c>
      <c r="B5" s="51" t="s">
        <v>7207</v>
      </c>
      <c r="C5" s="992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310"/>
      <c r="AF5" s="307"/>
      <c r="AG5" s="304"/>
      <c r="AH5" s="304" t="str">
        <f>IFERROR(IF(AG5&lt;&gt;"",": "&amp;VLOOKUP(AG5,mon!$A$1:$C$3645,2,0),""),"")</f>
        <v/>
      </c>
    </row>
    <row r="6" spans="1:36" ht="15.75" customHeight="1" x14ac:dyDescent="0.4">
      <c r="A6" s="107"/>
      <c r="B6" s="52" t="s">
        <v>412</v>
      </c>
      <c r="C6" s="993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311"/>
      <c r="AF6" s="308"/>
      <c r="AG6" s="305"/>
      <c r="AH6" s="305" t="str">
        <f>IFERROR(IF(AG6&lt;&gt;"",": "&amp;VLOOKUP(AG6,mon!$A$1:$C$3645,2,0),""),"")</f>
        <v/>
      </c>
    </row>
    <row r="7" spans="1:36" ht="15.75" customHeight="1" x14ac:dyDescent="0.4">
      <c r="A7" s="107"/>
      <c r="B7" s="52"/>
      <c r="C7" s="994" t="s">
        <v>1</v>
      </c>
      <c r="D7" s="25" t="s">
        <v>817</v>
      </c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312"/>
      <c r="AF7" s="308"/>
      <c r="AG7" s="305"/>
      <c r="AH7" s="305" t="str">
        <f>IFERROR(IF(AG7&lt;&gt;"",": "&amp;VLOOKUP(AG7,mon!$A$1:$C$3645,2,0),""),"")</f>
        <v/>
      </c>
    </row>
    <row r="8" spans="1:36" ht="15.75" customHeight="1" x14ac:dyDescent="0.4">
      <c r="A8" s="107"/>
      <c r="B8" s="52"/>
      <c r="C8" s="994" t="s">
        <v>547</v>
      </c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313"/>
      <c r="AF8" s="309"/>
      <c r="AG8" s="306"/>
      <c r="AH8" s="306" t="str">
        <f>IFERROR(IF(AG8&lt;&gt;"",": "&amp;VLOOKUP(AG8,mon!$A$1:$C$3645,2,0),""),"")</f>
        <v/>
      </c>
    </row>
    <row r="9" spans="1:36" ht="15.75" customHeight="1" x14ac:dyDescent="0.4">
      <c r="A9" s="105">
        <v>2</v>
      </c>
      <c r="B9" s="51" t="s">
        <v>8382</v>
      </c>
      <c r="C9" s="992" t="s">
        <v>0</v>
      </c>
      <c r="D9" s="15" t="s">
        <v>6627</v>
      </c>
      <c r="E9" s="16">
        <v>4</v>
      </c>
      <c r="F9" s="16"/>
      <c r="G9" s="115" t="s">
        <v>222</v>
      </c>
      <c r="H9" s="15" t="s">
        <v>6627</v>
      </c>
      <c r="I9" s="17">
        <v>4</v>
      </c>
      <c r="J9" s="18"/>
      <c r="K9" s="114" t="s">
        <v>222</v>
      </c>
      <c r="L9" s="15" t="s">
        <v>6627</v>
      </c>
      <c r="M9" s="18">
        <v>4</v>
      </c>
      <c r="N9" s="18"/>
      <c r="O9" s="114" t="s">
        <v>222</v>
      </c>
      <c r="P9" s="34" t="s">
        <v>6627</v>
      </c>
      <c r="Q9" s="35">
        <v>4</v>
      </c>
      <c r="R9" s="36"/>
      <c r="S9" s="114" t="s">
        <v>222</v>
      </c>
      <c r="T9" s="15" t="s">
        <v>6627</v>
      </c>
      <c r="U9" s="18">
        <v>4</v>
      </c>
      <c r="V9" s="18"/>
      <c r="W9" s="114" t="s">
        <v>222</v>
      </c>
      <c r="X9" s="18"/>
      <c r="Y9" s="18"/>
      <c r="Z9" s="18"/>
      <c r="AA9" s="114"/>
      <c r="AB9" s="15"/>
      <c r="AC9" s="17"/>
      <c r="AD9" s="18"/>
      <c r="AE9" s="310"/>
      <c r="AF9" s="307" t="s">
        <v>6627</v>
      </c>
      <c r="AG9" s="304" t="s">
        <v>8101</v>
      </c>
      <c r="AH9" s="304" t="str">
        <f>IFERROR(IF(AG9&lt;&gt;"",": "&amp;VLOOKUP(AG9,mon!$A$1:$C$36098,2,0),""),"")</f>
        <v xml:space="preserve">: Kỹ thuật quay camera và chụp ảnh </v>
      </c>
    </row>
    <row r="10" spans="1:36" ht="15.75" customHeight="1" x14ac:dyDescent="0.4">
      <c r="A10" s="107"/>
      <c r="B10" s="52" t="s">
        <v>412</v>
      </c>
      <c r="C10" s="993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311"/>
      <c r="AF10" s="308"/>
      <c r="AG10" s="305"/>
      <c r="AH10" s="305" t="str">
        <f>IFERROR(IF(AG10&lt;&gt;"",": "&amp;VLOOKUP(AG10,mon!$A$1:$C$3645,2,0),""),"")</f>
        <v/>
      </c>
    </row>
    <row r="11" spans="1:36" ht="15.75" customHeight="1" x14ac:dyDescent="0.4">
      <c r="A11" s="107"/>
      <c r="B11" s="52"/>
      <c r="C11" s="994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312"/>
      <c r="AF11" s="308"/>
      <c r="AG11" s="305"/>
      <c r="AH11" s="305" t="str">
        <f>IFERROR(IF(AG11&lt;&gt;"",": "&amp;VLOOKUP(AG11,mon!$A$1:$C$3645,2,0),""),"")</f>
        <v/>
      </c>
    </row>
    <row r="12" spans="1:36" ht="15.75" customHeight="1" x14ac:dyDescent="0.4">
      <c r="A12" s="107"/>
      <c r="B12" s="52"/>
      <c r="C12" s="994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313"/>
      <c r="AF12" s="309"/>
      <c r="AG12" s="306"/>
      <c r="AH12" s="306" t="str">
        <f>IFERROR(IF(AG12&lt;&gt;"",": "&amp;VLOOKUP(AG12,mon!$A$1:$C$3645,2,0),""),"")</f>
        <v/>
      </c>
    </row>
    <row r="13" spans="1:36" ht="15.75" customHeight="1" x14ac:dyDescent="0.4">
      <c r="A13" s="105">
        <v>3</v>
      </c>
      <c r="B13" s="51" t="s">
        <v>8383</v>
      </c>
      <c r="C13" s="992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 t="s">
        <v>6631</v>
      </c>
      <c r="AC13" s="17">
        <v>4</v>
      </c>
      <c r="AD13" s="18"/>
      <c r="AE13" s="310" t="s">
        <v>211</v>
      </c>
      <c r="AF13" s="307" t="s">
        <v>6631</v>
      </c>
      <c r="AG13" s="304" t="s">
        <v>8298</v>
      </c>
      <c r="AH13" s="304" t="str">
        <f>IFERROR(IF(AG13&lt;&gt;"",": "&amp;VLOOKUP(AG13,mon!$A$1:$C$3645,2,0),""),"")</f>
        <v/>
      </c>
    </row>
    <row r="14" spans="1:36" ht="15.75" customHeight="1" x14ac:dyDescent="0.4">
      <c r="A14" s="107"/>
      <c r="B14" s="52" t="s">
        <v>412</v>
      </c>
      <c r="C14" s="993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311"/>
      <c r="AF14" s="308"/>
      <c r="AG14" s="305"/>
      <c r="AH14" s="305" t="str">
        <f>IFERROR(IF(AG14&lt;&gt;"",": "&amp;VLOOKUP(AG14,mon!$A$1:$C$3645,2,0),""),"")</f>
        <v/>
      </c>
    </row>
    <row r="15" spans="1:36" ht="15.75" customHeight="1" x14ac:dyDescent="0.4">
      <c r="A15" s="107"/>
      <c r="B15" s="52"/>
      <c r="C15" s="994" t="s">
        <v>1</v>
      </c>
      <c r="D15" s="25" t="s">
        <v>6631</v>
      </c>
      <c r="E15" s="26">
        <v>4</v>
      </c>
      <c r="F15" s="26"/>
      <c r="G15" s="111" t="s">
        <v>211</v>
      </c>
      <c r="H15" s="25"/>
      <c r="I15" s="27"/>
      <c r="J15" s="28"/>
      <c r="K15" s="110"/>
      <c r="L15" s="25" t="s">
        <v>6631</v>
      </c>
      <c r="M15" s="28">
        <v>4</v>
      </c>
      <c r="N15" s="28"/>
      <c r="O15" s="110" t="s">
        <v>211</v>
      </c>
      <c r="P15" s="30"/>
      <c r="Q15" s="31"/>
      <c r="R15" s="28"/>
      <c r="S15" s="110"/>
      <c r="T15" s="25" t="s">
        <v>6631</v>
      </c>
      <c r="U15" s="28">
        <v>4</v>
      </c>
      <c r="V15" s="28"/>
      <c r="W15" s="110" t="s">
        <v>211</v>
      </c>
      <c r="X15" s="25"/>
      <c r="Y15" s="28"/>
      <c r="Z15" s="28"/>
      <c r="AA15" s="110"/>
      <c r="AB15" s="25"/>
      <c r="AC15" s="27"/>
      <c r="AD15" s="28"/>
      <c r="AE15" s="312"/>
      <c r="AF15" s="308"/>
      <c r="AG15" s="305"/>
      <c r="AH15" s="305" t="str">
        <f>IFERROR(IF(AG15&lt;&gt;"",": "&amp;VLOOKUP(AG15,mon!$A$1:$C$3645,2,0),""),"")</f>
        <v/>
      </c>
    </row>
    <row r="16" spans="1:36" ht="15.75" customHeight="1" x14ac:dyDescent="0.4">
      <c r="A16" s="107"/>
      <c r="B16" s="52"/>
      <c r="C16" s="994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312"/>
      <c r="AF16" s="309"/>
      <c r="AG16" s="306"/>
      <c r="AH16" s="306" t="str">
        <f>IFERROR(IF(AG16&lt;&gt;"",": "&amp;VLOOKUP(AG16,mon!$A$1:$C$3645,2,0),""),"")</f>
        <v/>
      </c>
    </row>
    <row r="17" spans="1:34" ht="15.75" customHeight="1" x14ac:dyDescent="0.4">
      <c r="A17" s="105">
        <v>4</v>
      </c>
      <c r="B17" s="51" t="s">
        <v>8412</v>
      </c>
      <c r="C17" s="992" t="s">
        <v>0</v>
      </c>
      <c r="D17" s="15" t="s">
        <v>6619</v>
      </c>
      <c r="E17" s="16">
        <v>5</v>
      </c>
      <c r="F17" s="16"/>
      <c r="G17" s="115" t="s">
        <v>211</v>
      </c>
      <c r="H17" s="15" t="s">
        <v>6619</v>
      </c>
      <c r="I17" s="17">
        <v>5</v>
      </c>
      <c r="J17" s="18"/>
      <c r="K17" s="114" t="s">
        <v>211</v>
      </c>
      <c r="L17" s="15" t="s">
        <v>6619</v>
      </c>
      <c r="M17" s="18">
        <v>5</v>
      </c>
      <c r="N17" s="18"/>
      <c r="O17" s="114" t="s">
        <v>211</v>
      </c>
      <c r="P17" s="34" t="s">
        <v>6619</v>
      </c>
      <c r="Q17" s="35">
        <v>5</v>
      </c>
      <c r="R17" s="36"/>
      <c r="S17" s="114" t="s">
        <v>211</v>
      </c>
      <c r="T17" s="15" t="s">
        <v>6619</v>
      </c>
      <c r="U17" s="18">
        <v>5</v>
      </c>
      <c r="V17" s="18"/>
      <c r="W17" s="114" t="s">
        <v>211</v>
      </c>
      <c r="X17" s="18"/>
      <c r="Y17" s="18"/>
      <c r="Z17" s="18"/>
      <c r="AA17" s="114"/>
      <c r="AB17" s="15"/>
      <c r="AC17" s="17"/>
      <c r="AD17" s="18"/>
      <c r="AE17" s="310"/>
      <c r="AF17" s="307" t="s">
        <v>6619</v>
      </c>
      <c r="AG17" s="304" t="s">
        <v>8287</v>
      </c>
      <c r="AH17" s="304" t="str">
        <f>IFERROR(IF(AG17&lt;&gt;"",": "&amp;VLOOKUP(AG17,mon!$A$1:$C$36145,2,0),""),"")</f>
        <v>: Kĩ năng làm việc nhóm</v>
      </c>
    </row>
    <row r="18" spans="1:34" ht="15.75" customHeight="1" x14ac:dyDescent="0.4">
      <c r="A18" s="107"/>
      <c r="B18" s="52" t="s">
        <v>412</v>
      </c>
      <c r="C18" s="993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311"/>
      <c r="AF18" s="308"/>
      <c r="AG18" s="305"/>
      <c r="AH18" s="305" t="str">
        <f>IFERROR(IF(AG18&lt;&gt;"",": "&amp;VLOOKUP(AG18,mon!$A$1:$C$3645,2,0),""),"")</f>
        <v/>
      </c>
    </row>
    <row r="19" spans="1:34" ht="15.75" customHeight="1" x14ac:dyDescent="0.4">
      <c r="A19" s="107"/>
      <c r="B19" s="52"/>
      <c r="C19" s="994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312"/>
      <c r="AF19" s="308"/>
      <c r="AG19" s="305"/>
      <c r="AH19" s="305" t="str">
        <f>IFERROR(IF(AG19&lt;&gt;"",": "&amp;VLOOKUP(AG19,mon!$A$1:$C$3645,2,0),""),"")</f>
        <v/>
      </c>
    </row>
    <row r="20" spans="1:34" ht="15.75" customHeight="1" x14ac:dyDescent="0.4">
      <c r="A20" s="107"/>
      <c r="B20" s="52"/>
      <c r="C20" s="994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313"/>
      <c r="AF20" s="309"/>
      <c r="AG20" s="306"/>
      <c r="AH20" s="306" t="str">
        <f>IFERROR(IF(AG30&lt;&gt;"",": "&amp;VLOOKUP(AG30,mon!$A$1:$C$3645,2,0),""),"")</f>
        <v/>
      </c>
    </row>
    <row r="21" spans="1:34" ht="15.75" customHeight="1" x14ac:dyDescent="0.4">
      <c r="A21" s="105">
        <v>5</v>
      </c>
      <c r="B21" s="51" t="s">
        <v>8409</v>
      </c>
      <c r="C21" s="992" t="s">
        <v>0</v>
      </c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310"/>
      <c r="AF21" s="307" t="s">
        <v>6619</v>
      </c>
      <c r="AG21" s="304" t="s">
        <v>8119</v>
      </c>
      <c r="AH21" s="304" t="str">
        <f>IFERROR(IF(AG31&lt;&gt;"",": "&amp;VLOOKUP(AG31,mon!$A$1:$C$13645,2,0),""),"")</f>
        <v/>
      </c>
    </row>
    <row r="22" spans="1:34" ht="15.75" customHeight="1" x14ac:dyDescent="0.4">
      <c r="A22" s="107"/>
      <c r="B22" s="52" t="s">
        <v>412</v>
      </c>
      <c r="C22" s="993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311"/>
      <c r="AF22" s="308"/>
      <c r="AG22" s="305"/>
      <c r="AH22" s="305" t="str">
        <f>IFERROR(IF(AG32&lt;&gt;"",": "&amp;VLOOKUP(AG32,mon!$A$1:$C$3645,2,0),""),"")</f>
        <v/>
      </c>
    </row>
    <row r="23" spans="1:34" ht="15.75" customHeight="1" x14ac:dyDescent="0.4">
      <c r="A23" s="107"/>
      <c r="B23" s="52"/>
      <c r="C23" s="994" t="s">
        <v>1</v>
      </c>
      <c r="D23" s="25" t="s">
        <v>6619</v>
      </c>
      <c r="E23" s="26">
        <v>5</v>
      </c>
      <c r="F23" s="26"/>
      <c r="G23" s="111" t="s">
        <v>191</v>
      </c>
      <c r="H23" s="25" t="s">
        <v>6619</v>
      </c>
      <c r="I23" s="27">
        <v>5</v>
      </c>
      <c r="J23" s="28"/>
      <c r="K23" s="110" t="s">
        <v>191</v>
      </c>
      <c r="L23" s="25" t="s">
        <v>6619</v>
      </c>
      <c r="M23" s="28">
        <v>5</v>
      </c>
      <c r="N23" s="28"/>
      <c r="O23" s="110" t="s">
        <v>191</v>
      </c>
      <c r="P23" s="25" t="s">
        <v>6619</v>
      </c>
      <c r="Q23" s="27">
        <v>5</v>
      </c>
      <c r="R23" s="28"/>
      <c r="S23" s="110" t="s">
        <v>191</v>
      </c>
      <c r="T23" s="25" t="s">
        <v>6619</v>
      </c>
      <c r="U23" s="28">
        <v>5</v>
      </c>
      <c r="V23" s="28"/>
      <c r="W23" s="110" t="s">
        <v>191</v>
      </c>
      <c r="X23" s="25" t="s">
        <v>6619</v>
      </c>
      <c r="Y23" s="28">
        <v>5</v>
      </c>
      <c r="Z23" s="28"/>
      <c r="AA23" s="110" t="s">
        <v>191</v>
      </c>
      <c r="AB23" s="25"/>
      <c r="AC23" s="27"/>
      <c r="AD23" s="28"/>
      <c r="AE23" s="312"/>
      <c r="AF23" s="308"/>
      <c r="AG23" s="305"/>
      <c r="AH23" s="305" t="str">
        <f>IFERROR(IF(AG33&lt;&gt;"",": "&amp;VLOOKUP(AG33,mon!$A$1:$C$3645,2,0),""),"")</f>
        <v/>
      </c>
    </row>
    <row r="24" spans="1:34" ht="15.75" customHeight="1" x14ac:dyDescent="0.4">
      <c r="A24" s="107"/>
      <c r="B24" s="52"/>
      <c r="C24" s="994" t="s">
        <v>547</v>
      </c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313"/>
      <c r="AF24" s="309"/>
      <c r="AG24" s="306"/>
      <c r="AH24" s="306" t="str">
        <f>IFERROR(IF(AG34&lt;&gt;"",": "&amp;VLOOKUP(AG34,mon!$A$1:$C$3645,2,0),""),"")</f>
        <v/>
      </c>
    </row>
    <row r="25" spans="1:34" ht="15.75" customHeight="1" x14ac:dyDescent="0.4">
      <c r="A25" s="105">
        <v>6</v>
      </c>
      <c r="B25" s="51" t="s">
        <v>8427</v>
      </c>
      <c r="C25" s="992" t="s">
        <v>0</v>
      </c>
      <c r="D25" s="15" t="s">
        <v>7336</v>
      </c>
      <c r="E25" s="16">
        <v>4</v>
      </c>
      <c r="F25" s="16"/>
      <c r="G25" s="115" t="s">
        <v>213</v>
      </c>
      <c r="H25" s="15" t="s">
        <v>7336</v>
      </c>
      <c r="I25" s="17">
        <v>4</v>
      </c>
      <c r="J25" s="18"/>
      <c r="K25" s="114" t="s">
        <v>213</v>
      </c>
      <c r="L25" s="18" t="s">
        <v>7336</v>
      </c>
      <c r="M25" s="18">
        <v>4</v>
      </c>
      <c r="N25" s="18"/>
      <c r="O25" s="114" t="s">
        <v>213</v>
      </c>
      <c r="P25" s="15" t="s">
        <v>7336</v>
      </c>
      <c r="Q25" s="17">
        <v>4</v>
      </c>
      <c r="R25" s="18"/>
      <c r="S25" s="114" t="s">
        <v>213</v>
      </c>
      <c r="T25" s="15" t="s">
        <v>7336</v>
      </c>
      <c r="U25" s="18">
        <v>4</v>
      </c>
      <c r="V25" s="18"/>
      <c r="W25" s="114" t="s">
        <v>213</v>
      </c>
      <c r="X25" s="15" t="s">
        <v>7336</v>
      </c>
      <c r="Y25" s="18">
        <v>4</v>
      </c>
      <c r="Z25" s="18"/>
      <c r="AA25" s="114" t="s">
        <v>213</v>
      </c>
      <c r="AB25" s="15"/>
      <c r="AC25" s="17"/>
      <c r="AD25" s="18"/>
      <c r="AE25" s="310"/>
      <c r="AF25" s="307" t="s">
        <v>7336</v>
      </c>
      <c r="AG25" s="304" t="s">
        <v>8277</v>
      </c>
      <c r="AH25" s="304" t="str">
        <f>IFERROR(IF(AG35&lt;&gt;"",": "&amp;VLOOKUP(AG35,mon!$A$1:$C$3645,2,0),""),"")</f>
        <v/>
      </c>
    </row>
    <row r="26" spans="1:34" ht="15.75" customHeight="1" x14ac:dyDescent="0.4">
      <c r="A26" s="107"/>
      <c r="B26" s="52" t="s">
        <v>412</v>
      </c>
      <c r="C26" s="993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311"/>
      <c r="AF26" s="308"/>
      <c r="AG26" s="305"/>
      <c r="AH26" s="305" t="str">
        <f>IFERROR(IF(AG36&lt;&gt;"",": "&amp;VLOOKUP(AG36,mon!$A$1:$C$3645,2,0),""),"")</f>
        <v/>
      </c>
    </row>
    <row r="27" spans="1:34" ht="15.75" customHeight="1" x14ac:dyDescent="0.4">
      <c r="A27" s="107"/>
      <c r="B27" s="52"/>
      <c r="C27" s="994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312"/>
      <c r="AF27" s="308"/>
      <c r="AG27" s="305"/>
      <c r="AH27" s="305" t="str">
        <f>IFERROR(IF(AG37&lt;&gt;"",": "&amp;VLOOKUP(AG37,mon!$A$1:$C$3645,2,0),""),"")</f>
        <v/>
      </c>
    </row>
    <row r="28" spans="1:34" ht="15.75" customHeight="1" x14ac:dyDescent="0.4">
      <c r="A28" s="107"/>
      <c r="B28" s="52"/>
      <c r="C28" s="994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312"/>
      <c r="AF28" s="309"/>
      <c r="AG28" s="306"/>
      <c r="AH28" s="306" t="str">
        <f>IFERROR(IF(AG38&lt;&gt;"",": "&amp;VLOOKUP(AG38,mon!$A$1:$C$3645,2,0),""),"")</f>
        <v/>
      </c>
    </row>
    <row r="29" spans="1:34" ht="15.75" customHeight="1" x14ac:dyDescent="0.4">
      <c r="A29" s="105">
        <v>7</v>
      </c>
      <c r="B29" s="51" t="s">
        <v>8552</v>
      </c>
      <c r="C29" s="992" t="s">
        <v>0</v>
      </c>
      <c r="D29" s="15" t="s">
        <v>6641</v>
      </c>
      <c r="E29" s="16">
        <v>4</v>
      </c>
      <c r="F29" s="16"/>
      <c r="G29" s="115"/>
      <c r="H29" s="15" t="s">
        <v>4661</v>
      </c>
      <c r="I29" s="17">
        <v>5</v>
      </c>
      <c r="J29" s="18"/>
      <c r="K29" s="114"/>
      <c r="L29" s="18" t="s">
        <v>6641</v>
      </c>
      <c r="M29" s="18">
        <v>4</v>
      </c>
      <c r="N29" s="18"/>
      <c r="O29" s="114"/>
      <c r="P29" s="15"/>
      <c r="Q29" s="17"/>
      <c r="R29" s="18"/>
      <c r="S29" s="114"/>
      <c r="T29" s="15" t="s">
        <v>6641</v>
      </c>
      <c r="U29" s="17">
        <v>4</v>
      </c>
      <c r="V29" s="18"/>
      <c r="W29" s="114"/>
      <c r="X29" s="15"/>
      <c r="Y29" s="18"/>
      <c r="Z29" s="18"/>
      <c r="AA29" s="114"/>
      <c r="AB29" s="15"/>
      <c r="AC29" s="17"/>
      <c r="AD29" s="18"/>
      <c r="AE29" s="310"/>
      <c r="AF29" s="307" t="s">
        <v>4661</v>
      </c>
      <c r="AG29" s="304" t="s">
        <v>8575</v>
      </c>
      <c r="AH29" s="304" t="str">
        <f>IFERROR(IF(AG39&lt;&gt;"",": "&amp;VLOOKUP(AG39,mon!$A$1:$C$36367,2,0),""),"")</f>
        <v/>
      </c>
    </row>
    <row r="30" spans="1:34" ht="15.75" customHeight="1" x14ac:dyDescent="0.4">
      <c r="A30" s="107"/>
      <c r="B30" s="52" t="s">
        <v>412</v>
      </c>
      <c r="C30" s="993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311"/>
      <c r="AF30" s="308" t="s">
        <v>6641</v>
      </c>
      <c r="AG30" s="305" t="s">
        <v>8584</v>
      </c>
      <c r="AH30" s="305" t="str">
        <f>IFERROR(IF(AG30&lt;&gt;"",": "&amp;VLOOKUP(AG30,mon!$A$1:$C$36367,2,0),""),"")</f>
        <v>: Phiên dịch Tiếng Nhật</v>
      </c>
    </row>
    <row r="31" spans="1:34" ht="15.75" customHeight="1" x14ac:dyDescent="0.4">
      <c r="A31" s="107"/>
      <c r="B31" s="52"/>
      <c r="C31" s="994" t="s">
        <v>1</v>
      </c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312"/>
      <c r="AF31" s="308"/>
      <c r="AG31" s="305"/>
      <c r="AH31" s="305" t="str">
        <f>IFERROR(IF(AG31&lt;&gt;"",": "&amp;VLOOKUP(AG31,mon!$A$1:$C$36367,2,0),""),"")</f>
        <v/>
      </c>
    </row>
    <row r="32" spans="1:34" ht="15.75" customHeight="1" x14ac:dyDescent="0.4">
      <c r="A32" s="107"/>
      <c r="B32" s="52"/>
      <c r="C32" s="994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312"/>
      <c r="AF32" s="309"/>
      <c r="AG32" s="306"/>
      <c r="AH32" s="306" t="str">
        <f>IFERROR(IF(AG32&lt;&gt;"",": "&amp;VLOOKUP(AG32,mon!$A$1:$C$36367,2,0),""),"")</f>
        <v/>
      </c>
    </row>
    <row r="33" spans="1:34" ht="15.75" customHeight="1" x14ac:dyDescent="0.4">
      <c r="A33" s="105">
        <v>8</v>
      </c>
      <c r="B33" s="51" t="s">
        <v>10002</v>
      </c>
      <c r="C33" s="992" t="s">
        <v>0</v>
      </c>
      <c r="D33" s="15" t="s">
        <v>7086</v>
      </c>
      <c r="E33" s="16">
        <v>4</v>
      </c>
      <c r="F33" s="16"/>
      <c r="G33" s="115" t="s">
        <v>191</v>
      </c>
      <c r="H33" s="15" t="s">
        <v>7086</v>
      </c>
      <c r="I33" s="17">
        <v>4</v>
      </c>
      <c r="J33" s="18"/>
      <c r="K33" s="114" t="s">
        <v>191</v>
      </c>
      <c r="L33" s="15" t="s">
        <v>7086</v>
      </c>
      <c r="M33" s="18">
        <v>4</v>
      </c>
      <c r="N33" s="18"/>
      <c r="O33" s="114" t="s">
        <v>191</v>
      </c>
      <c r="P33" s="34" t="s">
        <v>7086</v>
      </c>
      <c r="Q33" s="35">
        <v>4</v>
      </c>
      <c r="R33" s="36"/>
      <c r="S33" s="114" t="s">
        <v>191</v>
      </c>
      <c r="T33" s="15" t="s">
        <v>7086</v>
      </c>
      <c r="U33" s="18">
        <v>4</v>
      </c>
      <c r="V33" s="18"/>
      <c r="W33" s="114" t="s">
        <v>191</v>
      </c>
      <c r="X33" s="18"/>
      <c r="Y33" s="18"/>
      <c r="Z33" s="18"/>
      <c r="AA33" s="114"/>
      <c r="AB33" s="15"/>
      <c r="AC33" s="17"/>
      <c r="AD33" s="18"/>
      <c r="AE33" s="310"/>
      <c r="AF33" s="307" t="s">
        <v>7086</v>
      </c>
      <c r="AG33" s="304" t="s">
        <v>9319</v>
      </c>
      <c r="AH33" s="304" t="str">
        <f>IFERROR(IF(AG33&lt;&gt;"",": "&amp;VLOOKUP(AG33,mon!$A$1:$C$36367,2,0),""),"")</f>
        <v xml:space="preserve">: Công nghệ Multimedia </v>
      </c>
    </row>
    <row r="34" spans="1:34" ht="15.75" customHeight="1" x14ac:dyDescent="0.4">
      <c r="A34" s="107"/>
      <c r="B34" s="52" t="s">
        <v>412</v>
      </c>
      <c r="C34" s="993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311"/>
      <c r="AF34" s="308"/>
      <c r="AG34" s="305"/>
      <c r="AH34" s="305" t="str">
        <f>IFERROR(IF(AG34&lt;&gt;"",": "&amp;VLOOKUP(AG34,mon!$A$1:$C$36367,2,0),""),"")</f>
        <v/>
      </c>
    </row>
    <row r="35" spans="1:34" ht="15.75" customHeight="1" x14ac:dyDescent="0.4">
      <c r="A35" s="107"/>
      <c r="B35" s="52"/>
      <c r="C35" s="994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312"/>
      <c r="AF35" s="308"/>
      <c r="AG35" s="305"/>
      <c r="AH35" s="305" t="str">
        <f>IFERROR(IF(AG35&lt;&gt;"",": "&amp;VLOOKUP(AG35,mon!$A$1:$C$3645,2,0),""),"")</f>
        <v/>
      </c>
    </row>
    <row r="36" spans="1:34" ht="15.75" customHeight="1" x14ac:dyDescent="0.4">
      <c r="A36" s="106"/>
      <c r="B36" s="52"/>
      <c r="C36" s="995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312"/>
      <c r="AF36" s="309"/>
      <c r="AG36" s="306"/>
      <c r="AH36" s="306" t="str">
        <f>IFERROR(IF(AG36&lt;&gt;"",": "&amp;VLOOKUP(AG36,mon!$A$1:$C$3645,2,0),""),"")</f>
        <v/>
      </c>
    </row>
    <row r="37" spans="1:34" ht="15.75" customHeight="1" x14ac:dyDescent="0.4">
      <c r="A37" s="105">
        <v>9</v>
      </c>
      <c r="B37" s="51" t="s">
        <v>10011</v>
      </c>
      <c r="C37" s="992" t="s">
        <v>0</v>
      </c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310"/>
      <c r="AF37" s="307" t="s">
        <v>6630</v>
      </c>
      <c r="AG37" s="304" t="s">
        <v>9321</v>
      </c>
      <c r="AH37" s="304" t="str">
        <f>IFERROR(IF(AG37&lt;&gt;"",": "&amp;VLOOKUP(AG37,mon!$A$1:$C$31598,2,0),""),"")</f>
        <v xml:space="preserve">: Xử lý ảnh </v>
      </c>
    </row>
    <row r="38" spans="1:34" ht="15.75" customHeight="1" x14ac:dyDescent="0.4">
      <c r="A38" s="107"/>
      <c r="B38" s="52" t="s">
        <v>412</v>
      </c>
      <c r="C38" s="993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311"/>
      <c r="AF38" s="308"/>
      <c r="AG38" s="305"/>
      <c r="AH38" s="305" t="str">
        <f>IFERROR(IF(AG38&lt;&gt;"",": "&amp;VLOOKUP(AG38,mon!$A$1:$C$31598,2,0),""),"")</f>
        <v/>
      </c>
    </row>
    <row r="39" spans="1:34" ht="15.75" customHeight="1" x14ac:dyDescent="0.4">
      <c r="A39" s="107"/>
      <c r="B39" s="52"/>
      <c r="C39" s="994" t="s">
        <v>1</v>
      </c>
      <c r="D39" s="25" t="s">
        <v>6630</v>
      </c>
      <c r="E39" s="26">
        <v>4</v>
      </c>
      <c r="F39" s="26"/>
      <c r="G39" s="111" t="s">
        <v>222</v>
      </c>
      <c r="H39" s="25" t="s">
        <v>6630</v>
      </c>
      <c r="I39" s="27">
        <v>4</v>
      </c>
      <c r="J39" s="28"/>
      <c r="K39" s="110" t="s">
        <v>222</v>
      </c>
      <c r="L39" s="25" t="s">
        <v>6630</v>
      </c>
      <c r="M39" s="28">
        <v>4</v>
      </c>
      <c r="N39" s="28"/>
      <c r="O39" s="110" t="s">
        <v>222</v>
      </c>
      <c r="P39" s="25" t="s">
        <v>6630</v>
      </c>
      <c r="Q39" s="28">
        <v>4</v>
      </c>
      <c r="R39" s="28"/>
      <c r="S39" s="110" t="s">
        <v>222</v>
      </c>
      <c r="T39" s="25" t="s">
        <v>6630</v>
      </c>
      <c r="U39" s="28">
        <v>4</v>
      </c>
      <c r="V39" s="28"/>
      <c r="W39" s="110" t="s">
        <v>222</v>
      </c>
      <c r="X39" s="25"/>
      <c r="Y39" s="28"/>
      <c r="Z39" s="28"/>
      <c r="AA39" s="110"/>
      <c r="AB39" s="25"/>
      <c r="AC39" s="27"/>
      <c r="AD39" s="28"/>
      <c r="AE39" s="312"/>
      <c r="AF39" s="308"/>
      <c r="AG39" s="305"/>
      <c r="AH39" s="305" t="str">
        <f>IFERROR(IF(AG39&lt;&gt;"",": "&amp;VLOOKUP(AG39,mon!$A$1:$C$3645,2,0),""),"")</f>
        <v/>
      </c>
    </row>
    <row r="40" spans="1:34" ht="15.75" customHeight="1" x14ac:dyDescent="0.4">
      <c r="A40" s="107"/>
      <c r="B40" s="52"/>
      <c r="C40" s="994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314"/>
      <c r="AF40" s="309"/>
      <c r="AG40" s="306"/>
      <c r="AH40" s="306" t="str">
        <f>IFERROR(IF(AG40&lt;&gt;"",": "&amp;VLOOKUP(AG40,mon!$A$1:$C$3645,2,0),""),"")</f>
        <v/>
      </c>
    </row>
    <row r="41" spans="1:34" ht="15.75" customHeight="1" x14ac:dyDescent="0.4">
      <c r="A41" s="105">
        <v>10</v>
      </c>
      <c r="B41" s="51" t="s">
        <v>10042</v>
      </c>
      <c r="C41" s="992" t="s">
        <v>0</v>
      </c>
      <c r="D41" s="15"/>
      <c r="E41" s="16"/>
      <c r="F41" s="16"/>
      <c r="G41" s="115"/>
      <c r="H41" s="15"/>
      <c r="I41" s="17"/>
      <c r="J41" s="18"/>
      <c r="K41" s="114"/>
      <c r="L41" s="15"/>
      <c r="M41" s="18"/>
      <c r="N41" s="18"/>
      <c r="O41" s="114"/>
      <c r="P41" s="15"/>
      <c r="Q41" s="18"/>
      <c r="R41" s="18"/>
      <c r="S41" s="114"/>
      <c r="T41" s="18"/>
      <c r="U41" s="18"/>
      <c r="V41" s="18"/>
      <c r="W41" s="114"/>
      <c r="X41" s="15" t="s">
        <v>6613</v>
      </c>
      <c r="Y41" s="18">
        <v>5</v>
      </c>
      <c r="Z41" s="18"/>
      <c r="AA41" s="114" t="s">
        <v>211</v>
      </c>
      <c r="AB41" s="15"/>
      <c r="AC41" s="18"/>
      <c r="AD41" s="18"/>
      <c r="AE41" s="310"/>
      <c r="AF41" s="307" t="s">
        <v>4684</v>
      </c>
      <c r="AG41" s="304" t="s">
        <v>9331</v>
      </c>
      <c r="AH41" s="304"/>
    </row>
    <row r="42" spans="1:34" ht="15.75" customHeight="1" x14ac:dyDescent="0.4">
      <c r="A42" s="107"/>
      <c r="B42" s="52" t="s">
        <v>412</v>
      </c>
      <c r="C42" s="993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 t="s">
        <v>4653</v>
      </c>
      <c r="Y42" s="24"/>
      <c r="Z42" s="24"/>
      <c r="AA42" s="112"/>
      <c r="AB42" s="20"/>
      <c r="AC42" s="22"/>
      <c r="AD42" s="22"/>
      <c r="AE42" s="311"/>
      <c r="AF42" s="308" t="s">
        <v>6613</v>
      </c>
      <c r="AG42" s="305" t="s">
        <v>9341</v>
      </c>
      <c r="AH42" s="305"/>
    </row>
    <row r="43" spans="1:34" ht="15.75" customHeight="1" x14ac:dyDescent="0.4">
      <c r="A43" s="107"/>
      <c r="B43" s="52"/>
      <c r="C43" s="994" t="s">
        <v>1</v>
      </c>
      <c r="D43" s="25"/>
      <c r="E43" s="26"/>
      <c r="F43" s="26"/>
      <c r="G43" s="111"/>
      <c r="H43" s="25" t="s">
        <v>6613</v>
      </c>
      <c r="I43" s="27">
        <v>5</v>
      </c>
      <c r="J43" s="28"/>
      <c r="K43" s="110" t="s">
        <v>211</v>
      </c>
      <c r="L43" s="28"/>
      <c r="M43" s="28"/>
      <c r="N43" s="28"/>
      <c r="O43" s="110"/>
      <c r="P43" s="25" t="s">
        <v>6613</v>
      </c>
      <c r="Q43" s="27">
        <v>5</v>
      </c>
      <c r="R43" s="28"/>
      <c r="S43" s="110" t="s">
        <v>211</v>
      </c>
      <c r="T43" s="25"/>
      <c r="U43" s="28"/>
      <c r="V43" s="28"/>
      <c r="W43" s="110"/>
      <c r="X43" s="25" t="s">
        <v>4684</v>
      </c>
      <c r="Y43" s="28">
        <v>5</v>
      </c>
      <c r="Z43" s="28"/>
      <c r="AA43" s="110" t="s">
        <v>5561</v>
      </c>
      <c r="AB43" s="25"/>
      <c r="AC43" s="27"/>
      <c r="AD43" s="28"/>
      <c r="AE43" s="312"/>
      <c r="AF43" s="308"/>
      <c r="AG43" s="305"/>
      <c r="AH43" s="305"/>
    </row>
    <row r="44" spans="1:34" ht="15.75" customHeight="1" x14ac:dyDescent="0.4">
      <c r="A44" s="106"/>
      <c r="B44" s="52"/>
      <c r="C44" s="995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 t="s">
        <v>4653</v>
      </c>
      <c r="Y44" s="33"/>
      <c r="Z44" s="33"/>
      <c r="AA44" s="116"/>
      <c r="AB44" s="25"/>
      <c r="AC44" s="33"/>
      <c r="AD44" s="33"/>
      <c r="AE44" s="314"/>
      <c r="AF44" s="309"/>
      <c r="AG44" s="306"/>
      <c r="AH44" s="306"/>
    </row>
    <row r="45" spans="1:34" ht="15.75" customHeight="1" x14ac:dyDescent="0.4">
      <c r="A45" s="105">
        <v>11</v>
      </c>
      <c r="B45" s="51" t="s">
        <v>10043</v>
      </c>
      <c r="C45" s="992" t="s">
        <v>0</v>
      </c>
      <c r="D45" s="15"/>
      <c r="E45" s="16"/>
      <c r="F45" s="16"/>
      <c r="G45" s="115"/>
      <c r="H45" s="15"/>
      <c r="I45" s="17"/>
      <c r="J45" s="18"/>
      <c r="K45" s="114"/>
      <c r="L45" s="15"/>
      <c r="M45" s="18"/>
      <c r="N45" s="18"/>
      <c r="O45" s="114"/>
      <c r="P45" s="34"/>
      <c r="Q45" s="35"/>
      <c r="R45" s="36"/>
      <c r="S45" s="114"/>
      <c r="T45" s="15"/>
      <c r="U45" s="18"/>
      <c r="V45" s="18"/>
      <c r="W45" s="114"/>
      <c r="X45" s="18" t="s">
        <v>6613</v>
      </c>
      <c r="Y45" s="18">
        <v>5</v>
      </c>
      <c r="Z45" s="18"/>
      <c r="AA45" s="114" t="s">
        <v>211</v>
      </c>
      <c r="AB45" s="15"/>
      <c r="AC45" s="17"/>
      <c r="AD45" s="18"/>
      <c r="AE45" s="310"/>
      <c r="AF45" s="307" t="s">
        <v>4684</v>
      </c>
      <c r="AG45" s="304" t="s">
        <v>9331</v>
      </c>
      <c r="AH45" s="304"/>
    </row>
    <row r="46" spans="1:34" ht="15.75" customHeight="1" x14ac:dyDescent="0.4">
      <c r="A46" s="107"/>
      <c r="B46" s="52" t="s">
        <v>412</v>
      </c>
      <c r="C46" s="993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 t="s">
        <v>4653</v>
      </c>
      <c r="Y46" s="24"/>
      <c r="Z46" s="24"/>
      <c r="AA46" s="112"/>
      <c r="AB46" s="20"/>
      <c r="AC46" s="22"/>
      <c r="AD46" s="22"/>
      <c r="AE46" s="311"/>
      <c r="AF46" s="308" t="s">
        <v>6613</v>
      </c>
      <c r="AG46" s="305" t="s">
        <v>9341</v>
      </c>
      <c r="AH46" s="305"/>
    </row>
    <row r="47" spans="1:34" ht="15.75" customHeight="1" x14ac:dyDescent="0.4">
      <c r="A47" s="107"/>
      <c r="B47" s="52"/>
      <c r="C47" s="994" t="s">
        <v>1</v>
      </c>
      <c r="D47" s="25"/>
      <c r="E47" s="26"/>
      <c r="F47" s="26"/>
      <c r="G47" s="111"/>
      <c r="H47" s="25" t="s">
        <v>6613</v>
      </c>
      <c r="I47" s="27">
        <v>5</v>
      </c>
      <c r="J47" s="28"/>
      <c r="K47" s="110" t="s">
        <v>211</v>
      </c>
      <c r="L47" s="25"/>
      <c r="M47" s="28"/>
      <c r="N47" s="28"/>
      <c r="O47" s="110"/>
      <c r="P47" s="25" t="s">
        <v>6613</v>
      </c>
      <c r="Q47" s="27">
        <v>5</v>
      </c>
      <c r="R47" s="28"/>
      <c r="S47" s="110" t="s">
        <v>211</v>
      </c>
      <c r="T47" s="25"/>
      <c r="U47" s="28"/>
      <c r="V47" s="28"/>
      <c r="W47" s="110"/>
      <c r="X47" s="25" t="s">
        <v>4684</v>
      </c>
      <c r="Y47" s="28">
        <v>5</v>
      </c>
      <c r="Z47" s="28"/>
      <c r="AA47" s="110" t="s">
        <v>5561</v>
      </c>
      <c r="AB47" s="25"/>
      <c r="AC47" s="27"/>
      <c r="AD47" s="28"/>
      <c r="AE47" s="312"/>
      <c r="AF47" s="308"/>
      <c r="AG47" s="305"/>
      <c r="AH47" s="305"/>
    </row>
    <row r="48" spans="1:34" ht="15.75" customHeight="1" x14ac:dyDescent="0.4">
      <c r="A48" s="107"/>
      <c r="B48" s="54"/>
      <c r="C48" s="994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 t="s">
        <v>4653</v>
      </c>
      <c r="Y48" s="43"/>
      <c r="Z48" s="43"/>
      <c r="AA48" s="109"/>
      <c r="AB48" s="40"/>
      <c r="AC48" s="41"/>
      <c r="AD48" s="42"/>
      <c r="AE48" s="313"/>
      <c r="AF48" s="309"/>
      <c r="AG48" s="306"/>
      <c r="AH48" s="306"/>
    </row>
    <row r="49" spans="1:34" ht="15.75" customHeight="1" x14ac:dyDescent="0.4">
      <c r="A49" s="105">
        <v>12</v>
      </c>
      <c r="B49" s="51" t="s">
        <v>10000</v>
      </c>
      <c r="C49" s="992" t="s">
        <v>0</v>
      </c>
      <c r="D49" s="15" t="s">
        <v>6619</v>
      </c>
      <c r="E49" s="16">
        <v>5</v>
      </c>
      <c r="F49" s="16"/>
      <c r="G49" s="115" t="s">
        <v>216</v>
      </c>
      <c r="H49" s="15" t="s">
        <v>6619</v>
      </c>
      <c r="I49" s="17">
        <v>5</v>
      </c>
      <c r="J49" s="18"/>
      <c r="K49" s="114" t="s">
        <v>216</v>
      </c>
      <c r="L49" s="15" t="s">
        <v>6619</v>
      </c>
      <c r="M49" s="18">
        <v>5</v>
      </c>
      <c r="N49" s="18"/>
      <c r="O49" s="114" t="s">
        <v>216</v>
      </c>
      <c r="P49" s="34" t="s">
        <v>6619</v>
      </c>
      <c r="Q49" s="35">
        <v>5</v>
      </c>
      <c r="R49" s="36"/>
      <c r="S49" s="114" t="s">
        <v>216</v>
      </c>
      <c r="T49" s="15" t="s">
        <v>6619</v>
      </c>
      <c r="U49" s="18">
        <v>5</v>
      </c>
      <c r="V49" s="18"/>
      <c r="W49" s="114" t="s">
        <v>216</v>
      </c>
      <c r="X49" s="18" t="s">
        <v>6619</v>
      </c>
      <c r="Y49" s="18">
        <v>5</v>
      </c>
      <c r="Z49" s="18"/>
      <c r="AA49" s="114" t="s">
        <v>216</v>
      </c>
      <c r="AB49" s="15"/>
      <c r="AC49" s="17"/>
      <c r="AD49" s="18"/>
      <c r="AE49" s="310"/>
      <c r="AF49" s="307" t="s">
        <v>6619</v>
      </c>
      <c r="AG49" s="304" t="s">
        <v>9506</v>
      </c>
      <c r="AH49" s="304"/>
    </row>
    <row r="50" spans="1:34" ht="15.75" customHeight="1" x14ac:dyDescent="0.4">
      <c r="A50" s="107"/>
      <c r="B50" s="52" t="s">
        <v>412</v>
      </c>
      <c r="C50" s="993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311"/>
      <c r="AF50" s="308"/>
      <c r="AG50" s="305"/>
      <c r="AH50" s="305"/>
    </row>
    <row r="51" spans="1:34" ht="15.75" customHeight="1" x14ac:dyDescent="0.4">
      <c r="A51" s="107"/>
      <c r="B51" s="52"/>
      <c r="C51" s="994" t="s">
        <v>1</v>
      </c>
      <c r="D51" s="25"/>
      <c r="E51" s="26"/>
      <c r="F51" s="26"/>
      <c r="G51" s="111"/>
      <c r="H51" s="25"/>
      <c r="I51" s="27"/>
      <c r="J51" s="28"/>
      <c r="K51" s="110"/>
      <c r="L51" s="25"/>
      <c r="M51" s="28"/>
      <c r="N51" s="28"/>
      <c r="O51" s="110"/>
      <c r="P51" s="25"/>
      <c r="Q51" s="27"/>
      <c r="R51" s="28"/>
      <c r="S51" s="110"/>
      <c r="T51" s="25"/>
      <c r="U51" s="28"/>
      <c r="V51" s="28"/>
      <c r="W51" s="110"/>
      <c r="X51" s="25"/>
      <c r="Y51" s="28"/>
      <c r="Z51" s="28"/>
      <c r="AA51" s="110"/>
      <c r="AB51" s="25"/>
      <c r="AC51" s="27"/>
      <c r="AD51" s="28"/>
      <c r="AE51" s="312"/>
      <c r="AF51" s="308"/>
      <c r="AG51" s="305"/>
      <c r="AH51" s="305"/>
    </row>
    <row r="52" spans="1:34" ht="15.75" customHeight="1" x14ac:dyDescent="0.4">
      <c r="A52" s="107"/>
      <c r="B52" s="52"/>
      <c r="C52" s="994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313"/>
      <c r="AF52" s="309"/>
      <c r="AG52" s="306"/>
      <c r="AH52" s="306"/>
    </row>
    <row r="53" spans="1:34" ht="15.75" customHeight="1" x14ac:dyDescent="0.4">
      <c r="A53" s="105">
        <v>13</v>
      </c>
      <c r="B53" s="51" t="s">
        <v>10001</v>
      </c>
      <c r="C53" s="992" t="s">
        <v>0</v>
      </c>
      <c r="D53" s="15"/>
      <c r="E53" s="16"/>
      <c r="F53" s="16"/>
      <c r="G53" s="115"/>
      <c r="H53" s="15"/>
      <c r="I53" s="17"/>
      <c r="J53" s="18"/>
      <c r="K53" s="114"/>
      <c r="L53" s="18"/>
      <c r="M53" s="18"/>
      <c r="N53" s="18"/>
      <c r="O53" s="114"/>
      <c r="P53" s="15"/>
      <c r="Q53" s="17"/>
      <c r="R53" s="18"/>
      <c r="S53" s="114"/>
      <c r="T53" s="15"/>
      <c r="U53" s="18"/>
      <c r="V53" s="18"/>
      <c r="W53" s="114"/>
      <c r="X53" s="15"/>
      <c r="Y53" s="18"/>
      <c r="Z53" s="18"/>
      <c r="AA53" s="114"/>
      <c r="AB53" s="15"/>
      <c r="AC53" s="17"/>
      <c r="AD53" s="18"/>
      <c r="AE53" s="310"/>
      <c r="AF53" s="307" t="s">
        <v>6619</v>
      </c>
      <c r="AG53" s="304" t="s">
        <v>9506</v>
      </c>
      <c r="AH53" s="304"/>
    </row>
    <row r="54" spans="1:34" ht="15.75" customHeight="1" x14ac:dyDescent="0.4">
      <c r="A54" s="107"/>
      <c r="B54" s="52" t="s">
        <v>412</v>
      </c>
      <c r="C54" s="993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311"/>
      <c r="AF54" s="308"/>
      <c r="AG54" s="305"/>
      <c r="AH54" s="305"/>
    </row>
    <row r="55" spans="1:34" ht="15.75" customHeight="1" x14ac:dyDescent="0.4">
      <c r="A55" s="107"/>
      <c r="B55" s="52"/>
      <c r="C55" s="994" t="s">
        <v>1</v>
      </c>
      <c r="D55" s="25" t="s">
        <v>6619</v>
      </c>
      <c r="E55" s="26">
        <v>5</v>
      </c>
      <c r="F55" s="26"/>
      <c r="G55" s="111" t="s">
        <v>213</v>
      </c>
      <c r="H55" s="25" t="s">
        <v>6619</v>
      </c>
      <c r="I55" s="27">
        <v>5</v>
      </c>
      <c r="J55" s="28"/>
      <c r="K55" s="110" t="s">
        <v>213</v>
      </c>
      <c r="L55" s="25" t="s">
        <v>6619</v>
      </c>
      <c r="M55" s="28">
        <v>5</v>
      </c>
      <c r="N55" s="28"/>
      <c r="O55" s="110" t="s">
        <v>213</v>
      </c>
      <c r="P55" s="30" t="s">
        <v>6619</v>
      </c>
      <c r="Q55" s="31">
        <v>5</v>
      </c>
      <c r="R55" s="28"/>
      <c r="S55" s="110" t="s">
        <v>213</v>
      </c>
      <c r="T55" s="25" t="s">
        <v>6619</v>
      </c>
      <c r="U55" s="28">
        <v>5</v>
      </c>
      <c r="V55" s="28"/>
      <c r="W55" s="110" t="s">
        <v>213</v>
      </c>
      <c r="X55" s="25"/>
      <c r="Y55" s="28"/>
      <c r="Z55" s="28"/>
      <c r="AA55" s="110"/>
      <c r="AB55" s="25"/>
      <c r="AC55" s="27"/>
      <c r="AD55" s="28"/>
      <c r="AE55" s="312"/>
      <c r="AF55" s="308"/>
      <c r="AG55" s="305"/>
      <c r="AH55" s="305"/>
    </row>
    <row r="56" spans="1:34" ht="15.75" customHeight="1" x14ac:dyDescent="0.4">
      <c r="A56" s="107"/>
      <c r="B56" s="54"/>
      <c r="C56" s="994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312"/>
      <c r="AF56" s="309"/>
      <c r="AG56" s="306"/>
      <c r="AH56" s="306"/>
    </row>
    <row r="57" spans="1:34" ht="15.75" customHeight="1" x14ac:dyDescent="0.4">
      <c r="A57" s="105">
        <v>14</v>
      </c>
      <c r="B57" s="51" t="s">
        <v>10088</v>
      </c>
      <c r="C57" s="992" t="s">
        <v>0</v>
      </c>
      <c r="D57" s="15"/>
      <c r="E57" s="16"/>
      <c r="F57" s="16"/>
      <c r="G57" s="115"/>
      <c r="H57" s="15"/>
      <c r="I57" s="17"/>
      <c r="J57" s="18"/>
      <c r="K57" s="114"/>
      <c r="L57" s="15"/>
      <c r="M57" s="18"/>
      <c r="N57" s="18"/>
      <c r="O57" s="114"/>
      <c r="P57" s="34"/>
      <c r="Q57" s="35"/>
      <c r="R57" s="36"/>
      <c r="S57" s="114"/>
      <c r="T57" s="15"/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310"/>
      <c r="AF57" s="307" t="s">
        <v>6619</v>
      </c>
      <c r="AG57" s="304" t="s">
        <v>9506</v>
      </c>
      <c r="AH57" s="304"/>
    </row>
    <row r="58" spans="1:34" ht="15.75" customHeight="1" x14ac:dyDescent="0.4">
      <c r="A58" s="107"/>
      <c r="B58" s="52" t="s">
        <v>412</v>
      </c>
      <c r="C58" s="993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311"/>
      <c r="AF58" s="308"/>
      <c r="AG58" s="305"/>
      <c r="AH58" s="305"/>
    </row>
    <row r="59" spans="1:34" ht="15.75" customHeight="1" x14ac:dyDescent="0.4">
      <c r="A59" s="107"/>
      <c r="B59" s="52"/>
      <c r="C59" s="994" t="s">
        <v>1</v>
      </c>
      <c r="D59" s="25" t="s">
        <v>6619</v>
      </c>
      <c r="E59" s="26">
        <v>5</v>
      </c>
      <c r="F59" s="26"/>
      <c r="G59" s="111" t="s">
        <v>213</v>
      </c>
      <c r="H59" s="25" t="s">
        <v>6619</v>
      </c>
      <c r="I59" s="27">
        <v>5</v>
      </c>
      <c r="J59" s="28"/>
      <c r="K59" s="110" t="s">
        <v>213</v>
      </c>
      <c r="L59" s="25" t="s">
        <v>6619</v>
      </c>
      <c r="M59" s="28">
        <v>5</v>
      </c>
      <c r="N59" s="28"/>
      <c r="O59" s="110" t="s">
        <v>213</v>
      </c>
      <c r="P59" s="25" t="s">
        <v>6619</v>
      </c>
      <c r="Q59" s="27">
        <v>5</v>
      </c>
      <c r="R59" s="28"/>
      <c r="S59" s="110" t="s">
        <v>213</v>
      </c>
      <c r="T59" s="25" t="s">
        <v>6619</v>
      </c>
      <c r="U59" s="28">
        <v>5</v>
      </c>
      <c r="V59" s="28"/>
      <c r="W59" s="110" t="s">
        <v>213</v>
      </c>
      <c r="X59" s="25"/>
      <c r="Y59" s="28"/>
      <c r="Z59" s="28"/>
      <c r="AA59" s="110"/>
      <c r="AB59" s="25"/>
      <c r="AC59" s="27"/>
      <c r="AD59" s="28"/>
      <c r="AE59" s="312"/>
      <c r="AF59" s="308"/>
      <c r="AG59" s="305"/>
      <c r="AH59" s="305"/>
    </row>
    <row r="60" spans="1:34" ht="15.75" customHeight="1" x14ac:dyDescent="0.4">
      <c r="A60" s="107"/>
      <c r="B60" s="52"/>
      <c r="C60" s="994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313"/>
      <c r="AF60" s="309"/>
      <c r="AG60" s="306"/>
      <c r="AH60" s="306"/>
    </row>
    <row r="61" spans="1:34" ht="15.75" customHeight="1" x14ac:dyDescent="0.4">
      <c r="A61" s="105">
        <v>15</v>
      </c>
      <c r="B61" s="51" t="s">
        <v>10008</v>
      </c>
      <c r="C61" s="992" t="s">
        <v>0</v>
      </c>
      <c r="D61" s="15"/>
      <c r="E61" s="16"/>
      <c r="F61" s="16"/>
      <c r="G61" s="115"/>
      <c r="H61" s="15"/>
      <c r="I61" s="17"/>
      <c r="J61" s="18"/>
      <c r="K61" s="114"/>
      <c r="L61" s="15"/>
      <c r="M61" s="18"/>
      <c r="N61" s="18"/>
      <c r="O61" s="114"/>
      <c r="P61" s="34"/>
      <c r="Q61" s="35"/>
      <c r="R61" s="36"/>
      <c r="S61" s="114"/>
      <c r="T61" s="15"/>
      <c r="U61" s="18"/>
      <c r="V61" s="18"/>
      <c r="W61" s="114"/>
      <c r="X61" s="18"/>
      <c r="Y61" s="18"/>
      <c r="Z61" s="18"/>
      <c r="AA61" s="114"/>
      <c r="AB61" s="15"/>
      <c r="AC61" s="17"/>
      <c r="AD61" s="18"/>
      <c r="AE61" s="310"/>
      <c r="AF61" s="307" t="s">
        <v>7327</v>
      </c>
      <c r="AG61" s="304" t="s">
        <v>9593</v>
      </c>
      <c r="AH61" s="304"/>
    </row>
    <row r="62" spans="1:34" ht="15.75" customHeight="1" x14ac:dyDescent="0.4">
      <c r="A62" s="107"/>
      <c r="B62" s="52" t="s">
        <v>412</v>
      </c>
      <c r="C62" s="993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311"/>
      <c r="AF62" s="308"/>
      <c r="AG62" s="305"/>
      <c r="AH62" s="305"/>
    </row>
    <row r="63" spans="1:34" ht="15.75" customHeight="1" x14ac:dyDescent="0.4">
      <c r="A63" s="107"/>
      <c r="B63" s="52"/>
      <c r="C63" s="994" t="s">
        <v>1</v>
      </c>
      <c r="D63" s="25" t="s">
        <v>7327</v>
      </c>
      <c r="E63" s="26">
        <v>4</v>
      </c>
      <c r="F63" s="26"/>
      <c r="G63" s="111"/>
      <c r="H63" s="25" t="s">
        <v>7327</v>
      </c>
      <c r="I63" s="27">
        <v>4</v>
      </c>
      <c r="J63" s="28"/>
      <c r="K63" s="110"/>
      <c r="L63" s="25" t="s">
        <v>7327</v>
      </c>
      <c r="M63" s="28">
        <v>4</v>
      </c>
      <c r="N63" s="28"/>
      <c r="O63" s="110"/>
      <c r="P63" s="25" t="s">
        <v>7327</v>
      </c>
      <c r="Q63" s="27">
        <v>4</v>
      </c>
      <c r="R63" s="28"/>
      <c r="S63" s="110"/>
      <c r="T63" s="25"/>
      <c r="U63" s="28"/>
      <c r="V63" s="28"/>
      <c r="W63" s="110"/>
      <c r="X63" s="25"/>
      <c r="Y63" s="28"/>
      <c r="Z63" s="28"/>
      <c r="AA63" s="110"/>
      <c r="AB63" s="25"/>
      <c r="AC63" s="27"/>
      <c r="AD63" s="28"/>
      <c r="AE63" s="312"/>
      <c r="AF63" s="308"/>
      <c r="AG63" s="305"/>
      <c r="AH63" s="305"/>
    </row>
    <row r="64" spans="1:34" ht="15.75" customHeight="1" x14ac:dyDescent="0.4">
      <c r="A64" s="107"/>
      <c r="B64" s="52"/>
      <c r="C64" s="994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313"/>
      <c r="AF64" s="309"/>
      <c r="AG64" s="306"/>
      <c r="AH64" s="306"/>
    </row>
    <row r="65" spans="1:34" ht="15.75" customHeight="1" x14ac:dyDescent="0.4">
      <c r="A65" s="105">
        <v>16</v>
      </c>
      <c r="B65" s="51" t="s">
        <v>10044</v>
      </c>
      <c r="C65" s="992" t="s">
        <v>0</v>
      </c>
      <c r="D65" s="15"/>
      <c r="E65" s="16"/>
      <c r="F65" s="16"/>
      <c r="G65" s="115"/>
      <c r="H65" s="15"/>
      <c r="I65" s="17"/>
      <c r="J65" s="18"/>
      <c r="K65" s="114"/>
      <c r="L65" s="18"/>
      <c r="M65" s="18"/>
      <c r="N65" s="18"/>
      <c r="O65" s="114"/>
      <c r="P65" s="15"/>
      <c r="Q65" s="17"/>
      <c r="R65" s="18"/>
      <c r="S65" s="114"/>
      <c r="T65" s="15"/>
      <c r="U65" s="18"/>
      <c r="V65" s="18"/>
      <c r="W65" s="114"/>
      <c r="X65" s="15"/>
      <c r="Y65" s="18"/>
      <c r="Z65" s="18"/>
      <c r="AA65" s="114"/>
      <c r="AB65" s="15"/>
      <c r="AC65" s="17"/>
      <c r="AD65" s="18"/>
      <c r="AE65" s="310"/>
      <c r="AF65" s="307" t="s">
        <v>7327</v>
      </c>
      <c r="AG65" s="304" t="s">
        <v>9593</v>
      </c>
      <c r="AH65" s="304"/>
    </row>
    <row r="66" spans="1:34" ht="15.75" customHeight="1" x14ac:dyDescent="0.4">
      <c r="A66" s="107"/>
      <c r="B66" s="52" t="s">
        <v>412</v>
      </c>
      <c r="C66" s="993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311"/>
      <c r="AF66" s="308"/>
      <c r="AG66" s="305"/>
      <c r="AH66" s="305"/>
    </row>
    <row r="67" spans="1:34" ht="15.75" customHeight="1" x14ac:dyDescent="0.4">
      <c r="A67" s="107"/>
      <c r="B67" s="52"/>
      <c r="C67" s="994" t="s">
        <v>1</v>
      </c>
      <c r="D67" s="25" t="s">
        <v>7327</v>
      </c>
      <c r="E67" s="26">
        <v>4</v>
      </c>
      <c r="F67" s="26"/>
      <c r="G67" s="111"/>
      <c r="H67" s="25" t="s">
        <v>7327</v>
      </c>
      <c r="I67" s="27">
        <v>4</v>
      </c>
      <c r="J67" s="28"/>
      <c r="K67" s="110"/>
      <c r="L67" s="25" t="s">
        <v>7327</v>
      </c>
      <c r="M67" s="28">
        <v>4</v>
      </c>
      <c r="N67" s="28"/>
      <c r="O67" s="110"/>
      <c r="P67" s="30" t="s">
        <v>7327</v>
      </c>
      <c r="Q67" s="31">
        <v>4</v>
      </c>
      <c r="R67" s="28"/>
      <c r="S67" s="110"/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312"/>
      <c r="AF67" s="308"/>
      <c r="AG67" s="305"/>
      <c r="AH67" s="305"/>
    </row>
    <row r="68" spans="1:34" ht="15.75" customHeight="1" x14ac:dyDescent="0.4">
      <c r="A68" s="107"/>
      <c r="B68" s="52"/>
      <c r="C68" s="994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312"/>
      <c r="AF68" s="309"/>
      <c r="AG68" s="306"/>
      <c r="AH68" s="306"/>
    </row>
    <row r="69" spans="1:34" ht="15.75" customHeight="1" x14ac:dyDescent="0.4">
      <c r="A69" s="105">
        <v>17</v>
      </c>
      <c r="B69" s="51" t="s">
        <v>10045</v>
      </c>
      <c r="C69" s="992" t="s">
        <v>0</v>
      </c>
      <c r="D69" s="15" t="s">
        <v>6619</v>
      </c>
      <c r="E69" s="16">
        <v>5</v>
      </c>
      <c r="F69" s="16"/>
      <c r="G69" s="115" t="s">
        <v>216</v>
      </c>
      <c r="H69" s="15" t="s">
        <v>6619</v>
      </c>
      <c r="I69" s="17">
        <v>5</v>
      </c>
      <c r="J69" s="18"/>
      <c r="K69" s="114" t="s">
        <v>216</v>
      </c>
      <c r="L69" s="18" t="s">
        <v>6619</v>
      </c>
      <c r="M69" s="18">
        <v>5</v>
      </c>
      <c r="N69" s="18"/>
      <c r="O69" s="114" t="s">
        <v>216</v>
      </c>
      <c r="P69" s="15" t="s">
        <v>6619</v>
      </c>
      <c r="Q69" s="17">
        <v>5</v>
      </c>
      <c r="R69" s="18"/>
      <c r="S69" s="114" t="s">
        <v>216</v>
      </c>
      <c r="T69" s="15" t="s">
        <v>6619</v>
      </c>
      <c r="U69" s="17">
        <v>5</v>
      </c>
      <c r="V69" s="18"/>
      <c r="W69" s="114" t="s">
        <v>216</v>
      </c>
      <c r="X69" s="15" t="s">
        <v>6619</v>
      </c>
      <c r="Y69" s="18">
        <v>5</v>
      </c>
      <c r="Z69" s="18"/>
      <c r="AA69" s="114" t="s">
        <v>216</v>
      </c>
      <c r="AB69" s="15"/>
      <c r="AC69" s="17"/>
      <c r="AD69" s="18"/>
      <c r="AE69" s="310"/>
      <c r="AF69" s="307" t="s">
        <v>6619</v>
      </c>
      <c r="AG69" s="304" t="s">
        <v>9476</v>
      </c>
      <c r="AH69" s="304"/>
    </row>
    <row r="70" spans="1:34" ht="15.75" customHeight="1" x14ac:dyDescent="0.4">
      <c r="A70" s="107"/>
      <c r="B70" s="52" t="s">
        <v>412</v>
      </c>
      <c r="C70" s="993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311"/>
      <c r="AF70" s="308" t="s">
        <v>6622</v>
      </c>
      <c r="AG70" s="305" t="s">
        <v>9480</v>
      </c>
      <c r="AH70" s="305"/>
    </row>
    <row r="71" spans="1:34" ht="15.75" customHeight="1" x14ac:dyDescent="0.4">
      <c r="A71" s="107"/>
      <c r="B71" s="52"/>
      <c r="C71" s="994" t="s">
        <v>1</v>
      </c>
      <c r="D71" s="25" t="s">
        <v>6622</v>
      </c>
      <c r="E71" s="26">
        <v>5</v>
      </c>
      <c r="F71" s="26"/>
      <c r="G71" s="111" t="s">
        <v>216</v>
      </c>
      <c r="H71" s="25" t="s">
        <v>6622</v>
      </c>
      <c r="I71" s="27">
        <v>5</v>
      </c>
      <c r="J71" s="28"/>
      <c r="K71" s="110" t="s">
        <v>216</v>
      </c>
      <c r="L71" s="25" t="s">
        <v>6622</v>
      </c>
      <c r="M71" s="28">
        <v>5</v>
      </c>
      <c r="N71" s="28"/>
      <c r="O71" s="110" t="s">
        <v>216</v>
      </c>
      <c r="P71" s="30" t="s">
        <v>6622</v>
      </c>
      <c r="Q71" s="31">
        <v>5</v>
      </c>
      <c r="R71" s="28"/>
      <c r="S71" s="110" t="s">
        <v>216</v>
      </c>
      <c r="T71" s="25" t="s">
        <v>6622</v>
      </c>
      <c r="U71" s="28">
        <v>5</v>
      </c>
      <c r="V71" s="28"/>
      <c r="W71" s="110" t="s">
        <v>216</v>
      </c>
      <c r="X71" s="25" t="s">
        <v>6616</v>
      </c>
      <c r="Y71" s="28">
        <v>5</v>
      </c>
      <c r="Z71" s="28"/>
      <c r="AA71" s="110" t="s">
        <v>211</v>
      </c>
      <c r="AB71" s="25"/>
      <c r="AC71" s="27"/>
      <c r="AD71" s="28"/>
      <c r="AE71" s="312"/>
      <c r="AF71" s="308" t="s">
        <v>6616</v>
      </c>
      <c r="AG71" s="305" t="s">
        <v>9482</v>
      </c>
      <c r="AH71" s="305"/>
    </row>
    <row r="72" spans="1:34" ht="15.75" customHeight="1" x14ac:dyDescent="0.4">
      <c r="A72" s="107"/>
      <c r="B72" s="52"/>
      <c r="C72" s="994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312"/>
      <c r="AF72" s="309"/>
      <c r="AG72" s="306"/>
      <c r="AH72" s="306"/>
    </row>
    <row r="73" spans="1:34" ht="15.75" customHeight="1" x14ac:dyDescent="0.4">
      <c r="A73" s="105">
        <v>18</v>
      </c>
      <c r="B73" s="51" t="s">
        <v>10158</v>
      </c>
      <c r="C73" s="992" t="s">
        <v>0</v>
      </c>
      <c r="D73" s="15"/>
      <c r="E73" s="16"/>
      <c r="F73" s="16"/>
      <c r="G73" s="115"/>
      <c r="H73" s="15"/>
      <c r="I73" s="17"/>
      <c r="J73" s="18"/>
      <c r="K73" s="114"/>
      <c r="L73" s="15"/>
      <c r="M73" s="18"/>
      <c r="N73" s="18"/>
      <c r="O73" s="114"/>
      <c r="P73" s="34"/>
      <c r="Q73" s="35"/>
      <c r="R73" s="36"/>
      <c r="S73" s="114"/>
      <c r="T73" s="15"/>
      <c r="U73" s="18"/>
      <c r="V73" s="18"/>
      <c r="W73" s="114"/>
      <c r="X73" s="18" t="s">
        <v>7327</v>
      </c>
      <c r="Y73" s="18">
        <v>4</v>
      </c>
      <c r="Z73" s="18"/>
      <c r="AA73" s="114" t="s">
        <v>222</v>
      </c>
      <c r="AB73" s="15" t="s">
        <v>6607</v>
      </c>
      <c r="AC73" s="17">
        <v>5</v>
      </c>
      <c r="AD73" s="18"/>
      <c r="AE73" s="310" t="s">
        <v>5561</v>
      </c>
      <c r="AF73" s="307" t="s">
        <v>6607</v>
      </c>
      <c r="AG73" s="304" t="s">
        <v>9619</v>
      </c>
      <c r="AH73" s="304"/>
    </row>
    <row r="74" spans="1:34" ht="15.75" customHeight="1" x14ac:dyDescent="0.4">
      <c r="A74" s="107"/>
      <c r="B74" s="52" t="s">
        <v>412</v>
      </c>
      <c r="C74" s="993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311"/>
      <c r="AF74" s="308" t="s">
        <v>7327</v>
      </c>
      <c r="AG74" s="305" t="s">
        <v>9629</v>
      </c>
      <c r="AH74" s="305"/>
    </row>
    <row r="75" spans="1:34" ht="15.75" customHeight="1" x14ac:dyDescent="0.4">
      <c r="A75" s="107"/>
      <c r="B75" s="52"/>
      <c r="C75" s="994" t="s">
        <v>1</v>
      </c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 t="s">
        <v>7327</v>
      </c>
      <c r="Y75" s="28">
        <v>4</v>
      </c>
      <c r="Z75" s="28"/>
      <c r="AA75" s="110" t="s">
        <v>222</v>
      </c>
      <c r="AB75" s="25" t="s">
        <v>6607</v>
      </c>
      <c r="AC75" s="27">
        <v>5</v>
      </c>
      <c r="AD75" s="28"/>
      <c r="AE75" s="312" t="s">
        <v>5561</v>
      </c>
      <c r="AF75" s="308"/>
      <c r="AG75" s="305"/>
      <c r="AH75" s="305"/>
    </row>
    <row r="76" spans="1:34" ht="15.75" customHeight="1" x14ac:dyDescent="0.4">
      <c r="A76" s="107"/>
      <c r="B76" s="52"/>
      <c r="C76" s="995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 t="s">
        <v>4653</v>
      </c>
      <c r="AC76" s="27"/>
      <c r="AD76" s="28"/>
      <c r="AE76" s="312"/>
      <c r="AF76" s="309"/>
      <c r="AG76" s="306"/>
      <c r="AH76" s="306"/>
    </row>
    <row r="77" spans="1:34" ht="15.75" customHeight="1" x14ac:dyDescent="0.4">
      <c r="A77" s="542"/>
      <c r="B77" s="542"/>
      <c r="C77" s="542"/>
      <c r="D77" s="845" t="s">
        <v>5561</v>
      </c>
      <c r="E77" s="971" t="s">
        <v>138</v>
      </c>
      <c r="F77" s="971"/>
      <c r="G77" s="972"/>
      <c r="H77" s="845" t="s">
        <v>191</v>
      </c>
      <c r="I77" s="971" t="s">
        <v>5671</v>
      </c>
      <c r="J77" s="971"/>
      <c r="K77" s="972"/>
      <c r="L77" s="845" t="s">
        <v>211</v>
      </c>
      <c r="M77" s="971" t="s">
        <v>5672</v>
      </c>
      <c r="N77" s="971"/>
      <c r="O77" s="972"/>
      <c r="P77" s="845" t="s">
        <v>222</v>
      </c>
      <c r="Q77" s="971" t="s">
        <v>5577</v>
      </c>
      <c r="R77" s="971"/>
      <c r="S77" s="972"/>
      <c r="T77" s="845" t="s">
        <v>216</v>
      </c>
      <c r="U77" s="971" t="s">
        <v>215</v>
      </c>
      <c r="V77" s="971"/>
      <c r="W77" s="542"/>
      <c r="X77" s="542" t="s">
        <v>213</v>
      </c>
      <c r="Y77" s="542" t="s">
        <v>131</v>
      </c>
      <c r="Z77" s="542"/>
      <c r="AA77" s="542"/>
      <c r="AB77" s="542"/>
      <c r="AC77" s="542"/>
      <c r="AD77" s="542"/>
      <c r="AE77" s="542"/>
    </row>
    <row r="78" spans="1:34" ht="15.75" customHeight="1" x14ac:dyDescent="0.4">
      <c r="A78" s="542"/>
      <c r="B78" s="542"/>
      <c r="C78" s="542"/>
      <c r="D78" s="542"/>
      <c r="E78" s="542"/>
      <c r="F78" s="542"/>
      <c r="G78" s="542"/>
      <c r="H78" s="542"/>
      <c r="I78" s="542"/>
      <c r="J78" s="542"/>
      <c r="K78" s="542"/>
      <c r="L78" s="542"/>
      <c r="M78" s="542"/>
      <c r="N78" s="542"/>
      <c r="O78" s="542"/>
      <c r="P78" s="542"/>
      <c r="Q78" s="542"/>
      <c r="R78" s="542"/>
      <c r="S78" s="542"/>
      <c r="T78" s="542"/>
      <c r="U78" s="542"/>
      <c r="V78" s="542"/>
      <c r="W78" s="542"/>
      <c r="X78" s="542"/>
      <c r="Y78" s="542"/>
      <c r="Z78" s="542"/>
      <c r="AA78" s="542"/>
      <c r="AB78" s="542"/>
      <c r="AC78" s="542"/>
      <c r="AD78" s="542"/>
      <c r="AE78" s="542"/>
    </row>
    <row r="79" spans="1:34" ht="15.75" customHeight="1" x14ac:dyDescent="0.4">
      <c r="A79" s="542"/>
      <c r="B79" s="542"/>
      <c r="C79" s="542"/>
      <c r="D79" s="542"/>
      <c r="E79" s="542"/>
      <c r="F79" s="542"/>
      <c r="G79" s="542"/>
      <c r="H79" s="542"/>
      <c r="I79" s="542"/>
      <c r="J79" s="542"/>
      <c r="K79" s="542"/>
      <c r="L79" s="542"/>
      <c r="M79" s="542"/>
      <c r="N79" s="542"/>
      <c r="O79" s="542"/>
      <c r="P79" s="542"/>
      <c r="Q79" s="542"/>
      <c r="R79" s="542"/>
      <c r="S79" s="542"/>
      <c r="T79" s="542"/>
      <c r="U79" s="542"/>
      <c r="V79" s="542"/>
      <c r="W79" s="542"/>
      <c r="X79" s="542"/>
      <c r="Y79" s="542"/>
      <c r="Z79" s="542"/>
      <c r="AA79" s="542"/>
      <c r="AB79" s="542"/>
      <c r="AC79" s="542"/>
      <c r="AD79" s="542"/>
      <c r="AE79" s="542"/>
    </row>
    <row r="80" spans="1:34" ht="15.75" customHeight="1" x14ac:dyDescent="0.4">
      <c r="A80" s="542"/>
      <c r="B80" s="542"/>
      <c r="C80" s="542"/>
      <c r="D80" s="542"/>
      <c r="E80" s="542"/>
      <c r="F80" s="542"/>
      <c r="G80" s="542"/>
      <c r="H80" s="542"/>
      <c r="I80" s="542"/>
      <c r="J80" s="542"/>
      <c r="K80" s="542"/>
      <c r="L80" s="542"/>
      <c r="M80" s="542"/>
      <c r="N80" s="542"/>
      <c r="O80" s="542"/>
      <c r="P80" s="542"/>
      <c r="Q80" s="542"/>
      <c r="R80" s="542"/>
      <c r="S80" s="542"/>
      <c r="T80" s="542"/>
      <c r="U80" s="542"/>
      <c r="V80" s="542"/>
      <c r="W80" s="542"/>
      <c r="X80" s="542"/>
      <c r="Y80" s="542"/>
      <c r="Z80" s="542"/>
      <c r="AA80" s="542"/>
      <c r="AB80" s="542"/>
      <c r="AC80" s="542"/>
      <c r="AD80" s="542"/>
      <c r="AE80" s="542"/>
    </row>
    <row r="81" spans="1:31" ht="15.75" customHeight="1" x14ac:dyDescent="0.4">
      <c r="A81" s="542"/>
      <c r="B81" s="542"/>
      <c r="C81" s="542"/>
      <c r="D81" s="542"/>
      <c r="E81" s="542"/>
      <c r="F81" s="542"/>
      <c r="G81" s="542"/>
      <c r="H81" s="542"/>
      <c r="I81" s="542"/>
      <c r="J81" s="542"/>
      <c r="K81" s="542"/>
      <c r="L81" s="542"/>
      <c r="M81" s="542"/>
      <c r="N81" s="542"/>
      <c r="O81" s="542"/>
      <c r="P81" s="542"/>
      <c r="Q81" s="542"/>
      <c r="R81" s="542"/>
      <c r="S81" s="542"/>
      <c r="T81" s="542"/>
      <c r="U81" s="542"/>
      <c r="V81" s="542"/>
      <c r="W81" s="542"/>
      <c r="X81" s="542"/>
      <c r="Y81" s="542"/>
      <c r="Z81" s="542"/>
      <c r="AA81" s="542"/>
      <c r="AB81" s="542"/>
      <c r="AC81" s="542"/>
      <c r="AD81" s="542"/>
      <c r="AE81" s="542"/>
    </row>
  </sheetData>
  <mergeCells count="48">
    <mergeCell ref="C69:C70"/>
    <mergeCell ref="C71:C72"/>
    <mergeCell ref="C73:C74"/>
    <mergeCell ref="C75:C76"/>
    <mergeCell ref="C59:C60"/>
    <mergeCell ref="C61:C62"/>
    <mergeCell ref="C63:C64"/>
    <mergeCell ref="C65:C66"/>
    <mergeCell ref="C67:C68"/>
    <mergeCell ref="C49:C50"/>
    <mergeCell ref="C51:C52"/>
    <mergeCell ref="C53:C54"/>
    <mergeCell ref="C55:C56"/>
    <mergeCell ref="C57:C58"/>
    <mergeCell ref="C39:C40"/>
    <mergeCell ref="C41:C42"/>
    <mergeCell ref="C43:C44"/>
    <mergeCell ref="C45:C46"/>
    <mergeCell ref="C47:C48"/>
    <mergeCell ref="C29:C30"/>
    <mergeCell ref="C31:C32"/>
    <mergeCell ref="C33:C34"/>
    <mergeCell ref="C35:C36"/>
    <mergeCell ref="C37:C38"/>
    <mergeCell ref="C17:C18"/>
    <mergeCell ref="C19:C20"/>
    <mergeCell ref="C21:C22"/>
    <mergeCell ref="C25:C26"/>
    <mergeCell ref="C27:C28"/>
    <mergeCell ref="C23:C24"/>
    <mergeCell ref="C5:C6"/>
    <mergeCell ref="C9:C10"/>
    <mergeCell ref="C11:C12"/>
    <mergeCell ref="C13:C14"/>
    <mergeCell ref="C15:C16"/>
    <mergeCell ref="C7:C8"/>
    <mergeCell ref="H1:X1"/>
    <mergeCell ref="A1:D2"/>
    <mergeCell ref="X4:AA4"/>
    <mergeCell ref="H3:X3"/>
    <mergeCell ref="H4:K4"/>
    <mergeCell ref="H2:X2"/>
    <mergeCell ref="D4:G4"/>
    <mergeCell ref="AF4:AH4"/>
    <mergeCell ref="L4:O4"/>
    <mergeCell ref="AB4:AE4"/>
    <mergeCell ref="P4:S4"/>
    <mergeCell ref="T4:W4"/>
  </mergeCells>
  <pageMargins left="0.56000000000000005" right="0.2" top="0.2" bottom="0.24" header="0.2" footer="0.2"/>
  <pageSetup paperSize="9" scale="48" fitToWidth="0" fitToHeight="4" orientation="landscape" verticalDpi="300" r:id="rId1"/>
  <headerFooter alignWithMargins="0">
    <oddFooter>&amp;R&amp;P/&amp;N</oddFooter>
  </headerFooter>
  <colBreaks count="1" manualBreakCount="1">
    <brk id="34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21">
    <tabColor rgb="FFFFFF00"/>
  </sheetPr>
  <dimension ref="A1:AJ684"/>
  <sheetViews>
    <sheetView view="pageBreakPreview" zoomScale="91" zoomScaleNormal="91" zoomScaleSheetLayoutView="91" workbookViewId="0">
      <pane ySplit="4" topLeftCell="A5" activePane="bottomLeft" state="frozen"/>
      <selection activeCell="A5" sqref="A5:AH77"/>
      <selection pane="bottomLeft" activeCell="A5" sqref="A5:AH40"/>
    </sheetView>
  </sheetViews>
  <sheetFormatPr defaultColWidth="9.1796875" defaultRowHeight="15.75" customHeight="1" x14ac:dyDescent="0.4"/>
  <cols>
    <col min="1" max="1" width="3" style="11" customWidth="1"/>
    <col min="2" max="2" width="13.54296875" style="11" customWidth="1"/>
    <col min="3" max="3" width="3.54296875" style="1" customWidth="1"/>
    <col min="4" max="4" width="7.54296875" style="1" customWidth="1"/>
    <col min="5" max="5" width="5" style="3" customWidth="1"/>
    <col min="6" max="6" width="4.54296875" style="1" customWidth="1"/>
    <col min="7" max="7" width="5" style="1" customWidth="1"/>
    <col min="8" max="8" width="6" style="1" customWidth="1"/>
    <col min="9" max="9" width="3" style="1" customWidth="1"/>
    <col min="10" max="10" width="5.81640625" style="1" customWidth="1"/>
    <col min="11" max="11" width="5.26953125" style="1" customWidth="1"/>
    <col min="12" max="12" width="7.81640625" style="1" customWidth="1"/>
    <col min="13" max="13" width="2.54296875" style="1" customWidth="1"/>
    <col min="14" max="15" width="5.54296875" style="1" customWidth="1"/>
    <col min="16" max="16" width="6.453125" style="1" customWidth="1"/>
    <col min="17" max="17" width="3.453125" style="1" customWidth="1"/>
    <col min="18" max="18" width="5.1796875" style="1" customWidth="1"/>
    <col min="19" max="19" width="5" style="1" customWidth="1"/>
    <col min="20" max="20" width="7.1796875" style="1" customWidth="1"/>
    <col min="21" max="21" width="3.453125" style="1" customWidth="1"/>
    <col min="22" max="22" width="5" style="1" customWidth="1"/>
    <col min="23" max="23" width="4.81640625" style="1" customWidth="1"/>
    <col min="24" max="24" width="6.26953125" style="1" customWidth="1"/>
    <col min="25" max="25" width="3.54296875" style="1" customWidth="1"/>
    <col min="26" max="26" width="5.26953125" style="1" customWidth="1"/>
    <col min="27" max="27" width="4.26953125" style="1" customWidth="1"/>
    <col min="28" max="28" width="5.7265625" style="1" customWidth="1"/>
    <col min="29" max="29" width="3" style="1" customWidth="1"/>
    <col min="30" max="30" width="5.1796875" style="1" customWidth="1"/>
    <col min="31" max="31" width="4" style="1" customWidth="1"/>
    <col min="32" max="32" width="5.1796875" style="1" customWidth="1"/>
    <col min="33" max="33" width="0" style="1" hidden="1" customWidth="1"/>
    <col min="34" max="34" width="16" style="1" customWidth="1"/>
    <col min="35" max="16384" width="9.1796875" style="1"/>
  </cols>
  <sheetData>
    <row r="1" spans="1:36" ht="22.5" customHeight="1" x14ac:dyDescent="0.45">
      <c r="A1" s="1050" t="str">
        <f>'DL1'!A1:D2</f>
        <v xml:space="preserve">TRƯỜNG CAO ĐẲNG
CƠ ĐIỆN XÂY DỰNG VIỆT XÔ 
</v>
      </c>
      <c r="B1" s="1050"/>
      <c r="C1" s="1050"/>
      <c r="D1" s="1050"/>
      <c r="E1" s="92"/>
      <c r="F1" s="92"/>
      <c r="G1" s="92"/>
      <c r="H1" s="1036" t="str">
        <f>'DL1'!H1</f>
        <v>THỜI KHÓA BIỂU TẠI TRƯỜNG</v>
      </c>
      <c r="I1" s="1036"/>
      <c r="J1" s="1036"/>
      <c r="K1" s="1036"/>
      <c r="L1" s="1036"/>
      <c r="M1" s="1036"/>
      <c r="N1" s="1036"/>
      <c r="O1" s="1036"/>
      <c r="P1" s="1036"/>
      <c r="Q1" s="1036"/>
      <c r="R1" s="1036"/>
      <c r="S1" s="1036"/>
      <c r="T1" s="1036"/>
      <c r="U1" s="1036"/>
      <c r="V1" s="1036"/>
      <c r="W1" s="1036"/>
      <c r="X1" s="1036"/>
      <c r="Y1" s="93"/>
      <c r="Z1" s="93"/>
      <c r="AA1" s="83" t="s">
        <v>10010</v>
      </c>
    </row>
    <row r="2" spans="1:36" ht="15.75" customHeight="1" x14ac:dyDescent="0.4">
      <c r="A2" s="1050"/>
      <c r="B2" s="1050"/>
      <c r="C2" s="1050"/>
      <c r="D2" s="1050"/>
      <c r="E2" s="94"/>
      <c r="F2" s="95"/>
      <c r="G2" s="96"/>
      <c r="H2" s="1034" t="str">
        <f>'DL1'!H2</f>
        <v>Tuần 18 (từ ngày 04/12/2023 đến ngày 10/12/2023)</v>
      </c>
      <c r="I2" s="1034"/>
      <c r="J2" s="1034"/>
      <c r="K2" s="1034"/>
      <c r="L2" s="1034"/>
      <c r="M2" s="1034"/>
      <c r="N2" s="1034"/>
      <c r="O2" s="1034"/>
      <c r="P2" s="1034"/>
      <c r="Q2" s="1034"/>
      <c r="R2" s="1034"/>
      <c r="S2" s="1034"/>
      <c r="T2" s="1034"/>
      <c r="U2" s="1034"/>
      <c r="V2" s="1034"/>
      <c r="W2" s="1034"/>
      <c r="X2" s="1034"/>
      <c r="Y2" s="57"/>
      <c r="Z2" s="57"/>
      <c r="AA2" s="57"/>
      <c r="AB2" s="57"/>
      <c r="AC2" s="97"/>
      <c r="AD2" s="97"/>
      <c r="AE2" s="98"/>
    </row>
    <row r="3" spans="1:36" ht="15.75" customHeight="1" x14ac:dyDescent="0.4">
      <c r="B3" s="262"/>
      <c r="C3" s="95"/>
      <c r="D3" s="95"/>
      <c r="E3" s="94"/>
      <c r="F3" s="95"/>
      <c r="G3" s="95"/>
      <c r="H3" s="1035" t="s">
        <v>394</v>
      </c>
      <c r="I3" s="1035"/>
      <c r="J3" s="1035"/>
      <c r="K3" s="1035"/>
      <c r="L3" s="1035"/>
      <c r="M3" s="1035"/>
      <c r="N3" s="1035"/>
      <c r="O3" s="1035"/>
      <c r="P3" s="1035"/>
      <c r="Q3" s="1035"/>
      <c r="R3" s="1035"/>
      <c r="S3" s="1035"/>
      <c r="T3" s="1035"/>
      <c r="U3" s="1035"/>
      <c r="V3" s="1035"/>
      <c r="W3" s="1035"/>
      <c r="X3" s="1035"/>
      <c r="Y3" s="99"/>
      <c r="Z3" s="99"/>
      <c r="AA3" s="99"/>
      <c r="AB3" s="99"/>
      <c r="AC3" s="100"/>
      <c r="AD3" s="100"/>
      <c r="AE3" s="98"/>
      <c r="AF3" s="1">
        <f>COUNT(A5:A210)*4+4</f>
        <v>40</v>
      </c>
    </row>
    <row r="4" spans="1:36" s="2" customFormat="1" ht="15.75" customHeight="1" x14ac:dyDescent="0.35">
      <c r="A4" s="191" t="s">
        <v>17</v>
      </c>
      <c r="B4" s="342" t="s">
        <v>27</v>
      </c>
      <c r="C4" s="192"/>
      <c r="D4" s="1015" t="s">
        <v>20</v>
      </c>
      <c r="E4" s="1016"/>
      <c r="F4" s="1016"/>
      <c r="G4" s="1017"/>
      <c r="H4" s="1015" t="s">
        <v>21</v>
      </c>
      <c r="I4" s="1016"/>
      <c r="J4" s="1016"/>
      <c r="K4" s="1017"/>
      <c r="L4" s="1015" t="s">
        <v>22</v>
      </c>
      <c r="M4" s="1016"/>
      <c r="N4" s="1016"/>
      <c r="O4" s="1017"/>
      <c r="P4" s="1015" t="s">
        <v>23</v>
      </c>
      <c r="Q4" s="1016"/>
      <c r="R4" s="1016"/>
      <c r="S4" s="1017"/>
      <c r="T4" s="1015" t="s">
        <v>24</v>
      </c>
      <c r="U4" s="1016"/>
      <c r="V4" s="1016"/>
      <c r="W4" s="1017"/>
      <c r="X4" s="1015" t="s">
        <v>25</v>
      </c>
      <c r="Y4" s="1016"/>
      <c r="Z4" s="1016"/>
      <c r="AA4" s="1017"/>
      <c r="AB4" s="1045" t="s">
        <v>26</v>
      </c>
      <c r="AC4" s="1046"/>
      <c r="AD4" s="1046"/>
      <c r="AE4" s="1047"/>
      <c r="AF4" s="1020" t="s">
        <v>4634</v>
      </c>
      <c r="AG4" s="1020"/>
      <c r="AH4" s="1021"/>
      <c r="AI4" s="266" t="s">
        <v>852</v>
      </c>
      <c r="AJ4" s="266" t="s">
        <v>853</v>
      </c>
    </row>
    <row r="5" spans="1:36" ht="15.75" customHeight="1" x14ac:dyDescent="0.4">
      <c r="A5" s="105">
        <v>1</v>
      </c>
      <c r="B5" s="51" t="s">
        <v>6659</v>
      </c>
      <c r="C5" s="992" t="s">
        <v>0</v>
      </c>
      <c r="D5" s="15" t="s">
        <v>10194</v>
      </c>
      <c r="E5" s="16"/>
      <c r="F5" s="16"/>
      <c r="G5" s="115"/>
      <c r="H5" s="15" t="s">
        <v>10102</v>
      </c>
      <c r="I5" s="17">
        <v>4</v>
      </c>
      <c r="J5" s="509"/>
      <c r="K5" s="114" t="s">
        <v>303</v>
      </c>
      <c r="L5" s="15" t="s">
        <v>7199</v>
      </c>
      <c r="M5" s="18"/>
      <c r="N5" s="18"/>
      <c r="O5" s="114"/>
      <c r="P5" s="34" t="s">
        <v>7199</v>
      </c>
      <c r="Q5" s="35"/>
      <c r="R5" s="36"/>
      <c r="S5" s="114"/>
      <c r="T5" s="15" t="s">
        <v>7199</v>
      </c>
      <c r="U5" s="18"/>
      <c r="V5" s="18"/>
      <c r="W5" s="114"/>
      <c r="X5" s="18"/>
      <c r="Y5" s="18"/>
      <c r="Z5" s="18"/>
      <c r="AA5" s="114"/>
      <c r="AB5" s="15"/>
      <c r="AC5" s="17"/>
      <c r="AD5" s="18"/>
      <c r="AE5" s="310"/>
      <c r="AF5" s="307" t="s">
        <v>10102</v>
      </c>
      <c r="AG5" s="304" t="s">
        <v>6461</v>
      </c>
      <c r="AH5" s="304" t="str">
        <f>IFERROR(IF(AG5&lt;&gt;"",": "&amp;VLOOKUP(AG5,mon!$A$1:$C$3645,2,0),""),"")</f>
        <v/>
      </c>
    </row>
    <row r="6" spans="1:36" ht="15.75" customHeight="1" x14ac:dyDescent="0.4">
      <c r="A6" s="107"/>
      <c r="B6" s="52" t="s">
        <v>6663</v>
      </c>
      <c r="C6" s="993"/>
      <c r="D6" s="20"/>
      <c r="E6" s="21"/>
      <c r="F6" s="21"/>
      <c r="G6" s="113"/>
      <c r="H6" s="20" t="s">
        <v>4653</v>
      </c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311"/>
      <c r="AF6" s="308" t="s">
        <v>7199</v>
      </c>
      <c r="AG6" s="305" t="s">
        <v>10174</v>
      </c>
      <c r="AH6" s="305" t="str">
        <f>IFERROR(IF(AG6&lt;&gt;"",": "&amp;VLOOKUP(AG6,mon!$A$1:$C$36136,2,0),""),"")</f>
        <v/>
      </c>
    </row>
    <row r="7" spans="1:36" ht="15.75" customHeight="1" x14ac:dyDescent="0.4">
      <c r="A7" s="107"/>
      <c r="B7" s="52"/>
      <c r="C7" s="994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312"/>
      <c r="AF7" s="308"/>
      <c r="AG7" s="305"/>
      <c r="AH7" s="305" t="str">
        <f>IFERROR(IF(AG7&lt;&gt;"",": "&amp;VLOOKUP(AG7,mon!$A$1:$C$36136,2,0),""),"")</f>
        <v/>
      </c>
    </row>
    <row r="8" spans="1:36" ht="15.75" customHeight="1" x14ac:dyDescent="0.4">
      <c r="A8" s="107"/>
      <c r="B8" s="52"/>
      <c r="C8" s="994" t="s">
        <v>547</v>
      </c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313"/>
      <c r="AF8" s="309"/>
      <c r="AG8" s="306"/>
      <c r="AH8" s="306" t="str">
        <f>IFERROR(IF(AG8&lt;&gt;"",": "&amp;VLOOKUP(AG8,mon!$A$1:$C$36136,2,0),""),"")</f>
        <v/>
      </c>
    </row>
    <row r="9" spans="1:36" ht="15.75" customHeight="1" x14ac:dyDescent="0.4">
      <c r="A9" s="105">
        <v>2</v>
      </c>
      <c r="B9" s="51" t="s">
        <v>7329</v>
      </c>
      <c r="C9" s="992" t="s">
        <v>0</v>
      </c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 t="s">
        <v>7206</v>
      </c>
      <c r="Y9" s="18">
        <v>5</v>
      </c>
      <c r="Z9" s="509"/>
      <c r="AA9" s="114" t="s">
        <v>321</v>
      </c>
      <c r="AB9" s="15" t="s">
        <v>7326</v>
      </c>
      <c r="AC9" s="17">
        <v>4</v>
      </c>
      <c r="AD9" s="509"/>
      <c r="AE9" s="310" t="s">
        <v>309</v>
      </c>
      <c r="AF9" s="307" t="s">
        <v>6607</v>
      </c>
      <c r="AG9" s="304" t="s">
        <v>6419</v>
      </c>
      <c r="AH9" s="304" t="str">
        <f>IFERROR(IF(AG9&lt;&gt;"",": "&amp;VLOOKUP(AG9,mon!$A$1:$C$36136,2,0),""),"")</f>
        <v>: Chính trị</v>
      </c>
    </row>
    <row r="10" spans="1:36" ht="15.75" customHeight="1" x14ac:dyDescent="0.4">
      <c r="A10" s="107"/>
      <c r="B10" s="52" t="s">
        <v>6644</v>
      </c>
      <c r="C10" s="993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311"/>
      <c r="AF10" s="308" t="s">
        <v>6619</v>
      </c>
      <c r="AG10" s="305" t="s">
        <v>6427</v>
      </c>
      <c r="AH10" s="305" t="str">
        <f>IFERROR(IF(AG10&lt;&gt;"",": "&amp;VLOOKUP(AG10,mon!$A$1:$C$36136,2,0),""),"")</f>
        <v>: Luật kinh tế</v>
      </c>
    </row>
    <row r="11" spans="1:36" ht="15.75" customHeight="1" x14ac:dyDescent="0.4">
      <c r="A11" s="107"/>
      <c r="B11" s="52"/>
      <c r="C11" s="994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 t="s">
        <v>7206</v>
      </c>
      <c r="Y11" s="28">
        <v>5</v>
      </c>
      <c r="Z11" s="508"/>
      <c r="AA11" s="110" t="s">
        <v>321</v>
      </c>
      <c r="AB11" s="25" t="s">
        <v>10109</v>
      </c>
      <c r="AC11" s="27">
        <v>3</v>
      </c>
      <c r="AD11" s="508"/>
      <c r="AE11" s="312" t="s">
        <v>315</v>
      </c>
      <c r="AF11" s="308" t="s">
        <v>6619</v>
      </c>
      <c r="AG11" s="305" t="s">
        <v>6427</v>
      </c>
      <c r="AH11" s="305" t="str">
        <f>IFERROR(IF(AG11&lt;&gt;"",": "&amp;VLOOKUP(AG11,mon!$A$1:$C$36136,2,0),""),"")</f>
        <v>: Luật kinh tế</v>
      </c>
    </row>
    <row r="12" spans="1:36" ht="15.75" customHeight="1" x14ac:dyDescent="0.4">
      <c r="A12" s="107"/>
      <c r="B12" s="52"/>
      <c r="C12" s="994" t="s">
        <v>547</v>
      </c>
      <c r="D12" s="40" t="s">
        <v>6607</v>
      </c>
      <c r="E12" s="41">
        <v>3</v>
      </c>
      <c r="F12" s="744"/>
      <c r="G12" s="108" t="s">
        <v>338</v>
      </c>
      <c r="H12" s="40" t="s">
        <v>6619</v>
      </c>
      <c r="I12" s="42">
        <v>3</v>
      </c>
      <c r="J12" s="744"/>
      <c r="K12" s="108" t="s">
        <v>603</v>
      </c>
      <c r="L12" s="40" t="s">
        <v>6607</v>
      </c>
      <c r="M12" s="42">
        <v>3</v>
      </c>
      <c r="N12" s="744"/>
      <c r="O12" s="108" t="s">
        <v>338</v>
      </c>
      <c r="P12" s="40" t="s">
        <v>6619</v>
      </c>
      <c r="Q12" s="41">
        <v>3</v>
      </c>
      <c r="R12" s="744"/>
      <c r="S12" s="108" t="s">
        <v>603</v>
      </c>
      <c r="T12" s="40" t="s">
        <v>6607</v>
      </c>
      <c r="U12" s="42">
        <v>3</v>
      </c>
      <c r="V12" s="744"/>
      <c r="W12" s="108" t="s">
        <v>338</v>
      </c>
      <c r="X12" s="40"/>
      <c r="Y12" s="43"/>
      <c r="Z12" s="43"/>
      <c r="AA12" s="109"/>
      <c r="AB12" s="40" t="s">
        <v>10095</v>
      </c>
      <c r="AC12" s="41"/>
      <c r="AD12" s="42"/>
      <c r="AE12" s="313"/>
      <c r="AF12" s="309" t="s">
        <v>10109</v>
      </c>
      <c r="AG12" s="306" t="s">
        <v>6443</v>
      </c>
      <c r="AH12" s="306" t="str">
        <f>IFERROR(IF(AG12&lt;&gt;"",": "&amp;VLOOKUP(AG12,mon!$A$1:$C$36136,2,0),""),"")</f>
        <v>: Quản trị doanh nghiệp</v>
      </c>
    </row>
    <row r="13" spans="1:36" ht="15.75" customHeight="1" x14ac:dyDescent="0.4">
      <c r="A13" s="105">
        <v>3</v>
      </c>
      <c r="B13" s="51" t="s">
        <v>8384</v>
      </c>
      <c r="C13" s="992" t="s">
        <v>0</v>
      </c>
      <c r="D13" s="15" t="s">
        <v>7094</v>
      </c>
      <c r="E13" s="16"/>
      <c r="F13" s="16"/>
      <c r="G13" s="115"/>
      <c r="H13" s="15" t="s">
        <v>7094</v>
      </c>
      <c r="I13" s="17"/>
      <c r="J13" s="18"/>
      <c r="K13" s="114"/>
      <c r="L13" s="18" t="s">
        <v>7094</v>
      </c>
      <c r="M13" s="18"/>
      <c r="N13" s="18"/>
      <c r="O13" s="114"/>
      <c r="P13" s="15" t="s">
        <v>7094</v>
      </c>
      <c r="Q13" s="17"/>
      <c r="R13" s="18"/>
      <c r="S13" s="114"/>
      <c r="T13" s="15" t="s">
        <v>7094</v>
      </c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310"/>
      <c r="AF13" s="307" t="s">
        <v>4665</v>
      </c>
      <c r="AG13" s="304" t="s">
        <v>7933</v>
      </c>
      <c r="AH13" s="304" t="str">
        <f>IFERROR(IF(AG13&lt;&gt;"",": "&amp;VLOOKUP(AG13,mon!$A$1:$C$36136,2,0),""),"")</f>
        <v>: Giáo dục thể chất</v>
      </c>
    </row>
    <row r="14" spans="1:36" ht="15.75" customHeight="1" x14ac:dyDescent="0.4">
      <c r="A14" s="107"/>
      <c r="B14" s="52" t="s">
        <v>6660</v>
      </c>
      <c r="C14" s="993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311"/>
      <c r="AF14" s="308" t="s">
        <v>10156</v>
      </c>
      <c r="AG14" s="305" t="s">
        <v>7951</v>
      </c>
      <c r="AH14" s="305" t="str">
        <f>IFERROR(IF(AG14&lt;&gt;"",": "&amp;VLOOKUP(AG14,mon!$A$1:$C$36136,2,0),""),"")</f>
        <v>: Tài chính doanh nghiệp</v>
      </c>
    </row>
    <row r="15" spans="1:36" ht="15.75" customHeight="1" x14ac:dyDescent="0.4">
      <c r="A15" s="107"/>
      <c r="B15" s="52"/>
      <c r="C15" s="994" t="s">
        <v>1</v>
      </c>
      <c r="D15" s="25" t="s">
        <v>7094</v>
      </c>
      <c r="E15" s="26"/>
      <c r="F15" s="26"/>
      <c r="G15" s="111"/>
      <c r="H15" s="25" t="s">
        <v>4665</v>
      </c>
      <c r="I15" s="27">
        <v>3</v>
      </c>
      <c r="J15" s="508"/>
      <c r="K15" s="110" t="s">
        <v>337</v>
      </c>
      <c r="L15" s="25" t="s">
        <v>10156</v>
      </c>
      <c r="M15" s="28">
        <v>4</v>
      </c>
      <c r="N15" s="508"/>
      <c r="O15" s="110" t="s">
        <v>321</v>
      </c>
      <c r="P15" s="30" t="s">
        <v>6637</v>
      </c>
      <c r="Q15" s="31">
        <v>4</v>
      </c>
      <c r="R15" s="508"/>
      <c r="S15" s="110" t="s">
        <v>303</v>
      </c>
      <c r="T15" s="25" t="s">
        <v>6637</v>
      </c>
      <c r="U15" s="28">
        <v>4</v>
      </c>
      <c r="V15" s="508"/>
      <c r="W15" s="110" t="s">
        <v>303</v>
      </c>
      <c r="X15" s="25"/>
      <c r="Y15" s="28"/>
      <c r="Z15" s="28"/>
      <c r="AA15" s="110"/>
      <c r="AB15" s="25"/>
      <c r="AC15" s="27"/>
      <c r="AD15" s="28"/>
      <c r="AE15" s="312"/>
      <c r="AF15" s="308" t="s">
        <v>6637</v>
      </c>
      <c r="AG15" s="305" t="s">
        <v>7953</v>
      </c>
      <c r="AH15" s="305" t="str">
        <f>IFERROR(IF(AG15&lt;&gt;"",": "&amp;VLOOKUP(AG15,mon!$A$1:$C$36136,2,0),""),"")</f>
        <v>: Kế toán doanh nghiệp 2</v>
      </c>
    </row>
    <row r="16" spans="1:36" ht="15.75" customHeight="1" x14ac:dyDescent="0.4">
      <c r="A16" s="107"/>
      <c r="B16" s="52"/>
      <c r="C16" s="994" t="s">
        <v>547</v>
      </c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312"/>
      <c r="AF16" s="309"/>
      <c r="AG16" s="306"/>
      <c r="AH16" s="306" t="str">
        <f>IFERROR(IF(AG16&lt;&gt;"",": "&amp;VLOOKUP(AG16,mon!$A$1:$C$36136,2,0),""),"")</f>
        <v/>
      </c>
    </row>
    <row r="17" spans="1:34" ht="15.75" customHeight="1" x14ac:dyDescent="0.4">
      <c r="A17" s="105">
        <v>4</v>
      </c>
      <c r="B17" s="51" t="s">
        <v>8385</v>
      </c>
      <c r="C17" s="992" t="s">
        <v>0</v>
      </c>
      <c r="D17" s="15" t="s">
        <v>7094</v>
      </c>
      <c r="E17" s="16"/>
      <c r="F17" s="16"/>
      <c r="G17" s="115"/>
      <c r="H17" s="15" t="s">
        <v>7094</v>
      </c>
      <c r="I17" s="17"/>
      <c r="J17" s="18"/>
      <c r="K17" s="114"/>
      <c r="L17" s="15" t="s">
        <v>7094</v>
      </c>
      <c r="M17" s="18"/>
      <c r="N17" s="18"/>
      <c r="O17" s="114"/>
      <c r="P17" s="34" t="s">
        <v>7094</v>
      </c>
      <c r="Q17" s="35"/>
      <c r="R17" s="36"/>
      <c r="S17" s="114"/>
      <c r="T17" s="15" t="s">
        <v>7094</v>
      </c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310"/>
      <c r="AF17" s="307" t="s">
        <v>6661</v>
      </c>
      <c r="AG17" s="304" t="s">
        <v>8308</v>
      </c>
      <c r="AH17" s="304"/>
    </row>
    <row r="18" spans="1:34" ht="15.75" customHeight="1" x14ac:dyDescent="0.4">
      <c r="A18" s="107"/>
      <c r="B18" s="52" t="s">
        <v>6644</v>
      </c>
      <c r="C18" s="993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311"/>
      <c r="AF18" s="308" t="s">
        <v>6637</v>
      </c>
      <c r="AG18" s="305" t="s">
        <v>10175</v>
      </c>
      <c r="AH18" s="305"/>
    </row>
    <row r="19" spans="1:34" ht="15.75" customHeight="1" x14ac:dyDescent="0.4">
      <c r="A19" s="107"/>
      <c r="B19" s="52"/>
      <c r="C19" s="994" t="s">
        <v>1</v>
      </c>
      <c r="D19" s="25" t="s">
        <v>7094</v>
      </c>
      <c r="E19" s="26"/>
      <c r="F19" s="26"/>
      <c r="G19" s="111"/>
      <c r="H19" s="25" t="s">
        <v>6637</v>
      </c>
      <c r="I19" s="27">
        <v>4</v>
      </c>
      <c r="J19" s="508"/>
      <c r="K19" s="110" t="s">
        <v>303</v>
      </c>
      <c r="L19" s="25" t="s">
        <v>6661</v>
      </c>
      <c r="M19" s="28">
        <v>4</v>
      </c>
      <c r="N19" s="508"/>
      <c r="O19" s="110" t="s">
        <v>282</v>
      </c>
      <c r="P19" s="25" t="s">
        <v>6661</v>
      </c>
      <c r="Q19" s="27">
        <v>4</v>
      </c>
      <c r="R19" s="508"/>
      <c r="S19" s="110" t="s">
        <v>282</v>
      </c>
      <c r="T19" s="25" t="s">
        <v>6661</v>
      </c>
      <c r="U19" s="28">
        <v>4</v>
      </c>
      <c r="V19" s="508"/>
      <c r="W19" s="110" t="s">
        <v>282</v>
      </c>
      <c r="X19" s="25"/>
      <c r="Y19" s="28"/>
      <c r="Z19" s="28"/>
      <c r="AA19" s="110"/>
      <c r="AB19" s="25"/>
      <c r="AC19" s="27"/>
      <c r="AD19" s="28"/>
      <c r="AE19" s="312"/>
      <c r="AF19" s="308"/>
      <c r="AG19" s="305"/>
      <c r="AH19" s="305"/>
    </row>
    <row r="20" spans="1:34" ht="15.75" customHeight="1" x14ac:dyDescent="0.4">
      <c r="A20" s="107"/>
      <c r="B20" s="52"/>
      <c r="C20" s="994" t="s">
        <v>547</v>
      </c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313"/>
      <c r="AF20" s="309"/>
      <c r="AG20" s="306"/>
      <c r="AH20" s="306"/>
    </row>
    <row r="21" spans="1:34" ht="15.75" customHeight="1" x14ac:dyDescent="0.4">
      <c r="A21" s="105">
        <v>5</v>
      </c>
      <c r="B21" s="51" t="s">
        <v>8413</v>
      </c>
      <c r="C21" s="992" t="s">
        <v>0</v>
      </c>
      <c r="D21" s="15" t="s">
        <v>10194</v>
      </c>
      <c r="E21" s="16"/>
      <c r="F21" s="16"/>
      <c r="G21" s="115"/>
      <c r="H21" s="15" t="s">
        <v>7206</v>
      </c>
      <c r="I21" s="17">
        <v>4</v>
      </c>
      <c r="J21" s="509"/>
      <c r="K21" s="114" t="s">
        <v>321</v>
      </c>
      <c r="L21" s="15" t="s">
        <v>7206</v>
      </c>
      <c r="M21" s="18">
        <v>4</v>
      </c>
      <c r="N21" s="509"/>
      <c r="O21" s="114" t="s">
        <v>321</v>
      </c>
      <c r="P21" s="34" t="s">
        <v>7373</v>
      </c>
      <c r="Q21" s="35">
        <v>4</v>
      </c>
      <c r="R21" s="507"/>
      <c r="S21" s="114" t="s">
        <v>282</v>
      </c>
      <c r="T21" s="15" t="s">
        <v>7373</v>
      </c>
      <c r="U21" s="18">
        <v>4</v>
      </c>
      <c r="V21" s="509"/>
      <c r="W21" s="114" t="s">
        <v>282</v>
      </c>
      <c r="X21" s="18"/>
      <c r="Y21" s="18"/>
      <c r="Z21" s="18"/>
      <c r="AA21" s="114"/>
      <c r="AB21" s="15"/>
      <c r="AC21" s="17"/>
      <c r="AD21" s="18"/>
      <c r="AE21" s="310"/>
      <c r="AF21" s="307" t="s">
        <v>7206</v>
      </c>
      <c r="AG21" s="304" t="s">
        <v>7899</v>
      </c>
      <c r="AH21" s="304"/>
    </row>
    <row r="22" spans="1:34" ht="15.75" customHeight="1" x14ac:dyDescent="0.4">
      <c r="A22" s="107"/>
      <c r="B22" s="52" t="s">
        <v>7432</v>
      </c>
      <c r="C22" s="993"/>
      <c r="D22" s="20" t="s">
        <v>7206</v>
      </c>
      <c r="E22" s="21">
        <v>4</v>
      </c>
      <c r="F22" s="749"/>
      <c r="G22" s="113" t="s">
        <v>321</v>
      </c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311"/>
      <c r="AF22" s="308" t="s">
        <v>7373</v>
      </c>
      <c r="AG22" s="305" t="s">
        <v>7894</v>
      </c>
      <c r="AH22" s="305"/>
    </row>
    <row r="23" spans="1:34" ht="15.75" customHeight="1" x14ac:dyDescent="0.4">
      <c r="A23" s="107"/>
      <c r="B23" s="52"/>
      <c r="C23" s="994" t="s">
        <v>1</v>
      </c>
      <c r="D23" s="25" t="s">
        <v>7206</v>
      </c>
      <c r="E23" s="26">
        <v>4</v>
      </c>
      <c r="F23" s="537"/>
      <c r="G23" s="111" t="s">
        <v>321</v>
      </c>
      <c r="H23" s="25" t="s">
        <v>7206</v>
      </c>
      <c r="I23" s="27">
        <v>2</v>
      </c>
      <c r="J23" s="508"/>
      <c r="K23" s="110" t="s">
        <v>321</v>
      </c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312"/>
      <c r="AF23" s="308"/>
      <c r="AG23" s="305"/>
      <c r="AH23" s="305"/>
    </row>
    <row r="24" spans="1:34" ht="15.75" customHeight="1" x14ac:dyDescent="0.4">
      <c r="A24" s="107"/>
      <c r="B24" s="52"/>
      <c r="C24" s="994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313"/>
      <c r="AF24" s="309"/>
      <c r="AG24" s="306"/>
      <c r="AH24" s="306"/>
    </row>
    <row r="25" spans="1:34" ht="15.75" customHeight="1" x14ac:dyDescent="0.4">
      <c r="A25" s="105">
        <v>6</v>
      </c>
      <c r="B25" s="51" t="s">
        <v>9993</v>
      </c>
      <c r="C25" s="992" t="s">
        <v>0</v>
      </c>
      <c r="D25" s="15"/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 t="s">
        <v>7232</v>
      </c>
      <c r="AC25" s="17">
        <v>4</v>
      </c>
      <c r="AD25" s="509"/>
      <c r="AE25" s="310" t="s">
        <v>303</v>
      </c>
      <c r="AF25" s="307" t="s">
        <v>7232</v>
      </c>
      <c r="AG25" s="304" t="s">
        <v>9111</v>
      </c>
      <c r="AH25" s="304"/>
    </row>
    <row r="26" spans="1:34" ht="15.75" customHeight="1" x14ac:dyDescent="0.4">
      <c r="A26" s="107"/>
      <c r="B26" s="52" t="s">
        <v>6645</v>
      </c>
      <c r="C26" s="993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311"/>
      <c r="AF26" s="308"/>
      <c r="AG26" s="305"/>
      <c r="AH26" s="305"/>
    </row>
    <row r="27" spans="1:34" ht="15.75" customHeight="1" x14ac:dyDescent="0.4">
      <c r="A27" s="107"/>
      <c r="B27" s="52"/>
      <c r="C27" s="994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 t="s">
        <v>7232</v>
      </c>
      <c r="AC27" s="27">
        <v>4</v>
      </c>
      <c r="AD27" s="508"/>
      <c r="AE27" s="312" t="s">
        <v>303</v>
      </c>
      <c r="AF27" s="308"/>
      <c r="AG27" s="305"/>
      <c r="AH27" s="305"/>
    </row>
    <row r="28" spans="1:34" ht="15.75" customHeight="1" x14ac:dyDescent="0.4">
      <c r="A28" s="107"/>
      <c r="B28" s="52"/>
      <c r="C28" s="994"/>
      <c r="D28" s="25"/>
      <c r="E28" s="26"/>
      <c r="F28" s="26"/>
      <c r="G28" s="111"/>
      <c r="H28" s="25"/>
      <c r="I28" s="28"/>
      <c r="J28" s="28"/>
      <c r="K28" s="110"/>
      <c r="L28" s="25" t="s">
        <v>7232</v>
      </c>
      <c r="M28" s="28">
        <v>3</v>
      </c>
      <c r="N28" s="508"/>
      <c r="O28" s="110" t="s">
        <v>303</v>
      </c>
      <c r="P28" s="30"/>
      <c r="Q28" s="31"/>
      <c r="R28" s="32"/>
      <c r="S28" s="110"/>
      <c r="T28" s="25" t="s">
        <v>7232</v>
      </c>
      <c r="U28" s="27">
        <v>3</v>
      </c>
      <c r="V28" s="871"/>
      <c r="W28" s="110" t="s">
        <v>303</v>
      </c>
      <c r="X28" s="25" t="s">
        <v>7232</v>
      </c>
      <c r="Y28" s="33">
        <v>3</v>
      </c>
      <c r="Z28" s="839"/>
      <c r="AA28" s="116" t="s">
        <v>303</v>
      </c>
      <c r="AB28" s="25"/>
      <c r="AC28" s="27"/>
      <c r="AD28" s="28"/>
      <c r="AE28" s="312"/>
      <c r="AF28" s="309"/>
      <c r="AG28" s="306"/>
      <c r="AH28" s="306"/>
    </row>
    <row r="29" spans="1:34" ht="15.75" customHeight="1" x14ac:dyDescent="0.4">
      <c r="A29" s="105">
        <v>7</v>
      </c>
      <c r="B29" s="51" t="s">
        <v>10009</v>
      </c>
      <c r="C29" s="992" t="s">
        <v>0</v>
      </c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 t="s">
        <v>6634</v>
      </c>
      <c r="AC29" s="17">
        <v>4</v>
      </c>
      <c r="AD29" s="509"/>
      <c r="AE29" s="310" t="s">
        <v>282</v>
      </c>
      <c r="AF29" s="307" t="s">
        <v>6607</v>
      </c>
      <c r="AG29" s="304" t="s">
        <v>9128</v>
      </c>
      <c r="AH29" s="304"/>
    </row>
    <row r="30" spans="1:34" ht="15.75" customHeight="1" x14ac:dyDescent="0.4">
      <c r="A30" s="107"/>
      <c r="B30" s="52" t="s">
        <v>10124</v>
      </c>
      <c r="C30" s="993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311"/>
      <c r="AF30" s="308" t="s">
        <v>6634</v>
      </c>
      <c r="AG30" s="305" t="s">
        <v>9148</v>
      </c>
      <c r="AH30" s="305"/>
    </row>
    <row r="31" spans="1:34" ht="15.75" customHeight="1" x14ac:dyDescent="0.4">
      <c r="A31" s="107"/>
      <c r="B31" s="52"/>
      <c r="C31" s="994" t="s">
        <v>1</v>
      </c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 t="s">
        <v>6634</v>
      </c>
      <c r="AC31" s="27">
        <v>4</v>
      </c>
      <c r="AD31" s="508"/>
      <c r="AE31" s="312" t="s">
        <v>282</v>
      </c>
      <c r="AF31" s="308"/>
      <c r="AG31" s="305"/>
      <c r="AH31" s="305"/>
    </row>
    <row r="32" spans="1:34" ht="15.75" customHeight="1" x14ac:dyDescent="0.4">
      <c r="A32" s="107"/>
      <c r="B32" s="52"/>
      <c r="C32" s="994"/>
      <c r="D32" s="25"/>
      <c r="E32" s="26"/>
      <c r="F32" s="26"/>
      <c r="G32" s="111"/>
      <c r="H32" s="25" t="s">
        <v>6607</v>
      </c>
      <c r="I32" s="28">
        <v>3</v>
      </c>
      <c r="J32" s="508"/>
      <c r="K32" s="110" t="s">
        <v>338</v>
      </c>
      <c r="L32" s="25"/>
      <c r="M32" s="28"/>
      <c r="N32" s="28"/>
      <c r="O32" s="110"/>
      <c r="P32" s="30" t="s">
        <v>6607</v>
      </c>
      <c r="Q32" s="31">
        <v>3</v>
      </c>
      <c r="R32" s="510"/>
      <c r="S32" s="110" t="s">
        <v>338</v>
      </c>
      <c r="T32" s="25"/>
      <c r="U32" s="28"/>
      <c r="V32" s="28"/>
      <c r="W32" s="110"/>
      <c r="X32" s="25" t="s">
        <v>6607</v>
      </c>
      <c r="Y32" s="33">
        <v>3</v>
      </c>
      <c r="Z32" s="839"/>
      <c r="AA32" s="116" t="s">
        <v>338</v>
      </c>
      <c r="AB32" s="25"/>
      <c r="AC32" s="27"/>
      <c r="AD32" s="28"/>
      <c r="AE32" s="312"/>
      <c r="AF32" s="309"/>
      <c r="AG32" s="306"/>
      <c r="AH32" s="306"/>
    </row>
    <row r="33" spans="1:34" ht="15.75" customHeight="1" x14ac:dyDescent="0.4">
      <c r="A33" s="105">
        <v>8</v>
      </c>
      <c r="B33" s="51" t="s">
        <v>9999</v>
      </c>
      <c r="C33" s="992" t="s">
        <v>0</v>
      </c>
      <c r="D33" s="15" t="s">
        <v>10194</v>
      </c>
      <c r="E33" s="16"/>
      <c r="F33" s="16"/>
      <c r="G33" s="115"/>
      <c r="H33" s="15" t="s">
        <v>7094</v>
      </c>
      <c r="I33" s="17"/>
      <c r="J33" s="18"/>
      <c r="K33" s="114"/>
      <c r="L33" s="15" t="s">
        <v>7094</v>
      </c>
      <c r="M33" s="18"/>
      <c r="N33" s="18"/>
      <c r="O33" s="114"/>
      <c r="P33" s="34" t="s">
        <v>7094</v>
      </c>
      <c r="Q33" s="35"/>
      <c r="R33" s="36"/>
      <c r="S33" s="114"/>
      <c r="T33" s="15" t="s">
        <v>7094</v>
      </c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310"/>
      <c r="AF33" s="307" t="s">
        <v>4665</v>
      </c>
      <c r="AG33" s="304" t="s">
        <v>9152</v>
      </c>
      <c r="AH33" s="304"/>
    </row>
    <row r="34" spans="1:34" ht="15.75" customHeight="1" x14ac:dyDescent="0.4">
      <c r="A34" s="107"/>
      <c r="B34" s="52" t="s">
        <v>10016</v>
      </c>
      <c r="C34" s="993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311"/>
      <c r="AF34" s="308" t="s">
        <v>5554</v>
      </c>
      <c r="AG34" s="305" t="s">
        <v>9154</v>
      </c>
      <c r="AH34" s="305"/>
    </row>
    <row r="35" spans="1:34" ht="15.75" customHeight="1" x14ac:dyDescent="0.4">
      <c r="A35" s="107"/>
      <c r="B35" s="52"/>
      <c r="C35" s="994" t="s">
        <v>1</v>
      </c>
      <c r="D35" s="25" t="s">
        <v>7094</v>
      </c>
      <c r="E35" s="26"/>
      <c r="F35" s="26"/>
      <c r="G35" s="111"/>
      <c r="H35" s="25" t="s">
        <v>5554</v>
      </c>
      <c r="I35" s="27">
        <v>4</v>
      </c>
      <c r="J35" s="508" t="s">
        <v>401</v>
      </c>
      <c r="K35" s="110" t="s">
        <v>202</v>
      </c>
      <c r="L35" s="25" t="s">
        <v>5554</v>
      </c>
      <c r="M35" s="28">
        <v>3</v>
      </c>
      <c r="N35" s="508" t="s">
        <v>401</v>
      </c>
      <c r="O35" s="110" t="s">
        <v>202</v>
      </c>
      <c r="P35" s="25" t="s">
        <v>6622</v>
      </c>
      <c r="Q35" s="27">
        <v>4</v>
      </c>
      <c r="R35" s="508"/>
      <c r="S35" s="110" t="s">
        <v>315</v>
      </c>
      <c r="T35" s="25" t="s">
        <v>4665</v>
      </c>
      <c r="U35" s="28">
        <v>3</v>
      </c>
      <c r="V35" s="508"/>
      <c r="W35" s="110" t="s">
        <v>337</v>
      </c>
      <c r="X35" s="25"/>
      <c r="Y35" s="28"/>
      <c r="Z35" s="28"/>
      <c r="AA35" s="110"/>
      <c r="AB35" s="25"/>
      <c r="AC35" s="27"/>
      <c r="AD35" s="28"/>
      <c r="AE35" s="312"/>
      <c r="AF35" s="308" t="s">
        <v>6622</v>
      </c>
      <c r="AG35" s="305" t="s">
        <v>9162</v>
      </c>
      <c r="AH35" s="305"/>
    </row>
    <row r="36" spans="1:34" ht="15.75" customHeight="1" x14ac:dyDescent="0.4">
      <c r="A36" s="106"/>
      <c r="B36" s="52"/>
      <c r="C36" s="995"/>
      <c r="D36" s="25"/>
      <c r="E36" s="26"/>
      <c r="F36" s="26"/>
      <c r="G36" s="111"/>
      <c r="H36" s="25"/>
      <c r="I36" s="28"/>
      <c r="J36" s="28"/>
      <c r="K36" s="110"/>
      <c r="L36" s="25" t="s">
        <v>4653</v>
      </c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312"/>
      <c r="AF36" s="309"/>
      <c r="AG36" s="306"/>
      <c r="AH36" s="306"/>
    </row>
    <row r="37" spans="1:34" ht="15.75" customHeight="1" x14ac:dyDescent="0.4">
      <c r="A37" s="105">
        <v>9</v>
      </c>
      <c r="B37" s="51"/>
      <c r="C37" s="992" t="s">
        <v>0</v>
      </c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310"/>
      <c r="AF37" s="307"/>
      <c r="AG37" s="304"/>
      <c r="AH37" s="304"/>
    </row>
    <row r="38" spans="1:34" ht="15.75" customHeight="1" x14ac:dyDescent="0.4">
      <c r="A38" s="107"/>
      <c r="B38" s="52"/>
      <c r="C38" s="993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311"/>
      <c r="AF38" s="308"/>
      <c r="AG38" s="305"/>
      <c r="AH38" s="305"/>
    </row>
    <row r="39" spans="1:34" ht="15.75" customHeight="1" x14ac:dyDescent="0.4">
      <c r="A39" s="107"/>
      <c r="B39" s="52"/>
      <c r="C39" s="994" t="s">
        <v>1</v>
      </c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312"/>
      <c r="AF39" s="308"/>
      <c r="AG39" s="305"/>
      <c r="AH39" s="305"/>
    </row>
    <row r="40" spans="1:34" ht="15.75" customHeight="1" x14ac:dyDescent="0.4">
      <c r="A40" s="107"/>
      <c r="B40" s="52"/>
      <c r="C40" s="994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314"/>
      <c r="AF40" s="309"/>
      <c r="AG40" s="306"/>
      <c r="AH40" s="306"/>
    </row>
    <row r="41" spans="1:34" ht="15.75" customHeight="1" x14ac:dyDescent="0.4">
      <c r="A41" s="540"/>
      <c r="B41" s="541"/>
      <c r="C41" s="1049"/>
      <c r="D41" s="540" t="s">
        <v>282</v>
      </c>
      <c r="E41" s="540" t="s">
        <v>281</v>
      </c>
      <c r="F41" s="540"/>
      <c r="G41" s="540"/>
      <c r="H41" s="540" t="s">
        <v>303</v>
      </c>
      <c r="I41" s="540" t="s">
        <v>302</v>
      </c>
      <c r="J41" s="540"/>
      <c r="K41" s="540"/>
      <c r="L41" s="540" t="s">
        <v>309</v>
      </c>
      <c r="M41" s="540" t="s">
        <v>308</v>
      </c>
      <c r="N41" s="540"/>
      <c r="O41" s="540"/>
      <c r="P41" s="540" t="s">
        <v>315</v>
      </c>
      <c r="Q41" s="540" t="s">
        <v>5682</v>
      </c>
      <c r="R41" s="540"/>
      <c r="S41" s="540"/>
      <c r="T41" s="540" t="s">
        <v>321</v>
      </c>
      <c r="U41" s="540" t="s">
        <v>320</v>
      </c>
      <c r="V41" s="540"/>
      <c r="W41" s="540"/>
      <c r="X41" s="540" t="s">
        <v>202</v>
      </c>
      <c r="Y41" s="540" t="s">
        <v>201</v>
      </c>
      <c r="Z41" s="540"/>
      <c r="AA41" s="540"/>
      <c r="AB41" s="540"/>
      <c r="AC41" s="540"/>
      <c r="AD41" s="540"/>
      <c r="AE41" s="540"/>
      <c r="AF41" s="301"/>
      <c r="AG41" s="303"/>
      <c r="AH41" s="303"/>
    </row>
    <row r="42" spans="1:34" ht="15.75" customHeight="1" x14ac:dyDescent="0.4">
      <c r="A42" s="540"/>
      <c r="B42" s="541"/>
      <c r="C42" s="1049"/>
      <c r="D42" s="540" t="s">
        <v>337</v>
      </c>
      <c r="E42" s="540" t="s">
        <v>5649</v>
      </c>
      <c r="F42" s="540"/>
      <c r="G42" s="540"/>
      <c r="H42" s="540" t="s">
        <v>338</v>
      </c>
      <c r="I42" s="540" t="s">
        <v>299</v>
      </c>
      <c r="J42" s="540"/>
      <c r="K42" s="540"/>
      <c r="L42" s="540" t="s">
        <v>603</v>
      </c>
      <c r="M42" s="540" t="s">
        <v>602</v>
      </c>
      <c r="N42" s="540"/>
      <c r="O42" s="540"/>
      <c r="P42" s="540"/>
      <c r="Q42" s="540"/>
      <c r="R42" s="540"/>
      <c r="S42" s="540"/>
      <c r="T42" s="540"/>
      <c r="U42" s="540"/>
      <c r="V42" s="540"/>
      <c r="W42" s="540"/>
      <c r="X42" s="540"/>
      <c r="Y42" s="551"/>
      <c r="Z42" s="551"/>
      <c r="AA42" s="551"/>
      <c r="AB42" s="540"/>
      <c r="AC42" s="540"/>
      <c r="AD42" s="540"/>
      <c r="AE42" s="540"/>
      <c r="AF42" s="301"/>
      <c r="AG42" s="303"/>
      <c r="AH42" s="303"/>
    </row>
    <row r="43" spans="1:34" ht="15.75" customHeight="1" x14ac:dyDescent="0.4">
      <c r="A43" s="540"/>
      <c r="B43" s="541"/>
      <c r="C43" s="1049"/>
      <c r="D43" s="540"/>
      <c r="E43" s="540"/>
      <c r="F43" s="540"/>
      <c r="G43" s="540"/>
      <c r="H43" s="540"/>
      <c r="I43" s="540"/>
      <c r="J43" s="540"/>
      <c r="K43" s="540"/>
      <c r="L43" s="540"/>
      <c r="M43" s="540"/>
      <c r="N43" s="540"/>
      <c r="O43" s="540"/>
      <c r="P43" s="540"/>
      <c r="Q43" s="540"/>
      <c r="R43" s="540"/>
      <c r="S43" s="540"/>
      <c r="T43" s="540"/>
      <c r="U43" s="540"/>
      <c r="V43" s="540"/>
      <c r="W43" s="540"/>
      <c r="X43" s="540"/>
      <c r="Y43" s="540"/>
      <c r="Z43" s="540"/>
      <c r="AA43" s="540"/>
      <c r="AB43" s="540"/>
      <c r="AC43" s="540"/>
      <c r="AD43" s="540"/>
      <c r="AE43" s="540"/>
      <c r="AF43" s="301"/>
      <c r="AG43" s="303"/>
      <c r="AH43" s="303"/>
    </row>
    <row r="44" spans="1:34" ht="15.75" customHeight="1" x14ac:dyDescent="0.4">
      <c r="A44" s="540"/>
      <c r="B44" s="541"/>
      <c r="C44" s="1049"/>
      <c r="D44" s="540"/>
      <c r="E44" s="540"/>
      <c r="F44" s="540"/>
      <c r="G44" s="540"/>
      <c r="H44" s="540"/>
      <c r="I44" s="540"/>
      <c r="J44" s="540"/>
      <c r="K44" s="540"/>
      <c r="L44" s="540"/>
      <c r="M44" s="540"/>
      <c r="N44" s="540"/>
      <c r="O44" s="540"/>
      <c r="P44" s="540"/>
      <c r="Q44" s="540"/>
      <c r="R44" s="540"/>
      <c r="S44" s="540"/>
      <c r="T44" s="540"/>
      <c r="U44" s="540"/>
      <c r="V44" s="540"/>
      <c r="W44" s="540"/>
      <c r="X44" s="540"/>
      <c r="Y44" s="540"/>
      <c r="Z44" s="540"/>
      <c r="AA44" s="540"/>
      <c r="AB44" s="540"/>
      <c r="AC44" s="540"/>
      <c r="AD44" s="540"/>
      <c r="AE44" s="540"/>
      <c r="AF44" s="301"/>
      <c r="AG44" s="303"/>
      <c r="AH44" s="303"/>
    </row>
    <row r="45" spans="1:34" ht="15.75" customHeight="1" x14ac:dyDescent="0.4">
      <c r="A45" s="540"/>
      <c r="B45" s="541"/>
      <c r="C45" s="1049"/>
      <c r="D45" s="540"/>
      <c r="E45" s="540"/>
      <c r="F45" s="540"/>
      <c r="G45" s="540"/>
      <c r="H45" s="540"/>
      <c r="I45" s="540"/>
      <c r="J45" s="540"/>
      <c r="K45" s="540"/>
      <c r="L45" s="540"/>
      <c r="M45" s="540"/>
      <c r="N45" s="540"/>
      <c r="O45" s="540"/>
      <c r="P45" s="540"/>
      <c r="Q45" s="540"/>
      <c r="R45" s="540"/>
      <c r="S45" s="540"/>
      <c r="T45" s="540"/>
      <c r="U45" s="540"/>
      <c r="V45" s="540"/>
      <c r="W45" s="540"/>
      <c r="X45" s="540"/>
      <c r="Y45" s="540"/>
      <c r="Z45" s="540"/>
      <c r="AA45" s="540"/>
      <c r="AB45" s="540"/>
      <c r="AC45" s="540"/>
      <c r="AD45" s="540"/>
      <c r="AE45" s="540"/>
      <c r="AF45" s="301"/>
      <c r="AG45" s="303"/>
      <c r="AH45" s="303"/>
    </row>
    <row r="46" spans="1:34" ht="15.75" customHeight="1" x14ac:dyDescent="0.4">
      <c r="A46" s="28"/>
      <c r="B46" s="77"/>
      <c r="C46" s="1048"/>
      <c r="D46" s="28"/>
      <c r="E46" s="27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7"/>
      <c r="R46" s="28"/>
      <c r="S46" s="28"/>
      <c r="T46" s="28"/>
      <c r="U46" s="28"/>
      <c r="V46" s="28"/>
      <c r="W46" s="28"/>
      <c r="X46" s="28"/>
      <c r="Y46" s="33"/>
      <c r="Z46" s="33"/>
      <c r="AA46" s="33"/>
      <c r="AB46" s="28"/>
      <c r="AC46" s="27"/>
      <c r="AD46" s="28"/>
      <c r="AE46" s="28"/>
      <c r="AF46" s="301"/>
      <c r="AG46" s="303"/>
      <c r="AH46" s="303"/>
    </row>
    <row r="47" spans="1:34" ht="15.75" customHeight="1" x14ac:dyDescent="0.4">
      <c r="B47" s="3"/>
    </row>
    <row r="48" spans="1:34" ht="15.75" customHeight="1" x14ac:dyDescent="0.4">
      <c r="B48" s="3"/>
    </row>
    <row r="49" spans="2:2" ht="15.75" customHeight="1" x14ac:dyDescent="0.4">
      <c r="B49" s="3"/>
    </row>
    <row r="50" spans="2:2" ht="15.75" customHeight="1" x14ac:dyDescent="0.4">
      <c r="B50" s="3"/>
    </row>
    <row r="51" spans="2:2" ht="15.75" customHeight="1" x14ac:dyDescent="0.4">
      <c r="B51" s="3"/>
    </row>
    <row r="52" spans="2:2" ht="15.75" customHeight="1" x14ac:dyDescent="0.4">
      <c r="B52" s="3"/>
    </row>
    <row r="53" spans="2:2" ht="15.75" customHeight="1" x14ac:dyDescent="0.4">
      <c r="B53" s="3"/>
    </row>
    <row r="54" spans="2:2" ht="15.75" customHeight="1" x14ac:dyDescent="0.4">
      <c r="B54" s="3"/>
    </row>
    <row r="55" spans="2:2" ht="15.75" customHeight="1" x14ac:dyDescent="0.4">
      <c r="B55" s="3"/>
    </row>
    <row r="56" spans="2:2" ht="15.75" customHeight="1" x14ac:dyDescent="0.4">
      <c r="B56" s="3"/>
    </row>
    <row r="57" spans="2:2" ht="15.75" customHeight="1" x14ac:dyDescent="0.4">
      <c r="B57" s="3"/>
    </row>
    <row r="58" spans="2:2" ht="15.75" customHeight="1" x14ac:dyDescent="0.4">
      <c r="B58" s="3"/>
    </row>
    <row r="59" spans="2:2" ht="15.75" customHeight="1" x14ac:dyDescent="0.4">
      <c r="B59" s="3"/>
    </row>
    <row r="60" spans="2:2" ht="15.75" customHeight="1" x14ac:dyDescent="0.4">
      <c r="B60" s="3"/>
    </row>
    <row r="61" spans="2:2" ht="15.75" customHeight="1" x14ac:dyDescent="0.4">
      <c r="B61" s="3"/>
    </row>
    <row r="62" spans="2:2" ht="15.75" customHeight="1" x14ac:dyDescent="0.4">
      <c r="B62" s="3"/>
    </row>
    <row r="63" spans="2:2" ht="15.75" customHeight="1" x14ac:dyDescent="0.4">
      <c r="B63" s="3"/>
    </row>
    <row r="64" spans="2:2" ht="15.75" customHeight="1" x14ac:dyDescent="0.4">
      <c r="B64" s="3"/>
    </row>
    <row r="65" spans="2:2" ht="15.75" customHeight="1" x14ac:dyDescent="0.4">
      <c r="B65" s="3"/>
    </row>
    <row r="66" spans="2:2" ht="15.75" customHeight="1" x14ac:dyDescent="0.4">
      <c r="B66" s="3"/>
    </row>
    <row r="67" spans="2:2" ht="15.75" customHeight="1" x14ac:dyDescent="0.4">
      <c r="B67" s="3"/>
    </row>
    <row r="68" spans="2:2" ht="15.75" customHeight="1" x14ac:dyDescent="0.4">
      <c r="B68" s="3"/>
    </row>
    <row r="69" spans="2:2" ht="15.75" customHeight="1" x14ac:dyDescent="0.4">
      <c r="B69" s="3"/>
    </row>
    <row r="70" spans="2:2" ht="15.75" customHeight="1" x14ac:dyDescent="0.4">
      <c r="B70" s="3"/>
    </row>
    <row r="71" spans="2:2" ht="15.75" customHeight="1" x14ac:dyDescent="0.4">
      <c r="B71" s="3"/>
    </row>
    <row r="72" spans="2:2" ht="15.75" customHeight="1" x14ac:dyDescent="0.4">
      <c r="B72" s="3"/>
    </row>
    <row r="73" spans="2:2" ht="15.75" customHeight="1" x14ac:dyDescent="0.4">
      <c r="B73" s="3"/>
    </row>
    <row r="74" spans="2:2" ht="15.75" customHeight="1" x14ac:dyDescent="0.4">
      <c r="B74" s="3"/>
    </row>
    <row r="75" spans="2:2" ht="15.75" customHeight="1" x14ac:dyDescent="0.4">
      <c r="B75" s="3"/>
    </row>
    <row r="76" spans="2:2" ht="15.75" customHeight="1" x14ac:dyDescent="0.4">
      <c r="B76" s="3"/>
    </row>
    <row r="77" spans="2:2" ht="15.75" customHeight="1" x14ac:dyDescent="0.4">
      <c r="B77" s="3"/>
    </row>
    <row r="78" spans="2:2" ht="15.75" customHeight="1" x14ac:dyDescent="0.4">
      <c r="B78" s="3"/>
    </row>
    <row r="79" spans="2:2" ht="15.75" customHeight="1" x14ac:dyDescent="0.4">
      <c r="B79" s="3"/>
    </row>
    <row r="80" spans="2:2" ht="15.75" customHeight="1" x14ac:dyDescent="0.4">
      <c r="B80" s="3"/>
    </row>
    <row r="81" spans="2:2" ht="15.75" customHeight="1" x14ac:dyDescent="0.4">
      <c r="B81" s="3"/>
    </row>
    <row r="82" spans="2:2" ht="15.75" customHeight="1" x14ac:dyDescent="0.4">
      <c r="B82" s="3"/>
    </row>
    <row r="83" spans="2:2" ht="15.75" customHeight="1" x14ac:dyDescent="0.4">
      <c r="B83" s="3"/>
    </row>
    <row r="84" spans="2:2" ht="15.75" customHeight="1" x14ac:dyDescent="0.4">
      <c r="B84" s="3"/>
    </row>
    <row r="85" spans="2:2" ht="15.75" customHeight="1" x14ac:dyDescent="0.4">
      <c r="B85" s="3"/>
    </row>
    <row r="86" spans="2:2" ht="15.75" customHeight="1" x14ac:dyDescent="0.4">
      <c r="B86" s="3"/>
    </row>
    <row r="87" spans="2:2" ht="15.75" customHeight="1" x14ac:dyDescent="0.4">
      <c r="B87" s="3"/>
    </row>
    <row r="88" spans="2:2" ht="15.75" customHeight="1" x14ac:dyDescent="0.4">
      <c r="B88" s="3"/>
    </row>
    <row r="89" spans="2:2" ht="15.75" customHeight="1" x14ac:dyDescent="0.4">
      <c r="B89" s="3"/>
    </row>
    <row r="90" spans="2:2" ht="15.75" customHeight="1" x14ac:dyDescent="0.4">
      <c r="B90" s="3"/>
    </row>
    <row r="91" spans="2:2" ht="15.75" customHeight="1" x14ac:dyDescent="0.4">
      <c r="B91" s="3"/>
    </row>
    <row r="92" spans="2:2" ht="15.75" customHeight="1" x14ac:dyDescent="0.4">
      <c r="B92" s="3"/>
    </row>
    <row r="93" spans="2:2" ht="15.75" customHeight="1" x14ac:dyDescent="0.4">
      <c r="B93" s="3"/>
    </row>
    <row r="94" spans="2:2" ht="15.75" customHeight="1" x14ac:dyDescent="0.4">
      <c r="B94" s="3"/>
    </row>
    <row r="95" spans="2:2" ht="15.75" customHeight="1" x14ac:dyDescent="0.4">
      <c r="B95" s="3"/>
    </row>
    <row r="96" spans="2:2" ht="15.75" customHeight="1" x14ac:dyDescent="0.4">
      <c r="B96" s="3"/>
    </row>
    <row r="97" spans="2:2" ht="15.75" customHeight="1" x14ac:dyDescent="0.4">
      <c r="B97" s="3"/>
    </row>
    <row r="98" spans="2:2" ht="15.75" customHeight="1" x14ac:dyDescent="0.4">
      <c r="B98" s="3"/>
    </row>
    <row r="99" spans="2:2" ht="15.75" customHeight="1" x14ac:dyDescent="0.4">
      <c r="B99" s="3"/>
    </row>
    <row r="100" spans="2:2" ht="15.75" customHeight="1" x14ac:dyDescent="0.4">
      <c r="B100" s="3"/>
    </row>
    <row r="101" spans="2:2" ht="15.75" customHeight="1" x14ac:dyDescent="0.4">
      <c r="B101" s="3"/>
    </row>
    <row r="102" spans="2:2" ht="15.75" customHeight="1" x14ac:dyDescent="0.4">
      <c r="B102" s="3"/>
    </row>
    <row r="103" spans="2:2" ht="15.75" customHeight="1" x14ac:dyDescent="0.4">
      <c r="B103" s="3"/>
    </row>
    <row r="104" spans="2:2" ht="15.75" customHeight="1" x14ac:dyDescent="0.4">
      <c r="B104" s="3"/>
    </row>
    <row r="105" spans="2:2" ht="15.75" customHeight="1" x14ac:dyDescent="0.4">
      <c r="B105" s="3"/>
    </row>
    <row r="106" spans="2:2" ht="15.75" customHeight="1" x14ac:dyDescent="0.4">
      <c r="B106" s="3"/>
    </row>
    <row r="107" spans="2:2" ht="15.75" customHeight="1" x14ac:dyDescent="0.4">
      <c r="B107" s="3"/>
    </row>
    <row r="108" spans="2:2" ht="15.75" customHeight="1" x14ac:dyDescent="0.4">
      <c r="B108" s="3"/>
    </row>
    <row r="109" spans="2:2" ht="15.75" customHeight="1" x14ac:dyDescent="0.4">
      <c r="B109" s="3"/>
    </row>
    <row r="110" spans="2:2" ht="15.75" customHeight="1" x14ac:dyDescent="0.4">
      <c r="B110" s="3"/>
    </row>
    <row r="111" spans="2:2" ht="15.75" customHeight="1" x14ac:dyDescent="0.4">
      <c r="B111" s="3"/>
    </row>
    <row r="112" spans="2:2" ht="15.75" customHeight="1" x14ac:dyDescent="0.4">
      <c r="B112" s="3"/>
    </row>
    <row r="113" spans="2:2" ht="15.75" customHeight="1" x14ac:dyDescent="0.4">
      <c r="B113" s="3"/>
    </row>
    <row r="114" spans="2:2" ht="15.75" customHeight="1" x14ac:dyDescent="0.4">
      <c r="B114" s="3"/>
    </row>
    <row r="115" spans="2:2" ht="15.75" customHeight="1" x14ac:dyDescent="0.4">
      <c r="B115" s="3"/>
    </row>
    <row r="116" spans="2:2" ht="15.75" customHeight="1" x14ac:dyDescent="0.4">
      <c r="B116" s="3"/>
    </row>
    <row r="117" spans="2:2" ht="15.75" customHeight="1" x14ac:dyDescent="0.4">
      <c r="B117" s="3"/>
    </row>
    <row r="118" spans="2:2" ht="15.75" customHeight="1" x14ac:dyDescent="0.4">
      <c r="B118" s="3"/>
    </row>
    <row r="119" spans="2:2" ht="15.75" customHeight="1" x14ac:dyDescent="0.4">
      <c r="B119" s="3"/>
    </row>
    <row r="120" spans="2:2" ht="15.75" customHeight="1" x14ac:dyDescent="0.4">
      <c r="B120" s="3"/>
    </row>
    <row r="121" spans="2:2" ht="15.75" customHeight="1" x14ac:dyDescent="0.4">
      <c r="B121" s="3"/>
    </row>
    <row r="122" spans="2:2" ht="15.75" customHeight="1" x14ac:dyDescent="0.4">
      <c r="B122" s="3"/>
    </row>
    <row r="123" spans="2:2" ht="15.75" customHeight="1" x14ac:dyDescent="0.4">
      <c r="B123" s="3"/>
    </row>
    <row r="124" spans="2:2" ht="15.75" customHeight="1" x14ac:dyDescent="0.4">
      <c r="B124" s="3"/>
    </row>
    <row r="125" spans="2:2" ht="15.75" customHeight="1" x14ac:dyDescent="0.4">
      <c r="B125" s="3"/>
    </row>
    <row r="126" spans="2:2" ht="15.75" customHeight="1" x14ac:dyDescent="0.4">
      <c r="B126" s="3"/>
    </row>
    <row r="127" spans="2:2" ht="15.75" customHeight="1" x14ac:dyDescent="0.4">
      <c r="B127" s="3"/>
    </row>
    <row r="128" spans="2:2" ht="15.75" customHeight="1" x14ac:dyDescent="0.4">
      <c r="B128" s="3"/>
    </row>
    <row r="129" spans="2:2" ht="15.75" customHeight="1" x14ac:dyDescent="0.4">
      <c r="B129" s="3"/>
    </row>
    <row r="130" spans="2:2" ht="15.75" customHeight="1" x14ac:dyDescent="0.4">
      <c r="B130" s="3"/>
    </row>
    <row r="131" spans="2:2" ht="15.75" customHeight="1" x14ac:dyDescent="0.4">
      <c r="B131" s="3"/>
    </row>
    <row r="132" spans="2:2" ht="15.75" customHeight="1" x14ac:dyDescent="0.4">
      <c r="B132" s="3"/>
    </row>
    <row r="133" spans="2:2" ht="15.75" customHeight="1" x14ac:dyDescent="0.4">
      <c r="B133" s="3"/>
    </row>
    <row r="134" spans="2:2" ht="15.75" customHeight="1" x14ac:dyDescent="0.4">
      <c r="B134" s="3"/>
    </row>
    <row r="135" spans="2:2" ht="15.75" customHeight="1" x14ac:dyDescent="0.4">
      <c r="B135" s="3"/>
    </row>
    <row r="136" spans="2:2" ht="15.75" customHeight="1" x14ac:dyDescent="0.4">
      <c r="B136" s="3"/>
    </row>
    <row r="137" spans="2:2" ht="15.75" customHeight="1" x14ac:dyDescent="0.4">
      <c r="B137" s="3"/>
    </row>
    <row r="138" spans="2:2" ht="15.75" customHeight="1" x14ac:dyDescent="0.4">
      <c r="B138" s="3"/>
    </row>
    <row r="139" spans="2:2" ht="15.75" customHeight="1" x14ac:dyDescent="0.4">
      <c r="B139" s="3"/>
    </row>
    <row r="140" spans="2:2" ht="15.75" customHeight="1" x14ac:dyDescent="0.4">
      <c r="B140" s="3"/>
    </row>
    <row r="141" spans="2:2" ht="15.75" customHeight="1" x14ac:dyDescent="0.4">
      <c r="B141" s="3"/>
    </row>
    <row r="142" spans="2:2" ht="15.75" customHeight="1" x14ac:dyDescent="0.4">
      <c r="B142" s="3"/>
    </row>
    <row r="143" spans="2:2" ht="15.75" customHeight="1" x14ac:dyDescent="0.4">
      <c r="B143" s="3"/>
    </row>
    <row r="144" spans="2:2" ht="15.75" customHeight="1" x14ac:dyDescent="0.4">
      <c r="B144" s="3"/>
    </row>
    <row r="145" spans="2:2" ht="15.75" customHeight="1" x14ac:dyDescent="0.4">
      <c r="B145" s="3"/>
    </row>
    <row r="146" spans="2:2" ht="15.75" customHeight="1" x14ac:dyDescent="0.4">
      <c r="B146" s="3"/>
    </row>
    <row r="147" spans="2:2" ht="15.75" customHeight="1" x14ac:dyDescent="0.4">
      <c r="B147" s="3"/>
    </row>
    <row r="148" spans="2:2" ht="15.75" customHeight="1" x14ac:dyDescent="0.4">
      <c r="B148" s="3"/>
    </row>
    <row r="149" spans="2:2" ht="15.75" customHeight="1" x14ac:dyDescent="0.4">
      <c r="B149" s="3"/>
    </row>
    <row r="150" spans="2:2" ht="15.75" customHeight="1" x14ac:dyDescent="0.4">
      <c r="B150" s="3"/>
    </row>
    <row r="151" spans="2:2" ht="15.75" customHeight="1" x14ac:dyDescent="0.4">
      <c r="B151" s="3"/>
    </row>
    <row r="152" spans="2:2" ht="15.75" customHeight="1" x14ac:dyDescent="0.4">
      <c r="B152" s="3"/>
    </row>
    <row r="153" spans="2:2" ht="15.75" customHeight="1" x14ac:dyDescent="0.4">
      <c r="B153" s="3"/>
    </row>
    <row r="154" spans="2:2" ht="15.75" customHeight="1" x14ac:dyDescent="0.4">
      <c r="B154" s="3"/>
    </row>
    <row r="155" spans="2:2" ht="15.75" customHeight="1" x14ac:dyDescent="0.4">
      <c r="B155" s="3"/>
    </row>
    <row r="156" spans="2:2" ht="15.75" customHeight="1" x14ac:dyDescent="0.4">
      <c r="B156" s="3"/>
    </row>
    <row r="157" spans="2:2" ht="15.75" customHeight="1" x14ac:dyDescent="0.4">
      <c r="B157" s="3"/>
    </row>
    <row r="158" spans="2:2" ht="15.75" customHeight="1" x14ac:dyDescent="0.4">
      <c r="B158" s="3"/>
    </row>
    <row r="159" spans="2:2" ht="15.75" customHeight="1" x14ac:dyDescent="0.4">
      <c r="B159" s="3"/>
    </row>
    <row r="160" spans="2:2" ht="15.75" customHeight="1" x14ac:dyDescent="0.4">
      <c r="B160" s="3"/>
    </row>
    <row r="161" spans="2:2" ht="15.75" customHeight="1" x14ac:dyDescent="0.4">
      <c r="B161" s="3"/>
    </row>
    <row r="162" spans="2:2" ht="15.75" customHeight="1" x14ac:dyDescent="0.4">
      <c r="B162" s="3"/>
    </row>
    <row r="163" spans="2:2" ht="15.75" customHeight="1" x14ac:dyDescent="0.4">
      <c r="B163" s="3"/>
    </row>
    <row r="164" spans="2:2" ht="15.75" customHeight="1" x14ac:dyDescent="0.4">
      <c r="B164" s="3"/>
    </row>
    <row r="165" spans="2:2" ht="15.75" customHeight="1" x14ac:dyDescent="0.4">
      <c r="B165" s="3"/>
    </row>
    <row r="166" spans="2:2" ht="15.75" customHeight="1" x14ac:dyDescent="0.4">
      <c r="B166" s="3"/>
    </row>
    <row r="167" spans="2:2" ht="15.75" customHeight="1" x14ac:dyDescent="0.4">
      <c r="B167" s="3"/>
    </row>
    <row r="168" spans="2:2" ht="15.75" customHeight="1" x14ac:dyDescent="0.4">
      <c r="B168" s="3"/>
    </row>
    <row r="169" spans="2:2" ht="15.75" customHeight="1" x14ac:dyDescent="0.4">
      <c r="B169" s="3"/>
    </row>
    <row r="170" spans="2:2" ht="15.75" customHeight="1" x14ac:dyDescent="0.4">
      <c r="B170" s="3"/>
    </row>
    <row r="171" spans="2:2" ht="15.75" customHeight="1" x14ac:dyDescent="0.4">
      <c r="B171" s="3"/>
    </row>
    <row r="172" spans="2:2" ht="15.75" customHeight="1" x14ac:dyDescent="0.4">
      <c r="B172" s="3"/>
    </row>
    <row r="173" spans="2:2" ht="15.75" customHeight="1" x14ac:dyDescent="0.4">
      <c r="B173" s="3"/>
    </row>
    <row r="174" spans="2:2" ht="15.75" customHeight="1" x14ac:dyDescent="0.4">
      <c r="B174" s="3"/>
    </row>
    <row r="175" spans="2:2" ht="15.75" customHeight="1" x14ac:dyDescent="0.4">
      <c r="B175" s="3"/>
    </row>
    <row r="176" spans="2:2" ht="15.75" customHeight="1" x14ac:dyDescent="0.4">
      <c r="B176" s="3"/>
    </row>
    <row r="177" spans="2:2" ht="15.75" customHeight="1" x14ac:dyDescent="0.4">
      <c r="B177" s="3"/>
    </row>
    <row r="178" spans="2:2" ht="15.75" customHeight="1" x14ac:dyDescent="0.4">
      <c r="B178" s="3"/>
    </row>
    <row r="179" spans="2:2" ht="15.75" customHeight="1" x14ac:dyDescent="0.4">
      <c r="B179" s="3"/>
    </row>
    <row r="180" spans="2:2" ht="15.75" customHeight="1" x14ac:dyDescent="0.4">
      <c r="B180" s="3"/>
    </row>
    <row r="181" spans="2:2" ht="15.75" customHeight="1" x14ac:dyDescent="0.4">
      <c r="B181" s="3"/>
    </row>
    <row r="182" spans="2:2" ht="15.75" customHeight="1" x14ac:dyDescent="0.4">
      <c r="B182" s="3"/>
    </row>
    <row r="183" spans="2:2" ht="15.75" customHeight="1" x14ac:dyDescent="0.4">
      <c r="B183" s="3"/>
    </row>
    <row r="184" spans="2:2" ht="15.75" customHeight="1" x14ac:dyDescent="0.4">
      <c r="B184" s="3"/>
    </row>
    <row r="185" spans="2:2" ht="15.75" customHeight="1" x14ac:dyDescent="0.4">
      <c r="B185" s="3"/>
    </row>
    <row r="186" spans="2:2" ht="15.75" customHeight="1" x14ac:dyDescent="0.4">
      <c r="B186" s="3"/>
    </row>
    <row r="187" spans="2:2" ht="15.75" customHeight="1" x14ac:dyDescent="0.4">
      <c r="B187" s="3"/>
    </row>
    <row r="188" spans="2:2" ht="15.75" customHeight="1" x14ac:dyDescent="0.4">
      <c r="B188" s="3"/>
    </row>
    <row r="189" spans="2:2" ht="15.75" customHeight="1" x14ac:dyDescent="0.4">
      <c r="B189" s="3"/>
    </row>
    <row r="190" spans="2:2" ht="15.75" customHeight="1" x14ac:dyDescent="0.4">
      <c r="B190" s="3"/>
    </row>
    <row r="191" spans="2:2" ht="15.75" customHeight="1" x14ac:dyDescent="0.4">
      <c r="B191" s="3"/>
    </row>
    <row r="192" spans="2:2" ht="15.75" customHeight="1" x14ac:dyDescent="0.4">
      <c r="B192" s="3"/>
    </row>
    <row r="193" spans="2:2" ht="15.75" customHeight="1" x14ac:dyDescent="0.4">
      <c r="B193" s="3"/>
    </row>
    <row r="194" spans="2:2" ht="15.75" customHeight="1" x14ac:dyDescent="0.4">
      <c r="B194" s="3"/>
    </row>
    <row r="195" spans="2:2" ht="15.75" customHeight="1" x14ac:dyDescent="0.4">
      <c r="B195" s="3"/>
    </row>
    <row r="196" spans="2:2" ht="15.75" customHeight="1" x14ac:dyDescent="0.4">
      <c r="B196" s="3"/>
    </row>
    <row r="197" spans="2:2" ht="15.75" customHeight="1" x14ac:dyDescent="0.4">
      <c r="B197" s="3"/>
    </row>
    <row r="198" spans="2:2" ht="15.75" customHeight="1" x14ac:dyDescent="0.4">
      <c r="B198" s="3"/>
    </row>
    <row r="199" spans="2:2" ht="15.75" customHeight="1" x14ac:dyDescent="0.4">
      <c r="B199" s="3"/>
    </row>
    <row r="200" spans="2:2" ht="15.75" customHeight="1" x14ac:dyDescent="0.4">
      <c r="B200" s="3"/>
    </row>
    <row r="201" spans="2:2" ht="15.75" customHeight="1" x14ac:dyDescent="0.4">
      <c r="B201" s="3"/>
    </row>
    <row r="202" spans="2:2" ht="15.75" customHeight="1" x14ac:dyDescent="0.4">
      <c r="B202" s="3"/>
    </row>
    <row r="203" spans="2:2" ht="15.75" customHeight="1" x14ac:dyDescent="0.4">
      <c r="B203" s="3"/>
    </row>
    <row r="204" spans="2:2" ht="15.75" customHeight="1" x14ac:dyDescent="0.4">
      <c r="B204" s="3"/>
    </row>
    <row r="205" spans="2:2" ht="15.75" customHeight="1" x14ac:dyDescent="0.4">
      <c r="B205" s="3"/>
    </row>
    <row r="206" spans="2:2" ht="15.75" customHeight="1" x14ac:dyDescent="0.4">
      <c r="B206" s="3"/>
    </row>
    <row r="207" spans="2:2" ht="15.75" customHeight="1" x14ac:dyDescent="0.4">
      <c r="B207" s="3"/>
    </row>
    <row r="208" spans="2:2" ht="15.75" customHeight="1" x14ac:dyDescent="0.4">
      <c r="B208" s="3"/>
    </row>
    <row r="209" spans="2:2" ht="15.75" customHeight="1" x14ac:dyDescent="0.4">
      <c r="B209" s="3"/>
    </row>
    <row r="210" spans="2:2" ht="15.75" customHeight="1" x14ac:dyDescent="0.4">
      <c r="B210" s="3"/>
    </row>
    <row r="211" spans="2:2" ht="15.75" customHeight="1" x14ac:dyDescent="0.4">
      <c r="B211" s="3"/>
    </row>
    <row r="212" spans="2:2" ht="15.75" customHeight="1" x14ac:dyDescent="0.4">
      <c r="B212" s="3"/>
    </row>
    <row r="213" spans="2:2" ht="15.75" customHeight="1" x14ac:dyDescent="0.4">
      <c r="B213" s="3"/>
    </row>
    <row r="214" spans="2:2" ht="15.75" customHeight="1" x14ac:dyDescent="0.4">
      <c r="B214" s="3"/>
    </row>
    <row r="215" spans="2:2" ht="15.75" customHeight="1" x14ac:dyDescent="0.4">
      <c r="B215" s="3"/>
    </row>
    <row r="216" spans="2:2" ht="15.75" customHeight="1" x14ac:dyDescent="0.4">
      <c r="B216" s="3"/>
    </row>
    <row r="217" spans="2:2" ht="15.75" customHeight="1" x14ac:dyDescent="0.4">
      <c r="B217" s="3"/>
    </row>
    <row r="218" spans="2:2" ht="15.75" customHeight="1" x14ac:dyDescent="0.4">
      <c r="B218" s="3"/>
    </row>
    <row r="219" spans="2:2" ht="15.75" customHeight="1" x14ac:dyDescent="0.4">
      <c r="B219" s="3"/>
    </row>
    <row r="220" spans="2:2" ht="15.75" customHeight="1" x14ac:dyDescent="0.4">
      <c r="B220" s="3"/>
    </row>
    <row r="221" spans="2:2" ht="15.75" customHeight="1" x14ac:dyDescent="0.4">
      <c r="B221" s="3"/>
    </row>
    <row r="222" spans="2:2" ht="15.75" customHeight="1" x14ac:dyDescent="0.4">
      <c r="B222" s="3"/>
    </row>
    <row r="223" spans="2:2" ht="15.75" customHeight="1" x14ac:dyDescent="0.4">
      <c r="B223" s="3"/>
    </row>
    <row r="224" spans="2:2" ht="15.75" customHeight="1" x14ac:dyDescent="0.4">
      <c r="B224" s="3"/>
    </row>
    <row r="225" spans="2:2" ht="15.75" customHeight="1" x14ac:dyDescent="0.4">
      <c r="B225" s="3"/>
    </row>
    <row r="226" spans="2:2" ht="15.75" customHeight="1" x14ac:dyDescent="0.4">
      <c r="B226" s="3"/>
    </row>
    <row r="227" spans="2:2" ht="15.75" customHeight="1" x14ac:dyDescent="0.4">
      <c r="B227" s="3"/>
    </row>
    <row r="228" spans="2:2" ht="15.75" customHeight="1" x14ac:dyDescent="0.4">
      <c r="B228" s="3"/>
    </row>
    <row r="229" spans="2:2" ht="15.75" customHeight="1" x14ac:dyDescent="0.4">
      <c r="B229" s="3"/>
    </row>
    <row r="230" spans="2:2" ht="15.75" customHeight="1" x14ac:dyDescent="0.4">
      <c r="B230" s="3"/>
    </row>
    <row r="231" spans="2:2" ht="15.75" customHeight="1" x14ac:dyDescent="0.4">
      <c r="B231" s="3"/>
    </row>
    <row r="232" spans="2:2" ht="15.75" customHeight="1" x14ac:dyDescent="0.4">
      <c r="B232" s="3"/>
    </row>
    <row r="233" spans="2:2" ht="15.75" customHeight="1" x14ac:dyDescent="0.4">
      <c r="B233" s="3"/>
    </row>
    <row r="234" spans="2:2" ht="15.75" customHeight="1" x14ac:dyDescent="0.4">
      <c r="B234" s="3"/>
    </row>
    <row r="235" spans="2:2" ht="15.75" customHeight="1" x14ac:dyDescent="0.4">
      <c r="B235" s="3"/>
    </row>
    <row r="236" spans="2:2" ht="15.75" customHeight="1" x14ac:dyDescent="0.4">
      <c r="B236" s="3"/>
    </row>
    <row r="237" spans="2:2" ht="15.75" customHeight="1" x14ac:dyDescent="0.4">
      <c r="B237" s="3"/>
    </row>
    <row r="238" spans="2:2" ht="15.75" customHeight="1" x14ac:dyDescent="0.4">
      <c r="B238" s="3"/>
    </row>
    <row r="239" spans="2:2" ht="15.75" customHeight="1" x14ac:dyDescent="0.4">
      <c r="B239" s="3"/>
    </row>
    <row r="240" spans="2:2" ht="15.75" customHeight="1" x14ac:dyDescent="0.4">
      <c r="B240" s="3"/>
    </row>
    <row r="241" spans="2:2" ht="15.75" customHeight="1" x14ac:dyDescent="0.4">
      <c r="B241" s="3"/>
    </row>
    <row r="242" spans="2:2" ht="15.75" customHeight="1" x14ac:dyDescent="0.4">
      <c r="B242" s="3"/>
    </row>
    <row r="243" spans="2:2" ht="15.75" customHeight="1" x14ac:dyDescent="0.4">
      <c r="B243" s="3"/>
    </row>
    <row r="244" spans="2:2" ht="15.75" customHeight="1" x14ac:dyDescent="0.4">
      <c r="B244" s="3"/>
    </row>
    <row r="245" spans="2:2" ht="15.75" customHeight="1" x14ac:dyDescent="0.4">
      <c r="B245" s="3"/>
    </row>
    <row r="246" spans="2:2" ht="15.75" customHeight="1" x14ac:dyDescent="0.4">
      <c r="B246" s="3"/>
    </row>
    <row r="247" spans="2:2" ht="15.75" customHeight="1" x14ac:dyDescent="0.4">
      <c r="B247" s="3"/>
    </row>
    <row r="248" spans="2:2" ht="15.75" customHeight="1" x14ac:dyDescent="0.4">
      <c r="B248" s="3"/>
    </row>
    <row r="249" spans="2:2" ht="15.75" customHeight="1" x14ac:dyDescent="0.4">
      <c r="B249" s="3"/>
    </row>
    <row r="250" spans="2:2" ht="15.75" customHeight="1" x14ac:dyDescent="0.4">
      <c r="B250" s="3"/>
    </row>
    <row r="251" spans="2:2" ht="15.75" customHeight="1" x14ac:dyDescent="0.4">
      <c r="B251" s="3"/>
    </row>
    <row r="252" spans="2:2" ht="15.75" customHeight="1" x14ac:dyDescent="0.4">
      <c r="B252" s="3"/>
    </row>
    <row r="253" spans="2:2" ht="15.75" customHeight="1" x14ac:dyDescent="0.4">
      <c r="B253" s="3"/>
    </row>
    <row r="254" spans="2:2" ht="15.75" customHeight="1" x14ac:dyDescent="0.4">
      <c r="B254" s="3"/>
    </row>
    <row r="255" spans="2:2" ht="15.75" customHeight="1" x14ac:dyDescent="0.4">
      <c r="B255" s="3"/>
    </row>
    <row r="256" spans="2:2" ht="15.75" customHeight="1" x14ac:dyDescent="0.4">
      <c r="B256" s="3"/>
    </row>
    <row r="257" spans="2:2" ht="15.75" customHeight="1" x14ac:dyDescent="0.4">
      <c r="B257" s="3"/>
    </row>
    <row r="258" spans="2:2" ht="15.75" customHeight="1" x14ac:dyDescent="0.4">
      <c r="B258" s="3"/>
    </row>
    <row r="259" spans="2:2" ht="15.75" customHeight="1" x14ac:dyDescent="0.4">
      <c r="B259" s="3"/>
    </row>
    <row r="260" spans="2:2" ht="15.75" customHeight="1" x14ac:dyDescent="0.4">
      <c r="B260" s="3"/>
    </row>
    <row r="261" spans="2:2" ht="15.75" customHeight="1" x14ac:dyDescent="0.4">
      <c r="B261" s="3"/>
    </row>
    <row r="262" spans="2:2" ht="15.75" customHeight="1" x14ac:dyDescent="0.4">
      <c r="B262" s="3"/>
    </row>
    <row r="263" spans="2:2" ht="15.75" customHeight="1" x14ac:dyDescent="0.4">
      <c r="B263" s="3"/>
    </row>
    <row r="264" spans="2:2" ht="15.75" customHeight="1" x14ac:dyDescent="0.4">
      <c r="B264" s="3"/>
    </row>
    <row r="265" spans="2:2" ht="15.75" customHeight="1" x14ac:dyDescent="0.4">
      <c r="B265" s="3"/>
    </row>
    <row r="266" spans="2:2" ht="15.75" customHeight="1" x14ac:dyDescent="0.4">
      <c r="B266" s="3"/>
    </row>
    <row r="267" spans="2:2" ht="15.75" customHeight="1" x14ac:dyDescent="0.4">
      <c r="B267" s="3"/>
    </row>
    <row r="268" spans="2:2" ht="15.75" customHeight="1" x14ac:dyDescent="0.4">
      <c r="B268" s="3"/>
    </row>
    <row r="269" spans="2:2" ht="15.75" customHeight="1" x14ac:dyDescent="0.4">
      <c r="B269" s="3"/>
    </row>
    <row r="270" spans="2:2" ht="15.75" customHeight="1" x14ac:dyDescent="0.4">
      <c r="B270" s="3"/>
    </row>
    <row r="271" spans="2:2" ht="15.75" customHeight="1" x14ac:dyDescent="0.4">
      <c r="B271" s="3"/>
    </row>
    <row r="272" spans="2:2" ht="15.75" customHeight="1" x14ac:dyDescent="0.4">
      <c r="B272" s="3"/>
    </row>
    <row r="273" spans="2:2" ht="15.75" customHeight="1" x14ac:dyDescent="0.4">
      <c r="B273" s="3"/>
    </row>
    <row r="274" spans="2:2" ht="15.75" customHeight="1" x14ac:dyDescent="0.4">
      <c r="B274" s="3"/>
    </row>
    <row r="275" spans="2:2" ht="15.75" customHeight="1" x14ac:dyDescent="0.4">
      <c r="B275" s="3"/>
    </row>
    <row r="276" spans="2:2" ht="15.75" customHeight="1" x14ac:dyDescent="0.4">
      <c r="B276" s="3"/>
    </row>
    <row r="277" spans="2:2" ht="15.75" customHeight="1" x14ac:dyDescent="0.4">
      <c r="B277" s="3"/>
    </row>
    <row r="278" spans="2:2" ht="15.75" customHeight="1" x14ac:dyDescent="0.4">
      <c r="B278" s="3"/>
    </row>
    <row r="279" spans="2:2" ht="15.75" customHeight="1" x14ac:dyDescent="0.4">
      <c r="B279" s="3"/>
    </row>
    <row r="280" spans="2:2" ht="15.75" customHeight="1" x14ac:dyDescent="0.4">
      <c r="B280" s="3"/>
    </row>
    <row r="281" spans="2:2" ht="15.75" customHeight="1" x14ac:dyDescent="0.4">
      <c r="B281" s="3"/>
    </row>
    <row r="282" spans="2:2" ht="15.75" customHeight="1" x14ac:dyDescent="0.4">
      <c r="B282" s="3"/>
    </row>
    <row r="283" spans="2:2" ht="15.75" customHeight="1" x14ac:dyDescent="0.4">
      <c r="B283" s="3"/>
    </row>
    <row r="284" spans="2:2" ht="15.75" customHeight="1" x14ac:dyDescent="0.4">
      <c r="B284" s="3"/>
    </row>
    <row r="285" spans="2:2" ht="15.75" customHeight="1" x14ac:dyDescent="0.4">
      <c r="B285" s="3"/>
    </row>
    <row r="286" spans="2:2" ht="15.75" customHeight="1" x14ac:dyDescent="0.4">
      <c r="B286" s="3"/>
    </row>
    <row r="287" spans="2:2" ht="15.75" customHeight="1" x14ac:dyDescent="0.4">
      <c r="B287" s="3"/>
    </row>
    <row r="288" spans="2:2" ht="15.75" customHeight="1" x14ac:dyDescent="0.4">
      <c r="B288" s="3"/>
    </row>
    <row r="289" spans="2:2" ht="15.75" customHeight="1" x14ac:dyDescent="0.4">
      <c r="B289" s="3"/>
    </row>
    <row r="290" spans="2:2" ht="15.75" customHeight="1" x14ac:dyDescent="0.4">
      <c r="B290" s="3"/>
    </row>
    <row r="291" spans="2:2" ht="15.75" customHeight="1" x14ac:dyDescent="0.4">
      <c r="B291" s="3"/>
    </row>
    <row r="292" spans="2:2" ht="15.75" customHeight="1" x14ac:dyDescent="0.4">
      <c r="B292" s="3"/>
    </row>
    <row r="293" spans="2:2" ht="15.75" customHeight="1" x14ac:dyDescent="0.4">
      <c r="B293" s="3"/>
    </row>
    <row r="294" spans="2:2" ht="15.75" customHeight="1" x14ac:dyDescent="0.4">
      <c r="B294" s="3"/>
    </row>
    <row r="295" spans="2:2" ht="15.75" customHeight="1" x14ac:dyDescent="0.4">
      <c r="B295" s="3"/>
    </row>
    <row r="296" spans="2:2" ht="15.75" customHeight="1" x14ac:dyDescent="0.4">
      <c r="B296" s="3"/>
    </row>
    <row r="297" spans="2:2" ht="15.75" customHeight="1" x14ac:dyDescent="0.4">
      <c r="B297" s="3"/>
    </row>
    <row r="298" spans="2:2" ht="15.75" customHeight="1" x14ac:dyDescent="0.4">
      <c r="B298" s="3"/>
    </row>
    <row r="299" spans="2:2" ht="15.75" customHeight="1" x14ac:dyDescent="0.4">
      <c r="B299" s="3"/>
    </row>
    <row r="300" spans="2:2" ht="15.75" customHeight="1" x14ac:dyDescent="0.4">
      <c r="B300" s="3"/>
    </row>
    <row r="301" spans="2:2" ht="15.75" customHeight="1" x14ac:dyDescent="0.4">
      <c r="B301" s="3"/>
    </row>
    <row r="302" spans="2:2" ht="15.75" customHeight="1" x14ac:dyDescent="0.4">
      <c r="B302" s="3"/>
    </row>
    <row r="303" spans="2:2" ht="15.75" customHeight="1" x14ac:dyDescent="0.4">
      <c r="B303" s="3"/>
    </row>
    <row r="304" spans="2:2" ht="15.75" customHeight="1" x14ac:dyDescent="0.4">
      <c r="B304" s="3"/>
    </row>
    <row r="305" spans="2:2" ht="15.75" customHeight="1" x14ac:dyDescent="0.4">
      <c r="B305" s="3"/>
    </row>
    <row r="306" spans="2:2" ht="15.75" customHeight="1" x14ac:dyDescent="0.4">
      <c r="B306" s="3"/>
    </row>
    <row r="307" spans="2:2" ht="15.75" customHeight="1" x14ac:dyDescent="0.4">
      <c r="B307" s="3"/>
    </row>
    <row r="308" spans="2:2" ht="15.75" customHeight="1" x14ac:dyDescent="0.4">
      <c r="B308" s="3"/>
    </row>
    <row r="309" spans="2:2" ht="15.75" customHeight="1" x14ac:dyDescent="0.4">
      <c r="B309" s="3"/>
    </row>
    <row r="310" spans="2:2" ht="15.75" customHeight="1" x14ac:dyDescent="0.4">
      <c r="B310" s="3"/>
    </row>
    <row r="311" spans="2:2" ht="15.75" customHeight="1" x14ac:dyDescent="0.4">
      <c r="B311" s="3"/>
    </row>
    <row r="312" spans="2:2" ht="15.75" customHeight="1" x14ac:dyDescent="0.4">
      <c r="B312" s="3"/>
    </row>
    <row r="313" spans="2:2" ht="15.75" customHeight="1" x14ac:dyDescent="0.4">
      <c r="B313" s="3"/>
    </row>
    <row r="314" spans="2:2" ht="15.75" customHeight="1" x14ac:dyDescent="0.4">
      <c r="B314" s="3"/>
    </row>
    <row r="315" spans="2:2" ht="15.75" customHeight="1" x14ac:dyDescent="0.4">
      <c r="B315" s="3"/>
    </row>
    <row r="316" spans="2:2" ht="15.75" customHeight="1" x14ac:dyDescent="0.4">
      <c r="B316" s="3"/>
    </row>
    <row r="317" spans="2:2" ht="15.75" customHeight="1" x14ac:dyDescent="0.4">
      <c r="B317" s="3"/>
    </row>
    <row r="318" spans="2:2" ht="15.75" customHeight="1" x14ac:dyDescent="0.4">
      <c r="B318" s="3"/>
    </row>
    <row r="319" spans="2:2" ht="15.75" customHeight="1" x14ac:dyDescent="0.4">
      <c r="B319" s="3"/>
    </row>
    <row r="320" spans="2:2" ht="15.75" customHeight="1" x14ac:dyDescent="0.4">
      <c r="B320" s="3"/>
    </row>
    <row r="321" spans="2:2" ht="15.75" customHeight="1" x14ac:dyDescent="0.4">
      <c r="B321" s="3"/>
    </row>
    <row r="322" spans="2:2" ht="15.75" customHeight="1" x14ac:dyDescent="0.4">
      <c r="B322" s="3"/>
    </row>
    <row r="323" spans="2:2" ht="15.75" customHeight="1" x14ac:dyDescent="0.4">
      <c r="B323" s="3"/>
    </row>
    <row r="324" spans="2:2" ht="15.75" customHeight="1" x14ac:dyDescent="0.4">
      <c r="B324" s="3"/>
    </row>
    <row r="325" spans="2:2" ht="15.75" customHeight="1" x14ac:dyDescent="0.4">
      <c r="B325" s="3"/>
    </row>
    <row r="326" spans="2:2" ht="15.75" customHeight="1" x14ac:dyDescent="0.4">
      <c r="B326" s="3"/>
    </row>
    <row r="327" spans="2:2" ht="15.75" customHeight="1" x14ac:dyDescent="0.4">
      <c r="B327" s="3"/>
    </row>
    <row r="328" spans="2:2" ht="15.75" customHeight="1" x14ac:dyDescent="0.4">
      <c r="B328" s="3"/>
    </row>
    <row r="329" spans="2:2" ht="15.75" customHeight="1" x14ac:dyDescent="0.4">
      <c r="B329" s="3"/>
    </row>
    <row r="330" spans="2:2" ht="15.75" customHeight="1" x14ac:dyDescent="0.4">
      <c r="B330" s="3"/>
    </row>
    <row r="331" spans="2:2" ht="15.75" customHeight="1" x14ac:dyDescent="0.4">
      <c r="B331" s="3"/>
    </row>
    <row r="332" spans="2:2" ht="15.75" customHeight="1" x14ac:dyDescent="0.4">
      <c r="B332" s="3"/>
    </row>
    <row r="333" spans="2:2" ht="15.75" customHeight="1" x14ac:dyDescent="0.4">
      <c r="B333" s="3"/>
    </row>
    <row r="334" spans="2:2" ht="15.75" customHeight="1" x14ac:dyDescent="0.4">
      <c r="B334" s="3"/>
    </row>
    <row r="335" spans="2:2" ht="15.75" customHeight="1" x14ac:dyDescent="0.4">
      <c r="B335" s="3"/>
    </row>
    <row r="336" spans="2:2" ht="15.75" customHeight="1" x14ac:dyDescent="0.4">
      <c r="B336" s="3"/>
    </row>
    <row r="337" spans="2:2" ht="15.75" customHeight="1" x14ac:dyDescent="0.4">
      <c r="B337" s="3"/>
    </row>
    <row r="338" spans="2:2" ht="15.75" customHeight="1" x14ac:dyDescent="0.4">
      <c r="B338" s="3"/>
    </row>
    <row r="339" spans="2:2" ht="15.75" customHeight="1" x14ac:dyDescent="0.4">
      <c r="B339" s="3"/>
    </row>
    <row r="340" spans="2:2" ht="15.75" customHeight="1" x14ac:dyDescent="0.4">
      <c r="B340" s="3"/>
    </row>
    <row r="341" spans="2:2" ht="15.75" customHeight="1" x14ac:dyDescent="0.4">
      <c r="B341" s="3"/>
    </row>
    <row r="342" spans="2:2" ht="15.75" customHeight="1" x14ac:dyDescent="0.4">
      <c r="B342" s="3"/>
    </row>
    <row r="343" spans="2:2" ht="15.75" customHeight="1" x14ac:dyDescent="0.4">
      <c r="B343" s="3"/>
    </row>
    <row r="344" spans="2:2" ht="15.75" customHeight="1" x14ac:dyDescent="0.4">
      <c r="B344" s="3"/>
    </row>
    <row r="345" spans="2:2" ht="15.75" customHeight="1" x14ac:dyDescent="0.4">
      <c r="B345" s="3"/>
    </row>
    <row r="346" spans="2:2" ht="15.75" customHeight="1" x14ac:dyDescent="0.4">
      <c r="B346" s="3"/>
    </row>
    <row r="347" spans="2:2" ht="15.75" customHeight="1" x14ac:dyDescent="0.4">
      <c r="B347" s="3"/>
    </row>
    <row r="348" spans="2:2" ht="15.75" customHeight="1" x14ac:dyDescent="0.4">
      <c r="B348" s="3"/>
    </row>
    <row r="349" spans="2:2" ht="15.75" customHeight="1" x14ac:dyDescent="0.4">
      <c r="B349" s="3"/>
    </row>
    <row r="350" spans="2:2" ht="15.75" customHeight="1" x14ac:dyDescent="0.4">
      <c r="B350" s="3"/>
    </row>
    <row r="351" spans="2:2" ht="15.75" customHeight="1" x14ac:dyDescent="0.4">
      <c r="B351" s="3"/>
    </row>
    <row r="352" spans="2:2" ht="15.75" customHeight="1" x14ac:dyDescent="0.4">
      <c r="B352" s="3"/>
    </row>
    <row r="353" spans="2:2" ht="15.75" customHeight="1" x14ac:dyDescent="0.4">
      <c r="B353" s="3"/>
    </row>
    <row r="354" spans="2:2" ht="15.75" customHeight="1" x14ac:dyDescent="0.4">
      <c r="B354" s="3"/>
    </row>
    <row r="355" spans="2:2" ht="15.75" customHeight="1" x14ac:dyDescent="0.4">
      <c r="B355" s="3"/>
    </row>
    <row r="356" spans="2:2" ht="15.75" customHeight="1" x14ac:dyDescent="0.4">
      <c r="B356" s="3"/>
    </row>
    <row r="357" spans="2:2" ht="15.75" customHeight="1" x14ac:dyDescent="0.4">
      <c r="B357" s="3"/>
    </row>
    <row r="358" spans="2:2" ht="15.75" customHeight="1" x14ac:dyDescent="0.4">
      <c r="B358" s="3"/>
    </row>
    <row r="359" spans="2:2" ht="15.75" customHeight="1" x14ac:dyDescent="0.4">
      <c r="B359" s="3"/>
    </row>
    <row r="360" spans="2:2" ht="15.75" customHeight="1" x14ac:dyDescent="0.4">
      <c r="B360" s="3"/>
    </row>
    <row r="361" spans="2:2" ht="15.75" customHeight="1" x14ac:dyDescent="0.4">
      <c r="B361" s="3"/>
    </row>
    <row r="362" spans="2:2" ht="15.75" customHeight="1" x14ac:dyDescent="0.4">
      <c r="B362" s="3"/>
    </row>
    <row r="363" spans="2:2" ht="15.75" customHeight="1" x14ac:dyDescent="0.4">
      <c r="B363" s="3"/>
    </row>
    <row r="364" spans="2:2" ht="15.75" customHeight="1" x14ac:dyDescent="0.4">
      <c r="B364" s="3"/>
    </row>
    <row r="365" spans="2:2" ht="15.75" customHeight="1" x14ac:dyDescent="0.4">
      <c r="B365" s="3"/>
    </row>
    <row r="366" spans="2:2" ht="15.75" customHeight="1" x14ac:dyDescent="0.4">
      <c r="B366" s="3"/>
    </row>
    <row r="367" spans="2:2" ht="15.75" customHeight="1" x14ac:dyDescent="0.4">
      <c r="B367" s="3"/>
    </row>
    <row r="368" spans="2:2" ht="15.75" customHeight="1" x14ac:dyDescent="0.4">
      <c r="B368" s="3"/>
    </row>
    <row r="369" spans="2:2" ht="15.75" customHeight="1" x14ac:dyDescent="0.4">
      <c r="B369" s="3"/>
    </row>
    <row r="370" spans="2:2" ht="15.75" customHeight="1" x14ac:dyDescent="0.4">
      <c r="B370" s="3"/>
    </row>
    <row r="371" spans="2:2" ht="15.75" customHeight="1" x14ac:dyDescent="0.4">
      <c r="B371" s="3"/>
    </row>
    <row r="372" spans="2:2" ht="15.75" customHeight="1" x14ac:dyDescent="0.4">
      <c r="B372" s="3"/>
    </row>
    <row r="373" spans="2:2" ht="15.75" customHeight="1" x14ac:dyDescent="0.4">
      <c r="B373" s="3"/>
    </row>
    <row r="374" spans="2:2" ht="15.75" customHeight="1" x14ac:dyDescent="0.4">
      <c r="B374" s="3"/>
    </row>
    <row r="375" spans="2:2" ht="15.75" customHeight="1" x14ac:dyDescent="0.4">
      <c r="B375" s="3"/>
    </row>
    <row r="376" spans="2:2" ht="15.75" customHeight="1" x14ac:dyDescent="0.4">
      <c r="B376" s="3"/>
    </row>
    <row r="377" spans="2:2" ht="15.75" customHeight="1" x14ac:dyDescent="0.4">
      <c r="B377" s="3"/>
    </row>
    <row r="378" spans="2:2" ht="15.75" customHeight="1" x14ac:dyDescent="0.4">
      <c r="B378" s="3"/>
    </row>
    <row r="379" spans="2:2" ht="15.75" customHeight="1" x14ac:dyDescent="0.4">
      <c r="B379" s="3"/>
    </row>
    <row r="380" spans="2:2" ht="15.75" customHeight="1" x14ac:dyDescent="0.4">
      <c r="B380" s="3"/>
    </row>
    <row r="381" spans="2:2" ht="15.75" customHeight="1" x14ac:dyDescent="0.4">
      <c r="B381" s="3"/>
    </row>
    <row r="382" spans="2:2" ht="15.75" customHeight="1" x14ac:dyDescent="0.4">
      <c r="B382" s="3"/>
    </row>
    <row r="383" spans="2:2" ht="15.75" customHeight="1" x14ac:dyDescent="0.4">
      <c r="B383" s="3"/>
    </row>
    <row r="384" spans="2:2" ht="15.75" customHeight="1" x14ac:dyDescent="0.4">
      <c r="B384" s="3"/>
    </row>
    <row r="385" spans="2:2" ht="15.75" customHeight="1" x14ac:dyDescent="0.4">
      <c r="B385" s="3"/>
    </row>
    <row r="386" spans="2:2" ht="15.75" customHeight="1" x14ac:dyDescent="0.4">
      <c r="B386" s="3"/>
    </row>
    <row r="387" spans="2:2" ht="15.75" customHeight="1" x14ac:dyDescent="0.4">
      <c r="B387" s="3"/>
    </row>
    <row r="388" spans="2:2" ht="15.75" customHeight="1" x14ac:dyDescent="0.4">
      <c r="B388" s="3"/>
    </row>
    <row r="389" spans="2:2" ht="15.75" customHeight="1" x14ac:dyDescent="0.4">
      <c r="B389" s="3"/>
    </row>
    <row r="390" spans="2:2" ht="15.75" customHeight="1" x14ac:dyDescent="0.4">
      <c r="B390" s="3"/>
    </row>
    <row r="391" spans="2:2" ht="15.75" customHeight="1" x14ac:dyDescent="0.4">
      <c r="B391" s="3"/>
    </row>
    <row r="392" spans="2:2" ht="15.75" customHeight="1" x14ac:dyDescent="0.4">
      <c r="B392" s="3"/>
    </row>
    <row r="393" spans="2:2" ht="15.75" customHeight="1" x14ac:dyDescent="0.4">
      <c r="B393" s="3"/>
    </row>
    <row r="394" spans="2:2" ht="15.75" customHeight="1" x14ac:dyDescent="0.4">
      <c r="B394" s="3"/>
    </row>
    <row r="395" spans="2:2" ht="15.75" customHeight="1" x14ac:dyDescent="0.4">
      <c r="B395" s="3"/>
    </row>
    <row r="396" spans="2:2" ht="15.75" customHeight="1" x14ac:dyDescent="0.4">
      <c r="B396" s="3"/>
    </row>
    <row r="397" spans="2:2" ht="15.75" customHeight="1" x14ac:dyDescent="0.4">
      <c r="B397" s="3"/>
    </row>
    <row r="398" spans="2:2" ht="15.75" customHeight="1" x14ac:dyDescent="0.4">
      <c r="B398" s="3"/>
    </row>
    <row r="399" spans="2:2" ht="15.75" customHeight="1" x14ac:dyDescent="0.4">
      <c r="B399" s="3"/>
    </row>
    <row r="400" spans="2:2" ht="15.75" customHeight="1" x14ac:dyDescent="0.4">
      <c r="B400" s="3"/>
    </row>
    <row r="401" spans="2:2" ht="15.75" customHeight="1" x14ac:dyDescent="0.4">
      <c r="B401" s="3"/>
    </row>
    <row r="402" spans="2:2" ht="15.75" customHeight="1" x14ac:dyDescent="0.4">
      <c r="B402" s="3"/>
    </row>
    <row r="403" spans="2:2" ht="15.75" customHeight="1" x14ac:dyDescent="0.4">
      <c r="B403" s="3"/>
    </row>
    <row r="404" spans="2:2" ht="15.75" customHeight="1" x14ac:dyDescent="0.4">
      <c r="B404" s="3"/>
    </row>
    <row r="405" spans="2:2" ht="15.75" customHeight="1" x14ac:dyDescent="0.4">
      <c r="B405" s="3"/>
    </row>
    <row r="406" spans="2:2" ht="15.75" customHeight="1" x14ac:dyDescent="0.4">
      <c r="B406" s="3"/>
    </row>
    <row r="407" spans="2:2" ht="15.75" customHeight="1" x14ac:dyDescent="0.4">
      <c r="B407" s="3"/>
    </row>
    <row r="408" spans="2:2" ht="15.75" customHeight="1" x14ac:dyDescent="0.4">
      <c r="B408" s="3"/>
    </row>
    <row r="409" spans="2:2" ht="15.75" customHeight="1" x14ac:dyDescent="0.4">
      <c r="B409" s="3"/>
    </row>
    <row r="410" spans="2:2" ht="15.75" customHeight="1" x14ac:dyDescent="0.4">
      <c r="B410" s="3"/>
    </row>
    <row r="411" spans="2:2" ht="15.75" customHeight="1" x14ac:dyDescent="0.4">
      <c r="B411" s="3"/>
    </row>
    <row r="412" spans="2:2" ht="15.75" customHeight="1" x14ac:dyDescent="0.4">
      <c r="B412" s="3"/>
    </row>
    <row r="413" spans="2:2" ht="15.75" customHeight="1" x14ac:dyDescent="0.4">
      <c r="B413" s="3"/>
    </row>
    <row r="414" spans="2:2" ht="15.75" customHeight="1" x14ac:dyDescent="0.4">
      <c r="B414" s="3"/>
    </row>
    <row r="415" spans="2:2" ht="15.75" customHeight="1" x14ac:dyDescent="0.4">
      <c r="B415" s="3"/>
    </row>
    <row r="416" spans="2:2" ht="15.75" customHeight="1" x14ac:dyDescent="0.4">
      <c r="B416" s="3"/>
    </row>
    <row r="417" spans="2:2" ht="15.75" customHeight="1" x14ac:dyDescent="0.4">
      <c r="B417" s="3"/>
    </row>
    <row r="418" spans="2:2" ht="15.75" customHeight="1" x14ac:dyDescent="0.4">
      <c r="B418" s="3"/>
    </row>
    <row r="419" spans="2:2" ht="15.75" customHeight="1" x14ac:dyDescent="0.4">
      <c r="B419" s="3"/>
    </row>
    <row r="420" spans="2:2" ht="15.75" customHeight="1" x14ac:dyDescent="0.4">
      <c r="B420" s="3"/>
    </row>
    <row r="421" spans="2:2" ht="15.75" customHeight="1" x14ac:dyDescent="0.4">
      <c r="B421" s="3"/>
    </row>
    <row r="422" spans="2:2" ht="15.75" customHeight="1" x14ac:dyDescent="0.4">
      <c r="B422" s="3"/>
    </row>
    <row r="423" spans="2:2" ht="15.75" customHeight="1" x14ac:dyDescent="0.4">
      <c r="B423" s="3"/>
    </row>
    <row r="424" spans="2:2" ht="15.75" customHeight="1" x14ac:dyDescent="0.4">
      <c r="B424" s="3"/>
    </row>
    <row r="425" spans="2:2" ht="15.75" customHeight="1" x14ac:dyDescent="0.4">
      <c r="B425" s="3"/>
    </row>
    <row r="426" spans="2:2" ht="15.75" customHeight="1" x14ac:dyDescent="0.4">
      <c r="B426" s="3"/>
    </row>
    <row r="427" spans="2:2" ht="15.75" customHeight="1" x14ac:dyDescent="0.4">
      <c r="B427" s="3"/>
    </row>
    <row r="428" spans="2:2" ht="15.75" customHeight="1" x14ac:dyDescent="0.4">
      <c r="B428" s="3"/>
    </row>
    <row r="429" spans="2:2" ht="15.75" customHeight="1" x14ac:dyDescent="0.4">
      <c r="B429" s="3"/>
    </row>
    <row r="430" spans="2:2" ht="15.75" customHeight="1" x14ac:dyDescent="0.4">
      <c r="B430" s="3"/>
    </row>
    <row r="431" spans="2:2" ht="15.75" customHeight="1" x14ac:dyDescent="0.4">
      <c r="B431" s="3"/>
    </row>
    <row r="432" spans="2:2" ht="15.75" customHeight="1" x14ac:dyDescent="0.4">
      <c r="B432" s="3"/>
    </row>
    <row r="433" spans="2:2" ht="15.75" customHeight="1" x14ac:dyDescent="0.4">
      <c r="B433" s="3"/>
    </row>
    <row r="434" spans="2:2" ht="15.75" customHeight="1" x14ac:dyDescent="0.4">
      <c r="B434" s="3"/>
    </row>
    <row r="435" spans="2:2" ht="15.75" customHeight="1" x14ac:dyDescent="0.4">
      <c r="B435" s="3"/>
    </row>
    <row r="436" spans="2:2" ht="15.75" customHeight="1" x14ac:dyDescent="0.4">
      <c r="B436" s="3"/>
    </row>
    <row r="437" spans="2:2" ht="15.75" customHeight="1" x14ac:dyDescent="0.4">
      <c r="B437" s="3"/>
    </row>
    <row r="438" spans="2:2" ht="15.75" customHeight="1" x14ac:dyDescent="0.4">
      <c r="B438" s="3"/>
    </row>
    <row r="439" spans="2:2" ht="15.75" customHeight="1" x14ac:dyDescent="0.4">
      <c r="B439" s="3"/>
    </row>
    <row r="440" spans="2:2" ht="15.75" customHeight="1" x14ac:dyDescent="0.4">
      <c r="B440" s="3"/>
    </row>
    <row r="441" spans="2:2" ht="15.75" customHeight="1" x14ac:dyDescent="0.4">
      <c r="B441" s="3"/>
    </row>
    <row r="442" spans="2:2" ht="15.75" customHeight="1" x14ac:dyDescent="0.4">
      <c r="B442" s="3"/>
    </row>
    <row r="443" spans="2:2" ht="15.75" customHeight="1" x14ac:dyDescent="0.4">
      <c r="B443" s="3"/>
    </row>
    <row r="444" spans="2:2" ht="15.75" customHeight="1" x14ac:dyDescent="0.4">
      <c r="B444" s="3"/>
    </row>
    <row r="445" spans="2:2" ht="15.75" customHeight="1" x14ac:dyDescent="0.4">
      <c r="B445" s="3"/>
    </row>
    <row r="446" spans="2:2" ht="15.75" customHeight="1" x14ac:dyDescent="0.4">
      <c r="B446" s="3"/>
    </row>
    <row r="447" spans="2:2" ht="15.75" customHeight="1" x14ac:dyDescent="0.4">
      <c r="B447" s="3"/>
    </row>
    <row r="448" spans="2:2" ht="15.75" customHeight="1" x14ac:dyDescent="0.4">
      <c r="B448" s="3"/>
    </row>
    <row r="449" spans="2:2" ht="15.75" customHeight="1" x14ac:dyDescent="0.4">
      <c r="B449" s="3"/>
    </row>
    <row r="450" spans="2:2" ht="15.75" customHeight="1" x14ac:dyDescent="0.4">
      <c r="B450" s="3"/>
    </row>
    <row r="451" spans="2:2" ht="15.75" customHeight="1" x14ac:dyDescent="0.4">
      <c r="B451" s="3"/>
    </row>
    <row r="452" spans="2:2" ht="15.75" customHeight="1" x14ac:dyDescent="0.4">
      <c r="B452" s="3"/>
    </row>
    <row r="453" spans="2:2" ht="15.75" customHeight="1" x14ac:dyDescent="0.4">
      <c r="B453" s="3"/>
    </row>
    <row r="454" spans="2:2" ht="15.75" customHeight="1" x14ac:dyDescent="0.4">
      <c r="B454" s="3"/>
    </row>
    <row r="455" spans="2:2" ht="15.75" customHeight="1" x14ac:dyDescent="0.4">
      <c r="B455" s="3"/>
    </row>
    <row r="456" spans="2:2" ht="15.75" customHeight="1" x14ac:dyDescent="0.4">
      <c r="B456" s="3"/>
    </row>
    <row r="457" spans="2:2" ht="15.75" customHeight="1" x14ac:dyDescent="0.4">
      <c r="B457" s="3"/>
    </row>
    <row r="458" spans="2:2" ht="15.75" customHeight="1" x14ac:dyDescent="0.4">
      <c r="B458" s="3"/>
    </row>
    <row r="459" spans="2:2" ht="15.75" customHeight="1" x14ac:dyDescent="0.4">
      <c r="B459" s="3"/>
    </row>
    <row r="460" spans="2:2" ht="15.75" customHeight="1" x14ac:dyDescent="0.4">
      <c r="B460" s="3"/>
    </row>
    <row r="461" spans="2:2" ht="15.75" customHeight="1" x14ac:dyDescent="0.4">
      <c r="B461" s="3"/>
    </row>
    <row r="462" spans="2:2" ht="15.75" customHeight="1" x14ac:dyDescent="0.4">
      <c r="B462" s="3"/>
    </row>
    <row r="463" spans="2:2" ht="15.75" customHeight="1" x14ac:dyDescent="0.4">
      <c r="B463" s="3"/>
    </row>
    <row r="464" spans="2:2" ht="15.75" customHeight="1" x14ac:dyDescent="0.4">
      <c r="B464" s="3"/>
    </row>
    <row r="465" spans="2:2" ht="15.75" customHeight="1" x14ac:dyDescent="0.4">
      <c r="B465" s="3"/>
    </row>
    <row r="466" spans="2:2" ht="15.75" customHeight="1" x14ac:dyDescent="0.4">
      <c r="B466" s="3"/>
    </row>
    <row r="467" spans="2:2" ht="15.75" customHeight="1" x14ac:dyDescent="0.4">
      <c r="B467" s="3"/>
    </row>
    <row r="468" spans="2:2" ht="15.75" customHeight="1" x14ac:dyDescent="0.4">
      <c r="B468" s="3"/>
    </row>
    <row r="469" spans="2:2" ht="15.75" customHeight="1" x14ac:dyDescent="0.4">
      <c r="B469" s="3"/>
    </row>
    <row r="470" spans="2:2" ht="15.75" customHeight="1" x14ac:dyDescent="0.4">
      <c r="B470" s="3"/>
    </row>
    <row r="471" spans="2:2" ht="15.75" customHeight="1" x14ac:dyDescent="0.4">
      <c r="B471" s="3"/>
    </row>
    <row r="472" spans="2:2" ht="15.75" customHeight="1" x14ac:dyDescent="0.4">
      <c r="B472" s="3"/>
    </row>
    <row r="473" spans="2:2" ht="15.75" customHeight="1" x14ac:dyDescent="0.4">
      <c r="B473" s="3"/>
    </row>
    <row r="474" spans="2:2" ht="15.75" customHeight="1" x14ac:dyDescent="0.4">
      <c r="B474" s="3"/>
    </row>
    <row r="475" spans="2:2" ht="15.75" customHeight="1" x14ac:dyDescent="0.4">
      <c r="B475" s="3"/>
    </row>
    <row r="476" spans="2:2" ht="15.75" customHeight="1" x14ac:dyDescent="0.4">
      <c r="B476" s="3"/>
    </row>
    <row r="477" spans="2:2" ht="15.75" customHeight="1" x14ac:dyDescent="0.4">
      <c r="B477" s="3"/>
    </row>
    <row r="478" spans="2:2" ht="15.75" customHeight="1" x14ac:dyDescent="0.4">
      <c r="B478" s="3"/>
    </row>
    <row r="479" spans="2:2" ht="15.75" customHeight="1" x14ac:dyDescent="0.4">
      <c r="B479" s="3"/>
    </row>
    <row r="480" spans="2:2" ht="15.75" customHeight="1" x14ac:dyDescent="0.4">
      <c r="B480" s="3"/>
    </row>
    <row r="481" spans="2:2" ht="15.75" customHeight="1" x14ac:dyDescent="0.4">
      <c r="B481" s="3"/>
    </row>
    <row r="482" spans="2:2" ht="15.75" customHeight="1" x14ac:dyDescent="0.4">
      <c r="B482" s="3"/>
    </row>
    <row r="483" spans="2:2" ht="15.75" customHeight="1" x14ac:dyDescent="0.4">
      <c r="B483" s="3"/>
    </row>
    <row r="484" spans="2:2" ht="15.75" customHeight="1" x14ac:dyDescent="0.4">
      <c r="B484" s="3"/>
    </row>
    <row r="485" spans="2:2" ht="15.75" customHeight="1" x14ac:dyDescent="0.4">
      <c r="B485" s="3"/>
    </row>
    <row r="486" spans="2:2" ht="15.75" customHeight="1" x14ac:dyDescent="0.4">
      <c r="B486" s="3"/>
    </row>
    <row r="487" spans="2:2" ht="15.75" customHeight="1" x14ac:dyDescent="0.4">
      <c r="B487" s="3"/>
    </row>
    <row r="488" spans="2:2" ht="15.75" customHeight="1" x14ac:dyDescent="0.4">
      <c r="B488" s="3"/>
    </row>
    <row r="489" spans="2:2" ht="15.75" customHeight="1" x14ac:dyDescent="0.4">
      <c r="B489" s="3"/>
    </row>
    <row r="490" spans="2:2" ht="15.75" customHeight="1" x14ac:dyDescent="0.4">
      <c r="B490" s="3"/>
    </row>
    <row r="491" spans="2:2" ht="15.75" customHeight="1" x14ac:dyDescent="0.4">
      <c r="B491" s="3"/>
    </row>
    <row r="492" spans="2:2" ht="15.75" customHeight="1" x14ac:dyDescent="0.4">
      <c r="B492" s="3"/>
    </row>
    <row r="493" spans="2:2" ht="15.75" customHeight="1" x14ac:dyDescent="0.4">
      <c r="B493" s="3"/>
    </row>
    <row r="494" spans="2:2" ht="15.75" customHeight="1" x14ac:dyDescent="0.4">
      <c r="B494" s="3"/>
    </row>
    <row r="495" spans="2:2" ht="15.75" customHeight="1" x14ac:dyDescent="0.4">
      <c r="B495" s="3"/>
    </row>
    <row r="496" spans="2:2" ht="15.75" customHeight="1" x14ac:dyDescent="0.4">
      <c r="B496" s="3"/>
    </row>
    <row r="497" spans="2:2" ht="15.75" customHeight="1" x14ac:dyDescent="0.4">
      <c r="B497" s="3"/>
    </row>
    <row r="498" spans="2:2" ht="15.75" customHeight="1" x14ac:dyDescent="0.4">
      <c r="B498" s="3"/>
    </row>
    <row r="499" spans="2:2" ht="15.75" customHeight="1" x14ac:dyDescent="0.4">
      <c r="B499" s="3"/>
    </row>
    <row r="500" spans="2:2" ht="15.75" customHeight="1" x14ac:dyDescent="0.4">
      <c r="B500" s="3"/>
    </row>
    <row r="501" spans="2:2" ht="15.75" customHeight="1" x14ac:dyDescent="0.4">
      <c r="B501" s="3"/>
    </row>
    <row r="502" spans="2:2" ht="15.75" customHeight="1" x14ac:dyDescent="0.4">
      <c r="B502" s="3"/>
    </row>
    <row r="503" spans="2:2" ht="15.75" customHeight="1" x14ac:dyDescent="0.4">
      <c r="B503" s="3"/>
    </row>
    <row r="504" spans="2:2" ht="15.75" customHeight="1" x14ac:dyDescent="0.4">
      <c r="B504" s="3"/>
    </row>
    <row r="505" spans="2:2" ht="15.75" customHeight="1" x14ac:dyDescent="0.4">
      <c r="B505" s="3"/>
    </row>
    <row r="506" spans="2:2" ht="15.75" customHeight="1" x14ac:dyDescent="0.4">
      <c r="B506" s="3"/>
    </row>
    <row r="507" spans="2:2" ht="15.75" customHeight="1" x14ac:dyDescent="0.4">
      <c r="B507" s="3"/>
    </row>
    <row r="508" spans="2:2" ht="15.75" customHeight="1" x14ac:dyDescent="0.4">
      <c r="B508" s="3"/>
    </row>
    <row r="509" spans="2:2" ht="15.75" customHeight="1" x14ac:dyDescent="0.4">
      <c r="B509" s="3"/>
    </row>
    <row r="510" spans="2:2" ht="15.75" customHeight="1" x14ac:dyDescent="0.4">
      <c r="B510" s="3"/>
    </row>
    <row r="511" spans="2:2" ht="15.75" customHeight="1" x14ac:dyDescent="0.4">
      <c r="B511" s="3"/>
    </row>
    <row r="512" spans="2:2" ht="15.75" customHeight="1" x14ac:dyDescent="0.4">
      <c r="B512" s="3"/>
    </row>
    <row r="513" spans="2:2" ht="15.75" customHeight="1" x14ac:dyDescent="0.4">
      <c r="B513" s="3"/>
    </row>
    <row r="514" spans="2:2" ht="15.75" customHeight="1" x14ac:dyDescent="0.4">
      <c r="B514" s="3"/>
    </row>
    <row r="515" spans="2:2" ht="15.75" customHeight="1" x14ac:dyDescent="0.4">
      <c r="B515" s="3"/>
    </row>
    <row r="516" spans="2:2" ht="15.75" customHeight="1" x14ac:dyDescent="0.4">
      <c r="B516" s="3"/>
    </row>
    <row r="517" spans="2:2" ht="15.75" customHeight="1" x14ac:dyDescent="0.4">
      <c r="B517" s="3"/>
    </row>
    <row r="518" spans="2:2" ht="15.75" customHeight="1" x14ac:dyDescent="0.4">
      <c r="B518" s="3"/>
    </row>
    <row r="519" spans="2:2" ht="15.75" customHeight="1" x14ac:dyDescent="0.4">
      <c r="B519" s="3"/>
    </row>
    <row r="520" spans="2:2" ht="15.75" customHeight="1" x14ac:dyDescent="0.4">
      <c r="B520" s="3"/>
    </row>
    <row r="521" spans="2:2" ht="15.75" customHeight="1" x14ac:dyDescent="0.4">
      <c r="B521" s="3"/>
    </row>
    <row r="522" spans="2:2" ht="15.75" customHeight="1" x14ac:dyDescent="0.4">
      <c r="B522" s="3"/>
    </row>
    <row r="523" spans="2:2" ht="15.75" customHeight="1" x14ac:dyDescent="0.4">
      <c r="B523" s="3"/>
    </row>
    <row r="524" spans="2:2" ht="15.75" customHeight="1" x14ac:dyDescent="0.4">
      <c r="B524" s="3"/>
    </row>
    <row r="525" spans="2:2" ht="15.75" customHeight="1" x14ac:dyDescent="0.4">
      <c r="B525" s="3"/>
    </row>
    <row r="526" spans="2:2" ht="15.75" customHeight="1" x14ac:dyDescent="0.4">
      <c r="B526" s="3"/>
    </row>
    <row r="527" spans="2:2" ht="15.75" customHeight="1" x14ac:dyDescent="0.4">
      <c r="B527" s="3"/>
    </row>
    <row r="528" spans="2:2" ht="15.75" customHeight="1" x14ac:dyDescent="0.4">
      <c r="B528" s="3"/>
    </row>
    <row r="529" spans="2:2" ht="15.75" customHeight="1" x14ac:dyDescent="0.4">
      <c r="B529" s="3"/>
    </row>
    <row r="530" spans="2:2" ht="15.75" customHeight="1" x14ac:dyDescent="0.4">
      <c r="B530" s="3"/>
    </row>
    <row r="531" spans="2:2" ht="15.75" customHeight="1" x14ac:dyDescent="0.4">
      <c r="B531" s="3"/>
    </row>
    <row r="532" spans="2:2" ht="15.75" customHeight="1" x14ac:dyDescent="0.4">
      <c r="B532" s="3"/>
    </row>
    <row r="533" spans="2:2" ht="15.75" customHeight="1" x14ac:dyDescent="0.4">
      <c r="B533" s="3"/>
    </row>
    <row r="534" spans="2:2" ht="15.75" customHeight="1" x14ac:dyDescent="0.4">
      <c r="B534" s="3"/>
    </row>
    <row r="535" spans="2:2" ht="15.75" customHeight="1" x14ac:dyDescent="0.4">
      <c r="B535" s="3"/>
    </row>
    <row r="536" spans="2:2" ht="15.75" customHeight="1" x14ac:dyDescent="0.4">
      <c r="B536" s="3"/>
    </row>
    <row r="537" spans="2:2" ht="15.75" customHeight="1" x14ac:dyDescent="0.4">
      <c r="B537" s="3"/>
    </row>
    <row r="538" spans="2:2" ht="15.75" customHeight="1" x14ac:dyDescent="0.4">
      <c r="B538" s="3"/>
    </row>
    <row r="539" spans="2:2" ht="15.75" customHeight="1" x14ac:dyDescent="0.4">
      <c r="B539" s="3"/>
    </row>
    <row r="540" spans="2:2" ht="15.75" customHeight="1" x14ac:dyDescent="0.4">
      <c r="B540" s="3"/>
    </row>
    <row r="541" spans="2:2" ht="15.75" customHeight="1" x14ac:dyDescent="0.4">
      <c r="B541" s="3"/>
    </row>
    <row r="542" spans="2:2" ht="15.75" customHeight="1" x14ac:dyDescent="0.4">
      <c r="B542" s="3"/>
    </row>
    <row r="543" spans="2:2" ht="15.75" customHeight="1" x14ac:dyDescent="0.4">
      <c r="B543" s="3"/>
    </row>
    <row r="544" spans="2:2" ht="15.75" customHeight="1" x14ac:dyDescent="0.4">
      <c r="B544" s="3"/>
    </row>
    <row r="545" spans="2:2" ht="15.75" customHeight="1" x14ac:dyDescent="0.4">
      <c r="B545" s="3"/>
    </row>
    <row r="546" spans="2:2" ht="15.75" customHeight="1" x14ac:dyDescent="0.4">
      <c r="B546" s="3"/>
    </row>
    <row r="547" spans="2:2" ht="15.75" customHeight="1" x14ac:dyDescent="0.4">
      <c r="B547" s="3"/>
    </row>
    <row r="548" spans="2:2" ht="15.75" customHeight="1" x14ac:dyDescent="0.4">
      <c r="B548" s="3"/>
    </row>
    <row r="549" spans="2:2" ht="15.75" customHeight="1" x14ac:dyDescent="0.4">
      <c r="B549" s="3"/>
    </row>
    <row r="550" spans="2:2" ht="15.75" customHeight="1" x14ac:dyDescent="0.4">
      <c r="B550" s="3"/>
    </row>
    <row r="551" spans="2:2" ht="15.75" customHeight="1" x14ac:dyDescent="0.4">
      <c r="B551" s="3"/>
    </row>
    <row r="552" spans="2:2" ht="15.75" customHeight="1" x14ac:dyDescent="0.4">
      <c r="B552" s="3"/>
    </row>
    <row r="553" spans="2:2" ht="15.75" customHeight="1" x14ac:dyDescent="0.4">
      <c r="B553" s="3"/>
    </row>
    <row r="554" spans="2:2" ht="15.75" customHeight="1" x14ac:dyDescent="0.4">
      <c r="B554" s="3"/>
    </row>
    <row r="555" spans="2:2" ht="15.75" customHeight="1" x14ac:dyDescent="0.4">
      <c r="B555" s="3"/>
    </row>
    <row r="556" spans="2:2" ht="15.75" customHeight="1" x14ac:dyDescent="0.4">
      <c r="B556" s="3"/>
    </row>
    <row r="557" spans="2:2" ht="15.75" customHeight="1" x14ac:dyDescent="0.4">
      <c r="B557" s="3"/>
    </row>
    <row r="558" spans="2:2" ht="15.75" customHeight="1" x14ac:dyDescent="0.4">
      <c r="B558" s="3"/>
    </row>
    <row r="559" spans="2:2" ht="15.75" customHeight="1" x14ac:dyDescent="0.4">
      <c r="B559" s="3"/>
    </row>
    <row r="560" spans="2:2" ht="15.75" customHeight="1" x14ac:dyDescent="0.4">
      <c r="B560" s="3"/>
    </row>
    <row r="561" spans="2:2" ht="15.75" customHeight="1" x14ac:dyDescent="0.4">
      <c r="B561" s="3"/>
    </row>
    <row r="562" spans="2:2" ht="15.75" customHeight="1" x14ac:dyDescent="0.4">
      <c r="B562" s="3"/>
    </row>
    <row r="563" spans="2:2" ht="15.75" customHeight="1" x14ac:dyDescent="0.4">
      <c r="B563" s="3"/>
    </row>
    <row r="564" spans="2:2" ht="15.75" customHeight="1" x14ac:dyDescent="0.4">
      <c r="B564" s="3"/>
    </row>
    <row r="565" spans="2:2" ht="15.75" customHeight="1" x14ac:dyDescent="0.4">
      <c r="B565" s="3"/>
    </row>
    <row r="566" spans="2:2" ht="15.75" customHeight="1" x14ac:dyDescent="0.4">
      <c r="B566" s="3"/>
    </row>
    <row r="567" spans="2:2" ht="15.75" customHeight="1" x14ac:dyDescent="0.4">
      <c r="B567" s="3"/>
    </row>
    <row r="568" spans="2:2" ht="15.75" customHeight="1" x14ac:dyDescent="0.4">
      <c r="B568" s="3"/>
    </row>
    <row r="569" spans="2:2" ht="15.75" customHeight="1" x14ac:dyDescent="0.4">
      <c r="B569" s="3"/>
    </row>
    <row r="570" spans="2:2" ht="15.75" customHeight="1" x14ac:dyDescent="0.4">
      <c r="B570" s="3"/>
    </row>
    <row r="571" spans="2:2" ht="15.75" customHeight="1" x14ac:dyDescent="0.4">
      <c r="B571" s="3"/>
    </row>
    <row r="572" spans="2:2" ht="15.75" customHeight="1" x14ac:dyDescent="0.4">
      <c r="B572" s="3"/>
    </row>
    <row r="573" spans="2:2" ht="15.75" customHeight="1" x14ac:dyDescent="0.4">
      <c r="B573" s="3"/>
    </row>
    <row r="574" spans="2:2" ht="15.75" customHeight="1" x14ac:dyDescent="0.4">
      <c r="B574" s="3"/>
    </row>
    <row r="575" spans="2:2" ht="15.75" customHeight="1" x14ac:dyDescent="0.4">
      <c r="B575" s="3"/>
    </row>
    <row r="576" spans="2:2" ht="15.75" customHeight="1" x14ac:dyDescent="0.4">
      <c r="B576" s="3"/>
    </row>
    <row r="577" spans="2:2" ht="15.75" customHeight="1" x14ac:dyDescent="0.4">
      <c r="B577" s="3"/>
    </row>
    <row r="578" spans="2:2" ht="15.75" customHeight="1" x14ac:dyDescent="0.4">
      <c r="B578" s="3"/>
    </row>
    <row r="579" spans="2:2" ht="15.75" customHeight="1" x14ac:dyDescent="0.4">
      <c r="B579" s="3"/>
    </row>
    <row r="580" spans="2:2" ht="15.75" customHeight="1" x14ac:dyDescent="0.4">
      <c r="B580" s="3"/>
    </row>
    <row r="581" spans="2:2" ht="15.75" customHeight="1" x14ac:dyDescent="0.4">
      <c r="B581" s="3"/>
    </row>
    <row r="582" spans="2:2" ht="15.75" customHeight="1" x14ac:dyDescent="0.4">
      <c r="B582" s="3"/>
    </row>
    <row r="583" spans="2:2" ht="15.75" customHeight="1" x14ac:dyDescent="0.4">
      <c r="B583" s="3"/>
    </row>
    <row r="584" spans="2:2" ht="15.75" customHeight="1" x14ac:dyDescent="0.4">
      <c r="B584" s="3"/>
    </row>
    <row r="585" spans="2:2" ht="15.75" customHeight="1" x14ac:dyDescent="0.4">
      <c r="B585" s="3"/>
    </row>
    <row r="586" spans="2:2" ht="15.75" customHeight="1" x14ac:dyDescent="0.4">
      <c r="B586" s="3"/>
    </row>
    <row r="587" spans="2:2" ht="15.75" customHeight="1" x14ac:dyDescent="0.4">
      <c r="B587" s="3"/>
    </row>
    <row r="588" spans="2:2" ht="15.75" customHeight="1" x14ac:dyDescent="0.4">
      <c r="B588" s="3"/>
    </row>
    <row r="589" spans="2:2" ht="15.75" customHeight="1" x14ac:dyDescent="0.4">
      <c r="B589" s="3"/>
    </row>
    <row r="590" spans="2:2" ht="15.75" customHeight="1" x14ac:dyDescent="0.4">
      <c r="B590" s="3"/>
    </row>
    <row r="591" spans="2:2" ht="15.75" customHeight="1" x14ac:dyDescent="0.4">
      <c r="B591" s="3"/>
    </row>
    <row r="592" spans="2:2" ht="15.75" customHeight="1" x14ac:dyDescent="0.4">
      <c r="B592" s="3"/>
    </row>
    <row r="593" spans="2:2" ht="15.75" customHeight="1" x14ac:dyDescent="0.4">
      <c r="B593" s="3"/>
    </row>
    <row r="594" spans="2:2" ht="15.75" customHeight="1" x14ac:dyDescent="0.4">
      <c r="B594" s="3"/>
    </row>
    <row r="595" spans="2:2" ht="15.75" customHeight="1" x14ac:dyDescent="0.4">
      <c r="B595" s="3"/>
    </row>
    <row r="596" spans="2:2" ht="15.75" customHeight="1" x14ac:dyDescent="0.4">
      <c r="B596" s="3"/>
    </row>
    <row r="597" spans="2:2" ht="15.75" customHeight="1" x14ac:dyDescent="0.4">
      <c r="B597" s="3"/>
    </row>
    <row r="598" spans="2:2" ht="15.75" customHeight="1" x14ac:dyDescent="0.4">
      <c r="B598" s="3"/>
    </row>
    <row r="599" spans="2:2" ht="15.75" customHeight="1" x14ac:dyDescent="0.4">
      <c r="B599" s="3"/>
    </row>
    <row r="600" spans="2:2" ht="15.75" customHeight="1" x14ac:dyDescent="0.4">
      <c r="B600" s="3"/>
    </row>
    <row r="601" spans="2:2" ht="15.75" customHeight="1" x14ac:dyDescent="0.4">
      <c r="B601" s="3"/>
    </row>
    <row r="602" spans="2:2" ht="15.75" customHeight="1" x14ac:dyDescent="0.4">
      <c r="B602" s="3"/>
    </row>
    <row r="603" spans="2:2" ht="15.75" customHeight="1" x14ac:dyDescent="0.4">
      <c r="B603" s="3"/>
    </row>
    <row r="604" spans="2:2" ht="15.75" customHeight="1" x14ac:dyDescent="0.4">
      <c r="B604" s="3"/>
    </row>
    <row r="605" spans="2:2" ht="15.75" customHeight="1" x14ac:dyDescent="0.4">
      <c r="B605" s="3"/>
    </row>
    <row r="606" spans="2:2" ht="15.75" customHeight="1" x14ac:dyDescent="0.4">
      <c r="B606" s="3"/>
    </row>
    <row r="607" spans="2:2" ht="15.75" customHeight="1" x14ac:dyDescent="0.4">
      <c r="B607" s="3"/>
    </row>
    <row r="608" spans="2:2" ht="15.75" customHeight="1" x14ac:dyDescent="0.4">
      <c r="B608" s="3"/>
    </row>
    <row r="609" spans="2:2" ht="15.75" customHeight="1" x14ac:dyDescent="0.4">
      <c r="B609" s="3"/>
    </row>
    <row r="610" spans="2:2" ht="15.75" customHeight="1" x14ac:dyDescent="0.4">
      <c r="B610" s="3"/>
    </row>
    <row r="611" spans="2:2" ht="15.75" customHeight="1" x14ac:dyDescent="0.4">
      <c r="B611" s="3"/>
    </row>
    <row r="612" spans="2:2" ht="15.75" customHeight="1" x14ac:dyDescent="0.4">
      <c r="B612" s="3"/>
    </row>
    <row r="613" spans="2:2" ht="15.75" customHeight="1" x14ac:dyDescent="0.4">
      <c r="B613" s="3"/>
    </row>
    <row r="614" spans="2:2" ht="15.75" customHeight="1" x14ac:dyDescent="0.4">
      <c r="B614" s="3"/>
    </row>
    <row r="615" spans="2:2" ht="15.75" customHeight="1" x14ac:dyDescent="0.4">
      <c r="B615" s="3"/>
    </row>
    <row r="616" spans="2:2" ht="15.75" customHeight="1" x14ac:dyDescent="0.4">
      <c r="B616" s="3"/>
    </row>
    <row r="617" spans="2:2" ht="15.75" customHeight="1" x14ac:dyDescent="0.4">
      <c r="B617" s="3"/>
    </row>
    <row r="618" spans="2:2" ht="15.75" customHeight="1" x14ac:dyDescent="0.4">
      <c r="B618" s="3"/>
    </row>
    <row r="619" spans="2:2" ht="15.75" customHeight="1" x14ac:dyDescent="0.4">
      <c r="B619" s="3"/>
    </row>
    <row r="620" spans="2:2" ht="15.75" customHeight="1" x14ac:dyDescent="0.4">
      <c r="B620" s="3"/>
    </row>
    <row r="621" spans="2:2" ht="15.75" customHeight="1" x14ac:dyDescent="0.4">
      <c r="B621" s="3"/>
    </row>
    <row r="622" spans="2:2" ht="15.75" customHeight="1" x14ac:dyDescent="0.4">
      <c r="B622" s="3"/>
    </row>
    <row r="623" spans="2:2" ht="15.75" customHeight="1" x14ac:dyDescent="0.4">
      <c r="B623" s="3"/>
    </row>
    <row r="624" spans="2:2" ht="15.75" customHeight="1" x14ac:dyDescent="0.4">
      <c r="B624" s="3"/>
    </row>
    <row r="625" spans="2:2" ht="15.75" customHeight="1" x14ac:dyDescent="0.4">
      <c r="B625" s="3"/>
    </row>
    <row r="626" spans="2:2" ht="15.75" customHeight="1" x14ac:dyDescent="0.4">
      <c r="B626" s="3"/>
    </row>
    <row r="627" spans="2:2" ht="15.75" customHeight="1" x14ac:dyDescent="0.4">
      <c r="B627" s="3"/>
    </row>
    <row r="628" spans="2:2" ht="15.75" customHeight="1" x14ac:dyDescent="0.4">
      <c r="B628" s="3"/>
    </row>
    <row r="629" spans="2:2" ht="15.75" customHeight="1" x14ac:dyDescent="0.4">
      <c r="B629" s="3"/>
    </row>
    <row r="630" spans="2:2" ht="15.75" customHeight="1" x14ac:dyDescent="0.4">
      <c r="B630" s="3"/>
    </row>
    <row r="631" spans="2:2" ht="15.75" customHeight="1" x14ac:dyDescent="0.4">
      <c r="B631" s="3"/>
    </row>
    <row r="632" spans="2:2" ht="15.75" customHeight="1" x14ac:dyDescent="0.4">
      <c r="B632" s="3"/>
    </row>
    <row r="633" spans="2:2" ht="15.75" customHeight="1" x14ac:dyDescent="0.4">
      <c r="B633" s="3"/>
    </row>
    <row r="634" spans="2:2" ht="15.75" customHeight="1" x14ac:dyDescent="0.4">
      <c r="B634" s="3"/>
    </row>
    <row r="635" spans="2:2" ht="15.75" customHeight="1" x14ac:dyDescent="0.4">
      <c r="B635" s="3"/>
    </row>
    <row r="636" spans="2:2" ht="15.75" customHeight="1" x14ac:dyDescent="0.4">
      <c r="B636" s="3"/>
    </row>
    <row r="637" spans="2:2" ht="15.75" customHeight="1" x14ac:dyDescent="0.4">
      <c r="B637" s="3"/>
    </row>
    <row r="638" spans="2:2" ht="15.75" customHeight="1" x14ac:dyDescent="0.4">
      <c r="B638" s="3"/>
    </row>
    <row r="639" spans="2:2" ht="15.75" customHeight="1" x14ac:dyDescent="0.4">
      <c r="B639" s="3"/>
    </row>
    <row r="640" spans="2:2" ht="15.75" customHeight="1" x14ac:dyDescent="0.4">
      <c r="B640" s="3"/>
    </row>
    <row r="641" spans="2:2" ht="15.75" customHeight="1" x14ac:dyDescent="0.4">
      <c r="B641" s="3"/>
    </row>
    <row r="642" spans="2:2" ht="15.75" customHeight="1" x14ac:dyDescent="0.4">
      <c r="B642" s="3"/>
    </row>
    <row r="643" spans="2:2" ht="15.75" customHeight="1" x14ac:dyDescent="0.4">
      <c r="B643" s="3"/>
    </row>
    <row r="644" spans="2:2" ht="15.75" customHeight="1" x14ac:dyDescent="0.4">
      <c r="B644" s="3"/>
    </row>
    <row r="645" spans="2:2" ht="15.75" customHeight="1" x14ac:dyDescent="0.4">
      <c r="B645" s="3"/>
    </row>
    <row r="646" spans="2:2" ht="15.75" customHeight="1" x14ac:dyDescent="0.4">
      <c r="B646" s="3"/>
    </row>
    <row r="647" spans="2:2" ht="15.75" customHeight="1" x14ac:dyDescent="0.4">
      <c r="B647" s="3"/>
    </row>
    <row r="648" spans="2:2" ht="15.75" customHeight="1" x14ac:dyDescent="0.4">
      <c r="B648" s="3"/>
    </row>
    <row r="649" spans="2:2" ht="15.75" customHeight="1" x14ac:dyDescent="0.4">
      <c r="B649" s="3"/>
    </row>
    <row r="650" spans="2:2" ht="15.75" customHeight="1" x14ac:dyDescent="0.4">
      <c r="B650" s="3"/>
    </row>
    <row r="651" spans="2:2" ht="15.75" customHeight="1" x14ac:dyDescent="0.4">
      <c r="B651" s="3"/>
    </row>
    <row r="652" spans="2:2" ht="15.75" customHeight="1" x14ac:dyDescent="0.4">
      <c r="B652" s="3"/>
    </row>
    <row r="653" spans="2:2" ht="15.75" customHeight="1" x14ac:dyDescent="0.4">
      <c r="B653" s="3"/>
    </row>
    <row r="654" spans="2:2" ht="15.75" customHeight="1" x14ac:dyDescent="0.4">
      <c r="B654" s="3"/>
    </row>
    <row r="655" spans="2:2" ht="15.75" customHeight="1" x14ac:dyDescent="0.4">
      <c r="B655" s="3"/>
    </row>
    <row r="656" spans="2:2" ht="15.75" customHeight="1" x14ac:dyDescent="0.4">
      <c r="B656" s="3"/>
    </row>
    <row r="657" spans="2:2" ht="15.75" customHeight="1" x14ac:dyDescent="0.4">
      <c r="B657" s="3"/>
    </row>
    <row r="658" spans="2:2" ht="15.75" customHeight="1" x14ac:dyDescent="0.4">
      <c r="B658" s="3"/>
    </row>
    <row r="659" spans="2:2" ht="15.75" customHeight="1" x14ac:dyDescent="0.4">
      <c r="B659" s="3"/>
    </row>
    <row r="660" spans="2:2" ht="15.75" customHeight="1" x14ac:dyDescent="0.4">
      <c r="B660" s="3"/>
    </row>
    <row r="661" spans="2:2" ht="15.75" customHeight="1" x14ac:dyDescent="0.4">
      <c r="B661" s="3"/>
    </row>
    <row r="662" spans="2:2" ht="15.75" customHeight="1" x14ac:dyDescent="0.4">
      <c r="B662" s="3"/>
    </row>
    <row r="663" spans="2:2" ht="15.75" customHeight="1" x14ac:dyDescent="0.4">
      <c r="B663" s="3"/>
    </row>
    <row r="664" spans="2:2" ht="15.75" customHeight="1" x14ac:dyDescent="0.4">
      <c r="B664" s="3"/>
    </row>
    <row r="665" spans="2:2" ht="15.75" customHeight="1" x14ac:dyDescent="0.4">
      <c r="B665" s="3"/>
    </row>
    <row r="666" spans="2:2" ht="15.75" customHeight="1" x14ac:dyDescent="0.4">
      <c r="B666" s="3"/>
    </row>
    <row r="667" spans="2:2" ht="15.75" customHeight="1" x14ac:dyDescent="0.4">
      <c r="B667" s="3"/>
    </row>
    <row r="668" spans="2:2" ht="15.75" customHeight="1" x14ac:dyDescent="0.4">
      <c r="B668" s="3"/>
    </row>
    <row r="669" spans="2:2" ht="15.75" customHeight="1" x14ac:dyDescent="0.4">
      <c r="B669" s="3"/>
    </row>
    <row r="670" spans="2:2" ht="15.75" customHeight="1" x14ac:dyDescent="0.4">
      <c r="B670" s="3"/>
    </row>
    <row r="671" spans="2:2" ht="15.75" customHeight="1" x14ac:dyDescent="0.4">
      <c r="B671" s="3"/>
    </row>
    <row r="672" spans="2:2" ht="15.75" customHeight="1" x14ac:dyDescent="0.4">
      <c r="B672" s="3"/>
    </row>
    <row r="673" spans="2:28" ht="15.75" customHeight="1" x14ac:dyDescent="0.4">
      <c r="B673" s="3"/>
    </row>
    <row r="674" spans="2:28" ht="15.75" customHeight="1" x14ac:dyDescent="0.4">
      <c r="B674" s="3"/>
    </row>
    <row r="675" spans="2:28" ht="15.75" customHeight="1" x14ac:dyDescent="0.4">
      <c r="B675" s="3"/>
    </row>
    <row r="676" spans="2:28" ht="15.75" customHeight="1" x14ac:dyDescent="0.4">
      <c r="B676" s="3"/>
    </row>
    <row r="677" spans="2:28" ht="15.75" customHeight="1" x14ac:dyDescent="0.4">
      <c r="B677" s="3"/>
    </row>
    <row r="678" spans="2:28" ht="15.75" customHeight="1" x14ac:dyDescent="0.4">
      <c r="B678" s="3"/>
    </row>
    <row r="679" spans="2:28" ht="15.75" customHeight="1" x14ac:dyDescent="0.4">
      <c r="B679" s="3"/>
    </row>
    <row r="680" spans="2:28" ht="15.75" customHeight="1" x14ac:dyDescent="0.4">
      <c r="B680" s="3"/>
    </row>
    <row r="681" spans="2:28" ht="15.75" customHeight="1" x14ac:dyDescent="0.4">
      <c r="B681" s="3"/>
    </row>
    <row r="682" spans="2:28" ht="15.75" customHeight="1" x14ac:dyDescent="0.4">
      <c r="B682" s="3"/>
    </row>
    <row r="683" spans="2:28" ht="15.75" customHeight="1" x14ac:dyDescent="0.4">
      <c r="C683" s="1" t="s">
        <v>360</v>
      </c>
      <c r="D683" s="1" t="s">
        <v>555</v>
      </c>
      <c r="G683" s="1" t="s">
        <v>290</v>
      </c>
      <c r="H683" s="1" t="s">
        <v>289</v>
      </c>
      <c r="K683" s="1" t="s">
        <v>298</v>
      </c>
      <c r="L683" s="1" t="s">
        <v>297</v>
      </c>
      <c r="O683" s="1" t="s">
        <v>300</v>
      </c>
      <c r="P683" s="1" t="s">
        <v>299</v>
      </c>
      <c r="S683" s="1" t="s">
        <v>313</v>
      </c>
      <c r="T683" s="1" t="s">
        <v>312</v>
      </c>
      <c r="W683" s="1" t="s">
        <v>315</v>
      </c>
      <c r="X683" s="1" t="s">
        <v>314</v>
      </c>
      <c r="AA683" s="1" t="s">
        <v>595</v>
      </c>
      <c r="AB683" s="1" t="s">
        <v>593</v>
      </c>
    </row>
    <row r="684" spans="2:28" ht="15.75" customHeight="1" x14ac:dyDescent="0.4">
      <c r="C684" s="1" t="s">
        <v>596</v>
      </c>
      <c r="D684" s="1" t="s">
        <v>594</v>
      </c>
      <c r="G684" s="1" t="s">
        <v>195</v>
      </c>
      <c r="H684" s="1" t="s">
        <v>194</v>
      </c>
      <c r="K684" s="1" t="s">
        <v>685</v>
      </c>
      <c r="L684" s="1" t="s">
        <v>687</v>
      </c>
      <c r="O684" s="1" t="s">
        <v>337</v>
      </c>
      <c r="P684" s="1" t="s">
        <v>108</v>
      </c>
    </row>
  </sheetData>
  <mergeCells count="33">
    <mergeCell ref="C45:C46"/>
    <mergeCell ref="C39:C40"/>
    <mergeCell ref="C41:C42"/>
    <mergeCell ref="C37:C38"/>
    <mergeCell ref="C43:C44"/>
    <mergeCell ref="AF4:AH4"/>
    <mergeCell ref="AB4:AE4"/>
    <mergeCell ref="X4:AA4"/>
    <mergeCell ref="L4:O4"/>
    <mergeCell ref="P4:S4"/>
    <mergeCell ref="C17:C18"/>
    <mergeCell ref="C19:C20"/>
    <mergeCell ref="H1:X1"/>
    <mergeCell ref="H2:X2"/>
    <mergeCell ref="H3:X3"/>
    <mergeCell ref="D4:G4"/>
    <mergeCell ref="T4:W4"/>
    <mergeCell ref="H4:K4"/>
    <mergeCell ref="A1:D2"/>
    <mergeCell ref="C5:C6"/>
    <mergeCell ref="C7:C8"/>
    <mergeCell ref="C15:C16"/>
    <mergeCell ref="C9:C10"/>
    <mergeCell ref="C11:C12"/>
    <mergeCell ref="C13:C14"/>
    <mergeCell ref="C33:C34"/>
    <mergeCell ref="C29:C30"/>
    <mergeCell ref="C35:C36"/>
    <mergeCell ref="C21:C22"/>
    <mergeCell ref="C23:C24"/>
    <mergeCell ref="C31:C32"/>
    <mergeCell ref="C25:C26"/>
    <mergeCell ref="C27:C28"/>
  </mergeCells>
  <conditionalFormatting sqref="H38:K38">
    <cfRule type="expression" dxfId="202" priority="16" stopIfTrue="1">
      <formula>AND($C38:J97,N38:N97,"T04")</formula>
    </cfRule>
  </conditionalFormatting>
  <conditionalFormatting sqref="D38:G38">
    <cfRule type="expression" dxfId="201" priority="15" stopIfTrue="1">
      <formula>AND($C38:F97,J38:J97,"T04")</formula>
    </cfRule>
  </conditionalFormatting>
  <conditionalFormatting sqref="D40:G40">
    <cfRule type="expression" dxfId="200" priority="14" stopIfTrue="1">
      <formula>AND($C40:F99,J40:J99,"T04")</formula>
    </cfRule>
  </conditionalFormatting>
  <conditionalFormatting sqref="H40:AA40">
    <cfRule type="expression" dxfId="199" priority="13" stopIfTrue="1">
      <formula>AND($C40:J99,N40:N99,"T04")</formula>
    </cfRule>
  </conditionalFormatting>
  <conditionalFormatting sqref="AB40:AE40">
    <cfRule type="expression" dxfId="198" priority="12" stopIfTrue="1">
      <formula>AND($C40:AD99,AH40:AH99,"T04")</formula>
    </cfRule>
  </conditionalFormatting>
  <conditionalFormatting sqref="G37">
    <cfRule type="duplicateValues" dxfId="197" priority="11" stopIfTrue="1"/>
  </conditionalFormatting>
  <conditionalFormatting sqref="K37">
    <cfRule type="duplicateValues" dxfId="196" priority="10" stopIfTrue="1"/>
  </conditionalFormatting>
  <conditionalFormatting sqref="S37">
    <cfRule type="duplicateValues" dxfId="195" priority="9" stopIfTrue="1"/>
  </conditionalFormatting>
  <conditionalFormatting sqref="W37">
    <cfRule type="duplicateValues" dxfId="194" priority="8" stopIfTrue="1"/>
  </conditionalFormatting>
  <conditionalFormatting sqref="G12">
    <cfRule type="duplicateValues" dxfId="193" priority="7" stopIfTrue="1"/>
  </conditionalFormatting>
  <conditionalFormatting sqref="O12">
    <cfRule type="duplicateValues" dxfId="192" priority="5" stopIfTrue="1"/>
  </conditionalFormatting>
  <conditionalFormatting sqref="W12">
    <cfRule type="duplicateValues" dxfId="191" priority="3" stopIfTrue="1"/>
  </conditionalFormatting>
  <conditionalFormatting sqref="K12">
    <cfRule type="duplicateValues" dxfId="190" priority="2" stopIfTrue="1"/>
  </conditionalFormatting>
  <conditionalFormatting sqref="S12">
    <cfRule type="duplicateValues" dxfId="189" priority="1" stopIfTrue="1"/>
  </conditionalFormatting>
  <pageMargins left="0.28000000000000003" right="0.2" top="0.2" bottom="0.24" header="0.2" footer="0.2"/>
  <pageSetup paperSize="9" scale="90" fitToWidth="0" fitToHeight="4" orientation="landscape" r:id="rId1"/>
  <headerFooter alignWithMargins="0">
    <oddFooter>&amp;R&amp;P/&amp;N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2">
    <tabColor theme="3" tint="0.39997558519241921"/>
  </sheetPr>
  <dimension ref="A1:AJ49"/>
  <sheetViews>
    <sheetView zoomScaleNormal="100" zoomScaleSheetLayoutView="115" workbookViewId="0">
      <pane ySplit="4" topLeftCell="A5" activePane="bottomLeft" state="frozen"/>
      <selection activeCell="G50" sqref="G50"/>
      <selection pane="bottomLeft" activeCell="A5" sqref="A5:AH44"/>
    </sheetView>
  </sheetViews>
  <sheetFormatPr defaultColWidth="9.1796875" defaultRowHeight="15.75" customHeight="1" x14ac:dyDescent="0.4"/>
  <cols>
    <col min="1" max="1" width="3" style="338" customWidth="1"/>
    <col min="2" max="2" width="14.1796875" style="3" customWidth="1"/>
    <col min="3" max="3" width="3.54296875" style="1" customWidth="1"/>
    <col min="4" max="4" width="7.54296875" style="1" customWidth="1"/>
    <col min="5" max="5" width="5" style="317" customWidth="1"/>
    <col min="6" max="6" width="4.54296875" style="1" customWidth="1"/>
    <col min="7" max="7" width="5" style="1" customWidth="1"/>
    <col min="8" max="8" width="6" style="1" customWidth="1"/>
    <col min="9" max="9" width="3" style="118" customWidth="1"/>
    <col min="10" max="10" width="5.81640625" style="1" customWidth="1"/>
    <col min="11" max="11" width="5.26953125" style="1" customWidth="1"/>
    <col min="12" max="12" width="7.81640625" style="1" customWidth="1"/>
    <col min="13" max="13" width="2.54296875" style="1" customWidth="1"/>
    <col min="14" max="15" width="5.54296875" style="1" customWidth="1"/>
    <col min="16" max="16" width="6.453125" style="1" customWidth="1"/>
    <col min="17" max="17" width="3.453125" style="1" customWidth="1"/>
    <col min="18" max="18" width="5.1796875" style="1" customWidth="1"/>
    <col min="19" max="19" width="5" style="1" customWidth="1"/>
    <col min="20" max="20" width="7.1796875" style="1" customWidth="1"/>
    <col min="21" max="21" width="3.453125" style="1" customWidth="1"/>
    <col min="22" max="22" width="5" style="1" customWidth="1"/>
    <col min="23" max="23" width="4.81640625" style="1" customWidth="1"/>
    <col min="24" max="24" width="5.54296875" style="1" customWidth="1"/>
    <col min="25" max="26" width="3.54296875" style="1" customWidth="1"/>
    <col min="27" max="27" width="4.26953125" style="1" customWidth="1"/>
    <col min="28" max="28" width="5.1796875" style="1" customWidth="1"/>
    <col min="29" max="30" width="3" style="1" customWidth="1"/>
    <col min="31" max="31" width="4.26953125" style="1" customWidth="1"/>
    <col min="32" max="32" width="5.1796875" style="1" customWidth="1"/>
    <col min="33" max="33" width="9.1796875" style="1" hidden="1" customWidth="1"/>
    <col min="34" max="34" width="16" style="1" customWidth="1"/>
    <col min="35" max="16384" width="9.1796875" style="1"/>
  </cols>
  <sheetData>
    <row r="1" spans="1:36" ht="22.5" customHeight="1" x14ac:dyDescent="0.45">
      <c r="A1" s="1050" t="str">
        <f>'DL1'!A1:D2</f>
        <v xml:space="preserve">TRƯỜNG CAO ĐẲNG
CƠ ĐIỆN XÂY DỰNG VIỆT XÔ 
</v>
      </c>
      <c r="B1" s="1050"/>
      <c r="C1" s="1050"/>
      <c r="D1" s="1050"/>
      <c r="E1" s="315"/>
      <c r="F1" s="92"/>
      <c r="G1" s="92"/>
      <c r="H1" s="1036" t="str">
        <f>'DL2'!H1</f>
        <v>THỜI KHÓA BIỂU LIÊN KẾT</v>
      </c>
      <c r="I1" s="1036"/>
      <c r="J1" s="1036"/>
      <c r="K1" s="1036"/>
      <c r="L1" s="1036"/>
      <c r="M1" s="1036"/>
      <c r="N1" s="1036"/>
      <c r="O1" s="1036"/>
      <c r="P1" s="1036"/>
      <c r="Q1" s="1036"/>
      <c r="R1" s="1036"/>
      <c r="S1" s="1036"/>
      <c r="T1" s="1036"/>
      <c r="U1" s="1036"/>
      <c r="V1" s="1036"/>
      <c r="W1" s="1036"/>
      <c r="X1" s="1036"/>
      <c r="Y1" s="93"/>
      <c r="Z1" s="93"/>
      <c r="AA1" s="83" t="s">
        <v>10010</v>
      </c>
    </row>
    <row r="2" spans="1:36" ht="15.75" customHeight="1" x14ac:dyDescent="0.4">
      <c r="A2" s="1050"/>
      <c r="B2" s="1050"/>
      <c r="C2" s="1050"/>
      <c r="D2" s="1050"/>
      <c r="E2" s="316"/>
      <c r="F2" s="95"/>
      <c r="G2" s="96"/>
      <c r="H2" s="1034" t="str">
        <f>'DL1'!H2</f>
        <v>Tuần 18 (từ ngày 04/12/2023 đến ngày 10/12/2023)</v>
      </c>
      <c r="I2" s="1034"/>
      <c r="J2" s="1034"/>
      <c r="K2" s="1034"/>
      <c r="L2" s="1034"/>
      <c r="M2" s="1034"/>
      <c r="N2" s="1034"/>
      <c r="O2" s="1034"/>
      <c r="P2" s="1034"/>
      <c r="Q2" s="1034"/>
      <c r="R2" s="1034"/>
      <c r="S2" s="1034"/>
      <c r="T2" s="1034"/>
      <c r="U2" s="1034"/>
      <c r="V2" s="1034"/>
      <c r="W2" s="1034"/>
      <c r="X2" s="1034"/>
      <c r="Y2" s="57"/>
      <c r="Z2" s="57"/>
      <c r="AA2" s="57"/>
      <c r="AB2" s="57"/>
      <c r="AC2" s="97"/>
      <c r="AD2" s="97"/>
      <c r="AE2" s="98"/>
    </row>
    <row r="3" spans="1:36" ht="15.75" customHeight="1" x14ac:dyDescent="0.4">
      <c r="B3" s="94"/>
      <c r="C3" s="95"/>
      <c r="D3" s="95"/>
      <c r="E3" s="316"/>
      <c r="F3" s="95"/>
      <c r="G3" s="95"/>
      <c r="H3" s="1035" t="s">
        <v>394</v>
      </c>
      <c r="I3" s="1035"/>
      <c r="J3" s="1035"/>
      <c r="K3" s="1035"/>
      <c r="L3" s="1035"/>
      <c r="M3" s="1035"/>
      <c r="N3" s="1035"/>
      <c r="O3" s="1035"/>
      <c r="P3" s="1035"/>
      <c r="Q3" s="1035"/>
      <c r="R3" s="1035"/>
      <c r="S3" s="1035"/>
      <c r="T3" s="1035"/>
      <c r="U3" s="1035"/>
      <c r="V3" s="1035"/>
      <c r="W3" s="1035"/>
      <c r="X3" s="1035"/>
      <c r="Y3" s="99"/>
      <c r="Z3" s="99"/>
      <c r="AA3" s="99"/>
      <c r="AB3" s="99"/>
      <c r="AC3" s="100"/>
      <c r="AD3" s="100"/>
      <c r="AE3" s="98"/>
      <c r="AF3" s="1">
        <f>COUNT(A5:A44)*4+4</f>
        <v>44</v>
      </c>
    </row>
    <row r="4" spans="1:36" s="2" customFormat="1" ht="15.75" customHeight="1" x14ac:dyDescent="0.35">
      <c r="A4" s="391" t="s">
        <v>17</v>
      </c>
      <c r="B4" s="46" t="s">
        <v>27</v>
      </c>
      <c r="C4" s="47"/>
      <c r="D4" s="1037" t="s">
        <v>20</v>
      </c>
      <c r="E4" s="1038"/>
      <c r="F4" s="1038"/>
      <c r="G4" s="1039"/>
      <c r="H4" s="1037" t="s">
        <v>21</v>
      </c>
      <c r="I4" s="1038"/>
      <c r="J4" s="1038"/>
      <c r="K4" s="1039"/>
      <c r="L4" s="1037" t="s">
        <v>22</v>
      </c>
      <c r="M4" s="1038"/>
      <c r="N4" s="1038"/>
      <c r="O4" s="1039"/>
      <c r="P4" s="1037" t="s">
        <v>23</v>
      </c>
      <c r="Q4" s="1038"/>
      <c r="R4" s="1038"/>
      <c r="S4" s="1039"/>
      <c r="T4" s="1037" t="s">
        <v>24</v>
      </c>
      <c r="U4" s="1038"/>
      <c r="V4" s="1038"/>
      <c r="W4" s="1039"/>
      <c r="X4" s="1037" t="s">
        <v>25</v>
      </c>
      <c r="Y4" s="1038"/>
      <c r="Z4" s="1038"/>
      <c r="AA4" s="1039"/>
      <c r="AB4" s="1040" t="s">
        <v>26</v>
      </c>
      <c r="AC4" s="1041"/>
      <c r="AD4" s="1041"/>
      <c r="AE4" s="1042"/>
      <c r="AF4" s="1020" t="s">
        <v>4634</v>
      </c>
      <c r="AG4" s="1020"/>
      <c r="AH4" s="1021"/>
      <c r="AI4" s="266" t="s">
        <v>852</v>
      </c>
      <c r="AJ4" s="266" t="s">
        <v>853</v>
      </c>
    </row>
    <row r="5" spans="1:36" ht="15.75" customHeight="1" x14ac:dyDescent="0.4">
      <c r="A5" s="105">
        <v>1</v>
      </c>
      <c r="B5" s="51" t="s">
        <v>6655</v>
      </c>
      <c r="C5" s="992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 t="s">
        <v>4664</v>
      </c>
      <c r="Y5" s="18">
        <v>5</v>
      </c>
      <c r="Z5" s="18"/>
      <c r="AA5" s="114" t="s">
        <v>5572</v>
      </c>
      <c r="AB5" s="15" t="s">
        <v>7206</v>
      </c>
      <c r="AC5" s="17">
        <v>5</v>
      </c>
      <c r="AD5" s="18"/>
      <c r="AE5" s="310" t="s">
        <v>287</v>
      </c>
      <c r="AF5" s="307" t="s">
        <v>4664</v>
      </c>
      <c r="AG5" s="304" t="s">
        <v>6422</v>
      </c>
      <c r="AH5" s="304" t="str">
        <f>IFERROR(IF(AG5&lt;&gt;"",": "&amp;VLOOKUP(AG5,[2]mon!$A$1:$C$3645,2,0),""),"")</f>
        <v/>
      </c>
    </row>
    <row r="6" spans="1:36" ht="15.75" customHeight="1" x14ac:dyDescent="0.4">
      <c r="A6" s="107"/>
      <c r="B6" s="52" t="s">
        <v>412</v>
      </c>
      <c r="C6" s="993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311"/>
      <c r="AF6" s="308" t="s">
        <v>7206</v>
      </c>
      <c r="AG6" s="305" t="s">
        <v>6453</v>
      </c>
      <c r="AH6" s="305" t="str">
        <f>IFERROR(IF(AG6&lt;&gt;"",": "&amp;VLOOKUP(AG6,[2]mon!$A$1:$C$3645,2,0),""),"")</f>
        <v/>
      </c>
    </row>
    <row r="7" spans="1:36" ht="15.75" customHeight="1" x14ac:dyDescent="0.4">
      <c r="A7" s="107"/>
      <c r="B7" s="52"/>
      <c r="C7" s="994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 t="s">
        <v>4664</v>
      </c>
      <c r="Y7" s="28">
        <v>5</v>
      </c>
      <c r="Z7" s="28"/>
      <c r="AA7" s="110" t="s">
        <v>5572</v>
      </c>
      <c r="AB7" s="25" t="s">
        <v>7206</v>
      </c>
      <c r="AC7" s="27">
        <v>5</v>
      </c>
      <c r="AD7" s="28"/>
      <c r="AE7" s="312" t="s">
        <v>287</v>
      </c>
      <c r="AF7" s="308"/>
      <c r="AG7" s="305"/>
      <c r="AH7" s="305" t="str">
        <f>IFERROR(IF(AG7&lt;&gt;"",": "&amp;VLOOKUP(AG7,[2]mon!$A$1:$C$3645,2,0),""),"")</f>
        <v/>
      </c>
    </row>
    <row r="8" spans="1:36" ht="15.75" customHeight="1" x14ac:dyDescent="0.4">
      <c r="A8" s="107"/>
      <c r="B8" s="52"/>
      <c r="C8" s="994" t="s">
        <v>547</v>
      </c>
      <c r="D8" s="40" t="s">
        <v>7206</v>
      </c>
      <c r="E8" s="41">
        <v>3</v>
      </c>
      <c r="F8" s="42"/>
      <c r="G8" s="108" t="s">
        <v>287</v>
      </c>
      <c r="H8" s="40" t="s">
        <v>7206</v>
      </c>
      <c r="I8" s="42">
        <v>3</v>
      </c>
      <c r="J8" s="42"/>
      <c r="K8" s="108" t="s">
        <v>287</v>
      </c>
      <c r="L8" s="40" t="s">
        <v>7206</v>
      </c>
      <c r="M8" s="42">
        <v>3</v>
      </c>
      <c r="N8" s="42"/>
      <c r="O8" s="108" t="s">
        <v>287</v>
      </c>
      <c r="P8" s="40" t="s">
        <v>7206</v>
      </c>
      <c r="Q8" s="41">
        <v>3</v>
      </c>
      <c r="R8" s="42"/>
      <c r="S8" s="108" t="s">
        <v>287</v>
      </c>
      <c r="T8" s="40" t="s">
        <v>7206</v>
      </c>
      <c r="U8" s="42">
        <v>3</v>
      </c>
      <c r="V8" s="42"/>
      <c r="W8" s="108" t="s">
        <v>287</v>
      </c>
      <c r="X8" s="40" t="s">
        <v>7206</v>
      </c>
      <c r="Y8" s="43">
        <v>3</v>
      </c>
      <c r="Z8" s="43"/>
      <c r="AA8" s="109" t="s">
        <v>287</v>
      </c>
      <c r="AB8" s="40"/>
      <c r="AC8" s="41"/>
      <c r="AD8" s="42"/>
      <c r="AE8" s="313"/>
      <c r="AF8" s="309"/>
      <c r="AG8" s="306"/>
      <c r="AH8" s="306" t="str">
        <f>IFERROR(IF(AG8&lt;&gt;"",": "&amp;VLOOKUP(AG8,[2]mon!$A$1:$C$3645,2,0),""),"")</f>
        <v/>
      </c>
    </row>
    <row r="9" spans="1:36" ht="15.75" customHeight="1" x14ac:dyDescent="0.4">
      <c r="A9" s="105">
        <v>2</v>
      </c>
      <c r="B9" s="51" t="s">
        <v>8386</v>
      </c>
      <c r="C9" s="992" t="s">
        <v>0</v>
      </c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310"/>
      <c r="AF9" s="307" t="s">
        <v>7227</v>
      </c>
      <c r="AG9" s="304" t="s">
        <v>7956</v>
      </c>
      <c r="AH9" s="304" t="str">
        <f>IFERROR(IF(AG9&lt;&gt;"",": "&amp;VLOOKUP(AG9,[2]mon!$A$1:$C$36367,2,0),""),"")</f>
        <v>: Kế toán thuế</v>
      </c>
    </row>
    <row r="10" spans="1:36" ht="15.75" customHeight="1" x14ac:dyDescent="0.4">
      <c r="A10" s="107"/>
      <c r="B10" s="52" t="s">
        <v>412</v>
      </c>
      <c r="C10" s="993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311"/>
      <c r="AF10" s="308"/>
      <c r="AG10" s="305"/>
      <c r="AH10" s="305" t="str">
        <f>IFERROR(IF(AG10&lt;&gt;"",": "&amp;VLOOKUP(AG10,[2]mon!$A$1:$C$36367,2,0),""),"")</f>
        <v/>
      </c>
    </row>
    <row r="11" spans="1:36" ht="15.75" customHeight="1" x14ac:dyDescent="0.4">
      <c r="A11" s="107"/>
      <c r="B11" s="52"/>
      <c r="C11" s="994" t="s">
        <v>1</v>
      </c>
      <c r="D11" s="25" t="s">
        <v>7227</v>
      </c>
      <c r="E11" s="26">
        <v>4</v>
      </c>
      <c r="F11" s="26"/>
      <c r="G11" s="111" t="s">
        <v>325</v>
      </c>
      <c r="H11" s="25" t="s">
        <v>7227</v>
      </c>
      <c r="I11" s="27">
        <v>4</v>
      </c>
      <c r="J11" s="28"/>
      <c r="K11" s="110" t="s">
        <v>325</v>
      </c>
      <c r="L11" s="25" t="s">
        <v>7227</v>
      </c>
      <c r="M11" s="28">
        <v>4</v>
      </c>
      <c r="N11" s="28"/>
      <c r="O11" s="110" t="s">
        <v>325</v>
      </c>
      <c r="P11" s="25" t="s">
        <v>7227</v>
      </c>
      <c r="Q11" s="27">
        <v>4</v>
      </c>
      <c r="R11" s="28"/>
      <c r="S11" s="110" t="s">
        <v>325</v>
      </c>
      <c r="T11" s="25" t="s">
        <v>7227</v>
      </c>
      <c r="U11" s="28">
        <v>4</v>
      </c>
      <c r="V11" s="28"/>
      <c r="W11" s="110" t="s">
        <v>325</v>
      </c>
      <c r="X11" s="25" t="s">
        <v>7227</v>
      </c>
      <c r="Y11" s="28">
        <v>4</v>
      </c>
      <c r="Z11" s="28"/>
      <c r="AA11" s="110" t="s">
        <v>325</v>
      </c>
      <c r="AB11" s="25"/>
      <c r="AC11" s="27"/>
      <c r="AD11" s="28"/>
      <c r="AE11" s="312"/>
      <c r="AF11" s="308"/>
      <c r="AG11" s="305"/>
      <c r="AH11" s="305" t="str">
        <f>IFERROR(IF(AG11&lt;&gt;"",": "&amp;VLOOKUP(AG11,[2]mon!$A$1:$C$36367,2,0),""),"")</f>
        <v/>
      </c>
    </row>
    <row r="12" spans="1:36" ht="15.75" customHeight="1" x14ac:dyDescent="0.4">
      <c r="A12" s="107"/>
      <c r="B12" s="52"/>
      <c r="C12" s="994" t="s">
        <v>547</v>
      </c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313"/>
      <c r="AF12" s="309"/>
      <c r="AG12" s="306"/>
      <c r="AH12" s="306" t="str">
        <f>IFERROR(IF(AG12&lt;&gt;"",": "&amp;VLOOKUP(AG12,[2]mon!$A$1:$C$36367,2,0),""),"")</f>
        <v/>
      </c>
    </row>
    <row r="13" spans="1:36" s="752" customFormat="1" ht="15.75" customHeight="1" x14ac:dyDescent="0.4">
      <c r="A13" s="105">
        <v>3</v>
      </c>
      <c r="B13" s="51" t="s">
        <v>8387</v>
      </c>
      <c r="C13" s="992" t="s">
        <v>0</v>
      </c>
      <c r="D13" s="15" t="s">
        <v>10041</v>
      </c>
      <c r="E13" s="16">
        <v>5</v>
      </c>
      <c r="F13" s="16"/>
      <c r="G13" s="115" t="s">
        <v>287</v>
      </c>
      <c r="H13" s="15" t="s">
        <v>10041</v>
      </c>
      <c r="I13" s="17">
        <v>5</v>
      </c>
      <c r="J13" s="18"/>
      <c r="K13" s="114" t="s">
        <v>287</v>
      </c>
      <c r="L13" s="18" t="s">
        <v>10041</v>
      </c>
      <c r="M13" s="18">
        <v>5</v>
      </c>
      <c r="N13" s="18"/>
      <c r="O13" s="114" t="s">
        <v>287</v>
      </c>
      <c r="P13" s="15" t="s">
        <v>10041</v>
      </c>
      <c r="Q13" s="17">
        <v>5</v>
      </c>
      <c r="R13" s="18"/>
      <c r="S13" s="114" t="s">
        <v>287</v>
      </c>
      <c r="T13" s="15" t="s">
        <v>10041</v>
      </c>
      <c r="U13" s="18">
        <v>5</v>
      </c>
      <c r="V13" s="18"/>
      <c r="W13" s="114" t="s">
        <v>287</v>
      </c>
      <c r="X13" s="15" t="s">
        <v>10041</v>
      </c>
      <c r="Y13" s="18">
        <v>5</v>
      </c>
      <c r="Z13" s="18"/>
      <c r="AA13" s="114" t="s">
        <v>287</v>
      </c>
      <c r="AB13" s="15"/>
      <c r="AC13" s="17"/>
      <c r="AD13" s="18"/>
      <c r="AE13" s="310"/>
      <c r="AF13" s="307" t="s">
        <v>10041</v>
      </c>
      <c r="AG13" s="304" t="s">
        <v>8243</v>
      </c>
      <c r="AH13" s="304" t="str">
        <f>IFERROR(IF(AG13&lt;&gt;"",": "&amp;VLOOKUP(AG13,[2]mon!$A$1:$C$36367,2,0),""),"")</f>
        <v>: Kế toán thương mại dịch vụ</v>
      </c>
    </row>
    <row r="14" spans="1:36" s="752" customFormat="1" ht="15.75" customHeight="1" x14ac:dyDescent="0.4">
      <c r="A14" s="107"/>
      <c r="B14" s="52" t="s">
        <v>412</v>
      </c>
      <c r="C14" s="993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311"/>
      <c r="AF14" s="308"/>
      <c r="AG14" s="305"/>
      <c r="AH14" s="305" t="str">
        <f>IFERROR(IF(AG14&lt;&gt;"",": "&amp;VLOOKUP(AG14,[2]mon!$A$1:$C$36367,2,0),""),"")</f>
        <v/>
      </c>
    </row>
    <row r="15" spans="1:36" ht="15.75" customHeight="1" x14ac:dyDescent="0.4">
      <c r="A15" s="107"/>
      <c r="B15" s="52"/>
      <c r="C15" s="994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 t="s">
        <v>10041</v>
      </c>
      <c r="Y15" s="28">
        <v>5</v>
      </c>
      <c r="Z15" s="28"/>
      <c r="AA15" s="110" t="s">
        <v>287</v>
      </c>
      <c r="AB15" s="25"/>
      <c r="AC15" s="27"/>
      <c r="AD15" s="28"/>
      <c r="AE15" s="312"/>
      <c r="AF15" s="308"/>
      <c r="AG15" s="305"/>
      <c r="AH15" s="305" t="str">
        <f>IFERROR(IF(AG15&lt;&gt;"",": "&amp;VLOOKUP(AG15,[2]mon!$A$1:$C$36367,2,0),""),"")</f>
        <v/>
      </c>
    </row>
    <row r="16" spans="1:36" ht="15.75" customHeight="1" x14ac:dyDescent="0.4">
      <c r="A16" s="107"/>
      <c r="B16" s="52"/>
      <c r="C16" s="994" t="s">
        <v>547</v>
      </c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312"/>
      <c r="AF16" s="309"/>
      <c r="AG16" s="306"/>
      <c r="AH16" s="306" t="str">
        <f>IFERROR(IF(AG16&lt;&gt;"",": "&amp;VLOOKUP(AG16,[2]mon!$A$1:$C$36367,2,0),""),"")</f>
        <v/>
      </c>
    </row>
    <row r="17" spans="1:34" ht="15.75" customHeight="1" x14ac:dyDescent="0.4">
      <c r="A17" s="105">
        <v>4</v>
      </c>
      <c r="B17" s="51" t="s">
        <v>8388</v>
      </c>
      <c r="C17" s="992" t="s">
        <v>0</v>
      </c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 t="s">
        <v>6619</v>
      </c>
      <c r="Y17" s="18">
        <v>5</v>
      </c>
      <c r="Z17" s="18"/>
      <c r="AA17" s="114" t="s">
        <v>290</v>
      </c>
      <c r="AB17" s="15"/>
      <c r="AC17" s="17"/>
      <c r="AD17" s="18"/>
      <c r="AE17" s="310"/>
      <c r="AF17" s="307" t="s">
        <v>6619</v>
      </c>
      <c r="AG17" s="304" t="s">
        <v>8229</v>
      </c>
      <c r="AH17" s="304" t="str">
        <f>IFERROR(IF(AG17&lt;&gt;"",": "&amp;VLOOKUP(AG17,[2]mon!$A$1:$C$36367,2,0),""),"")</f>
        <v>: Tâm lý học quản trị kinh doanh</v>
      </c>
    </row>
    <row r="18" spans="1:34" ht="15.75" customHeight="1" x14ac:dyDescent="0.4">
      <c r="A18" s="107"/>
      <c r="B18" s="52" t="s">
        <v>412</v>
      </c>
      <c r="C18" s="993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311"/>
      <c r="AF18" s="308"/>
      <c r="AG18" s="305"/>
      <c r="AH18" s="305" t="str">
        <f>IFERROR(IF(AG18&lt;&gt;"",": "&amp;VLOOKUP(AG18,[2]mon!$A$1:$C$36367,2,0),""),"")</f>
        <v/>
      </c>
    </row>
    <row r="19" spans="1:34" ht="15.75" customHeight="1" x14ac:dyDescent="0.4">
      <c r="A19" s="107"/>
      <c r="B19" s="52"/>
      <c r="C19" s="994" t="s">
        <v>1</v>
      </c>
      <c r="D19" s="25" t="s">
        <v>6619</v>
      </c>
      <c r="E19" s="26">
        <v>5</v>
      </c>
      <c r="F19" s="26"/>
      <c r="G19" s="111" t="s">
        <v>290</v>
      </c>
      <c r="H19" s="25" t="s">
        <v>6619</v>
      </c>
      <c r="I19" s="27">
        <v>5</v>
      </c>
      <c r="J19" s="28"/>
      <c r="K19" s="110" t="s">
        <v>290</v>
      </c>
      <c r="L19" s="25" t="s">
        <v>6619</v>
      </c>
      <c r="M19" s="28">
        <v>5</v>
      </c>
      <c r="N19" s="28"/>
      <c r="O19" s="110" t="s">
        <v>290</v>
      </c>
      <c r="P19" s="25" t="s">
        <v>6619</v>
      </c>
      <c r="Q19" s="27">
        <v>5</v>
      </c>
      <c r="R19" s="28"/>
      <c r="S19" s="110" t="s">
        <v>290</v>
      </c>
      <c r="T19" s="25" t="s">
        <v>6619</v>
      </c>
      <c r="U19" s="28">
        <v>5</v>
      </c>
      <c r="V19" s="28"/>
      <c r="W19" s="110" t="s">
        <v>290</v>
      </c>
      <c r="X19" s="25" t="s">
        <v>6619</v>
      </c>
      <c r="Y19" s="28">
        <v>5</v>
      </c>
      <c r="Z19" s="28"/>
      <c r="AA19" s="110" t="s">
        <v>290</v>
      </c>
      <c r="AB19" s="25"/>
      <c r="AC19" s="27"/>
      <c r="AD19" s="28"/>
      <c r="AE19" s="312"/>
      <c r="AF19" s="308"/>
      <c r="AG19" s="305"/>
      <c r="AH19" s="305" t="str">
        <f>IFERROR(IF(AG19&lt;&gt;"",": "&amp;VLOOKUP(AG19,[2]mon!$A$1:$C$36367,2,0),""),"")</f>
        <v/>
      </c>
    </row>
    <row r="20" spans="1:34" ht="15.75" customHeight="1" x14ac:dyDescent="0.4">
      <c r="A20" s="107"/>
      <c r="B20" s="52"/>
      <c r="C20" s="994" t="s">
        <v>547</v>
      </c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313"/>
      <c r="AF20" s="309"/>
      <c r="AG20" s="306"/>
      <c r="AH20" s="306" t="str">
        <f>IFERROR(IF(AG20&lt;&gt;"",": "&amp;VLOOKUP(AG20,[2]mon!$A$1:$C$36367,2,0),""),"")</f>
        <v/>
      </c>
    </row>
    <row r="21" spans="1:34" s="879" customFormat="1" ht="15.75" customHeight="1" x14ac:dyDescent="0.2">
      <c r="A21" s="105">
        <v>5</v>
      </c>
      <c r="B21" s="51" t="s">
        <v>10125</v>
      </c>
      <c r="C21" s="992" t="s">
        <v>0</v>
      </c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 t="s">
        <v>4664</v>
      </c>
      <c r="Y21" s="18">
        <v>5</v>
      </c>
      <c r="Z21" s="18"/>
      <c r="AA21" s="114" t="s">
        <v>5579</v>
      </c>
      <c r="AB21" s="15" t="s">
        <v>7336</v>
      </c>
      <c r="AC21" s="17">
        <v>4</v>
      </c>
      <c r="AD21" s="18"/>
      <c r="AE21" s="310" t="s">
        <v>325</v>
      </c>
      <c r="AF21" s="307" t="s">
        <v>4664</v>
      </c>
      <c r="AG21" s="304" t="s">
        <v>7868</v>
      </c>
      <c r="AH21" s="304" t="str">
        <f>IFERROR(IF(AG21&lt;&gt;"",": "&amp;VLOOKUP(AG21,[2]mon!$A$1:$C$36367,2,0),""),"")</f>
        <v>: Giáo dục quốc phòng - An ninh</v>
      </c>
    </row>
    <row r="22" spans="1:34" s="879" customFormat="1" ht="15.75" customHeight="1" x14ac:dyDescent="0.2">
      <c r="A22" s="107"/>
      <c r="B22" s="52" t="s">
        <v>7417</v>
      </c>
      <c r="C22" s="993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311"/>
      <c r="AF22" s="308" t="s">
        <v>7336</v>
      </c>
      <c r="AG22" s="305" t="s">
        <v>7893</v>
      </c>
      <c r="AH22" s="305" t="str">
        <f>IFERROR(IF(AG22&lt;&gt;"",": "&amp;VLOOKUP(AG22,[2]mon!$A$1:$C$36367,2,0),""),"")</f>
        <v>: Kế toán doanh nghiệp 2</v>
      </c>
    </row>
    <row r="23" spans="1:34" s="879" customFormat="1" ht="15.75" customHeight="1" x14ac:dyDescent="0.2">
      <c r="A23" s="107"/>
      <c r="B23" s="52"/>
      <c r="C23" s="994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 t="s">
        <v>4664</v>
      </c>
      <c r="Y23" s="28">
        <v>5</v>
      </c>
      <c r="Z23" s="28"/>
      <c r="AA23" s="110" t="s">
        <v>5579</v>
      </c>
      <c r="AB23" s="25" t="s">
        <v>7336</v>
      </c>
      <c r="AC23" s="27">
        <v>4</v>
      </c>
      <c r="AD23" s="28"/>
      <c r="AE23" s="312" t="s">
        <v>325</v>
      </c>
      <c r="AF23" s="308"/>
      <c r="AG23" s="305"/>
      <c r="AH23" s="305" t="str">
        <f>IFERROR(IF(AG23&lt;&gt;"",": "&amp;VLOOKUP(AG23,[2]mon!$A$1:$C$36367,2,0),""),"")</f>
        <v/>
      </c>
    </row>
    <row r="24" spans="1:34" s="879" customFormat="1" ht="15.75" customHeight="1" x14ac:dyDescent="0.2">
      <c r="A24" s="107"/>
      <c r="B24" s="52"/>
      <c r="C24" s="994" t="s">
        <v>547</v>
      </c>
      <c r="D24" s="40"/>
      <c r="E24" s="41"/>
      <c r="F24" s="42"/>
      <c r="G24" s="108"/>
      <c r="H24" s="40"/>
      <c r="I24" s="42"/>
      <c r="J24" s="42"/>
      <c r="K24" s="108"/>
      <c r="L24" s="40" t="s">
        <v>7336</v>
      </c>
      <c r="M24" s="42">
        <v>3</v>
      </c>
      <c r="N24" s="42"/>
      <c r="O24" s="108" t="s">
        <v>325</v>
      </c>
      <c r="P24" s="40"/>
      <c r="Q24" s="41"/>
      <c r="R24" s="42"/>
      <c r="S24" s="108"/>
      <c r="T24" s="40"/>
      <c r="U24" s="42"/>
      <c r="V24" s="42"/>
      <c r="W24" s="108"/>
      <c r="X24" s="40" t="s">
        <v>7336</v>
      </c>
      <c r="Y24" s="43">
        <v>3</v>
      </c>
      <c r="Z24" s="43"/>
      <c r="AA24" s="109" t="s">
        <v>325</v>
      </c>
      <c r="AB24" s="40"/>
      <c r="AC24" s="41"/>
      <c r="AD24" s="42"/>
      <c r="AE24" s="313"/>
      <c r="AF24" s="309"/>
      <c r="AG24" s="306"/>
      <c r="AH24" s="306" t="str">
        <f>IFERROR(IF(AG24&lt;&gt;"",": "&amp;VLOOKUP(AG24,[2]mon!$A$1:$C$36367,2,0),""),"")</f>
        <v/>
      </c>
    </row>
    <row r="25" spans="1:34" s="880" customFormat="1" ht="15.75" customHeight="1" x14ac:dyDescent="0.2">
      <c r="A25" s="105">
        <v>6</v>
      </c>
      <c r="B25" s="51" t="s">
        <v>10126</v>
      </c>
      <c r="C25" s="992" t="s">
        <v>0</v>
      </c>
      <c r="D25" s="15" t="s">
        <v>6629</v>
      </c>
      <c r="E25" s="16">
        <v>5</v>
      </c>
      <c r="F25" s="16"/>
      <c r="G25" s="115" t="s">
        <v>325</v>
      </c>
      <c r="H25" s="15" t="s">
        <v>6629</v>
      </c>
      <c r="I25" s="17">
        <v>5</v>
      </c>
      <c r="J25" s="18"/>
      <c r="K25" s="114" t="s">
        <v>325</v>
      </c>
      <c r="L25" s="18" t="s">
        <v>6629</v>
      </c>
      <c r="M25" s="18">
        <v>5</v>
      </c>
      <c r="N25" s="18"/>
      <c r="O25" s="114" t="s">
        <v>325</v>
      </c>
      <c r="P25" s="15" t="s">
        <v>6629</v>
      </c>
      <c r="Q25" s="17">
        <v>5</v>
      </c>
      <c r="R25" s="18"/>
      <c r="S25" s="114" t="s">
        <v>325</v>
      </c>
      <c r="T25" s="15" t="s">
        <v>6629</v>
      </c>
      <c r="U25" s="18">
        <v>5</v>
      </c>
      <c r="V25" s="18"/>
      <c r="W25" s="114" t="s">
        <v>325</v>
      </c>
      <c r="X25" s="15" t="s">
        <v>6629</v>
      </c>
      <c r="Y25" s="18">
        <v>5</v>
      </c>
      <c r="Z25" s="18"/>
      <c r="AA25" s="114" t="s">
        <v>325</v>
      </c>
      <c r="AB25" s="15"/>
      <c r="AC25" s="17"/>
      <c r="AD25" s="18"/>
      <c r="AE25" s="310"/>
      <c r="AF25" s="307" t="s">
        <v>6629</v>
      </c>
      <c r="AG25" s="304" t="s">
        <v>9160</v>
      </c>
      <c r="AH25" s="304" t="str">
        <f>IFERROR(IF(AG25&lt;&gt;"",": "&amp;VLOOKUP(AG25,[2]mon!$A$1:$C$36367,2,0),""),"")</f>
        <v>: Lý thuyết kế toán</v>
      </c>
    </row>
    <row r="26" spans="1:34" s="880" customFormat="1" ht="15.75" customHeight="1" x14ac:dyDescent="0.2">
      <c r="A26" s="107"/>
      <c r="B26" s="52" t="s">
        <v>7417</v>
      </c>
      <c r="C26" s="993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311"/>
      <c r="AF26" s="308"/>
      <c r="AG26" s="305"/>
      <c r="AH26" s="305" t="str">
        <f>IFERROR(IF(AG26&lt;&gt;"",": "&amp;VLOOKUP(AG26,[2]mon!$A$1:$C$36367,2,0),""),"")</f>
        <v/>
      </c>
    </row>
    <row r="27" spans="1:34" s="880" customFormat="1" ht="15.75" customHeight="1" x14ac:dyDescent="0.2">
      <c r="A27" s="107"/>
      <c r="B27" s="52"/>
      <c r="C27" s="994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312"/>
      <c r="AF27" s="308"/>
      <c r="AG27" s="305"/>
      <c r="AH27" s="305" t="str">
        <f>IFERROR(IF(AG27&lt;&gt;"",": "&amp;VLOOKUP(AG27,[2]mon!$A$1:$C$36367,2,0),""),"")</f>
        <v/>
      </c>
    </row>
    <row r="28" spans="1:34" s="880" customFormat="1" ht="15.75" customHeight="1" x14ac:dyDescent="0.2">
      <c r="A28" s="107"/>
      <c r="B28" s="52"/>
      <c r="C28" s="994" t="s">
        <v>547</v>
      </c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312"/>
      <c r="AF28" s="309"/>
      <c r="AG28" s="306"/>
      <c r="AH28" s="306" t="str">
        <f>IFERROR(IF(AG28&lt;&gt;"",": "&amp;VLOOKUP(AG28,[2]mon!$A$1:$C$36367,2,0),""),"")</f>
        <v/>
      </c>
    </row>
    <row r="29" spans="1:34" s="880" customFormat="1" ht="15.75" customHeight="1" x14ac:dyDescent="0.2">
      <c r="A29" s="105">
        <v>7</v>
      </c>
      <c r="B29" s="51" t="s">
        <v>10127</v>
      </c>
      <c r="C29" s="992" t="s">
        <v>0</v>
      </c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310"/>
      <c r="AF29" s="307" t="s">
        <v>6627</v>
      </c>
      <c r="AG29" s="304" t="s">
        <v>9525</v>
      </c>
      <c r="AH29" s="304" t="str">
        <f>IFERROR(IF(AG29&lt;&gt;"",": "&amp;VLOOKUP(AG29,[2]mon!$A$1:$C$36367,2,0),""),"")</f>
        <v>:  Kế toán tài chính 1</v>
      </c>
    </row>
    <row r="30" spans="1:34" s="880" customFormat="1" ht="15.75" customHeight="1" x14ac:dyDescent="0.2">
      <c r="A30" s="107"/>
      <c r="B30" s="52" t="s">
        <v>7417</v>
      </c>
      <c r="C30" s="993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311"/>
      <c r="AF30" s="308"/>
      <c r="AG30" s="305"/>
      <c r="AH30" s="305" t="str">
        <f>IFERROR(IF(AG30&lt;&gt;"",": "&amp;VLOOKUP(AG30,[2]mon!$A$1:$C$36367,2,0),""),"")</f>
        <v/>
      </c>
    </row>
    <row r="31" spans="1:34" s="880" customFormat="1" ht="15.75" customHeight="1" x14ac:dyDescent="0.2">
      <c r="A31" s="107"/>
      <c r="B31" s="52"/>
      <c r="C31" s="994" t="s">
        <v>1</v>
      </c>
      <c r="D31" s="25" t="s">
        <v>6627</v>
      </c>
      <c r="E31" s="26">
        <v>4</v>
      </c>
      <c r="F31" s="26"/>
      <c r="G31" s="111" t="s">
        <v>287</v>
      </c>
      <c r="H31" s="25" t="s">
        <v>6627</v>
      </c>
      <c r="I31" s="27">
        <v>4</v>
      </c>
      <c r="J31" s="28"/>
      <c r="K31" s="110" t="s">
        <v>287</v>
      </c>
      <c r="L31" s="25" t="s">
        <v>6627</v>
      </c>
      <c r="M31" s="28">
        <v>4</v>
      </c>
      <c r="N31" s="28"/>
      <c r="O31" s="110" t="s">
        <v>287</v>
      </c>
      <c r="P31" s="30" t="s">
        <v>6627</v>
      </c>
      <c r="Q31" s="31">
        <v>4</v>
      </c>
      <c r="R31" s="28"/>
      <c r="S31" s="110" t="s">
        <v>287</v>
      </c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312"/>
      <c r="AF31" s="308"/>
      <c r="AG31" s="305"/>
      <c r="AH31" s="305" t="str">
        <f>IFERROR(IF(AG31&lt;&gt;"",": "&amp;VLOOKUP(AG31,[2]mon!$A$1:$C$36367,2,0),""),"")</f>
        <v/>
      </c>
    </row>
    <row r="32" spans="1:34" s="880" customFormat="1" ht="15.75" customHeight="1" x14ac:dyDescent="0.2">
      <c r="A32" s="107"/>
      <c r="B32" s="52"/>
      <c r="C32" s="994" t="s">
        <v>547</v>
      </c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312"/>
      <c r="AF32" s="309"/>
      <c r="AG32" s="306"/>
      <c r="AH32" s="306" t="str">
        <f>IFERROR(IF(AG32&lt;&gt;"",": "&amp;VLOOKUP(AG32,[2]mon!$A$1:$C$36367,2,0),""),"")</f>
        <v/>
      </c>
    </row>
    <row r="33" spans="1:34" s="880" customFormat="1" ht="15.75" customHeight="1" x14ac:dyDescent="0.2">
      <c r="A33" s="105">
        <v>8</v>
      </c>
      <c r="B33" s="51" t="s">
        <v>10059</v>
      </c>
      <c r="C33" s="992" t="s">
        <v>0</v>
      </c>
      <c r="D33" s="15"/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/>
      <c r="Y33" s="18"/>
      <c r="Z33" s="18"/>
      <c r="AA33" s="114"/>
      <c r="AB33" s="15" t="s">
        <v>6629</v>
      </c>
      <c r="AC33" s="17">
        <v>5</v>
      </c>
      <c r="AD33" s="18"/>
      <c r="AE33" s="310" t="s">
        <v>290</v>
      </c>
      <c r="AF33" s="307" t="s">
        <v>6629</v>
      </c>
      <c r="AG33" s="304" t="s">
        <v>9094</v>
      </c>
      <c r="AH33" s="304" t="str">
        <f>IFERROR(IF(AG33&lt;&gt;"",": "&amp;VLOOKUP(AG33,[2]mon!$A$1:$C$36367,2,0),""),"")</f>
        <v>: Kinh tế vi mô</v>
      </c>
    </row>
    <row r="34" spans="1:34" s="880" customFormat="1" ht="15.75" customHeight="1" x14ac:dyDescent="0.2">
      <c r="A34" s="107"/>
      <c r="B34" s="52" t="s">
        <v>7417</v>
      </c>
      <c r="C34" s="993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311"/>
      <c r="AF34" s="308"/>
      <c r="AG34" s="305"/>
      <c r="AH34" s="305" t="str">
        <f>IFERROR(IF(AG34&lt;&gt;"",": "&amp;VLOOKUP(AG34,[2]mon!$A$1:$C$36367,2,0),""),"")</f>
        <v/>
      </c>
    </row>
    <row r="35" spans="1:34" s="880" customFormat="1" ht="15.75" customHeight="1" x14ac:dyDescent="0.2">
      <c r="A35" s="107"/>
      <c r="B35" s="52"/>
      <c r="C35" s="994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 t="s">
        <v>6629</v>
      </c>
      <c r="AC35" s="27">
        <v>5</v>
      </c>
      <c r="AD35" s="28"/>
      <c r="AE35" s="312" t="s">
        <v>290</v>
      </c>
      <c r="AF35" s="308"/>
      <c r="AG35" s="305"/>
      <c r="AH35" s="305" t="str">
        <f>IFERROR(IF(AG35&lt;&gt;"",": "&amp;VLOOKUP(AG35,[2]mon!$A$1:$C$36367,2,0),""),"")</f>
        <v/>
      </c>
    </row>
    <row r="36" spans="1:34" s="880" customFormat="1" ht="15.75" customHeight="1" x14ac:dyDescent="0.2">
      <c r="A36" s="106"/>
      <c r="B36" s="52"/>
      <c r="C36" s="995" t="s">
        <v>547</v>
      </c>
      <c r="D36" s="25" t="s">
        <v>6629</v>
      </c>
      <c r="E36" s="26">
        <v>3</v>
      </c>
      <c r="F36" s="26"/>
      <c r="G36" s="111" t="s">
        <v>290</v>
      </c>
      <c r="H36" s="25" t="s">
        <v>6629</v>
      </c>
      <c r="I36" s="28">
        <v>3</v>
      </c>
      <c r="J36" s="28"/>
      <c r="K36" s="110" t="s">
        <v>290</v>
      </c>
      <c r="L36" s="25" t="s">
        <v>6629</v>
      </c>
      <c r="M36" s="28">
        <v>3</v>
      </c>
      <c r="N36" s="28"/>
      <c r="O36" s="110" t="s">
        <v>290</v>
      </c>
      <c r="P36" s="25" t="s">
        <v>6629</v>
      </c>
      <c r="Q36" s="27">
        <v>3</v>
      </c>
      <c r="R36" s="28"/>
      <c r="S36" s="110" t="s">
        <v>290</v>
      </c>
      <c r="T36" s="25" t="s">
        <v>6629</v>
      </c>
      <c r="U36" s="28">
        <v>3</v>
      </c>
      <c r="V36" s="28"/>
      <c r="W36" s="110" t="s">
        <v>290</v>
      </c>
      <c r="X36" s="25" t="s">
        <v>6629</v>
      </c>
      <c r="Y36" s="33">
        <v>3</v>
      </c>
      <c r="Z36" s="33"/>
      <c r="AA36" s="116" t="s">
        <v>290</v>
      </c>
      <c r="AB36" s="25"/>
      <c r="AC36" s="27"/>
      <c r="AD36" s="28"/>
      <c r="AE36" s="312"/>
      <c r="AF36" s="309"/>
      <c r="AG36" s="306"/>
      <c r="AH36" s="306" t="str">
        <f>IFERROR(IF(AG36&lt;&gt;"",": "&amp;VLOOKUP(AG36,[2]mon!$A$1:$C$36367,2,0),""),"")</f>
        <v/>
      </c>
    </row>
    <row r="37" spans="1:34" s="880" customFormat="1" ht="15.75" customHeight="1" x14ac:dyDescent="0.2">
      <c r="A37" s="105">
        <v>9</v>
      </c>
      <c r="B37" s="51" t="s">
        <v>10128</v>
      </c>
      <c r="C37" s="992" t="s">
        <v>0</v>
      </c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 t="s">
        <v>6649</v>
      </c>
      <c r="Y37" s="18">
        <v>5</v>
      </c>
      <c r="Z37" s="18"/>
      <c r="AA37" s="114" t="s">
        <v>315</v>
      </c>
      <c r="AB37" s="15"/>
      <c r="AC37" s="18"/>
      <c r="AD37" s="18"/>
      <c r="AE37" s="310"/>
      <c r="AF37" s="307" t="s">
        <v>6649</v>
      </c>
      <c r="AG37" s="304" t="s">
        <v>8236</v>
      </c>
      <c r="AH37" s="304" t="str">
        <f>IFERROR(IF(AG37&lt;&gt;"",": "&amp;VLOOKUP(AG37,[2]mon!$A$1:$C$136367,2,0),""),"")</f>
        <v>: Tài chính doanh nghiệp</v>
      </c>
    </row>
    <row r="38" spans="1:34" s="880" customFormat="1" ht="15.75" customHeight="1" x14ac:dyDescent="0.2">
      <c r="A38" s="107"/>
      <c r="B38" s="52" t="s">
        <v>837</v>
      </c>
      <c r="C38" s="993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311"/>
      <c r="AF38" s="308"/>
      <c r="AG38" s="305"/>
      <c r="AH38" s="305" t="str">
        <f>IFERROR(IF(AG38&lt;&gt;"",": "&amp;VLOOKUP(AG38,[2]mon!$A$1:$C$136367,2,0),""),"")</f>
        <v/>
      </c>
    </row>
    <row r="39" spans="1:34" s="880" customFormat="1" ht="15.75" customHeight="1" x14ac:dyDescent="0.2">
      <c r="A39" s="107"/>
      <c r="B39" s="52"/>
      <c r="C39" s="994" t="s">
        <v>1</v>
      </c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 t="s">
        <v>6649</v>
      </c>
      <c r="U39" s="28">
        <v>5</v>
      </c>
      <c r="V39" s="28"/>
      <c r="W39" s="110" t="s">
        <v>315</v>
      </c>
      <c r="X39" s="25" t="s">
        <v>6649</v>
      </c>
      <c r="Y39" s="28">
        <v>5</v>
      </c>
      <c r="Z39" s="28"/>
      <c r="AA39" s="110" t="s">
        <v>315</v>
      </c>
      <c r="AB39" s="25"/>
      <c r="AC39" s="27"/>
      <c r="AD39" s="28"/>
      <c r="AE39" s="312"/>
      <c r="AF39" s="308"/>
      <c r="AG39" s="305"/>
      <c r="AH39" s="305" t="str">
        <f>IFERROR(IF(AG39&lt;&gt;"",": "&amp;VLOOKUP(AG39,[2]mon!$A$1:$C$136367,2,0),""),"")</f>
        <v/>
      </c>
    </row>
    <row r="40" spans="1:34" s="880" customFormat="1" ht="15.75" customHeight="1" x14ac:dyDescent="0.2">
      <c r="A40" s="107"/>
      <c r="B40" s="52"/>
      <c r="C40" s="994" t="s">
        <v>547</v>
      </c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314"/>
      <c r="AF40" s="309"/>
      <c r="AG40" s="306"/>
      <c r="AH40" s="306" t="str">
        <f>IFERROR(IF(AG40&lt;&gt;"",": "&amp;VLOOKUP(AG40,[2]mon!$A$1:$C$136367,2,0),""),"")</f>
        <v/>
      </c>
    </row>
    <row r="41" spans="1:34" s="880" customFormat="1" ht="15.75" customHeight="1" x14ac:dyDescent="0.2">
      <c r="A41" s="105">
        <v>10</v>
      </c>
      <c r="B41" s="51" t="s">
        <v>10129</v>
      </c>
      <c r="C41" s="992" t="s">
        <v>0</v>
      </c>
      <c r="D41" s="15"/>
      <c r="E41" s="16"/>
      <c r="F41" s="16"/>
      <c r="G41" s="115"/>
      <c r="H41" s="15"/>
      <c r="I41" s="17"/>
      <c r="J41" s="18"/>
      <c r="K41" s="114"/>
      <c r="L41" s="15"/>
      <c r="M41" s="18"/>
      <c r="N41" s="18"/>
      <c r="O41" s="114"/>
      <c r="P41" s="15"/>
      <c r="Q41" s="18"/>
      <c r="R41" s="18"/>
      <c r="S41" s="114"/>
      <c r="T41" s="18"/>
      <c r="U41" s="18"/>
      <c r="V41" s="18"/>
      <c r="W41" s="114"/>
      <c r="X41" s="15" t="s">
        <v>6634</v>
      </c>
      <c r="Y41" s="18">
        <v>4</v>
      </c>
      <c r="Z41" s="18"/>
      <c r="AA41" s="114" t="s">
        <v>318</v>
      </c>
      <c r="AB41" s="15"/>
      <c r="AC41" s="18"/>
      <c r="AD41" s="18"/>
      <c r="AE41" s="310"/>
      <c r="AF41" s="307" t="s">
        <v>6616</v>
      </c>
      <c r="AG41" s="304" t="s">
        <v>8235</v>
      </c>
      <c r="AH41" s="304" t="str">
        <f>IFERROR(IF(AG41&lt;&gt;"",": "&amp;VLOOKUP(AG41,[2]mon!$A$1:$C$136367,2,0),""),"")</f>
        <v>: Thống kê doanh nghiệp</v>
      </c>
    </row>
    <row r="42" spans="1:34" s="880" customFormat="1" ht="15.75" customHeight="1" x14ac:dyDescent="0.2">
      <c r="A42" s="107"/>
      <c r="B42" s="52" t="s">
        <v>841</v>
      </c>
      <c r="C42" s="993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311"/>
      <c r="AF42" s="308" t="s">
        <v>6634</v>
      </c>
      <c r="AG42" s="305" t="s">
        <v>8309</v>
      </c>
      <c r="AH42" s="305" t="str">
        <f>IFERROR(IF(AG42&lt;&gt;"",": "&amp;VLOOKUP(AG42,[2]mon!$A$1:$C$136367,2,0),""),"")</f>
        <v>:  Tin học ứng dụng kế toán 1</v>
      </c>
    </row>
    <row r="43" spans="1:34" s="880" customFormat="1" ht="15.75" customHeight="1" x14ac:dyDescent="0.2">
      <c r="A43" s="107"/>
      <c r="B43" s="52"/>
      <c r="C43" s="994" t="s">
        <v>1</v>
      </c>
      <c r="D43" s="25"/>
      <c r="E43" s="26"/>
      <c r="F43" s="26"/>
      <c r="G43" s="111"/>
      <c r="H43" s="25"/>
      <c r="I43" s="27"/>
      <c r="J43" s="28"/>
      <c r="K43" s="110"/>
      <c r="L43" s="28"/>
      <c r="M43" s="28"/>
      <c r="N43" s="28"/>
      <c r="O43" s="110"/>
      <c r="P43" s="25"/>
      <c r="Q43" s="27"/>
      <c r="R43" s="28"/>
      <c r="S43" s="110"/>
      <c r="T43" s="25" t="s">
        <v>6616</v>
      </c>
      <c r="U43" s="28">
        <v>5</v>
      </c>
      <c r="V43" s="28"/>
      <c r="W43" s="110" t="s">
        <v>295</v>
      </c>
      <c r="X43" s="25" t="s">
        <v>6634</v>
      </c>
      <c r="Y43" s="28">
        <v>4</v>
      </c>
      <c r="Z43" s="28"/>
      <c r="AA43" s="110" t="s">
        <v>318</v>
      </c>
      <c r="AB43" s="25"/>
      <c r="AC43" s="27"/>
      <c r="AD43" s="28"/>
      <c r="AE43" s="312"/>
      <c r="AF43" s="308"/>
      <c r="AG43" s="305"/>
      <c r="AH43" s="305" t="str">
        <f>IFERROR(IF(AG43&lt;&gt;"",": "&amp;VLOOKUP(AG43,[2]mon!$A$1:$C$136367,2,0),""),"")</f>
        <v/>
      </c>
    </row>
    <row r="44" spans="1:34" s="880" customFormat="1" ht="15.75" customHeight="1" x14ac:dyDescent="0.2">
      <c r="A44" s="106"/>
      <c r="B44" s="52"/>
      <c r="C44" s="995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314"/>
      <c r="AF44" s="309"/>
      <c r="AG44" s="306"/>
      <c r="AH44" s="306" t="str">
        <f>IFERROR(IF(AG44&lt;&gt;"",": "&amp;VLOOKUP(AG44,[2]mon!$A$1:$C$136367,2,0),""),"")</f>
        <v/>
      </c>
    </row>
    <row r="45" spans="1:34" ht="15.75" customHeight="1" x14ac:dyDescent="0.4">
      <c r="A45" s="542"/>
      <c r="B45" s="542"/>
      <c r="C45" s="542"/>
      <c r="D45" s="542" t="s">
        <v>287</v>
      </c>
      <c r="E45" s="542" t="s">
        <v>286</v>
      </c>
      <c r="F45" s="542"/>
      <c r="G45" s="542"/>
      <c r="H45" s="542" t="s">
        <v>290</v>
      </c>
      <c r="I45" s="542" t="s">
        <v>289</v>
      </c>
      <c r="J45" s="542"/>
      <c r="K45" s="542"/>
      <c r="L45" s="542" t="s">
        <v>295</v>
      </c>
      <c r="M45" s="542" t="s">
        <v>194</v>
      </c>
      <c r="N45" s="542"/>
      <c r="O45" s="542"/>
      <c r="P45" s="542" t="s">
        <v>315</v>
      </c>
      <c r="Q45" s="542" t="s">
        <v>5682</v>
      </c>
      <c r="R45" s="542"/>
      <c r="S45" s="542"/>
      <c r="T45" s="542" t="s">
        <v>318</v>
      </c>
      <c r="U45" s="542" t="s">
        <v>5683</v>
      </c>
      <c r="V45" s="542"/>
      <c r="W45" s="542"/>
      <c r="X45" s="542" t="s">
        <v>325</v>
      </c>
      <c r="Y45" s="542" t="s">
        <v>324</v>
      </c>
      <c r="Z45" s="542"/>
      <c r="AA45" s="542"/>
      <c r="AB45" s="542"/>
      <c r="AC45" s="542"/>
      <c r="AD45" s="542"/>
      <c r="AE45" s="542"/>
    </row>
    <row r="46" spans="1:34" ht="15.75" customHeight="1" x14ac:dyDescent="0.4">
      <c r="A46" s="542"/>
      <c r="B46" s="542"/>
      <c r="C46" s="542"/>
      <c r="D46" s="542" t="s">
        <v>5572</v>
      </c>
      <c r="E46" s="542" t="s">
        <v>5573</v>
      </c>
      <c r="F46" s="542"/>
      <c r="G46" s="542"/>
      <c r="H46" s="542" t="s">
        <v>5579</v>
      </c>
      <c r="I46" s="542" t="s">
        <v>5580</v>
      </c>
      <c r="J46" s="542"/>
      <c r="K46" s="542"/>
      <c r="L46" s="542"/>
      <c r="M46" s="542"/>
      <c r="N46" s="542"/>
      <c r="O46" s="542"/>
      <c r="P46" s="542"/>
      <c r="Q46" s="542"/>
      <c r="R46" s="542"/>
      <c r="S46" s="542"/>
      <c r="T46" s="542"/>
      <c r="U46" s="542"/>
      <c r="V46" s="542"/>
      <c r="W46" s="542"/>
      <c r="X46" s="542"/>
      <c r="Y46" s="542"/>
      <c r="Z46" s="542"/>
      <c r="AA46" s="542"/>
      <c r="AB46" s="542"/>
      <c r="AC46" s="542"/>
      <c r="AD46" s="542"/>
      <c r="AE46" s="542"/>
    </row>
    <row r="47" spans="1:34" ht="15.75" customHeight="1" x14ac:dyDescent="0.4">
      <c r="A47" s="542"/>
      <c r="B47" s="542"/>
      <c r="C47" s="542"/>
      <c r="D47" s="542"/>
      <c r="E47" s="542"/>
      <c r="F47" s="542"/>
      <c r="G47" s="542"/>
      <c r="H47" s="542"/>
      <c r="I47" s="542"/>
      <c r="J47" s="542"/>
      <c r="K47" s="542"/>
      <c r="L47" s="542"/>
      <c r="M47" s="542"/>
      <c r="N47" s="542"/>
      <c r="O47" s="542"/>
      <c r="P47" s="542"/>
      <c r="Q47" s="542"/>
      <c r="R47" s="542"/>
      <c r="S47" s="542"/>
      <c r="T47" s="542"/>
      <c r="U47" s="542"/>
      <c r="V47" s="542"/>
      <c r="W47" s="542"/>
      <c r="X47" s="542"/>
      <c r="Y47" s="542"/>
      <c r="Z47" s="542"/>
      <c r="AA47" s="542"/>
      <c r="AB47" s="542"/>
      <c r="AC47" s="542"/>
      <c r="AD47" s="542"/>
      <c r="AE47" s="542"/>
    </row>
    <row r="48" spans="1:34" ht="15.75" customHeight="1" x14ac:dyDescent="0.4">
      <c r="A48" s="542"/>
      <c r="B48" s="542"/>
      <c r="C48" s="542"/>
      <c r="D48" s="542"/>
      <c r="E48" s="542"/>
      <c r="F48" s="542"/>
      <c r="G48" s="542"/>
      <c r="H48" s="542"/>
      <c r="I48" s="542"/>
      <c r="J48" s="542"/>
      <c r="K48" s="542"/>
      <c r="L48" s="542"/>
      <c r="M48" s="542"/>
      <c r="N48" s="542"/>
      <c r="O48" s="542"/>
      <c r="P48" s="542"/>
      <c r="Q48" s="542"/>
      <c r="R48" s="542"/>
      <c r="S48" s="542"/>
      <c r="T48" s="542"/>
      <c r="U48" s="542"/>
      <c r="V48" s="542"/>
      <c r="W48" s="542"/>
      <c r="X48" s="542"/>
      <c r="Y48" s="542"/>
      <c r="Z48" s="542"/>
      <c r="AA48" s="542"/>
      <c r="AB48" s="542"/>
      <c r="AC48" s="542"/>
      <c r="AD48" s="542"/>
      <c r="AE48" s="542"/>
    </row>
    <row r="49" spans="1:31" ht="15.75" customHeight="1" x14ac:dyDescent="0.4">
      <c r="A49" s="542"/>
      <c r="B49" s="542"/>
      <c r="C49" s="542"/>
      <c r="D49" s="542"/>
      <c r="E49" s="542"/>
      <c r="F49" s="542"/>
      <c r="G49" s="542"/>
      <c r="H49" s="542"/>
      <c r="I49" s="542"/>
      <c r="J49" s="542"/>
      <c r="K49" s="542"/>
      <c r="L49" s="542"/>
      <c r="M49" s="542"/>
      <c r="N49" s="542"/>
      <c r="O49" s="542"/>
      <c r="P49" s="542"/>
      <c r="Q49" s="542"/>
      <c r="R49" s="542"/>
      <c r="S49" s="542"/>
      <c r="T49" s="542"/>
      <c r="U49" s="542"/>
      <c r="V49" s="542"/>
      <c r="W49" s="542"/>
      <c r="X49" s="542"/>
      <c r="Y49" s="542"/>
      <c r="Z49" s="542"/>
      <c r="AA49" s="542"/>
      <c r="AB49" s="542"/>
      <c r="AC49" s="542"/>
      <c r="AD49" s="542"/>
      <c r="AE49" s="542"/>
    </row>
  </sheetData>
  <mergeCells count="32">
    <mergeCell ref="AF4:AH4"/>
    <mergeCell ref="AB4:AE4"/>
    <mergeCell ref="H4:K4"/>
    <mergeCell ref="L4:O4"/>
    <mergeCell ref="T4:W4"/>
    <mergeCell ref="P4:S4"/>
    <mergeCell ref="H1:X1"/>
    <mergeCell ref="H2:X2"/>
    <mergeCell ref="H3:X3"/>
    <mergeCell ref="D4:G4"/>
    <mergeCell ref="X4:AA4"/>
    <mergeCell ref="C33:C34"/>
    <mergeCell ref="C35:C36"/>
    <mergeCell ref="A1:D2"/>
    <mergeCell ref="C5:C6"/>
    <mergeCell ref="C7:C8"/>
    <mergeCell ref="C37:C38"/>
    <mergeCell ref="C39:C40"/>
    <mergeCell ref="C43:C44"/>
    <mergeCell ref="C9:C10"/>
    <mergeCell ref="C11:C12"/>
    <mergeCell ref="C13:C14"/>
    <mergeCell ref="C15:C16"/>
    <mergeCell ref="C17:C18"/>
    <mergeCell ref="C19:C20"/>
    <mergeCell ref="C21:C22"/>
    <mergeCell ref="C23:C24"/>
    <mergeCell ref="C25:C26"/>
    <mergeCell ref="C27:C28"/>
    <mergeCell ref="C29:C30"/>
    <mergeCell ref="C41:C42"/>
    <mergeCell ref="C31:C32"/>
  </mergeCells>
  <conditionalFormatting sqref="M24:O24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28000000000000003" right="0.2" top="0.2" bottom="0.24" header="0.2" footer="0.2"/>
  <pageSetup paperSize="9" scale="64" fitToWidth="0" fitToHeight="4" orientation="landscape" verticalDpi="300" r:id="rId1"/>
  <headerFooter alignWithMargins="0">
    <oddFooter>&amp;R&amp;P/&amp;N</oddFooter>
  </headerFooter>
  <colBreaks count="1" manualBreakCount="1">
    <brk id="34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3">
    <tabColor rgb="FFFFFF00"/>
  </sheetPr>
  <dimension ref="A1:AJ756"/>
  <sheetViews>
    <sheetView zoomScale="85" zoomScaleNormal="85" zoomScaleSheetLayoutView="115" workbookViewId="0">
      <selection activeCell="A5" sqref="A5:AH12"/>
    </sheetView>
  </sheetViews>
  <sheetFormatPr defaultColWidth="9.1796875" defaultRowHeight="15.75" customHeight="1" x14ac:dyDescent="0.4"/>
  <cols>
    <col min="1" max="1" width="3" style="11" customWidth="1"/>
    <col min="2" max="2" width="9.26953125" style="3" customWidth="1"/>
    <col min="3" max="3" width="3.54296875" style="1" customWidth="1"/>
    <col min="4" max="4" width="7.54296875" style="1" customWidth="1"/>
    <col min="5" max="5" width="5" style="3" customWidth="1"/>
    <col min="6" max="6" width="4.54296875" style="1" customWidth="1"/>
    <col min="7" max="7" width="5" style="1" customWidth="1"/>
    <col min="8" max="8" width="6" style="1" customWidth="1"/>
    <col min="9" max="9" width="3" style="1" customWidth="1"/>
    <col min="10" max="10" width="5.81640625" style="1" customWidth="1"/>
    <col min="11" max="11" width="5.26953125" style="1" customWidth="1"/>
    <col min="12" max="12" width="7.81640625" style="1" customWidth="1"/>
    <col min="13" max="13" width="2.54296875" style="1" customWidth="1"/>
    <col min="14" max="15" width="5.54296875" style="1" customWidth="1"/>
    <col min="16" max="16" width="6.453125" style="1" customWidth="1"/>
    <col min="17" max="17" width="3.453125" style="1" customWidth="1"/>
    <col min="18" max="18" width="5.1796875" style="118" customWidth="1"/>
    <col min="19" max="19" width="5" style="1" customWidth="1"/>
    <col min="20" max="20" width="7.1796875" style="1" customWidth="1"/>
    <col min="21" max="21" width="3.453125" style="1" customWidth="1"/>
    <col min="22" max="22" width="5" style="118" customWidth="1"/>
    <col min="23" max="23" width="4.81640625" style="1" customWidth="1"/>
    <col min="24" max="24" width="9.7265625" style="1" customWidth="1"/>
    <col min="25" max="25" width="3.54296875" style="1" customWidth="1"/>
    <col min="26" max="26" width="5.26953125" style="1" customWidth="1"/>
    <col min="27" max="27" width="4.26953125" style="1" customWidth="1"/>
    <col min="28" max="28" width="5.7265625" style="1" customWidth="1"/>
    <col min="29" max="29" width="3" style="1" customWidth="1"/>
    <col min="30" max="30" width="4.26953125" style="1" customWidth="1"/>
    <col min="31" max="31" width="4.1796875" style="1" customWidth="1"/>
    <col min="32" max="32" width="5.1796875" style="1" customWidth="1"/>
    <col min="33" max="33" width="0" style="1" hidden="1" customWidth="1"/>
    <col min="34" max="34" width="16" style="1" customWidth="1"/>
    <col min="35" max="16384" width="9.1796875" style="1"/>
  </cols>
  <sheetData>
    <row r="1" spans="1:36" ht="22.5" customHeight="1" x14ac:dyDescent="0.45">
      <c r="A1" s="1050" t="str">
        <f>'DL1'!A1:D2</f>
        <v xml:space="preserve">TRƯỜNG CAO ĐẲNG
CƠ ĐIỆN XÂY DỰNG VIỆT XÔ 
</v>
      </c>
      <c r="B1" s="1050"/>
      <c r="C1" s="1050"/>
      <c r="D1" s="1050"/>
      <c r="E1" s="92"/>
      <c r="F1" s="92"/>
      <c r="G1" s="92"/>
      <c r="H1" s="1036" t="s">
        <v>577</v>
      </c>
      <c r="I1" s="1036"/>
      <c r="J1" s="1036"/>
      <c r="K1" s="1036"/>
      <c r="L1" s="1036"/>
      <c r="M1" s="1036"/>
      <c r="N1" s="1036"/>
      <c r="O1" s="1036"/>
      <c r="P1" s="1036"/>
      <c r="Q1" s="1036"/>
      <c r="R1" s="1036"/>
      <c r="S1" s="1036"/>
      <c r="T1" s="1036"/>
      <c r="U1" s="1036"/>
      <c r="V1" s="1036"/>
      <c r="W1" s="1036"/>
      <c r="X1" s="1036"/>
      <c r="Y1" s="93"/>
      <c r="Z1" s="93"/>
      <c r="AA1" s="83" t="s">
        <v>10010</v>
      </c>
    </row>
    <row r="2" spans="1:36" ht="15.75" customHeight="1" x14ac:dyDescent="0.4">
      <c r="A2" s="1050"/>
      <c r="B2" s="1050"/>
      <c r="C2" s="1050"/>
      <c r="D2" s="1050"/>
      <c r="E2" s="94"/>
      <c r="F2" s="95"/>
      <c r="G2" s="96"/>
      <c r="H2" s="1034" t="str">
        <f>'DL1'!H2</f>
        <v>Tuần 18 (từ ngày 04/12/2023 đến ngày 10/12/2023)</v>
      </c>
      <c r="I2" s="1034"/>
      <c r="J2" s="1034"/>
      <c r="K2" s="1034"/>
      <c r="L2" s="1034"/>
      <c r="M2" s="1034"/>
      <c r="N2" s="1034"/>
      <c r="O2" s="1034"/>
      <c r="P2" s="1034"/>
      <c r="Q2" s="1034"/>
      <c r="R2" s="1034"/>
      <c r="S2" s="1034"/>
      <c r="T2" s="1034"/>
      <c r="U2" s="1034"/>
      <c r="V2" s="1034"/>
      <c r="W2" s="1034"/>
      <c r="X2" s="1034"/>
      <c r="Y2" s="57"/>
      <c r="Z2" s="57"/>
      <c r="AA2" s="57"/>
      <c r="AB2" s="57"/>
      <c r="AC2" s="97"/>
      <c r="AD2" s="97"/>
      <c r="AE2" s="98"/>
    </row>
    <row r="3" spans="1:36" ht="15.75" customHeight="1" x14ac:dyDescent="0.4">
      <c r="B3" s="94"/>
      <c r="C3" s="95"/>
      <c r="D3" s="95"/>
      <c r="E3" s="94"/>
      <c r="F3" s="95"/>
      <c r="G3" s="95"/>
      <c r="H3" s="1035" t="s">
        <v>393</v>
      </c>
      <c r="I3" s="1035"/>
      <c r="J3" s="1035"/>
      <c r="K3" s="1035"/>
      <c r="L3" s="1035"/>
      <c r="M3" s="1035"/>
      <c r="N3" s="1035"/>
      <c r="O3" s="1035"/>
      <c r="P3" s="1035"/>
      <c r="Q3" s="1035"/>
      <c r="R3" s="1035"/>
      <c r="S3" s="1035"/>
      <c r="T3" s="1035"/>
      <c r="U3" s="1035"/>
      <c r="V3" s="1035"/>
      <c r="W3" s="1035"/>
      <c r="X3" s="1035"/>
      <c r="Y3" s="99"/>
      <c r="Z3" s="99"/>
      <c r="AA3" s="99"/>
      <c r="AB3" s="99"/>
      <c r="AC3" s="100"/>
      <c r="AD3" s="100"/>
      <c r="AE3" s="98"/>
      <c r="AF3" s="1">
        <f>COUNT(A5:A243)*4+4</f>
        <v>12</v>
      </c>
    </row>
    <row r="4" spans="1:36" s="2" customFormat="1" ht="15.75" customHeight="1" x14ac:dyDescent="0.35">
      <c r="A4" s="91" t="s">
        <v>17</v>
      </c>
      <c r="B4" s="46" t="s">
        <v>27</v>
      </c>
      <c r="C4" s="47"/>
      <c r="D4" s="1037" t="s">
        <v>20</v>
      </c>
      <c r="E4" s="1038"/>
      <c r="F4" s="1038"/>
      <c r="G4" s="1039"/>
      <c r="H4" s="1037" t="s">
        <v>21</v>
      </c>
      <c r="I4" s="1038"/>
      <c r="J4" s="1038"/>
      <c r="K4" s="1039"/>
      <c r="L4" s="1037" t="s">
        <v>22</v>
      </c>
      <c r="M4" s="1038"/>
      <c r="N4" s="1038"/>
      <c r="O4" s="1039"/>
      <c r="P4" s="1037" t="s">
        <v>23</v>
      </c>
      <c r="Q4" s="1038"/>
      <c r="R4" s="1038"/>
      <c r="S4" s="1039"/>
      <c r="T4" s="1037" t="s">
        <v>24</v>
      </c>
      <c r="U4" s="1038"/>
      <c r="V4" s="1038"/>
      <c r="W4" s="1039"/>
      <c r="X4" s="1037" t="s">
        <v>25</v>
      </c>
      <c r="Y4" s="1038"/>
      <c r="Z4" s="1038"/>
      <c r="AA4" s="1039"/>
      <c r="AB4" s="1040" t="s">
        <v>26</v>
      </c>
      <c r="AC4" s="1041"/>
      <c r="AD4" s="1041"/>
      <c r="AE4" s="1042"/>
      <c r="AF4" s="1020" t="s">
        <v>4634</v>
      </c>
      <c r="AG4" s="1020"/>
      <c r="AH4" s="1021"/>
      <c r="AI4" s="266" t="s">
        <v>852</v>
      </c>
      <c r="AJ4" s="266" t="s">
        <v>853</v>
      </c>
    </row>
    <row r="5" spans="1:36" ht="15.75" customHeight="1" x14ac:dyDescent="0.4">
      <c r="A5" s="105">
        <v>1</v>
      </c>
      <c r="B5" s="51" t="s">
        <v>7238</v>
      </c>
      <c r="C5" s="992" t="s">
        <v>0</v>
      </c>
      <c r="D5" s="15" t="s">
        <v>10136</v>
      </c>
      <c r="E5" s="16"/>
      <c r="F5" s="16"/>
      <c r="G5" s="115"/>
      <c r="H5" s="15" t="s">
        <v>10136</v>
      </c>
      <c r="I5" s="17"/>
      <c r="J5" s="18"/>
      <c r="K5" s="114"/>
      <c r="L5" s="15" t="s">
        <v>10136</v>
      </c>
      <c r="M5" s="18"/>
      <c r="N5" s="18"/>
      <c r="O5" s="114"/>
      <c r="P5" s="34" t="s">
        <v>10136</v>
      </c>
      <c r="Q5" s="35"/>
      <c r="R5" s="36"/>
      <c r="S5" s="114"/>
      <c r="T5" s="15" t="s">
        <v>10136</v>
      </c>
      <c r="U5" s="18"/>
      <c r="V5" s="18"/>
      <c r="W5" s="114"/>
      <c r="X5" s="18" t="s">
        <v>4664</v>
      </c>
      <c r="Y5" s="18">
        <v>5</v>
      </c>
      <c r="Z5" s="509"/>
      <c r="AA5" s="114" t="s">
        <v>332</v>
      </c>
      <c r="AB5" s="15" t="s">
        <v>4664</v>
      </c>
      <c r="AC5" s="17">
        <v>5</v>
      </c>
      <c r="AD5" s="509"/>
      <c r="AE5" s="310" t="s">
        <v>332</v>
      </c>
      <c r="AF5" s="307" t="s">
        <v>4664</v>
      </c>
      <c r="AG5" s="304" t="s">
        <v>6000</v>
      </c>
      <c r="AH5" s="304" t="str">
        <f>IFERROR(IF(AG5&lt;&gt;"",": "&amp;VLOOKUP(AG5,mon!$A$1:$C$36136,2,0),""),"")</f>
        <v>: Giáo dục quốc phòng</v>
      </c>
    </row>
    <row r="6" spans="1:36" ht="18" x14ac:dyDescent="0.4">
      <c r="A6" s="107"/>
      <c r="B6" s="52"/>
      <c r="C6" s="993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 t="s">
        <v>10121</v>
      </c>
      <c r="AC6" s="22"/>
      <c r="AD6" s="22"/>
      <c r="AE6" s="311"/>
      <c r="AF6" s="308"/>
      <c r="AG6" s="305"/>
      <c r="AH6" s="305" t="str">
        <f>IFERROR(IF(AG6&lt;&gt;"",": "&amp;VLOOKUP(AG6,mon!$A$1:$C$3645,2,0),""),"")</f>
        <v/>
      </c>
    </row>
    <row r="7" spans="1:36" ht="18" x14ac:dyDescent="0.4">
      <c r="A7" s="107"/>
      <c r="B7" s="52"/>
      <c r="C7" s="994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 t="s">
        <v>4664</v>
      </c>
      <c r="Y7" s="28">
        <v>5</v>
      </c>
      <c r="Z7" s="508"/>
      <c r="AA7" s="110" t="s">
        <v>332</v>
      </c>
      <c r="AB7" s="25"/>
      <c r="AC7" s="27"/>
      <c r="AD7" s="28"/>
      <c r="AE7" s="312"/>
      <c r="AF7" s="308"/>
      <c r="AG7" s="305"/>
      <c r="AH7" s="305" t="str">
        <f>IFERROR(IF(AG7&lt;&gt;"",": "&amp;VLOOKUP(AG7,mon!$A$1:$C$3645,2,0),""),"")</f>
        <v/>
      </c>
    </row>
    <row r="8" spans="1:36" ht="15.75" customHeight="1" x14ac:dyDescent="0.4">
      <c r="A8" s="107"/>
      <c r="B8" s="52"/>
      <c r="C8" s="994" t="s">
        <v>547</v>
      </c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313"/>
      <c r="AF8" s="309"/>
      <c r="AG8" s="306"/>
      <c r="AH8" s="306" t="str">
        <f>IFERROR(IF(AG8&lt;&gt;"",": "&amp;VLOOKUP(AG8,mon!$A$1:$C$3645,2,0),""),"")</f>
        <v/>
      </c>
    </row>
    <row r="9" spans="1:36" ht="15.75" customHeight="1" x14ac:dyDescent="0.4">
      <c r="A9" s="105">
        <v>2</v>
      </c>
      <c r="B9" s="51" t="s">
        <v>8391</v>
      </c>
      <c r="C9" s="992" t="s">
        <v>0</v>
      </c>
      <c r="D9" s="15" t="s">
        <v>10194</v>
      </c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 t="s">
        <v>6616</v>
      </c>
      <c r="Y9" s="18">
        <v>5</v>
      </c>
      <c r="Z9" s="509" t="s">
        <v>7250</v>
      </c>
      <c r="AA9" s="114" t="s">
        <v>270</v>
      </c>
      <c r="AB9" s="15"/>
      <c r="AC9" s="17"/>
      <c r="AD9" s="18"/>
      <c r="AE9" s="310"/>
      <c r="AF9" s="307" t="s">
        <v>6616</v>
      </c>
      <c r="AG9" s="304" t="s">
        <v>8346</v>
      </c>
      <c r="AH9" s="304" t="str">
        <f>IFERROR(IF(AG9&lt;&gt;"",": "&amp;VLOOKUP(AG9,mon!$A$1:$C$36136,2,0),""),"")</f>
        <v>: Công nghệ thi công</v>
      </c>
    </row>
    <row r="10" spans="1:36" ht="15.75" customHeight="1" x14ac:dyDescent="0.4">
      <c r="A10" s="107"/>
      <c r="B10" s="52"/>
      <c r="C10" s="993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311"/>
      <c r="AF10" s="308" t="s">
        <v>6633</v>
      </c>
      <c r="AG10" s="305" t="s">
        <v>8353</v>
      </c>
      <c r="AH10" s="305" t="str">
        <f>IFERROR(IF(AG10&lt;&gt;"",": "&amp;VLOOKUP(AG10,mon!$A$1:$C$36136,2,0),""),"")</f>
        <v>: Lắp đặt hệ thống cấp thoát nước công trình</v>
      </c>
    </row>
    <row r="11" spans="1:36" ht="15.75" customHeight="1" x14ac:dyDescent="0.4">
      <c r="A11" s="107"/>
      <c r="B11" s="52"/>
      <c r="C11" s="994" t="s">
        <v>1</v>
      </c>
      <c r="D11" s="25"/>
      <c r="E11" s="26"/>
      <c r="F11" s="26"/>
      <c r="G11" s="111"/>
      <c r="H11" s="25" t="s">
        <v>6633</v>
      </c>
      <c r="I11" s="27">
        <v>4</v>
      </c>
      <c r="J11" s="28" t="s">
        <v>571</v>
      </c>
      <c r="K11" s="110" t="s">
        <v>273</v>
      </c>
      <c r="L11" s="25" t="s">
        <v>6633</v>
      </c>
      <c r="M11" s="28">
        <v>4</v>
      </c>
      <c r="N11" s="28" t="s">
        <v>571</v>
      </c>
      <c r="O11" s="110" t="s">
        <v>273</v>
      </c>
      <c r="P11" s="25" t="s">
        <v>6633</v>
      </c>
      <c r="Q11" s="27">
        <v>4</v>
      </c>
      <c r="R11" s="28" t="s">
        <v>571</v>
      </c>
      <c r="S11" s="110" t="s">
        <v>273</v>
      </c>
      <c r="T11" s="25" t="s">
        <v>6616</v>
      </c>
      <c r="U11" s="28">
        <v>5</v>
      </c>
      <c r="V11" s="508" t="s">
        <v>7250</v>
      </c>
      <c r="W11" s="110" t="s">
        <v>270</v>
      </c>
      <c r="X11" s="25" t="s">
        <v>6616</v>
      </c>
      <c r="Y11" s="28">
        <v>5</v>
      </c>
      <c r="Z11" s="508" t="s">
        <v>7250</v>
      </c>
      <c r="AA11" s="110" t="s">
        <v>270</v>
      </c>
      <c r="AB11" s="25"/>
      <c r="AC11" s="27"/>
      <c r="AD11" s="28"/>
      <c r="AE11" s="312"/>
      <c r="AF11" s="308"/>
      <c r="AG11" s="305"/>
      <c r="AH11" s="305" t="str">
        <f>IFERROR(IF(AG11&lt;&gt;"",": "&amp;VLOOKUP(AG11,mon!$A$1:$C$36136,2,0),""),"")</f>
        <v/>
      </c>
    </row>
    <row r="12" spans="1:36" ht="15.75" customHeight="1" x14ac:dyDescent="0.4">
      <c r="A12" s="107"/>
      <c r="B12" s="52"/>
      <c r="C12" s="994"/>
      <c r="D12" s="40" t="s">
        <v>10137</v>
      </c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 t="s">
        <v>10052</v>
      </c>
      <c r="Y12" s="43"/>
      <c r="Z12" s="43"/>
      <c r="AA12" s="109"/>
      <c r="AB12" s="40"/>
      <c r="AC12" s="41"/>
      <c r="AD12" s="42"/>
      <c r="AE12" s="313"/>
      <c r="AF12" s="309"/>
      <c r="AG12" s="306"/>
      <c r="AH12" s="306" t="str">
        <f>IFERROR(IF(AG12&lt;&gt;"",": "&amp;VLOOKUP(AG12,mon!$A$1:$C$3645,2,0),""),"")</f>
        <v/>
      </c>
    </row>
    <row r="13" spans="1:36" ht="15.75" customHeight="1" x14ac:dyDescent="0.4">
      <c r="A13" s="540"/>
      <c r="B13" s="541"/>
      <c r="C13" s="975"/>
      <c r="D13" s="540" t="s">
        <v>332</v>
      </c>
      <c r="E13" s="540" t="s">
        <v>395</v>
      </c>
      <c r="F13" s="540"/>
      <c r="G13" s="540"/>
      <c r="H13" s="540" t="s">
        <v>270</v>
      </c>
      <c r="I13" s="540" t="s">
        <v>135</v>
      </c>
      <c r="J13" s="540"/>
      <c r="K13" s="540"/>
      <c r="L13" s="540" t="s">
        <v>273</v>
      </c>
      <c r="M13" s="540" t="s">
        <v>5679</v>
      </c>
      <c r="N13" s="540"/>
      <c r="O13" s="540"/>
      <c r="P13" s="540" t="s">
        <v>273</v>
      </c>
      <c r="Q13" s="540" t="s">
        <v>5679</v>
      </c>
      <c r="R13" s="540"/>
      <c r="S13" s="540"/>
      <c r="T13" s="540" t="s">
        <v>273</v>
      </c>
      <c r="U13" s="540" t="s">
        <v>5679</v>
      </c>
      <c r="V13" s="540"/>
      <c r="W13" s="540"/>
      <c r="X13" s="540" t="s">
        <v>270</v>
      </c>
      <c r="Y13" s="540" t="s">
        <v>135</v>
      </c>
      <c r="Z13" s="540"/>
      <c r="AA13" s="540"/>
      <c r="AB13" s="540"/>
      <c r="AC13" s="540"/>
      <c r="AD13" s="540"/>
      <c r="AE13" s="540"/>
      <c r="AF13" s="301"/>
      <c r="AG13" s="303"/>
      <c r="AH13" s="303"/>
    </row>
    <row r="14" spans="1:36" ht="15.75" customHeight="1" x14ac:dyDescent="0.4">
      <c r="A14" s="540"/>
      <c r="B14" s="541"/>
      <c r="C14" s="1049"/>
      <c r="D14" s="540"/>
      <c r="E14" s="540"/>
      <c r="F14" s="540"/>
      <c r="G14" s="540"/>
      <c r="H14" s="540"/>
      <c r="I14" s="540"/>
      <c r="J14" s="540"/>
      <c r="K14" s="540"/>
      <c r="L14" s="540"/>
      <c r="M14" s="540"/>
      <c r="N14" s="540"/>
      <c r="O14" s="540"/>
      <c r="P14" s="540"/>
      <c r="Q14" s="540"/>
      <c r="R14" s="540"/>
      <c r="S14" s="540"/>
      <c r="T14" s="540"/>
      <c r="U14" s="540"/>
      <c r="V14" s="540"/>
      <c r="W14" s="540"/>
      <c r="X14" s="540"/>
      <c r="Y14" s="540"/>
      <c r="Z14" s="540"/>
      <c r="AA14" s="540"/>
      <c r="AB14" s="540"/>
      <c r="AC14" s="540"/>
      <c r="AD14" s="540"/>
      <c r="AE14" s="540"/>
      <c r="AF14" s="301"/>
      <c r="AG14" s="303"/>
      <c r="AH14" s="303"/>
    </row>
    <row r="15" spans="1:36" ht="15.75" customHeight="1" x14ac:dyDescent="0.4">
      <c r="A15" s="540"/>
      <c r="B15" s="541"/>
      <c r="C15" s="1049"/>
      <c r="D15" s="540"/>
      <c r="E15" s="540"/>
      <c r="F15" s="540"/>
      <c r="G15" s="540"/>
      <c r="H15" s="540"/>
      <c r="I15" s="540"/>
      <c r="J15" s="540"/>
      <c r="K15" s="540"/>
      <c r="L15" s="540"/>
      <c r="M15" s="540"/>
      <c r="N15" s="540"/>
      <c r="O15" s="540"/>
      <c r="P15" s="540"/>
      <c r="Q15" s="540"/>
      <c r="R15" s="540"/>
      <c r="S15" s="540"/>
      <c r="T15" s="540"/>
      <c r="U15" s="540"/>
      <c r="V15" s="540"/>
      <c r="W15" s="540"/>
      <c r="X15" s="540"/>
      <c r="Y15" s="551"/>
      <c r="Z15" s="551"/>
      <c r="AA15" s="551"/>
      <c r="AB15" s="540"/>
      <c r="AC15" s="540"/>
      <c r="AD15" s="540"/>
      <c r="AE15" s="540"/>
      <c r="AF15" s="301"/>
      <c r="AG15" s="303"/>
      <c r="AH15" s="303"/>
    </row>
    <row r="16" spans="1:36" ht="15.75" customHeight="1" x14ac:dyDescent="0.4">
      <c r="A16" s="540"/>
      <c r="B16" s="541"/>
      <c r="C16" s="1049"/>
      <c r="D16" s="540"/>
      <c r="E16" s="540"/>
      <c r="F16" s="540"/>
      <c r="G16" s="540"/>
      <c r="H16" s="540"/>
      <c r="I16" s="540"/>
      <c r="J16" s="540"/>
      <c r="K16" s="540"/>
      <c r="L16" s="540"/>
      <c r="M16" s="540"/>
      <c r="N16" s="540"/>
      <c r="O16" s="540"/>
      <c r="P16" s="540"/>
      <c r="Q16" s="540"/>
      <c r="R16" s="540"/>
      <c r="S16" s="540"/>
      <c r="T16" s="540"/>
      <c r="U16" s="540"/>
      <c r="V16" s="540"/>
      <c r="W16" s="540"/>
      <c r="X16" s="540"/>
      <c r="Y16" s="540"/>
      <c r="Z16" s="540"/>
      <c r="AA16" s="540"/>
      <c r="AB16" s="540"/>
      <c r="AC16" s="540"/>
      <c r="AD16" s="540"/>
      <c r="AE16" s="540"/>
      <c r="AF16" s="301"/>
      <c r="AG16" s="303"/>
      <c r="AH16" s="303"/>
    </row>
    <row r="17" spans="1:34" ht="15.75" customHeight="1" x14ac:dyDescent="0.4">
      <c r="A17" s="540"/>
      <c r="B17" s="541"/>
      <c r="C17" s="1049"/>
      <c r="D17" s="540"/>
      <c r="E17" s="540"/>
      <c r="F17" s="540"/>
      <c r="G17" s="540"/>
      <c r="H17" s="540"/>
      <c r="I17" s="540"/>
      <c r="J17" s="540"/>
      <c r="K17" s="540"/>
      <c r="L17" s="540"/>
      <c r="M17" s="540"/>
      <c r="N17" s="540"/>
      <c r="O17" s="540"/>
      <c r="P17" s="540"/>
      <c r="Q17" s="540"/>
      <c r="R17" s="540"/>
      <c r="S17" s="540"/>
      <c r="T17" s="540"/>
      <c r="U17" s="540"/>
      <c r="V17" s="540"/>
      <c r="W17" s="540"/>
      <c r="X17" s="540"/>
      <c r="Y17" s="540"/>
      <c r="Z17" s="540"/>
      <c r="AA17" s="540"/>
      <c r="AB17" s="540"/>
      <c r="AC17" s="540"/>
      <c r="AD17" s="540"/>
      <c r="AE17" s="540"/>
      <c r="AF17" s="301"/>
      <c r="AG17" s="303"/>
      <c r="AH17" s="303"/>
    </row>
    <row r="18" spans="1:34" ht="15.75" customHeight="1" x14ac:dyDescent="0.4">
      <c r="A18" s="28"/>
      <c r="B18" s="77"/>
      <c r="C18" s="1048"/>
      <c r="D18" s="28"/>
      <c r="E18" s="26"/>
      <c r="F18" s="26"/>
      <c r="G18" s="26"/>
      <c r="H18" s="28"/>
      <c r="I18" s="27"/>
      <c r="J18" s="28"/>
      <c r="K18" s="28"/>
      <c r="L18" s="28"/>
      <c r="M18" s="28"/>
      <c r="N18" s="28"/>
      <c r="O18" s="28"/>
      <c r="P18" s="28"/>
      <c r="Q18" s="27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7"/>
      <c r="AD18" s="28"/>
      <c r="AE18" s="28"/>
      <c r="AF18" s="301"/>
      <c r="AG18" s="303"/>
      <c r="AH18" s="303"/>
    </row>
    <row r="19" spans="1:34" ht="15.75" customHeight="1" x14ac:dyDescent="0.4">
      <c r="A19" s="28"/>
      <c r="B19" s="77"/>
      <c r="C19" s="1048"/>
      <c r="D19" s="28"/>
      <c r="E19" s="26"/>
      <c r="F19" s="26"/>
      <c r="G19" s="26"/>
      <c r="H19" s="28"/>
      <c r="I19" s="28"/>
      <c r="J19" s="28"/>
      <c r="K19" s="28"/>
      <c r="L19" s="28"/>
      <c r="M19" s="28"/>
      <c r="N19" s="28"/>
      <c r="O19" s="28"/>
      <c r="P19" s="28"/>
      <c r="Q19" s="27"/>
      <c r="R19" s="28"/>
      <c r="S19" s="28"/>
      <c r="T19" s="28"/>
      <c r="U19" s="28"/>
      <c r="V19" s="28"/>
      <c r="W19" s="28"/>
      <c r="X19" s="28"/>
      <c r="Y19" s="33"/>
      <c r="Z19" s="33"/>
      <c r="AA19" s="33"/>
      <c r="AB19" s="28"/>
      <c r="AC19" s="27"/>
      <c r="AD19" s="28"/>
      <c r="AE19" s="28"/>
      <c r="AF19" s="301"/>
      <c r="AG19" s="303"/>
      <c r="AH19" s="303"/>
    </row>
    <row r="20" spans="1:34" ht="15.75" customHeight="1" x14ac:dyDescent="0.4">
      <c r="A20" s="28"/>
      <c r="B20" s="77"/>
      <c r="C20" s="1048"/>
      <c r="D20" s="28"/>
      <c r="E20" s="26"/>
      <c r="F20" s="26"/>
      <c r="G20" s="26"/>
      <c r="H20" s="28"/>
      <c r="I20" s="27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301"/>
      <c r="AG20" s="303"/>
      <c r="AH20" s="303"/>
    </row>
    <row r="21" spans="1:34" ht="15.75" customHeight="1" x14ac:dyDescent="0.4">
      <c r="A21" s="28"/>
      <c r="B21" s="77"/>
      <c r="C21" s="1048"/>
      <c r="D21" s="28"/>
      <c r="E21" s="26"/>
      <c r="F21" s="26"/>
      <c r="G21" s="26"/>
      <c r="H21" s="28"/>
      <c r="I21" s="28"/>
      <c r="J21" s="28"/>
      <c r="K21" s="28"/>
      <c r="L21" s="28"/>
      <c r="M21" s="28"/>
      <c r="N21" s="28"/>
      <c r="O21" s="28"/>
      <c r="P21" s="28"/>
      <c r="Q21" s="27"/>
      <c r="R21" s="28"/>
      <c r="S21" s="28"/>
      <c r="T21" s="28"/>
      <c r="U21" s="28"/>
      <c r="V21" s="28"/>
      <c r="W21" s="28"/>
      <c r="X21" s="28"/>
      <c r="Y21" s="27"/>
      <c r="Z21" s="27"/>
      <c r="AA21" s="28"/>
      <c r="AB21" s="28"/>
      <c r="AC21" s="28"/>
      <c r="AD21" s="28"/>
      <c r="AE21" s="28"/>
      <c r="AF21" s="301"/>
      <c r="AG21" s="303"/>
      <c r="AH21" s="303"/>
    </row>
    <row r="22" spans="1:34" ht="15.75" customHeight="1" x14ac:dyDescent="0.4">
      <c r="A22" s="28"/>
      <c r="B22" s="77"/>
      <c r="C22" s="1048"/>
      <c r="D22" s="28"/>
      <c r="E22" s="26"/>
      <c r="F22" s="26"/>
      <c r="G22" s="26"/>
      <c r="H22" s="28"/>
      <c r="I22" s="27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7"/>
      <c r="AD22" s="28"/>
      <c r="AE22" s="28"/>
      <c r="AF22" s="301"/>
      <c r="AG22" s="303"/>
      <c r="AH22" s="303"/>
    </row>
    <row r="23" spans="1:34" ht="15.75" customHeight="1" x14ac:dyDescent="0.4">
      <c r="A23" s="28"/>
      <c r="B23" s="77"/>
      <c r="C23" s="1048"/>
      <c r="D23" s="28"/>
      <c r="E23" s="26"/>
      <c r="F23" s="26"/>
      <c r="G23" s="26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33"/>
      <c r="Z23" s="33"/>
      <c r="AA23" s="33"/>
      <c r="AB23" s="28"/>
      <c r="AC23" s="33"/>
      <c r="AD23" s="33"/>
      <c r="AE23" s="33"/>
      <c r="AF23" s="301"/>
      <c r="AG23" s="303"/>
      <c r="AH23" s="303"/>
    </row>
    <row r="24" spans="1:34" ht="15.75" customHeight="1" x14ac:dyDescent="0.4">
      <c r="A24" s="28"/>
      <c r="B24" s="77"/>
      <c r="C24" s="1048"/>
      <c r="D24" s="28"/>
      <c r="E24" s="26"/>
      <c r="F24" s="26"/>
      <c r="G24" s="26"/>
      <c r="H24" s="28"/>
      <c r="I24" s="27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301"/>
      <c r="AG24" s="303"/>
      <c r="AH24" s="303"/>
    </row>
    <row r="25" spans="1:34" ht="15.75" customHeight="1" x14ac:dyDescent="0.4">
      <c r="A25" s="28"/>
      <c r="B25" s="77"/>
      <c r="C25" s="1048"/>
      <c r="D25" s="28"/>
      <c r="E25" s="26"/>
      <c r="F25" s="26"/>
      <c r="G25" s="26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7"/>
      <c r="Z25" s="27"/>
      <c r="AA25" s="28"/>
      <c r="AB25" s="28"/>
      <c r="AC25" s="28"/>
      <c r="AD25" s="28"/>
      <c r="AE25" s="28"/>
      <c r="AF25" s="301"/>
      <c r="AG25" s="303"/>
      <c r="AH25" s="303"/>
    </row>
    <row r="26" spans="1:34" ht="15.75" customHeight="1" x14ac:dyDescent="0.4">
      <c r="A26" s="28"/>
      <c r="B26" s="77"/>
      <c r="C26" s="1048"/>
      <c r="D26" s="28"/>
      <c r="E26" s="26"/>
      <c r="F26" s="26"/>
      <c r="G26" s="26"/>
      <c r="H26" s="28"/>
      <c r="I26" s="27"/>
      <c r="J26" s="28"/>
      <c r="K26" s="28"/>
      <c r="L26" s="28"/>
      <c r="M26" s="28"/>
      <c r="N26" s="28"/>
      <c r="O26" s="28"/>
      <c r="P26" s="28"/>
      <c r="Q26" s="27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7"/>
      <c r="AD26" s="28"/>
      <c r="AE26" s="28"/>
      <c r="AF26" s="301"/>
      <c r="AG26" s="303"/>
      <c r="AH26" s="303"/>
    </row>
    <row r="27" spans="1:34" ht="15.75" customHeight="1" x14ac:dyDescent="0.4">
      <c r="A27" s="28"/>
      <c r="B27" s="77"/>
      <c r="C27" s="1048"/>
      <c r="D27" s="28"/>
      <c r="E27" s="26"/>
      <c r="F27" s="26"/>
      <c r="G27" s="26"/>
      <c r="H27" s="28"/>
      <c r="I27" s="28"/>
      <c r="J27" s="28"/>
      <c r="K27" s="28"/>
      <c r="L27" s="28"/>
      <c r="M27" s="28"/>
      <c r="N27" s="28"/>
      <c r="O27" s="28"/>
      <c r="P27" s="28"/>
      <c r="Q27" s="27"/>
      <c r="R27" s="27"/>
      <c r="S27" s="28"/>
      <c r="T27" s="28"/>
      <c r="U27" s="28"/>
      <c r="V27" s="28"/>
      <c r="W27" s="28"/>
      <c r="X27" s="28"/>
      <c r="Y27" s="33"/>
      <c r="Z27" s="33"/>
      <c r="AA27" s="33"/>
      <c r="AB27" s="28"/>
      <c r="AC27" s="33"/>
      <c r="AD27" s="33"/>
      <c r="AE27" s="33"/>
      <c r="AF27" s="301"/>
      <c r="AG27" s="303"/>
      <c r="AH27" s="303"/>
    </row>
    <row r="28" spans="1:34" ht="15.75" customHeight="1" x14ac:dyDescent="0.4">
      <c r="A28" s="28"/>
      <c r="B28" s="77"/>
      <c r="C28" s="1048"/>
      <c r="D28" s="28"/>
      <c r="E28" s="26"/>
      <c r="F28" s="26"/>
      <c r="G28" s="26"/>
      <c r="H28" s="28"/>
      <c r="I28" s="27"/>
      <c r="J28" s="28"/>
      <c r="K28" s="28"/>
      <c r="L28" s="28"/>
      <c r="M28" s="28"/>
      <c r="N28" s="28"/>
      <c r="O28" s="28"/>
      <c r="P28" s="28"/>
      <c r="Q28" s="27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7"/>
      <c r="AD28" s="28"/>
      <c r="AE28" s="28"/>
      <c r="AF28" s="301"/>
      <c r="AG28" s="303"/>
      <c r="AH28" s="303"/>
    </row>
    <row r="29" spans="1:34" ht="15.75" customHeight="1" x14ac:dyDescent="0.4">
      <c r="A29" s="28"/>
      <c r="B29" s="77"/>
      <c r="C29" s="1048"/>
      <c r="D29" s="28"/>
      <c r="E29" s="26"/>
      <c r="F29" s="26"/>
      <c r="G29" s="26"/>
      <c r="H29" s="28"/>
      <c r="I29" s="28"/>
      <c r="J29" s="28"/>
      <c r="K29" s="28"/>
      <c r="L29" s="28"/>
      <c r="M29" s="28"/>
      <c r="N29" s="28"/>
      <c r="O29" s="28"/>
      <c r="P29" s="28"/>
      <c r="Q29" s="27"/>
      <c r="R29" s="27"/>
      <c r="S29" s="28"/>
      <c r="T29" s="28"/>
      <c r="U29" s="27"/>
      <c r="V29" s="28"/>
      <c r="W29" s="28"/>
      <c r="X29" s="28"/>
      <c r="Y29" s="27"/>
      <c r="Z29" s="27"/>
      <c r="AA29" s="28"/>
      <c r="AB29" s="28"/>
      <c r="AC29" s="28"/>
      <c r="AD29" s="28"/>
      <c r="AE29" s="28"/>
      <c r="AF29" s="301"/>
      <c r="AG29" s="303"/>
      <c r="AH29" s="303"/>
    </row>
    <row r="30" spans="1:34" ht="15.75" customHeight="1" x14ac:dyDescent="0.4">
      <c r="A30" s="28"/>
      <c r="B30" s="77"/>
      <c r="C30" s="1048"/>
      <c r="D30" s="28"/>
      <c r="E30" s="26"/>
      <c r="F30" s="26"/>
      <c r="G30" s="26"/>
      <c r="H30" s="28"/>
      <c r="I30" s="27"/>
      <c r="J30" s="28"/>
      <c r="K30" s="28"/>
      <c r="L30" s="28"/>
      <c r="M30" s="28"/>
      <c r="N30" s="28"/>
      <c r="O30" s="28"/>
      <c r="P30" s="334"/>
      <c r="Q30" s="31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7"/>
      <c r="AD30" s="28"/>
      <c r="AE30" s="28"/>
      <c r="AF30" s="301"/>
      <c r="AG30" s="303"/>
      <c r="AH30" s="303"/>
    </row>
    <row r="31" spans="1:34" ht="15.75" customHeight="1" x14ac:dyDescent="0.4">
      <c r="A31" s="28"/>
      <c r="B31" s="77"/>
      <c r="C31" s="1048"/>
      <c r="D31" s="28"/>
      <c r="E31" s="26"/>
      <c r="F31" s="26"/>
      <c r="G31" s="26"/>
      <c r="H31" s="28"/>
      <c r="I31" s="28"/>
      <c r="J31" s="28"/>
      <c r="K31" s="28"/>
      <c r="L31" s="28"/>
      <c r="M31" s="28"/>
      <c r="N31" s="28"/>
      <c r="O31" s="28"/>
      <c r="P31" s="334"/>
      <c r="Q31" s="31"/>
      <c r="R31" s="32"/>
      <c r="S31" s="28"/>
      <c r="T31" s="28"/>
      <c r="U31" s="27"/>
      <c r="V31" s="27"/>
      <c r="W31" s="28"/>
      <c r="X31" s="28"/>
      <c r="Y31" s="33"/>
      <c r="Z31" s="33"/>
      <c r="AA31" s="33"/>
      <c r="AB31" s="28"/>
      <c r="AC31" s="27"/>
      <c r="AD31" s="28"/>
      <c r="AE31" s="28"/>
      <c r="AF31" s="301"/>
      <c r="AG31" s="303"/>
      <c r="AH31" s="303"/>
    </row>
    <row r="32" spans="1:34" ht="15.75" customHeight="1" x14ac:dyDescent="0.4">
      <c r="A32" s="28"/>
      <c r="B32" s="77"/>
      <c r="C32" s="1048"/>
      <c r="D32" s="28"/>
      <c r="E32" s="26"/>
      <c r="F32" s="26"/>
      <c r="G32" s="26"/>
      <c r="H32" s="28"/>
      <c r="I32" s="27"/>
      <c r="J32" s="28"/>
      <c r="K32" s="28"/>
      <c r="L32" s="28"/>
      <c r="M32" s="28"/>
      <c r="N32" s="28"/>
      <c r="O32" s="28"/>
      <c r="P32" s="334"/>
      <c r="Q32" s="31"/>
      <c r="R32" s="239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7"/>
      <c r="AD32" s="28"/>
      <c r="AE32" s="28"/>
      <c r="AF32" s="301"/>
      <c r="AG32" s="303"/>
      <c r="AH32" s="303"/>
    </row>
    <row r="33" spans="1:34" ht="15.75" customHeight="1" x14ac:dyDescent="0.4">
      <c r="A33" s="28"/>
      <c r="B33" s="77"/>
      <c r="C33" s="1048"/>
      <c r="D33" s="28"/>
      <c r="E33" s="26"/>
      <c r="F33" s="26"/>
      <c r="G33" s="26"/>
      <c r="H33" s="28"/>
      <c r="I33" s="28"/>
      <c r="J33" s="28"/>
      <c r="K33" s="28"/>
      <c r="L33" s="28"/>
      <c r="M33" s="28"/>
      <c r="N33" s="28"/>
      <c r="O33" s="28"/>
      <c r="P33" s="334"/>
      <c r="Q33" s="31"/>
      <c r="R33" s="32"/>
      <c r="S33" s="28"/>
      <c r="T33" s="28"/>
      <c r="U33" s="28"/>
      <c r="V33" s="28"/>
      <c r="W33" s="28"/>
      <c r="X33" s="28"/>
      <c r="Y33" s="27"/>
      <c r="Z33" s="27"/>
      <c r="AA33" s="28"/>
      <c r="AB33" s="28"/>
      <c r="AC33" s="28"/>
      <c r="AD33" s="28"/>
      <c r="AE33" s="28"/>
      <c r="AF33" s="301"/>
      <c r="AG33" s="303"/>
      <c r="AH33" s="303"/>
    </row>
    <row r="34" spans="1:34" ht="15.75" customHeight="1" x14ac:dyDescent="0.4">
      <c r="A34" s="28"/>
      <c r="B34" s="77"/>
      <c r="C34" s="1048"/>
      <c r="D34" s="28"/>
      <c r="E34" s="26"/>
      <c r="F34" s="26"/>
      <c r="G34" s="26"/>
      <c r="H34" s="28"/>
      <c r="I34" s="27"/>
      <c r="J34" s="28"/>
      <c r="K34" s="28"/>
      <c r="L34" s="28"/>
      <c r="M34" s="28"/>
      <c r="N34" s="28"/>
      <c r="O34" s="28"/>
      <c r="P34" s="28"/>
      <c r="Q34" s="27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7"/>
      <c r="AD34" s="28"/>
      <c r="AE34" s="28"/>
      <c r="AF34" s="301"/>
      <c r="AG34" s="303"/>
      <c r="AH34" s="303"/>
    </row>
    <row r="35" spans="1:34" ht="15.75" customHeight="1" x14ac:dyDescent="0.4">
      <c r="A35" s="28"/>
      <c r="B35" s="77"/>
      <c r="C35" s="1048"/>
      <c r="D35" s="28"/>
      <c r="E35" s="27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7"/>
      <c r="R35" s="28"/>
      <c r="S35" s="28"/>
      <c r="T35" s="28"/>
      <c r="U35" s="28"/>
      <c r="V35" s="28"/>
      <c r="W35" s="28"/>
      <c r="X35" s="28"/>
      <c r="Y35" s="33"/>
      <c r="Z35" s="33"/>
      <c r="AA35" s="33"/>
      <c r="AB35" s="28"/>
      <c r="AC35" s="27"/>
      <c r="AD35" s="28"/>
      <c r="AE35" s="28"/>
      <c r="AF35" s="301"/>
      <c r="AG35" s="303"/>
      <c r="AH35" s="303"/>
    </row>
    <row r="36" spans="1:34" ht="15.75" customHeight="1" x14ac:dyDescent="0.4">
      <c r="A36" s="28"/>
      <c r="B36" s="77"/>
      <c r="C36" s="1048"/>
      <c r="D36" s="28"/>
      <c r="E36" s="26"/>
      <c r="F36" s="26"/>
      <c r="G36" s="26"/>
      <c r="H36" s="28"/>
      <c r="I36" s="27"/>
      <c r="J36" s="28"/>
      <c r="K36" s="28"/>
      <c r="L36" s="28"/>
      <c r="M36" s="28"/>
      <c r="N36" s="28"/>
      <c r="O36" s="28"/>
      <c r="P36" s="334"/>
      <c r="Q36" s="31"/>
      <c r="R36" s="239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7"/>
      <c r="AD36" s="28"/>
      <c r="AE36" s="28"/>
      <c r="AF36" s="301"/>
      <c r="AG36" s="303"/>
      <c r="AH36" s="303"/>
    </row>
    <row r="37" spans="1:34" ht="15.75" customHeight="1" x14ac:dyDescent="0.4">
      <c r="A37" s="28"/>
      <c r="B37" s="77"/>
      <c r="C37" s="1048"/>
      <c r="D37" s="28"/>
      <c r="E37" s="26"/>
      <c r="F37" s="26"/>
      <c r="G37" s="26"/>
      <c r="H37" s="28"/>
      <c r="I37" s="28"/>
      <c r="J37" s="28"/>
      <c r="K37" s="28"/>
      <c r="L37" s="28"/>
      <c r="M37" s="28"/>
      <c r="N37" s="28"/>
      <c r="O37" s="28"/>
      <c r="P37" s="334"/>
      <c r="Q37" s="31"/>
      <c r="R37" s="32"/>
      <c r="S37" s="28"/>
      <c r="T37" s="28"/>
      <c r="U37" s="28"/>
      <c r="V37" s="28"/>
      <c r="W37" s="28"/>
      <c r="X37" s="28"/>
      <c r="Y37" s="27"/>
      <c r="Z37" s="27"/>
      <c r="AA37" s="28"/>
      <c r="AB37" s="28"/>
      <c r="AC37" s="28"/>
      <c r="AD37" s="28"/>
      <c r="AE37" s="28"/>
      <c r="AF37" s="301"/>
      <c r="AG37" s="303"/>
      <c r="AH37" s="303"/>
    </row>
    <row r="38" spans="1:34" ht="15.75" customHeight="1" x14ac:dyDescent="0.4">
      <c r="A38" s="28"/>
      <c r="B38" s="77"/>
      <c r="C38" s="1048"/>
      <c r="D38" s="28"/>
      <c r="E38" s="26"/>
      <c r="F38" s="26"/>
      <c r="G38" s="26"/>
      <c r="H38" s="28"/>
      <c r="I38" s="27"/>
      <c r="J38" s="28"/>
      <c r="K38" s="28"/>
      <c r="L38" s="28"/>
      <c r="M38" s="28"/>
      <c r="N38" s="28"/>
      <c r="O38" s="28"/>
      <c r="P38" s="28"/>
      <c r="Q38" s="27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7"/>
      <c r="AD38" s="28"/>
      <c r="AE38" s="28"/>
      <c r="AF38" s="301"/>
      <c r="AG38" s="303"/>
      <c r="AH38" s="303"/>
    </row>
    <row r="39" spans="1:34" ht="15.75" customHeight="1" x14ac:dyDescent="0.4">
      <c r="A39" s="28"/>
      <c r="B39" s="77"/>
      <c r="C39" s="1048"/>
      <c r="D39" s="28"/>
      <c r="E39" s="27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7"/>
      <c r="R39" s="28"/>
      <c r="S39" s="28"/>
      <c r="T39" s="28"/>
      <c r="U39" s="28"/>
      <c r="V39" s="28"/>
      <c r="W39" s="28"/>
      <c r="X39" s="28"/>
      <c r="Y39" s="33"/>
      <c r="Z39" s="33"/>
      <c r="AA39" s="33"/>
      <c r="AB39" s="28"/>
      <c r="AC39" s="27"/>
      <c r="AD39" s="28"/>
      <c r="AE39" s="28"/>
      <c r="AF39" s="301"/>
      <c r="AG39" s="303"/>
      <c r="AH39" s="303"/>
    </row>
    <row r="40" spans="1:34" ht="15.75" customHeight="1" x14ac:dyDescent="0.4">
      <c r="A40" s="28"/>
      <c r="B40" s="77"/>
      <c r="C40" s="1048"/>
      <c r="D40" s="28"/>
      <c r="E40" s="26"/>
      <c r="F40" s="26"/>
      <c r="G40" s="26"/>
      <c r="H40" s="28"/>
      <c r="I40" s="27"/>
      <c r="J40" s="28"/>
      <c r="K40" s="28"/>
      <c r="L40" s="28"/>
      <c r="M40" s="28"/>
      <c r="N40" s="28"/>
      <c r="O40" s="28"/>
      <c r="P40" s="334"/>
      <c r="Q40" s="31"/>
      <c r="R40" s="239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7"/>
      <c r="AD40" s="28"/>
      <c r="AE40" s="28"/>
      <c r="AF40" s="301"/>
      <c r="AG40" s="303"/>
      <c r="AH40" s="303"/>
    </row>
    <row r="41" spans="1:34" ht="15.75" customHeight="1" x14ac:dyDescent="0.4">
      <c r="A41" s="28"/>
      <c r="B41" s="77"/>
      <c r="C41" s="1048"/>
      <c r="D41" s="28"/>
      <c r="E41" s="26"/>
      <c r="F41" s="26"/>
      <c r="G41" s="26"/>
      <c r="H41" s="28"/>
      <c r="I41" s="28"/>
      <c r="J41" s="28"/>
      <c r="K41" s="28"/>
      <c r="L41" s="28"/>
      <c r="M41" s="28"/>
      <c r="N41" s="28"/>
      <c r="O41" s="28"/>
      <c r="P41" s="334"/>
      <c r="Q41" s="31"/>
      <c r="R41" s="32"/>
      <c r="S41" s="28"/>
      <c r="T41" s="28"/>
      <c r="U41" s="28"/>
      <c r="V41" s="28"/>
      <c r="W41" s="28"/>
      <c r="X41" s="28"/>
      <c r="Y41" s="27"/>
      <c r="Z41" s="27"/>
      <c r="AA41" s="28"/>
      <c r="AB41" s="28"/>
      <c r="AC41" s="28"/>
      <c r="AD41" s="28"/>
      <c r="AE41" s="28"/>
      <c r="AF41" s="301"/>
      <c r="AG41" s="303"/>
      <c r="AH41" s="303"/>
    </row>
    <row r="42" spans="1:34" ht="15.75" customHeight="1" x14ac:dyDescent="0.4">
      <c r="A42" s="28"/>
      <c r="B42" s="77"/>
      <c r="C42" s="1048"/>
      <c r="D42" s="28"/>
      <c r="E42" s="26"/>
      <c r="F42" s="26"/>
      <c r="G42" s="26"/>
      <c r="H42" s="28"/>
      <c r="I42" s="27"/>
      <c r="J42" s="28"/>
      <c r="K42" s="28"/>
      <c r="L42" s="28"/>
      <c r="M42" s="28"/>
      <c r="N42" s="28"/>
      <c r="O42" s="28"/>
      <c r="P42" s="28"/>
      <c r="Q42" s="27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7"/>
      <c r="AD42" s="28"/>
      <c r="AE42" s="28"/>
      <c r="AF42" s="301"/>
      <c r="AG42" s="303"/>
      <c r="AH42" s="303"/>
    </row>
    <row r="43" spans="1:34" ht="15.75" customHeight="1" x14ac:dyDescent="0.4">
      <c r="A43" s="28"/>
      <c r="B43" s="77"/>
      <c r="C43" s="1048"/>
      <c r="D43" s="28"/>
      <c r="E43" s="26"/>
      <c r="F43" s="26"/>
      <c r="G43" s="26"/>
      <c r="H43" s="28"/>
      <c r="I43" s="28"/>
      <c r="J43" s="28"/>
      <c r="K43" s="28"/>
      <c r="L43" s="28"/>
      <c r="M43" s="28"/>
      <c r="N43" s="28"/>
      <c r="O43" s="28"/>
      <c r="P43" s="28"/>
      <c r="Q43" s="27"/>
      <c r="R43" s="28"/>
      <c r="S43" s="28"/>
      <c r="T43" s="28"/>
      <c r="U43" s="28"/>
      <c r="V43" s="28"/>
      <c r="W43" s="28"/>
      <c r="X43" s="28"/>
      <c r="Y43" s="33"/>
      <c r="Z43" s="33"/>
      <c r="AA43" s="33"/>
      <c r="AB43" s="28"/>
      <c r="AC43" s="27"/>
      <c r="AD43" s="28"/>
      <c r="AE43" s="28"/>
      <c r="AF43" s="301"/>
      <c r="AG43" s="303"/>
      <c r="AH43" s="303"/>
    </row>
    <row r="44" spans="1:34" ht="15.75" customHeight="1" x14ac:dyDescent="0.4">
      <c r="A44" s="28"/>
      <c r="B44" s="77"/>
      <c r="C44" s="1048"/>
      <c r="D44" s="28"/>
      <c r="E44" s="26"/>
      <c r="F44" s="26"/>
      <c r="G44" s="26"/>
      <c r="H44" s="28"/>
      <c r="I44" s="27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301"/>
      <c r="AG44" s="303"/>
      <c r="AH44" s="303"/>
    </row>
    <row r="45" spans="1:34" ht="15.75" customHeight="1" x14ac:dyDescent="0.4">
      <c r="A45" s="28"/>
      <c r="B45" s="77"/>
      <c r="C45" s="1048"/>
      <c r="D45" s="28"/>
      <c r="E45" s="26"/>
      <c r="F45" s="26"/>
      <c r="G45" s="26"/>
      <c r="H45" s="28"/>
      <c r="I45" s="28"/>
      <c r="J45" s="28"/>
      <c r="K45" s="28"/>
      <c r="L45" s="28"/>
      <c r="M45" s="28"/>
      <c r="N45" s="28"/>
      <c r="O45" s="28"/>
      <c r="P45" s="28"/>
      <c r="Q45" s="27"/>
      <c r="R45" s="28"/>
      <c r="S45" s="28"/>
      <c r="T45" s="28"/>
      <c r="U45" s="28"/>
      <c r="V45" s="28"/>
      <c r="W45" s="28"/>
      <c r="X45" s="28"/>
      <c r="Y45" s="27"/>
      <c r="Z45" s="27"/>
      <c r="AA45" s="28"/>
      <c r="AB45" s="28"/>
      <c r="AC45" s="28"/>
      <c r="AD45" s="28"/>
      <c r="AE45" s="28"/>
      <c r="AF45" s="301"/>
      <c r="AG45" s="303"/>
      <c r="AH45" s="303"/>
    </row>
    <row r="46" spans="1:34" ht="15.75" customHeight="1" x14ac:dyDescent="0.4">
      <c r="A46" s="28"/>
      <c r="B46" s="77"/>
      <c r="C46" s="1048"/>
      <c r="D46" s="28"/>
      <c r="E46" s="26"/>
      <c r="F46" s="26"/>
      <c r="G46" s="26"/>
      <c r="H46" s="28"/>
      <c r="I46" s="27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7"/>
      <c r="AD46" s="28"/>
      <c r="AE46" s="28"/>
      <c r="AF46" s="301"/>
      <c r="AG46" s="303"/>
      <c r="AH46" s="303"/>
    </row>
    <row r="47" spans="1:34" ht="15.75" customHeight="1" x14ac:dyDescent="0.4">
      <c r="A47" s="28"/>
      <c r="B47" s="77"/>
      <c r="C47" s="1048"/>
      <c r="D47" s="28"/>
      <c r="E47" s="26"/>
      <c r="F47" s="26"/>
      <c r="G47" s="26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33"/>
      <c r="Z47" s="33"/>
      <c r="AA47" s="33"/>
      <c r="AB47" s="28"/>
      <c r="AC47" s="33"/>
      <c r="AD47" s="33"/>
      <c r="AE47" s="33"/>
      <c r="AF47" s="301"/>
      <c r="AG47" s="303"/>
      <c r="AH47" s="303"/>
    </row>
    <row r="48" spans="1:34" ht="15.75" customHeight="1" x14ac:dyDescent="0.4">
      <c r="A48" s="28"/>
      <c r="B48" s="77"/>
      <c r="C48" s="1048"/>
      <c r="D48" s="28"/>
      <c r="E48" s="26"/>
      <c r="F48" s="26"/>
      <c r="G48" s="26"/>
      <c r="H48" s="28"/>
      <c r="I48" s="27"/>
      <c r="J48" s="28"/>
      <c r="K48" s="28"/>
      <c r="L48" s="28"/>
      <c r="M48" s="28"/>
      <c r="N48" s="28"/>
      <c r="O48" s="28"/>
      <c r="P48" s="334"/>
      <c r="Q48" s="31"/>
      <c r="R48" s="239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7"/>
      <c r="AD48" s="28"/>
      <c r="AE48" s="28"/>
      <c r="AF48" s="301"/>
      <c r="AG48" s="303"/>
      <c r="AH48" s="303"/>
    </row>
    <row r="49" spans="1:34" ht="15.75" customHeight="1" x14ac:dyDescent="0.4">
      <c r="A49" s="28"/>
      <c r="B49" s="77"/>
      <c r="C49" s="1048"/>
      <c r="D49" s="28"/>
      <c r="E49" s="26"/>
      <c r="F49" s="26"/>
      <c r="G49" s="26"/>
      <c r="H49" s="28"/>
      <c r="I49" s="28"/>
      <c r="J49" s="28"/>
      <c r="K49" s="28"/>
      <c r="L49" s="28"/>
      <c r="M49" s="28"/>
      <c r="N49" s="28"/>
      <c r="O49" s="28"/>
      <c r="P49" s="334"/>
      <c r="Q49" s="31"/>
      <c r="R49" s="32"/>
      <c r="S49" s="28"/>
      <c r="T49" s="28"/>
      <c r="U49" s="28"/>
      <c r="V49" s="28"/>
      <c r="W49" s="28"/>
      <c r="X49" s="28"/>
      <c r="Y49" s="27"/>
      <c r="Z49" s="27"/>
      <c r="AA49" s="28"/>
      <c r="AB49" s="28"/>
      <c r="AC49" s="28"/>
      <c r="AD49" s="28"/>
      <c r="AE49" s="28"/>
      <c r="AF49" s="301"/>
      <c r="AG49" s="303"/>
      <c r="AH49" s="303"/>
    </row>
    <row r="50" spans="1:34" ht="15.75" customHeight="1" x14ac:dyDescent="0.4">
      <c r="A50" s="28"/>
      <c r="B50" s="77"/>
      <c r="C50" s="1048"/>
      <c r="D50" s="28"/>
      <c r="E50" s="26"/>
      <c r="F50" s="26"/>
      <c r="G50" s="26"/>
      <c r="H50" s="28"/>
      <c r="I50" s="27"/>
      <c r="J50" s="28"/>
      <c r="K50" s="28"/>
      <c r="L50" s="28"/>
      <c r="M50" s="28"/>
      <c r="N50" s="28"/>
      <c r="O50" s="28"/>
      <c r="P50" s="28"/>
      <c r="Q50" s="27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7"/>
      <c r="AD50" s="28"/>
      <c r="AE50" s="28"/>
      <c r="AF50" s="301"/>
      <c r="AG50" s="303"/>
      <c r="AH50" s="303"/>
    </row>
    <row r="51" spans="1:34" ht="15.75" customHeight="1" x14ac:dyDescent="0.4">
      <c r="A51" s="28"/>
      <c r="B51" s="77"/>
      <c r="C51" s="1048"/>
      <c r="D51" s="28"/>
      <c r="E51" s="27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7"/>
      <c r="R51" s="28"/>
      <c r="S51" s="28"/>
      <c r="T51" s="28"/>
      <c r="U51" s="28"/>
      <c r="V51" s="28"/>
      <c r="W51" s="28"/>
      <c r="X51" s="28"/>
      <c r="Y51" s="33"/>
      <c r="Z51" s="33"/>
      <c r="AA51" s="33"/>
      <c r="AB51" s="28"/>
      <c r="AC51" s="27"/>
      <c r="AD51" s="28"/>
      <c r="AE51" s="28"/>
      <c r="AF51" s="301"/>
      <c r="AG51" s="303"/>
      <c r="AH51" s="303"/>
    </row>
    <row r="52" spans="1:34" ht="15.75" customHeight="1" x14ac:dyDescent="0.4">
      <c r="A52" s="28"/>
      <c r="B52" s="77"/>
      <c r="C52" s="1048"/>
      <c r="D52" s="28"/>
      <c r="E52" s="26"/>
      <c r="F52" s="26"/>
      <c r="G52" s="26"/>
      <c r="H52" s="28"/>
      <c r="I52" s="27"/>
      <c r="J52" s="28"/>
      <c r="K52" s="28"/>
      <c r="L52" s="28"/>
      <c r="M52" s="28"/>
      <c r="N52" s="28"/>
      <c r="O52" s="28"/>
      <c r="P52" s="334"/>
      <c r="Q52" s="31"/>
      <c r="R52" s="239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7"/>
      <c r="AD52" s="28"/>
      <c r="AE52" s="28"/>
      <c r="AF52" s="301"/>
      <c r="AG52" s="303"/>
      <c r="AH52" s="303"/>
    </row>
    <row r="53" spans="1:34" ht="15.75" customHeight="1" x14ac:dyDescent="0.4">
      <c r="A53" s="28"/>
      <c r="B53" s="77"/>
      <c r="C53" s="1048"/>
      <c r="D53" s="28"/>
      <c r="E53" s="26"/>
      <c r="F53" s="26"/>
      <c r="G53" s="26"/>
      <c r="H53" s="28"/>
      <c r="I53" s="28"/>
      <c r="J53" s="28"/>
      <c r="K53" s="28"/>
      <c r="L53" s="28"/>
      <c r="M53" s="28"/>
      <c r="N53" s="28"/>
      <c r="O53" s="28"/>
      <c r="P53" s="334"/>
      <c r="Q53" s="31"/>
      <c r="R53" s="32"/>
      <c r="S53" s="28"/>
      <c r="T53" s="28"/>
      <c r="U53" s="28"/>
      <c r="V53" s="28"/>
      <c r="W53" s="28"/>
      <c r="X53" s="28"/>
      <c r="Y53" s="27"/>
      <c r="Z53" s="27"/>
      <c r="AA53" s="28"/>
      <c r="AB53" s="28"/>
      <c r="AC53" s="28"/>
      <c r="AD53" s="28"/>
      <c r="AE53" s="28"/>
      <c r="AF53" s="301"/>
      <c r="AG53" s="303"/>
      <c r="AH53" s="303"/>
    </row>
    <row r="54" spans="1:34" ht="15.75" customHeight="1" x14ac:dyDescent="0.4">
      <c r="A54" s="28"/>
      <c r="B54" s="77"/>
      <c r="C54" s="1048"/>
      <c r="D54" s="28"/>
      <c r="E54" s="26"/>
      <c r="F54" s="26"/>
      <c r="G54" s="26"/>
      <c r="H54" s="28"/>
      <c r="I54" s="27"/>
      <c r="J54" s="28"/>
      <c r="K54" s="28"/>
      <c r="L54" s="28"/>
      <c r="M54" s="28"/>
      <c r="N54" s="28"/>
      <c r="O54" s="28"/>
      <c r="P54" s="28"/>
      <c r="Q54" s="27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7"/>
      <c r="AD54" s="28"/>
      <c r="AE54" s="28"/>
      <c r="AF54" s="301"/>
      <c r="AG54" s="303"/>
      <c r="AH54" s="303"/>
    </row>
    <row r="55" spans="1:34" ht="15.75" customHeight="1" x14ac:dyDescent="0.4">
      <c r="A55" s="28"/>
      <c r="B55" s="77"/>
      <c r="C55" s="1048"/>
      <c r="D55" s="28"/>
      <c r="E55" s="27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7"/>
      <c r="R55" s="28"/>
      <c r="S55" s="28"/>
      <c r="T55" s="28"/>
      <c r="U55" s="28"/>
      <c r="V55" s="28"/>
      <c r="W55" s="28"/>
      <c r="X55" s="28"/>
      <c r="Y55" s="33"/>
      <c r="Z55" s="33"/>
      <c r="AA55" s="33"/>
      <c r="AB55" s="28"/>
      <c r="AC55" s="27"/>
      <c r="AD55" s="28"/>
      <c r="AE55" s="28"/>
      <c r="AF55" s="301"/>
      <c r="AG55" s="303"/>
      <c r="AH55" s="303"/>
    </row>
    <row r="56" spans="1:34" ht="15.75" customHeight="1" x14ac:dyDescent="0.4">
      <c r="A56" s="28"/>
      <c r="B56" s="77"/>
      <c r="C56" s="1048"/>
      <c r="D56" s="28"/>
      <c r="E56" s="26"/>
      <c r="F56" s="26"/>
      <c r="G56" s="26"/>
      <c r="H56" s="28"/>
      <c r="I56" s="27"/>
      <c r="J56" s="28"/>
      <c r="K56" s="28"/>
      <c r="L56" s="28"/>
      <c r="M56" s="28"/>
      <c r="N56" s="28"/>
      <c r="O56" s="28"/>
      <c r="P56" s="28"/>
      <c r="Q56" s="27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7"/>
      <c r="AD56" s="28"/>
      <c r="AE56" s="28"/>
      <c r="AF56" s="301"/>
      <c r="AG56" s="303"/>
      <c r="AH56" s="303"/>
    </row>
    <row r="57" spans="1:34" ht="15.75" customHeight="1" x14ac:dyDescent="0.4">
      <c r="A57" s="28"/>
      <c r="B57" s="77"/>
      <c r="C57" s="1048"/>
      <c r="D57" s="28"/>
      <c r="E57" s="26"/>
      <c r="F57" s="26"/>
      <c r="G57" s="26"/>
      <c r="H57" s="28"/>
      <c r="I57" s="28"/>
      <c r="J57" s="28"/>
      <c r="K57" s="28"/>
      <c r="L57" s="28"/>
      <c r="M57" s="28"/>
      <c r="N57" s="28"/>
      <c r="O57" s="28"/>
      <c r="P57" s="28"/>
      <c r="Q57" s="27"/>
      <c r="R57" s="27"/>
      <c r="S57" s="28"/>
      <c r="T57" s="28"/>
      <c r="U57" s="27"/>
      <c r="V57" s="28"/>
      <c r="W57" s="28"/>
      <c r="X57" s="28"/>
      <c r="Y57" s="27"/>
      <c r="Z57" s="27"/>
      <c r="AA57" s="28"/>
      <c r="AB57" s="28"/>
      <c r="AC57" s="28"/>
      <c r="AD57" s="28"/>
      <c r="AE57" s="28"/>
      <c r="AF57" s="301"/>
      <c r="AG57" s="303"/>
      <c r="AH57" s="303"/>
    </row>
    <row r="58" spans="1:34" ht="15.75" customHeight="1" x14ac:dyDescent="0.4">
      <c r="A58" s="28"/>
      <c r="B58" s="77"/>
      <c r="C58" s="1048"/>
      <c r="D58" s="28"/>
      <c r="E58" s="26"/>
      <c r="F58" s="26"/>
      <c r="G58" s="26"/>
      <c r="H58" s="28"/>
      <c r="I58" s="27"/>
      <c r="J58" s="28"/>
      <c r="K58" s="28"/>
      <c r="L58" s="28"/>
      <c r="M58" s="28"/>
      <c r="N58" s="28"/>
      <c r="O58" s="28"/>
      <c r="P58" s="334"/>
      <c r="Q58" s="31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7"/>
      <c r="AD58" s="28"/>
      <c r="AE58" s="28"/>
      <c r="AF58" s="301"/>
      <c r="AG58" s="303"/>
      <c r="AH58" s="303"/>
    </row>
    <row r="59" spans="1:34" ht="15.75" customHeight="1" x14ac:dyDescent="0.4">
      <c r="A59" s="28"/>
      <c r="B59" s="77"/>
      <c r="C59" s="1048"/>
      <c r="D59" s="28"/>
      <c r="E59" s="26"/>
      <c r="F59" s="26"/>
      <c r="G59" s="26"/>
      <c r="H59" s="28"/>
      <c r="I59" s="28"/>
      <c r="J59" s="28"/>
      <c r="K59" s="28"/>
      <c r="L59" s="28"/>
      <c r="M59" s="28"/>
      <c r="N59" s="28"/>
      <c r="O59" s="28"/>
      <c r="P59" s="334"/>
      <c r="Q59" s="31"/>
      <c r="R59" s="32"/>
      <c r="S59" s="28"/>
      <c r="T59" s="28"/>
      <c r="U59" s="27"/>
      <c r="V59" s="27"/>
      <c r="W59" s="28"/>
      <c r="X59" s="28"/>
      <c r="Y59" s="33"/>
      <c r="Z59" s="33"/>
      <c r="AA59" s="33"/>
      <c r="AB59" s="28"/>
      <c r="AC59" s="27"/>
      <c r="AD59" s="28"/>
      <c r="AE59" s="28"/>
      <c r="AF59" s="301"/>
      <c r="AG59" s="303"/>
      <c r="AH59" s="303"/>
    </row>
    <row r="60" spans="1:34" ht="15.75" customHeight="1" x14ac:dyDescent="0.4">
      <c r="A60" s="28"/>
      <c r="B60" s="77"/>
      <c r="C60" s="1048"/>
      <c r="D60" s="28"/>
      <c r="E60" s="26"/>
      <c r="F60" s="26"/>
      <c r="G60" s="26"/>
      <c r="H60" s="28"/>
      <c r="I60" s="27"/>
      <c r="J60" s="28"/>
      <c r="K60" s="28"/>
      <c r="L60" s="28"/>
      <c r="M60" s="28"/>
      <c r="N60" s="28"/>
      <c r="O60" s="28"/>
      <c r="P60" s="334"/>
      <c r="Q60" s="31"/>
      <c r="R60" s="239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7"/>
      <c r="AD60" s="28"/>
      <c r="AE60" s="28"/>
      <c r="AF60" s="301"/>
      <c r="AG60" s="303"/>
      <c r="AH60" s="303"/>
    </row>
    <row r="61" spans="1:34" ht="15.75" customHeight="1" x14ac:dyDescent="0.4">
      <c r="A61" s="28"/>
      <c r="B61" s="77"/>
      <c r="C61" s="1048"/>
      <c r="D61" s="28"/>
      <c r="E61" s="26"/>
      <c r="F61" s="26"/>
      <c r="G61" s="26"/>
      <c r="H61" s="28"/>
      <c r="I61" s="28"/>
      <c r="J61" s="28"/>
      <c r="K61" s="28"/>
      <c r="L61" s="28"/>
      <c r="M61" s="28"/>
      <c r="N61" s="28"/>
      <c r="O61" s="28"/>
      <c r="P61" s="334"/>
      <c r="Q61" s="31"/>
      <c r="R61" s="32"/>
      <c r="S61" s="28"/>
      <c r="T61" s="28"/>
      <c r="U61" s="28"/>
      <c r="V61" s="28"/>
      <c r="W61" s="28"/>
      <c r="X61" s="28"/>
      <c r="Y61" s="27"/>
      <c r="Z61" s="27"/>
      <c r="AA61" s="28"/>
      <c r="AB61" s="28"/>
      <c r="AC61" s="28"/>
      <c r="AD61" s="28"/>
      <c r="AE61" s="28"/>
      <c r="AF61" s="301"/>
      <c r="AG61" s="303"/>
      <c r="AH61" s="303"/>
    </row>
    <row r="62" spans="1:34" ht="15.75" customHeight="1" x14ac:dyDescent="0.4">
      <c r="A62" s="28"/>
      <c r="B62" s="77"/>
      <c r="C62" s="1048"/>
      <c r="D62" s="28"/>
      <c r="E62" s="26"/>
      <c r="F62" s="26"/>
      <c r="G62" s="26"/>
      <c r="H62" s="28"/>
      <c r="I62" s="27"/>
      <c r="J62" s="28"/>
      <c r="K62" s="28"/>
      <c r="L62" s="28"/>
      <c r="M62" s="28"/>
      <c r="N62" s="28"/>
      <c r="O62" s="28"/>
      <c r="P62" s="28"/>
      <c r="Q62" s="27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7"/>
      <c r="AD62" s="28"/>
      <c r="AE62" s="28"/>
      <c r="AF62" s="301"/>
      <c r="AG62" s="303"/>
      <c r="AH62" s="303"/>
    </row>
    <row r="63" spans="1:34" ht="15.75" customHeight="1" x14ac:dyDescent="0.4">
      <c r="A63" s="28"/>
      <c r="B63" s="77"/>
      <c r="C63" s="1048"/>
      <c r="D63" s="28"/>
      <c r="E63" s="27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7"/>
      <c r="R63" s="28"/>
      <c r="S63" s="28"/>
      <c r="T63" s="28"/>
      <c r="U63" s="28"/>
      <c r="V63" s="28"/>
      <c r="W63" s="28"/>
      <c r="X63" s="28"/>
      <c r="Y63" s="33"/>
      <c r="Z63" s="33"/>
      <c r="AA63" s="33"/>
      <c r="AB63" s="28"/>
      <c r="AC63" s="27"/>
      <c r="AD63" s="28"/>
      <c r="AE63" s="28"/>
      <c r="AF63" s="301"/>
      <c r="AG63" s="303"/>
      <c r="AH63" s="303"/>
    </row>
    <row r="64" spans="1:34" ht="15.75" customHeight="1" x14ac:dyDescent="0.4">
      <c r="A64" s="28"/>
      <c r="B64" s="77"/>
      <c r="C64" s="1048"/>
      <c r="D64" s="28"/>
      <c r="E64" s="26"/>
      <c r="F64" s="26"/>
      <c r="G64" s="26"/>
      <c r="H64" s="28"/>
      <c r="I64" s="27"/>
      <c r="J64" s="28"/>
      <c r="K64" s="28"/>
      <c r="L64" s="28"/>
      <c r="M64" s="28"/>
      <c r="N64" s="28"/>
      <c r="O64" s="28"/>
      <c r="P64" s="334"/>
      <c r="Q64" s="31"/>
      <c r="R64" s="239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7"/>
      <c r="AD64" s="28"/>
      <c r="AE64" s="28"/>
      <c r="AF64" s="301"/>
      <c r="AG64" s="303"/>
      <c r="AH64" s="303"/>
    </row>
    <row r="65" spans="1:34" ht="15.75" customHeight="1" x14ac:dyDescent="0.4">
      <c r="A65" s="28"/>
      <c r="B65" s="77"/>
      <c r="C65" s="1048"/>
      <c r="D65" s="28"/>
      <c r="E65" s="26"/>
      <c r="F65" s="26"/>
      <c r="G65" s="26"/>
      <c r="H65" s="28"/>
      <c r="I65" s="28"/>
      <c r="J65" s="28"/>
      <c r="K65" s="28"/>
      <c r="L65" s="28"/>
      <c r="M65" s="28"/>
      <c r="N65" s="28"/>
      <c r="O65" s="28"/>
      <c r="P65" s="334"/>
      <c r="Q65" s="31"/>
      <c r="R65" s="32"/>
      <c r="S65" s="28"/>
      <c r="T65" s="28"/>
      <c r="U65" s="28"/>
      <c r="V65" s="28"/>
      <c r="W65" s="28"/>
      <c r="X65" s="28"/>
      <c r="Y65" s="27"/>
      <c r="Z65" s="27"/>
      <c r="AA65" s="28"/>
      <c r="AB65" s="28"/>
      <c r="AC65" s="28"/>
      <c r="AD65" s="28"/>
      <c r="AE65" s="28"/>
      <c r="AF65" s="301"/>
      <c r="AG65" s="303"/>
      <c r="AH65" s="303"/>
    </row>
    <row r="66" spans="1:34" ht="15.75" customHeight="1" x14ac:dyDescent="0.4">
      <c r="A66" s="28"/>
      <c r="B66" s="77"/>
      <c r="C66" s="1048"/>
      <c r="D66" s="28"/>
      <c r="E66" s="26"/>
      <c r="F66" s="26"/>
      <c r="G66" s="26"/>
      <c r="H66" s="28"/>
      <c r="I66" s="27"/>
      <c r="J66" s="28"/>
      <c r="K66" s="28"/>
      <c r="L66" s="28"/>
      <c r="M66" s="28"/>
      <c r="N66" s="28"/>
      <c r="O66" s="28"/>
      <c r="P66" s="28"/>
      <c r="Q66" s="27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7"/>
      <c r="AD66" s="28"/>
      <c r="AE66" s="28"/>
      <c r="AF66" s="301"/>
      <c r="AG66" s="303"/>
      <c r="AH66" s="303"/>
    </row>
    <row r="67" spans="1:34" ht="15.75" customHeight="1" x14ac:dyDescent="0.4">
      <c r="A67" s="28"/>
      <c r="B67" s="77"/>
      <c r="C67" s="1048"/>
      <c r="D67" s="28"/>
      <c r="E67" s="27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7"/>
      <c r="R67" s="28"/>
      <c r="S67" s="28"/>
      <c r="T67" s="28"/>
      <c r="U67" s="28"/>
      <c r="V67" s="28"/>
      <c r="W67" s="28"/>
      <c r="X67" s="28"/>
      <c r="Y67" s="33"/>
      <c r="Z67" s="33"/>
      <c r="AA67" s="33"/>
      <c r="AB67" s="28"/>
      <c r="AC67" s="27"/>
      <c r="AD67" s="28"/>
      <c r="AE67" s="28"/>
      <c r="AF67" s="301"/>
      <c r="AG67" s="303"/>
      <c r="AH67" s="303"/>
    </row>
    <row r="68" spans="1:34" ht="15.75" customHeight="1" x14ac:dyDescent="0.4">
      <c r="A68" s="28"/>
      <c r="B68" s="77"/>
      <c r="C68" s="1048"/>
      <c r="D68" s="28"/>
      <c r="E68" s="26"/>
      <c r="F68" s="26"/>
      <c r="G68" s="26"/>
      <c r="H68" s="28"/>
      <c r="I68" s="27"/>
      <c r="J68" s="28"/>
      <c r="K68" s="28"/>
      <c r="L68" s="28"/>
      <c r="M68" s="28"/>
      <c r="N68" s="28"/>
      <c r="O68" s="28"/>
      <c r="P68" s="28"/>
      <c r="Q68" s="27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7"/>
      <c r="AD68" s="28"/>
      <c r="AE68" s="28"/>
      <c r="AF68" s="301"/>
      <c r="AG68" s="303"/>
      <c r="AH68" s="303"/>
    </row>
    <row r="69" spans="1:34" ht="15.75" customHeight="1" x14ac:dyDescent="0.4">
      <c r="A69" s="28"/>
      <c r="B69" s="77"/>
      <c r="C69" s="1048"/>
      <c r="D69" s="28"/>
      <c r="E69" s="26"/>
      <c r="F69" s="26"/>
      <c r="G69" s="26"/>
      <c r="H69" s="28"/>
      <c r="I69" s="28"/>
      <c r="J69" s="28"/>
      <c r="K69" s="28"/>
      <c r="L69" s="28"/>
      <c r="M69" s="28"/>
      <c r="N69" s="28"/>
      <c r="O69" s="28"/>
      <c r="P69" s="28"/>
      <c r="Q69" s="27"/>
      <c r="R69" s="27"/>
      <c r="S69" s="28"/>
      <c r="T69" s="28"/>
      <c r="U69" s="27"/>
      <c r="V69" s="28"/>
      <c r="W69" s="28"/>
      <c r="X69" s="28"/>
      <c r="Y69" s="27"/>
      <c r="Z69" s="27"/>
      <c r="AA69" s="28"/>
      <c r="AB69" s="28"/>
      <c r="AC69" s="28"/>
      <c r="AD69" s="28"/>
      <c r="AE69" s="28"/>
      <c r="AF69" s="301"/>
      <c r="AG69" s="303"/>
      <c r="AH69" s="303"/>
    </row>
    <row r="70" spans="1:34" ht="15.75" customHeight="1" x14ac:dyDescent="0.4">
      <c r="A70" s="28"/>
      <c r="B70" s="77"/>
      <c r="C70" s="1048"/>
      <c r="D70" s="28"/>
      <c r="E70" s="26"/>
      <c r="F70" s="26"/>
      <c r="G70" s="26"/>
      <c r="H70" s="28"/>
      <c r="I70" s="27"/>
      <c r="J70" s="28"/>
      <c r="K70" s="28"/>
      <c r="L70" s="28"/>
      <c r="M70" s="28"/>
      <c r="N70" s="28"/>
      <c r="O70" s="28"/>
      <c r="P70" s="334"/>
      <c r="Q70" s="31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7"/>
      <c r="AD70" s="28"/>
      <c r="AE70" s="28"/>
      <c r="AF70" s="301"/>
      <c r="AG70" s="303"/>
      <c r="AH70" s="303"/>
    </row>
    <row r="71" spans="1:34" ht="15.75" customHeight="1" x14ac:dyDescent="0.4">
      <c r="A71" s="28"/>
      <c r="B71" s="77"/>
      <c r="C71" s="1048"/>
      <c r="D71" s="28"/>
      <c r="E71" s="26"/>
      <c r="F71" s="26"/>
      <c r="G71" s="26"/>
      <c r="H71" s="28"/>
      <c r="I71" s="28"/>
      <c r="J71" s="28"/>
      <c r="K71" s="28"/>
      <c r="L71" s="28"/>
      <c r="M71" s="28"/>
      <c r="N71" s="28"/>
      <c r="O71" s="28"/>
      <c r="P71" s="334"/>
      <c r="Q71" s="31"/>
      <c r="R71" s="32"/>
      <c r="S71" s="28"/>
      <c r="T71" s="28"/>
      <c r="U71" s="27"/>
      <c r="V71" s="27"/>
      <c r="W71" s="28"/>
      <c r="X71" s="28"/>
      <c r="Y71" s="33"/>
      <c r="Z71" s="33"/>
      <c r="AA71" s="33"/>
      <c r="AB71" s="28"/>
      <c r="AC71" s="27"/>
      <c r="AD71" s="28"/>
      <c r="AE71" s="28"/>
      <c r="AF71" s="301"/>
      <c r="AG71" s="303"/>
      <c r="AH71" s="303"/>
    </row>
    <row r="72" spans="1:34" ht="15.75" customHeight="1" x14ac:dyDescent="0.4">
      <c r="A72" s="28"/>
      <c r="B72" s="77"/>
      <c r="C72" s="1048"/>
      <c r="D72" s="28"/>
      <c r="E72" s="26"/>
      <c r="F72" s="26"/>
      <c r="G72" s="26"/>
      <c r="H72" s="28"/>
      <c r="I72" s="27"/>
      <c r="J72" s="28"/>
      <c r="K72" s="28"/>
      <c r="L72" s="28"/>
      <c r="M72" s="28"/>
      <c r="N72" s="28"/>
      <c r="O72" s="28"/>
      <c r="P72" s="28"/>
      <c r="Q72" s="27"/>
      <c r="R72" s="28"/>
      <c r="S72" s="28"/>
      <c r="T72" s="28"/>
      <c r="U72" s="27"/>
      <c r="V72" s="28"/>
      <c r="W72" s="28"/>
      <c r="X72" s="28"/>
      <c r="Y72" s="28"/>
      <c r="Z72" s="28"/>
      <c r="AA72" s="28"/>
      <c r="AB72" s="28"/>
      <c r="AC72" s="27"/>
      <c r="AD72" s="28"/>
      <c r="AE72" s="28"/>
      <c r="AF72" s="301"/>
      <c r="AG72" s="303"/>
      <c r="AH72" s="303"/>
    </row>
    <row r="73" spans="1:34" ht="15.75" customHeight="1" x14ac:dyDescent="0.4">
      <c r="A73" s="28"/>
      <c r="B73" s="77"/>
      <c r="C73" s="1048"/>
      <c r="D73" s="28"/>
      <c r="E73" s="26"/>
      <c r="F73" s="26"/>
      <c r="G73" s="26"/>
      <c r="H73" s="28"/>
      <c r="I73" s="28"/>
      <c r="J73" s="28"/>
      <c r="K73" s="28"/>
      <c r="L73" s="28"/>
      <c r="M73" s="28"/>
      <c r="N73" s="28"/>
      <c r="O73" s="28"/>
      <c r="P73" s="28"/>
      <c r="Q73" s="27"/>
      <c r="R73" s="27"/>
      <c r="S73" s="28"/>
      <c r="T73" s="28"/>
      <c r="U73" s="28"/>
      <c r="V73" s="28"/>
      <c r="W73" s="28"/>
      <c r="X73" s="28"/>
      <c r="Y73" s="27"/>
      <c r="Z73" s="27"/>
      <c r="AA73" s="28"/>
      <c r="AB73" s="28"/>
      <c r="AC73" s="28"/>
      <c r="AD73" s="28"/>
      <c r="AE73" s="28"/>
      <c r="AF73" s="301"/>
      <c r="AG73" s="303"/>
      <c r="AH73" s="303"/>
    </row>
    <row r="74" spans="1:34" ht="15.75" customHeight="1" x14ac:dyDescent="0.4">
      <c r="A74" s="28"/>
      <c r="B74" s="77"/>
      <c r="C74" s="1048"/>
      <c r="D74" s="28"/>
      <c r="E74" s="26"/>
      <c r="F74" s="26"/>
      <c r="G74" s="26"/>
      <c r="H74" s="28"/>
      <c r="I74" s="27"/>
      <c r="J74" s="28"/>
      <c r="K74" s="28"/>
      <c r="L74" s="28"/>
      <c r="M74" s="28"/>
      <c r="N74" s="28"/>
      <c r="O74" s="28"/>
      <c r="P74" s="334"/>
      <c r="Q74" s="31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7"/>
      <c r="AD74" s="28"/>
      <c r="AE74" s="28"/>
      <c r="AF74" s="301"/>
      <c r="AG74" s="303"/>
      <c r="AH74" s="303"/>
    </row>
    <row r="75" spans="1:34" ht="15.75" customHeight="1" x14ac:dyDescent="0.4">
      <c r="A75" s="28"/>
      <c r="B75" s="77"/>
      <c r="C75" s="1048"/>
      <c r="D75" s="28"/>
      <c r="E75" s="26"/>
      <c r="F75" s="26"/>
      <c r="G75" s="26"/>
      <c r="H75" s="28"/>
      <c r="I75" s="28"/>
      <c r="J75" s="28"/>
      <c r="K75" s="28"/>
      <c r="L75" s="28"/>
      <c r="M75" s="28"/>
      <c r="N75" s="28"/>
      <c r="O75" s="28"/>
      <c r="P75" s="334"/>
      <c r="Q75" s="31"/>
      <c r="R75" s="32"/>
      <c r="S75" s="28"/>
      <c r="T75" s="28"/>
      <c r="U75" s="28"/>
      <c r="V75" s="28"/>
      <c r="W75" s="28"/>
      <c r="X75" s="28"/>
      <c r="Y75" s="33"/>
      <c r="Z75" s="33"/>
      <c r="AA75" s="33"/>
      <c r="AB75" s="28"/>
      <c r="AC75" s="27"/>
      <c r="AD75" s="28"/>
      <c r="AE75" s="28"/>
      <c r="AF75" s="301"/>
      <c r="AG75" s="303"/>
      <c r="AH75" s="303"/>
    </row>
    <row r="76" spans="1:34" ht="15.75" customHeight="1" x14ac:dyDescent="0.4">
      <c r="A76" s="28"/>
      <c r="B76" s="77"/>
      <c r="C76" s="1048"/>
      <c r="D76" s="28"/>
      <c r="E76" s="26"/>
      <c r="F76" s="26"/>
      <c r="G76" s="26"/>
      <c r="H76" s="28"/>
      <c r="I76" s="27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301"/>
      <c r="AG76" s="303"/>
      <c r="AH76" s="303"/>
    </row>
    <row r="77" spans="1:34" ht="15.75" customHeight="1" x14ac:dyDescent="0.4">
      <c r="A77" s="28"/>
      <c r="B77" s="77"/>
      <c r="C77" s="1048"/>
      <c r="D77" s="28"/>
      <c r="E77" s="26"/>
      <c r="F77" s="26"/>
      <c r="G77" s="26"/>
      <c r="H77" s="28"/>
      <c r="I77" s="28"/>
      <c r="J77" s="28"/>
      <c r="K77" s="28"/>
      <c r="L77" s="28"/>
      <c r="M77" s="28"/>
      <c r="N77" s="28"/>
      <c r="O77" s="28"/>
      <c r="P77" s="28"/>
      <c r="Q77" s="27"/>
      <c r="R77" s="28"/>
      <c r="S77" s="28"/>
      <c r="T77" s="28"/>
      <c r="U77" s="28"/>
      <c r="V77" s="28"/>
      <c r="W77" s="28"/>
      <c r="X77" s="28"/>
      <c r="Y77" s="27"/>
      <c r="Z77" s="27"/>
      <c r="AA77" s="28"/>
      <c r="AB77" s="28"/>
      <c r="AC77" s="28"/>
      <c r="AD77" s="28"/>
      <c r="AE77" s="28"/>
      <c r="AF77" s="301"/>
      <c r="AG77" s="303"/>
      <c r="AH77" s="303"/>
    </row>
    <row r="78" spans="1:34" ht="15.75" customHeight="1" x14ac:dyDescent="0.4">
      <c r="A78" s="28"/>
      <c r="B78" s="77"/>
      <c r="C78" s="1048"/>
      <c r="D78" s="28"/>
      <c r="E78" s="26"/>
      <c r="F78" s="26"/>
      <c r="G78" s="26"/>
      <c r="H78" s="28"/>
      <c r="I78" s="27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7"/>
      <c r="AD78" s="28"/>
      <c r="AE78" s="28"/>
      <c r="AF78" s="301"/>
      <c r="AG78" s="303"/>
      <c r="AH78" s="303"/>
    </row>
    <row r="79" spans="1:34" ht="15.75" customHeight="1" x14ac:dyDescent="0.4">
      <c r="A79" s="28"/>
      <c r="B79" s="77"/>
      <c r="C79" s="1048"/>
      <c r="D79" s="28"/>
      <c r="E79" s="26"/>
      <c r="F79" s="26"/>
      <c r="G79" s="26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33"/>
      <c r="Z79" s="33"/>
      <c r="AA79" s="33"/>
      <c r="AB79" s="28"/>
      <c r="AC79" s="33"/>
      <c r="AD79" s="33"/>
      <c r="AE79" s="33"/>
      <c r="AF79" s="301"/>
      <c r="AG79" s="303"/>
      <c r="AH79" s="303"/>
    </row>
    <row r="80" spans="1:34" ht="15.75" customHeight="1" x14ac:dyDescent="0.4">
      <c r="A80" s="28"/>
      <c r="B80" s="77"/>
      <c r="C80" s="1048"/>
      <c r="D80" s="28"/>
      <c r="E80" s="26"/>
      <c r="F80" s="26"/>
      <c r="G80" s="26"/>
      <c r="H80" s="28"/>
      <c r="I80" s="27"/>
      <c r="J80" s="28"/>
      <c r="K80" s="28"/>
      <c r="L80" s="28"/>
      <c r="M80" s="28"/>
      <c r="N80" s="28"/>
      <c r="O80" s="28"/>
      <c r="P80" s="334"/>
      <c r="Q80" s="31"/>
      <c r="R80" s="239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7"/>
      <c r="AD80" s="28"/>
      <c r="AE80" s="28"/>
      <c r="AF80" s="301"/>
      <c r="AG80" s="303"/>
      <c r="AH80" s="303"/>
    </row>
    <row r="81" spans="1:34" ht="15.75" customHeight="1" x14ac:dyDescent="0.4">
      <c r="A81" s="28"/>
      <c r="B81" s="77"/>
      <c r="C81" s="1048"/>
      <c r="D81" s="28"/>
      <c r="E81" s="26"/>
      <c r="F81" s="26"/>
      <c r="G81" s="26"/>
      <c r="H81" s="28"/>
      <c r="I81" s="28"/>
      <c r="J81" s="28"/>
      <c r="K81" s="28"/>
      <c r="L81" s="28"/>
      <c r="M81" s="28"/>
      <c r="N81" s="28"/>
      <c r="O81" s="28"/>
      <c r="P81" s="334"/>
      <c r="Q81" s="31"/>
      <c r="R81" s="32"/>
      <c r="S81" s="28"/>
      <c r="T81" s="28"/>
      <c r="U81" s="28"/>
      <c r="V81" s="28"/>
      <c r="W81" s="28"/>
      <c r="X81" s="28"/>
      <c r="Y81" s="27"/>
      <c r="Z81" s="27"/>
      <c r="AA81" s="28"/>
      <c r="AB81" s="28"/>
      <c r="AC81" s="28"/>
      <c r="AD81" s="28"/>
      <c r="AE81" s="28"/>
      <c r="AF81" s="301"/>
      <c r="AG81" s="303"/>
      <c r="AH81" s="303"/>
    </row>
    <row r="82" spans="1:34" ht="15.75" customHeight="1" x14ac:dyDescent="0.4">
      <c r="A82" s="28"/>
      <c r="B82" s="77"/>
      <c r="C82" s="1048"/>
      <c r="D82" s="28"/>
      <c r="E82" s="26"/>
      <c r="F82" s="26"/>
      <c r="G82" s="26"/>
      <c r="H82" s="28"/>
      <c r="I82" s="27"/>
      <c r="J82" s="28"/>
      <c r="K82" s="28"/>
      <c r="L82" s="28"/>
      <c r="M82" s="28"/>
      <c r="N82" s="28"/>
      <c r="O82" s="28"/>
      <c r="P82" s="28"/>
      <c r="Q82" s="27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7"/>
      <c r="AD82" s="28"/>
      <c r="AE82" s="28"/>
      <c r="AF82" s="301"/>
      <c r="AG82" s="303"/>
      <c r="AH82" s="303"/>
    </row>
    <row r="83" spans="1:34" ht="15.75" customHeight="1" x14ac:dyDescent="0.4">
      <c r="A83" s="28"/>
      <c r="B83" s="77"/>
      <c r="C83" s="1048"/>
      <c r="D83" s="28"/>
      <c r="E83" s="27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7"/>
      <c r="R83" s="28"/>
      <c r="S83" s="28"/>
      <c r="T83" s="28"/>
      <c r="U83" s="28"/>
      <c r="V83" s="28"/>
      <c r="W83" s="28"/>
      <c r="X83" s="28"/>
      <c r="Y83" s="33"/>
      <c r="Z83" s="33"/>
      <c r="AA83" s="33"/>
      <c r="AB83" s="28"/>
      <c r="AC83" s="27"/>
      <c r="AD83" s="28"/>
      <c r="AE83" s="28"/>
      <c r="AF83" s="301"/>
      <c r="AG83" s="303"/>
      <c r="AH83" s="303"/>
    </row>
    <row r="84" spans="1:34" ht="15.75" customHeight="1" x14ac:dyDescent="0.4">
      <c r="A84" s="28"/>
      <c r="B84" s="77"/>
      <c r="C84" s="1048"/>
      <c r="D84" s="28"/>
      <c r="E84" s="26"/>
      <c r="F84" s="26"/>
      <c r="G84" s="26"/>
      <c r="H84" s="28"/>
      <c r="I84" s="27"/>
      <c r="J84" s="28"/>
      <c r="K84" s="28"/>
      <c r="L84" s="28"/>
      <c r="M84" s="28"/>
      <c r="N84" s="28"/>
      <c r="O84" s="28"/>
      <c r="P84" s="334"/>
      <c r="Q84" s="31"/>
      <c r="R84" s="239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7"/>
      <c r="AD84" s="28"/>
      <c r="AE84" s="28"/>
      <c r="AF84" s="301"/>
      <c r="AG84" s="303"/>
      <c r="AH84" s="303"/>
    </row>
    <row r="85" spans="1:34" ht="15.75" customHeight="1" x14ac:dyDescent="0.4">
      <c r="A85" s="28"/>
      <c r="B85" s="77"/>
      <c r="C85" s="1048"/>
      <c r="D85" s="28"/>
      <c r="E85" s="26"/>
      <c r="F85" s="26"/>
      <c r="G85" s="26"/>
      <c r="H85" s="28"/>
      <c r="I85" s="28"/>
      <c r="J85" s="28"/>
      <c r="K85" s="28"/>
      <c r="L85" s="28"/>
      <c r="M85" s="28"/>
      <c r="N85" s="28"/>
      <c r="O85" s="28"/>
      <c r="P85" s="334"/>
      <c r="Q85" s="31"/>
      <c r="R85" s="32"/>
      <c r="S85" s="28"/>
      <c r="T85" s="28"/>
      <c r="U85" s="28"/>
      <c r="V85" s="28"/>
      <c r="W85" s="28"/>
      <c r="X85" s="28"/>
      <c r="Y85" s="27"/>
      <c r="Z85" s="27"/>
      <c r="AA85" s="28"/>
      <c r="AB85" s="28"/>
      <c r="AC85" s="28"/>
      <c r="AD85" s="28"/>
      <c r="AE85" s="28"/>
      <c r="AF85" s="301"/>
      <c r="AG85" s="303"/>
      <c r="AH85" s="303"/>
    </row>
    <row r="86" spans="1:34" ht="15.75" customHeight="1" x14ac:dyDescent="0.4">
      <c r="A86" s="28"/>
      <c r="B86" s="77"/>
      <c r="C86" s="1048"/>
      <c r="D86" s="28"/>
      <c r="E86" s="26"/>
      <c r="F86" s="26"/>
      <c r="G86" s="26"/>
      <c r="H86" s="28"/>
      <c r="I86" s="27"/>
      <c r="J86" s="28"/>
      <c r="K86" s="28"/>
      <c r="L86" s="28"/>
      <c r="M86" s="28"/>
      <c r="N86" s="28"/>
      <c r="O86" s="28"/>
      <c r="P86" s="28"/>
      <c r="Q86" s="27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7"/>
      <c r="AD86" s="28"/>
      <c r="AE86" s="28"/>
      <c r="AF86" s="301"/>
      <c r="AG86" s="303"/>
      <c r="AH86" s="303"/>
    </row>
    <row r="87" spans="1:34" ht="15.75" customHeight="1" x14ac:dyDescent="0.4">
      <c r="A87" s="28"/>
      <c r="B87" s="77"/>
      <c r="C87" s="1048"/>
      <c r="D87" s="28"/>
      <c r="E87" s="27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7"/>
      <c r="R87" s="28"/>
      <c r="S87" s="28"/>
      <c r="T87" s="28"/>
      <c r="U87" s="28"/>
      <c r="V87" s="28"/>
      <c r="W87" s="28"/>
      <c r="X87" s="28"/>
      <c r="Y87" s="33"/>
      <c r="Z87" s="33"/>
      <c r="AA87" s="33"/>
      <c r="AB87" s="28"/>
      <c r="AC87" s="27"/>
      <c r="AD87" s="28"/>
      <c r="AE87" s="28"/>
      <c r="AF87" s="301"/>
      <c r="AG87" s="303"/>
      <c r="AH87" s="303"/>
    </row>
    <row r="88" spans="1:34" ht="15.75" customHeight="1" x14ac:dyDescent="0.4">
      <c r="A88" s="28"/>
      <c r="B88" s="77"/>
      <c r="C88" s="1048"/>
      <c r="D88" s="28"/>
      <c r="E88" s="26"/>
      <c r="F88" s="26"/>
      <c r="G88" s="26"/>
      <c r="H88" s="28"/>
      <c r="I88" s="27"/>
      <c r="J88" s="28"/>
      <c r="K88" s="28"/>
      <c r="L88" s="28"/>
      <c r="M88" s="28"/>
      <c r="N88" s="28"/>
      <c r="O88" s="28"/>
      <c r="P88" s="28"/>
      <c r="Q88" s="27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7"/>
      <c r="AD88" s="28"/>
      <c r="AE88" s="28"/>
      <c r="AF88" s="301"/>
      <c r="AG88" s="303"/>
      <c r="AH88" s="303"/>
    </row>
    <row r="89" spans="1:34" ht="15.75" customHeight="1" x14ac:dyDescent="0.4">
      <c r="A89" s="28"/>
      <c r="B89" s="77"/>
      <c r="C89" s="1048"/>
      <c r="D89" s="28"/>
      <c r="E89" s="26"/>
      <c r="F89" s="26"/>
      <c r="G89" s="26"/>
      <c r="H89" s="28"/>
      <c r="I89" s="28"/>
      <c r="J89" s="28"/>
      <c r="K89" s="28"/>
      <c r="L89" s="28"/>
      <c r="M89" s="28"/>
      <c r="N89" s="28"/>
      <c r="O89" s="28"/>
      <c r="P89" s="28"/>
      <c r="Q89" s="27"/>
      <c r="R89" s="27"/>
      <c r="S89" s="28"/>
      <c r="T89" s="28"/>
      <c r="U89" s="27"/>
      <c r="V89" s="28"/>
      <c r="W89" s="28"/>
      <c r="X89" s="28"/>
      <c r="Y89" s="27"/>
      <c r="Z89" s="27"/>
      <c r="AA89" s="28"/>
      <c r="AB89" s="28"/>
      <c r="AC89" s="28"/>
      <c r="AD89" s="28"/>
      <c r="AE89" s="28"/>
      <c r="AF89" s="301"/>
      <c r="AG89" s="303"/>
      <c r="AH89" s="303"/>
    </row>
    <row r="90" spans="1:34" ht="15.75" customHeight="1" x14ac:dyDescent="0.4">
      <c r="A90" s="28"/>
      <c r="B90" s="77"/>
      <c r="C90" s="1048"/>
      <c r="D90" s="28"/>
      <c r="E90" s="26"/>
      <c r="F90" s="26"/>
      <c r="G90" s="26"/>
      <c r="H90" s="28"/>
      <c r="I90" s="27"/>
      <c r="J90" s="28"/>
      <c r="K90" s="28"/>
      <c r="L90" s="28"/>
      <c r="M90" s="28"/>
      <c r="N90" s="28"/>
      <c r="O90" s="28"/>
      <c r="P90" s="334"/>
      <c r="Q90" s="31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7"/>
      <c r="AD90" s="28"/>
      <c r="AE90" s="28"/>
      <c r="AF90" s="301"/>
      <c r="AG90" s="303"/>
      <c r="AH90" s="303"/>
    </row>
    <row r="91" spans="1:34" ht="15.75" customHeight="1" x14ac:dyDescent="0.4">
      <c r="A91" s="28"/>
      <c r="B91" s="77"/>
      <c r="C91" s="1048"/>
      <c r="D91" s="28"/>
      <c r="E91" s="26"/>
      <c r="F91" s="26"/>
      <c r="G91" s="26"/>
      <c r="H91" s="28"/>
      <c r="I91" s="28"/>
      <c r="J91" s="28"/>
      <c r="K91" s="28"/>
      <c r="L91" s="28"/>
      <c r="M91" s="28"/>
      <c r="N91" s="28"/>
      <c r="O91" s="28"/>
      <c r="P91" s="334"/>
      <c r="Q91" s="31"/>
      <c r="R91" s="32"/>
      <c r="S91" s="28"/>
      <c r="T91" s="28"/>
      <c r="U91" s="27"/>
      <c r="V91" s="27"/>
      <c r="W91" s="28"/>
      <c r="X91" s="28"/>
      <c r="Y91" s="33"/>
      <c r="Z91" s="33"/>
      <c r="AA91" s="33"/>
      <c r="AB91" s="28"/>
      <c r="AC91" s="27"/>
      <c r="AD91" s="28"/>
      <c r="AE91" s="28"/>
      <c r="AF91" s="301"/>
      <c r="AG91" s="303"/>
      <c r="AH91" s="303"/>
    </row>
    <row r="92" spans="1:34" ht="15.75" customHeight="1" x14ac:dyDescent="0.4">
      <c r="A92" s="28"/>
      <c r="B92" s="77"/>
      <c r="C92" s="1048"/>
      <c r="D92" s="28"/>
      <c r="E92" s="26"/>
      <c r="F92" s="26"/>
      <c r="G92" s="26"/>
      <c r="H92" s="28"/>
      <c r="I92" s="27"/>
      <c r="J92" s="28"/>
      <c r="K92" s="28"/>
      <c r="L92" s="28"/>
      <c r="M92" s="28"/>
      <c r="N92" s="28"/>
      <c r="O92" s="28"/>
      <c r="P92" s="334"/>
      <c r="Q92" s="31"/>
      <c r="R92" s="239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7"/>
      <c r="AD92" s="28"/>
      <c r="AE92" s="28"/>
      <c r="AF92" s="301"/>
      <c r="AG92" s="303"/>
      <c r="AH92" s="303"/>
    </row>
    <row r="93" spans="1:34" ht="15.75" customHeight="1" x14ac:dyDescent="0.4">
      <c r="A93" s="28"/>
      <c r="B93" s="77"/>
      <c r="C93" s="1048"/>
      <c r="D93" s="28"/>
      <c r="E93" s="26"/>
      <c r="F93" s="26"/>
      <c r="G93" s="26"/>
      <c r="H93" s="28"/>
      <c r="I93" s="28"/>
      <c r="J93" s="28"/>
      <c r="K93" s="28"/>
      <c r="L93" s="28"/>
      <c r="M93" s="28"/>
      <c r="N93" s="28"/>
      <c r="O93" s="28"/>
      <c r="P93" s="334"/>
      <c r="Q93" s="31"/>
      <c r="R93" s="32"/>
      <c r="S93" s="28"/>
      <c r="T93" s="28"/>
      <c r="U93" s="28"/>
      <c r="V93" s="28"/>
      <c r="W93" s="28"/>
      <c r="X93" s="28"/>
      <c r="Y93" s="27"/>
      <c r="Z93" s="27"/>
      <c r="AA93" s="28"/>
      <c r="AB93" s="28"/>
      <c r="AC93" s="28"/>
      <c r="AD93" s="28"/>
      <c r="AE93" s="28"/>
      <c r="AF93" s="301"/>
      <c r="AG93" s="303"/>
      <c r="AH93" s="303"/>
    </row>
    <row r="94" spans="1:34" ht="15.75" customHeight="1" x14ac:dyDescent="0.4">
      <c r="A94" s="28"/>
      <c r="B94" s="77"/>
      <c r="C94" s="1048"/>
      <c r="D94" s="28"/>
      <c r="E94" s="26"/>
      <c r="F94" s="26"/>
      <c r="G94" s="26"/>
      <c r="H94" s="28"/>
      <c r="I94" s="27"/>
      <c r="J94" s="28"/>
      <c r="K94" s="28"/>
      <c r="L94" s="28"/>
      <c r="M94" s="28"/>
      <c r="N94" s="28"/>
      <c r="O94" s="28"/>
      <c r="P94" s="28"/>
      <c r="Q94" s="27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7"/>
      <c r="AD94" s="28"/>
      <c r="AE94" s="28"/>
      <c r="AF94" s="301"/>
      <c r="AG94" s="303"/>
      <c r="AH94" s="303"/>
    </row>
    <row r="95" spans="1:34" ht="15.75" customHeight="1" x14ac:dyDescent="0.4">
      <c r="A95" s="28"/>
      <c r="B95" s="77"/>
      <c r="C95" s="1048"/>
      <c r="D95" s="28"/>
      <c r="E95" s="27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7"/>
      <c r="R95" s="28"/>
      <c r="S95" s="28"/>
      <c r="T95" s="28"/>
      <c r="U95" s="28"/>
      <c r="V95" s="28"/>
      <c r="W95" s="28"/>
      <c r="X95" s="28"/>
      <c r="Y95" s="33"/>
      <c r="Z95" s="33"/>
      <c r="AA95" s="33"/>
      <c r="AB95" s="28"/>
      <c r="AC95" s="27"/>
      <c r="AD95" s="28"/>
      <c r="AE95" s="28"/>
      <c r="AF95" s="301"/>
      <c r="AG95" s="303"/>
      <c r="AH95" s="303"/>
    </row>
    <row r="96" spans="1:34" ht="15.75" customHeight="1" x14ac:dyDescent="0.4">
      <c r="A96" s="28"/>
      <c r="B96" s="77"/>
      <c r="C96" s="1048"/>
      <c r="D96" s="28"/>
      <c r="E96" s="26"/>
      <c r="F96" s="26"/>
      <c r="G96" s="26"/>
      <c r="H96" s="28"/>
      <c r="I96" s="27"/>
      <c r="J96" s="28"/>
      <c r="K96" s="28"/>
      <c r="L96" s="28"/>
      <c r="M96" s="28"/>
      <c r="N96" s="28"/>
      <c r="O96" s="28"/>
      <c r="P96" s="334"/>
      <c r="Q96" s="31"/>
      <c r="R96" s="239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7"/>
      <c r="AD96" s="28"/>
      <c r="AE96" s="28"/>
      <c r="AF96" s="301"/>
      <c r="AG96" s="303"/>
      <c r="AH96" s="303"/>
    </row>
    <row r="97" spans="1:34" ht="15.75" customHeight="1" x14ac:dyDescent="0.4">
      <c r="A97" s="28"/>
      <c r="B97" s="77"/>
      <c r="C97" s="1048"/>
      <c r="D97" s="28"/>
      <c r="E97" s="26"/>
      <c r="F97" s="26"/>
      <c r="G97" s="26"/>
      <c r="H97" s="28"/>
      <c r="I97" s="28"/>
      <c r="J97" s="28"/>
      <c r="K97" s="28"/>
      <c r="L97" s="28"/>
      <c r="M97" s="28"/>
      <c r="N97" s="28"/>
      <c r="O97" s="28"/>
      <c r="P97" s="334"/>
      <c r="Q97" s="31"/>
      <c r="R97" s="32"/>
      <c r="S97" s="28"/>
      <c r="T97" s="28"/>
      <c r="U97" s="28"/>
      <c r="V97" s="28"/>
      <c r="W97" s="28"/>
      <c r="X97" s="28"/>
      <c r="Y97" s="27"/>
      <c r="Z97" s="27"/>
      <c r="AA97" s="28"/>
      <c r="AB97" s="28"/>
      <c r="AC97" s="28"/>
      <c r="AD97" s="28"/>
      <c r="AE97" s="28"/>
      <c r="AF97" s="301"/>
      <c r="AG97" s="303"/>
      <c r="AH97" s="303"/>
    </row>
    <row r="98" spans="1:34" ht="15.75" customHeight="1" x14ac:dyDescent="0.4">
      <c r="A98" s="28"/>
      <c r="B98" s="77"/>
      <c r="C98" s="1048"/>
      <c r="D98" s="28"/>
      <c r="E98" s="26"/>
      <c r="F98" s="26"/>
      <c r="G98" s="26"/>
      <c r="H98" s="28"/>
      <c r="I98" s="27"/>
      <c r="J98" s="28"/>
      <c r="K98" s="28"/>
      <c r="L98" s="28"/>
      <c r="M98" s="28"/>
      <c r="N98" s="28"/>
      <c r="O98" s="28"/>
      <c r="P98" s="28"/>
      <c r="Q98" s="27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7"/>
      <c r="AD98" s="28"/>
      <c r="AE98" s="28"/>
      <c r="AF98" s="301"/>
      <c r="AG98" s="303"/>
      <c r="AH98" s="303"/>
    </row>
    <row r="99" spans="1:34" ht="15.75" customHeight="1" x14ac:dyDescent="0.4">
      <c r="A99" s="28"/>
      <c r="B99" s="77"/>
      <c r="C99" s="1048"/>
      <c r="D99" s="28"/>
      <c r="E99" s="27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7"/>
      <c r="R99" s="28"/>
      <c r="S99" s="28"/>
      <c r="T99" s="28"/>
      <c r="U99" s="28"/>
      <c r="V99" s="28"/>
      <c r="W99" s="28"/>
      <c r="X99" s="28"/>
      <c r="Y99" s="33"/>
      <c r="Z99" s="33"/>
      <c r="AA99" s="33"/>
      <c r="AB99" s="28"/>
      <c r="AC99" s="27"/>
      <c r="AD99" s="28"/>
      <c r="AE99" s="28"/>
      <c r="AF99" s="301"/>
      <c r="AG99" s="303"/>
      <c r="AH99" s="303"/>
    </row>
    <row r="100" spans="1:34" ht="15.75" customHeight="1" x14ac:dyDescent="0.4">
      <c r="A100" s="28"/>
      <c r="B100" s="77"/>
      <c r="C100" s="1048"/>
      <c r="D100" s="28"/>
      <c r="E100" s="26"/>
      <c r="F100" s="26"/>
      <c r="G100" s="26"/>
      <c r="H100" s="28"/>
      <c r="I100" s="27"/>
      <c r="J100" s="28"/>
      <c r="K100" s="28"/>
      <c r="L100" s="28"/>
      <c r="M100" s="28"/>
      <c r="N100" s="28"/>
      <c r="O100" s="28"/>
      <c r="P100" s="28"/>
      <c r="Q100" s="27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7"/>
      <c r="AD100" s="28"/>
      <c r="AE100" s="28"/>
      <c r="AF100" s="301"/>
      <c r="AG100" s="303"/>
      <c r="AH100" s="303"/>
    </row>
    <row r="101" spans="1:34" ht="15.75" customHeight="1" x14ac:dyDescent="0.4">
      <c r="A101" s="28"/>
      <c r="B101" s="77"/>
      <c r="C101" s="1048"/>
      <c r="D101" s="28"/>
      <c r="E101" s="26"/>
      <c r="F101" s="26"/>
      <c r="G101" s="26"/>
      <c r="H101" s="28"/>
      <c r="I101" s="28"/>
      <c r="J101" s="28"/>
      <c r="K101" s="28"/>
      <c r="L101" s="28"/>
      <c r="M101" s="28"/>
      <c r="N101" s="28"/>
      <c r="O101" s="28"/>
      <c r="P101" s="28"/>
      <c r="Q101" s="27"/>
      <c r="R101" s="27"/>
      <c r="S101" s="28"/>
      <c r="T101" s="28"/>
      <c r="U101" s="27"/>
      <c r="V101" s="28"/>
      <c r="W101" s="28"/>
      <c r="X101" s="28"/>
      <c r="Y101" s="27"/>
      <c r="Z101" s="27"/>
      <c r="AA101" s="28"/>
      <c r="AB101" s="28"/>
      <c r="AC101" s="28"/>
      <c r="AD101" s="28"/>
      <c r="AE101" s="28"/>
      <c r="AF101" s="301"/>
      <c r="AG101" s="303"/>
      <c r="AH101" s="303"/>
    </row>
    <row r="102" spans="1:34" ht="15.75" customHeight="1" x14ac:dyDescent="0.4">
      <c r="A102" s="28"/>
      <c r="B102" s="77"/>
      <c r="C102" s="1048"/>
      <c r="D102" s="28"/>
      <c r="E102" s="26"/>
      <c r="F102" s="26"/>
      <c r="G102" s="26"/>
      <c r="H102" s="28"/>
      <c r="I102" s="27"/>
      <c r="J102" s="28"/>
      <c r="K102" s="28"/>
      <c r="L102" s="28"/>
      <c r="M102" s="28"/>
      <c r="N102" s="28"/>
      <c r="O102" s="28"/>
      <c r="P102" s="334"/>
      <c r="Q102" s="31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7"/>
      <c r="AD102" s="28"/>
      <c r="AE102" s="28"/>
      <c r="AF102" s="301"/>
      <c r="AG102" s="303"/>
      <c r="AH102" s="303"/>
    </row>
    <row r="103" spans="1:34" ht="15.75" customHeight="1" x14ac:dyDescent="0.4">
      <c r="A103" s="28"/>
      <c r="B103" s="77"/>
      <c r="C103" s="1048"/>
      <c r="D103" s="28"/>
      <c r="E103" s="26"/>
      <c r="F103" s="26"/>
      <c r="G103" s="26"/>
      <c r="H103" s="28"/>
      <c r="I103" s="28"/>
      <c r="J103" s="28"/>
      <c r="K103" s="28"/>
      <c r="L103" s="28"/>
      <c r="M103" s="28"/>
      <c r="N103" s="28"/>
      <c r="O103" s="28"/>
      <c r="P103" s="334"/>
      <c r="Q103" s="31"/>
      <c r="R103" s="32"/>
      <c r="S103" s="28"/>
      <c r="T103" s="28"/>
      <c r="U103" s="27"/>
      <c r="V103" s="27"/>
      <c r="W103" s="28"/>
      <c r="X103" s="28"/>
      <c r="Y103" s="33"/>
      <c r="Z103" s="33"/>
      <c r="AA103" s="33"/>
      <c r="AB103" s="28"/>
      <c r="AC103" s="27"/>
      <c r="AD103" s="28"/>
      <c r="AE103" s="28"/>
      <c r="AF103" s="301"/>
      <c r="AG103" s="303"/>
      <c r="AH103" s="303"/>
    </row>
    <row r="104" spans="1:34" ht="15.75" customHeight="1" x14ac:dyDescent="0.4">
      <c r="A104" s="28"/>
      <c r="B104" s="77"/>
      <c r="C104" s="1048"/>
      <c r="D104" s="28"/>
      <c r="E104" s="26"/>
      <c r="F104" s="26"/>
      <c r="G104" s="26"/>
      <c r="H104" s="28"/>
      <c r="I104" s="27"/>
      <c r="J104" s="28"/>
      <c r="K104" s="28"/>
      <c r="L104" s="28"/>
      <c r="M104" s="28"/>
      <c r="N104" s="28"/>
      <c r="O104" s="28"/>
      <c r="P104" s="28"/>
      <c r="Q104" s="27"/>
      <c r="R104" s="28"/>
      <c r="S104" s="28"/>
      <c r="T104" s="28"/>
      <c r="U104" s="27"/>
      <c r="V104" s="28"/>
      <c r="W104" s="28"/>
      <c r="X104" s="28"/>
      <c r="Y104" s="28"/>
      <c r="Z104" s="28"/>
      <c r="AA104" s="28"/>
      <c r="AB104" s="28"/>
      <c r="AC104" s="27"/>
      <c r="AD104" s="28"/>
      <c r="AE104" s="28"/>
      <c r="AF104" s="301"/>
      <c r="AG104" s="303"/>
      <c r="AH104" s="303"/>
    </row>
    <row r="105" spans="1:34" ht="15.75" customHeight="1" x14ac:dyDescent="0.4">
      <c r="A105" s="28"/>
      <c r="B105" s="77"/>
      <c r="C105" s="1048"/>
      <c r="D105" s="28"/>
      <c r="E105" s="26"/>
      <c r="F105" s="26"/>
      <c r="G105" s="26"/>
      <c r="H105" s="28"/>
      <c r="I105" s="28"/>
      <c r="J105" s="28"/>
      <c r="K105" s="28"/>
      <c r="L105" s="28"/>
      <c r="M105" s="28"/>
      <c r="N105" s="28"/>
      <c r="O105" s="28"/>
      <c r="P105" s="28"/>
      <c r="Q105" s="27"/>
      <c r="R105" s="27"/>
      <c r="S105" s="28"/>
      <c r="T105" s="28"/>
      <c r="U105" s="28"/>
      <c r="V105" s="28"/>
      <c r="W105" s="28"/>
      <c r="X105" s="28"/>
      <c r="Y105" s="27"/>
      <c r="Z105" s="27"/>
      <c r="AA105" s="28"/>
      <c r="AB105" s="28"/>
      <c r="AC105" s="28"/>
      <c r="AD105" s="28"/>
      <c r="AE105" s="28"/>
      <c r="AF105" s="301"/>
      <c r="AG105" s="303"/>
      <c r="AH105" s="303"/>
    </row>
    <row r="106" spans="1:34" ht="15.75" customHeight="1" x14ac:dyDescent="0.4">
      <c r="A106" s="28"/>
      <c r="B106" s="77"/>
      <c r="C106" s="1048"/>
      <c r="D106" s="28"/>
      <c r="E106" s="26"/>
      <c r="F106" s="26"/>
      <c r="G106" s="26"/>
      <c r="H106" s="28"/>
      <c r="I106" s="27"/>
      <c r="J106" s="28"/>
      <c r="K106" s="28"/>
      <c r="L106" s="28"/>
      <c r="M106" s="28"/>
      <c r="N106" s="28"/>
      <c r="O106" s="28"/>
      <c r="P106" s="334"/>
      <c r="Q106" s="31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7"/>
      <c r="AD106" s="28"/>
      <c r="AE106" s="28"/>
      <c r="AF106" s="301"/>
      <c r="AG106" s="303"/>
      <c r="AH106" s="303"/>
    </row>
    <row r="107" spans="1:34" ht="15.75" customHeight="1" x14ac:dyDescent="0.4">
      <c r="A107" s="28"/>
      <c r="B107" s="77"/>
      <c r="C107" s="1048"/>
      <c r="D107" s="28"/>
      <c r="E107" s="26"/>
      <c r="F107" s="26"/>
      <c r="G107" s="26"/>
      <c r="H107" s="28"/>
      <c r="I107" s="28"/>
      <c r="J107" s="28"/>
      <c r="K107" s="28"/>
      <c r="L107" s="28"/>
      <c r="M107" s="28"/>
      <c r="N107" s="28"/>
      <c r="O107" s="28"/>
      <c r="P107" s="334"/>
      <c r="Q107" s="31"/>
      <c r="R107" s="32"/>
      <c r="S107" s="28"/>
      <c r="T107" s="28"/>
      <c r="U107" s="28"/>
      <c r="V107" s="28"/>
      <c r="W107" s="28"/>
      <c r="X107" s="28"/>
      <c r="Y107" s="33"/>
      <c r="Z107" s="33"/>
      <c r="AA107" s="33"/>
      <c r="AB107" s="28"/>
      <c r="AC107" s="27"/>
      <c r="AD107" s="28"/>
      <c r="AE107" s="28"/>
      <c r="AF107" s="301"/>
      <c r="AG107" s="303"/>
      <c r="AH107" s="303"/>
    </row>
    <row r="108" spans="1:34" ht="15.75" customHeight="1" x14ac:dyDescent="0.4">
      <c r="A108" s="28"/>
      <c r="B108" s="77"/>
      <c r="C108" s="1048"/>
      <c r="D108" s="28"/>
      <c r="E108" s="26"/>
      <c r="F108" s="26"/>
      <c r="G108" s="26"/>
      <c r="H108" s="28"/>
      <c r="I108" s="27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301"/>
      <c r="AG108" s="303"/>
      <c r="AH108" s="303"/>
    </row>
    <row r="109" spans="1:34" ht="15.75" customHeight="1" x14ac:dyDescent="0.4">
      <c r="A109" s="28"/>
      <c r="B109" s="77"/>
      <c r="C109" s="1048"/>
      <c r="D109" s="28"/>
      <c r="E109" s="26"/>
      <c r="F109" s="26"/>
      <c r="G109" s="26"/>
      <c r="H109" s="28"/>
      <c r="I109" s="28"/>
      <c r="J109" s="28"/>
      <c r="K109" s="28"/>
      <c r="L109" s="28"/>
      <c r="M109" s="28"/>
      <c r="N109" s="28"/>
      <c r="O109" s="28"/>
      <c r="P109" s="28"/>
      <c r="Q109" s="27"/>
      <c r="R109" s="28"/>
      <c r="S109" s="28"/>
      <c r="T109" s="28"/>
      <c r="U109" s="28"/>
      <c r="V109" s="28"/>
      <c r="W109" s="28"/>
      <c r="X109" s="28"/>
      <c r="Y109" s="27"/>
      <c r="Z109" s="27"/>
      <c r="AA109" s="28"/>
      <c r="AB109" s="28"/>
      <c r="AC109" s="28"/>
      <c r="AD109" s="28"/>
      <c r="AE109" s="28"/>
      <c r="AF109" s="301"/>
      <c r="AG109" s="303"/>
      <c r="AH109" s="303"/>
    </row>
    <row r="110" spans="1:34" ht="15.75" customHeight="1" x14ac:dyDescent="0.4">
      <c r="A110" s="28"/>
      <c r="B110" s="77"/>
      <c r="C110" s="1048"/>
      <c r="D110" s="28"/>
      <c r="E110" s="26"/>
      <c r="F110" s="26"/>
      <c r="G110" s="26"/>
      <c r="H110" s="28"/>
      <c r="I110" s="27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7"/>
      <c r="AD110" s="28"/>
      <c r="AE110" s="28"/>
      <c r="AF110" s="301"/>
      <c r="AG110" s="303"/>
      <c r="AH110" s="303"/>
    </row>
    <row r="111" spans="1:34" ht="15.75" customHeight="1" x14ac:dyDescent="0.4">
      <c r="A111" s="28"/>
      <c r="B111" s="77"/>
      <c r="C111" s="1048"/>
      <c r="D111" s="28"/>
      <c r="E111" s="26"/>
      <c r="F111" s="26"/>
      <c r="G111" s="26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33"/>
      <c r="Z111" s="33"/>
      <c r="AA111" s="33"/>
      <c r="AB111" s="28"/>
      <c r="AC111" s="33"/>
      <c r="AD111" s="33"/>
      <c r="AE111" s="33"/>
      <c r="AF111" s="301"/>
      <c r="AG111" s="303"/>
      <c r="AH111" s="303"/>
    </row>
    <row r="112" spans="1:34" ht="15.75" customHeight="1" x14ac:dyDescent="0.4">
      <c r="A112" s="28"/>
      <c r="B112" s="77"/>
      <c r="C112" s="1048"/>
      <c r="D112" s="28"/>
      <c r="E112" s="26"/>
      <c r="F112" s="26"/>
      <c r="G112" s="26"/>
      <c r="H112" s="28"/>
      <c r="I112" s="27"/>
      <c r="J112" s="28"/>
      <c r="K112" s="28"/>
      <c r="L112" s="28"/>
      <c r="M112" s="28"/>
      <c r="N112" s="28"/>
      <c r="O112" s="28"/>
      <c r="P112" s="334"/>
      <c r="Q112" s="31"/>
      <c r="R112" s="239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7"/>
      <c r="AD112" s="28"/>
      <c r="AE112" s="28"/>
      <c r="AF112" s="301"/>
      <c r="AG112" s="303"/>
      <c r="AH112" s="303"/>
    </row>
    <row r="113" spans="1:34" ht="15.75" customHeight="1" x14ac:dyDescent="0.4">
      <c r="A113" s="28"/>
      <c r="B113" s="77"/>
      <c r="C113" s="1048"/>
      <c r="D113" s="28"/>
      <c r="E113" s="26"/>
      <c r="F113" s="26"/>
      <c r="G113" s="26"/>
      <c r="H113" s="28"/>
      <c r="I113" s="28"/>
      <c r="J113" s="28"/>
      <c r="K113" s="28"/>
      <c r="L113" s="28"/>
      <c r="M113" s="28"/>
      <c r="N113" s="28"/>
      <c r="O113" s="28"/>
      <c r="P113" s="334"/>
      <c r="Q113" s="31"/>
      <c r="R113" s="32"/>
      <c r="S113" s="28"/>
      <c r="T113" s="28"/>
      <c r="U113" s="28"/>
      <c r="V113" s="28"/>
      <c r="W113" s="28"/>
      <c r="X113" s="28"/>
      <c r="Y113" s="27"/>
      <c r="Z113" s="27"/>
      <c r="AA113" s="28"/>
      <c r="AB113" s="28"/>
      <c r="AC113" s="28"/>
      <c r="AD113" s="28"/>
      <c r="AE113" s="28"/>
      <c r="AF113" s="301"/>
      <c r="AG113" s="303"/>
      <c r="AH113" s="303"/>
    </row>
    <row r="114" spans="1:34" ht="15.75" customHeight="1" x14ac:dyDescent="0.4">
      <c r="A114" s="28"/>
      <c r="B114" s="77"/>
      <c r="C114" s="1048"/>
      <c r="D114" s="28"/>
      <c r="E114" s="26"/>
      <c r="F114" s="26"/>
      <c r="G114" s="26"/>
      <c r="H114" s="28"/>
      <c r="I114" s="27"/>
      <c r="J114" s="28"/>
      <c r="K114" s="28"/>
      <c r="L114" s="28"/>
      <c r="M114" s="28"/>
      <c r="N114" s="28"/>
      <c r="O114" s="28"/>
      <c r="P114" s="28"/>
      <c r="Q114" s="27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7"/>
      <c r="AD114" s="28"/>
      <c r="AE114" s="28"/>
      <c r="AF114" s="301"/>
      <c r="AG114" s="303"/>
      <c r="AH114" s="303"/>
    </row>
    <row r="115" spans="1:34" ht="15.75" customHeight="1" x14ac:dyDescent="0.4">
      <c r="A115" s="28"/>
      <c r="B115" s="77"/>
      <c r="C115" s="1048"/>
      <c r="D115" s="28"/>
      <c r="E115" s="27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7"/>
      <c r="R115" s="28"/>
      <c r="S115" s="28"/>
      <c r="T115" s="28"/>
      <c r="U115" s="28"/>
      <c r="V115" s="28"/>
      <c r="W115" s="28"/>
      <c r="X115" s="28"/>
      <c r="Y115" s="33"/>
      <c r="Z115" s="33"/>
      <c r="AA115" s="33"/>
      <c r="AB115" s="28"/>
      <c r="AC115" s="27"/>
      <c r="AD115" s="28"/>
      <c r="AE115" s="28"/>
      <c r="AF115" s="301"/>
      <c r="AG115" s="303"/>
      <c r="AH115" s="303"/>
    </row>
    <row r="116" spans="1:34" ht="15.75" customHeight="1" x14ac:dyDescent="0.4">
      <c r="A116" s="28"/>
      <c r="B116" s="77"/>
      <c r="C116" s="1048"/>
      <c r="D116" s="28"/>
      <c r="E116" s="26"/>
      <c r="F116" s="26"/>
      <c r="G116" s="26"/>
      <c r="H116" s="28"/>
      <c r="I116" s="27"/>
      <c r="J116" s="28"/>
      <c r="K116" s="28"/>
      <c r="L116" s="28"/>
      <c r="M116" s="28"/>
      <c r="N116" s="28"/>
      <c r="O116" s="28"/>
      <c r="P116" s="334"/>
      <c r="Q116" s="31"/>
      <c r="R116" s="239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7"/>
      <c r="AD116" s="28"/>
      <c r="AE116" s="28"/>
      <c r="AF116" s="301"/>
      <c r="AG116" s="303"/>
      <c r="AH116" s="303"/>
    </row>
    <row r="117" spans="1:34" ht="15.75" customHeight="1" x14ac:dyDescent="0.4">
      <c r="A117" s="28"/>
      <c r="B117" s="77"/>
      <c r="C117" s="1048"/>
      <c r="D117" s="28"/>
      <c r="E117" s="26"/>
      <c r="F117" s="26"/>
      <c r="G117" s="26"/>
      <c r="H117" s="28"/>
      <c r="I117" s="28"/>
      <c r="J117" s="28"/>
      <c r="K117" s="28"/>
      <c r="L117" s="28"/>
      <c r="M117" s="28"/>
      <c r="N117" s="28"/>
      <c r="O117" s="28"/>
      <c r="P117" s="334"/>
      <c r="Q117" s="31"/>
      <c r="R117" s="32"/>
      <c r="S117" s="28"/>
      <c r="T117" s="28"/>
      <c r="U117" s="28"/>
      <c r="V117" s="28"/>
      <c r="W117" s="28"/>
      <c r="X117" s="28"/>
      <c r="Y117" s="27"/>
      <c r="Z117" s="27"/>
      <c r="AA117" s="28"/>
      <c r="AB117" s="28"/>
      <c r="AC117" s="28"/>
      <c r="AD117" s="28"/>
      <c r="AE117" s="28"/>
      <c r="AF117" s="301"/>
      <c r="AG117" s="303"/>
      <c r="AH117" s="303"/>
    </row>
    <row r="118" spans="1:34" ht="15.75" customHeight="1" x14ac:dyDescent="0.4">
      <c r="A118" s="28"/>
      <c r="B118" s="77"/>
      <c r="C118" s="1048"/>
      <c r="D118" s="28"/>
      <c r="E118" s="26"/>
      <c r="F118" s="26"/>
      <c r="G118" s="26"/>
      <c r="H118" s="28"/>
      <c r="I118" s="27"/>
      <c r="J118" s="28"/>
      <c r="K118" s="28"/>
      <c r="L118" s="28"/>
      <c r="M118" s="28"/>
      <c r="N118" s="28"/>
      <c r="O118" s="28"/>
      <c r="P118" s="28"/>
      <c r="Q118" s="27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7"/>
      <c r="AD118" s="28"/>
      <c r="AE118" s="28"/>
      <c r="AF118" s="301"/>
      <c r="AG118" s="303"/>
      <c r="AH118" s="303"/>
    </row>
    <row r="119" spans="1:34" ht="15.75" customHeight="1" x14ac:dyDescent="0.4">
      <c r="A119" s="28"/>
      <c r="B119" s="77"/>
      <c r="C119" s="1048"/>
      <c r="D119" s="28"/>
      <c r="E119" s="27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7"/>
      <c r="R119" s="28"/>
      <c r="S119" s="28"/>
      <c r="T119" s="28"/>
      <c r="U119" s="28"/>
      <c r="V119" s="28"/>
      <c r="W119" s="28"/>
      <c r="X119" s="28"/>
      <c r="Y119" s="33"/>
      <c r="Z119" s="33"/>
      <c r="AA119" s="33"/>
      <c r="AB119" s="28"/>
      <c r="AC119" s="27"/>
      <c r="AD119" s="28"/>
      <c r="AE119" s="28"/>
      <c r="AF119" s="301"/>
      <c r="AG119" s="303"/>
      <c r="AH119" s="303"/>
    </row>
    <row r="120" spans="1:34" ht="15.75" customHeight="1" x14ac:dyDescent="0.4">
      <c r="R120" s="1"/>
      <c r="V120" s="1"/>
    </row>
    <row r="121" spans="1:34" ht="15.75" customHeight="1" x14ac:dyDescent="0.4">
      <c r="R121" s="1"/>
      <c r="V121" s="1"/>
    </row>
    <row r="122" spans="1:34" ht="15.75" customHeight="1" x14ac:dyDescent="0.4">
      <c r="R122" s="1"/>
      <c r="V122" s="1"/>
    </row>
    <row r="123" spans="1:34" ht="15.75" customHeight="1" x14ac:dyDescent="0.4">
      <c r="R123" s="1"/>
      <c r="V123" s="1"/>
    </row>
    <row r="124" spans="1:34" ht="15.75" customHeight="1" x14ac:dyDescent="0.4">
      <c r="R124" s="1"/>
      <c r="V124" s="1"/>
    </row>
    <row r="125" spans="1:34" ht="15.75" customHeight="1" x14ac:dyDescent="0.4">
      <c r="R125" s="1"/>
      <c r="V125" s="1"/>
    </row>
    <row r="126" spans="1:34" ht="15.75" customHeight="1" x14ac:dyDescent="0.4">
      <c r="R126" s="1"/>
      <c r="V126" s="1"/>
    </row>
    <row r="127" spans="1:34" ht="15.75" customHeight="1" x14ac:dyDescent="0.4">
      <c r="R127" s="1"/>
      <c r="V127" s="1"/>
    </row>
    <row r="128" spans="1:34" ht="15.75" customHeight="1" x14ac:dyDescent="0.4">
      <c r="R128" s="1"/>
      <c r="V128" s="1"/>
    </row>
    <row r="129" spans="18:22" ht="15.75" customHeight="1" x14ac:dyDescent="0.4">
      <c r="R129" s="1"/>
      <c r="V129" s="1"/>
    </row>
    <row r="130" spans="18:22" ht="15.75" customHeight="1" x14ac:dyDescent="0.4">
      <c r="R130" s="1"/>
      <c r="V130" s="1"/>
    </row>
    <row r="131" spans="18:22" ht="15.75" customHeight="1" x14ac:dyDescent="0.4">
      <c r="R131" s="1"/>
      <c r="V131" s="1"/>
    </row>
    <row r="132" spans="18:22" ht="15.75" customHeight="1" x14ac:dyDescent="0.4">
      <c r="R132" s="1"/>
      <c r="V132" s="1"/>
    </row>
    <row r="133" spans="18:22" ht="15.75" customHeight="1" x14ac:dyDescent="0.4">
      <c r="R133" s="1"/>
      <c r="V133" s="1"/>
    </row>
    <row r="134" spans="18:22" ht="15.75" customHeight="1" x14ac:dyDescent="0.4">
      <c r="R134" s="1"/>
      <c r="V134" s="1"/>
    </row>
    <row r="135" spans="18:22" ht="15.75" customHeight="1" x14ac:dyDescent="0.4">
      <c r="R135" s="1"/>
      <c r="V135" s="1"/>
    </row>
    <row r="136" spans="18:22" ht="15.75" customHeight="1" x14ac:dyDescent="0.4">
      <c r="R136" s="1"/>
      <c r="V136" s="1"/>
    </row>
    <row r="137" spans="18:22" ht="15.75" customHeight="1" x14ac:dyDescent="0.4">
      <c r="R137" s="1"/>
      <c r="V137" s="1"/>
    </row>
    <row r="138" spans="18:22" ht="15.75" customHeight="1" x14ac:dyDescent="0.4">
      <c r="R138" s="1"/>
      <c r="V138" s="1"/>
    </row>
    <row r="139" spans="18:22" ht="15.75" customHeight="1" x14ac:dyDescent="0.4">
      <c r="R139" s="1"/>
      <c r="V139" s="1"/>
    </row>
    <row r="140" spans="18:22" ht="15.75" customHeight="1" x14ac:dyDescent="0.4">
      <c r="R140" s="1"/>
      <c r="V140" s="1"/>
    </row>
    <row r="141" spans="18:22" ht="15.75" customHeight="1" x14ac:dyDescent="0.4">
      <c r="R141" s="1"/>
      <c r="V141" s="1"/>
    </row>
    <row r="142" spans="18:22" ht="15.75" customHeight="1" x14ac:dyDescent="0.4">
      <c r="R142" s="1"/>
      <c r="V142" s="1"/>
    </row>
    <row r="143" spans="18:22" ht="15.75" customHeight="1" x14ac:dyDescent="0.4">
      <c r="R143" s="1"/>
      <c r="V143" s="1"/>
    </row>
    <row r="144" spans="18:22" ht="15.75" customHeight="1" x14ac:dyDescent="0.4">
      <c r="R144" s="1"/>
      <c r="V144" s="1"/>
    </row>
    <row r="145" spans="18:22" ht="15.75" customHeight="1" x14ac:dyDescent="0.4">
      <c r="R145" s="1"/>
      <c r="V145" s="1"/>
    </row>
    <row r="146" spans="18:22" ht="15.75" customHeight="1" x14ac:dyDescent="0.4">
      <c r="R146" s="1"/>
      <c r="V146" s="1"/>
    </row>
    <row r="147" spans="18:22" ht="15.75" customHeight="1" x14ac:dyDescent="0.4">
      <c r="R147" s="1"/>
      <c r="V147" s="1"/>
    </row>
    <row r="148" spans="18:22" ht="15.75" customHeight="1" x14ac:dyDescent="0.4">
      <c r="R148" s="1"/>
      <c r="V148" s="1"/>
    </row>
    <row r="149" spans="18:22" ht="15.75" customHeight="1" x14ac:dyDescent="0.4">
      <c r="R149" s="1"/>
      <c r="V149" s="1"/>
    </row>
    <row r="150" spans="18:22" ht="15.75" customHeight="1" x14ac:dyDescent="0.4">
      <c r="R150" s="1"/>
      <c r="V150" s="1"/>
    </row>
    <row r="151" spans="18:22" ht="15.75" customHeight="1" x14ac:dyDescent="0.4">
      <c r="R151" s="1"/>
      <c r="V151" s="1"/>
    </row>
    <row r="152" spans="18:22" ht="15.75" customHeight="1" x14ac:dyDescent="0.4">
      <c r="R152" s="1"/>
      <c r="V152" s="1"/>
    </row>
    <row r="153" spans="18:22" ht="15.75" customHeight="1" x14ac:dyDescent="0.4">
      <c r="R153" s="1"/>
      <c r="V153" s="1"/>
    </row>
    <row r="154" spans="18:22" ht="15.75" customHeight="1" x14ac:dyDescent="0.4">
      <c r="R154" s="1"/>
      <c r="V154" s="1"/>
    </row>
    <row r="155" spans="18:22" ht="15.75" customHeight="1" x14ac:dyDescent="0.4">
      <c r="R155" s="1"/>
      <c r="V155" s="1"/>
    </row>
    <row r="156" spans="18:22" ht="15.75" customHeight="1" x14ac:dyDescent="0.4">
      <c r="R156" s="1"/>
      <c r="V156" s="1"/>
    </row>
    <row r="157" spans="18:22" ht="15.75" customHeight="1" x14ac:dyDescent="0.4">
      <c r="R157" s="1"/>
      <c r="V157" s="1"/>
    </row>
    <row r="158" spans="18:22" ht="15.75" customHeight="1" x14ac:dyDescent="0.4">
      <c r="R158" s="1"/>
      <c r="V158" s="1"/>
    </row>
    <row r="159" spans="18:22" ht="15.75" customHeight="1" x14ac:dyDescent="0.4">
      <c r="R159" s="1"/>
      <c r="V159" s="1"/>
    </row>
    <row r="160" spans="18:22" ht="15.75" customHeight="1" x14ac:dyDescent="0.4">
      <c r="R160" s="1"/>
      <c r="V160" s="1"/>
    </row>
    <row r="161" spans="18:22" ht="15.75" customHeight="1" x14ac:dyDescent="0.4">
      <c r="R161" s="1"/>
      <c r="V161" s="1"/>
    </row>
    <row r="162" spans="18:22" ht="15.75" customHeight="1" x14ac:dyDescent="0.4">
      <c r="R162" s="1"/>
      <c r="V162" s="1"/>
    </row>
    <row r="163" spans="18:22" ht="15.75" customHeight="1" x14ac:dyDescent="0.4">
      <c r="R163" s="1"/>
      <c r="V163" s="1"/>
    </row>
    <row r="164" spans="18:22" ht="15.75" customHeight="1" x14ac:dyDescent="0.4">
      <c r="R164" s="1"/>
      <c r="V164" s="1"/>
    </row>
    <row r="165" spans="18:22" ht="15.75" customHeight="1" x14ac:dyDescent="0.4">
      <c r="R165" s="1"/>
      <c r="V165" s="1"/>
    </row>
    <row r="166" spans="18:22" ht="15.75" customHeight="1" x14ac:dyDescent="0.4">
      <c r="R166" s="1"/>
      <c r="V166" s="1"/>
    </row>
    <row r="167" spans="18:22" ht="15.75" customHeight="1" x14ac:dyDescent="0.4">
      <c r="R167" s="1"/>
      <c r="V167" s="1"/>
    </row>
    <row r="168" spans="18:22" ht="15.75" customHeight="1" x14ac:dyDescent="0.4">
      <c r="R168" s="1"/>
      <c r="V168" s="1"/>
    </row>
    <row r="169" spans="18:22" ht="15.75" customHeight="1" x14ac:dyDescent="0.4">
      <c r="R169" s="1"/>
      <c r="V169" s="1"/>
    </row>
    <row r="170" spans="18:22" ht="15.75" customHeight="1" x14ac:dyDescent="0.4">
      <c r="R170" s="1"/>
      <c r="V170" s="1"/>
    </row>
    <row r="171" spans="18:22" ht="15.75" customHeight="1" x14ac:dyDescent="0.4">
      <c r="R171" s="1"/>
      <c r="V171" s="1"/>
    </row>
    <row r="172" spans="18:22" ht="15.75" customHeight="1" x14ac:dyDescent="0.4">
      <c r="R172" s="1"/>
      <c r="V172" s="1"/>
    </row>
    <row r="173" spans="18:22" ht="15.75" customHeight="1" x14ac:dyDescent="0.4">
      <c r="R173" s="1"/>
      <c r="V173" s="1"/>
    </row>
    <row r="174" spans="18:22" ht="15.75" customHeight="1" x14ac:dyDescent="0.4">
      <c r="R174" s="1"/>
      <c r="V174" s="1"/>
    </row>
    <row r="175" spans="18:22" ht="15.75" customHeight="1" x14ac:dyDescent="0.4">
      <c r="R175" s="1"/>
      <c r="V175" s="1"/>
    </row>
    <row r="176" spans="18:22" ht="15.75" customHeight="1" x14ac:dyDescent="0.4">
      <c r="R176" s="1"/>
      <c r="V176" s="1"/>
    </row>
    <row r="177" spans="18:22" ht="15.75" customHeight="1" x14ac:dyDescent="0.4">
      <c r="R177" s="1"/>
      <c r="V177" s="1"/>
    </row>
    <row r="178" spans="18:22" ht="15.75" customHeight="1" x14ac:dyDescent="0.4">
      <c r="R178" s="1"/>
      <c r="V178" s="1"/>
    </row>
    <row r="179" spans="18:22" ht="15.75" customHeight="1" x14ac:dyDescent="0.4">
      <c r="R179" s="1"/>
      <c r="V179" s="1"/>
    </row>
    <row r="180" spans="18:22" ht="15.75" customHeight="1" x14ac:dyDescent="0.4">
      <c r="R180" s="1"/>
      <c r="V180" s="1"/>
    </row>
    <row r="181" spans="18:22" ht="15.75" customHeight="1" x14ac:dyDescent="0.4">
      <c r="R181" s="1"/>
      <c r="V181" s="1"/>
    </row>
    <row r="182" spans="18:22" ht="15.75" customHeight="1" x14ac:dyDescent="0.4">
      <c r="R182" s="1"/>
      <c r="V182" s="1"/>
    </row>
    <row r="183" spans="18:22" ht="15.75" customHeight="1" x14ac:dyDescent="0.4">
      <c r="R183" s="1"/>
      <c r="V183" s="1"/>
    </row>
    <row r="184" spans="18:22" ht="15.75" customHeight="1" x14ac:dyDescent="0.4">
      <c r="R184" s="1"/>
      <c r="V184" s="1"/>
    </row>
    <row r="185" spans="18:22" ht="15.75" customHeight="1" x14ac:dyDescent="0.4">
      <c r="R185" s="1"/>
      <c r="V185" s="1"/>
    </row>
    <row r="186" spans="18:22" ht="15.75" customHeight="1" x14ac:dyDescent="0.4">
      <c r="R186" s="1"/>
      <c r="V186" s="1"/>
    </row>
    <row r="187" spans="18:22" ht="15.75" customHeight="1" x14ac:dyDescent="0.4">
      <c r="R187" s="1"/>
      <c r="V187" s="1"/>
    </row>
    <row r="188" spans="18:22" ht="15.75" customHeight="1" x14ac:dyDescent="0.4">
      <c r="R188" s="1"/>
      <c r="V188" s="1"/>
    </row>
    <row r="189" spans="18:22" ht="15.75" customHeight="1" x14ac:dyDescent="0.4">
      <c r="R189" s="1"/>
      <c r="V189" s="1"/>
    </row>
    <row r="190" spans="18:22" ht="15.75" customHeight="1" x14ac:dyDescent="0.4">
      <c r="R190" s="1"/>
      <c r="V190" s="1"/>
    </row>
    <row r="191" spans="18:22" ht="15.75" customHeight="1" x14ac:dyDescent="0.4">
      <c r="R191" s="1"/>
      <c r="V191" s="1"/>
    </row>
    <row r="192" spans="18:22" ht="15.75" customHeight="1" x14ac:dyDescent="0.4">
      <c r="R192" s="1"/>
      <c r="V192" s="1"/>
    </row>
    <row r="193" spans="18:22" ht="15.75" customHeight="1" x14ac:dyDescent="0.4">
      <c r="R193" s="1"/>
      <c r="V193" s="1"/>
    </row>
    <row r="194" spans="18:22" ht="15.75" customHeight="1" x14ac:dyDescent="0.4">
      <c r="R194" s="1"/>
      <c r="V194" s="1"/>
    </row>
    <row r="195" spans="18:22" ht="15.75" customHeight="1" x14ac:dyDescent="0.4">
      <c r="R195" s="1"/>
      <c r="V195" s="1"/>
    </row>
    <row r="196" spans="18:22" ht="15.75" customHeight="1" x14ac:dyDescent="0.4">
      <c r="R196" s="1"/>
      <c r="V196" s="1"/>
    </row>
    <row r="197" spans="18:22" ht="15.75" customHeight="1" x14ac:dyDescent="0.4">
      <c r="R197" s="1"/>
      <c r="V197" s="1"/>
    </row>
    <row r="198" spans="18:22" ht="15.75" customHeight="1" x14ac:dyDescent="0.4">
      <c r="R198" s="1"/>
      <c r="V198" s="1"/>
    </row>
    <row r="199" spans="18:22" ht="15.75" customHeight="1" x14ac:dyDescent="0.4">
      <c r="R199" s="1"/>
      <c r="V199" s="1"/>
    </row>
    <row r="200" spans="18:22" ht="15.75" customHeight="1" x14ac:dyDescent="0.4">
      <c r="R200" s="1"/>
      <c r="V200" s="1"/>
    </row>
    <row r="201" spans="18:22" ht="15.75" customHeight="1" x14ac:dyDescent="0.4">
      <c r="R201" s="1"/>
      <c r="V201" s="1"/>
    </row>
    <row r="202" spans="18:22" ht="15.75" customHeight="1" x14ac:dyDescent="0.4">
      <c r="R202" s="1"/>
      <c r="V202" s="1"/>
    </row>
    <row r="203" spans="18:22" ht="15.75" customHeight="1" x14ac:dyDescent="0.4">
      <c r="R203" s="1"/>
      <c r="V203" s="1"/>
    </row>
    <row r="204" spans="18:22" ht="15.75" customHeight="1" x14ac:dyDescent="0.4">
      <c r="R204" s="1"/>
      <c r="V204" s="1"/>
    </row>
    <row r="205" spans="18:22" ht="15.75" customHeight="1" x14ac:dyDescent="0.4">
      <c r="R205" s="1"/>
      <c r="V205" s="1"/>
    </row>
    <row r="206" spans="18:22" ht="15.75" customHeight="1" x14ac:dyDescent="0.4">
      <c r="R206" s="1"/>
      <c r="V206" s="1"/>
    </row>
    <row r="207" spans="18:22" ht="15.75" customHeight="1" x14ac:dyDescent="0.4">
      <c r="R207" s="1"/>
      <c r="V207" s="1"/>
    </row>
    <row r="208" spans="18:22" ht="15.75" customHeight="1" x14ac:dyDescent="0.4">
      <c r="R208" s="1"/>
      <c r="V208" s="1"/>
    </row>
    <row r="209" spans="18:22" ht="15.75" customHeight="1" x14ac:dyDescent="0.4">
      <c r="R209" s="1"/>
      <c r="V209" s="1"/>
    </row>
    <row r="210" spans="18:22" ht="15.75" customHeight="1" x14ac:dyDescent="0.4">
      <c r="R210" s="1"/>
      <c r="V210" s="1"/>
    </row>
    <row r="211" spans="18:22" ht="15.75" customHeight="1" x14ac:dyDescent="0.4">
      <c r="R211" s="1"/>
      <c r="V211" s="1"/>
    </row>
    <row r="212" spans="18:22" ht="15.75" customHeight="1" x14ac:dyDescent="0.4">
      <c r="R212" s="1"/>
      <c r="V212" s="1"/>
    </row>
    <row r="213" spans="18:22" ht="15.75" customHeight="1" x14ac:dyDescent="0.4">
      <c r="R213" s="1"/>
      <c r="V213" s="1"/>
    </row>
    <row r="214" spans="18:22" ht="15.75" customHeight="1" x14ac:dyDescent="0.4">
      <c r="R214" s="1"/>
      <c r="V214" s="1"/>
    </row>
    <row r="215" spans="18:22" ht="15.75" customHeight="1" x14ac:dyDescent="0.4">
      <c r="R215" s="1"/>
      <c r="V215" s="1"/>
    </row>
    <row r="216" spans="18:22" ht="15.75" customHeight="1" x14ac:dyDescent="0.4">
      <c r="R216" s="1"/>
      <c r="V216" s="1"/>
    </row>
    <row r="217" spans="18:22" ht="15.75" customHeight="1" x14ac:dyDescent="0.4">
      <c r="R217" s="1"/>
      <c r="V217" s="1"/>
    </row>
    <row r="218" spans="18:22" ht="15.75" customHeight="1" x14ac:dyDescent="0.4">
      <c r="R218" s="1"/>
      <c r="V218" s="1"/>
    </row>
    <row r="219" spans="18:22" ht="15.75" customHeight="1" x14ac:dyDescent="0.4">
      <c r="R219" s="1"/>
      <c r="V219" s="1"/>
    </row>
    <row r="220" spans="18:22" ht="15.75" customHeight="1" x14ac:dyDescent="0.4">
      <c r="R220" s="1"/>
      <c r="V220" s="1"/>
    </row>
    <row r="221" spans="18:22" ht="15.75" customHeight="1" x14ac:dyDescent="0.4">
      <c r="R221" s="1"/>
      <c r="V221" s="1"/>
    </row>
    <row r="222" spans="18:22" ht="15.75" customHeight="1" x14ac:dyDescent="0.4">
      <c r="R222" s="1"/>
      <c r="V222" s="1"/>
    </row>
    <row r="223" spans="18:22" ht="15.75" customHeight="1" x14ac:dyDescent="0.4">
      <c r="R223" s="1"/>
      <c r="V223" s="1"/>
    </row>
    <row r="224" spans="18:22" ht="15.75" customHeight="1" x14ac:dyDescent="0.4">
      <c r="R224" s="1"/>
      <c r="V224" s="1"/>
    </row>
    <row r="225" spans="18:22" ht="15.75" customHeight="1" x14ac:dyDescent="0.4">
      <c r="R225" s="1"/>
      <c r="V225" s="1"/>
    </row>
    <row r="226" spans="18:22" ht="15.75" customHeight="1" x14ac:dyDescent="0.4">
      <c r="R226" s="1"/>
      <c r="V226" s="1"/>
    </row>
    <row r="227" spans="18:22" ht="15.75" customHeight="1" x14ac:dyDescent="0.4">
      <c r="R227" s="1"/>
      <c r="V227" s="1"/>
    </row>
    <row r="228" spans="18:22" ht="15.75" customHeight="1" x14ac:dyDescent="0.4">
      <c r="R228" s="1"/>
      <c r="V228" s="1"/>
    </row>
    <row r="229" spans="18:22" ht="15.75" customHeight="1" x14ac:dyDescent="0.4">
      <c r="R229" s="1"/>
      <c r="V229" s="1"/>
    </row>
    <row r="230" spans="18:22" ht="15.75" customHeight="1" x14ac:dyDescent="0.4">
      <c r="R230" s="1"/>
      <c r="V230" s="1"/>
    </row>
    <row r="231" spans="18:22" ht="15.75" customHeight="1" x14ac:dyDescent="0.4">
      <c r="R231" s="1"/>
      <c r="V231" s="1"/>
    </row>
    <row r="232" spans="18:22" ht="15.75" customHeight="1" x14ac:dyDescent="0.4">
      <c r="R232" s="1"/>
      <c r="V232" s="1"/>
    </row>
    <row r="233" spans="18:22" ht="15.75" customHeight="1" x14ac:dyDescent="0.4">
      <c r="R233" s="1"/>
      <c r="V233" s="1"/>
    </row>
    <row r="234" spans="18:22" ht="15.75" customHeight="1" x14ac:dyDescent="0.4">
      <c r="R234" s="1"/>
      <c r="V234" s="1"/>
    </row>
    <row r="235" spans="18:22" ht="15.75" customHeight="1" x14ac:dyDescent="0.4">
      <c r="R235" s="1"/>
      <c r="V235" s="1"/>
    </row>
    <row r="236" spans="18:22" ht="15.75" customHeight="1" x14ac:dyDescent="0.4">
      <c r="R236" s="1"/>
      <c r="V236" s="1"/>
    </row>
    <row r="237" spans="18:22" ht="15.75" customHeight="1" x14ac:dyDescent="0.4">
      <c r="R237" s="1"/>
      <c r="V237" s="1"/>
    </row>
    <row r="238" spans="18:22" ht="15.75" customHeight="1" x14ac:dyDescent="0.4">
      <c r="R238" s="1"/>
      <c r="V238" s="1"/>
    </row>
    <row r="239" spans="18:22" ht="15.75" customHeight="1" x14ac:dyDescent="0.4">
      <c r="R239" s="1"/>
      <c r="V239" s="1"/>
    </row>
    <row r="240" spans="18:22" ht="15.75" customHeight="1" x14ac:dyDescent="0.4">
      <c r="R240" s="1"/>
      <c r="V240" s="1"/>
    </row>
    <row r="241" spans="18:22" ht="15.75" customHeight="1" x14ac:dyDescent="0.4">
      <c r="R241" s="1"/>
      <c r="V241" s="1"/>
    </row>
    <row r="242" spans="18:22" ht="15.75" customHeight="1" x14ac:dyDescent="0.4">
      <c r="R242" s="1"/>
      <c r="V242" s="1"/>
    </row>
    <row r="243" spans="18:22" ht="15.75" customHeight="1" x14ac:dyDescent="0.4">
      <c r="R243" s="1"/>
      <c r="V243" s="1"/>
    </row>
    <row r="244" spans="18:22" ht="15.75" customHeight="1" x14ac:dyDescent="0.4">
      <c r="R244" s="1"/>
      <c r="V244" s="1"/>
    </row>
    <row r="245" spans="18:22" ht="15.75" customHeight="1" x14ac:dyDescent="0.4">
      <c r="R245" s="1"/>
      <c r="V245" s="1"/>
    </row>
    <row r="246" spans="18:22" ht="15.75" customHeight="1" x14ac:dyDescent="0.4">
      <c r="R246" s="1"/>
      <c r="V246" s="1"/>
    </row>
    <row r="247" spans="18:22" ht="15.75" customHeight="1" x14ac:dyDescent="0.4">
      <c r="R247" s="1"/>
      <c r="V247" s="1"/>
    </row>
    <row r="248" spans="18:22" ht="15.75" customHeight="1" x14ac:dyDescent="0.4">
      <c r="R248" s="1"/>
      <c r="V248" s="1"/>
    </row>
    <row r="249" spans="18:22" ht="15.75" customHeight="1" x14ac:dyDescent="0.4">
      <c r="R249" s="1"/>
      <c r="V249" s="1"/>
    </row>
    <row r="250" spans="18:22" ht="15.75" customHeight="1" x14ac:dyDescent="0.4">
      <c r="R250" s="1"/>
      <c r="V250" s="1"/>
    </row>
    <row r="251" spans="18:22" ht="15.75" customHeight="1" x14ac:dyDescent="0.4">
      <c r="R251" s="1"/>
      <c r="V251" s="1"/>
    </row>
    <row r="252" spans="18:22" ht="15.75" customHeight="1" x14ac:dyDescent="0.4">
      <c r="R252" s="1"/>
      <c r="V252" s="1"/>
    </row>
    <row r="253" spans="18:22" ht="15.75" customHeight="1" x14ac:dyDescent="0.4">
      <c r="R253" s="1"/>
      <c r="V253" s="1"/>
    </row>
    <row r="254" spans="18:22" ht="15.75" customHeight="1" x14ac:dyDescent="0.4">
      <c r="R254" s="1"/>
      <c r="V254" s="1"/>
    </row>
    <row r="255" spans="18:22" ht="15.75" customHeight="1" x14ac:dyDescent="0.4">
      <c r="R255" s="1"/>
      <c r="V255" s="1"/>
    </row>
    <row r="256" spans="18:22" ht="15.75" customHeight="1" x14ac:dyDescent="0.4">
      <c r="R256" s="1"/>
      <c r="V256" s="1"/>
    </row>
    <row r="257" spans="18:22" ht="15.75" customHeight="1" x14ac:dyDescent="0.4">
      <c r="R257" s="1"/>
      <c r="V257" s="1"/>
    </row>
    <row r="258" spans="18:22" ht="15.75" customHeight="1" x14ac:dyDescent="0.4">
      <c r="R258" s="1"/>
      <c r="V258" s="1"/>
    </row>
    <row r="259" spans="18:22" ht="15.75" customHeight="1" x14ac:dyDescent="0.4">
      <c r="R259" s="1"/>
      <c r="V259" s="1"/>
    </row>
    <row r="260" spans="18:22" ht="15.75" customHeight="1" x14ac:dyDescent="0.4">
      <c r="R260" s="1"/>
      <c r="V260" s="1"/>
    </row>
    <row r="261" spans="18:22" ht="15.75" customHeight="1" x14ac:dyDescent="0.4">
      <c r="R261" s="1"/>
      <c r="V261" s="1"/>
    </row>
    <row r="262" spans="18:22" ht="15.75" customHeight="1" x14ac:dyDescent="0.4">
      <c r="R262" s="1"/>
      <c r="V262" s="1"/>
    </row>
    <row r="263" spans="18:22" ht="15.75" customHeight="1" x14ac:dyDescent="0.4">
      <c r="R263" s="1"/>
      <c r="V263" s="1"/>
    </row>
    <row r="264" spans="18:22" ht="15.75" customHeight="1" x14ac:dyDescent="0.4">
      <c r="R264" s="1"/>
      <c r="V264" s="1"/>
    </row>
    <row r="265" spans="18:22" ht="15.75" customHeight="1" x14ac:dyDescent="0.4">
      <c r="R265" s="1"/>
      <c r="V265" s="1"/>
    </row>
    <row r="266" spans="18:22" ht="15.75" customHeight="1" x14ac:dyDescent="0.4">
      <c r="R266" s="1"/>
      <c r="V266" s="1"/>
    </row>
    <row r="267" spans="18:22" ht="15.75" customHeight="1" x14ac:dyDescent="0.4">
      <c r="R267" s="1"/>
      <c r="V267" s="1"/>
    </row>
    <row r="268" spans="18:22" ht="15.75" customHeight="1" x14ac:dyDescent="0.4">
      <c r="R268" s="1"/>
      <c r="V268" s="1"/>
    </row>
    <row r="269" spans="18:22" ht="15.75" customHeight="1" x14ac:dyDescent="0.4">
      <c r="R269" s="1"/>
      <c r="V269" s="1"/>
    </row>
    <row r="270" spans="18:22" ht="15.75" customHeight="1" x14ac:dyDescent="0.4">
      <c r="R270" s="1"/>
      <c r="V270" s="1"/>
    </row>
    <row r="271" spans="18:22" ht="15.75" customHeight="1" x14ac:dyDescent="0.4">
      <c r="R271" s="1"/>
      <c r="V271" s="1"/>
    </row>
    <row r="272" spans="18:22" ht="15.75" customHeight="1" x14ac:dyDescent="0.4">
      <c r="R272" s="1"/>
      <c r="V272" s="1"/>
    </row>
    <row r="273" spans="18:22" ht="15.75" customHeight="1" x14ac:dyDescent="0.4">
      <c r="R273" s="1"/>
      <c r="V273" s="1"/>
    </row>
    <row r="274" spans="18:22" ht="15.75" customHeight="1" x14ac:dyDescent="0.4">
      <c r="R274" s="1"/>
      <c r="V274" s="1"/>
    </row>
    <row r="275" spans="18:22" ht="15.75" customHeight="1" x14ac:dyDescent="0.4">
      <c r="R275" s="1"/>
      <c r="V275" s="1"/>
    </row>
    <row r="276" spans="18:22" ht="15.75" customHeight="1" x14ac:dyDescent="0.4">
      <c r="R276" s="1"/>
      <c r="V276" s="1"/>
    </row>
    <row r="277" spans="18:22" ht="15.75" customHeight="1" x14ac:dyDescent="0.4">
      <c r="R277" s="1"/>
      <c r="V277" s="1"/>
    </row>
    <row r="278" spans="18:22" ht="15.75" customHeight="1" x14ac:dyDescent="0.4">
      <c r="R278" s="1"/>
      <c r="V278" s="1"/>
    </row>
    <row r="279" spans="18:22" ht="15.75" customHeight="1" x14ac:dyDescent="0.4">
      <c r="R279" s="1"/>
      <c r="V279" s="1"/>
    </row>
    <row r="280" spans="18:22" ht="15.75" customHeight="1" x14ac:dyDescent="0.4">
      <c r="R280" s="1"/>
      <c r="V280" s="1"/>
    </row>
    <row r="281" spans="18:22" ht="15.75" customHeight="1" x14ac:dyDescent="0.4">
      <c r="R281" s="1"/>
      <c r="V281" s="1"/>
    </row>
    <row r="282" spans="18:22" ht="15.75" customHeight="1" x14ac:dyDescent="0.4">
      <c r="R282" s="1"/>
      <c r="V282" s="1"/>
    </row>
    <row r="283" spans="18:22" ht="15.75" customHeight="1" x14ac:dyDescent="0.4">
      <c r="R283" s="1"/>
      <c r="V283" s="1"/>
    </row>
    <row r="284" spans="18:22" ht="15.75" customHeight="1" x14ac:dyDescent="0.4">
      <c r="R284" s="1"/>
      <c r="V284" s="1"/>
    </row>
    <row r="285" spans="18:22" ht="15.75" customHeight="1" x14ac:dyDescent="0.4">
      <c r="R285" s="1"/>
      <c r="V285" s="1"/>
    </row>
    <row r="286" spans="18:22" ht="15.75" customHeight="1" x14ac:dyDescent="0.4">
      <c r="R286" s="1"/>
      <c r="V286" s="1"/>
    </row>
    <row r="287" spans="18:22" ht="15.75" customHeight="1" x14ac:dyDescent="0.4">
      <c r="R287" s="1"/>
      <c r="V287" s="1"/>
    </row>
    <row r="288" spans="18:22" ht="15.75" customHeight="1" x14ac:dyDescent="0.4">
      <c r="R288" s="1"/>
      <c r="V288" s="1"/>
    </row>
    <row r="289" spans="18:22" ht="15.75" customHeight="1" x14ac:dyDescent="0.4">
      <c r="R289" s="1"/>
      <c r="V289" s="1"/>
    </row>
    <row r="290" spans="18:22" ht="15.75" customHeight="1" x14ac:dyDescent="0.4">
      <c r="R290" s="1"/>
      <c r="V290" s="1"/>
    </row>
    <row r="291" spans="18:22" ht="15.75" customHeight="1" x14ac:dyDescent="0.4">
      <c r="R291" s="1"/>
      <c r="V291" s="1"/>
    </row>
    <row r="292" spans="18:22" ht="15.75" customHeight="1" x14ac:dyDescent="0.4">
      <c r="R292" s="1"/>
      <c r="V292" s="1"/>
    </row>
    <row r="293" spans="18:22" ht="15.75" customHeight="1" x14ac:dyDescent="0.4">
      <c r="R293" s="1"/>
      <c r="V293" s="1"/>
    </row>
    <row r="294" spans="18:22" ht="15.75" customHeight="1" x14ac:dyDescent="0.4">
      <c r="R294" s="1"/>
      <c r="V294" s="1"/>
    </row>
    <row r="295" spans="18:22" ht="15.75" customHeight="1" x14ac:dyDescent="0.4">
      <c r="R295" s="1"/>
      <c r="V295" s="1"/>
    </row>
    <row r="296" spans="18:22" ht="15.75" customHeight="1" x14ac:dyDescent="0.4">
      <c r="R296" s="1"/>
      <c r="V296" s="1"/>
    </row>
    <row r="297" spans="18:22" ht="15.75" customHeight="1" x14ac:dyDescent="0.4">
      <c r="R297" s="1"/>
      <c r="V297" s="1"/>
    </row>
    <row r="298" spans="18:22" ht="15.75" customHeight="1" x14ac:dyDescent="0.4">
      <c r="R298" s="1"/>
      <c r="V298" s="1"/>
    </row>
    <row r="299" spans="18:22" ht="15.75" customHeight="1" x14ac:dyDescent="0.4">
      <c r="R299" s="1"/>
      <c r="V299" s="1"/>
    </row>
    <row r="300" spans="18:22" ht="15.75" customHeight="1" x14ac:dyDescent="0.4">
      <c r="R300" s="1"/>
      <c r="V300" s="1"/>
    </row>
    <row r="301" spans="18:22" ht="15.75" customHeight="1" x14ac:dyDescent="0.4">
      <c r="R301" s="1"/>
      <c r="V301" s="1"/>
    </row>
    <row r="302" spans="18:22" ht="15.75" customHeight="1" x14ac:dyDescent="0.4">
      <c r="R302" s="1"/>
      <c r="V302" s="1"/>
    </row>
    <row r="303" spans="18:22" ht="15.75" customHeight="1" x14ac:dyDescent="0.4">
      <c r="R303" s="1"/>
      <c r="V303" s="1"/>
    </row>
    <row r="304" spans="18:22" ht="15.75" customHeight="1" x14ac:dyDescent="0.4">
      <c r="R304" s="1"/>
      <c r="V304" s="1"/>
    </row>
    <row r="305" spans="18:22" ht="15.75" customHeight="1" x14ac:dyDescent="0.4">
      <c r="R305" s="1"/>
      <c r="V305" s="1"/>
    </row>
    <row r="306" spans="18:22" ht="15.75" customHeight="1" x14ac:dyDescent="0.4">
      <c r="R306" s="1"/>
      <c r="V306" s="1"/>
    </row>
    <row r="307" spans="18:22" ht="15.75" customHeight="1" x14ac:dyDescent="0.4">
      <c r="R307" s="1"/>
      <c r="V307" s="1"/>
    </row>
    <row r="308" spans="18:22" ht="15.75" customHeight="1" x14ac:dyDescent="0.4">
      <c r="R308" s="1"/>
      <c r="V308" s="1"/>
    </row>
    <row r="309" spans="18:22" ht="15.75" customHeight="1" x14ac:dyDescent="0.4">
      <c r="R309" s="1"/>
      <c r="V309" s="1"/>
    </row>
    <row r="310" spans="18:22" ht="15.75" customHeight="1" x14ac:dyDescent="0.4">
      <c r="R310" s="1"/>
      <c r="V310" s="1"/>
    </row>
    <row r="311" spans="18:22" ht="15.75" customHeight="1" x14ac:dyDescent="0.4">
      <c r="R311" s="1"/>
      <c r="V311" s="1"/>
    </row>
    <row r="312" spans="18:22" ht="15.75" customHeight="1" x14ac:dyDescent="0.4">
      <c r="R312" s="1"/>
      <c r="V312" s="1"/>
    </row>
    <row r="313" spans="18:22" ht="15.75" customHeight="1" x14ac:dyDescent="0.4">
      <c r="R313" s="1"/>
      <c r="V313" s="1"/>
    </row>
    <row r="314" spans="18:22" ht="15.75" customHeight="1" x14ac:dyDescent="0.4">
      <c r="R314" s="1"/>
      <c r="V314" s="1"/>
    </row>
    <row r="315" spans="18:22" ht="15.75" customHeight="1" x14ac:dyDescent="0.4">
      <c r="R315" s="1"/>
      <c r="V315" s="1"/>
    </row>
    <row r="316" spans="18:22" ht="15.75" customHeight="1" x14ac:dyDescent="0.4">
      <c r="R316" s="1"/>
      <c r="V316" s="1"/>
    </row>
    <row r="317" spans="18:22" ht="15.75" customHeight="1" x14ac:dyDescent="0.4">
      <c r="R317" s="1"/>
      <c r="V317" s="1"/>
    </row>
    <row r="318" spans="18:22" ht="15.75" customHeight="1" x14ac:dyDescent="0.4">
      <c r="R318" s="1"/>
      <c r="V318" s="1"/>
    </row>
    <row r="319" spans="18:22" ht="15.75" customHeight="1" x14ac:dyDescent="0.4">
      <c r="R319" s="1"/>
      <c r="V319" s="1"/>
    </row>
    <row r="320" spans="18:22" ht="15.75" customHeight="1" x14ac:dyDescent="0.4">
      <c r="R320" s="1"/>
      <c r="V320" s="1"/>
    </row>
    <row r="321" spans="18:22" ht="15.75" customHeight="1" x14ac:dyDescent="0.4">
      <c r="R321" s="1"/>
      <c r="V321" s="1"/>
    </row>
    <row r="322" spans="18:22" ht="15.75" customHeight="1" x14ac:dyDescent="0.4">
      <c r="R322" s="1"/>
      <c r="V322" s="1"/>
    </row>
    <row r="323" spans="18:22" ht="15.75" customHeight="1" x14ac:dyDescent="0.4">
      <c r="R323" s="1"/>
      <c r="V323" s="1"/>
    </row>
    <row r="324" spans="18:22" ht="15.75" customHeight="1" x14ac:dyDescent="0.4">
      <c r="R324" s="1"/>
      <c r="V324" s="1"/>
    </row>
    <row r="325" spans="18:22" ht="15.75" customHeight="1" x14ac:dyDescent="0.4">
      <c r="R325" s="1"/>
      <c r="V325" s="1"/>
    </row>
    <row r="326" spans="18:22" ht="15.75" customHeight="1" x14ac:dyDescent="0.4">
      <c r="R326" s="1"/>
      <c r="V326" s="1"/>
    </row>
    <row r="327" spans="18:22" ht="15.75" customHeight="1" x14ac:dyDescent="0.4">
      <c r="R327" s="1"/>
      <c r="V327" s="1"/>
    </row>
    <row r="328" spans="18:22" ht="15.75" customHeight="1" x14ac:dyDescent="0.4">
      <c r="R328" s="1"/>
      <c r="V328" s="1"/>
    </row>
    <row r="329" spans="18:22" ht="15.75" customHeight="1" x14ac:dyDescent="0.4">
      <c r="R329" s="1"/>
      <c r="V329" s="1"/>
    </row>
    <row r="330" spans="18:22" ht="15.75" customHeight="1" x14ac:dyDescent="0.4">
      <c r="R330" s="1"/>
      <c r="V330" s="1"/>
    </row>
    <row r="331" spans="18:22" ht="15.75" customHeight="1" x14ac:dyDescent="0.4">
      <c r="R331" s="1"/>
      <c r="V331" s="1"/>
    </row>
    <row r="332" spans="18:22" ht="15.75" customHeight="1" x14ac:dyDescent="0.4">
      <c r="R332" s="1"/>
      <c r="V332" s="1"/>
    </row>
    <row r="333" spans="18:22" ht="15.75" customHeight="1" x14ac:dyDescent="0.4">
      <c r="R333" s="1"/>
      <c r="V333" s="1"/>
    </row>
    <row r="334" spans="18:22" ht="15.75" customHeight="1" x14ac:dyDescent="0.4">
      <c r="R334" s="1"/>
      <c r="V334" s="1"/>
    </row>
    <row r="335" spans="18:22" ht="15.75" customHeight="1" x14ac:dyDescent="0.4">
      <c r="R335" s="1"/>
      <c r="V335" s="1"/>
    </row>
    <row r="336" spans="18:22" ht="15.75" customHeight="1" x14ac:dyDescent="0.4">
      <c r="R336" s="1"/>
      <c r="V336" s="1"/>
    </row>
    <row r="337" spans="18:22" ht="15.75" customHeight="1" x14ac:dyDescent="0.4">
      <c r="R337" s="1"/>
      <c r="V337" s="1"/>
    </row>
    <row r="338" spans="18:22" ht="15.75" customHeight="1" x14ac:dyDescent="0.4">
      <c r="R338" s="1"/>
      <c r="V338" s="1"/>
    </row>
    <row r="339" spans="18:22" ht="15.75" customHeight="1" x14ac:dyDescent="0.4">
      <c r="R339" s="1"/>
      <c r="V339" s="1"/>
    </row>
    <row r="340" spans="18:22" ht="15.75" customHeight="1" x14ac:dyDescent="0.4">
      <c r="R340" s="1"/>
      <c r="V340" s="1"/>
    </row>
    <row r="341" spans="18:22" ht="15.75" customHeight="1" x14ac:dyDescent="0.4">
      <c r="R341" s="1"/>
      <c r="V341" s="1"/>
    </row>
    <row r="342" spans="18:22" ht="15.75" customHeight="1" x14ac:dyDescent="0.4">
      <c r="R342" s="1"/>
      <c r="V342" s="1"/>
    </row>
    <row r="343" spans="18:22" ht="15.75" customHeight="1" x14ac:dyDescent="0.4">
      <c r="R343" s="1"/>
      <c r="V343" s="1"/>
    </row>
    <row r="344" spans="18:22" ht="15.75" customHeight="1" x14ac:dyDescent="0.4">
      <c r="R344" s="1"/>
      <c r="V344" s="1"/>
    </row>
    <row r="345" spans="18:22" ht="15.75" customHeight="1" x14ac:dyDescent="0.4">
      <c r="R345" s="1"/>
      <c r="V345" s="1"/>
    </row>
    <row r="346" spans="18:22" ht="15.75" customHeight="1" x14ac:dyDescent="0.4">
      <c r="R346" s="1"/>
      <c r="V346" s="1"/>
    </row>
    <row r="347" spans="18:22" ht="15.75" customHeight="1" x14ac:dyDescent="0.4">
      <c r="R347" s="1"/>
      <c r="V347" s="1"/>
    </row>
    <row r="348" spans="18:22" ht="15.75" customHeight="1" x14ac:dyDescent="0.4">
      <c r="R348" s="1"/>
      <c r="V348" s="1"/>
    </row>
    <row r="349" spans="18:22" ht="15.75" customHeight="1" x14ac:dyDescent="0.4">
      <c r="R349" s="1"/>
      <c r="V349" s="1"/>
    </row>
    <row r="350" spans="18:22" ht="15.75" customHeight="1" x14ac:dyDescent="0.4">
      <c r="R350" s="1"/>
      <c r="V350" s="1"/>
    </row>
    <row r="351" spans="18:22" ht="15.75" customHeight="1" x14ac:dyDescent="0.4">
      <c r="R351" s="1"/>
      <c r="V351" s="1"/>
    </row>
    <row r="352" spans="18:22" ht="15.75" customHeight="1" x14ac:dyDescent="0.4">
      <c r="R352" s="1"/>
      <c r="V352" s="1"/>
    </row>
    <row r="353" spans="18:22" ht="15.75" customHeight="1" x14ac:dyDescent="0.4">
      <c r="R353" s="1"/>
      <c r="V353" s="1"/>
    </row>
    <row r="354" spans="18:22" ht="15.75" customHeight="1" x14ac:dyDescent="0.4">
      <c r="R354" s="1"/>
      <c r="V354" s="1"/>
    </row>
    <row r="355" spans="18:22" ht="15.75" customHeight="1" x14ac:dyDescent="0.4">
      <c r="R355" s="1"/>
      <c r="V355" s="1"/>
    </row>
    <row r="356" spans="18:22" ht="15.75" customHeight="1" x14ac:dyDescent="0.4">
      <c r="R356" s="1"/>
      <c r="V356" s="1"/>
    </row>
    <row r="357" spans="18:22" ht="15.75" customHeight="1" x14ac:dyDescent="0.4">
      <c r="R357" s="1"/>
      <c r="V357" s="1"/>
    </row>
    <row r="358" spans="18:22" ht="15.75" customHeight="1" x14ac:dyDescent="0.4">
      <c r="R358" s="1"/>
      <c r="V358" s="1"/>
    </row>
    <row r="359" spans="18:22" ht="15.75" customHeight="1" x14ac:dyDescent="0.4">
      <c r="R359" s="1"/>
      <c r="V359" s="1"/>
    </row>
    <row r="360" spans="18:22" ht="15.75" customHeight="1" x14ac:dyDescent="0.4">
      <c r="R360" s="1"/>
      <c r="V360" s="1"/>
    </row>
    <row r="361" spans="18:22" ht="15.75" customHeight="1" x14ac:dyDescent="0.4">
      <c r="R361" s="1"/>
      <c r="V361" s="1"/>
    </row>
    <row r="362" spans="18:22" ht="15.75" customHeight="1" x14ac:dyDescent="0.4">
      <c r="R362" s="1"/>
      <c r="V362" s="1"/>
    </row>
    <row r="363" spans="18:22" ht="15.75" customHeight="1" x14ac:dyDescent="0.4">
      <c r="R363" s="1"/>
      <c r="V363" s="1"/>
    </row>
    <row r="364" spans="18:22" ht="15.75" customHeight="1" x14ac:dyDescent="0.4">
      <c r="R364" s="1"/>
      <c r="V364" s="1"/>
    </row>
    <row r="365" spans="18:22" ht="15.75" customHeight="1" x14ac:dyDescent="0.4">
      <c r="R365" s="1"/>
      <c r="V365" s="1"/>
    </row>
    <row r="366" spans="18:22" ht="15.75" customHeight="1" x14ac:dyDescent="0.4">
      <c r="R366" s="1"/>
      <c r="V366" s="1"/>
    </row>
    <row r="367" spans="18:22" ht="15.75" customHeight="1" x14ac:dyDescent="0.4">
      <c r="R367" s="1"/>
      <c r="V367" s="1"/>
    </row>
    <row r="368" spans="18:22" ht="15.75" customHeight="1" x14ac:dyDescent="0.4">
      <c r="R368" s="1"/>
      <c r="V368" s="1"/>
    </row>
    <row r="369" spans="18:22" ht="15.75" customHeight="1" x14ac:dyDescent="0.4">
      <c r="R369" s="1"/>
      <c r="V369" s="1"/>
    </row>
    <row r="370" spans="18:22" ht="15.75" customHeight="1" x14ac:dyDescent="0.4">
      <c r="R370" s="1"/>
      <c r="V370" s="1"/>
    </row>
    <row r="371" spans="18:22" ht="15.75" customHeight="1" x14ac:dyDescent="0.4">
      <c r="R371" s="1"/>
      <c r="V371" s="1"/>
    </row>
    <row r="372" spans="18:22" ht="15.75" customHeight="1" x14ac:dyDescent="0.4">
      <c r="R372" s="1"/>
      <c r="V372" s="1"/>
    </row>
    <row r="373" spans="18:22" ht="15.75" customHeight="1" x14ac:dyDescent="0.4">
      <c r="R373" s="1"/>
      <c r="V373" s="1"/>
    </row>
    <row r="374" spans="18:22" ht="15.75" customHeight="1" x14ac:dyDescent="0.4">
      <c r="R374" s="1"/>
      <c r="V374" s="1"/>
    </row>
    <row r="375" spans="18:22" ht="15.75" customHeight="1" x14ac:dyDescent="0.4">
      <c r="R375" s="1"/>
      <c r="V375" s="1"/>
    </row>
    <row r="376" spans="18:22" ht="15.75" customHeight="1" x14ac:dyDescent="0.4">
      <c r="R376" s="1"/>
      <c r="V376" s="1"/>
    </row>
    <row r="377" spans="18:22" ht="15.75" customHeight="1" x14ac:dyDescent="0.4">
      <c r="R377" s="1"/>
      <c r="V377" s="1"/>
    </row>
    <row r="378" spans="18:22" ht="15.75" customHeight="1" x14ac:dyDescent="0.4">
      <c r="R378" s="1"/>
      <c r="V378" s="1"/>
    </row>
    <row r="379" spans="18:22" ht="15.75" customHeight="1" x14ac:dyDescent="0.4">
      <c r="R379" s="1"/>
      <c r="V379" s="1"/>
    </row>
    <row r="380" spans="18:22" ht="15.75" customHeight="1" x14ac:dyDescent="0.4">
      <c r="R380" s="1"/>
      <c r="V380" s="1"/>
    </row>
    <row r="381" spans="18:22" ht="15.75" customHeight="1" x14ac:dyDescent="0.4">
      <c r="R381" s="1"/>
      <c r="V381" s="1"/>
    </row>
    <row r="382" spans="18:22" ht="15.75" customHeight="1" x14ac:dyDescent="0.4">
      <c r="R382" s="1"/>
      <c r="V382" s="1"/>
    </row>
    <row r="383" spans="18:22" ht="15.75" customHeight="1" x14ac:dyDescent="0.4">
      <c r="R383" s="1"/>
      <c r="V383" s="1"/>
    </row>
    <row r="384" spans="18:22" ht="15.75" customHeight="1" x14ac:dyDescent="0.4">
      <c r="R384" s="1"/>
      <c r="V384" s="1"/>
    </row>
    <row r="385" spans="18:22" ht="15.75" customHeight="1" x14ac:dyDescent="0.4">
      <c r="R385" s="1"/>
      <c r="V385" s="1"/>
    </row>
    <row r="386" spans="18:22" ht="15.75" customHeight="1" x14ac:dyDescent="0.4">
      <c r="R386" s="1"/>
      <c r="V386" s="1"/>
    </row>
    <row r="387" spans="18:22" ht="15.75" customHeight="1" x14ac:dyDescent="0.4">
      <c r="R387" s="1"/>
      <c r="V387" s="1"/>
    </row>
    <row r="388" spans="18:22" ht="15.75" customHeight="1" x14ac:dyDescent="0.4">
      <c r="R388" s="1"/>
      <c r="V388" s="1"/>
    </row>
    <row r="389" spans="18:22" ht="15.75" customHeight="1" x14ac:dyDescent="0.4">
      <c r="R389" s="1"/>
      <c r="V389" s="1"/>
    </row>
    <row r="390" spans="18:22" ht="15.75" customHeight="1" x14ac:dyDescent="0.4">
      <c r="R390" s="1"/>
      <c r="V390" s="1"/>
    </row>
    <row r="391" spans="18:22" ht="15.75" customHeight="1" x14ac:dyDescent="0.4">
      <c r="R391" s="1"/>
      <c r="V391" s="1"/>
    </row>
    <row r="392" spans="18:22" ht="15.75" customHeight="1" x14ac:dyDescent="0.4">
      <c r="R392" s="1"/>
      <c r="V392" s="1"/>
    </row>
    <row r="393" spans="18:22" ht="15.75" customHeight="1" x14ac:dyDescent="0.4">
      <c r="R393" s="1"/>
      <c r="V393" s="1"/>
    </row>
    <row r="394" spans="18:22" ht="15.75" customHeight="1" x14ac:dyDescent="0.4">
      <c r="R394" s="1"/>
      <c r="V394" s="1"/>
    </row>
    <row r="395" spans="18:22" ht="15.75" customHeight="1" x14ac:dyDescent="0.4">
      <c r="R395" s="1"/>
      <c r="V395" s="1"/>
    </row>
    <row r="396" spans="18:22" ht="15.75" customHeight="1" x14ac:dyDescent="0.4">
      <c r="R396" s="1"/>
      <c r="V396" s="1"/>
    </row>
    <row r="397" spans="18:22" ht="15.75" customHeight="1" x14ac:dyDescent="0.4">
      <c r="R397" s="1"/>
      <c r="V397" s="1"/>
    </row>
    <row r="398" spans="18:22" ht="15.75" customHeight="1" x14ac:dyDescent="0.4">
      <c r="R398" s="1"/>
      <c r="V398" s="1"/>
    </row>
    <row r="399" spans="18:22" ht="15.75" customHeight="1" x14ac:dyDescent="0.4">
      <c r="R399" s="1"/>
      <c r="V399" s="1"/>
    </row>
    <row r="400" spans="18:22" ht="15.75" customHeight="1" x14ac:dyDescent="0.4">
      <c r="R400" s="1"/>
      <c r="V400" s="1"/>
    </row>
    <row r="401" spans="18:22" ht="15.75" customHeight="1" x14ac:dyDescent="0.4">
      <c r="R401" s="1"/>
      <c r="V401" s="1"/>
    </row>
    <row r="402" spans="18:22" ht="15.75" customHeight="1" x14ac:dyDescent="0.4">
      <c r="R402" s="1"/>
      <c r="V402" s="1"/>
    </row>
    <row r="403" spans="18:22" ht="15.75" customHeight="1" x14ac:dyDescent="0.4">
      <c r="R403" s="1"/>
      <c r="V403" s="1"/>
    </row>
    <row r="404" spans="18:22" ht="15.75" customHeight="1" x14ac:dyDescent="0.4">
      <c r="R404" s="1"/>
      <c r="V404" s="1"/>
    </row>
    <row r="405" spans="18:22" ht="15.75" customHeight="1" x14ac:dyDescent="0.4">
      <c r="R405" s="1"/>
      <c r="V405" s="1"/>
    </row>
    <row r="406" spans="18:22" ht="15.75" customHeight="1" x14ac:dyDescent="0.4">
      <c r="R406" s="1"/>
      <c r="V406" s="1"/>
    </row>
    <row r="407" spans="18:22" ht="15.75" customHeight="1" x14ac:dyDescent="0.4">
      <c r="R407" s="1"/>
      <c r="V407" s="1"/>
    </row>
    <row r="408" spans="18:22" ht="15.75" customHeight="1" x14ac:dyDescent="0.4">
      <c r="R408" s="1"/>
      <c r="V408" s="1"/>
    </row>
    <row r="409" spans="18:22" ht="15.75" customHeight="1" x14ac:dyDescent="0.4">
      <c r="R409" s="1"/>
      <c r="V409" s="1"/>
    </row>
    <row r="410" spans="18:22" ht="15.75" customHeight="1" x14ac:dyDescent="0.4">
      <c r="R410" s="1"/>
      <c r="V410" s="1"/>
    </row>
    <row r="411" spans="18:22" ht="15.75" customHeight="1" x14ac:dyDescent="0.4">
      <c r="R411" s="1"/>
      <c r="V411" s="1"/>
    </row>
    <row r="412" spans="18:22" ht="15.75" customHeight="1" x14ac:dyDescent="0.4">
      <c r="R412" s="1"/>
      <c r="V412" s="1"/>
    </row>
    <row r="413" spans="18:22" ht="15.75" customHeight="1" x14ac:dyDescent="0.4">
      <c r="R413" s="1"/>
      <c r="V413" s="1"/>
    </row>
    <row r="414" spans="18:22" ht="15.75" customHeight="1" x14ac:dyDescent="0.4">
      <c r="R414" s="1"/>
      <c r="V414" s="1"/>
    </row>
    <row r="415" spans="18:22" ht="15.75" customHeight="1" x14ac:dyDescent="0.4">
      <c r="R415" s="1"/>
      <c r="V415" s="1"/>
    </row>
    <row r="416" spans="18:22" ht="15.75" customHeight="1" x14ac:dyDescent="0.4">
      <c r="R416" s="1"/>
      <c r="V416" s="1"/>
    </row>
    <row r="417" spans="18:22" ht="15.75" customHeight="1" x14ac:dyDescent="0.4">
      <c r="R417" s="1"/>
      <c r="V417" s="1"/>
    </row>
    <row r="418" spans="18:22" ht="15.75" customHeight="1" x14ac:dyDescent="0.4">
      <c r="R418" s="1"/>
      <c r="V418" s="1"/>
    </row>
    <row r="419" spans="18:22" ht="15.75" customHeight="1" x14ac:dyDescent="0.4">
      <c r="R419" s="1"/>
      <c r="V419" s="1"/>
    </row>
    <row r="420" spans="18:22" ht="15.75" customHeight="1" x14ac:dyDescent="0.4">
      <c r="R420" s="1"/>
      <c r="V420" s="1"/>
    </row>
    <row r="421" spans="18:22" ht="15.75" customHeight="1" x14ac:dyDescent="0.4">
      <c r="R421" s="1"/>
      <c r="V421" s="1"/>
    </row>
    <row r="422" spans="18:22" ht="15.75" customHeight="1" x14ac:dyDescent="0.4">
      <c r="R422" s="1"/>
      <c r="V422" s="1"/>
    </row>
    <row r="423" spans="18:22" ht="15.75" customHeight="1" x14ac:dyDescent="0.4">
      <c r="R423" s="1"/>
      <c r="V423" s="1"/>
    </row>
    <row r="424" spans="18:22" ht="15.75" customHeight="1" x14ac:dyDescent="0.4">
      <c r="R424" s="1"/>
      <c r="V424" s="1"/>
    </row>
    <row r="425" spans="18:22" ht="15.75" customHeight="1" x14ac:dyDescent="0.4">
      <c r="R425" s="1"/>
      <c r="V425" s="1"/>
    </row>
    <row r="426" spans="18:22" ht="15.75" customHeight="1" x14ac:dyDescent="0.4">
      <c r="R426" s="1"/>
      <c r="V426" s="1"/>
    </row>
    <row r="427" spans="18:22" ht="15.75" customHeight="1" x14ac:dyDescent="0.4">
      <c r="R427" s="1"/>
      <c r="V427" s="1"/>
    </row>
    <row r="428" spans="18:22" ht="15.75" customHeight="1" x14ac:dyDescent="0.4">
      <c r="R428" s="1"/>
      <c r="V428" s="1"/>
    </row>
    <row r="429" spans="18:22" ht="15.75" customHeight="1" x14ac:dyDescent="0.4">
      <c r="R429" s="1"/>
      <c r="V429" s="1"/>
    </row>
    <row r="430" spans="18:22" ht="15.75" customHeight="1" x14ac:dyDescent="0.4">
      <c r="R430" s="1"/>
      <c r="V430" s="1"/>
    </row>
    <row r="431" spans="18:22" ht="15.75" customHeight="1" x14ac:dyDescent="0.4">
      <c r="R431" s="1"/>
      <c r="V431" s="1"/>
    </row>
    <row r="432" spans="18:22" ht="15.75" customHeight="1" x14ac:dyDescent="0.4">
      <c r="R432" s="1"/>
      <c r="V432" s="1"/>
    </row>
    <row r="433" spans="18:22" ht="15.75" customHeight="1" x14ac:dyDescent="0.4">
      <c r="R433" s="1"/>
      <c r="V433" s="1"/>
    </row>
    <row r="434" spans="18:22" ht="15.75" customHeight="1" x14ac:dyDescent="0.4">
      <c r="R434" s="1"/>
      <c r="V434" s="1"/>
    </row>
    <row r="435" spans="18:22" ht="15.75" customHeight="1" x14ac:dyDescent="0.4">
      <c r="R435" s="1"/>
      <c r="V435" s="1"/>
    </row>
    <row r="436" spans="18:22" ht="15.75" customHeight="1" x14ac:dyDescent="0.4">
      <c r="R436" s="1"/>
      <c r="V436" s="1"/>
    </row>
    <row r="437" spans="18:22" ht="15.75" customHeight="1" x14ac:dyDescent="0.4">
      <c r="R437" s="1"/>
      <c r="V437" s="1"/>
    </row>
    <row r="438" spans="18:22" ht="15.75" customHeight="1" x14ac:dyDescent="0.4">
      <c r="R438" s="1"/>
      <c r="V438" s="1"/>
    </row>
    <row r="439" spans="18:22" ht="15.75" customHeight="1" x14ac:dyDescent="0.4">
      <c r="R439" s="1"/>
      <c r="V439" s="1"/>
    </row>
    <row r="440" spans="18:22" ht="15.75" customHeight="1" x14ac:dyDescent="0.4">
      <c r="R440" s="1"/>
      <c r="V440" s="1"/>
    </row>
    <row r="441" spans="18:22" ht="15.75" customHeight="1" x14ac:dyDescent="0.4">
      <c r="R441" s="1"/>
      <c r="V441" s="1"/>
    </row>
    <row r="442" spans="18:22" ht="15.75" customHeight="1" x14ac:dyDescent="0.4">
      <c r="R442" s="1"/>
      <c r="V442" s="1"/>
    </row>
    <row r="443" spans="18:22" ht="15.75" customHeight="1" x14ac:dyDescent="0.4">
      <c r="R443" s="1"/>
      <c r="V443" s="1"/>
    </row>
    <row r="444" spans="18:22" ht="15.75" customHeight="1" x14ac:dyDescent="0.4">
      <c r="R444" s="1"/>
      <c r="V444" s="1"/>
    </row>
    <row r="445" spans="18:22" ht="15.75" customHeight="1" x14ac:dyDescent="0.4">
      <c r="R445" s="1"/>
      <c r="V445" s="1"/>
    </row>
    <row r="446" spans="18:22" ht="15.75" customHeight="1" x14ac:dyDescent="0.4">
      <c r="R446" s="1"/>
      <c r="V446" s="1"/>
    </row>
    <row r="447" spans="18:22" ht="15.75" customHeight="1" x14ac:dyDescent="0.4">
      <c r="R447" s="1"/>
      <c r="V447" s="1"/>
    </row>
    <row r="448" spans="18:22" ht="15.75" customHeight="1" x14ac:dyDescent="0.4">
      <c r="R448" s="1"/>
      <c r="V448" s="1"/>
    </row>
    <row r="449" spans="18:22" ht="15.75" customHeight="1" x14ac:dyDescent="0.4">
      <c r="R449" s="1"/>
      <c r="V449" s="1"/>
    </row>
    <row r="450" spans="18:22" ht="15.75" customHeight="1" x14ac:dyDescent="0.4">
      <c r="R450" s="1"/>
      <c r="V450" s="1"/>
    </row>
    <row r="451" spans="18:22" ht="15.75" customHeight="1" x14ac:dyDescent="0.4">
      <c r="R451" s="1"/>
      <c r="V451" s="1"/>
    </row>
    <row r="452" spans="18:22" ht="15.75" customHeight="1" x14ac:dyDescent="0.4">
      <c r="R452" s="1"/>
      <c r="V452" s="1"/>
    </row>
    <row r="453" spans="18:22" ht="15.75" customHeight="1" x14ac:dyDescent="0.4">
      <c r="R453" s="1"/>
      <c r="V453" s="1"/>
    </row>
    <row r="454" spans="18:22" ht="15.75" customHeight="1" x14ac:dyDescent="0.4">
      <c r="R454" s="1"/>
      <c r="V454" s="1"/>
    </row>
    <row r="455" spans="18:22" ht="15.75" customHeight="1" x14ac:dyDescent="0.4">
      <c r="R455" s="1"/>
      <c r="V455" s="1"/>
    </row>
    <row r="456" spans="18:22" ht="15.75" customHeight="1" x14ac:dyDescent="0.4">
      <c r="R456" s="1"/>
      <c r="V456" s="1"/>
    </row>
    <row r="457" spans="18:22" ht="15.75" customHeight="1" x14ac:dyDescent="0.4">
      <c r="R457" s="1"/>
      <c r="V457" s="1"/>
    </row>
    <row r="458" spans="18:22" ht="15.75" customHeight="1" x14ac:dyDescent="0.4">
      <c r="R458" s="1"/>
      <c r="V458" s="1"/>
    </row>
    <row r="459" spans="18:22" ht="15.75" customHeight="1" x14ac:dyDescent="0.4">
      <c r="R459" s="1"/>
      <c r="V459" s="1"/>
    </row>
    <row r="460" spans="18:22" ht="15.75" customHeight="1" x14ac:dyDescent="0.4">
      <c r="R460" s="1"/>
      <c r="V460" s="1"/>
    </row>
    <row r="461" spans="18:22" ht="15.75" customHeight="1" x14ac:dyDescent="0.4">
      <c r="R461" s="1"/>
      <c r="V461" s="1"/>
    </row>
    <row r="462" spans="18:22" ht="15.75" customHeight="1" x14ac:dyDescent="0.4">
      <c r="R462" s="1"/>
      <c r="V462" s="1"/>
    </row>
    <row r="463" spans="18:22" ht="15.75" customHeight="1" x14ac:dyDescent="0.4">
      <c r="R463" s="1"/>
      <c r="V463" s="1"/>
    </row>
    <row r="464" spans="18:22" ht="15.75" customHeight="1" x14ac:dyDescent="0.4">
      <c r="R464" s="1"/>
      <c r="V464" s="1"/>
    </row>
    <row r="465" spans="18:22" ht="15.75" customHeight="1" x14ac:dyDescent="0.4">
      <c r="R465" s="1"/>
      <c r="V465" s="1"/>
    </row>
    <row r="466" spans="18:22" ht="15.75" customHeight="1" x14ac:dyDescent="0.4">
      <c r="R466" s="1"/>
      <c r="V466" s="1"/>
    </row>
    <row r="467" spans="18:22" ht="15.75" customHeight="1" x14ac:dyDescent="0.4">
      <c r="R467" s="1"/>
      <c r="V467" s="1"/>
    </row>
    <row r="468" spans="18:22" ht="15.75" customHeight="1" x14ac:dyDescent="0.4">
      <c r="R468" s="1"/>
      <c r="V468" s="1"/>
    </row>
    <row r="469" spans="18:22" ht="15.75" customHeight="1" x14ac:dyDescent="0.4">
      <c r="R469" s="1"/>
      <c r="V469" s="1"/>
    </row>
    <row r="470" spans="18:22" ht="15.75" customHeight="1" x14ac:dyDescent="0.4">
      <c r="R470" s="1"/>
      <c r="V470" s="1"/>
    </row>
    <row r="471" spans="18:22" ht="15.75" customHeight="1" x14ac:dyDescent="0.4">
      <c r="R471" s="1"/>
      <c r="V471" s="1"/>
    </row>
    <row r="472" spans="18:22" ht="15.75" customHeight="1" x14ac:dyDescent="0.4">
      <c r="R472" s="1"/>
      <c r="V472" s="1"/>
    </row>
    <row r="473" spans="18:22" ht="15.75" customHeight="1" x14ac:dyDescent="0.4">
      <c r="R473" s="1"/>
      <c r="V473" s="1"/>
    </row>
    <row r="474" spans="18:22" ht="15.75" customHeight="1" x14ac:dyDescent="0.4">
      <c r="R474" s="1"/>
      <c r="V474" s="1"/>
    </row>
    <row r="475" spans="18:22" ht="15.75" customHeight="1" x14ac:dyDescent="0.4">
      <c r="R475" s="1"/>
      <c r="V475" s="1"/>
    </row>
    <row r="476" spans="18:22" ht="15.75" customHeight="1" x14ac:dyDescent="0.4">
      <c r="R476" s="1"/>
      <c r="V476" s="1"/>
    </row>
    <row r="477" spans="18:22" ht="15.75" customHeight="1" x14ac:dyDescent="0.4">
      <c r="R477" s="1"/>
      <c r="V477" s="1"/>
    </row>
    <row r="478" spans="18:22" ht="15.75" customHeight="1" x14ac:dyDescent="0.4">
      <c r="R478" s="1"/>
      <c r="V478" s="1"/>
    </row>
    <row r="479" spans="18:22" ht="15.75" customHeight="1" x14ac:dyDescent="0.4">
      <c r="R479" s="1"/>
      <c r="V479" s="1"/>
    </row>
    <row r="480" spans="18:22" ht="15.75" customHeight="1" x14ac:dyDescent="0.4">
      <c r="R480" s="1"/>
      <c r="V480" s="1"/>
    </row>
    <row r="481" spans="18:22" ht="15.75" customHeight="1" x14ac:dyDescent="0.4">
      <c r="R481" s="1"/>
      <c r="V481" s="1"/>
    </row>
    <row r="482" spans="18:22" ht="15.75" customHeight="1" x14ac:dyDescent="0.4">
      <c r="R482" s="1"/>
      <c r="V482" s="1"/>
    </row>
    <row r="483" spans="18:22" ht="15.75" customHeight="1" x14ac:dyDescent="0.4">
      <c r="R483" s="1"/>
      <c r="V483" s="1"/>
    </row>
    <row r="484" spans="18:22" ht="15.75" customHeight="1" x14ac:dyDescent="0.4">
      <c r="R484" s="1"/>
      <c r="V484" s="1"/>
    </row>
    <row r="485" spans="18:22" ht="15.75" customHeight="1" x14ac:dyDescent="0.4">
      <c r="R485" s="1"/>
      <c r="V485" s="1"/>
    </row>
    <row r="486" spans="18:22" ht="15.75" customHeight="1" x14ac:dyDescent="0.4">
      <c r="R486" s="1"/>
      <c r="V486" s="1"/>
    </row>
    <row r="487" spans="18:22" ht="15.75" customHeight="1" x14ac:dyDescent="0.4">
      <c r="R487" s="1"/>
      <c r="V487" s="1"/>
    </row>
    <row r="488" spans="18:22" ht="15.75" customHeight="1" x14ac:dyDescent="0.4">
      <c r="R488" s="1"/>
      <c r="V488" s="1"/>
    </row>
    <row r="489" spans="18:22" ht="15.75" customHeight="1" x14ac:dyDescent="0.4">
      <c r="R489" s="1"/>
      <c r="V489" s="1"/>
    </row>
    <row r="490" spans="18:22" ht="15.75" customHeight="1" x14ac:dyDescent="0.4">
      <c r="R490" s="1"/>
      <c r="V490" s="1"/>
    </row>
    <row r="491" spans="18:22" ht="15.75" customHeight="1" x14ac:dyDescent="0.4">
      <c r="R491" s="1"/>
      <c r="V491" s="1"/>
    </row>
    <row r="492" spans="18:22" ht="15.75" customHeight="1" x14ac:dyDescent="0.4">
      <c r="R492" s="1"/>
      <c r="V492" s="1"/>
    </row>
    <row r="493" spans="18:22" ht="15.75" customHeight="1" x14ac:dyDescent="0.4">
      <c r="R493" s="1"/>
      <c r="V493" s="1"/>
    </row>
    <row r="494" spans="18:22" ht="15.75" customHeight="1" x14ac:dyDescent="0.4">
      <c r="R494" s="1"/>
      <c r="V494" s="1"/>
    </row>
    <row r="495" spans="18:22" ht="15.75" customHeight="1" x14ac:dyDescent="0.4">
      <c r="R495" s="1"/>
      <c r="V495" s="1"/>
    </row>
    <row r="496" spans="18:22" ht="15.75" customHeight="1" x14ac:dyDescent="0.4">
      <c r="R496" s="1"/>
      <c r="V496" s="1"/>
    </row>
    <row r="497" spans="18:22" ht="15.75" customHeight="1" x14ac:dyDescent="0.4">
      <c r="R497" s="1"/>
      <c r="V497" s="1"/>
    </row>
    <row r="498" spans="18:22" ht="15.75" customHeight="1" x14ac:dyDescent="0.4">
      <c r="R498" s="1"/>
      <c r="V498" s="1"/>
    </row>
    <row r="499" spans="18:22" ht="15.75" customHeight="1" x14ac:dyDescent="0.4">
      <c r="R499" s="1"/>
      <c r="V499" s="1"/>
    </row>
    <row r="500" spans="18:22" ht="15.75" customHeight="1" x14ac:dyDescent="0.4">
      <c r="R500" s="1"/>
      <c r="V500" s="1"/>
    </row>
    <row r="501" spans="18:22" ht="15.75" customHeight="1" x14ac:dyDescent="0.4">
      <c r="R501" s="1"/>
      <c r="V501" s="1"/>
    </row>
    <row r="502" spans="18:22" ht="15.75" customHeight="1" x14ac:dyDescent="0.4">
      <c r="R502" s="1"/>
      <c r="V502" s="1"/>
    </row>
    <row r="503" spans="18:22" ht="15.75" customHeight="1" x14ac:dyDescent="0.4">
      <c r="R503" s="1"/>
      <c r="V503" s="1"/>
    </row>
    <row r="504" spans="18:22" ht="15.75" customHeight="1" x14ac:dyDescent="0.4">
      <c r="R504" s="1"/>
      <c r="V504" s="1"/>
    </row>
    <row r="505" spans="18:22" ht="15.75" customHeight="1" x14ac:dyDescent="0.4">
      <c r="R505" s="1"/>
      <c r="V505" s="1"/>
    </row>
    <row r="506" spans="18:22" ht="15.75" customHeight="1" x14ac:dyDescent="0.4">
      <c r="R506" s="1"/>
      <c r="V506" s="1"/>
    </row>
    <row r="507" spans="18:22" ht="15.75" customHeight="1" x14ac:dyDescent="0.4">
      <c r="R507" s="1"/>
      <c r="V507" s="1"/>
    </row>
    <row r="508" spans="18:22" ht="15.75" customHeight="1" x14ac:dyDescent="0.4">
      <c r="R508" s="1"/>
      <c r="V508" s="1"/>
    </row>
    <row r="509" spans="18:22" ht="15.75" customHeight="1" x14ac:dyDescent="0.4">
      <c r="R509" s="1"/>
      <c r="V509" s="1"/>
    </row>
    <row r="510" spans="18:22" ht="15.75" customHeight="1" x14ac:dyDescent="0.4">
      <c r="R510" s="1"/>
      <c r="V510" s="1"/>
    </row>
    <row r="511" spans="18:22" ht="15.75" customHeight="1" x14ac:dyDescent="0.4">
      <c r="R511" s="1"/>
      <c r="V511" s="1"/>
    </row>
    <row r="512" spans="18:22" ht="15.75" customHeight="1" x14ac:dyDescent="0.4">
      <c r="R512" s="1"/>
      <c r="V512" s="1"/>
    </row>
    <row r="513" spans="18:22" ht="15.75" customHeight="1" x14ac:dyDescent="0.4">
      <c r="R513" s="1"/>
      <c r="V513" s="1"/>
    </row>
    <row r="514" spans="18:22" ht="15.75" customHeight="1" x14ac:dyDescent="0.4">
      <c r="R514" s="1"/>
      <c r="V514" s="1"/>
    </row>
    <row r="515" spans="18:22" ht="15.75" customHeight="1" x14ac:dyDescent="0.4">
      <c r="R515" s="1"/>
      <c r="V515" s="1"/>
    </row>
    <row r="516" spans="18:22" ht="15.75" customHeight="1" x14ac:dyDescent="0.4">
      <c r="R516" s="1"/>
      <c r="V516" s="1"/>
    </row>
    <row r="517" spans="18:22" ht="15.75" customHeight="1" x14ac:dyDescent="0.4">
      <c r="R517" s="1"/>
      <c r="V517" s="1"/>
    </row>
    <row r="518" spans="18:22" ht="15.75" customHeight="1" x14ac:dyDescent="0.4">
      <c r="R518" s="1"/>
      <c r="V518" s="1"/>
    </row>
    <row r="519" spans="18:22" ht="15.75" customHeight="1" x14ac:dyDescent="0.4">
      <c r="R519" s="1"/>
      <c r="V519" s="1"/>
    </row>
    <row r="520" spans="18:22" ht="15.75" customHeight="1" x14ac:dyDescent="0.4">
      <c r="R520" s="1"/>
      <c r="V520" s="1"/>
    </row>
    <row r="521" spans="18:22" ht="15.75" customHeight="1" x14ac:dyDescent="0.4">
      <c r="R521" s="1"/>
      <c r="V521" s="1"/>
    </row>
    <row r="522" spans="18:22" ht="15.75" customHeight="1" x14ac:dyDescent="0.4">
      <c r="R522" s="1"/>
      <c r="V522" s="1"/>
    </row>
    <row r="523" spans="18:22" ht="15.75" customHeight="1" x14ac:dyDescent="0.4">
      <c r="R523" s="1"/>
      <c r="V523" s="1"/>
    </row>
    <row r="524" spans="18:22" ht="15.75" customHeight="1" x14ac:dyDescent="0.4">
      <c r="R524" s="1"/>
      <c r="V524" s="1"/>
    </row>
    <row r="525" spans="18:22" ht="15.75" customHeight="1" x14ac:dyDescent="0.4">
      <c r="R525" s="1"/>
      <c r="V525" s="1"/>
    </row>
    <row r="526" spans="18:22" ht="15.75" customHeight="1" x14ac:dyDescent="0.4">
      <c r="R526" s="1"/>
      <c r="V526" s="1"/>
    </row>
    <row r="527" spans="18:22" ht="15.75" customHeight="1" x14ac:dyDescent="0.4">
      <c r="R527" s="1"/>
      <c r="V527" s="1"/>
    </row>
    <row r="528" spans="18:22" ht="15.75" customHeight="1" x14ac:dyDescent="0.4">
      <c r="R528" s="1"/>
      <c r="V528" s="1"/>
    </row>
    <row r="529" spans="18:22" ht="15.75" customHeight="1" x14ac:dyDescent="0.4">
      <c r="R529" s="1"/>
      <c r="V529" s="1"/>
    </row>
    <row r="530" spans="18:22" ht="15.75" customHeight="1" x14ac:dyDescent="0.4">
      <c r="R530" s="1"/>
      <c r="V530" s="1"/>
    </row>
    <row r="531" spans="18:22" ht="15.75" customHeight="1" x14ac:dyDescent="0.4">
      <c r="R531" s="1"/>
      <c r="V531" s="1"/>
    </row>
    <row r="532" spans="18:22" ht="15.75" customHeight="1" x14ac:dyDescent="0.4">
      <c r="R532" s="1"/>
      <c r="V532" s="1"/>
    </row>
    <row r="533" spans="18:22" ht="15.75" customHeight="1" x14ac:dyDescent="0.4">
      <c r="R533" s="1"/>
      <c r="V533" s="1"/>
    </row>
    <row r="534" spans="18:22" ht="15.75" customHeight="1" x14ac:dyDescent="0.4">
      <c r="R534" s="1"/>
      <c r="V534" s="1"/>
    </row>
    <row r="535" spans="18:22" ht="15.75" customHeight="1" x14ac:dyDescent="0.4">
      <c r="R535" s="1"/>
      <c r="V535" s="1"/>
    </row>
    <row r="536" spans="18:22" ht="15.75" customHeight="1" x14ac:dyDescent="0.4">
      <c r="R536" s="1"/>
      <c r="V536" s="1"/>
    </row>
    <row r="537" spans="18:22" ht="15.75" customHeight="1" x14ac:dyDescent="0.4">
      <c r="R537" s="1"/>
      <c r="V537" s="1"/>
    </row>
    <row r="538" spans="18:22" ht="15.75" customHeight="1" x14ac:dyDescent="0.4">
      <c r="R538" s="1"/>
      <c r="V538" s="1"/>
    </row>
    <row r="539" spans="18:22" ht="15.75" customHeight="1" x14ac:dyDescent="0.4">
      <c r="R539" s="1"/>
      <c r="V539" s="1"/>
    </row>
    <row r="540" spans="18:22" ht="15.75" customHeight="1" x14ac:dyDescent="0.4">
      <c r="R540" s="1"/>
      <c r="V540" s="1"/>
    </row>
    <row r="541" spans="18:22" ht="15.75" customHeight="1" x14ac:dyDescent="0.4">
      <c r="R541" s="1"/>
      <c r="V541" s="1"/>
    </row>
    <row r="542" spans="18:22" ht="15.75" customHeight="1" x14ac:dyDescent="0.4">
      <c r="R542" s="1"/>
      <c r="V542" s="1"/>
    </row>
    <row r="543" spans="18:22" ht="15.75" customHeight="1" x14ac:dyDescent="0.4">
      <c r="R543" s="1"/>
      <c r="V543" s="1"/>
    </row>
    <row r="544" spans="18:22" ht="15.75" customHeight="1" x14ac:dyDescent="0.4">
      <c r="R544" s="1"/>
      <c r="V544" s="1"/>
    </row>
    <row r="545" spans="18:22" ht="15.75" customHeight="1" x14ac:dyDescent="0.4">
      <c r="R545" s="1"/>
      <c r="V545" s="1"/>
    </row>
    <row r="546" spans="18:22" ht="15.75" customHeight="1" x14ac:dyDescent="0.4">
      <c r="R546" s="1"/>
      <c r="V546" s="1"/>
    </row>
    <row r="547" spans="18:22" ht="15.75" customHeight="1" x14ac:dyDescent="0.4">
      <c r="R547" s="1"/>
      <c r="V547" s="1"/>
    </row>
    <row r="548" spans="18:22" ht="15.75" customHeight="1" x14ac:dyDescent="0.4">
      <c r="R548" s="1"/>
      <c r="V548" s="1"/>
    </row>
    <row r="549" spans="18:22" ht="15.75" customHeight="1" x14ac:dyDescent="0.4">
      <c r="R549" s="1"/>
      <c r="V549" s="1"/>
    </row>
    <row r="550" spans="18:22" ht="15.75" customHeight="1" x14ac:dyDescent="0.4">
      <c r="R550" s="1"/>
      <c r="V550" s="1"/>
    </row>
    <row r="551" spans="18:22" ht="15.75" customHeight="1" x14ac:dyDescent="0.4">
      <c r="R551" s="1"/>
      <c r="V551" s="1"/>
    </row>
    <row r="552" spans="18:22" ht="15.75" customHeight="1" x14ac:dyDescent="0.4">
      <c r="R552" s="1"/>
      <c r="V552" s="1"/>
    </row>
    <row r="553" spans="18:22" ht="15.75" customHeight="1" x14ac:dyDescent="0.4">
      <c r="R553" s="1"/>
      <c r="V553" s="1"/>
    </row>
    <row r="554" spans="18:22" ht="15.75" customHeight="1" x14ac:dyDescent="0.4">
      <c r="R554" s="1"/>
      <c r="V554" s="1"/>
    </row>
    <row r="555" spans="18:22" ht="15.75" customHeight="1" x14ac:dyDescent="0.4">
      <c r="R555" s="1"/>
      <c r="V555" s="1"/>
    </row>
    <row r="556" spans="18:22" ht="15.75" customHeight="1" x14ac:dyDescent="0.4">
      <c r="R556" s="1"/>
      <c r="V556" s="1"/>
    </row>
    <row r="557" spans="18:22" ht="15.75" customHeight="1" x14ac:dyDescent="0.4">
      <c r="R557" s="1"/>
      <c r="V557" s="1"/>
    </row>
    <row r="558" spans="18:22" ht="15.75" customHeight="1" x14ac:dyDescent="0.4">
      <c r="R558" s="1"/>
      <c r="V558" s="1"/>
    </row>
    <row r="559" spans="18:22" ht="15.75" customHeight="1" x14ac:dyDescent="0.4">
      <c r="R559" s="1"/>
      <c r="V559" s="1"/>
    </row>
    <row r="560" spans="18:22" ht="15.75" customHeight="1" x14ac:dyDescent="0.4">
      <c r="R560" s="1"/>
      <c r="V560" s="1"/>
    </row>
    <row r="561" spans="18:22" ht="15.75" customHeight="1" x14ac:dyDescent="0.4">
      <c r="R561" s="1"/>
      <c r="V561" s="1"/>
    </row>
    <row r="562" spans="18:22" ht="15.75" customHeight="1" x14ac:dyDescent="0.4">
      <c r="R562" s="1"/>
      <c r="V562" s="1"/>
    </row>
    <row r="563" spans="18:22" ht="15.75" customHeight="1" x14ac:dyDescent="0.4">
      <c r="R563" s="1"/>
      <c r="V563" s="1"/>
    </row>
    <row r="564" spans="18:22" ht="15.75" customHeight="1" x14ac:dyDescent="0.4">
      <c r="R564" s="1"/>
      <c r="V564" s="1"/>
    </row>
    <row r="565" spans="18:22" ht="15.75" customHeight="1" x14ac:dyDescent="0.4">
      <c r="R565" s="1"/>
      <c r="V565" s="1"/>
    </row>
    <row r="566" spans="18:22" ht="15.75" customHeight="1" x14ac:dyDescent="0.4">
      <c r="R566" s="1"/>
      <c r="V566" s="1"/>
    </row>
    <row r="567" spans="18:22" ht="15.75" customHeight="1" x14ac:dyDescent="0.4">
      <c r="R567" s="1"/>
      <c r="V567" s="1"/>
    </row>
    <row r="568" spans="18:22" ht="15.75" customHeight="1" x14ac:dyDescent="0.4">
      <c r="R568" s="1"/>
      <c r="V568" s="1"/>
    </row>
    <row r="569" spans="18:22" ht="15.75" customHeight="1" x14ac:dyDescent="0.4">
      <c r="R569" s="1"/>
      <c r="V569" s="1"/>
    </row>
    <row r="570" spans="18:22" ht="15.75" customHeight="1" x14ac:dyDescent="0.4">
      <c r="R570" s="1"/>
      <c r="V570" s="1"/>
    </row>
    <row r="571" spans="18:22" ht="15.75" customHeight="1" x14ac:dyDescent="0.4">
      <c r="R571" s="1"/>
      <c r="V571" s="1"/>
    </row>
    <row r="572" spans="18:22" ht="15.75" customHeight="1" x14ac:dyDescent="0.4">
      <c r="R572" s="1"/>
      <c r="V572" s="1"/>
    </row>
    <row r="573" spans="18:22" ht="15.75" customHeight="1" x14ac:dyDescent="0.4">
      <c r="R573" s="1"/>
      <c r="V573" s="1"/>
    </row>
    <row r="574" spans="18:22" ht="15.75" customHeight="1" x14ac:dyDescent="0.4">
      <c r="R574" s="1"/>
      <c r="V574" s="1"/>
    </row>
    <row r="575" spans="18:22" ht="15.75" customHeight="1" x14ac:dyDescent="0.4">
      <c r="R575" s="1"/>
      <c r="V575" s="1"/>
    </row>
    <row r="576" spans="18:22" ht="15.75" customHeight="1" x14ac:dyDescent="0.4">
      <c r="R576" s="1"/>
      <c r="V576" s="1"/>
    </row>
    <row r="577" spans="18:22" ht="15.75" customHeight="1" x14ac:dyDescent="0.4">
      <c r="R577" s="1"/>
      <c r="V577" s="1"/>
    </row>
    <row r="578" spans="18:22" ht="15.75" customHeight="1" x14ac:dyDescent="0.4">
      <c r="R578" s="1"/>
      <c r="V578" s="1"/>
    </row>
    <row r="579" spans="18:22" ht="15.75" customHeight="1" x14ac:dyDescent="0.4">
      <c r="R579" s="1"/>
      <c r="V579" s="1"/>
    </row>
    <row r="580" spans="18:22" ht="15.75" customHeight="1" x14ac:dyDescent="0.4">
      <c r="R580" s="1"/>
      <c r="V580" s="1"/>
    </row>
    <row r="581" spans="18:22" ht="15.75" customHeight="1" x14ac:dyDescent="0.4">
      <c r="R581" s="1"/>
      <c r="V581" s="1"/>
    </row>
    <row r="582" spans="18:22" ht="15.75" customHeight="1" x14ac:dyDescent="0.4">
      <c r="R582" s="1"/>
      <c r="V582" s="1"/>
    </row>
    <row r="583" spans="18:22" ht="15.75" customHeight="1" x14ac:dyDescent="0.4">
      <c r="R583" s="1"/>
      <c r="V583" s="1"/>
    </row>
    <row r="584" spans="18:22" ht="15.75" customHeight="1" x14ac:dyDescent="0.4">
      <c r="R584" s="1"/>
      <c r="V584" s="1"/>
    </row>
    <row r="585" spans="18:22" ht="15.75" customHeight="1" x14ac:dyDescent="0.4">
      <c r="R585" s="1"/>
      <c r="V585" s="1"/>
    </row>
    <row r="586" spans="18:22" ht="15.75" customHeight="1" x14ac:dyDescent="0.4">
      <c r="R586" s="1"/>
      <c r="V586" s="1"/>
    </row>
    <row r="587" spans="18:22" ht="15.75" customHeight="1" x14ac:dyDescent="0.4">
      <c r="R587" s="1"/>
      <c r="V587" s="1"/>
    </row>
    <row r="588" spans="18:22" ht="15.75" customHeight="1" x14ac:dyDescent="0.4">
      <c r="R588" s="1"/>
      <c r="V588" s="1"/>
    </row>
    <row r="589" spans="18:22" ht="15.75" customHeight="1" x14ac:dyDescent="0.4">
      <c r="R589" s="1"/>
      <c r="V589" s="1"/>
    </row>
    <row r="590" spans="18:22" ht="15.75" customHeight="1" x14ac:dyDescent="0.4">
      <c r="R590" s="1"/>
      <c r="V590" s="1"/>
    </row>
    <row r="591" spans="18:22" ht="15.75" customHeight="1" x14ac:dyDescent="0.4">
      <c r="R591" s="1"/>
      <c r="V591" s="1"/>
    </row>
    <row r="592" spans="18:22" ht="15.75" customHeight="1" x14ac:dyDescent="0.4">
      <c r="R592" s="1"/>
      <c r="V592" s="1"/>
    </row>
    <row r="593" spans="18:22" ht="15.75" customHeight="1" x14ac:dyDescent="0.4">
      <c r="R593" s="1"/>
      <c r="V593" s="1"/>
    </row>
    <row r="594" spans="18:22" ht="15.75" customHeight="1" x14ac:dyDescent="0.4">
      <c r="R594" s="1"/>
      <c r="V594" s="1"/>
    </row>
    <row r="595" spans="18:22" ht="15.75" customHeight="1" x14ac:dyDescent="0.4">
      <c r="R595" s="1"/>
      <c r="V595" s="1"/>
    </row>
    <row r="596" spans="18:22" ht="15.75" customHeight="1" x14ac:dyDescent="0.4">
      <c r="R596" s="1"/>
      <c r="V596" s="1"/>
    </row>
    <row r="597" spans="18:22" ht="15.75" customHeight="1" x14ac:dyDescent="0.4">
      <c r="R597" s="1"/>
      <c r="V597" s="1"/>
    </row>
    <row r="598" spans="18:22" ht="15.75" customHeight="1" x14ac:dyDescent="0.4">
      <c r="R598" s="1"/>
      <c r="V598" s="1"/>
    </row>
    <row r="599" spans="18:22" ht="15.75" customHeight="1" x14ac:dyDescent="0.4">
      <c r="R599" s="1"/>
      <c r="V599" s="1"/>
    </row>
    <row r="600" spans="18:22" ht="15.75" customHeight="1" x14ac:dyDescent="0.4">
      <c r="R600" s="1"/>
      <c r="V600" s="1"/>
    </row>
    <row r="601" spans="18:22" ht="15.75" customHeight="1" x14ac:dyDescent="0.4">
      <c r="R601" s="1"/>
      <c r="V601" s="1"/>
    </row>
    <row r="602" spans="18:22" ht="15.75" customHeight="1" x14ac:dyDescent="0.4">
      <c r="R602" s="1"/>
      <c r="V602" s="1"/>
    </row>
    <row r="603" spans="18:22" ht="15.75" customHeight="1" x14ac:dyDescent="0.4">
      <c r="R603" s="1"/>
      <c r="V603" s="1"/>
    </row>
    <row r="604" spans="18:22" ht="15.75" customHeight="1" x14ac:dyDescent="0.4">
      <c r="R604" s="1"/>
      <c r="V604" s="1"/>
    </row>
    <row r="605" spans="18:22" ht="15.75" customHeight="1" x14ac:dyDescent="0.4">
      <c r="R605" s="1"/>
      <c r="V605" s="1"/>
    </row>
    <row r="606" spans="18:22" ht="15.75" customHeight="1" x14ac:dyDescent="0.4">
      <c r="R606" s="1"/>
      <c r="V606" s="1"/>
    </row>
    <row r="607" spans="18:22" ht="15.75" customHeight="1" x14ac:dyDescent="0.4">
      <c r="R607" s="1"/>
      <c r="V607" s="1"/>
    </row>
    <row r="608" spans="18:22" ht="15.75" customHeight="1" x14ac:dyDescent="0.4">
      <c r="R608" s="1"/>
      <c r="V608" s="1"/>
    </row>
    <row r="609" spans="18:22" ht="15.75" customHeight="1" x14ac:dyDescent="0.4">
      <c r="R609" s="1"/>
      <c r="V609" s="1"/>
    </row>
    <row r="610" spans="18:22" ht="15.75" customHeight="1" x14ac:dyDescent="0.4">
      <c r="R610" s="1"/>
      <c r="V610" s="1"/>
    </row>
    <row r="611" spans="18:22" ht="15.75" customHeight="1" x14ac:dyDescent="0.4">
      <c r="R611" s="1"/>
      <c r="V611" s="1"/>
    </row>
    <row r="612" spans="18:22" ht="15.75" customHeight="1" x14ac:dyDescent="0.4">
      <c r="R612" s="1"/>
      <c r="V612" s="1"/>
    </row>
    <row r="613" spans="18:22" ht="15.75" customHeight="1" x14ac:dyDescent="0.4">
      <c r="R613" s="1"/>
      <c r="V613" s="1"/>
    </row>
    <row r="614" spans="18:22" ht="15.75" customHeight="1" x14ac:dyDescent="0.4">
      <c r="R614" s="1"/>
      <c r="V614" s="1"/>
    </row>
    <row r="615" spans="18:22" ht="15.75" customHeight="1" x14ac:dyDescent="0.4">
      <c r="R615" s="1"/>
      <c r="V615" s="1"/>
    </row>
    <row r="616" spans="18:22" ht="15.75" customHeight="1" x14ac:dyDescent="0.4">
      <c r="R616" s="1"/>
      <c r="V616" s="1"/>
    </row>
    <row r="617" spans="18:22" ht="15.75" customHeight="1" x14ac:dyDescent="0.4">
      <c r="R617" s="1"/>
      <c r="V617" s="1"/>
    </row>
    <row r="618" spans="18:22" ht="15.75" customHeight="1" x14ac:dyDescent="0.4">
      <c r="R618" s="1"/>
      <c r="V618" s="1"/>
    </row>
    <row r="619" spans="18:22" ht="15.75" customHeight="1" x14ac:dyDescent="0.4">
      <c r="R619" s="1"/>
      <c r="V619" s="1"/>
    </row>
    <row r="620" spans="18:22" ht="15.75" customHeight="1" x14ac:dyDescent="0.4">
      <c r="R620" s="1"/>
      <c r="V620" s="1"/>
    </row>
    <row r="621" spans="18:22" ht="15.75" customHeight="1" x14ac:dyDescent="0.4">
      <c r="R621" s="1"/>
      <c r="V621" s="1"/>
    </row>
    <row r="622" spans="18:22" ht="15.75" customHeight="1" x14ac:dyDescent="0.4">
      <c r="R622" s="1"/>
      <c r="V622" s="1"/>
    </row>
    <row r="623" spans="18:22" ht="15.75" customHeight="1" x14ac:dyDescent="0.4">
      <c r="R623" s="1"/>
      <c r="V623" s="1"/>
    </row>
    <row r="624" spans="18:22" ht="15.75" customHeight="1" x14ac:dyDescent="0.4">
      <c r="R624" s="1"/>
      <c r="V624" s="1"/>
    </row>
    <row r="625" spans="18:22" ht="15.75" customHeight="1" x14ac:dyDescent="0.4">
      <c r="R625" s="1"/>
      <c r="V625" s="1"/>
    </row>
    <row r="626" spans="18:22" ht="15.75" customHeight="1" x14ac:dyDescent="0.4">
      <c r="R626" s="1"/>
      <c r="V626" s="1"/>
    </row>
    <row r="627" spans="18:22" ht="15.75" customHeight="1" x14ac:dyDescent="0.4">
      <c r="R627" s="1"/>
      <c r="V627" s="1"/>
    </row>
    <row r="628" spans="18:22" ht="15.75" customHeight="1" x14ac:dyDescent="0.4">
      <c r="R628" s="1"/>
      <c r="V628" s="1"/>
    </row>
    <row r="629" spans="18:22" ht="15.75" customHeight="1" x14ac:dyDescent="0.4">
      <c r="R629" s="1"/>
      <c r="V629" s="1"/>
    </row>
    <row r="630" spans="18:22" ht="15.75" customHeight="1" x14ac:dyDescent="0.4">
      <c r="R630" s="1"/>
      <c r="V630" s="1"/>
    </row>
    <row r="631" spans="18:22" ht="15.75" customHeight="1" x14ac:dyDescent="0.4">
      <c r="R631" s="1"/>
      <c r="V631" s="1"/>
    </row>
    <row r="632" spans="18:22" ht="15.75" customHeight="1" x14ac:dyDescent="0.4">
      <c r="R632" s="1"/>
      <c r="V632" s="1"/>
    </row>
    <row r="633" spans="18:22" ht="15.75" customHeight="1" x14ac:dyDescent="0.4">
      <c r="R633" s="1"/>
      <c r="V633" s="1"/>
    </row>
    <row r="634" spans="18:22" ht="15.75" customHeight="1" x14ac:dyDescent="0.4">
      <c r="R634" s="1"/>
      <c r="V634" s="1"/>
    </row>
    <row r="635" spans="18:22" ht="15.75" customHeight="1" x14ac:dyDescent="0.4">
      <c r="R635" s="1"/>
      <c r="V635" s="1"/>
    </row>
    <row r="636" spans="18:22" ht="15.75" customHeight="1" x14ac:dyDescent="0.4">
      <c r="R636" s="1"/>
      <c r="V636" s="1"/>
    </row>
    <row r="637" spans="18:22" ht="15.75" customHeight="1" x14ac:dyDescent="0.4">
      <c r="R637" s="1"/>
      <c r="V637" s="1"/>
    </row>
    <row r="638" spans="18:22" ht="15.75" customHeight="1" x14ac:dyDescent="0.4">
      <c r="R638" s="1"/>
      <c r="V638" s="1"/>
    </row>
    <row r="639" spans="18:22" ht="15.75" customHeight="1" x14ac:dyDescent="0.4">
      <c r="R639" s="1"/>
      <c r="V639" s="1"/>
    </row>
    <row r="640" spans="18:22" ht="15.75" customHeight="1" x14ac:dyDescent="0.4">
      <c r="R640" s="1"/>
      <c r="V640" s="1"/>
    </row>
    <row r="641" spans="18:22" ht="15.75" customHeight="1" x14ac:dyDescent="0.4">
      <c r="R641" s="1"/>
      <c r="V641" s="1"/>
    </row>
    <row r="642" spans="18:22" ht="15.75" customHeight="1" x14ac:dyDescent="0.4">
      <c r="R642" s="1"/>
      <c r="V642" s="1"/>
    </row>
    <row r="643" spans="18:22" ht="15.75" customHeight="1" x14ac:dyDescent="0.4">
      <c r="R643" s="1"/>
      <c r="V643" s="1"/>
    </row>
    <row r="644" spans="18:22" ht="15.75" customHeight="1" x14ac:dyDescent="0.4">
      <c r="R644" s="1"/>
      <c r="V644" s="1"/>
    </row>
    <row r="645" spans="18:22" ht="15.75" customHeight="1" x14ac:dyDescent="0.4">
      <c r="R645" s="1"/>
      <c r="V645" s="1"/>
    </row>
    <row r="646" spans="18:22" ht="15.75" customHeight="1" x14ac:dyDescent="0.4">
      <c r="R646" s="1"/>
      <c r="V646" s="1"/>
    </row>
    <row r="647" spans="18:22" ht="15.75" customHeight="1" x14ac:dyDescent="0.4">
      <c r="R647" s="1"/>
      <c r="V647" s="1"/>
    </row>
    <row r="648" spans="18:22" ht="15.75" customHeight="1" x14ac:dyDescent="0.4">
      <c r="R648" s="1"/>
      <c r="V648" s="1"/>
    </row>
    <row r="649" spans="18:22" ht="15.75" customHeight="1" x14ac:dyDescent="0.4">
      <c r="R649" s="1"/>
      <c r="V649" s="1"/>
    </row>
    <row r="650" spans="18:22" ht="15.75" customHeight="1" x14ac:dyDescent="0.4">
      <c r="R650" s="1"/>
      <c r="V650" s="1"/>
    </row>
    <row r="651" spans="18:22" ht="15.75" customHeight="1" x14ac:dyDescent="0.4">
      <c r="R651" s="1"/>
      <c r="V651" s="1"/>
    </row>
    <row r="652" spans="18:22" ht="15.75" customHeight="1" x14ac:dyDescent="0.4">
      <c r="R652" s="1"/>
      <c r="V652" s="1"/>
    </row>
    <row r="653" spans="18:22" ht="15.75" customHeight="1" x14ac:dyDescent="0.4">
      <c r="R653" s="1"/>
      <c r="V653" s="1"/>
    </row>
    <row r="654" spans="18:22" ht="15.75" customHeight="1" x14ac:dyDescent="0.4">
      <c r="R654" s="1"/>
      <c r="V654" s="1"/>
    </row>
    <row r="655" spans="18:22" ht="15.75" customHeight="1" x14ac:dyDescent="0.4">
      <c r="R655" s="1"/>
      <c r="V655" s="1"/>
    </row>
    <row r="656" spans="18:22" ht="15.75" customHeight="1" x14ac:dyDescent="0.4">
      <c r="R656" s="1"/>
      <c r="V656" s="1"/>
    </row>
    <row r="657" spans="18:22" ht="15.75" customHeight="1" x14ac:dyDescent="0.4">
      <c r="R657" s="1"/>
      <c r="V657" s="1"/>
    </row>
    <row r="658" spans="18:22" ht="15.75" customHeight="1" x14ac:dyDescent="0.4">
      <c r="R658" s="1"/>
      <c r="V658" s="1"/>
    </row>
    <row r="659" spans="18:22" ht="15.75" customHeight="1" x14ac:dyDescent="0.4">
      <c r="R659" s="1"/>
      <c r="V659" s="1"/>
    </row>
    <row r="660" spans="18:22" ht="15.75" customHeight="1" x14ac:dyDescent="0.4">
      <c r="R660" s="1"/>
      <c r="V660" s="1"/>
    </row>
    <row r="661" spans="18:22" ht="15.75" customHeight="1" x14ac:dyDescent="0.4">
      <c r="R661" s="1"/>
      <c r="V661" s="1"/>
    </row>
    <row r="662" spans="18:22" ht="15.75" customHeight="1" x14ac:dyDescent="0.4">
      <c r="R662" s="1"/>
      <c r="V662" s="1"/>
    </row>
    <row r="663" spans="18:22" ht="15.75" customHeight="1" x14ac:dyDescent="0.4">
      <c r="R663" s="1"/>
      <c r="V663" s="1"/>
    </row>
    <row r="664" spans="18:22" ht="15.75" customHeight="1" x14ac:dyDescent="0.4">
      <c r="R664" s="1"/>
      <c r="V664" s="1"/>
    </row>
    <row r="665" spans="18:22" ht="15.75" customHeight="1" x14ac:dyDescent="0.4">
      <c r="R665" s="1"/>
      <c r="V665" s="1"/>
    </row>
    <row r="666" spans="18:22" ht="15.75" customHeight="1" x14ac:dyDescent="0.4">
      <c r="R666" s="1"/>
      <c r="V666" s="1"/>
    </row>
    <row r="667" spans="18:22" ht="15.75" customHeight="1" x14ac:dyDescent="0.4">
      <c r="R667" s="1"/>
      <c r="V667" s="1"/>
    </row>
    <row r="668" spans="18:22" ht="15.75" customHeight="1" x14ac:dyDescent="0.4">
      <c r="R668" s="1"/>
      <c r="V668" s="1"/>
    </row>
    <row r="669" spans="18:22" ht="15.75" customHeight="1" x14ac:dyDescent="0.4">
      <c r="R669" s="1"/>
      <c r="V669" s="1"/>
    </row>
    <row r="670" spans="18:22" ht="15.75" customHeight="1" x14ac:dyDescent="0.4">
      <c r="R670" s="1"/>
      <c r="V670" s="1"/>
    </row>
    <row r="671" spans="18:22" ht="15.75" customHeight="1" x14ac:dyDescent="0.4">
      <c r="R671" s="1"/>
      <c r="V671" s="1"/>
    </row>
    <row r="672" spans="18:22" ht="15.75" customHeight="1" x14ac:dyDescent="0.4">
      <c r="R672" s="1"/>
      <c r="V672" s="1"/>
    </row>
    <row r="673" spans="18:22" ht="15.75" customHeight="1" x14ac:dyDescent="0.4">
      <c r="R673" s="1"/>
      <c r="V673" s="1"/>
    </row>
    <row r="674" spans="18:22" ht="15.75" customHeight="1" x14ac:dyDescent="0.4">
      <c r="R674" s="1"/>
      <c r="V674" s="1"/>
    </row>
    <row r="675" spans="18:22" ht="15.75" customHeight="1" x14ac:dyDescent="0.4">
      <c r="R675" s="1"/>
      <c r="V675" s="1"/>
    </row>
    <row r="676" spans="18:22" ht="15.75" customHeight="1" x14ac:dyDescent="0.4">
      <c r="R676" s="1"/>
      <c r="V676" s="1"/>
    </row>
    <row r="677" spans="18:22" ht="15.75" customHeight="1" x14ac:dyDescent="0.4">
      <c r="R677" s="1"/>
      <c r="V677" s="1"/>
    </row>
    <row r="678" spans="18:22" ht="15.75" customHeight="1" x14ac:dyDescent="0.4">
      <c r="R678" s="1"/>
      <c r="V678" s="1"/>
    </row>
    <row r="679" spans="18:22" ht="15.75" customHeight="1" x14ac:dyDescent="0.4">
      <c r="R679" s="1"/>
      <c r="V679" s="1"/>
    </row>
    <row r="680" spans="18:22" ht="15.75" customHeight="1" x14ac:dyDescent="0.4">
      <c r="R680" s="1"/>
      <c r="V680" s="1"/>
    </row>
    <row r="681" spans="18:22" ht="15.75" customHeight="1" x14ac:dyDescent="0.4">
      <c r="R681" s="1"/>
      <c r="V681" s="1"/>
    </row>
    <row r="682" spans="18:22" ht="15.75" customHeight="1" x14ac:dyDescent="0.4">
      <c r="R682" s="1"/>
      <c r="V682" s="1"/>
    </row>
    <row r="683" spans="18:22" ht="15.75" customHeight="1" x14ac:dyDescent="0.4">
      <c r="R683" s="1"/>
      <c r="V683" s="1"/>
    </row>
    <row r="684" spans="18:22" ht="15.75" customHeight="1" x14ac:dyDescent="0.4">
      <c r="R684" s="1"/>
      <c r="V684" s="1"/>
    </row>
    <row r="685" spans="18:22" ht="15.75" customHeight="1" x14ac:dyDescent="0.4">
      <c r="R685" s="1"/>
      <c r="V685" s="1"/>
    </row>
    <row r="686" spans="18:22" ht="15.75" customHeight="1" x14ac:dyDescent="0.4">
      <c r="R686" s="1"/>
      <c r="V686" s="1"/>
    </row>
    <row r="687" spans="18:22" ht="15.75" customHeight="1" x14ac:dyDescent="0.4">
      <c r="R687" s="1"/>
      <c r="V687" s="1"/>
    </row>
    <row r="688" spans="18:22" ht="15.75" customHeight="1" x14ac:dyDescent="0.4">
      <c r="R688" s="1"/>
      <c r="V688" s="1"/>
    </row>
    <row r="689" spans="18:22" ht="15.75" customHeight="1" x14ac:dyDescent="0.4">
      <c r="R689" s="1"/>
      <c r="V689" s="1"/>
    </row>
    <row r="690" spans="18:22" ht="15.75" customHeight="1" x14ac:dyDescent="0.4">
      <c r="R690" s="1"/>
      <c r="V690" s="1"/>
    </row>
    <row r="691" spans="18:22" ht="15.75" customHeight="1" x14ac:dyDescent="0.4">
      <c r="R691" s="1"/>
      <c r="V691" s="1"/>
    </row>
    <row r="692" spans="18:22" ht="15.75" customHeight="1" x14ac:dyDescent="0.4">
      <c r="R692" s="1"/>
      <c r="V692" s="1"/>
    </row>
    <row r="693" spans="18:22" ht="15.75" customHeight="1" x14ac:dyDescent="0.4">
      <c r="R693" s="1"/>
      <c r="V693" s="1"/>
    </row>
    <row r="694" spans="18:22" ht="15.75" customHeight="1" x14ac:dyDescent="0.4">
      <c r="R694" s="1"/>
      <c r="V694" s="1"/>
    </row>
    <row r="695" spans="18:22" ht="15.75" customHeight="1" x14ac:dyDescent="0.4">
      <c r="R695" s="1"/>
      <c r="V695" s="1"/>
    </row>
    <row r="696" spans="18:22" ht="15.75" customHeight="1" x14ac:dyDescent="0.4">
      <c r="R696" s="1"/>
      <c r="V696" s="1"/>
    </row>
    <row r="697" spans="18:22" ht="15.75" customHeight="1" x14ac:dyDescent="0.4">
      <c r="R697" s="1"/>
      <c r="V697" s="1"/>
    </row>
    <row r="698" spans="18:22" ht="15.75" customHeight="1" x14ac:dyDescent="0.4">
      <c r="R698" s="1"/>
      <c r="V698" s="1"/>
    </row>
    <row r="699" spans="18:22" ht="15.75" customHeight="1" x14ac:dyDescent="0.4">
      <c r="R699" s="1"/>
      <c r="V699" s="1"/>
    </row>
    <row r="700" spans="18:22" ht="15.75" customHeight="1" x14ac:dyDescent="0.4">
      <c r="R700" s="1"/>
      <c r="V700" s="1"/>
    </row>
    <row r="701" spans="18:22" ht="15.75" customHeight="1" x14ac:dyDescent="0.4">
      <c r="R701" s="1"/>
      <c r="V701" s="1"/>
    </row>
    <row r="702" spans="18:22" ht="15.75" customHeight="1" x14ac:dyDescent="0.4">
      <c r="R702" s="1"/>
      <c r="V702" s="1"/>
    </row>
    <row r="703" spans="18:22" ht="15.75" customHeight="1" x14ac:dyDescent="0.4">
      <c r="R703" s="1"/>
      <c r="V703" s="1"/>
    </row>
    <row r="704" spans="18:22" ht="15.75" customHeight="1" x14ac:dyDescent="0.4">
      <c r="R704" s="1"/>
      <c r="V704" s="1"/>
    </row>
    <row r="705" spans="18:22" ht="15.75" customHeight="1" x14ac:dyDescent="0.4">
      <c r="R705" s="1"/>
      <c r="V705" s="1"/>
    </row>
    <row r="706" spans="18:22" ht="15.75" customHeight="1" x14ac:dyDescent="0.4">
      <c r="R706" s="1"/>
      <c r="V706" s="1"/>
    </row>
    <row r="707" spans="18:22" ht="15.75" customHeight="1" x14ac:dyDescent="0.4">
      <c r="R707" s="1"/>
      <c r="V707" s="1"/>
    </row>
    <row r="708" spans="18:22" ht="15.75" customHeight="1" x14ac:dyDescent="0.4">
      <c r="R708" s="1"/>
      <c r="V708" s="1"/>
    </row>
    <row r="709" spans="18:22" ht="15.75" customHeight="1" x14ac:dyDescent="0.4">
      <c r="R709" s="1"/>
      <c r="V709" s="1"/>
    </row>
    <row r="710" spans="18:22" ht="15.75" customHeight="1" x14ac:dyDescent="0.4">
      <c r="R710" s="1"/>
      <c r="V710" s="1"/>
    </row>
    <row r="711" spans="18:22" ht="15.75" customHeight="1" x14ac:dyDescent="0.4">
      <c r="R711" s="1"/>
      <c r="V711" s="1"/>
    </row>
    <row r="712" spans="18:22" ht="15.75" customHeight="1" x14ac:dyDescent="0.4">
      <c r="R712" s="1"/>
      <c r="V712" s="1"/>
    </row>
    <row r="713" spans="18:22" ht="15.75" customHeight="1" x14ac:dyDescent="0.4">
      <c r="R713" s="1"/>
      <c r="V713" s="1"/>
    </row>
    <row r="714" spans="18:22" ht="15.75" customHeight="1" x14ac:dyDescent="0.4">
      <c r="R714" s="1"/>
      <c r="V714" s="1"/>
    </row>
    <row r="715" spans="18:22" ht="15.75" customHeight="1" x14ac:dyDescent="0.4">
      <c r="R715" s="1"/>
      <c r="V715" s="1"/>
    </row>
    <row r="716" spans="18:22" ht="15.75" customHeight="1" x14ac:dyDescent="0.4">
      <c r="R716" s="1"/>
      <c r="V716" s="1"/>
    </row>
    <row r="717" spans="18:22" ht="15.75" customHeight="1" x14ac:dyDescent="0.4">
      <c r="R717" s="1"/>
      <c r="V717" s="1"/>
    </row>
    <row r="718" spans="18:22" ht="15.75" customHeight="1" x14ac:dyDescent="0.4">
      <c r="R718" s="1"/>
      <c r="V718" s="1"/>
    </row>
    <row r="719" spans="18:22" ht="15.75" customHeight="1" x14ac:dyDescent="0.4">
      <c r="R719" s="1"/>
      <c r="V719" s="1"/>
    </row>
    <row r="720" spans="18:22" ht="15.75" customHeight="1" x14ac:dyDescent="0.4">
      <c r="R720" s="1"/>
      <c r="V720" s="1"/>
    </row>
    <row r="721" spans="18:22" ht="15.75" customHeight="1" x14ac:dyDescent="0.4">
      <c r="R721" s="1"/>
      <c r="V721" s="1"/>
    </row>
    <row r="722" spans="18:22" ht="15.75" customHeight="1" x14ac:dyDescent="0.4">
      <c r="R722" s="1"/>
      <c r="V722" s="1"/>
    </row>
    <row r="723" spans="18:22" ht="15.75" customHeight="1" x14ac:dyDescent="0.4">
      <c r="R723" s="1"/>
      <c r="V723" s="1"/>
    </row>
    <row r="724" spans="18:22" ht="15.75" customHeight="1" x14ac:dyDescent="0.4">
      <c r="R724" s="1"/>
      <c r="V724" s="1"/>
    </row>
    <row r="725" spans="18:22" ht="15.75" customHeight="1" x14ac:dyDescent="0.4">
      <c r="R725" s="1"/>
      <c r="V725" s="1"/>
    </row>
    <row r="726" spans="18:22" ht="15.75" customHeight="1" x14ac:dyDescent="0.4">
      <c r="R726" s="1"/>
      <c r="V726" s="1"/>
    </row>
    <row r="727" spans="18:22" ht="15.75" customHeight="1" x14ac:dyDescent="0.4">
      <c r="R727" s="1"/>
      <c r="V727" s="1"/>
    </row>
    <row r="728" spans="18:22" ht="15.75" customHeight="1" x14ac:dyDescent="0.4">
      <c r="R728" s="1"/>
      <c r="V728" s="1"/>
    </row>
    <row r="729" spans="18:22" ht="15.75" customHeight="1" x14ac:dyDescent="0.4">
      <c r="R729" s="1"/>
      <c r="V729" s="1"/>
    </row>
    <row r="730" spans="18:22" ht="15.75" customHeight="1" x14ac:dyDescent="0.4">
      <c r="R730" s="1"/>
      <c r="V730" s="1"/>
    </row>
    <row r="731" spans="18:22" ht="15.75" customHeight="1" x14ac:dyDescent="0.4">
      <c r="R731" s="1"/>
      <c r="V731" s="1"/>
    </row>
    <row r="732" spans="18:22" ht="15.75" customHeight="1" x14ac:dyDescent="0.4">
      <c r="R732" s="1"/>
      <c r="V732" s="1"/>
    </row>
    <row r="733" spans="18:22" ht="15.75" customHeight="1" x14ac:dyDescent="0.4">
      <c r="R733" s="1"/>
      <c r="V733" s="1"/>
    </row>
    <row r="734" spans="18:22" ht="15.75" customHeight="1" x14ac:dyDescent="0.4">
      <c r="R734" s="1"/>
      <c r="V734" s="1"/>
    </row>
    <row r="735" spans="18:22" ht="15.75" customHeight="1" x14ac:dyDescent="0.4">
      <c r="R735" s="1"/>
      <c r="V735" s="1"/>
    </row>
    <row r="736" spans="18:22" ht="15.75" customHeight="1" x14ac:dyDescent="0.4">
      <c r="R736" s="1"/>
      <c r="V736" s="1"/>
    </row>
    <row r="737" spans="18:22" ht="15.75" customHeight="1" x14ac:dyDescent="0.4">
      <c r="R737" s="1"/>
      <c r="V737" s="1"/>
    </row>
    <row r="738" spans="18:22" ht="15.75" customHeight="1" x14ac:dyDescent="0.4">
      <c r="R738" s="1"/>
      <c r="V738" s="1"/>
    </row>
    <row r="739" spans="18:22" ht="15.75" customHeight="1" x14ac:dyDescent="0.4">
      <c r="R739" s="1"/>
      <c r="V739" s="1"/>
    </row>
    <row r="740" spans="18:22" ht="15.75" customHeight="1" x14ac:dyDescent="0.4">
      <c r="R740" s="1"/>
      <c r="V740" s="1"/>
    </row>
    <row r="741" spans="18:22" ht="15.75" customHeight="1" x14ac:dyDescent="0.4">
      <c r="R741" s="1"/>
      <c r="V741" s="1"/>
    </row>
    <row r="742" spans="18:22" ht="15.75" customHeight="1" x14ac:dyDescent="0.4">
      <c r="R742" s="1"/>
      <c r="V742" s="1"/>
    </row>
    <row r="743" spans="18:22" ht="15.75" customHeight="1" x14ac:dyDescent="0.4">
      <c r="R743" s="1"/>
      <c r="V743" s="1"/>
    </row>
    <row r="744" spans="18:22" ht="15.75" customHeight="1" x14ac:dyDescent="0.4">
      <c r="R744" s="1"/>
      <c r="V744" s="1"/>
    </row>
    <row r="745" spans="18:22" ht="15.75" customHeight="1" x14ac:dyDescent="0.4">
      <c r="R745" s="1"/>
      <c r="V745" s="1"/>
    </row>
    <row r="746" spans="18:22" ht="15.75" customHeight="1" x14ac:dyDescent="0.4">
      <c r="R746" s="1"/>
      <c r="V746" s="1"/>
    </row>
    <row r="747" spans="18:22" ht="15.75" customHeight="1" x14ac:dyDescent="0.4">
      <c r="R747" s="1"/>
      <c r="V747" s="1"/>
    </row>
    <row r="748" spans="18:22" ht="15.75" customHeight="1" x14ac:dyDescent="0.4">
      <c r="R748" s="1"/>
      <c r="V748" s="1"/>
    </row>
    <row r="749" spans="18:22" ht="15.75" customHeight="1" x14ac:dyDescent="0.4">
      <c r="R749" s="1"/>
      <c r="V749" s="1"/>
    </row>
    <row r="750" spans="18:22" ht="15.75" customHeight="1" x14ac:dyDescent="0.4">
      <c r="R750" s="1"/>
      <c r="V750" s="1"/>
    </row>
    <row r="751" spans="18:22" ht="15.75" customHeight="1" x14ac:dyDescent="0.4">
      <c r="R751" s="1"/>
      <c r="V751" s="1"/>
    </row>
    <row r="752" spans="18:22" ht="15.75" customHeight="1" x14ac:dyDescent="0.4">
      <c r="R752" s="1"/>
      <c r="V752" s="1"/>
    </row>
    <row r="753" spans="3:24" ht="15.75" customHeight="1" x14ac:dyDescent="0.4">
      <c r="R753" s="1"/>
      <c r="V753" s="1"/>
    </row>
    <row r="754" spans="3:24" ht="15.75" customHeight="1" x14ac:dyDescent="0.4">
      <c r="R754" s="1"/>
      <c r="V754" s="1"/>
    </row>
    <row r="755" spans="3:24" ht="15.75" customHeight="1" x14ac:dyDescent="0.4">
      <c r="R755" s="1"/>
      <c r="V755" s="1"/>
    </row>
    <row r="756" spans="3:24" ht="15.75" customHeight="1" x14ac:dyDescent="0.4">
      <c r="C756" s="1" t="s">
        <v>229</v>
      </c>
      <c r="D756" s="1" t="s">
        <v>228</v>
      </c>
      <c r="G756" s="1" t="s">
        <v>232</v>
      </c>
      <c r="H756" s="1" t="s">
        <v>56</v>
      </c>
      <c r="K756" s="1" t="s">
        <v>237</v>
      </c>
      <c r="L756" s="1" t="s">
        <v>63</v>
      </c>
      <c r="O756" s="1" t="s">
        <v>246</v>
      </c>
      <c r="P756" s="1" t="s">
        <v>245</v>
      </c>
      <c r="S756" s="1" t="s">
        <v>257</v>
      </c>
      <c r="T756" s="1" t="s">
        <v>256</v>
      </c>
      <c r="W756" s="1" t="s">
        <v>278</v>
      </c>
      <c r="X756" s="1" t="s">
        <v>277</v>
      </c>
    </row>
  </sheetData>
  <mergeCells count="69">
    <mergeCell ref="C116:C117"/>
    <mergeCell ref="C118:C119"/>
    <mergeCell ref="C96:C97"/>
    <mergeCell ref="C98:C99"/>
    <mergeCell ref="C100:C101"/>
    <mergeCell ref="C102:C103"/>
    <mergeCell ref="C104:C105"/>
    <mergeCell ref="C110:C111"/>
    <mergeCell ref="C112:C113"/>
    <mergeCell ref="C114:C115"/>
    <mergeCell ref="C106:C107"/>
    <mergeCell ref="C92:C93"/>
    <mergeCell ref="C108:C109"/>
    <mergeCell ref="C58:C59"/>
    <mergeCell ref="C60:C61"/>
    <mergeCell ref="C94:C95"/>
    <mergeCell ref="C88:C89"/>
    <mergeCell ref="C90:C91"/>
    <mergeCell ref="C66:C67"/>
    <mergeCell ref="C68:C69"/>
    <mergeCell ref="C72:C73"/>
    <mergeCell ref="C74:C75"/>
    <mergeCell ref="C76:C77"/>
    <mergeCell ref="C84:C85"/>
    <mergeCell ref="C86:C87"/>
    <mergeCell ref="C82:C83"/>
    <mergeCell ref="C42:C43"/>
    <mergeCell ref="C44:C45"/>
    <mergeCell ref="C78:C79"/>
    <mergeCell ref="C80:C81"/>
    <mergeCell ref="C46:C47"/>
    <mergeCell ref="C52:C53"/>
    <mergeCell ref="C62:C63"/>
    <mergeCell ref="C48:C49"/>
    <mergeCell ref="C50:C51"/>
    <mergeCell ref="C54:C55"/>
    <mergeCell ref="C56:C57"/>
    <mergeCell ref="C70:C71"/>
    <mergeCell ref="C64:C65"/>
    <mergeCell ref="C40:C41"/>
    <mergeCell ref="C28:C29"/>
    <mergeCell ref="C14:C15"/>
    <mergeCell ref="C22:C23"/>
    <mergeCell ref="C24:C25"/>
    <mergeCell ref="C16:C17"/>
    <mergeCell ref="C20:C21"/>
    <mergeCell ref="C38:C39"/>
    <mergeCell ref="C34:C35"/>
    <mergeCell ref="C36:C37"/>
    <mergeCell ref="C30:C31"/>
    <mergeCell ref="C32:C33"/>
    <mergeCell ref="C18:C19"/>
    <mergeCell ref="C26:C27"/>
    <mergeCell ref="A1:D2"/>
    <mergeCell ref="H1:X1"/>
    <mergeCell ref="H2:X2"/>
    <mergeCell ref="H3:X3"/>
    <mergeCell ref="D4:G4"/>
    <mergeCell ref="H4:K4"/>
    <mergeCell ref="T4:W4"/>
    <mergeCell ref="C11:C12"/>
    <mergeCell ref="C9:C10"/>
    <mergeCell ref="C5:C6"/>
    <mergeCell ref="AF4:AH4"/>
    <mergeCell ref="L4:O4"/>
    <mergeCell ref="AB4:AE4"/>
    <mergeCell ref="P4:S4"/>
    <mergeCell ref="X4:AA4"/>
    <mergeCell ref="C7:C8"/>
  </mergeCells>
  <pageMargins left="0.28000000000000003" right="0.2" top="0.2" bottom="0.24" header="0.2" footer="0.2"/>
  <pageSetup paperSize="9" scale="83" fitToWidth="0" fitToHeight="4" orientation="landscape" r:id="rId1"/>
  <headerFooter alignWithMargins="0">
    <oddFooter>&amp;R&amp;P/&amp;N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4">
    <tabColor theme="3" tint="0.39997558519241921"/>
  </sheetPr>
  <dimension ref="A1:AJ224"/>
  <sheetViews>
    <sheetView zoomScale="115" zoomScaleNormal="115" zoomScaleSheetLayoutView="115" workbookViewId="0">
      <pane ySplit="4" topLeftCell="A5" activePane="bottomLeft" state="frozen"/>
      <selection activeCell="G50" sqref="G50"/>
      <selection pane="bottomLeft" activeCell="A5" sqref="A5:AH76"/>
    </sheetView>
  </sheetViews>
  <sheetFormatPr defaultColWidth="9.1796875" defaultRowHeight="15.75" customHeight="1" x14ac:dyDescent="0.4"/>
  <cols>
    <col min="1" max="1" width="3" style="11" customWidth="1"/>
    <col min="2" max="2" width="13.54296875" style="3" customWidth="1"/>
    <col min="3" max="3" width="3.54296875" style="1" customWidth="1"/>
    <col min="4" max="4" width="7.54296875" style="1" customWidth="1"/>
    <col min="5" max="5" width="5" style="3" customWidth="1"/>
    <col min="6" max="6" width="4.54296875" style="1" customWidth="1"/>
    <col min="7" max="7" width="5" style="1" customWidth="1"/>
    <col min="8" max="8" width="6" style="1" customWidth="1"/>
    <col min="9" max="9" width="3" style="1" customWidth="1"/>
    <col min="10" max="10" width="5.81640625" style="1" customWidth="1"/>
    <col min="11" max="11" width="5.26953125" style="1" customWidth="1"/>
    <col min="12" max="12" width="7.81640625" style="1" customWidth="1"/>
    <col min="13" max="13" width="2.54296875" style="1" customWidth="1"/>
    <col min="14" max="15" width="5.54296875" style="1" customWidth="1"/>
    <col min="16" max="16" width="6.453125" style="1" customWidth="1"/>
    <col min="17" max="17" width="3.453125" style="1" customWidth="1"/>
    <col min="18" max="18" width="5.1796875" style="1" customWidth="1"/>
    <col min="19" max="19" width="5" style="1" customWidth="1"/>
    <col min="20" max="20" width="10.7265625" style="1" customWidth="1"/>
    <col min="21" max="21" width="3.453125" style="1" customWidth="1"/>
    <col min="22" max="22" width="5" style="1" customWidth="1"/>
    <col min="23" max="23" width="4.81640625" style="1" customWidth="1"/>
    <col min="24" max="24" width="7.54296875" style="1" customWidth="1"/>
    <col min="25" max="26" width="3.54296875" style="1" customWidth="1"/>
    <col min="27" max="27" width="4.26953125" style="1" customWidth="1"/>
    <col min="28" max="28" width="6.81640625" style="1" customWidth="1"/>
    <col min="29" max="30" width="3" style="1" customWidth="1"/>
    <col min="31" max="31" width="4.453125" style="1" customWidth="1"/>
    <col min="32" max="32" width="5.1796875" style="1" customWidth="1"/>
    <col min="33" max="33" width="0" style="1" hidden="1" customWidth="1"/>
    <col min="34" max="34" width="23" style="1" customWidth="1"/>
    <col min="35" max="16384" width="9.1796875" style="1"/>
  </cols>
  <sheetData>
    <row r="1" spans="1:36" ht="22.5" customHeight="1" x14ac:dyDescent="0.45">
      <c r="A1" s="1050" t="str">
        <f>'DL1'!A1:D2</f>
        <v xml:space="preserve">TRƯỜNG CAO ĐẲNG
CƠ ĐIỆN XÂY DỰNG VIỆT XÔ 
</v>
      </c>
      <c r="B1" s="1050"/>
      <c r="C1" s="1050"/>
      <c r="D1" s="1050"/>
      <c r="E1" s="92"/>
      <c r="F1" s="92"/>
      <c r="G1" s="92"/>
      <c r="H1" s="1036" t="s">
        <v>579</v>
      </c>
      <c r="I1" s="1036"/>
      <c r="J1" s="1036"/>
      <c r="K1" s="1036"/>
      <c r="L1" s="1036"/>
      <c r="M1" s="1036"/>
      <c r="N1" s="1036"/>
      <c r="O1" s="1036"/>
      <c r="P1" s="1036"/>
      <c r="Q1" s="1036"/>
      <c r="R1" s="1036"/>
      <c r="S1" s="1036"/>
      <c r="T1" s="1036"/>
      <c r="U1" s="1036"/>
      <c r="V1" s="1036"/>
      <c r="W1" s="1036"/>
      <c r="X1" s="1036"/>
      <c r="Y1" s="93"/>
      <c r="Z1" s="93"/>
      <c r="AA1" s="83" t="s">
        <v>10010</v>
      </c>
    </row>
    <row r="2" spans="1:36" ht="15.75" customHeight="1" x14ac:dyDescent="0.4">
      <c r="A2" s="1050"/>
      <c r="B2" s="1050"/>
      <c r="C2" s="1050"/>
      <c r="D2" s="1050"/>
      <c r="E2" s="94"/>
      <c r="F2" s="95"/>
      <c r="G2" s="96"/>
      <c r="H2" s="1034" t="str">
        <f>'DL1'!H2:X2</f>
        <v>Tuần 18 (từ ngày 04/12/2023 đến ngày 10/12/2023)</v>
      </c>
      <c r="I2" s="1034"/>
      <c r="J2" s="1034"/>
      <c r="K2" s="1034"/>
      <c r="L2" s="1034"/>
      <c r="M2" s="1034"/>
      <c r="N2" s="1034"/>
      <c r="O2" s="1034"/>
      <c r="P2" s="1034"/>
      <c r="Q2" s="1034"/>
      <c r="R2" s="1034"/>
      <c r="S2" s="1034"/>
      <c r="T2" s="1034"/>
      <c r="U2" s="1034"/>
      <c r="V2" s="1034"/>
      <c r="W2" s="1034"/>
      <c r="X2" s="1034"/>
      <c r="Y2" s="57"/>
      <c r="Z2" s="57"/>
      <c r="AA2" s="57"/>
      <c r="AB2" s="57"/>
      <c r="AC2" s="97"/>
      <c r="AD2" s="97"/>
      <c r="AE2" s="98"/>
    </row>
    <row r="3" spans="1:36" ht="15.75" customHeight="1" x14ac:dyDescent="0.4">
      <c r="B3" s="94"/>
      <c r="C3" s="95"/>
      <c r="D3" s="95"/>
      <c r="E3" s="94"/>
      <c r="F3" s="95"/>
      <c r="G3" s="95"/>
      <c r="H3" s="1035" t="s">
        <v>393</v>
      </c>
      <c r="I3" s="1035"/>
      <c r="J3" s="1035"/>
      <c r="K3" s="1035"/>
      <c r="L3" s="1035"/>
      <c r="M3" s="1035"/>
      <c r="N3" s="1035"/>
      <c r="O3" s="1035"/>
      <c r="P3" s="1035"/>
      <c r="Q3" s="1035"/>
      <c r="R3" s="1035"/>
      <c r="S3" s="1035"/>
      <c r="T3" s="1035"/>
      <c r="U3" s="1035"/>
      <c r="V3" s="1035"/>
      <c r="W3" s="1035"/>
      <c r="X3" s="1035"/>
      <c r="Y3" s="99"/>
      <c r="Z3" s="99"/>
      <c r="AA3" s="99"/>
      <c r="AB3" s="99"/>
      <c r="AC3" s="100"/>
      <c r="AD3" s="100"/>
      <c r="AE3" s="98"/>
      <c r="AF3" s="1">
        <f>COUNT(A5:A207)*4+4</f>
        <v>76</v>
      </c>
    </row>
    <row r="4" spans="1:36" s="2" customFormat="1" ht="15.75" customHeight="1" x14ac:dyDescent="0.35">
      <c r="A4" s="91" t="s">
        <v>17</v>
      </c>
      <c r="B4" s="117" t="s">
        <v>27</v>
      </c>
      <c r="C4" s="47"/>
      <c r="D4" s="1037" t="s">
        <v>20</v>
      </c>
      <c r="E4" s="1038"/>
      <c r="F4" s="1038"/>
      <c r="G4" s="1039"/>
      <c r="H4" s="1037" t="s">
        <v>21</v>
      </c>
      <c r="I4" s="1038"/>
      <c r="J4" s="1038"/>
      <c r="K4" s="1039"/>
      <c r="L4" s="1037" t="s">
        <v>22</v>
      </c>
      <c r="M4" s="1038"/>
      <c r="N4" s="1038"/>
      <c r="O4" s="1039"/>
      <c r="P4" s="1037" t="s">
        <v>23</v>
      </c>
      <c r="Q4" s="1038"/>
      <c r="R4" s="1038"/>
      <c r="S4" s="1039"/>
      <c r="T4" s="1037" t="s">
        <v>24</v>
      </c>
      <c r="U4" s="1038"/>
      <c r="V4" s="1038"/>
      <c r="W4" s="1039"/>
      <c r="X4" s="1037" t="s">
        <v>25</v>
      </c>
      <c r="Y4" s="1038"/>
      <c r="Z4" s="1038"/>
      <c r="AA4" s="1039"/>
      <c r="AB4" s="1040" t="s">
        <v>26</v>
      </c>
      <c r="AC4" s="1041"/>
      <c r="AD4" s="1041"/>
      <c r="AE4" s="1042"/>
      <c r="AF4" s="1020" t="s">
        <v>4634</v>
      </c>
      <c r="AG4" s="1020"/>
      <c r="AH4" s="1021"/>
      <c r="AI4" s="266" t="s">
        <v>852</v>
      </c>
      <c r="AJ4" s="266" t="s">
        <v>853</v>
      </c>
    </row>
    <row r="5" spans="1:36" ht="15.75" customHeight="1" x14ac:dyDescent="0.4">
      <c r="A5" s="105">
        <v>1</v>
      </c>
      <c r="B5" s="51" t="s">
        <v>8436</v>
      </c>
      <c r="C5" s="992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310"/>
      <c r="AF5" s="307"/>
      <c r="AG5" s="304"/>
      <c r="AH5" s="304" t="str">
        <f>IFERROR(IF(AG5&lt;&gt;"",": "&amp;VLOOKUP(AG5,[3]mon!$A$1:$C$36145,2,0),""),"")</f>
        <v/>
      </c>
    </row>
    <row r="6" spans="1:36" ht="15.75" customHeight="1" x14ac:dyDescent="0.4">
      <c r="A6" s="107"/>
      <c r="B6" s="52" t="s">
        <v>842</v>
      </c>
      <c r="C6" s="993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311"/>
      <c r="AF6" s="308"/>
      <c r="AG6" s="305"/>
      <c r="AH6" s="305" t="str">
        <f>IFERROR(IF(AG6&lt;&gt;"",": "&amp;VLOOKUP(AG6,[3]mon!$A$1:$C$36145,2,0),""),"")</f>
        <v/>
      </c>
    </row>
    <row r="7" spans="1:36" ht="15.75" customHeight="1" x14ac:dyDescent="0.4">
      <c r="A7" s="107"/>
      <c r="B7" s="52"/>
      <c r="C7" s="994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312"/>
      <c r="AF7" s="308"/>
      <c r="AG7" s="305"/>
      <c r="AH7" s="305" t="str">
        <f>IFERROR(IF(AG7&lt;&gt;"",": "&amp;VLOOKUP(AG7,[3]mon!$A$1:$C$36145,2,0),""),"")</f>
        <v/>
      </c>
    </row>
    <row r="8" spans="1:36" ht="15.75" customHeight="1" x14ac:dyDescent="0.4">
      <c r="A8" s="107"/>
      <c r="B8" s="52"/>
      <c r="C8" s="994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313"/>
      <c r="AF8" s="309"/>
      <c r="AG8" s="306"/>
      <c r="AH8" s="306" t="str">
        <f>IFERROR(IF(AG8&lt;&gt;"",": "&amp;VLOOKUP(AG8,[3]mon!$A$1:$C$36145,2,0),""),"")</f>
        <v/>
      </c>
    </row>
    <row r="9" spans="1:36" ht="15.75" customHeight="1" x14ac:dyDescent="0.4">
      <c r="A9" s="105">
        <v>2</v>
      </c>
      <c r="B9" s="51" t="s">
        <v>7230</v>
      </c>
      <c r="C9" s="992" t="s">
        <v>0</v>
      </c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 t="s">
        <v>5554</v>
      </c>
      <c r="Y9" s="18">
        <v>5</v>
      </c>
      <c r="Z9" s="18"/>
      <c r="AA9" s="114" t="s">
        <v>219</v>
      </c>
      <c r="AB9" s="15"/>
      <c r="AC9" s="17"/>
      <c r="AD9" s="18"/>
      <c r="AE9" s="310"/>
      <c r="AF9" s="307" t="s">
        <v>5554</v>
      </c>
      <c r="AG9" s="304" t="s">
        <v>5893</v>
      </c>
      <c r="AH9" s="304" t="str">
        <f>IFERROR(IF(AG9&lt;&gt;"",": "&amp;VLOOKUP(AG9,[3]mon!$A$1:$C$36145,2,0),""),"")</f>
        <v>: Tin học</v>
      </c>
    </row>
    <row r="10" spans="1:36" ht="15.75" customHeight="1" x14ac:dyDescent="0.4">
      <c r="A10" s="107"/>
      <c r="B10" s="52" t="s">
        <v>844</v>
      </c>
      <c r="C10" s="993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311"/>
      <c r="AF10" s="308"/>
      <c r="AG10" s="305"/>
      <c r="AH10" s="305" t="str">
        <f>IFERROR(IF(AG10&lt;&gt;"",": "&amp;VLOOKUP(AG10,[3]mon!$A$1:$C$36145,2,0),""),"")</f>
        <v/>
      </c>
    </row>
    <row r="11" spans="1:36" ht="15.75" customHeight="1" x14ac:dyDescent="0.4">
      <c r="A11" s="107"/>
      <c r="B11" s="52"/>
      <c r="C11" s="994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 t="s">
        <v>5554</v>
      </c>
      <c r="U11" s="28">
        <v>5</v>
      </c>
      <c r="V11" s="28"/>
      <c r="W11" s="110" t="s">
        <v>219</v>
      </c>
      <c r="X11" s="25" t="s">
        <v>5554</v>
      </c>
      <c r="Y11" s="28">
        <v>5</v>
      </c>
      <c r="Z11" s="28"/>
      <c r="AA11" s="110" t="s">
        <v>219</v>
      </c>
      <c r="AB11" s="25"/>
      <c r="AC11" s="27"/>
      <c r="AD11" s="28"/>
      <c r="AE11" s="312"/>
      <c r="AF11" s="308"/>
      <c r="AG11" s="305"/>
      <c r="AH11" s="305" t="str">
        <f>IFERROR(IF(AG11&lt;&gt;"",": "&amp;VLOOKUP(AG11,[3]mon!$A$1:$C$36145,2,0),""),"")</f>
        <v/>
      </c>
    </row>
    <row r="12" spans="1:36" ht="15.75" customHeight="1" x14ac:dyDescent="0.4">
      <c r="A12" s="107"/>
      <c r="B12" s="52"/>
      <c r="C12" s="994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 t="s">
        <v>4653</v>
      </c>
      <c r="Y12" s="43"/>
      <c r="Z12" s="43"/>
      <c r="AA12" s="109"/>
      <c r="AB12" s="40"/>
      <c r="AC12" s="41"/>
      <c r="AD12" s="42"/>
      <c r="AE12" s="313"/>
      <c r="AF12" s="309"/>
      <c r="AG12" s="306"/>
      <c r="AH12" s="306" t="str">
        <f>IFERROR(IF(AG12&lt;&gt;"",": "&amp;VLOOKUP(AG12,[3]mon!$A$1:$C$36145,2,0),""),"")</f>
        <v/>
      </c>
    </row>
    <row r="13" spans="1:36" ht="15.75" customHeight="1" x14ac:dyDescent="0.4">
      <c r="A13" s="105">
        <v>3</v>
      </c>
      <c r="B13" s="51" t="s">
        <v>7224</v>
      </c>
      <c r="C13" s="992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310"/>
      <c r="AF13" s="307"/>
      <c r="AG13" s="304"/>
      <c r="AH13" s="304" t="str">
        <f>IFERROR(IF(AG13&lt;&gt;"",": "&amp;VLOOKUP(AG13,[3]mon!$A$1:$C$36145,2,0),""),"")</f>
        <v/>
      </c>
    </row>
    <row r="14" spans="1:36" ht="15.75" customHeight="1" x14ac:dyDescent="0.4">
      <c r="A14" s="107"/>
      <c r="B14" s="52" t="s">
        <v>837</v>
      </c>
      <c r="C14" s="993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311"/>
      <c r="AF14" s="308"/>
      <c r="AG14" s="305"/>
      <c r="AH14" s="305" t="str">
        <f>IFERROR(IF(AG14&lt;&gt;"",": "&amp;VLOOKUP(AG14,[3]mon!$A$1:$C$36145,2,0),""),"")</f>
        <v/>
      </c>
    </row>
    <row r="15" spans="1:36" ht="15.75" customHeight="1" x14ac:dyDescent="0.4">
      <c r="A15" s="107"/>
      <c r="B15" s="52"/>
      <c r="C15" s="994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312"/>
      <c r="AF15" s="308"/>
      <c r="AG15" s="305"/>
      <c r="AH15" s="305" t="str">
        <f>IFERROR(IF(AG15&lt;&gt;"",": "&amp;VLOOKUP(AG15,[3]mon!$A$1:$C$36145,2,0),""),"")</f>
        <v/>
      </c>
    </row>
    <row r="16" spans="1:36" ht="15.75" customHeight="1" x14ac:dyDescent="0.4">
      <c r="A16" s="107"/>
      <c r="B16" s="52"/>
      <c r="C16" s="994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312"/>
      <c r="AF16" s="309"/>
      <c r="AG16" s="306"/>
      <c r="AH16" s="306" t="str">
        <f>IFERROR(IF(AG16&lt;&gt;"",": "&amp;VLOOKUP(AG16,[3]mon!$A$1:$C$36145,2,0),""),"")</f>
        <v/>
      </c>
    </row>
    <row r="17" spans="1:34" ht="15.75" customHeight="1" x14ac:dyDescent="0.4">
      <c r="A17" s="105">
        <v>4</v>
      </c>
      <c r="B17" s="51" t="s">
        <v>7231</v>
      </c>
      <c r="C17" s="992" t="s">
        <v>0</v>
      </c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 t="s">
        <v>6630</v>
      </c>
      <c r="Y17" s="18">
        <v>4</v>
      </c>
      <c r="Z17" s="18"/>
      <c r="AA17" s="114" t="s">
        <v>229</v>
      </c>
      <c r="AB17" s="15"/>
      <c r="AC17" s="17"/>
      <c r="AD17" s="18"/>
      <c r="AE17" s="310"/>
      <c r="AF17" s="307" t="s">
        <v>6627</v>
      </c>
      <c r="AG17" s="304" t="s">
        <v>5955</v>
      </c>
      <c r="AH17" s="304" t="str">
        <f>IFERROR(IF(AG17&lt;&gt;"",": "&amp;VLOOKUP(AG17,[3]mon!$A$1:$C$36145,2,0),""),"")</f>
        <v>: Hàn điện, hàn cắt khí cơ bản</v>
      </c>
    </row>
    <row r="18" spans="1:34" ht="15.75" customHeight="1" x14ac:dyDescent="0.4">
      <c r="A18" s="107"/>
      <c r="B18" s="52" t="s">
        <v>844</v>
      </c>
      <c r="C18" s="993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311"/>
      <c r="AF18" s="308" t="s">
        <v>6630</v>
      </c>
      <c r="AG18" s="305" t="s">
        <v>5956</v>
      </c>
      <c r="AH18" s="305" t="str">
        <f>IFERROR(IF(AG18&lt;&gt;"",": "&amp;VLOOKUP(AG18,[3]mon!$A$1:$C$36145,2,0),""),"")</f>
        <v>: Hàn, dán chất dẻo cơ bản</v>
      </c>
    </row>
    <row r="19" spans="1:34" ht="15.75" customHeight="1" x14ac:dyDescent="0.4">
      <c r="A19" s="107"/>
      <c r="B19" s="52"/>
      <c r="C19" s="994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 t="s">
        <v>6627</v>
      </c>
      <c r="U19" s="28">
        <v>4</v>
      </c>
      <c r="V19" s="28"/>
      <c r="W19" s="110" t="s">
        <v>229</v>
      </c>
      <c r="X19" s="25" t="s">
        <v>6630</v>
      </c>
      <c r="Y19" s="28">
        <v>4</v>
      </c>
      <c r="Z19" s="28"/>
      <c r="AA19" s="110" t="s">
        <v>229</v>
      </c>
      <c r="AB19" s="25"/>
      <c r="AC19" s="27"/>
      <c r="AD19" s="28"/>
      <c r="AE19" s="312"/>
      <c r="AF19" s="308"/>
      <c r="AG19" s="305"/>
      <c r="AH19" s="305" t="str">
        <f>IFERROR(IF(AG19&lt;&gt;"",": "&amp;VLOOKUP(AG19,[3]mon!$A$1:$C$36145,2,0),""),"")</f>
        <v/>
      </c>
    </row>
    <row r="20" spans="1:34" ht="15.75" customHeight="1" x14ac:dyDescent="0.4">
      <c r="A20" s="107"/>
      <c r="B20" s="52"/>
      <c r="C20" s="994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 t="s">
        <v>10052</v>
      </c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313"/>
      <c r="AF20" s="309"/>
      <c r="AG20" s="306"/>
      <c r="AH20" s="306" t="str">
        <f>IFERROR(IF(AG30&lt;&gt;"",": "&amp;VLOOKUP(AG30,[3]mon!$A$1:$C$36145,2,0),""),"")</f>
        <v>: Ngoại ngữ(Anh văn)</v>
      </c>
    </row>
    <row r="21" spans="1:34" ht="15.75" customHeight="1" x14ac:dyDescent="0.4">
      <c r="A21" s="105">
        <v>5</v>
      </c>
      <c r="B21" s="51" t="s">
        <v>10021</v>
      </c>
      <c r="C21" s="992" t="s">
        <v>0</v>
      </c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310"/>
      <c r="AF21" s="307"/>
      <c r="AG21" s="304"/>
      <c r="AH21" s="304" t="str">
        <f>IFERROR(IF(AG21&lt;&gt;"",": "&amp;VLOOKUP(AG21,[3]mon!$A$1:$C$36145,2,0),""),"")</f>
        <v/>
      </c>
    </row>
    <row r="22" spans="1:34" ht="15.75" customHeight="1" x14ac:dyDescent="0.4">
      <c r="A22" s="107"/>
      <c r="B22" s="52" t="s">
        <v>842</v>
      </c>
      <c r="C22" s="993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311"/>
      <c r="AF22" s="308"/>
      <c r="AG22" s="305"/>
      <c r="AH22" s="305" t="str">
        <f>IFERROR(IF(AG22&lt;&gt;"",": "&amp;VLOOKUP(AG22,[3]mon!$A$1:$C$36145,2,0),""),"")</f>
        <v/>
      </c>
    </row>
    <row r="23" spans="1:34" ht="15.75" customHeight="1" x14ac:dyDescent="0.4">
      <c r="A23" s="107"/>
      <c r="B23" s="52"/>
      <c r="C23" s="994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312"/>
      <c r="AF23" s="308"/>
      <c r="AG23" s="305"/>
      <c r="AH23" s="305" t="str">
        <f>IFERROR(IF(AG23&lt;&gt;"",": "&amp;VLOOKUP(AG23,[3]mon!$A$1:$C$36145,2,0),""),"")</f>
        <v/>
      </c>
    </row>
    <row r="24" spans="1:34" ht="15.75" customHeight="1" x14ac:dyDescent="0.4">
      <c r="A24" s="107"/>
      <c r="B24" s="52"/>
      <c r="C24" s="994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313"/>
      <c r="AF24" s="309"/>
      <c r="AG24" s="306"/>
      <c r="AH24" s="306" t="str">
        <f>IFERROR(IF(AG24&lt;&gt;"",": "&amp;VLOOKUP(AG24,[3]mon!$A$1:$C$36145,2,0),""),"")</f>
        <v/>
      </c>
    </row>
    <row r="25" spans="1:34" ht="15.75" customHeight="1" x14ac:dyDescent="0.4">
      <c r="A25" s="105">
        <v>6</v>
      </c>
      <c r="B25" s="51" t="s">
        <v>10022</v>
      </c>
      <c r="C25" s="992" t="s">
        <v>0</v>
      </c>
      <c r="D25" s="15"/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310"/>
      <c r="AF25" s="307"/>
      <c r="AG25" s="304"/>
      <c r="AH25" s="304" t="str">
        <f>IFERROR(IF(AG25&lt;&gt;"",": "&amp;VLOOKUP(AG25,[3]mon!$A$1:$C$36145,2,0),""),"")</f>
        <v/>
      </c>
    </row>
    <row r="26" spans="1:34" ht="15.75" customHeight="1" x14ac:dyDescent="0.4">
      <c r="A26" s="107"/>
      <c r="B26" s="52" t="s">
        <v>842</v>
      </c>
      <c r="C26" s="993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311"/>
      <c r="AF26" s="308"/>
      <c r="AG26" s="305"/>
      <c r="AH26" s="305" t="str">
        <f>IFERROR(IF(AG26&lt;&gt;"",": "&amp;VLOOKUP(AG26,[3]mon!$A$1:$C$36145,2,0),""),"")</f>
        <v/>
      </c>
    </row>
    <row r="27" spans="1:34" ht="15.75" customHeight="1" x14ac:dyDescent="0.4">
      <c r="A27" s="107"/>
      <c r="B27" s="52"/>
      <c r="C27" s="994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312"/>
      <c r="AF27" s="308"/>
      <c r="AG27" s="305"/>
      <c r="AH27" s="305" t="str">
        <f>IFERROR(IF(AG27&lt;&gt;"",": "&amp;VLOOKUP(AG27,[3]mon!$A$1:$C$36145,2,0),""),"")</f>
        <v/>
      </c>
    </row>
    <row r="28" spans="1:34" ht="15.75" customHeight="1" x14ac:dyDescent="0.4">
      <c r="A28" s="107"/>
      <c r="B28" s="52"/>
      <c r="C28" s="994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312"/>
      <c r="AF28" s="309"/>
      <c r="AG28" s="306"/>
      <c r="AH28" s="306" t="str">
        <f>IFERROR(IF(AG28&lt;&gt;"",": "&amp;VLOOKUP(AG28,[3]mon!$A$1:$C$36145,2,0),""),"")</f>
        <v/>
      </c>
    </row>
    <row r="29" spans="1:34" ht="15.75" customHeight="1" x14ac:dyDescent="0.4">
      <c r="A29" s="105">
        <v>7</v>
      </c>
      <c r="B29" s="51" t="s">
        <v>8374</v>
      </c>
      <c r="C29" s="992" t="s">
        <v>0</v>
      </c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 t="s">
        <v>4664</v>
      </c>
      <c r="Y29" s="18">
        <v>5</v>
      </c>
      <c r="Z29" s="18"/>
      <c r="AA29" s="114" t="s">
        <v>5556</v>
      </c>
      <c r="AB29" s="15" t="s">
        <v>4664</v>
      </c>
      <c r="AC29" s="17">
        <v>5</v>
      </c>
      <c r="AD29" s="18"/>
      <c r="AE29" s="310" t="s">
        <v>5556</v>
      </c>
      <c r="AF29" s="307" t="s">
        <v>4664</v>
      </c>
      <c r="AG29" s="304" t="s">
        <v>7778</v>
      </c>
      <c r="AH29" s="304" t="str">
        <f>IFERROR(IF(AG29&lt;&gt;"",": "&amp;VLOOKUP(AG29,[3]mon!$A$1:$C$36145,2,0),""),"")</f>
        <v>: Giáo dục quốc phòng - An ninh</v>
      </c>
    </row>
    <row r="30" spans="1:34" ht="15.75" customHeight="1" x14ac:dyDescent="0.4">
      <c r="A30" s="107"/>
      <c r="B30" s="52" t="s">
        <v>412</v>
      </c>
      <c r="C30" s="993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311"/>
      <c r="AF30" s="308" t="s">
        <v>4661</v>
      </c>
      <c r="AG30" s="305" t="s">
        <v>7780</v>
      </c>
      <c r="AH30" s="305" t="str">
        <f>IFERROR(IF(AG30&lt;&gt;"",": "&amp;VLOOKUP(AG30,[3]mon!$A$1:$C$36145,2,0),""),"")</f>
        <v>: Ngoại ngữ(Anh văn)</v>
      </c>
    </row>
    <row r="31" spans="1:34" ht="15.75" customHeight="1" x14ac:dyDescent="0.4">
      <c r="A31" s="107"/>
      <c r="B31" s="52"/>
      <c r="C31" s="994" t="s">
        <v>1</v>
      </c>
      <c r="D31" s="25"/>
      <c r="E31" s="26"/>
      <c r="F31" s="26"/>
      <c r="G31" s="111"/>
      <c r="H31" s="25"/>
      <c r="I31" s="27"/>
      <c r="J31" s="28"/>
      <c r="K31" s="110"/>
      <c r="L31" s="25" t="s">
        <v>4661</v>
      </c>
      <c r="M31" s="28">
        <v>5</v>
      </c>
      <c r="N31" s="28"/>
      <c r="O31" s="110" t="s">
        <v>5606</v>
      </c>
      <c r="P31" s="30" t="s">
        <v>4661</v>
      </c>
      <c r="Q31" s="31">
        <v>5</v>
      </c>
      <c r="R31" s="28"/>
      <c r="S31" s="110" t="s">
        <v>5606</v>
      </c>
      <c r="T31" s="25" t="s">
        <v>4661</v>
      </c>
      <c r="U31" s="28">
        <v>5</v>
      </c>
      <c r="V31" s="28"/>
      <c r="W31" s="110" t="s">
        <v>5606</v>
      </c>
      <c r="X31" s="25" t="s">
        <v>4664</v>
      </c>
      <c r="Y31" s="28">
        <v>5</v>
      </c>
      <c r="Z31" s="28"/>
      <c r="AA31" s="110" t="s">
        <v>5556</v>
      </c>
      <c r="AB31" s="25" t="s">
        <v>4664</v>
      </c>
      <c r="AC31" s="27">
        <v>5</v>
      </c>
      <c r="AD31" s="28"/>
      <c r="AE31" s="312" t="s">
        <v>5556</v>
      </c>
      <c r="AF31" s="308"/>
      <c r="AG31" s="305"/>
      <c r="AH31" s="305" t="str">
        <f>IFERROR(IF(AG31&lt;&gt;"",": "&amp;VLOOKUP(AG31,[3]mon!$A$1:$C$36145,2,0),""),"")</f>
        <v/>
      </c>
    </row>
    <row r="32" spans="1:34" ht="15.75" customHeight="1" x14ac:dyDescent="0.4">
      <c r="A32" s="107"/>
      <c r="B32" s="52"/>
      <c r="C32" s="994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312"/>
      <c r="AF32" s="309"/>
      <c r="AG32" s="306"/>
      <c r="AH32" s="306" t="str">
        <f>IFERROR(IF(AG32&lt;&gt;"",": "&amp;VLOOKUP(AG32,[3]mon!$A$1:$C$36145,2,0),""),"")</f>
        <v/>
      </c>
    </row>
    <row r="33" spans="1:34" ht="15.75" customHeight="1" x14ac:dyDescent="0.4">
      <c r="A33" s="105">
        <v>8</v>
      </c>
      <c r="B33" s="51" t="s">
        <v>8548</v>
      </c>
      <c r="C33" s="992" t="s">
        <v>0</v>
      </c>
      <c r="D33" s="15"/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 t="s">
        <v>6631</v>
      </c>
      <c r="Y33" s="18">
        <v>4</v>
      </c>
      <c r="Z33" s="18"/>
      <c r="AA33" s="114" t="s">
        <v>259</v>
      </c>
      <c r="AB33" s="15"/>
      <c r="AC33" s="17"/>
      <c r="AD33" s="18"/>
      <c r="AE33" s="310"/>
      <c r="AF33" s="307" t="s">
        <v>6631</v>
      </c>
      <c r="AG33" s="304" t="s">
        <v>7794</v>
      </c>
      <c r="AH33" s="304" t="str">
        <f>IFERROR(IF(AG33&lt;&gt;"",": "&amp;VLOOKUP(AG33,[3]mon!$A$1:$C$36145,2,0),""),"")</f>
        <v>: Trát, láng cơ bản</v>
      </c>
    </row>
    <row r="34" spans="1:34" ht="15.75" customHeight="1" x14ac:dyDescent="0.4">
      <c r="A34" s="107"/>
      <c r="B34" s="52" t="s">
        <v>844</v>
      </c>
      <c r="C34" s="993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311"/>
      <c r="AF34" s="308"/>
      <c r="AG34" s="305"/>
      <c r="AH34" s="305" t="str">
        <f>IFERROR(IF(AG34&lt;&gt;"",": "&amp;VLOOKUP(AG34,[3]mon!$A$1:$C$36145,2,0),""),"")</f>
        <v/>
      </c>
    </row>
    <row r="35" spans="1:34" ht="15.75" customHeight="1" x14ac:dyDescent="0.4">
      <c r="A35" s="107"/>
      <c r="B35" s="52"/>
      <c r="C35" s="994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 t="s">
        <v>6631</v>
      </c>
      <c r="U35" s="28">
        <v>4</v>
      </c>
      <c r="V35" s="28"/>
      <c r="W35" s="110" t="s">
        <v>259</v>
      </c>
      <c r="X35" s="25" t="s">
        <v>6631</v>
      </c>
      <c r="Y35" s="28">
        <v>4</v>
      </c>
      <c r="Z35" s="28"/>
      <c r="AA35" s="110" t="s">
        <v>259</v>
      </c>
      <c r="AB35" s="25"/>
      <c r="AC35" s="27"/>
      <c r="AD35" s="28"/>
      <c r="AE35" s="312"/>
      <c r="AF35" s="308"/>
      <c r="AG35" s="305"/>
      <c r="AH35" s="305" t="str">
        <f>IFERROR(IF(AG35&lt;&gt;"",": "&amp;VLOOKUP(AG35,[3]mon!$A$1:$C$36145,2,0),""),"")</f>
        <v/>
      </c>
    </row>
    <row r="36" spans="1:34" ht="15.75" customHeight="1" x14ac:dyDescent="0.4">
      <c r="A36" s="106"/>
      <c r="B36" s="52"/>
      <c r="C36" s="995" t="s">
        <v>547</v>
      </c>
      <c r="D36" s="25"/>
      <c r="E36" s="26"/>
      <c r="F36" s="26"/>
      <c r="G36" s="111"/>
      <c r="H36" s="25" t="s">
        <v>6631</v>
      </c>
      <c r="I36" s="28">
        <v>3</v>
      </c>
      <c r="J36" s="28"/>
      <c r="K36" s="110" t="s">
        <v>259</v>
      </c>
      <c r="L36" s="25" t="s">
        <v>6631</v>
      </c>
      <c r="M36" s="28">
        <v>3</v>
      </c>
      <c r="N36" s="28"/>
      <c r="O36" s="110" t="s">
        <v>259</v>
      </c>
      <c r="P36" s="25" t="s">
        <v>6631</v>
      </c>
      <c r="Q36" s="27">
        <v>3</v>
      </c>
      <c r="R36" s="28"/>
      <c r="S36" s="110" t="s">
        <v>259</v>
      </c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312"/>
      <c r="AF36" s="309"/>
      <c r="AG36" s="306"/>
      <c r="AH36" s="306" t="str">
        <f>IFERROR(IF(AG36&lt;&gt;"",": "&amp;VLOOKUP(AG36,[3]mon!$A$1:$C$36145,2,0),""),"")</f>
        <v/>
      </c>
    </row>
    <row r="37" spans="1:34" ht="15.75" customHeight="1" x14ac:dyDescent="0.4">
      <c r="A37" s="105">
        <v>9</v>
      </c>
      <c r="B37" s="51" t="s">
        <v>8549</v>
      </c>
      <c r="C37" s="992" t="s">
        <v>0</v>
      </c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 t="s">
        <v>6631</v>
      </c>
      <c r="Y37" s="18">
        <v>4</v>
      </c>
      <c r="Z37" s="18"/>
      <c r="AA37" s="114" t="s">
        <v>246</v>
      </c>
      <c r="AB37" s="15"/>
      <c r="AC37" s="18"/>
      <c r="AD37" s="18"/>
      <c r="AE37" s="310"/>
      <c r="AF37" s="307" t="s">
        <v>6631</v>
      </c>
      <c r="AG37" s="304" t="s">
        <v>7794</v>
      </c>
      <c r="AH37" s="304" t="str">
        <f>IFERROR(IF(AG37&lt;&gt;"",": "&amp;VLOOKUP(AG37,[3]mon!$A$1:$C$36145,2,0),""),"")</f>
        <v>: Trát, láng cơ bản</v>
      </c>
    </row>
    <row r="38" spans="1:34" ht="15.75" customHeight="1" x14ac:dyDescent="0.4">
      <c r="A38" s="107"/>
      <c r="B38" s="52" t="s">
        <v>844</v>
      </c>
      <c r="C38" s="993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311"/>
      <c r="AF38" s="308"/>
      <c r="AG38" s="305"/>
      <c r="AH38" s="305" t="str">
        <f>IFERROR(IF(AG38&lt;&gt;"",": "&amp;VLOOKUP(AG38,[3]mon!$A$1:$C$36145,2,0),""),"")</f>
        <v/>
      </c>
    </row>
    <row r="39" spans="1:34" ht="15.75" customHeight="1" x14ac:dyDescent="0.4">
      <c r="A39" s="107"/>
      <c r="B39" s="52"/>
      <c r="C39" s="994" t="s">
        <v>1</v>
      </c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 t="s">
        <v>6631</v>
      </c>
      <c r="U39" s="28">
        <v>4</v>
      </c>
      <c r="V39" s="28"/>
      <c r="W39" s="110" t="s">
        <v>246</v>
      </c>
      <c r="X39" s="25" t="s">
        <v>6631</v>
      </c>
      <c r="Y39" s="28">
        <v>4</v>
      </c>
      <c r="Z39" s="28"/>
      <c r="AA39" s="110" t="s">
        <v>246</v>
      </c>
      <c r="AB39" s="25"/>
      <c r="AC39" s="27"/>
      <c r="AD39" s="28"/>
      <c r="AE39" s="312"/>
      <c r="AF39" s="308"/>
      <c r="AG39" s="305"/>
      <c r="AH39" s="305" t="str">
        <f>IFERROR(IF(AG39&lt;&gt;"",": "&amp;VLOOKUP(AG39,[3]mon!$A$1:$C$36145,2,0),""),"")</f>
        <v/>
      </c>
    </row>
    <row r="40" spans="1:34" ht="15.75" customHeight="1" x14ac:dyDescent="0.4">
      <c r="A40" s="107"/>
      <c r="B40" s="52"/>
      <c r="C40" s="994" t="s">
        <v>547</v>
      </c>
      <c r="D40" s="25"/>
      <c r="E40" s="26"/>
      <c r="F40" s="26"/>
      <c r="G40" s="111"/>
      <c r="H40" s="25" t="s">
        <v>6631</v>
      </c>
      <c r="I40" s="28">
        <v>3</v>
      </c>
      <c r="J40" s="28"/>
      <c r="K40" s="110" t="s">
        <v>246</v>
      </c>
      <c r="L40" s="25" t="s">
        <v>6631</v>
      </c>
      <c r="M40" s="28">
        <v>3</v>
      </c>
      <c r="N40" s="28"/>
      <c r="O40" s="110" t="s">
        <v>246</v>
      </c>
      <c r="P40" s="25" t="s">
        <v>6631</v>
      </c>
      <c r="Q40" s="28">
        <v>3</v>
      </c>
      <c r="R40" s="28"/>
      <c r="S40" s="110" t="s">
        <v>246</v>
      </c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314"/>
      <c r="AF40" s="309"/>
      <c r="AG40" s="306"/>
      <c r="AH40" s="306" t="str">
        <f>IFERROR(IF(AG40&lt;&gt;"",": "&amp;VLOOKUP(AG40,[3]mon!$A$1:$C$36145,2,0),""),"")</f>
        <v/>
      </c>
    </row>
    <row r="41" spans="1:34" ht="15.75" customHeight="1" x14ac:dyDescent="0.4">
      <c r="A41" s="105">
        <v>10</v>
      </c>
      <c r="B41" s="51" t="s">
        <v>8437</v>
      </c>
      <c r="C41" s="992" t="s">
        <v>0</v>
      </c>
      <c r="D41" s="15"/>
      <c r="E41" s="16"/>
      <c r="F41" s="16"/>
      <c r="G41" s="115"/>
      <c r="H41" s="15"/>
      <c r="I41" s="17"/>
      <c r="J41" s="18"/>
      <c r="K41" s="114"/>
      <c r="L41" s="15"/>
      <c r="M41" s="18"/>
      <c r="N41" s="18"/>
      <c r="O41" s="114"/>
      <c r="P41" s="15"/>
      <c r="Q41" s="18"/>
      <c r="R41" s="18"/>
      <c r="S41" s="114"/>
      <c r="T41" s="18"/>
      <c r="U41" s="18"/>
      <c r="V41" s="18"/>
      <c r="W41" s="114"/>
      <c r="X41" s="15" t="s">
        <v>6637</v>
      </c>
      <c r="Y41" s="18">
        <v>4</v>
      </c>
      <c r="Z41" s="18"/>
      <c r="AA41" s="114" t="s">
        <v>273</v>
      </c>
      <c r="AB41" s="15"/>
      <c r="AC41" s="18"/>
      <c r="AD41" s="18"/>
      <c r="AE41" s="310"/>
      <c r="AF41" s="307" t="s">
        <v>6613</v>
      </c>
      <c r="AG41" s="304" t="s">
        <v>7848</v>
      </c>
      <c r="AH41" s="304" t="str">
        <f>IFERROR(IF(AG41&lt;&gt;"",": "&amp;VLOOKUP(AG41,[3]mon!$A$1:$C$36145,2,0),""),"")</f>
        <v>: Vật liệu ngành điện nước</v>
      </c>
    </row>
    <row r="42" spans="1:34" ht="15.75" customHeight="1" x14ac:dyDescent="0.4">
      <c r="A42" s="107"/>
      <c r="B42" s="52" t="s">
        <v>837</v>
      </c>
      <c r="C42" s="993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311"/>
      <c r="AF42" s="308" t="s">
        <v>6637</v>
      </c>
      <c r="AG42" s="305" t="s">
        <v>7859</v>
      </c>
      <c r="AH42" s="305" t="str">
        <f>IFERROR(IF(AG42&lt;&gt;"",": "&amp;VLOOKUP(AG42,[3]mon!$A$1:$C$36145,2,0),""),"")</f>
        <v>: Lắp đặt máy bơm</v>
      </c>
    </row>
    <row r="43" spans="1:34" ht="15.75" customHeight="1" x14ac:dyDescent="0.4">
      <c r="A43" s="107"/>
      <c r="B43" s="52"/>
      <c r="C43" s="994" t="s">
        <v>1</v>
      </c>
      <c r="D43" s="25"/>
      <c r="E43" s="26"/>
      <c r="F43" s="26"/>
      <c r="G43" s="111"/>
      <c r="H43" s="25"/>
      <c r="I43" s="27"/>
      <c r="J43" s="28"/>
      <c r="K43" s="110"/>
      <c r="L43" s="28"/>
      <c r="M43" s="28"/>
      <c r="N43" s="28"/>
      <c r="O43" s="110"/>
      <c r="P43" s="25"/>
      <c r="Q43" s="27"/>
      <c r="R43" s="28"/>
      <c r="S43" s="110"/>
      <c r="T43" s="25" t="s">
        <v>6637</v>
      </c>
      <c r="U43" s="28">
        <v>4</v>
      </c>
      <c r="V43" s="28"/>
      <c r="W43" s="110" t="s">
        <v>273</v>
      </c>
      <c r="X43" s="25" t="s">
        <v>6637</v>
      </c>
      <c r="Y43" s="28">
        <v>4</v>
      </c>
      <c r="Z43" s="28"/>
      <c r="AA43" s="110" t="s">
        <v>273</v>
      </c>
      <c r="AB43" s="25"/>
      <c r="AC43" s="27"/>
      <c r="AD43" s="28"/>
      <c r="AE43" s="312"/>
      <c r="AF43" s="308"/>
      <c r="AG43" s="305"/>
      <c r="AH43" s="305" t="str">
        <f>IFERROR(IF(AG43&lt;&gt;"",": "&amp;VLOOKUP(AG43,[3]mon!$A$1:$C$36145,2,0),""),"")</f>
        <v/>
      </c>
    </row>
    <row r="44" spans="1:34" ht="15.75" customHeight="1" x14ac:dyDescent="0.4">
      <c r="A44" s="106"/>
      <c r="B44" s="52"/>
      <c r="C44" s="995" t="s">
        <v>547</v>
      </c>
      <c r="D44" s="25" t="s">
        <v>6613</v>
      </c>
      <c r="E44" s="26">
        <v>3</v>
      </c>
      <c r="F44" s="26"/>
      <c r="G44" s="111" t="s">
        <v>270</v>
      </c>
      <c r="H44" s="25" t="s">
        <v>6613</v>
      </c>
      <c r="I44" s="28">
        <v>3</v>
      </c>
      <c r="J44" s="28"/>
      <c r="K44" s="110" t="s">
        <v>270</v>
      </c>
      <c r="L44" s="25" t="s">
        <v>6613</v>
      </c>
      <c r="M44" s="28">
        <v>3</v>
      </c>
      <c r="N44" s="28"/>
      <c r="O44" s="110" t="s">
        <v>270</v>
      </c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314"/>
      <c r="AF44" s="309"/>
      <c r="AG44" s="306"/>
      <c r="AH44" s="306" t="str">
        <f>IFERROR(IF(AG44&lt;&gt;"",": "&amp;VLOOKUP(AG44,[3]mon!$A$1:$C$36145,2,0),""),"")</f>
        <v/>
      </c>
    </row>
    <row r="45" spans="1:34" ht="15.75" customHeight="1" x14ac:dyDescent="0.4">
      <c r="A45" s="105">
        <v>11</v>
      </c>
      <c r="B45" s="51" t="s">
        <v>8495</v>
      </c>
      <c r="C45" s="992" t="s">
        <v>0</v>
      </c>
      <c r="D45" s="15"/>
      <c r="E45" s="16"/>
      <c r="F45" s="16"/>
      <c r="G45" s="115"/>
      <c r="H45" s="15"/>
      <c r="I45" s="17"/>
      <c r="J45" s="18"/>
      <c r="K45" s="114"/>
      <c r="L45" s="15"/>
      <c r="M45" s="18"/>
      <c r="N45" s="18"/>
      <c r="O45" s="114"/>
      <c r="P45" s="34"/>
      <c r="Q45" s="35"/>
      <c r="R45" s="36"/>
      <c r="S45" s="114"/>
      <c r="T45" s="15"/>
      <c r="U45" s="18"/>
      <c r="V45" s="18"/>
      <c r="W45" s="114"/>
      <c r="X45" s="18" t="s">
        <v>6631</v>
      </c>
      <c r="Y45" s="18">
        <v>4</v>
      </c>
      <c r="Z45" s="18"/>
      <c r="AA45" s="114" t="s">
        <v>372</v>
      </c>
      <c r="AB45" s="15"/>
      <c r="AC45" s="17"/>
      <c r="AD45" s="18"/>
      <c r="AE45" s="310"/>
      <c r="AF45" s="307" t="s">
        <v>6631</v>
      </c>
      <c r="AG45" s="304" t="s">
        <v>7856</v>
      </c>
      <c r="AH45" s="304" t="str">
        <f>IFERROR(IF(AG45&lt;&gt;"",": "&amp;VLOOKUP(AG45,[3]mon!$A$1:$C$36145,2,0),""),"")</f>
        <v>: Lắp mạch điện cơ bản</v>
      </c>
    </row>
    <row r="46" spans="1:34" ht="15.75" customHeight="1" x14ac:dyDescent="0.4">
      <c r="A46" s="107"/>
      <c r="B46" s="52" t="s">
        <v>844</v>
      </c>
      <c r="C46" s="993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311"/>
      <c r="AF46" s="308"/>
      <c r="AG46" s="305"/>
      <c r="AH46" s="305" t="str">
        <f>IFERROR(IF(AG46&lt;&gt;"",": "&amp;VLOOKUP(AG46,[3]mon!$A$1:$C$36145,2,0),""),"")</f>
        <v/>
      </c>
    </row>
    <row r="47" spans="1:34" ht="15.75" customHeight="1" x14ac:dyDescent="0.4">
      <c r="A47" s="107"/>
      <c r="B47" s="52"/>
      <c r="C47" s="994" t="s">
        <v>1</v>
      </c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 t="s">
        <v>6631</v>
      </c>
      <c r="U47" s="28">
        <v>4</v>
      </c>
      <c r="V47" s="28"/>
      <c r="W47" s="110" t="s">
        <v>372</v>
      </c>
      <c r="X47" s="25" t="s">
        <v>6631</v>
      </c>
      <c r="Y47" s="28">
        <v>4</v>
      </c>
      <c r="Z47" s="28"/>
      <c r="AA47" s="110" t="s">
        <v>372</v>
      </c>
      <c r="AB47" s="25"/>
      <c r="AC47" s="27"/>
      <c r="AD47" s="28"/>
      <c r="AE47" s="312"/>
      <c r="AF47" s="308"/>
      <c r="AG47" s="305"/>
      <c r="AH47" s="305" t="str">
        <f>IFERROR(IF(AG47&lt;&gt;"",": "&amp;VLOOKUP(AG47,[3]mon!$A$1:$C$36145,2,0),""),"")</f>
        <v/>
      </c>
    </row>
    <row r="48" spans="1:34" ht="15.75" customHeight="1" x14ac:dyDescent="0.4">
      <c r="A48" s="107"/>
      <c r="B48" s="54"/>
      <c r="C48" s="994" t="s">
        <v>547</v>
      </c>
      <c r="D48" s="40"/>
      <c r="E48" s="41"/>
      <c r="F48" s="42"/>
      <c r="G48" s="108"/>
      <c r="H48" s="40" t="s">
        <v>6631</v>
      </c>
      <c r="I48" s="42">
        <v>3</v>
      </c>
      <c r="J48" s="42"/>
      <c r="K48" s="108" t="s">
        <v>372</v>
      </c>
      <c r="L48" s="40" t="s">
        <v>6631</v>
      </c>
      <c r="M48" s="42">
        <v>3</v>
      </c>
      <c r="N48" s="42"/>
      <c r="O48" s="108" t="s">
        <v>372</v>
      </c>
      <c r="P48" s="40" t="s">
        <v>6631</v>
      </c>
      <c r="Q48" s="41">
        <v>3</v>
      </c>
      <c r="R48" s="42"/>
      <c r="S48" s="108" t="s">
        <v>372</v>
      </c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313"/>
      <c r="AF48" s="309"/>
      <c r="AG48" s="306"/>
      <c r="AH48" s="306" t="str">
        <f>IFERROR(IF(AG48&lt;&gt;"",": "&amp;VLOOKUP(AG48,[3]mon!$A$1:$C$36145,2,0),""),"")</f>
        <v/>
      </c>
    </row>
    <row r="49" spans="1:34" ht="15.75" customHeight="1" x14ac:dyDescent="0.4">
      <c r="A49" s="105">
        <v>12</v>
      </c>
      <c r="B49" s="51" t="s">
        <v>8591</v>
      </c>
      <c r="C49" s="992" t="s">
        <v>0</v>
      </c>
      <c r="D49" s="15"/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 t="s">
        <v>6631</v>
      </c>
      <c r="Y49" s="18">
        <v>4</v>
      </c>
      <c r="Z49" s="18"/>
      <c r="AA49" s="114" t="s">
        <v>269</v>
      </c>
      <c r="AB49" s="15"/>
      <c r="AC49" s="17"/>
      <c r="AD49" s="18"/>
      <c r="AE49" s="310"/>
      <c r="AF49" s="307" t="s">
        <v>6641</v>
      </c>
      <c r="AG49" s="304" t="s">
        <v>9008</v>
      </c>
      <c r="AH49" s="304" t="str">
        <f>IFERROR(IF(AG49&lt;&gt;"",": "&amp;VLOOKUP(AG49,[3]mon!$A$1:$C$36145,2,0),""),"")</f>
        <v/>
      </c>
    </row>
    <row r="50" spans="1:34" ht="15.75" customHeight="1" x14ac:dyDescent="0.4">
      <c r="A50" s="107"/>
      <c r="B50" s="52" t="s">
        <v>842</v>
      </c>
      <c r="C50" s="993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 t="s">
        <v>10052</v>
      </c>
      <c r="Y50" s="24"/>
      <c r="Z50" s="24"/>
      <c r="AA50" s="112"/>
      <c r="AB50" s="20"/>
      <c r="AC50" s="22"/>
      <c r="AD50" s="22"/>
      <c r="AE50" s="311"/>
      <c r="AF50" s="308" t="s">
        <v>6631</v>
      </c>
      <c r="AG50" s="305" t="s">
        <v>9013</v>
      </c>
      <c r="AH50" s="305" t="str">
        <f>IFERROR(IF(AG50&lt;&gt;"",": "&amp;VLOOKUP(AG50,[3]mon!$A$1:$C$36145,2,0),""),"")</f>
        <v/>
      </c>
    </row>
    <row r="51" spans="1:34" ht="15.75" customHeight="1" x14ac:dyDescent="0.4">
      <c r="A51" s="107"/>
      <c r="B51" s="52"/>
      <c r="C51" s="994" t="s">
        <v>1</v>
      </c>
      <c r="D51" s="25" t="s">
        <v>6631</v>
      </c>
      <c r="E51" s="26">
        <v>4</v>
      </c>
      <c r="F51" s="26"/>
      <c r="G51" s="111" t="s">
        <v>269</v>
      </c>
      <c r="H51" s="25" t="s">
        <v>6631</v>
      </c>
      <c r="I51" s="27">
        <v>4</v>
      </c>
      <c r="J51" s="28"/>
      <c r="K51" s="110" t="s">
        <v>269</v>
      </c>
      <c r="L51" s="25" t="s">
        <v>6631</v>
      </c>
      <c r="M51" s="28">
        <v>4</v>
      </c>
      <c r="N51" s="28"/>
      <c r="O51" s="110" t="s">
        <v>269</v>
      </c>
      <c r="P51" s="25" t="s">
        <v>6631</v>
      </c>
      <c r="Q51" s="27">
        <v>4</v>
      </c>
      <c r="R51" s="28"/>
      <c r="S51" s="110" t="s">
        <v>269</v>
      </c>
      <c r="T51" s="25" t="s">
        <v>6631</v>
      </c>
      <c r="U51" s="28">
        <v>4</v>
      </c>
      <c r="V51" s="28"/>
      <c r="W51" s="110" t="s">
        <v>269</v>
      </c>
      <c r="X51" s="25" t="s">
        <v>6641</v>
      </c>
      <c r="Y51" s="28">
        <v>4</v>
      </c>
      <c r="Z51" s="28"/>
      <c r="AA51" s="110" t="s">
        <v>269</v>
      </c>
      <c r="AB51" s="25"/>
      <c r="AC51" s="27"/>
      <c r="AD51" s="28"/>
      <c r="AE51" s="312"/>
      <c r="AF51" s="308"/>
      <c r="AG51" s="305"/>
      <c r="AH51" s="305" t="str">
        <f>IFERROR(IF(AG51&lt;&gt;"",": "&amp;VLOOKUP(AG51,[3]mon!$A$1:$C$36145,2,0),""),"")</f>
        <v/>
      </c>
    </row>
    <row r="52" spans="1:34" ht="15.75" customHeight="1" x14ac:dyDescent="0.4">
      <c r="A52" s="107"/>
      <c r="B52" s="52"/>
      <c r="C52" s="994" t="s">
        <v>547</v>
      </c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313"/>
      <c r="AF52" s="309"/>
      <c r="AG52" s="306"/>
      <c r="AH52" s="306" t="str">
        <f>IFERROR(IF(AG52&lt;&gt;"",": "&amp;VLOOKUP(AG52,[3]mon!$A$1:$C$36145,2,0),""),"")</f>
        <v/>
      </c>
    </row>
    <row r="53" spans="1:34" ht="15.75" customHeight="1" x14ac:dyDescent="0.4">
      <c r="A53" s="105">
        <v>13</v>
      </c>
      <c r="B53" s="51" t="s">
        <v>8593</v>
      </c>
      <c r="C53" s="992" t="s">
        <v>0</v>
      </c>
      <c r="D53" s="15"/>
      <c r="E53" s="16"/>
      <c r="F53" s="16"/>
      <c r="G53" s="115"/>
      <c r="H53" s="15"/>
      <c r="I53" s="17"/>
      <c r="J53" s="18"/>
      <c r="K53" s="114"/>
      <c r="L53" s="18"/>
      <c r="M53" s="18"/>
      <c r="N53" s="18"/>
      <c r="O53" s="114"/>
      <c r="P53" s="15"/>
      <c r="Q53" s="17"/>
      <c r="R53" s="18"/>
      <c r="S53" s="114"/>
      <c r="T53" s="15"/>
      <c r="U53" s="18"/>
      <c r="V53" s="18"/>
      <c r="W53" s="114"/>
      <c r="X53" s="15" t="s">
        <v>6631</v>
      </c>
      <c r="Y53" s="18">
        <v>4</v>
      </c>
      <c r="Z53" s="18"/>
      <c r="AA53" s="114" t="s">
        <v>280</v>
      </c>
      <c r="AB53" s="15"/>
      <c r="AC53" s="17"/>
      <c r="AD53" s="18"/>
      <c r="AE53" s="310"/>
      <c r="AF53" s="307" t="s">
        <v>6641</v>
      </c>
      <c r="AG53" s="304" t="s">
        <v>9008</v>
      </c>
      <c r="AH53" s="304" t="str">
        <f>IFERROR(IF(AG53&lt;&gt;"",": "&amp;VLOOKUP(AG53,[3]mon!$A$1:$C$36145,2,0),""),"")</f>
        <v/>
      </c>
    </row>
    <row r="54" spans="1:34" ht="15.75" customHeight="1" x14ac:dyDescent="0.4">
      <c r="A54" s="107"/>
      <c r="B54" s="52" t="s">
        <v>842</v>
      </c>
      <c r="C54" s="993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 t="s">
        <v>10052</v>
      </c>
      <c r="Y54" s="24"/>
      <c r="Z54" s="24"/>
      <c r="AA54" s="112"/>
      <c r="AB54" s="20"/>
      <c r="AC54" s="22"/>
      <c r="AD54" s="22"/>
      <c r="AE54" s="311"/>
      <c r="AF54" s="308" t="s">
        <v>6631</v>
      </c>
      <c r="AG54" s="305" t="s">
        <v>9013</v>
      </c>
      <c r="AH54" s="305" t="str">
        <f>IFERROR(IF(AG54&lt;&gt;"",": "&amp;VLOOKUP(AG54,[3]mon!$A$1:$C$36145,2,0),""),"")</f>
        <v/>
      </c>
    </row>
    <row r="55" spans="1:34" ht="15.75" customHeight="1" x14ac:dyDescent="0.4">
      <c r="A55" s="107"/>
      <c r="B55" s="52"/>
      <c r="C55" s="994" t="s">
        <v>1</v>
      </c>
      <c r="D55" s="25" t="s">
        <v>6631</v>
      </c>
      <c r="E55" s="26">
        <v>4</v>
      </c>
      <c r="F55" s="26"/>
      <c r="G55" s="111" t="s">
        <v>280</v>
      </c>
      <c r="H55" s="25" t="s">
        <v>6631</v>
      </c>
      <c r="I55" s="27">
        <v>4</v>
      </c>
      <c r="J55" s="28"/>
      <c r="K55" s="110" t="s">
        <v>280</v>
      </c>
      <c r="L55" s="25" t="s">
        <v>6631</v>
      </c>
      <c r="M55" s="28">
        <v>4</v>
      </c>
      <c r="N55" s="28"/>
      <c r="O55" s="110" t="s">
        <v>280</v>
      </c>
      <c r="P55" s="30" t="s">
        <v>6631</v>
      </c>
      <c r="Q55" s="31">
        <v>4</v>
      </c>
      <c r="R55" s="28"/>
      <c r="S55" s="110" t="s">
        <v>280</v>
      </c>
      <c r="T55" s="25" t="s">
        <v>6631</v>
      </c>
      <c r="U55" s="28">
        <v>4</v>
      </c>
      <c r="V55" s="28"/>
      <c r="W55" s="110" t="s">
        <v>280</v>
      </c>
      <c r="X55" s="25" t="s">
        <v>6641</v>
      </c>
      <c r="Y55" s="28">
        <v>4</v>
      </c>
      <c r="Z55" s="28"/>
      <c r="AA55" s="110" t="s">
        <v>280</v>
      </c>
      <c r="AB55" s="25"/>
      <c r="AC55" s="27"/>
      <c r="AD55" s="28"/>
      <c r="AE55" s="312"/>
      <c r="AF55" s="308"/>
      <c r="AG55" s="305"/>
      <c r="AH55" s="305" t="str">
        <f>IFERROR(IF(AG55&lt;&gt;"",": "&amp;VLOOKUP(AG55,[3]mon!$A$1:$C$36145,2,0),""),"")</f>
        <v/>
      </c>
    </row>
    <row r="56" spans="1:34" ht="15.75" customHeight="1" x14ac:dyDescent="0.4">
      <c r="A56" s="107"/>
      <c r="B56" s="54"/>
      <c r="C56" s="994" t="s">
        <v>547</v>
      </c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312"/>
      <c r="AF56" s="309"/>
      <c r="AG56" s="306"/>
      <c r="AH56" s="306" t="str">
        <f>IFERROR(IF(AG56&lt;&gt;"",": "&amp;VLOOKUP(AG56,[3]mon!$A$1:$C$36145,2,0),""),"")</f>
        <v/>
      </c>
    </row>
    <row r="57" spans="1:34" ht="15.75" customHeight="1" x14ac:dyDescent="0.4">
      <c r="A57" s="105">
        <v>14</v>
      </c>
      <c r="B57" s="51" t="s">
        <v>8592</v>
      </c>
      <c r="C57" s="992" t="s">
        <v>0</v>
      </c>
      <c r="D57" s="15"/>
      <c r="E57" s="16"/>
      <c r="F57" s="16"/>
      <c r="G57" s="115"/>
      <c r="H57" s="15"/>
      <c r="I57" s="17"/>
      <c r="J57" s="18"/>
      <c r="K57" s="114"/>
      <c r="L57" s="15"/>
      <c r="M57" s="18"/>
      <c r="N57" s="18"/>
      <c r="O57" s="114"/>
      <c r="P57" s="34"/>
      <c r="Q57" s="35"/>
      <c r="R57" s="36"/>
      <c r="S57" s="114"/>
      <c r="T57" s="15"/>
      <c r="U57" s="18"/>
      <c r="V57" s="18"/>
      <c r="W57" s="114"/>
      <c r="X57" s="18" t="s">
        <v>6630</v>
      </c>
      <c r="Y57" s="18">
        <v>4</v>
      </c>
      <c r="Z57" s="18"/>
      <c r="AA57" s="114" t="s">
        <v>257</v>
      </c>
      <c r="AB57" s="15"/>
      <c r="AC57" s="17"/>
      <c r="AD57" s="18"/>
      <c r="AE57" s="310"/>
      <c r="AF57" s="307" t="s">
        <v>6630</v>
      </c>
      <c r="AG57" s="304" t="s">
        <v>9011</v>
      </c>
      <c r="AH57" s="304" t="str">
        <f>IFERROR(IF(AG57&lt;&gt;"",": "&amp;VLOOKUP(AG57,[3]mon!$A$1:$C$36145,2,0),""),"")</f>
        <v/>
      </c>
    </row>
    <row r="58" spans="1:34" ht="15.75" customHeight="1" x14ac:dyDescent="0.4">
      <c r="A58" s="107"/>
      <c r="B58" s="52" t="s">
        <v>842</v>
      </c>
      <c r="C58" s="993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311"/>
      <c r="AF58" s="308"/>
      <c r="AG58" s="305"/>
      <c r="AH58" s="305" t="str">
        <f>IFERROR(IF(AG58&lt;&gt;"",": "&amp;VLOOKUP(AG58,[3]mon!$A$1:$C$36145,2,0),""),"")</f>
        <v/>
      </c>
    </row>
    <row r="59" spans="1:34" ht="15.75" customHeight="1" x14ac:dyDescent="0.4">
      <c r="A59" s="107"/>
      <c r="B59" s="52"/>
      <c r="C59" s="994" t="s">
        <v>1</v>
      </c>
      <c r="D59" s="25" t="s">
        <v>6630</v>
      </c>
      <c r="E59" s="26">
        <v>4</v>
      </c>
      <c r="F59" s="26"/>
      <c r="G59" s="111" t="s">
        <v>257</v>
      </c>
      <c r="H59" s="25" t="s">
        <v>6630</v>
      </c>
      <c r="I59" s="27">
        <v>4</v>
      </c>
      <c r="J59" s="28"/>
      <c r="K59" s="110" t="s">
        <v>257</v>
      </c>
      <c r="L59" s="25" t="s">
        <v>6630</v>
      </c>
      <c r="M59" s="28">
        <v>4</v>
      </c>
      <c r="N59" s="28"/>
      <c r="O59" s="110" t="s">
        <v>257</v>
      </c>
      <c r="P59" s="25" t="s">
        <v>6630</v>
      </c>
      <c r="Q59" s="27">
        <v>4</v>
      </c>
      <c r="R59" s="28"/>
      <c r="S59" s="110" t="s">
        <v>257</v>
      </c>
      <c r="T59" s="25" t="s">
        <v>6630</v>
      </c>
      <c r="U59" s="28">
        <v>4</v>
      </c>
      <c r="V59" s="28"/>
      <c r="W59" s="110" t="s">
        <v>257</v>
      </c>
      <c r="X59" s="25" t="s">
        <v>6630</v>
      </c>
      <c r="Y59" s="28">
        <v>4</v>
      </c>
      <c r="Z59" s="28"/>
      <c r="AA59" s="110" t="s">
        <v>257</v>
      </c>
      <c r="AB59" s="25"/>
      <c r="AC59" s="27"/>
      <c r="AD59" s="28"/>
      <c r="AE59" s="312"/>
      <c r="AF59" s="308"/>
      <c r="AG59" s="305"/>
      <c r="AH59" s="305" t="str">
        <f>IFERROR(IF(AG59&lt;&gt;"",": "&amp;VLOOKUP(AG59,[3]mon!$A$1:$C$36145,2,0),""),"")</f>
        <v/>
      </c>
    </row>
    <row r="60" spans="1:34" ht="15.75" customHeight="1" x14ac:dyDescent="0.4">
      <c r="A60" s="107"/>
      <c r="B60" s="52"/>
      <c r="C60" s="994" t="s">
        <v>547</v>
      </c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313"/>
      <c r="AF60" s="309"/>
      <c r="AG60" s="306"/>
      <c r="AH60" s="306" t="str">
        <f>IFERROR(IF(AG60&lt;&gt;"",": "&amp;VLOOKUP(AG60,[3]mon!$A$1:$C$36145,2,0),""),"")</f>
        <v/>
      </c>
    </row>
    <row r="61" spans="1:34" ht="15.75" customHeight="1" x14ac:dyDescent="0.4">
      <c r="A61" s="105">
        <v>15</v>
      </c>
      <c r="B61" s="51" t="s">
        <v>8594</v>
      </c>
      <c r="C61" s="992" t="s">
        <v>0</v>
      </c>
      <c r="D61" s="15"/>
      <c r="E61" s="16"/>
      <c r="F61" s="16"/>
      <c r="G61" s="115"/>
      <c r="H61" s="15"/>
      <c r="I61" s="17"/>
      <c r="J61" s="18"/>
      <c r="K61" s="114"/>
      <c r="L61" s="15"/>
      <c r="M61" s="18"/>
      <c r="N61" s="18"/>
      <c r="O61" s="114"/>
      <c r="P61" s="34"/>
      <c r="Q61" s="35"/>
      <c r="R61" s="36"/>
      <c r="S61" s="114"/>
      <c r="T61" s="15"/>
      <c r="U61" s="18"/>
      <c r="V61" s="18"/>
      <c r="W61" s="114"/>
      <c r="X61" s="18" t="s">
        <v>6630</v>
      </c>
      <c r="Y61" s="18">
        <v>4</v>
      </c>
      <c r="Z61" s="18"/>
      <c r="AA61" s="114" t="s">
        <v>237</v>
      </c>
      <c r="AB61" s="15"/>
      <c r="AC61" s="17"/>
      <c r="AD61" s="18"/>
      <c r="AE61" s="310"/>
      <c r="AF61" s="307" t="s">
        <v>6630</v>
      </c>
      <c r="AG61" s="304" t="s">
        <v>9011</v>
      </c>
      <c r="AH61" s="304" t="str">
        <f>IFERROR(IF(AG61&lt;&gt;"",": "&amp;VLOOKUP(AG61,[3]mon!$A$1:$C$36145,2,0),""),"")</f>
        <v/>
      </c>
    </row>
    <row r="62" spans="1:34" ht="15.75" customHeight="1" x14ac:dyDescent="0.4">
      <c r="A62" s="107"/>
      <c r="B62" s="52" t="s">
        <v>842</v>
      </c>
      <c r="C62" s="993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311"/>
      <c r="AF62" s="308"/>
      <c r="AG62" s="305"/>
      <c r="AH62" s="305" t="str">
        <f>IFERROR(IF(AG62&lt;&gt;"",": "&amp;VLOOKUP(AG62,[3]mon!$A$1:$C$36145,2,0),""),"")</f>
        <v/>
      </c>
    </row>
    <row r="63" spans="1:34" ht="15.75" customHeight="1" x14ac:dyDescent="0.4">
      <c r="A63" s="107"/>
      <c r="B63" s="52"/>
      <c r="C63" s="994" t="s">
        <v>1</v>
      </c>
      <c r="D63" s="25" t="s">
        <v>6630</v>
      </c>
      <c r="E63" s="26">
        <v>4</v>
      </c>
      <c r="F63" s="26"/>
      <c r="G63" s="111" t="s">
        <v>237</v>
      </c>
      <c r="H63" s="25" t="s">
        <v>6630</v>
      </c>
      <c r="I63" s="27">
        <v>4</v>
      </c>
      <c r="J63" s="28"/>
      <c r="K63" s="110" t="s">
        <v>237</v>
      </c>
      <c r="L63" s="25" t="s">
        <v>6630</v>
      </c>
      <c r="M63" s="28">
        <v>4</v>
      </c>
      <c r="N63" s="28"/>
      <c r="O63" s="110" t="s">
        <v>237</v>
      </c>
      <c r="P63" s="25" t="s">
        <v>6630</v>
      </c>
      <c r="Q63" s="27">
        <v>4</v>
      </c>
      <c r="R63" s="28"/>
      <c r="S63" s="110" t="s">
        <v>237</v>
      </c>
      <c r="T63" s="25" t="s">
        <v>6630</v>
      </c>
      <c r="U63" s="28">
        <v>4</v>
      </c>
      <c r="V63" s="28"/>
      <c r="W63" s="110" t="s">
        <v>237</v>
      </c>
      <c r="X63" s="25" t="s">
        <v>6630</v>
      </c>
      <c r="Y63" s="28">
        <v>4</v>
      </c>
      <c r="Z63" s="28"/>
      <c r="AA63" s="110" t="s">
        <v>237</v>
      </c>
      <c r="AB63" s="25"/>
      <c r="AC63" s="27"/>
      <c r="AD63" s="28"/>
      <c r="AE63" s="312"/>
      <c r="AF63" s="308"/>
      <c r="AG63" s="305"/>
      <c r="AH63" s="305" t="str">
        <f>IFERROR(IF(AG63&lt;&gt;"",": "&amp;VLOOKUP(AG63,[3]mon!$A$1:$C$36145,2,0),""),"")</f>
        <v/>
      </c>
    </row>
    <row r="64" spans="1:34" ht="15.75" customHeight="1" x14ac:dyDescent="0.4">
      <c r="A64" s="107"/>
      <c r="B64" s="52"/>
      <c r="C64" s="994" t="s">
        <v>547</v>
      </c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313"/>
      <c r="AF64" s="309"/>
      <c r="AG64" s="306"/>
      <c r="AH64" s="306" t="str">
        <f>IFERROR(IF(AG64&lt;&gt;"",": "&amp;VLOOKUP(AG64,[3]mon!$A$1:$C$36145,2,0),""),"")</f>
        <v/>
      </c>
    </row>
    <row r="65" spans="1:34" ht="15.75" customHeight="1" x14ac:dyDescent="0.4">
      <c r="A65" s="105">
        <v>16</v>
      </c>
      <c r="B65" s="51" t="s">
        <v>10115</v>
      </c>
      <c r="C65" s="992" t="s">
        <v>0</v>
      </c>
      <c r="D65" s="15"/>
      <c r="E65" s="16"/>
      <c r="F65" s="16"/>
      <c r="G65" s="115"/>
      <c r="H65" s="15"/>
      <c r="I65" s="17"/>
      <c r="J65" s="18"/>
      <c r="K65" s="114"/>
      <c r="L65" s="18"/>
      <c r="M65" s="18"/>
      <c r="N65" s="18"/>
      <c r="O65" s="114"/>
      <c r="P65" s="15"/>
      <c r="Q65" s="17"/>
      <c r="R65" s="18"/>
      <c r="S65" s="114"/>
      <c r="T65" s="15"/>
      <c r="U65" s="18"/>
      <c r="V65" s="18"/>
      <c r="W65" s="114"/>
      <c r="X65" s="15" t="s">
        <v>5554</v>
      </c>
      <c r="Y65" s="18">
        <v>5</v>
      </c>
      <c r="Z65" s="18"/>
      <c r="AA65" s="114" t="s">
        <v>202</v>
      </c>
      <c r="AB65" s="15"/>
      <c r="AC65" s="17"/>
      <c r="AD65" s="18"/>
      <c r="AE65" s="310"/>
      <c r="AF65" s="307" t="s">
        <v>5554</v>
      </c>
      <c r="AG65" s="304" t="s">
        <v>8998</v>
      </c>
      <c r="AH65" s="304" t="str">
        <f>IFERROR(IF(AG65&lt;&gt;"",": "&amp;VLOOKUP(AG65,[3]mon!$A$1:$C$36145,2,0),""),"")</f>
        <v/>
      </c>
    </row>
    <row r="66" spans="1:34" ht="15.75" customHeight="1" x14ac:dyDescent="0.4">
      <c r="A66" s="107"/>
      <c r="B66" s="52" t="s">
        <v>844</v>
      </c>
      <c r="C66" s="993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311"/>
      <c r="AF66" s="308"/>
      <c r="AG66" s="305"/>
      <c r="AH66" s="305" t="str">
        <f>IFERROR(IF(AG66&lt;&gt;"",": "&amp;VLOOKUP(AG66,[3]mon!$A$1:$C$36145,2,0),""),"")</f>
        <v/>
      </c>
    </row>
    <row r="67" spans="1:34" ht="15.75" customHeight="1" x14ac:dyDescent="0.4">
      <c r="A67" s="107"/>
      <c r="B67" s="52"/>
      <c r="C67" s="994" t="s">
        <v>1</v>
      </c>
      <c r="D67" s="25"/>
      <c r="E67" s="26"/>
      <c r="F67" s="26"/>
      <c r="G67" s="111"/>
      <c r="H67" s="25"/>
      <c r="I67" s="27"/>
      <c r="J67" s="28"/>
      <c r="K67" s="110"/>
      <c r="L67" s="25"/>
      <c r="M67" s="28"/>
      <c r="N67" s="28"/>
      <c r="O67" s="110"/>
      <c r="P67" s="30"/>
      <c r="Q67" s="31"/>
      <c r="R67" s="28"/>
      <c r="S67" s="110"/>
      <c r="T67" s="25" t="s">
        <v>5554</v>
      </c>
      <c r="U67" s="28">
        <v>5</v>
      </c>
      <c r="V67" s="28"/>
      <c r="W67" s="110" t="s">
        <v>202</v>
      </c>
      <c r="X67" s="25" t="s">
        <v>5554</v>
      </c>
      <c r="Y67" s="28">
        <v>5</v>
      </c>
      <c r="Z67" s="28"/>
      <c r="AA67" s="110" t="s">
        <v>202</v>
      </c>
      <c r="AB67" s="25"/>
      <c r="AC67" s="27"/>
      <c r="AD67" s="28"/>
      <c r="AE67" s="312"/>
      <c r="AF67" s="308"/>
      <c r="AG67" s="305"/>
      <c r="AH67" s="305" t="str">
        <f>IFERROR(IF(AG67&lt;&gt;"",": "&amp;VLOOKUP(AG67,[3]mon!$A$1:$C$36145,2,0),""),"")</f>
        <v/>
      </c>
    </row>
    <row r="68" spans="1:34" ht="15.75" customHeight="1" x14ac:dyDescent="0.4">
      <c r="A68" s="107"/>
      <c r="B68" s="52"/>
      <c r="C68" s="994" t="s">
        <v>547</v>
      </c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 t="s">
        <v>4653</v>
      </c>
      <c r="Y68" s="33"/>
      <c r="Z68" s="33"/>
      <c r="AA68" s="116"/>
      <c r="AB68" s="25"/>
      <c r="AC68" s="27"/>
      <c r="AD68" s="28"/>
      <c r="AE68" s="312"/>
      <c r="AF68" s="309"/>
      <c r="AG68" s="306"/>
      <c r="AH68" s="306" t="str">
        <f>IFERROR(IF(AG68&lt;&gt;"",": "&amp;VLOOKUP(AG68,[3]mon!$A$1:$C$36145,2,0),""),"")</f>
        <v/>
      </c>
    </row>
    <row r="69" spans="1:34" ht="15.75" customHeight="1" x14ac:dyDescent="0.4">
      <c r="A69" s="105">
        <v>17</v>
      </c>
      <c r="B69" s="51" t="s">
        <v>10023</v>
      </c>
      <c r="C69" s="992" t="s">
        <v>0</v>
      </c>
      <c r="D69" s="15" t="s">
        <v>6631</v>
      </c>
      <c r="E69" s="16">
        <v>4</v>
      </c>
      <c r="F69" s="16"/>
      <c r="G69" s="115" t="s">
        <v>232</v>
      </c>
      <c r="H69" s="15" t="s">
        <v>6631</v>
      </c>
      <c r="I69" s="17">
        <v>4</v>
      </c>
      <c r="J69" s="18"/>
      <c r="K69" s="114" t="s">
        <v>232</v>
      </c>
      <c r="L69" s="18" t="s">
        <v>6631</v>
      </c>
      <c r="M69" s="18">
        <v>4</v>
      </c>
      <c r="N69" s="18"/>
      <c r="O69" s="114" t="s">
        <v>232</v>
      </c>
      <c r="P69" s="15" t="s">
        <v>6631</v>
      </c>
      <c r="Q69" s="17">
        <v>4</v>
      </c>
      <c r="R69" s="18"/>
      <c r="S69" s="114" t="s">
        <v>232</v>
      </c>
      <c r="T69" s="15" t="s">
        <v>6631</v>
      </c>
      <c r="U69" s="17">
        <v>4</v>
      </c>
      <c r="V69" s="18"/>
      <c r="W69" s="114" t="s">
        <v>232</v>
      </c>
      <c r="X69" s="15" t="s">
        <v>6631</v>
      </c>
      <c r="Y69" s="18">
        <v>4</v>
      </c>
      <c r="Z69" s="18"/>
      <c r="AA69" s="114" t="s">
        <v>232</v>
      </c>
      <c r="AB69" s="15"/>
      <c r="AC69" s="17"/>
      <c r="AD69" s="18"/>
      <c r="AE69" s="310"/>
      <c r="AF69" s="307" t="s">
        <v>6631</v>
      </c>
      <c r="AG69" s="304" t="s">
        <v>9075</v>
      </c>
      <c r="AH69" s="304" t="str">
        <f>IFERROR(IF(AG69&lt;&gt;"",": "&amp;VLOOKUP(AG69,[3]mon!$A$1:$C$36145,2,0),""),"")</f>
        <v/>
      </c>
    </row>
    <row r="70" spans="1:34" ht="15.75" customHeight="1" x14ac:dyDescent="0.4">
      <c r="A70" s="107"/>
      <c r="B70" s="52" t="s">
        <v>10024</v>
      </c>
      <c r="C70" s="993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311"/>
      <c r="AF70" s="308"/>
      <c r="AG70" s="305"/>
      <c r="AH70" s="305" t="str">
        <f>IFERROR(IF(AG70&lt;&gt;"",": "&amp;VLOOKUP(AG70,[3]mon!$A$1:$C$36145,2,0),""),"")</f>
        <v/>
      </c>
    </row>
    <row r="71" spans="1:34" ht="15.75" customHeight="1" x14ac:dyDescent="0.4">
      <c r="A71" s="107"/>
      <c r="B71" s="52"/>
      <c r="C71" s="994" t="s">
        <v>1</v>
      </c>
      <c r="D71" s="25"/>
      <c r="E71" s="26"/>
      <c r="F71" s="26"/>
      <c r="G71" s="111"/>
      <c r="H71" s="25"/>
      <c r="I71" s="27"/>
      <c r="J71" s="28"/>
      <c r="K71" s="110"/>
      <c r="L71" s="25"/>
      <c r="M71" s="28"/>
      <c r="N71" s="28"/>
      <c r="O71" s="110"/>
      <c r="P71" s="30"/>
      <c r="Q71" s="31"/>
      <c r="R71" s="28"/>
      <c r="S71" s="110"/>
      <c r="T71" s="25"/>
      <c r="U71" s="28"/>
      <c r="V71" s="28"/>
      <c r="W71" s="110"/>
      <c r="X71" s="25" t="s">
        <v>6631</v>
      </c>
      <c r="Y71" s="28">
        <v>4</v>
      </c>
      <c r="Z71" s="28"/>
      <c r="AA71" s="110" t="s">
        <v>232</v>
      </c>
      <c r="AB71" s="25"/>
      <c r="AC71" s="27"/>
      <c r="AD71" s="28"/>
      <c r="AE71" s="312"/>
      <c r="AF71" s="308"/>
      <c r="AG71" s="305"/>
      <c r="AH71" s="305" t="str">
        <f>IFERROR(IF(AG71&lt;&gt;"",": "&amp;VLOOKUP(AG71,[3]mon!$A$1:$C$36145,2,0),""),"")</f>
        <v/>
      </c>
    </row>
    <row r="72" spans="1:34" ht="15.75" customHeight="1" x14ac:dyDescent="0.4">
      <c r="A72" s="107"/>
      <c r="B72" s="52"/>
      <c r="C72" s="994" t="s">
        <v>547</v>
      </c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312"/>
      <c r="AF72" s="309"/>
      <c r="AG72" s="306"/>
      <c r="AH72" s="306" t="str">
        <f>IFERROR(IF(AG72&lt;&gt;"",": "&amp;VLOOKUP(AG72,[3]mon!$A$1:$C$36145,2,0),""),"")</f>
        <v/>
      </c>
    </row>
    <row r="73" spans="1:34" ht="15.75" customHeight="1" x14ac:dyDescent="0.4">
      <c r="A73" s="105">
        <v>18</v>
      </c>
      <c r="B73" s="51" t="s">
        <v>10122</v>
      </c>
      <c r="C73" s="992" t="s">
        <v>0</v>
      </c>
      <c r="D73" s="15"/>
      <c r="E73" s="16"/>
      <c r="F73" s="16"/>
      <c r="G73" s="115"/>
      <c r="H73" s="15"/>
      <c r="I73" s="17"/>
      <c r="J73" s="18"/>
      <c r="K73" s="114"/>
      <c r="L73" s="15"/>
      <c r="M73" s="18"/>
      <c r="N73" s="18"/>
      <c r="O73" s="114"/>
      <c r="P73" s="34"/>
      <c r="Q73" s="35"/>
      <c r="R73" s="36"/>
      <c r="S73" s="114"/>
      <c r="T73" s="15"/>
      <c r="U73" s="18"/>
      <c r="V73" s="18"/>
      <c r="W73" s="114"/>
      <c r="X73" s="18" t="s">
        <v>4665</v>
      </c>
      <c r="Y73" s="18">
        <v>5</v>
      </c>
      <c r="Z73" s="18"/>
      <c r="AA73" s="114" t="s">
        <v>337</v>
      </c>
      <c r="AB73" s="15"/>
      <c r="AC73" s="17"/>
      <c r="AD73" s="18"/>
      <c r="AE73" s="310"/>
      <c r="AF73" s="307" t="s">
        <v>4665</v>
      </c>
      <c r="AG73" s="304" t="s">
        <v>9058</v>
      </c>
      <c r="AH73" s="304" t="str">
        <f>IFERROR(IF(AG73&lt;&gt;"",": "&amp;VLOOKUP(AG73,[3]mon!$A$1:$C$36145,2,0),""),"")</f>
        <v/>
      </c>
    </row>
    <row r="74" spans="1:34" ht="15.75" customHeight="1" x14ac:dyDescent="0.4">
      <c r="A74" s="107"/>
      <c r="B74" s="52" t="s">
        <v>844</v>
      </c>
      <c r="C74" s="993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311"/>
      <c r="AF74" s="308" t="s">
        <v>4661</v>
      </c>
      <c r="AG74" s="305" t="s">
        <v>9061</v>
      </c>
      <c r="AH74" s="305" t="str">
        <f>IFERROR(IF(AG74&lt;&gt;"",": "&amp;VLOOKUP(AG74,[3]mon!$A$1:$C$36145,2,0),""),"")</f>
        <v/>
      </c>
    </row>
    <row r="75" spans="1:34" ht="15.75" customHeight="1" x14ac:dyDescent="0.4">
      <c r="A75" s="107"/>
      <c r="B75" s="52"/>
      <c r="C75" s="994" t="s">
        <v>1</v>
      </c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 t="s">
        <v>4665</v>
      </c>
      <c r="U75" s="28">
        <v>5</v>
      </c>
      <c r="V75" s="28"/>
      <c r="W75" s="110" t="s">
        <v>337</v>
      </c>
      <c r="X75" s="25" t="s">
        <v>4665</v>
      </c>
      <c r="Y75" s="28">
        <v>5</v>
      </c>
      <c r="Z75" s="28"/>
      <c r="AA75" s="110" t="s">
        <v>337</v>
      </c>
      <c r="AB75" s="25"/>
      <c r="AC75" s="27"/>
      <c r="AD75" s="28"/>
      <c r="AE75" s="312"/>
      <c r="AF75" s="308"/>
      <c r="AG75" s="305"/>
      <c r="AH75" s="305" t="str">
        <f>IFERROR(IF(AG75&lt;&gt;"",": "&amp;VLOOKUP(AG75,[3]mon!$A$1:$C$36145,2,0),""),"")</f>
        <v/>
      </c>
    </row>
    <row r="76" spans="1:34" ht="15.75" customHeight="1" x14ac:dyDescent="0.4">
      <c r="A76" s="107"/>
      <c r="B76" s="52"/>
      <c r="C76" s="995" t="s">
        <v>547</v>
      </c>
      <c r="D76" s="25" t="s">
        <v>4661</v>
      </c>
      <c r="E76" s="26">
        <v>3</v>
      </c>
      <c r="F76" s="26"/>
      <c r="G76" s="111" t="s">
        <v>685</v>
      </c>
      <c r="H76" s="25" t="s">
        <v>4661</v>
      </c>
      <c r="I76" s="28">
        <v>3</v>
      </c>
      <c r="J76" s="28"/>
      <c r="K76" s="110" t="s">
        <v>685</v>
      </c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312"/>
      <c r="AF76" s="309"/>
      <c r="AG76" s="306"/>
      <c r="AH76" s="306" t="str">
        <f>IFERROR(IF(AG76&lt;&gt;"",": "&amp;VLOOKUP(AG76,[3]mon!$A$1:$C$36145,2,0),""),"")</f>
        <v/>
      </c>
    </row>
    <row r="77" spans="1:34" ht="15.75" customHeight="1" x14ac:dyDescent="0.4">
      <c r="A77" s="542"/>
      <c r="B77" s="542"/>
      <c r="C77" s="542"/>
      <c r="D77" s="542" t="s">
        <v>372</v>
      </c>
      <c r="E77" s="542" t="s">
        <v>565</v>
      </c>
      <c r="F77" s="542"/>
      <c r="G77" s="542"/>
      <c r="H77" s="542" t="s">
        <v>5606</v>
      </c>
      <c r="I77" s="542" t="s">
        <v>5607</v>
      </c>
      <c r="J77" s="542"/>
      <c r="K77" s="542"/>
      <c r="L77" s="542" t="s">
        <v>5556</v>
      </c>
      <c r="M77" s="542" t="s">
        <v>5577</v>
      </c>
      <c r="N77" s="542"/>
      <c r="O77" s="542"/>
      <c r="P77" s="542" t="s">
        <v>219</v>
      </c>
      <c r="Q77" s="542" t="s">
        <v>5642</v>
      </c>
      <c r="R77" s="542"/>
      <c r="S77" s="542"/>
      <c r="T77" s="542" t="s">
        <v>202</v>
      </c>
      <c r="U77" s="542" t="s">
        <v>201</v>
      </c>
      <c r="V77" s="542"/>
      <c r="W77" s="542"/>
      <c r="X77" s="542" t="s">
        <v>685</v>
      </c>
      <c r="Y77" s="542" t="s">
        <v>687</v>
      </c>
      <c r="Z77" s="542"/>
      <c r="AA77" s="542"/>
      <c r="AB77" s="542"/>
      <c r="AC77" s="542"/>
      <c r="AD77" s="542"/>
      <c r="AE77" s="542"/>
    </row>
    <row r="78" spans="1:34" ht="15.75" customHeight="1" x14ac:dyDescent="0.4">
      <c r="A78" s="542"/>
      <c r="B78" s="542"/>
      <c r="C78" s="542"/>
      <c r="D78" s="542" t="s">
        <v>337</v>
      </c>
      <c r="E78" s="542" t="s">
        <v>5649</v>
      </c>
      <c r="F78" s="542"/>
      <c r="G78" s="542"/>
      <c r="H78" s="542" t="s">
        <v>229</v>
      </c>
      <c r="I78" s="542" t="s">
        <v>5674</v>
      </c>
      <c r="J78" s="542"/>
      <c r="K78" s="542"/>
      <c r="L78" s="542" t="s">
        <v>232</v>
      </c>
      <c r="M78" s="542" t="s">
        <v>588</v>
      </c>
      <c r="N78" s="542"/>
      <c r="O78" s="542"/>
      <c r="P78" s="542" t="s">
        <v>237</v>
      </c>
      <c r="Q78" s="542" t="s">
        <v>5671</v>
      </c>
      <c r="R78" s="542"/>
      <c r="S78" s="542"/>
      <c r="T78" s="542" t="s">
        <v>246</v>
      </c>
      <c r="U78" s="542" t="s">
        <v>5676</v>
      </c>
      <c r="V78" s="542"/>
      <c r="W78" s="542"/>
      <c r="X78" s="542" t="s">
        <v>257</v>
      </c>
      <c r="Y78" s="542" t="s">
        <v>4657</v>
      </c>
      <c r="Z78" s="542"/>
      <c r="AA78" s="542"/>
      <c r="AB78" s="542"/>
      <c r="AC78" s="542"/>
      <c r="AD78" s="542"/>
      <c r="AE78" s="542"/>
    </row>
    <row r="79" spans="1:34" ht="15.75" customHeight="1" x14ac:dyDescent="0.4">
      <c r="A79" s="542"/>
      <c r="B79" s="542"/>
      <c r="C79" s="542"/>
      <c r="D79" s="542" t="s">
        <v>259</v>
      </c>
      <c r="E79" s="542" t="s">
        <v>5634</v>
      </c>
      <c r="F79" s="542"/>
      <c r="G79" s="542"/>
      <c r="H79" s="542" t="s">
        <v>269</v>
      </c>
      <c r="I79" s="542" t="s">
        <v>5678</v>
      </c>
      <c r="J79" s="542"/>
      <c r="K79" s="542"/>
      <c r="L79" s="542" t="s">
        <v>270</v>
      </c>
      <c r="M79" s="542" t="s">
        <v>135</v>
      </c>
      <c r="N79" s="542"/>
      <c r="O79" s="542"/>
      <c r="P79" s="542" t="s">
        <v>273</v>
      </c>
      <c r="Q79" s="542" t="s">
        <v>5679</v>
      </c>
      <c r="R79" s="542"/>
      <c r="S79" s="542"/>
      <c r="T79" s="542" t="s">
        <v>280</v>
      </c>
      <c r="U79" s="542" t="s">
        <v>5680</v>
      </c>
      <c r="V79" s="542"/>
      <c r="W79" s="542"/>
      <c r="X79" s="542"/>
      <c r="Y79" s="542"/>
      <c r="Z79" s="542"/>
      <c r="AA79" s="542"/>
      <c r="AB79" s="542"/>
      <c r="AC79" s="542"/>
      <c r="AD79" s="542"/>
      <c r="AE79" s="542"/>
    </row>
    <row r="80" spans="1:34" ht="15.75" customHeight="1" x14ac:dyDescent="0.4">
      <c r="A80" s="542"/>
      <c r="B80" s="542"/>
      <c r="C80" s="542"/>
      <c r="D80" s="542"/>
      <c r="E80" s="542"/>
      <c r="F80" s="542"/>
      <c r="G80" s="542"/>
      <c r="H80" s="542"/>
      <c r="I80" s="542"/>
      <c r="J80" s="542"/>
      <c r="K80" s="542"/>
      <c r="L80" s="542"/>
      <c r="M80" s="542"/>
      <c r="N80" s="542"/>
      <c r="O80" s="542"/>
      <c r="P80" s="542"/>
      <c r="Q80" s="542"/>
      <c r="R80" s="542"/>
      <c r="S80" s="542"/>
      <c r="T80" s="542"/>
      <c r="U80" s="542"/>
      <c r="V80" s="542"/>
      <c r="W80" s="542"/>
      <c r="X80" s="542"/>
      <c r="Y80" s="542"/>
      <c r="Z80" s="542"/>
      <c r="AA80" s="542"/>
      <c r="AB80" s="542"/>
      <c r="AC80" s="542"/>
      <c r="AD80" s="542"/>
      <c r="AE80" s="542"/>
    </row>
    <row r="81" spans="1:31" ht="15.75" customHeight="1" x14ac:dyDescent="0.4">
      <c r="A81" s="542"/>
      <c r="B81" s="542"/>
      <c r="C81" s="542"/>
      <c r="D81" s="542"/>
      <c r="E81" s="542"/>
      <c r="F81" s="542"/>
      <c r="G81" s="542"/>
      <c r="H81" s="542"/>
      <c r="I81" s="542"/>
      <c r="J81" s="542"/>
      <c r="K81" s="542"/>
      <c r="L81" s="542"/>
      <c r="M81" s="542"/>
      <c r="N81" s="542"/>
      <c r="O81" s="542"/>
      <c r="P81" s="542"/>
      <c r="Q81" s="542"/>
      <c r="R81" s="542"/>
      <c r="S81" s="542"/>
      <c r="T81" s="542"/>
      <c r="U81" s="542"/>
      <c r="V81" s="542"/>
      <c r="W81" s="542"/>
      <c r="X81" s="542"/>
      <c r="Y81" s="542"/>
      <c r="Z81" s="542"/>
      <c r="AA81" s="542"/>
      <c r="AB81" s="542"/>
      <c r="AC81" s="542"/>
      <c r="AD81" s="542"/>
      <c r="AE81" s="542"/>
    </row>
    <row r="223" spans="3:28" ht="15.75" customHeight="1" x14ac:dyDescent="0.4">
      <c r="C223" s="1" t="s">
        <v>346</v>
      </c>
      <c r="D223" s="1" t="s">
        <v>397</v>
      </c>
      <c r="G223" s="1" t="s">
        <v>712</v>
      </c>
      <c r="H223" s="1" t="s">
        <v>756</v>
      </c>
      <c r="K223" s="1" t="s">
        <v>232</v>
      </c>
      <c r="L223" s="1" t="s">
        <v>56</v>
      </c>
      <c r="O223" s="1" t="s">
        <v>234</v>
      </c>
      <c r="P223" s="1" t="s">
        <v>233</v>
      </c>
      <c r="S223" s="1" t="s">
        <v>242</v>
      </c>
      <c r="T223" s="1" t="s">
        <v>241</v>
      </c>
      <c r="W223" s="1" t="s">
        <v>259</v>
      </c>
      <c r="X223" s="1" t="s">
        <v>74</v>
      </c>
      <c r="AA223" s="1" t="s">
        <v>263</v>
      </c>
      <c r="AB223" s="1" t="s">
        <v>262</v>
      </c>
    </row>
    <row r="224" spans="3:28" ht="15.75" customHeight="1" x14ac:dyDescent="0.4">
      <c r="C224" s="1" t="s">
        <v>267</v>
      </c>
      <c r="D224" s="1" t="s">
        <v>266</v>
      </c>
      <c r="G224" s="1" t="s">
        <v>269</v>
      </c>
      <c r="H224" s="1" t="s">
        <v>268</v>
      </c>
      <c r="K224" s="1" t="s">
        <v>270</v>
      </c>
      <c r="L224" s="1" t="s">
        <v>135</v>
      </c>
      <c r="O224" s="1" t="s">
        <v>273</v>
      </c>
      <c r="P224" s="1" t="s">
        <v>272</v>
      </c>
      <c r="S224" s="1" t="s">
        <v>275</v>
      </c>
      <c r="T224" s="1" t="s">
        <v>87</v>
      </c>
      <c r="W224" s="1" t="s">
        <v>278</v>
      </c>
      <c r="X224" s="1" t="s">
        <v>277</v>
      </c>
      <c r="AA224" s="1" t="s">
        <v>280</v>
      </c>
      <c r="AB224" s="1" t="s">
        <v>5693</v>
      </c>
    </row>
  </sheetData>
  <mergeCells count="48">
    <mergeCell ref="AF4:AH4"/>
    <mergeCell ref="AB4:AE4"/>
    <mergeCell ref="T4:W4"/>
    <mergeCell ref="L4:O4"/>
    <mergeCell ref="P4:S4"/>
    <mergeCell ref="H1:X1"/>
    <mergeCell ref="H2:X2"/>
    <mergeCell ref="H3:X3"/>
    <mergeCell ref="X4:AA4"/>
    <mergeCell ref="A1:D2"/>
    <mergeCell ref="D4:G4"/>
    <mergeCell ref="H4:K4"/>
    <mergeCell ref="C5:C6"/>
    <mergeCell ref="C7:C8"/>
    <mergeCell ref="C9:C10"/>
    <mergeCell ref="C11:C12"/>
    <mergeCell ref="C13:C14"/>
    <mergeCell ref="C15:C16"/>
    <mergeCell ref="C17:C18"/>
    <mergeCell ref="C19:C20"/>
    <mergeCell ref="C21:C22"/>
    <mergeCell ref="C23:C24"/>
    <mergeCell ref="C25:C26"/>
    <mergeCell ref="C27:C28"/>
    <mergeCell ref="C29:C30"/>
    <mergeCell ref="C31:C32"/>
    <mergeCell ref="C33:C34"/>
    <mergeCell ref="C35:C36"/>
    <mergeCell ref="C37:C38"/>
    <mergeCell ref="C39:C40"/>
    <mergeCell ref="C41:C42"/>
    <mergeCell ref="C43:C44"/>
    <mergeCell ref="C45:C46"/>
    <mergeCell ref="C47:C48"/>
    <mergeCell ref="C49:C50"/>
    <mergeCell ref="C51:C52"/>
    <mergeCell ref="C53:C54"/>
    <mergeCell ref="C55:C56"/>
    <mergeCell ref="C57:C58"/>
    <mergeCell ref="C59:C60"/>
    <mergeCell ref="C61:C62"/>
    <mergeCell ref="C63:C64"/>
    <mergeCell ref="C75:C76"/>
    <mergeCell ref="C65:C66"/>
    <mergeCell ref="C67:C68"/>
    <mergeCell ref="C69:C70"/>
    <mergeCell ref="C71:C72"/>
    <mergeCell ref="C73:C74"/>
  </mergeCells>
  <pageMargins left="0.28000000000000003" right="0.2" top="0.2" bottom="0.24" header="0.2" footer="0.2"/>
  <pageSetup paperSize="9" scale="80" fitToWidth="0" fitToHeight="4" orientation="landscape" verticalDpi="300" r:id="rId1"/>
  <headerFooter alignWithMargins="0">
    <oddFooter>&amp;R&amp;P/&amp;N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4">
    <tabColor rgb="FF92D050"/>
  </sheetPr>
  <dimension ref="A1:AM840"/>
  <sheetViews>
    <sheetView topLeftCell="A712" zoomScale="115" zoomScaleNormal="115" workbookViewId="0">
      <selection activeCell="A721" sqref="A721:AE756"/>
    </sheetView>
  </sheetViews>
  <sheetFormatPr defaultColWidth="9.1796875" defaultRowHeight="15.75" customHeight="1" x14ac:dyDescent="0.4"/>
  <cols>
    <col min="1" max="1" width="3" style="11" customWidth="1"/>
    <col min="2" max="2" width="15.54296875" style="3" customWidth="1"/>
    <col min="3" max="3" width="2.453125" style="118" customWidth="1"/>
    <col min="4" max="4" width="7.453125" style="1" customWidth="1"/>
    <col min="5" max="5" width="1.7265625" style="3" customWidth="1"/>
    <col min="6" max="6" width="4.7265625" style="1" customWidth="1"/>
    <col min="7" max="7" width="3.54296875" style="1" customWidth="1"/>
    <col min="8" max="8" width="6.7265625" style="1" customWidth="1"/>
    <col min="9" max="9" width="1.7265625" style="1" customWidth="1"/>
    <col min="10" max="10" width="4" style="1" customWidth="1"/>
    <col min="11" max="11" width="3.54296875" style="1" customWidth="1"/>
    <col min="12" max="12" width="7.1796875" style="1" customWidth="1"/>
    <col min="13" max="13" width="2.453125" style="1" customWidth="1"/>
    <col min="14" max="14" width="4.81640625" style="1" customWidth="1"/>
    <col min="15" max="15" width="3.54296875" style="1" customWidth="1"/>
    <col min="16" max="16" width="7.1796875" style="1" customWidth="1"/>
    <col min="17" max="17" width="2.453125" style="1" customWidth="1"/>
    <col min="18" max="18" width="5.26953125" style="1" customWidth="1"/>
    <col min="19" max="19" width="3.54296875" style="1" customWidth="1"/>
    <col min="20" max="20" width="6.81640625" style="1" customWidth="1"/>
    <col min="21" max="21" width="1.7265625" style="1" customWidth="1"/>
    <col min="22" max="22" width="4.26953125" style="1" customWidth="1"/>
    <col min="23" max="23" width="3.54296875" style="1" customWidth="1"/>
    <col min="24" max="24" width="6.453125" style="1" customWidth="1"/>
    <col min="25" max="25" width="1.81640625" style="1" customWidth="1"/>
    <col min="26" max="26" width="3.453125" style="1" customWidth="1"/>
    <col min="27" max="27" width="4" style="1" customWidth="1"/>
    <col min="28" max="28" width="6.81640625" style="1" customWidth="1"/>
    <col min="29" max="29" width="1.81640625" style="1" customWidth="1"/>
    <col min="30" max="30" width="3.81640625" style="1" customWidth="1"/>
    <col min="31" max="31" width="3.26953125" style="1" customWidth="1"/>
    <col min="32" max="32" width="4" style="1" customWidth="1"/>
    <col min="33" max="33" width="4.81640625" style="11" customWidth="1"/>
    <col min="34" max="34" width="7.81640625" style="11" customWidth="1"/>
    <col min="35" max="35" width="4.81640625" style="11" customWidth="1"/>
    <col min="36" max="36" width="8.26953125" style="11" customWidth="1"/>
    <col min="37" max="37" width="9.26953125" style="11" customWidth="1"/>
    <col min="38" max="38" width="16.453125" style="11" customWidth="1"/>
    <col min="39" max="39" width="7.81640625" style="11" customWidth="1"/>
    <col min="40" max="54" width="9.1796875" style="1" customWidth="1"/>
    <col min="55" max="16384" width="9.1796875" style="1"/>
  </cols>
  <sheetData>
    <row r="1" spans="1:39" ht="22.5" customHeight="1" x14ac:dyDescent="0.45">
      <c r="A1" s="1054" t="str">
        <f>'DL1'!A1:D2</f>
        <v xml:space="preserve">TRƯỜNG CAO ĐẲNG
CƠ ĐIỆN XÂY DỰNG VIỆT XÔ 
</v>
      </c>
      <c r="B1" s="1054"/>
      <c r="C1" s="1054"/>
      <c r="D1" s="1054"/>
      <c r="E1" s="12"/>
      <c r="F1" s="12"/>
      <c r="G1" s="12"/>
      <c r="H1" s="1018" t="s">
        <v>566</v>
      </c>
      <c r="I1" s="1018"/>
      <c r="J1" s="1018"/>
      <c r="K1" s="1018"/>
      <c r="L1" s="1018"/>
      <c r="M1" s="1018"/>
      <c r="N1" s="1018"/>
      <c r="O1" s="1018"/>
      <c r="P1" s="1018"/>
      <c r="Q1" s="1018"/>
      <c r="R1" s="1018"/>
      <c r="S1" s="1018"/>
      <c r="T1" s="1018"/>
      <c r="U1" s="1018"/>
      <c r="V1" s="1018"/>
      <c r="W1" s="1018"/>
      <c r="X1" s="1018"/>
      <c r="Y1" s="13"/>
      <c r="Z1" s="13"/>
      <c r="AA1" s="83" t="s">
        <v>10010</v>
      </c>
    </row>
    <row r="2" spans="1:39" ht="15.75" customHeight="1" x14ac:dyDescent="0.4">
      <c r="A2" s="1054"/>
      <c r="B2" s="1054"/>
      <c r="C2" s="1054"/>
      <c r="D2" s="1054"/>
      <c r="E2" s="6"/>
      <c r="F2" s="7"/>
      <c r="G2" s="8"/>
      <c r="H2" s="1034" t="str">
        <f>'DL1'!H2:X2</f>
        <v>Tuần 18 (từ ngày 04/12/2023 đến ngày 10/12/2023)</v>
      </c>
      <c r="I2" s="1034"/>
      <c r="J2" s="1034"/>
      <c r="K2" s="1034"/>
      <c r="L2" s="1034"/>
      <c r="M2" s="1034"/>
      <c r="N2" s="1034"/>
      <c r="O2" s="1034"/>
      <c r="P2" s="1034"/>
      <c r="Q2" s="1034"/>
      <c r="R2" s="1034"/>
      <c r="S2" s="1034"/>
      <c r="T2" s="1034"/>
      <c r="U2" s="1034"/>
      <c r="V2" s="1034"/>
      <c r="W2" s="1034"/>
      <c r="X2" s="1034"/>
      <c r="Y2" s="374" t="s">
        <v>7251</v>
      </c>
      <c r="Z2" s="4"/>
      <c r="AA2" s="57"/>
      <c r="AB2" s="57"/>
      <c r="AC2" s="9"/>
      <c r="AD2" s="9"/>
      <c r="AE2" s="5"/>
      <c r="AF2" s="5"/>
    </row>
    <row r="3" spans="1:39" ht="15.75" customHeight="1" x14ac:dyDescent="0.4">
      <c r="A3" s="4"/>
      <c r="B3" s="4"/>
      <c r="C3" s="4"/>
      <c r="D3" s="4"/>
      <c r="E3" s="4"/>
      <c r="F3" s="4"/>
      <c r="G3" s="4"/>
      <c r="H3" s="4"/>
      <c r="I3" s="7"/>
      <c r="J3" s="4"/>
      <c r="K3" s="4"/>
      <c r="L3" s="7"/>
      <c r="M3" s="7"/>
      <c r="N3" s="4"/>
      <c r="O3" s="7"/>
      <c r="P3" s="48"/>
      <c r="Q3" s="48"/>
      <c r="R3" s="48"/>
      <c r="S3" s="48"/>
      <c r="T3" s="48"/>
      <c r="U3" s="48"/>
      <c r="V3" s="48"/>
      <c r="W3" s="48"/>
      <c r="X3" s="48"/>
      <c r="Y3" s="263"/>
      <c r="Z3" s="4"/>
      <c r="AA3" s="14"/>
      <c r="AB3" s="14"/>
      <c r="AC3" s="10"/>
      <c r="AD3" s="10"/>
      <c r="AE3" s="5"/>
      <c r="AF3" s="4">
        <v>2000</v>
      </c>
    </row>
    <row r="4" spans="1:39" s="2" customFormat="1" ht="15.75" customHeight="1" x14ac:dyDescent="0.35">
      <c r="A4" s="45" t="s">
        <v>17</v>
      </c>
      <c r="B4" s="46" t="s">
        <v>27</v>
      </c>
      <c r="C4" s="252"/>
      <c r="D4" s="1051" t="s">
        <v>20</v>
      </c>
      <c r="E4" s="1052"/>
      <c r="F4" s="1052"/>
      <c r="G4" s="1053"/>
      <c r="H4" s="1051" t="s">
        <v>21</v>
      </c>
      <c r="I4" s="1052"/>
      <c r="J4" s="1052"/>
      <c r="K4" s="1053"/>
      <c r="L4" s="1051" t="s">
        <v>22</v>
      </c>
      <c r="M4" s="1052"/>
      <c r="N4" s="1052"/>
      <c r="O4" s="1053"/>
      <c r="P4" s="1051" t="s">
        <v>23</v>
      </c>
      <c r="Q4" s="1052"/>
      <c r="R4" s="1052"/>
      <c r="S4" s="1053"/>
      <c r="T4" s="1051" t="s">
        <v>24</v>
      </c>
      <c r="U4" s="1052"/>
      <c r="V4" s="1052"/>
      <c r="W4" s="1053"/>
      <c r="X4" s="1051" t="s">
        <v>25</v>
      </c>
      <c r="Y4" s="1052"/>
      <c r="Z4" s="1052"/>
      <c r="AA4" s="1053"/>
      <c r="AB4" s="1055" t="s">
        <v>26</v>
      </c>
      <c r="AC4" s="1056"/>
      <c r="AD4" s="1056"/>
      <c r="AE4" s="1057"/>
      <c r="AF4" s="132"/>
      <c r="AH4" s="11"/>
      <c r="AI4" s="11"/>
      <c r="AJ4" s="11"/>
      <c r="AK4" s="11"/>
      <c r="AL4" s="11"/>
      <c r="AM4" s="11"/>
    </row>
    <row r="5" spans="1:39" s="11" customFormat="1" ht="12.75" customHeight="1" x14ac:dyDescent="0.3">
      <c r="A5" s="105">
        <v>1</v>
      </c>
      <c r="B5" s="51" t="s">
        <v>7218</v>
      </c>
      <c r="C5" s="992" t="s">
        <v>0</v>
      </c>
      <c r="D5" s="15" t="s">
        <v>10194</v>
      </c>
      <c r="E5" s="16"/>
      <c r="F5" s="16"/>
      <c r="G5" s="115"/>
      <c r="H5" s="15"/>
      <c r="I5" s="17"/>
      <c r="J5" s="18"/>
      <c r="K5" s="114"/>
      <c r="L5" s="15" t="s">
        <v>7233</v>
      </c>
      <c r="M5" s="18">
        <v>4</v>
      </c>
      <c r="N5" s="18" t="s">
        <v>8444</v>
      </c>
      <c r="O5" s="114" t="s">
        <v>829</v>
      </c>
      <c r="P5" s="34"/>
      <c r="Q5" s="35"/>
      <c r="R5" s="36"/>
      <c r="S5" s="114"/>
      <c r="T5" s="15" t="s">
        <v>7233</v>
      </c>
      <c r="U5" s="18">
        <v>4</v>
      </c>
      <c r="V5" s="18" t="s">
        <v>8444</v>
      </c>
      <c r="W5" s="114" t="s">
        <v>829</v>
      </c>
      <c r="X5" s="18"/>
      <c r="Y5" s="18"/>
      <c r="Z5" s="18"/>
      <c r="AA5" s="114"/>
      <c r="AB5" s="15"/>
      <c r="AC5" s="17"/>
      <c r="AD5" s="18"/>
      <c r="AE5" s="310"/>
      <c r="AF5" s="28" t="str">
        <f>IF(C5=0,C4,C5)</f>
        <v>s</v>
      </c>
    </row>
    <row r="6" spans="1:39" s="11" customFormat="1" ht="12.75" customHeight="1" x14ac:dyDescent="0.3">
      <c r="A6" s="107"/>
      <c r="B6" s="52"/>
      <c r="C6" s="993"/>
      <c r="D6" s="20" t="s">
        <v>7233</v>
      </c>
      <c r="E6" s="21">
        <v>3</v>
      </c>
      <c r="F6" s="21" t="s">
        <v>8444</v>
      </c>
      <c r="G6" s="113" t="s">
        <v>829</v>
      </c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311"/>
      <c r="AF6" s="28" t="str">
        <f t="shared" ref="AF6:AF7" si="0">IF(C6=0,C5,C6)</f>
        <v>s</v>
      </c>
    </row>
    <row r="7" spans="1:39" s="11" customFormat="1" ht="12.75" customHeight="1" x14ac:dyDescent="0.3">
      <c r="A7" s="107"/>
      <c r="B7" s="52"/>
      <c r="C7" s="994" t="s">
        <v>1</v>
      </c>
      <c r="D7" s="25"/>
      <c r="E7" s="26"/>
      <c r="F7" s="26"/>
      <c r="G7" s="111"/>
      <c r="H7" s="25" t="s">
        <v>7318</v>
      </c>
      <c r="I7" s="27">
        <v>4</v>
      </c>
      <c r="J7" s="28">
        <v>106</v>
      </c>
      <c r="K7" s="110" t="s">
        <v>4</v>
      </c>
      <c r="L7" s="25"/>
      <c r="M7" s="28"/>
      <c r="N7" s="28"/>
      <c r="O7" s="110"/>
      <c r="P7" s="25" t="s">
        <v>7318</v>
      </c>
      <c r="Q7" s="27">
        <v>4</v>
      </c>
      <c r="R7" s="28">
        <v>106</v>
      </c>
      <c r="S7" s="110" t="s">
        <v>4</v>
      </c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312"/>
      <c r="AF7" s="28" t="str">
        <f t="shared" si="0"/>
        <v>c</v>
      </c>
    </row>
    <row r="8" spans="1:39" s="11" customFormat="1" ht="12.75" customHeight="1" x14ac:dyDescent="0.3">
      <c r="A8" s="107"/>
      <c r="B8" s="52"/>
      <c r="C8" s="994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313"/>
      <c r="AF8" s="28" t="s">
        <v>547</v>
      </c>
    </row>
    <row r="9" spans="1:39" s="11" customFormat="1" ht="12.75" customHeight="1" x14ac:dyDescent="0.3">
      <c r="A9" s="105">
        <v>2</v>
      </c>
      <c r="B9" s="51" t="s">
        <v>7219</v>
      </c>
      <c r="C9" s="992" t="s">
        <v>0</v>
      </c>
      <c r="D9" s="15" t="s">
        <v>10194</v>
      </c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 t="s">
        <v>7233</v>
      </c>
      <c r="Q9" s="35">
        <v>4</v>
      </c>
      <c r="R9" s="36" t="s">
        <v>8444</v>
      </c>
      <c r="S9" s="114" t="s">
        <v>829</v>
      </c>
      <c r="T9" s="15" t="s">
        <v>7318</v>
      </c>
      <c r="U9" s="18">
        <v>4</v>
      </c>
      <c r="V9" s="18">
        <v>106</v>
      </c>
      <c r="W9" s="114" t="s">
        <v>4</v>
      </c>
      <c r="X9" s="18"/>
      <c r="Y9" s="18"/>
      <c r="Z9" s="18"/>
      <c r="AA9" s="114"/>
      <c r="AB9" s="15"/>
      <c r="AC9" s="17"/>
      <c r="AD9" s="18"/>
      <c r="AE9" s="310"/>
      <c r="AF9" s="28" t="s">
        <v>0</v>
      </c>
    </row>
    <row r="10" spans="1:39" s="11" customFormat="1" ht="12.75" customHeight="1" x14ac:dyDescent="0.3">
      <c r="A10" s="107"/>
      <c r="B10" s="52"/>
      <c r="C10" s="993"/>
      <c r="D10" s="20" t="s">
        <v>7318</v>
      </c>
      <c r="E10" s="21">
        <v>4</v>
      </c>
      <c r="F10" s="21">
        <v>106</v>
      </c>
      <c r="G10" s="113" t="s">
        <v>4</v>
      </c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311"/>
      <c r="AF10" s="28" t="s">
        <v>0</v>
      </c>
    </row>
    <row r="11" spans="1:39" s="11" customFormat="1" ht="12.75" customHeight="1" x14ac:dyDescent="0.3">
      <c r="A11" s="107"/>
      <c r="B11" s="52"/>
      <c r="C11" s="994" t="s">
        <v>1</v>
      </c>
      <c r="D11" s="25"/>
      <c r="E11" s="26"/>
      <c r="F11" s="26"/>
      <c r="G11" s="111"/>
      <c r="H11" s="25"/>
      <c r="I11" s="27"/>
      <c r="J11" s="28"/>
      <c r="K11" s="110"/>
      <c r="L11" s="25" t="s">
        <v>7318</v>
      </c>
      <c r="M11" s="28">
        <v>4</v>
      </c>
      <c r="N11" s="28">
        <v>106</v>
      </c>
      <c r="O11" s="110" t="s">
        <v>4</v>
      </c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312"/>
      <c r="AF11" s="28" t="s">
        <v>1</v>
      </c>
    </row>
    <row r="12" spans="1:39" s="11" customFormat="1" ht="12.75" customHeight="1" x14ac:dyDescent="0.3">
      <c r="A12" s="107"/>
      <c r="B12" s="52"/>
      <c r="C12" s="994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313"/>
      <c r="AF12" s="28" t="s">
        <v>547</v>
      </c>
    </row>
    <row r="13" spans="1:39" s="11" customFormat="1" ht="12.75" customHeight="1" x14ac:dyDescent="0.3">
      <c r="A13" s="105">
        <v>3</v>
      </c>
      <c r="B13" s="51" t="s">
        <v>8497</v>
      </c>
      <c r="C13" s="992" t="s">
        <v>0</v>
      </c>
      <c r="D13" s="15" t="s">
        <v>10194</v>
      </c>
      <c r="E13" s="16"/>
      <c r="F13" s="16"/>
      <c r="G13" s="115"/>
      <c r="H13" s="15" t="s">
        <v>7227</v>
      </c>
      <c r="I13" s="17">
        <v>4</v>
      </c>
      <c r="J13" s="18" t="s">
        <v>7234</v>
      </c>
      <c r="K13" s="114" t="s">
        <v>8</v>
      </c>
      <c r="L13" s="18" t="s">
        <v>7226</v>
      </c>
      <c r="M13" s="18">
        <v>4</v>
      </c>
      <c r="N13" s="18" t="s">
        <v>7416</v>
      </c>
      <c r="O13" s="114" t="s">
        <v>5</v>
      </c>
      <c r="P13" s="15" t="s">
        <v>7226</v>
      </c>
      <c r="Q13" s="17">
        <v>4</v>
      </c>
      <c r="R13" s="18" t="s">
        <v>7416</v>
      </c>
      <c r="S13" s="114" t="s">
        <v>5</v>
      </c>
      <c r="T13" s="15" t="s">
        <v>7227</v>
      </c>
      <c r="U13" s="18">
        <v>4</v>
      </c>
      <c r="V13" s="18" t="s">
        <v>7234</v>
      </c>
      <c r="W13" s="114" t="s">
        <v>8</v>
      </c>
      <c r="X13" s="15"/>
      <c r="Y13" s="18"/>
      <c r="Z13" s="18"/>
      <c r="AA13" s="114"/>
      <c r="AB13" s="15"/>
      <c r="AC13" s="17"/>
      <c r="AD13" s="18"/>
      <c r="AE13" s="310"/>
      <c r="AF13" s="28" t="s">
        <v>0</v>
      </c>
    </row>
    <row r="14" spans="1:39" s="11" customFormat="1" ht="12.75" customHeight="1" x14ac:dyDescent="0.3">
      <c r="A14" s="107"/>
      <c r="B14" s="52"/>
      <c r="C14" s="993"/>
      <c r="D14" s="20" t="s">
        <v>7226</v>
      </c>
      <c r="E14" s="21">
        <v>4</v>
      </c>
      <c r="F14" s="21" t="s">
        <v>7416</v>
      </c>
      <c r="G14" s="113" t="s">
        <v>5</v>
      </c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311"/>
      <c r="AF14" s="28" t="s">
        <v>0</v>
      </c>
    </row>
    <row r="15" spans="1:39" s="11" customFormat="1" ht="12.75" customHeight="1" x14ac:dyDescent="0.3">
      <c r="A15" s="107"/>
      <c r="B15" s="52"/>
      <c r="C15" s="994" t="s">
        <v>1</v>
      </c>
      <c r="D15" s="25"/>
      <c r="E15" s="26"/>
      <c r="F15" s="26"/>
      <c r="G15" s="111"/>
      <c r="H15" s="25" t="s">
        <v>6637</v>
      </c>
      <c r="I15" s="27">
        <v>4</v>
      </c>
      <c r="J15" s="28" t="s">
        <v>7345</v>
      </c>
      <c r="K15" s="110" t="s">
        <v>13</v>
      </c>
      <c r="L15" s="25"/>
      <c r="M15" s="28"/>
      <c r="N15" s="28"/>
      <c r="O15" s="110"/>
      <c r="P15" s="30" t="s">
        <v>7232</v>
      </c>
      <c r="Q15" s="31">
        <v>4</v>
      </c>
      <c r="R15" s="28" t="s">
        <v>7436</v>
      </c>
      <c r="S15" s="110" t="s">
        <v>12</v>
      </c>
      <c r="T15" s="25" t="s">
        <v>6637</v>
      </c>
      <c r="U15" s="28">
        <v>4</v>
      </c>
      <c r="V15" s="28" t="s">
        <v>7345</v>
      </c>
      <c r="W15" s="110" t="s">
        <v>13</v>
      </c>
      <c r="X15" s="25"/>
      <c r="Y15" s="28"/>
      <c r="Z15" s="28"/>
      <c r="AA15" s="110"/>
      <c r="AB15" s="25"/>
      <c r="AC15" s="27"/>
      <c r="AD15" s="28"/>
      <c r="AE15" s="312"/>
      <c r="AF15" s="28" t="s">
        <v>1</v>
      </c>
    </row>
    <row r="16" spans="1:39" s="11" customFormat="1" ht="12.75" customHeight="1" x14ac:dyDescent="0.3">
      <c r="A16" s="107"/>
      <c r="B16" s="52"/>
      <c r="C16" s="994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 t="s">
        <v>4653</v>
      </c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312"/>
      <c r="AF16" s="28" t="s">
        <v>547</v>
      </c>
    </row>
    <row r="17" spans="1:32" s="11" customFormat="1" ht="12.75" customHeight="1" x14ac:dyDescent="0.3">
      <c r="A17" s="105">
        <v>4</v>
      </c>
      <c r="B17" s="51" t="s">
        <v>8496</v>
      </c>
      <c r="C17" s="992" t="s">
        <v>0</v>
      </c>
      <c r="D17" s="15" t="s">
        <v>10194</v>
      </c>
      <c r="E17" s="16"/>
      <c r="F17" s="16"/>
      <c r="G17" s="115"/>
      <c r="H17" s="15" t="s">
        <v>7226</v>
      </c>
      <c r="I17" s="17">
        <v>4</v>
      </c>
      <c r="J17" s="18" t="s">
        <v>7416</v>
      </c>
      <c r="K17" s="114" t="s">
        <v>5</v>
      </c>
      <c r="L17" s="15" t="s">
        <v>7227</v>
      </c>
      <c r="M17" s="18">
        <v>4</v>
      </c>
      <c r="N17" s="18" t="s">
        <v>7234</v>
      </c>
      <c r="O17" s="114" t="s">
        <v>8</v>
      </c>
      <c r="P17" s="34" t="s">
        <v>7232</v>
      </c>
      <c r="Q17" s="35">
        <v>4</v>
      </c>
      <c r="R17" s="36" t="s">
        <v>7436</v>
      </c>
      <c r="S17" s="114" t="s">
        <v>12</v>
      </c>
      <c r="T17" s="15" t="s">
        <v>7226</v>
      </c>
      <c r="U17" s="18">
        <v>4</v>
      </c>
      <c r="V17" s="18" t="s">
        <v>7416</v>
      </c>
      <c r="W17" s="114" t="s">
        <v>5</v>
      </c>
      <c r="X17" s="18"/>
      <c r="Y17" s="18"/>
      <c r="Z17" s="18"/>
      <c r="AA17" s="114"/>
      <c r="AB17" s="15"/>
      <c r="AC17" s="17"/>
      <c r="AD17" s="18"/>
      <c r="AE17" s="310"/>
      <c r="AF17" s="28" t="s">
        <v>0</v>
      </c>
    </row>
    <row r="18" spans="1:32" s="11" customFormat="1" ht="12.75" customHeight="1" x14ac:dyDescent="0.3">
      <c r="A18" s="107"/>
      <c r="B18" s="52"/>
      <c r="C18" s="993"/>
      <c r="D18" s="20" t="s">
        <v>6637</v>
      </c>
      <c r="E18" s="21">
        <v>4</v>
      </c>
      <c r="F18" s="21" t="s">
        <v>7345</v>
      </c>
      <c r="G18" s="113" t="s">
        <v>13</v>
      </c>
      <c r="H18" s="20"/>
      <c r="I18" s="22"/>
      <c r="J18" s="22"/>
      <c r="K18" s="112"/>
      <c r="L18" s="20"/>
      <c r="M18" s="22"/>
      <c r="N18" s="22"/>
      <c r="O18" s="112"/>
      <c r="P18" s="37" t="s">
        <v>4653</v>
      </c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311"/>
      <c r="AF18" s="28" t="s">
        <v>0</v>
      </c>
    </row>
    <row r="19" spans="1:32" s="11" customFormat="1" ht="12.75" customHeight="1" x14ac:dyDescent="0.3">
      <c r="A19" s="107"/>
      <c r="B19" s="52"/>
      <c r="C19" s="994" t="s">
        <v>1</v>
      </c>
      <c r="D19" s="25"/>
      <c r="E19" s="26"/>
      <c r="F19" s="26"/>
      <c r="G19" s="111"/>
      <c r="H19" s="25"/>
      <c r="I19" s="27"/>
      <c r="J19" s="28"/>
      <c r="K19" s="110"/>
      <c r="L19" s="25" t="s">
        <v>6637</v>
      </c>
      <c r="M19" s="28">
        <v>4</v>
      </c>
      <c r="N19" s="28" t="s">
        <v>7345</v>
      </c>
      <c r="O19" s="110" t="s">
        <v>13</v>
      </c>
      <c r="P19" s="25" t="s">
        <v>7227</v>
      </c>
      <c r="Q19" s="27">
        <v>4</v>
      </c>
      <c r="R19" s="28" t="s">
        <v>7234</v>
      </c>
      <c r="S19" s="110" t="s">
        <v>8</v>
      </c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312"/>
      <c r="AF19" s="28" t="s">
        <v>1</v>
      </c>
    </row>
    <row r="20" spans="1:32" s="11" customFormat="1" ht="12.75" customHeight="1" x14ac:dyDescent="0.3">
      <c r="A20" s="107"/>
      <c r="B20" s="52"/>
      <c r="C20" s="994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313"/>
      <c r="AF20" s="28" t="s">
        <v>547</v>
      </c>
    </row>
    <row r="21" spans="1:32" s="11" customFormat="1" ht="12.75" customHeight="1" x14ac:dyDescent="0.3">
      <c r="A21" s="105">
        <v>5</v>
      </c>
      <c r="B21" s="51" t="s">
        <v>7423</v>
      </c>
      <c r="C21" s="992" t="s">
        <v>0</v>
      </c>
      <c r="D21" s="15" t="s">
        <v>10194</v>
      </c>
      <c r="E21" s="16"/>
      <c r="F21" s="16"/>
      <c r="G21" s="115"/>
      <c r="H21" s="15" t="s">
        <v>6637</v>
      </c>
      <c r="I21" s="17">
        <v>4</v>
      </c>
      <c r="J21" s="18" t="s">
        <v>7345</v>
      </c>
      <c r="K21" s="114" t="s">
        <v>4656</v>
      </c>
      <c r="L21" s="15" t="s">
        <v>6637</v>
      </c>
      <c r="M21" s="18">
        <v>4</v>
      </c>
      <c r="N21" s="18" t="s">
        <v>7345</v>
      </c>
      <c r="O21" s="114" t="s">
        <v>4656</v>
      </c>
      <c r="P21" s="34" t="s">
        <v>6637</v>
      </c>
      <c r="Q21" s="35">
        <v>4</v>
      </c>
      <c r="R21" s="36" t="s">
        <v>7345</v>
      </c>
      <c r="S21" s="114" t="s">
        <v>4656</v>
      </c>
      <c r="T21" s="15" t="s">
        <v>6637</v>
      </c>
      <c r="U21" s="18">
        <v>4</v>
      </c>
      <c r="V21" s="18" t="s">
        <v>7345</v>
      </c>
      <c r="W21" s="114" t="s">
        <v>4656</v>
      </c>
      <c r="X21" s="18"/>
      <c r="Y21" s="18"/>
      <c r="Z21" s="18"/>
      <c r="AA21" s="114"/>
      <c r="AB21" s="15"/>
      <c r="AC21" s="17"/>
      <c r="AD21" s="18"/>
      <c r="AE21" s="310"/>
      <c r="AF21" s="28" t="s">
        <v>0</v>
      </c>
    </row>
    <row r="22" spans="1:32" s="11" customFormat="1" ht="12.75" customHeight="1" x14ac:dyDescent="0.3">
      <c r="A22" s="107"/>
      <c r="B22" s="52"/>
      <c r="C22" s="993"/>
      <c r="D22" s="20" t="s">
        <v>7333</v>
      </c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311"/>
      <c r="AF22" s="28" t="s">
        <v>0</v>
      </c>
    </row>
    <row r="23" spans="1:32" s="11" customFormat="1" ht="12.75" customHeight="1" x14ac:dyDescent="0.3">
      <c r="A23" s="107"/>
      <c r="B23" s="52"/>
      <c r="C23" s="994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312"/>
      <c r="AF23" s="28" t="s">
        <v>1</v>
      </c>
    </row>
    <row r="24" spans="1:32" s="11" customFormat="1" ht="12.75" customHeight="1" x14ac:dyDescent="0.3">
      <c r="A24" s="107"/>
      <c r="B24" s="52"/>
      <c r="C24" s="994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313"/>
      <c r="AF24" s="28" t="s">
        <v>547</v>
      </c>
    </row>
    <row r="25" spans="1:32" s="11" customFormat="1" ht="12.75" customHeight="1" x14ac:dyDescent="0.3">
      <c r="A25" s="105">
        <v>6</v>
      </c>
      <c r="B25" s="51" t="s">
        <v>8491</v>
      </c>
      <c r="C25" s="992" t="s">
        <v>0</v>
      </c>
      <c r="D25" s="15" t="s">
        <v>7094</v>
      </c>
      <c r="E25" s="16"/>
      <c r="F25" s="16"/>
      <c r="G25" s="115"/>
      <c r="H25" s="15" t="s">
        <v>7094</v>
      </c>
      <c r="I25" s="17"/>
      <c r="J25" s="18"/>
      <c r="K25" s="114"/>
      <c r="L25" s="18" t="s">
        <v>7094</v>
      </c>
      <c r="M25" s="18"/>
      <c r="N25" s="18"/>
      <c r="O25" s="114"/>
      <c r="P25" s="15" t="s">
        <v>7094</v>
      </c>
      <c r="Q25" s="17"/>
      <c r="R25" s="18"/>
      <c r="S25" s="114"/>
      <c r="T25" s="15" t="s">
        <v>7094</v>
      </c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310"/>
      <c r="AF25" s="28" t="s">
        <v>0</v>
      </c>
    </row>
    <row r="26" spans="1:32" s="11" customFormat="1" ht="12.75" customHeight="1" x14ac:dyDescent="0.3">
      <c r="A26" s="107"/>
      <c r="B26" s="52"/>
      <c r="C26" s="993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311"/>
      <c r="AF26" s="28" t="s">
        <v>0</v>
      </c>
    </row>
    <row r="27" spans="1:32" s="11" customFormat="1" ht="12.75" customHeight="1" x14ac:dyDescent="0.3">
      <c r="A27" s="107"/>
      <c r="B27" s="52"/>
      <c r="C27" s="994" t="s">
        <v>1</v>
      </c>
      <c r="D27" s="25" t="s">
        <v>7094</v>
      </c>
      <c r="E27" s="26"/>
      <c r="F27" s="26"/>
      <c r="G27" s="111"/>
      <c r="H27" s="25" t="s">
        <v>6637</v>
      </c>
      <c r="I27" s="27">
        <v>4</v>
      </c>
      <c r="J27" s="28" t="s">
        <v>7345</v>
      </c>
      <c r="K27" s="110" t="s">
        <v>4656</v>
      </c>
      <c r="L27" s="25" t="s">
        <v>6637</v>
      </c>
      <c r="M27" s="28">
        <v>4</v>
      </c>
      <c r="N27" s="28" t="s">
        <v>7345</v>
      </c>
      <c r="O27" s="110" t="s">
        <v>4656</v>
      </c>
      <c r="P27" s="30" t="s">
        <v>6661</v>
      </c>
      <c r="Q27" s="31">
        <v>4</v>
      </c>
      <c r="R27" s="28" t="s">
        <v>7416</v>
      </c>
      <c r="S27" s="110" t="s">
        <v>5</v>
      </c>
      <c r="T27" s="25" t="s">
        <v>6637</v>
      </c>
      <c r="U27" s="28">
        <v>4</v>
      </c>
      <c r="V27" s="28" t="s">
        <v>7345</v>
      </c>
      <c r="W27" s="110" t="s">
        <v>4656</v>
      </c>
      <c r="X27" s="25"/>
      <c r="Y27" s="28"/>
      <c r="Z27" s="28"/>
      <c r="AA27" s="110"/>
      <c r="AB27" s="25"/>
      <c r="AC27" s="27"/>
      <c r="AD27" s="28"/>
      <c r="AE27" s="312"/>
      <c r="AF27" s="28" t="s">
        <v>1</v>
      </c>
    </row>
    <row r="28" spans="1:32" s="11" customFormat="1" ht="12.75" customHeight="1" x14ac:dyDescent="0.3">
      <c r="A28" s="107"/>
      <c r="B28" s="52"/>
      <c r="C28" s="994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312"/>
      <c r="AF28" s="28" t="s">
        <v>547</v>
      </c>
    </row>
    <row r="29" spans="1:32" s="11" customFormat="1" ht="12.75" customHeight="1" x14ac:dyDescent="0.3">
      <c r="A29" s="105">
        <v>7</v>
      </c>
      <c r="B29" s="51" t="s">
        <v>8492</v>
      </c>
      <c r="C29" s="992" t="s">
        <v>0</v>
      </c>
      <c r="D29" s="15" t="s">
        <v>7094</v>
      </c>
      <c r="E29" s="16"/>
      <c r="F29" s="16"/>
      <c r="G29" s="115"/>
      <c r="H29" s="15" t="s">
        <v>7094</v>
      </c>
      <c r="I29" s="17"/>
      <c r="J29" s="18"/>
      <c r="K29" s="114"/>
      <c r="L29" s="18" t="s">
        <v>7094</v>
      </c>
      <c r="M29" s="18"/>
      <c r="N29" s="18"/>
      <c r="O29" s="114"/>
      <c r="P29" s="15" t="s">
        <v>7094</v>
      </c>
      <c r="Q29" s="17"/>
      <c r="R29" s="18"/>
      <c r="S29" s="114"/>
      <c r="T29" s="15" t="s">
        <v>7094</v>
      </c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310"/>
      <c r="AF29" s="28" t="s">
        <v>0</v>
      </c>
    </row>
    <row r="30" spans="1:32" s="11" customFormat="1" ht="12.75" customHeight="1" x14ac:dyDescent="0.3">
      <c r="A30" s="107"/>
      <c r="B30" s="52"/>
      <c r="C30" s="993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311"/>
      <c r="AF30" s="28" t="s">
        <v>0</v>
      </c>
    </row>
    <row r="31" spans="1:32" s="11" customFormat="1" ht="12.75" customHeight="1" x14ac:dyDescent="0.3">
      <c r="A31" s="107"/>
      <c r="B31" s="52"/>
      <c r="C31" s="994" t="s">
        <v>1</v>
      </c>
      <c r="D31" s="25" t="s">
        <v>7094</v>
      </c>
      <c r="E31" s="26"/>
      <c r="F31" s="26"/>
      <c r="G31" s="111"/>
      <c r="H31" s="25" t="s">
        <v>6661</v>
      </c>
      <c r="I31" s="27">
        <v>4</v>
      </c>
      <c r="J31" s="28" t="s">
        <v>7416</v>
      </c>
      <c r="K31" s="110" t="s">
        <v>5</v>
      </c>
      <c r="L31" s="25" t="s">
        <v>6661</v>
      </c>
      <c r="M31" s="28">
        <v>4</v>
      </c>
      <c r="N31" s="28" t="s">
        <v>7416</v>
      </c>
      <c r="O31" s="110" t="s">
        <v>5</v>
      </c>
      <c r="P31" s="30" t="s">
        <v>6637</v>
      </c>
      <c r="Q31" s="31">
        <v>4</v>
      </c>
      <c r="R31" s="28" t="s">
        <v>7345</v>
      </c>
      <c r="S31" s="110" t="s">
        <v>4656</v>
      </c>
      <c r="T31" s="25" t="s">
        <v>6661</v>
      </c>
      <c r="U31" s="28">
        <v>4</v>
      </c>
      <c r="V31" s="28" t="s">
        <v>7416</v>
      </c>
      <c r="W31" s="110" t="s">
        <v>5</v>
      </c>
      <c r="X31" s="25"/>
      <c r="Y31" s="28"/>
      <c r="Z31" s="28"/>
      <c r="AA31" s="110"/>
      <c r="AB31" s="25"/>
      <c r="AC31" s="27"/>
      <c r="AD31" s="28"/>
      <c r="AE31" s="312"/>
      <c r="AF31" s="28" t="s">
        <v>1</v>
      </c>
    </row>
    <row r="32" spans="1:32" s="11" customFormat="1" ht="12.75" customHeight="1" x14ac:dyDescent="0.3">
      <c r="A32" s="107"/>
      <c r="B32" s="52"/>
      <c r="C32" s="994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312"/>
      <c r="AF32" s="28" t="s">
        <v>547</v>
      </c>
    </row>
    <row r="33" spans="1:32" s="11" customFormat="1" ht="12.75" customHeight="1" x14ac:dyDescent="0.3">
      <c r="A33" s="105">
        <v>8</v>
      </c>
      <c r="B33" s="51" t="s">
        <v>10058</v>
      </c>
      <c r="C33" s="992" t="s">
        <v>0</v>
      </c>
      <c r="D33" s="15" t="s">
        <v>7094</v>
      </c>
      <c r="E33" s="16"/>
      <c r="F33" s="16"/>
      <c r="G33" s="115"/>
      <c r="H33" s="15" t="s">
        <v>7094</v>
      </c>
      <c r="I33" s="17"/>
      <c r="J33" s="18"/>
      <c r="K33" s="114"/>
      <c r="L33" s="15" t="s">
        <v>7094</v>
      </c>
      <c r="M33" s="18"/>
      <c r="N33" s="18"/>
      <c r="O33" s="114"/>
      <c r="P33" s="34" t="s">
        <v>7094</v>
      </c>
      <c r="Q33" s="35"/>
      <c r="R33" s="36"/>
      <c r="S33" s="114"/>
      <c r="T33" s="15" t="s">
        <v>7094</v>
      </c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310"/>
      <c r="AF33" s="28" t="s">
        <v>0</v>
      </c>
    </row>
    <row r="34" spans="1:32" s="11" customFormat="1" ht="12.75" customHeight="1" x14ac:dyDescent="0.3">
      <c r="A34" s="107"/>
      <c r="B34" s="52"/>
      <c r="C34" s="993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311"/>
      <c r="AF34" s="28" t="s">
        <v>0</v>
      </c>
    </row>
    <row r="35" spans="1:32" s="11" customFormat="1" ht="12.75" customHeight="1" x14ac:dyDescent="0.3">
      <c r="A35" s="107"/>
      <c r="B35" s="52"/>
      <c r="C35" s="994" t="s">
        <v>1</v>
      </c>
      <c r="D35" s="25" t="s">
        <v>7094</v>
      </c>
      <c r="E35" s="26"/>
      <c r="F35" s="26"/>
      <c r="G35" s="111"/>
      <c r="H35" s="25"/>
      <c r="I35" s="27"/>
      <c r="J35" s="28"/>
      <c r="K35" s="110"/>
      <c r="L35" s="25" t="s">
        <v>6638</v>
      </c>
      <c r="M35" s="28">
        <v>4</v>
      </c>
      <c r="N35" s="28" t="s">
        <v>7235</v>
      </c>
      <c r="O35" s="110" t="s">
        <v>829</v>
      </c>
      <c r="P35" s="25" t="s">
        <v>6638</v>
      </c>
      <c r="Q35" s="27">
        <v>4</v>
      </c>
      <c r="R35" s="28" t="s">
        <v>7235</v>
      </c>
      <c r="S35" s="110" t="s">
        <v>829</v>
      </c>
      <c r="T35" s="25" t="s">
        <v>6638</v>
      </c>
      <c r="U35" s="28">
        <v>4</v>
      </c>
      <c r="V35" s="28" t="s">
        <v>7235</v>
      </c>
      <c r="W35" s="110" t="s">
        <v>829</v>
      </c>
      <c r="X35" s="25"/>
      <c r="Y35" s="28"/>
      <c r="Z35" s="28"/>
      <c r="AA35" s="110"/>
      <c r="AB35" s="25"/>
      <c r="AC35" s="27"/>
      <c r="AD35" s="28"/>
      <c r="AE35" s="312"/>
      <c r="AF35" s="28" t="s">
        <v>1</v>
      </c>
    </row>
    <row r="36" spans="1:32" s="11" customFormat="1" ht="12.75" customHeight="1" x14ac:dyDescent="0.3">
      <c r="A36" s="106"/>
      <c r="B36" s="52"/>
      <c r="C36" s="995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312"/>
      <c r="AF36" s="28" t="s">
        <v>547</v>
      </c>
    </row>
    <row r="37" spans="1:32" s="11" customFormat="1" ht="12.75" customHeight="1" x14ac:dyDescent="0.3">
      <c r="A37" s="105">
        <v>9</v>
      </c>
      <c r="B37" s="51" t="s">
        <v>8410</v>
      </c>
      <c r="C37" s="992" t="s">
        <v>0</v>
      </c>
      <c r="D37" s="15" t="s">
        <v>7094</v>
      </c>
      <c r="E37" s="16"/>
      <c r="F37" s="16"/>
      <c r="G37" s="115"/>
      <c r="H37" s="15" t="s">
        <v>7094</v>
      </c>
      <c r="I37" s="17"/>
      <c r="J37" s="18"/>
      <c r="K37" s="114"/>
      <c r="L37" s="18" t="s">
        <v>7094</v>
      </c>
      <c r="M37" s="18"/>
      <c r="N37" s="18"/>
      <c r="O37" s="114"/>
      <c r="P37" s="18" t="s">
        <v>7094</v>
      </c>
      <c r="Q37" s="18"/>
      <c r="R37" s="18"/>
      <c r="S37" s="114"/>
      <c r="T37" s="15" t="s">
        <v>7094</v>
      </c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310"/>
      <c r="AF37" s="28" t="s">
        <v>0</v>
      </c>
    </row>
    <row r="38" spans="1:32" s="11" customFormat="1" ht="12.75" customHeight="1" x14ac:dyDescent="0.3">
      <c r="A38" s="107"/>
      <c r="B38" s="52"/>
      <c r="C38" s="993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311"/>
      <c r="AF38" s="28" t="s">
        <v>0</v>
      </c>
    </row>
    <row r="39" spans="1:32" s="11" customFormat="1" ht="12.75" customHeight="1" x14ac:dyDescent="0.3">
      <c r="A39" s="107"/>
      <c r="B39" s="52"/>
      <c r="C39" s="994" t="s">
        <v>1</v>
      </c>
      <c r="D39" s="25" t="s">
        <v>7094</v>
      </c>
      <c r="E39" s="26"/>
      <c r="F39" s="26"/>
      <c r="G39" s="111"/>
      <c r="H39" s="25" t="s">
        <v>6633</v>
      </c>
      <c r="I39" s="27">
        <v>4</v>
      </c>
      <c r="J39" s="28" t="s">
        <v>8403</v>
      </c>
      <c r="K39" s="110" t="s">
        <v>5735</v>
      </c>
      <c r="L39" s="25" t="s">
        <v>6633</v>
      </c>
      <c r="M39" s="28">
        <v>4</v>
      </c>
      <c r="N39" s="28" t="s">
        <v>8403</v>
      </c>
      <c r="O39" s="110" t="s">
        <v>5735</v>
      </c>
      <c r="P39" s="25" t="s">
        <v>6633</v>
      </c>
      <c r="Q39" s="28">
        <v>4</v>
      </c>
      <c r="R39" s="28" t="s">
        <v>8403</v>
      </c>
      <c r="S39" s="110" t="s">
        <v>5735</v>
      </c>
      <c r="T39" s="25"/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312"/>
      <c r="AF39" s="28" t="s">
        <v>1</v>
      </c>
    </row>
    <row r="40" spans="1:32" s="11" customFormat="1" ht="12.75" customHeight="1" x14ac:dyDescent="0.3">
      <c r="A40" s="107"/>
      <c r="B40" s="52"/>
      <c r="C40" s="994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314"/>
      <c r="AF40" s="28" t="s">
        <v>547</v>
      </c>
    </row>
    <row r="41" spans="1:32" s="11" customFormat="1" ht="12.75" customHeight="1" x14ac:dyDescent="0.3">
      <c r="A41" s="105">
        <v>10</v>
      </c>
      <c r="B41" s="51" t="s">
        <v>7422</v>
      </c>
      <c r="C41" s="992" t="s">
        <v>0</v>
      </c>
      <c r="D41" s="15" t="s">
        <v>7094</v>
      </c>
      <c r="E41" s="16"/>
      <c r="F41" s="16"/>
      <c r="G41" s="115"/>
      <c r="H41" s="15" t="s">
        <v>7094</v>
      </c>
      <c r="I41" s="17"/>
      <c r="J41" s="18"/>
      <c r="K41" s="114"/>
      <c r="L41" s="15" t="s">
        <v>7094</v>
      </c>
      <c r="M41" s="18"/>
      <c r="N41" s="18"/>
      <c r="O41" s="114"/>
      <c r="P41" s="15" t="s">
        <v>7094</v>
      </c>
      <c r="Q41" s="18"/>
      <c r="R41" s="18"/>
      <c r="S41" s="114"/>
      <c r="T41" s="18" t="s">
        <v>7094</v>
      </c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310"/>
      <c r="AF41" s="28" t="s">
        <v>0</v>
      </c>
    </row>
    <row r="42" spans="1:32" s="11" customFormat="1" ht="12.75" customHeight="1" x14ac:dyDescent="0.3">
      <c r="A42" s="107"/>
      <c r="B42" s="52"/>
      <c r="C42" s="993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311"/>
      <c r="AF42" s="28" t="s">
        <v>0</v>
      </c>
    </row>
    <row r="43" spans="1:32" s="11" customFormat="1" ht="12.75" customHeight="1" x14ac:dyDescent="0.3">
      <c r="A43" s="107"/>
      <c r="B43" s="52"/>
      <c r="C43" s="994" t="s">
        <v>1</v>
      </c>
      <c r="D43" s="25" t="s">
        <v>10046</v>
      </c>
      <c r="E43" s="26"/>
      <c r="F43" s="26"/>
      <c r="G43" s="111"/>
      <c r="H43" s="25" t="s">
        <v>10046</v>
      </c>
      <c r="I43" s="27"/>
      <c r="J43" s="28"/>
      <c r="K43" s="110"/>
      <c r="L43" s="28" t="s">
        <v>10046</v>
      </c>
      <c r="M43" s="28"/>
      <c r="N43" s="28"/>
      <c r="O43" s="110"/>
      <c r="P43" s="25" t="s">
        <v>7094</v>
      </c>
      <c r="Q43" s="27"/>
      <c r="R43" s="28"/>
      <c r="S43" s="110"/>
      <c r="T43" s="25" t="s">
        <v>10046</v>
      </c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312"/>
      <c r="AF43" s="28" t="s">
        <v>1</v>
      </c>
    </row>
    <row r="44" spans="1:32" s="11" customFormat="1" ht="12.75" customHeight="1" x14ac:dyDescent="0.3">
      <c r="A44" s="106"/>
      <c r="B44" s="52"/>
      <c r="C44" s="995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314"/>
      <c r="AF44" s="28" t="s">
        <v>547</v>
      </c>
    </row>
    <row r="45" spans="1:32" s="11" customFormat="1" ht="12.75" customHeight="1" x14ac:dyDescent="0.3">
      <c r="A45" s="105">
        <v>11</v>
      </c>
      <c r="B45" s="51" t="s">
        <v>8501</v>
      </c>
      <c r="C45" s="992" t="s">
        <v>0</v>
      </c>
      <c r="D45" s="15" t="s">
        <v>10046</v>
      </c>
      <c r="E45" s="16"/>
      <c r="F45" s="16"/>
      <c r="G45" s="115"/>
      <c r="H45" s="15" t="s">
        <v>10046</v>
      </c>
      <c r="I45" s="17"/>
      <c r="J45" s="18"/>
      <c r="K45" s="114"/>
      <c r="L45" s="15" t="s">
        <v>10046</v>
      </c>
      <c r="M45" s="18"/>
      <c r="N45" s="18"/>
      <c r="O45" s="114"/>
      <c r="P45" s="34" t="s">
        <v>10046</v>
      </c>
      <c r="Q45" s="35"/>
      <c r="R45" s="36"/>
      <c r="S45" s="114"/>
      <c r="T45" s="15" t="s">
        <v>10046</v>
      </c>
      <c r="U45" s="18"/>
      <c r="V45" s="18"/>
      <c r="W45" s="114"/>
      <c r="X45" s="18"/>
      <c r="Y45" s="18"/>
      <c r="Z45" s="18"/>
      <c r="AA45" s="114"/>
      <c r="AB45" s="15"/>
      <c r="AC45" s="17"/>
      <c r="AD45" s="18"/>
      <c r="AE45" s="310"/>
      <c r="AF45" s="28" t="s">
        <v>0</v>
      </c>
    </row>
    <row r="46" spans="1:32" s="11" customFormat="1" ht="12.75" customHeight="1" x14ac:dyDescent="0.3">
      <c r="A46" s="107"/>
      <c r="B46" s="52"/>
      <c r="C46" s="993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311"/>
      <c r="AF46" s="28" t="s">
        <v>0</v>
      </c>
    </row>
    <row r="47" spans="1:32" s="11" customFormat="1" ht="12.75" customHeight="1" x14ac:dyDescent="0.3">
      <c r="A47" s="107"/>
      <c r="B47" s="52"/>
      <c r="C47" s="994" t="s">
        <v>1</v>
      </c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/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312"/>
      <c r="AF47" s="28" t="s">
        <v>1</v>
      </c>
    </row>
    <row r="48" spans="1:32" s="11" customFormat="1" ht="12.75" customHeight="1" x14ac:dyDescent="0.3">
      <c r="A48" s="107"/>
      <c r="B48" s="54"/>
      <c r="C48" s="994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313"/>
      <c r="AF48" s="28" t="s">
        <v>547</v>
      </c>
    </row>
    <row r="49" spans="1:32" s="11" customFormat="1" ht="12.75" customHeight="1" x14ac:dyDescent="0.3">
      <c r="A49" s="105">
        <v>12</v>
      </c>
      <c r="B49" s="51" t="s">
        <v>8502</v>
      </c>
      <c r="C49" s="992" t="s">
        <v>0</v>
      </c>
      <c r="D49" s="15" t="s">
        <v>7094</v>
      </c>
      <c r="E49" s="16"/>
      <c r="F49" s="16"/>
      <c r="G49" s="115"/>
      <c r="H49" s="15" t="s">
        <v>7094</v>
      </c>
      <c r="I49" s="17"/>
      <c r="J49" s="18"/>
      <c r="K49" s="114"/>
      <c r="L49" s="15" t="s">
        <v>7094</v>
      </c>
      <c r="M49" s="18"/>
      <c r="N49" s="18"/>
      <c r="O49" s="114"/>
      <c r="P49" s="34" t="s">
        <v>7094</v>
      </c>
      <c r="Q49" s="35"/>
      <c r="R49" s="36"/>
      <c r="S49" s="114"/>
      <c r="T49" s="15" t="s">
        <v>7094</v>
      </c>
      <c r="U49" s="18"/>
      <c r="V49" s="18"/>
      <c r="W49" s="114"/>
      <c r="X49" s="18"/>
      <c r="Y49" s="18"/>
      <c r="Z49" s="18"/>
      <c r="AA49" s="114"/>
      <c r="AB49" s="15"/>
      <c r="AC49" s="17"/>
      <c r="AD49" s="18"/>
      <c r="AE49" s="310"/>
      <c r="AF49" s="28" t="s">
        <v>0</v>
      </c>
    </row>
    <row r="50" spans="1:32" s="11" customFormat="1" ht="12.75" customHeight="1" x14ac:dyDescent="0.3">
      <c r="A50" s="107"/>
      <c r="B50" s="52"/>
      <c r="C50" s="993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311"/>
      <c r="AF50" s="28" t="s">
        <v>0</v>
      </c>
    </row>
    <row r="51" spans="1:32" s="11" customFormat="1" ht="12.75" customHeight="1" x14ac:dyDescent="0.3">
      <c r="A51" s="107"/>
      <c r="B51" s="52"/>
      <c r="C51" s="994" t="s">
        <v>1</v>
      </c>
      <c r="D51" s="25" t="s">
        <v>7094</v>
      </c>
      <c r="E51" s="26"/>
      <c r="F51" s="26"/>
      <c r="G51" s="111"/>
      <c r="H51" s="25" t="s">
        <v>6630</v>
      </c>
      <c r="I51" s="27">
        <v>4</v>
      </c>
      <c r="J51" s="28" t="s">
        <v>5689</v>
      </c>
      <c r="K51" s="110" t="s">
        <v>84</v>
      </c>
      <c r="L51" s="25" t="s">
        <v>6630</v>
      </c>
      <c r="M51" s="28">
        <v>4</v>
      </c>
      <c r="N51" s="28" t="s">
        <v>5689</v>
      </c>
      <c r="O51" s="110" t="s">
        <v>84</v>
      </c>
      <c r="P51" s="25" t="s">
        <v>6630</v>
      </c>
      <c r="Q51" s="27">
        <v>4</v>
      </c>
      <c r="R51" s="28" t="s">
        <v>5689</v>
      </c>
      <c r="S51" s="110" t="s">
        <v>84</v>
      </c>
      <c r="T51" s="25" t="s">
        <v>6630</v>
      </c>
      <c r="U51" s="28">
        <v>4</v>
      </c>
      <c r="V51" s="28" t="s">
        <v>5689</v>
      </c>
      <c r="W51" s="110" t="s">
        <v>84</v>
      </c>
      <c r="X51" s="25"/>
      <c r="Y51" s="28"/>
      <c r="Z51" s="28"/>
      <c r="AA51" s="110"/>
      <c r="AB51" s="25"/>
      <c r="AC51" s="27"/>
      <c r="AD51" s="28"/>
      <c r="AE51" s="312"/>
      <c r="AF51" s="28" t="s">
        <v>1</v>
      </c>
    </row>
    <row r="52" spans="1:32" s="11" customFormat="1" ht="12.75" customHeight="1" x14ac:dyDescent="0.3">
      <c r="A52" s="107"/>
      <c r="B52" s="52"/>
      <c r="C52" s="994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313"/>
      <c r="AF52" s="28" t="s">
        <v>547</v>
      </c>
    </row>
    <row r="53" spans="1:32" s="11" customFormat="1" ht="12.75" customHeight="1" x14ac:dyDescent="0.3">
      <c r="A53" s="105">
        <v>13</v>
      </c>
      <c r="B53" s="51" t="s">
        <v>10167</v>
      </c>
      <c r="C53" s="992" t="s">
        <v>0</v>
      </c>
      <c r="D53" s="15" t="s">
        <v>10194</v>
      </c>
      <c r="E53" s="16"/>
      <c r="F53" s="16"/>
      <c r="G53" s="115"/>
      <c r="H53" s="15" t="s">
        <v>6607</v>
      </c>
      <c r="I53" s="17">
        <v>3</v>
      </c>
      <c r="J53" s="509" t="s">
        <v>405</v>
      </c>
      <c r="K53" s="114" t="s">
        <v>8393</v>
      </c>
      <c r="L53" s="18" t="s">
        <v>6611</v>
      </c>
      <c r="M53" s="18">
        <v>4</v>
      </c>
      <c r="N53" s="509" t="s">
        <v>403</v>
      </c>
      <c r="O53" s="114" t="s">
        <v>14</v>
      </c>
      <c r="P53" s="15" t="s">
        <v>6611</v>
      </c>
      <c r="Q53" s="17">
        <v>4</v>
      </c>
      <c r="R53" s="509" t="s">
        <v>403</v>
      </c>
      <c r="S53" s="114" t="s">
        <v>14</v>
      </c>
      <c r="T53" s="15" t="s">
        <v>4664</v>
      </c>
      <c r="U53" s="18">
        <v>4</v>
      </c>
      <c r="V53" s="509" t="s">
        <v>443</v>
      </c>
      <c r="W53" s="114" t="s">
        <v>332</v>
      </c>
      <c r="X53" s="15"/>
      <c r="Y53" s="18"/>
      <c r="Z53" s="18"/>
      <c r="AA53" s="114"/>
      <c r="AB53" s="15"/>
      <c r="AC53" s="17"/>
      <c r="AD53" s="18"/>
      <c r="AE53" s="310"/>
      <c r="AF53" s="28" t="s">
        <v>0</v>
      </c>
    </row>
    <row r="54" spans="1:32" s="11" customFormat="1" ht="12.75" customHeight="1" x14ac:dyDescent="0.3">
      <c r="A54" s="107"/>
      <c r="B54" s="52"/>
      <c r="C54" s="993"/>
      <c r="D54" s="20" t="s">
        <v>6633</v>
      </c>
      <c r="E54" s="21">
        <v>4</v>
      </c>
      <c r="F54" s="21" t="s">
        <v>7234</v>
      </c>
      <c r="G54" s="113" t="s">
        <v>385</v>
      </c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311"/>
      <c r="AF54" s="28" t="s">
        <v>0</v>
      </c>
    </row>
    <row r="55" spans="1:32" s="11" customFormat="1" ht="12.75" customHeight="1" x14ac:dyDescent="0.3">
      <c r="A55" s="107"/>
      <c r="B55" s="52"/>
      <c r="C55" s="994" t="s">
        <v>1</v>
      </c>
      <c r="D55" s="25"/>
      <c r="E55" s="26"/>
      <c r="F55" s="26"/>
      <c r="G55" s="111"/>
      <c r="H55" s="25" t="s">
        <v>6611</v>
      </c>
      <c r="I55" s="27">
        <v>4</v>
      </c>
      <c r="J55" s="508" t="s">
        <v>403</v>
      </c>
      <c r="K55" s="110" t="s">
        <v>14</v>
      </c>
      <c r="L55" s="25" t="s">
        <v>6613</v>
      </c>
      <c r="M55" s="28">
        <v>2</v>
      </c>
      <c r="N55" s="508" t="s">
        <v>403</v>
      </c>
      <c r="O55" s="110" t="s">
        <v>349</v>
      </c>
      <c r="P55" s="30" t="s">
        <v>6611</v>
      </c>
      <c r="Q55" s="31">
        <v>4</v>
      </c>
      <c r="R55" s="508" t="s">
        <v>403</v>
      </c>
      <c r="S55" s="110" t="s">
        <v>14</v>
      </c>
      <c r="T55" s="25"/>
      <c r="U55" s="28"/>
      <c r="V55" s="28"/>
      <c r="W55" s="110"/>
      <c r="X55" s="25"/>
      <c r="Y55" s="28"/>
      <c r="Z55" s="28"/>
      <c r="AA55" s="110"/>
      <c r="AB55" s="25"/>
      <c r="AC55" s="27"/>
      <c r="AD55" s="28"/>
      <c r="AE55" s="312"/>
      <c r="AF55" s="28" t="s">
        <v>1</v>
      </c>
    </row>
    <row r="56" spans="1:32" s="11" customFormat="1" ht="12.75" customHeight="1" x14ac:dyDescent="0.3">
      <c r="A56" s="107"/>
      <c r="B56" s="54"/>
      <c r="C56" s="994"/>
      <c r="D56" s="25"/>
      <c r="E56" s="26"/>
      <c r="F56" s="26"/>
      <c r="G56" s="111"/>
      <c r="H56" s="25"/>
      <c r="I56" s="28"/>
      <c r="J56" s="28"/>
      <c r="K56" s="110"/>
      <c r="L56" s="25" t="s">
        <v>4653</v>
      </c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312"/>
      <c r="AF56" s="28" t="s">
        <v>547</v>
      </c>
    </row>
    <row r="57" spans="1:32" s="11" customFormat="1" ht="12.75" customHeight="1" x14ac:dyDescent="0.3">
      <c r="A57" s="105">
        <v>14</v>
      </c>
      <c r="B57" s="51" t="s">
        <v>10168</v>
      </c>
      <c r="C57" s="992" t="s">
        <v>0</v>
      </c>
      <c r="D57" s="15" t="s">
        <v>10194</v>
      </c>
      <c r="E57" s="16"/>
      <c r="F57" s="16"/>
      <c r="G57" s="115"/>
      <c r="H57" s="15" t="s">
        <v>6607</v>
      </c>
      <c r="I57" s="17">
        <v>3</v>
      </c>
      <c r="J57" s="509" t="s">
        <v>405</v>
      </c>
      <c r="K57" s="114" t="s">
        <v>8393</v>
      </c>
      <c r="L57" s="15" t="s">
        <v>6611</v>
      </c>
      <c r="M57" s="18">
        <v>4</v>
      </c>
      <c r="N57" s="509" t="s">
        <v>403</v>
      </c>
      <c r="O57" s="114" t="s">
        <v>14</v>
      </c>
      <c r="P57" s="34" t="s">
        <v>6611</v>
      </c>
      <c r="Q57" s="35">
        <v>4</v>
      </c>
      <c r="R57" s="507" t="s">
        <v>403</v>
      </c>
      <c r="S57" s="114" t="s">
        <v>14</v>
      </c>
      <c r="T57" s="15" t="s">
        <v>4664</v>
      </c>
      <c r="U57" s="18">
        <v>4</v>
      </c>
      <c r="V57" s="509" t="s">
        <v>443</v>
      </c>
      <c r="W57" s="114" t="s">
        <v>332</v>
      </c>
      <c r="X57" s="18"/>
      <c r="Y57" s="18"/>
      <c r="Z57" s="18"/>
      <c r="AA57" s="114"/>
      <c r="AB57" s="15"/>
      <c r="AC57" s="17"/>
      <c r="AD57" s="18"/>
      <c r="AE57" s="310"/>
      <c r="AF57" s="28" t="s">
        <v>0</v>
      </c>
    </row>
    <row r="58" spans="1:32" s="11" customFormat="1" ht="12.75" customHeight="1" x14ac:dyDescent="0.3">
      <c r="A58" s="107"/>
      <c r="B58" s="52"/>
      <c r="C58" s="993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311"/>
      <c r="AF58" s="28" t="s">
        <v>0</v>
      </c>
    </row>
    <row r="59" spans="1:32" s="11" customFormat="1" ht="12.75" customHeight="1" x14ac:dyDescent="0.3">
      <c r="A59" s="107"/>
      <c r="B59" s="52"/>
      <c r="C59" s="994" t="s">
        <v>1</v>
      </c>
      <c r="D59" s="25" t="s">
        <v>6633</v>
      </c>
      <c r="E59" s="26">
        <v>4</v>
      </c>
      <c r="F59" s="26" t="s">
        <v>7234</v>
      </c>
      <c r="G59" s="111" t="s">
        <v>385</v>
      </c>
      <c r="H59" s="25" t="s">
        <v>6611</v>
      </c>
      <c r="I59" s="27">
        <v>4</v>
      </c>
      <c r="J59" s="508" t="s">
        <v>403</v>
      </c>
      <c r="K59" s="110" t="s">
        <v>14</v>
      </c>
      <c r="L59" s="25" t="s">
        <v>6613</v>
      </c>
      <c r="M59" s="28">
        <v>2</v>
      </c>
      <c r="N59" s="508" t="s">
        <v>403</v>
      </c>
      <c r="O59" s="110" t="s">
        <v>349</v>
      </c>
      <c r="P59" s="25" t="s">
        <v>6611</v>
      </c>
      <c r="Q59" s="27">
        <v>4</v>
      </c>
      <c r="R59" s="508" t="s">
        <v>403</v>
      </c>
      <c r="S59" s="110" t="s">
        <v>14</v>
      </c>
      <c r="T59" s="25"/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312"/>
      <c r="AF59" s="28" t="s">
        <v>1</v>
      </c>
    </row>
    <row r="60" spans="1:32" s="11" customFormat="1" ht="12.75" customHeight="1" x14ac:dyDescent="0.3">
      <c r="A60" s="107"/>
      <c r="B60" s="52"/>
      <c r="C60" s="994"/>
      <c r="D60" s="40"/>
      <c r="E60" s="41"/>
      <c r="F60" s="42"/>
      <c r="G60" s="108"/>
      <c r="H60" s="40"/>
      <c r="I60" s="42"/>
      <c r="J60" s="42"/>
      <c r="K60" s="108"/>
      <c r="L60" s="40" t="s">
        <v>4653</v>
      </c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313"/>
      <c r="AF60" s="28" t="s">
        <v>547</v>
      </c>
    </row>
    <row r="61" spans="1:32" s="11" customFormat="1" ht="12.75" customHeight="1" x14ac:dyDescent="0.3">
      <c r="A61" s="105">
        <v>15</v>
      </c>
      <c r="B61" s="51" t="s">
        <v>9994</v>
      </c>
      <c r="C61" s="992" t="s">
        <v>0</v>
      </c>
      <c r="D61" s="15" t="s">
        <v>10194</v>
      </c>
      <c r="E61" s="16"/>
      <c r="F61" s="16"/>
      <c r="G61" s="115"/>
      <c r="H61" s="15" t="s">
        <v>6612</v>
      </c>
      <c r="I61" s="17">
        <v>4</v>
      </c>
      <c r="J61" s="509" t="s">
        <v>403</v>
      </c>
      <c r="K61" s="114" t="s">
        <v>14</v>
      </c>
      <c r="L61" s="15" t="s">
        <v>6630</v>
      </c>
      <c r="M61" s="18">
        <v>4</v>
      </c>
      <c r="N61" s="18" t="s">
        <v>6651</v>
      </c>
      <c r="O61" s="114" t="s">
        <v>10</v>
      </c>
      <c r="P61" s="34" t="s">
        <v>6630</v>
      </c>
      <c r="Q61" s="35">
        <v>4</v>
      </c>
      <c r="R61" s="36" t="s">
        <v>6651</v>
      </c>
      <c r="S61" s="114" t="s">
        <v>10</v>
      </c>
      <c r="T61" s="15" t="s">
        <v>6630</v>
      </c>
      <c r="U61" s="18">
        <v>4</v>
      </c>
      <c r="V61" s="18" t="s">
        <v>6651</v>
      </c>
      <c r="W61" s="114" t="s">
        <v>10</v>
      </c>
      <c r="X61" s="18"/>
      <c r="Y61" s="18"/>
      <c r="Z61" s="18"/>
      <c r="AA61" s="114"/>
      <c r="AB61" s="15"/>
      <c r="AC61" s="17"/>
      <c r="AD61" s="18"/>
      <c r="AE61" s="310"/>
      <c r="AF61" s="28" t="s">
        <v>0</v>
      </c>
    </row>
    <row r="62" spans="1:32" s="11" customFormat="1" ht="12.75" customHeight="1" x14ac:dyDescent="0.3">
      <c r="A62" s="107"/>
      <c r="B62" s="52"/>
      <c r="C62" s="993"/>
      <c r="D62" s="20" t="s">
        <v>6612</v>
      </c>
      <c r="E62" s="21">
        <v>4</v>
      </c>
      <c r="F62" s="749" t="s">
        <v>403</v>
      </c>
      <c r="G62" s="113" t="s">
        <v>14</v>
      </c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311"/>
      <c r="AF62" s="28" t="s">
        <v>0</v>
      </c>
    </row>
    <row r="63" spans="1:32" s="11" customFormat="1" ht="12.75" customHeight="1" x14ac:dyDescent="0.3">
      <c r="A63" s="107"/>
      <c r="B63" s="52"/>
      <c r="C63" s="994" t="s">
        <v>1</v>
      </c>
      <c r="D63" s="25" t="s">
        <v>4664</v>
      </c>
      <c r="E63" s="26">
        <v>4</v>
      </c>
      <c r="F63" s="537" t="s">
        <v>443</v>
      </c>
      <c r="G63" s="111" t="s">
        <v>332</v>
      </c>
      <c r="H63" s="25" t="s">
        <v>6629</v>
      </c>
      <c r="I63" s="27">
        <v>4</v>
      </c>
      <c r="J63" s="508" t="s">
        <v>409</v>
      </c>
      <c r="K63" s="110" t="s">
        <v>349</v>
      </c>
      <c r="L63" s="25"/>
      <c r="M63" s="28"/>
      <c r="N63" s="28"/>
      <c r="O63" s="110"/>
      <c r="P63" s="25" t="s">
        <v>6629</v>
      </c>
      <c r="Q63" s="27">
        <v>4</v>
      </c>
      <c r="R63" s="508" t="s">
        <v>409</v>
      </c>
      <c r="S63" s="110" t="s">
        <v>349</v>
      </c>
      <c r="T63" s="25"/>
      <c r="U63" s="28"/>
      <c r="V63" s="28"/>
      <c r="W63" s="110"/>
      <c r="X63" s="25"/>
      <c r="Y63" s="28"/>
      <c r="Z63" s="28"/>
      <c r="AA63" s="110"/>
      <c r="AB63" s="25"/>
      <c r="AC63" s="27"/>
      <c r="AD63" s="28"/>
      <c r="AE63" s="312"/>
      <c r="AF63" s="28" t="s">
        <v>1</v>
      </c>
    </row>
    <row r="64" spans="1:32" s="11" customFormat="1" ht="12.75" customHeight="1" x14ac:dyDescent="0.3">
      <c r="A64" s="107"/>
      <c r="B64" s="52"/>
      <c r="C64" s="994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313"/>
      <c r="AF64" s="28" t="s">
        <v>547</v>
      </c>
    </row>
    <row r="65" spans="1:32" s="11" customFormat="1" ht="12.75" customHeight="1" x14ac:dyDescent="0.3">
      <c r="A65" s="105">
        <v>16</v>
      </c>
      <c r="B65" s="51" t="s">
        <v>10086</v>
      </c>
      <c r="C65" s="992" t="s">
        <v>0</v>
      </c>
      <c r="D65" s="15" t="s">
        <v>7094</v>
      </c>
      <c r="E65" s="16"/>
      <c r="F65" s="16"/>
      <c r="G65" s="115"/>
      <c r="H65" s="15" t="s">
        <v>7094</v>
      </c>
      <c r="I65" s="17"/>
      <c r="J65" s="18"/>
      <c r="K65" s="114"/>
      <c r="L65" s="18" t="s">
        <v>7094</v>
      </c>
      <c r="M65" s="18"/>
      <c r="N65" s="18"/>
      <c r="O65" s="114"/>
      <c r="P65" s="15" t="s">
        <v>7094</v>
      </c>
      <c r="Q65" s="17"/>
      <c r="R65" s="18"/>
      <c r="S65" s="114"/>
      <c r="T65" s="15" t="s">
        <v>7094</v>
      </c>
      <c r="U65" s="18"/>
      <c r="V65" s="18"/>
      <c r="W65" s="114"/>
      <c r="X65" s="15"/>
      <c r="Y65" s="18"/>
      <c r="Z65" s="18"/>
      <c r="AA65" s="114"/>
      <c r="AB65" s="15"/>
      <c r="AC65" s="17"/>
      <c r="AD65" s="18"/>
      <c r="AE65" s="310"/>
      <c r="AF65" s="28" t="s">
        <v>0</v>
      </c>
    </row>
    <row r="66" spans="1:32" s="11" customFormat="1" ht="12.75" customHeight="1" x14ac:dyDescent="0.3">
      <c r="A66" s="107"/>
      <c r="B66" s="52"/>
      <c r="C66" s="993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311"/>
      <c r="AF66" s="28" t="s">
        <v>0</v>
      </c>
    </row>
    <row r="67" spans="1:32" s="11" customFormat="1" ht="12.75" customHeight="1" x14ac:dyDescent="0.3">
      <c r="A67" s="107"/>
      <c r="B67" s="52"/>
      <c r="C67" s="994" t="s">
        <v>1</v>
      </c>
      <c r="D67" s="25" t="s">
        <v>4664</v>
      </c>
      <c r="E67" s="26">
        <v>4</v>
      </c>
      <c r="F67" s="537" t="s">
        <v>443</v>
      </c>
      <c r="G67" s="111" t="s">
        <v>332</v>
      </c>
      <c r="H67" s="25" t="s">
        <v>7094</v>
      </c>
      <c r="I67" s="27"/>
      <c r="J67" s="28"/>
      <c r="K67" s="110"/>
      <c r="L67" s="25" t="s">
        <v>7086</v>
      </c>
      <c r="M67" s="28">
        <v>4</v>
      </c>
      <c r="N67" s="28" t="s">
        <v>7234</v>
      </c>
      <c r="O67" s="110" t="s">
        <v>385</v>
      </c>
      <c r="P67" s="30" t="s">
        <v>6630</v>
      </c>
      <c r="Q67" s="31">
        <v>4</v>
      </c>
      <c r="R67" s="28" t="s">
        <v>6651</v>
      </c>
      <c r="S67" s="110" t="s">
        <v>10</v>
      </c>
      <c r="T67" s="25" t="s">
        <v>4661</v>
      </c>
      <c r="U67" s="28">
        <v>4</v>
      </c>
      <c r="V67" s="508" t="s">
        <v>400</v>
      </c>
      <c r="W67" s="110" t="s">
        <v>205</v>
      </c>
      <c r="X67" s="25"/>
      <c r="Y67" s="28"/>
      <c r="Z67" s="28"/>
      <c r="AA67" s="110"/>
      <c r="AB67" s="25"/>
      <c r="AC67" s="27"/>
      <c r="AD67" s="28"/>
      <c r="AE67" s="312"/>
      <c r="AF67" s="28" t="s">
        <v>1</v>
      </c>
    </row>
    <row r="68" spans="1:32" s="11" customFormat="1" ht="12.75" customHeight="1" x14ac:dyDescent="0.3">
      <c r="A68" s="107"/>
      <c r="B68" s="52"/>
      <c r="C68" s="994"/>
      <c r="D68" s="25" t="s">
        <v>7333</v>
      </c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312"/>
      <c r="AF68" s="28" t="s">
        <v>547</v>
      </c>
    </row>
    <row r="69" spans="1:32" s="11" customFormat="1" ht="12.75" customHeight="1" x14ac:dyDescent="0.3">
      <c r="A69" s="105">
        <v>17</v>
      </c>
      <c r="B69" s="51" t="s">
        <v>10087</v>
      </c>
      <c r="C69" s="992" t="s">
        <v>0</v>
      </c>
      <c r="D69" s="15" t="s">
        <v>7094</v>
      </c>
      <c r="E69" s="16"/>
      <c r="F69" s="16"/>
      <c r="G69" s="115"/>
      <c r="H69" s="15" t="s">
        <v>7094</v>
      </c>
      <c r="I69" s="17"/>
      <c r="J69" s="18"/>
      <c r="K69" s="114"/>
      <c r="L69" s="18" t="s">
        <v>7094</v>
      </c>
      <c r="M69" s="18"/>
      <c r="N69" s="18"/>
      <c r="O69" s="114"/>
      <c r="P69" s="15" t="s">
        <v>7094</v>
      </c>
      <c r="Q69" s="17"/>
      <c r="R69" s="18"/>
      <c r="S69" s="114"/>
      <c r="T69" s="15" t="s">
        <v>7094</v>
      </c>
      <c r="U69" s="17"/>
      <c r="V69" s="18"/>
      <c r="W69" s="114"/>
      <c r="X69" s="15"/>
      <c r="Y69" s="18"/>
      <c r="Z69" s="18"/>
      <c r="AA69" s="114"/>
      <c r="AB69" s="15"/>
      <c r="AC69" s="17"/>
      <c r="AD69" s="18"/>
      <c r="AE69" s="310"/>
      <c r="AF69" s="28" t="s">
        <v>0</v>
      </c>
    </row>
    <row r="70" spans="1:32" s="11" customFormat="1" ht="12.75" customHeight="1" x14ac:dyDescent="0.3">
      <c r="A70" s="107"/>
      <c r="B70" s="52"/>
      <c r="C70" s="993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311"/>
      <c r="AF70" s="28" t="s">
        <v>0</v>
      </c>
    </row>
    <row r="71" spans="1:32" s="11" customFormat="1" ht="12.75" customHeight="1" x14ac:dyDescent="0.3">
      <c r="A71" s="107"/>
      <c r="B71" s="52"/>
      <c r="C71" s="994" t="s">
        <v>1</v>
      </c>
      <c r="D71" s="25" t="s">
        <v>4664</v>
      </c>
      <c r="E71" s="26">
        <v>4</v>
      </c>
      <c r="F71" s="537" t="s">
        <v>443</v>
      </c>
      <c r="G71" s="111" t="s">
        <v>332</v>
      </c>
      <c r="H71" s="25" t="s">
        <v>7094</v>
      </c>
      <c r="I71" s="27"/>
      <c r="J71" s="28"/>
      <c r="K71" s="110"/>
      <c r="L71" s="25" t="s">
        <v>6630</v>
      </c>
      <c r="M71" s="28">
        <v>4</v>
      </c>
      <c r="N71" s="28" t="s">
        <v>6651</v>
      </c>
      <c r="O71" s="110" t="s">
        <v>10</v>
      </c>
      <c r="P71" s="30" t="s">
        <v>7086</v>
      </c>
      <c r="Q71" s="31">
        <v>4</v>
      </c>
      <c r="R71" s="28" t="s">
        <v>7234</v>
      </c>
      <c r="S71" s="110" t="s">
        <v>385</v>
      </c>
      <c r="T71" s="25" t="s">
        <v>4661</v>
      </c>
      <c r="U71" s="28">
        <v>4</v>
      </c>
      <c r="V71" s="508" t="s">
        <v>400</v>
      </c>
      <c r="W71" s="110" t="s">
        <v>205</v>
      </c>
      <c r="X71" s="25"/>
      <c r="Y71" s="28"/>
      <c r="Z71" s="28"/>
      <c r="AA71" s="110"/>
      <c r="AB71" s="25"/>
      <c r="AC71" s="27"/>
      <c r="AD71" s="28"/>
      <c r="AE71" s="312"/>
      <c r="AF71" s="28" t="s">
        <v>1</v>
      </c>
    </row>
    <row r="72" spans="1:32" s="11" customFormat="1" ht="12.75" customHeight="1" x14ac:dyDescent="0.3">
      <c r="A72" s="107"/>
      <c r="B72" s="52"/>
      <c r="C72" s="994"/>
      <c r="D72" s="25" t="s">
        <v>7333</v>
      </c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312"/>
      <c r="AF72" s="28" t="s">
        <v>547</v>
      </c>
    </row>
    <row r="73" spans="1:32" s="11" customFormat="1" ht="12.75" customHeight="1" x14ac:dyDescent="0.3">
      <c r="A73" s="105">
        <v>18</v>
      </c>
      <c r="B73" s="51" t="s">
        <v>10039</v>
      </c>
      <c r="C73" s="992" t="s">
        <v>0</v>
      </c>
      <c r="D73" s="15" t="s">
        <v>7094</v>
      </c>
      <c r="E73" s="16"/>
      <c r="F73" s="16"/>
      <c r="G73" s="115"/>
      <c r="H73" s="15" t="s">
        <v>7094</v>
      </c>
      <c r="I73" s="17"/>
      <c r="J73" s="18"/>
      <c r="K73" s="114"/>
      <c r="L73" s="15" t="s">
        <v>7094</v>
      </c>
      <c r="M73" s="18"/>
      <c r="N73" s="18"/>
      <c r="O73" s="114"/>
      <c r="P73" s="34" t="s">
        <v>7094</v>
      </c>
      <c r="Q73" s="35"/>
      <c r="R73" s="36"/>
      <c r="S73" s="114"/>
      <c r="T73" s="15" t="s">
        <v>7094</v>
      </c>
      <c r="U73" s="18"/>
      <c r="V73" s="18"/>
      <c r="W73" s="114"/>
      <c r="X73" s="18"/>
      <c r="Y73" s="18"/>
      <c r="Z73" s="18"/>
      <c r="AA73" s="114"/>
      <c r="AB73" s="15"/>
      <c r="AC73" s="17"/>
      <c r="AD73" s="18"/>
      <c r="AE73" s="310"/>
      <c r="AF73" s="28" t="s">
        <v>0</v>
      </c>
    </row>
    <row r="74" spans="1:32" s="11" customFormat="1" ht="12.75" customHeight="1" x14ac:dyDescent="0.3">
      <c r="A74" s="107"/>
      <c r="B74" s="52"/>
      <c r="C74" s="993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311"/>
      <c r="AF74" s="28" t="s">
        <v>0</v>
      </c>
    </row>
    <row r="75" spans="1:32" s="11" customFormat="1" ht="12.75" customHeight="1" x14ac:dyDescent="0.3">
      <c r="A75" s="107"/>
      <c r="B75" s="52"/>
      <c r="C75" s="994" t="s">
        <v>1</v>
      </c>
      <c r="D75" s="25" t="s">
        <v>7094</v>
      </c>
      <c r="E75" s="26"/>
      <c r="F75" s="26"/>
      <c r="G75" s="111"/>
      <c r="H75" s="25" t="s">
        <v>4661</v>
      </c>
      <c r="I75" s="27">
        <v>4</v>
      </c>
      <c r="J75" s="508" t="s">
        <v>459</v>
      </c>
      <c r="K75" s="110" t="s">
        <v>198</v>
      </c>
      <c r="L75" s="25"/>
      <c r="M75" s="28"/>
      <c r="N75" s="28"/>
      <c r="O75" s="110"/>
      <c r="P75" s="25" t="s">
        <v>4665</v>
      </c>
      <c r="Q75" s="27">
        <v>3</v>
      </c>
      <c r="R75" s="508" t="s">
        <v>406</v>
      </c>
      <c r="S75" s="110" t="s">
        <v>337</v>
      </c>
      <c r="T75" s="25" t="s">
        <v>7086</v>
      </c>
      <c r="U75" s="28">
        <v>4</v>
      </c>
      <c r="V75" s="28" t="s">
        <v>7234</v>
      </c>
      <c r="W75" s="110" t="s">
        <v>385</v>
      </c>
      <c r="X75" s="25"/>
      <c r="Y75" s="28"/>
      <c r="Z75" s="28"/>
      <c r="AA75" s="110"/>
      <c r="AB75" s="25"/>
      <c r="AC75" s="27"/>
      <c r="AD75" s="28"/>
      <c r="AE75" s="312"/>
      <c r="AF75" s="28" t="s">
        <v>1</v>
      </c>
    </row>
    <row r="76" spans="1:32" s="11" customFormat="1" ht="12.75" customHeight="1" x14ac:dyDescent="0.3">
      <c r="A76" s="107"/>
      <c r="B76" s="52"/>
      <c r="C76" s="995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312"/>
      <c r="AF76" s="28" t="s">
        <v>547</v>
      </c>
    </row>
    <row r="77" spans="1:32" s="11" customFormat="1" ht="12.75" customHeight="1" x14ac:dyDescent="0.3">
      <c r="A77" s="105">
        <v>19</v>
      </c>
      <c r="B77" s="51" t="s">
        <v>10040</v>
      </c>
      <c r="C77" s="992" t="s">
        <v>0</v>
      </c>
      <c r="D77" s="15" t="s">
        <v>7094</v>
      </c>
      <c r="E77" s="16"/>
      <c r="F77" s="16"/>
      <c r="G77" s="115"/>
      <c r="H77" s="15" t="s">
        <v>7094</v>
      </c>
      <c r="I77" s="17"/>
      <c r="J77" s="18"/>
      <c r="K77" s="114"/>
      <c r="L77" s="15" t="s">
        <v>7094</v>
      </c>
      <c r="M77" s="18"/>
      <c r="N77" s="18"/>
      <c r="O77" s="114"/>
      <c r="P77" s="34" t="s">
        <v>7094</v>
      </c>
      <c r="Q77" s="35"/>
      <c r="R77" s="36"/>
      <c r="S77" s="114"/>
      <c r="T77" s="15" t="s">
        <v>7094</v>
      </c>
      <c r="U77" s="18"/>
      <c r="V77" s="18"/>
      <c r="W77" s="114"/>
      <c r="X77" s="18"/>
      <c r="Y77" s="18"/>
      <c r="Z77" s="18"/>
      <c r="AA77" s="114"/>
      <c r="AB77" s="15"/>
      <c r="AC77" s="17"/>
      <c r="AD77" s="18"/>
      <c r="AE77" s="310"/>
      <c r="AF77" s="28" t="s">
        <v>0</v>
      </c>
    </row>
    <row r="78" spans="1:32" s="11" customFormat="1" ht="12.75" customHeight="1" x14ac:dyDescent="0.3">
      <c r="A78" s="107"/>
      <c r="B78" s="52"/>
      <c r="C78" s="993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311"/>
      <c r="AF78" s="28" t="s">
        <v>0</v>
      </c>
    </row>
    <row r="79" spans="1:32" s="11" customFormat="1" ht="12.75" customHeight="1" x14ac:dyDescent="0.3">
      <c r="A79" s="107"/>
      <c r="B79" s="52"/>
      <c r="C79" s="994" t="s">
        <v>1</v>
      </c>
      <c r="D79" s="25" t="s">
        <v>7094</v>
      </c>
      <c r="E79" s="26"/>
      <c r="F79" s="26"/>
      <c r="G79" s="111"/>
      <c r="H79" s="25" t="s">
        <v>4661</v>
      </c>
      <c r="I79" s="27">
        <v>4</v>
      </c>
      <c r="J79" s="508" t="s">
        <v>459</v>
      </c>
      <c r="K79" s="110" t="s">
        <v>198</v>
      </c>
      <c r="L79" s="25"/>
      <c r="M79" s="28"/>
      <c r="N79" s="28"/>
      <c r="O79" s="110"/>
      <c r="P79" s="25" t="s">
        <v>4665</v>
      </c>
      <c r="Q79" s="27">
        <v>3</v>
      </c>
      <c r="R79" s="508" t="s">
        <v>406</v>
      </c>
      <c r="S79" s="110" t="s">
        <v>337</v>
      </c>
      <c r="T79" s="25"/>
      <c r="U79" s="28"/>
      <c r="V79" s="28"/>
      <c r="W79" s="110"/>
      <c r="X79" s="25"/>
      <c r="Y79" s="28"/>
      <c r="Z79" s="28"/>
      <c r="AA79" s="110"/>
      <c r="AB79" s="25"/>
      <c r="AC79" s="27"/>
      <c r="AD79" s="28"/>
      <c r="AE79" s="312"/>
      <c r="AF79" s="28" t="s">
        <v>1</v>
      </c>
    </row>
    <row r="80" spans="1:32" s="11" customFormat="1" ht="12.75" customHeight="1" x14ac:dyDescent="0.3">
      <c r="A80" s="107"/>
      <c r="B80" s="52"/>
      <c r="C80" s="995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313"/>
      <c r="AF80" s="28" t="s">
        <v>547</v>
      </c>
    </row>
    <row r="81" spans="1:32" s="11" customFormat="1" ht="12.75" customHeight="1" x14ac:dyDescent="0.3">
      <c r="A81" s="105">
        <v>20</v>
      </c>
      <c r="B81" s="51" t="s">
        <v>10015</v>
      </c>
      <c r="C81" s="992" t="s">
        <v>0</v>
      </c>
      <c r="D81" s="15" t="s">
        <v>7094</v>
      </c>
      <c r="E81" s="16"/>
      <c r="F81" s="16"/>
      <c r="G81" s="115"/>
      <c r="H81" s="15" t="s">
        <v>7094</v>
      </c>
      <c r="I81" s="17"/>
      <c r="J81" s="18"/>
      <c r="K81" s="114"/>
      <c r="L81" s="15" t="s">
        <v>7094</v>
      </c>
      <c r="M81" s="18"/>
      <c r="N81" s="18"/>
      <c r="O81" s="114"/>
      <c r="P81" s="34" t="s">
        <v>7094</v>
      </c>
      <c r="Q81" s="35"/>
      <c r="R81" s="36"/>
      <c r="S81" s="114"/>
      <c r="T81" s="15" t="s">
        <v>7094</v>
      </c>
      <c r="U81" s="18"/>
      <c r="V81" s="18"/>
      <c r="W81" s="114"/>
      <c r="X81" s="18"/>
      <c r="Y81" s="18"/>
      <c r="Z81" s="18"/>
      <c r="AA81" s="114"/>
      <c r="AB81" s="15"/>
      <c r="AC81" s="17"/>
      <c r="AD81" s="18"/>
      <c r="AE81" s="310"/>
      <c r="AF81" s="28" t="s">
        <v>0</v>
      </c>
    </row>
    <row r="82" spans="1:32" s="11" customFormat="1" ht="12.75" customHeight="1" x14ac:dyDescent="0.3">
      <c r="A82" s="107"/>
      <c r="B82" s="52"/>
      <c r="C82" s="993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311"/>
      <c r="AF82" s="28" t="s">
        <v>0</v>
      </c>
    </row>
    <row r="83" spans="1:32" s="11" customFormat="1" ht="12.75" customHeight="1" x14ac:dyDescent="0.3">
      <c r="A83" s="107"/>
      <c r="B83" s="52"/>
      <c r="C83" s="994" t="s">
        <v>1</v>
      </c>
      <c r="D83" s="25" t="s">
        <v>6610</v>
      </c>
      <c r="E83" s="26">
        <v>4</v>
      </c>
      <c r="F83" s="537" t="s">
        <v>425</v>
      </c>
      <c r="G83" s="111" t="s">
        <v>14</v>
      </c>
      <c r="H83" s="25" t="s">
        <v>7094</v>
      </c>
      <c r="I83" s="27"/>
      <c r="J83" s="28"/>
      <c r="K83" s="110"/>
      <c r="L83" s="25" t="s">
        <v>6610</v>
      </c>
      <c r="M83" s="28">
        <v>4</v>
      </c>
      <c r="N83" s="508" t="s">
        <v>425</v>
      </c>
      <c r="O83" s="110" t="s">
        <v>14</v>
      </c>
      <c r="P83" s="25" t="s">
        <v>6607</v>
      </c>
      <c r="Q83" s="27">
        <v>3</v>
      </c>
      <c r="R83" s="508" t="s">
        <v>405</v>
      </c>
      <c r="S83" s="110" t="s">
        <v>8393</v>
      </c>
      <c r="T83" s="25" t="s">
        <v>6610</v>
      </c>
      <c r="U83" s="28">
        <v>4</v>
      </c>
      <c r="V83" s="508" t="s">
        <v>425</v>
      </c>
      <c r="W83" s="110" t="s">
        <v>14</v>
      </c>
      <c r="X83" s="25"/>
      <c r="Y83" s="28"/>
      <c r="Z83" s="28"/>
      <c r="AA83" s="110"/>
      <c r="AB83" s="25"/>
      <c r="AC83" s="27"/>
      <c r="AD83" s="28"/>
      <c r="AE83" s="312"/>
      <c r="AF83" s="28" t="s">
        <v>1</v>
      </c>
    </row>
    <row r="84" spans="1:32" s="11" customFormat="1" ht="12.75" customHeight="1" x14ac:dyDescent="0.3">
      <c r="A84" s="107"/>
      <c r="B84" s="52"/>
      <c r="C84" s="994"/>
      <c r="D84" s="40" t="s">
        <v>7333</v>
      </c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313"/>
      <c r="AF84" s="28" t="s">
        <v>547</v>
      </c>
    </row>
    <row r="85" spans="1:32" s="11" customFormat="1" ht="12.75" customHeight="1" x14ac:dyDescent="0.3">
      <c r="A85" s="105">
        <v>21</v>
      </c>
      <c r="B85" s="51" t="s">
        <v>10047</v>
      </c>
      <c r="C85" s="992" t="s">
        <v>0</v>
      </c>
      <c r="D85" s="15" t="s">
        <v>10194</v>
      </c>
      <c r="E85" s="16"/>
      <c r="F85" s="16"/>
      <c r="G85" s="115"/>
      <c r="H85" s="15" t="s">
        <v>6627</v>
      </c>
      <c r="I85" s="17">
        <v>4</v>
      </c>
      <c r="J85" s="18" t="s">
        <v>5689</v>
      </c>
      <c r="K85" s="114" t="s">
        <v>597</v>
      </c>
      <c r="L85" s="15" t="s">
        <v>6641</v>
      </c>
      <c r="M85" s="18">
        <v>4</v>
      </c>
      <c r="N85" s="18" t="s">
        <v>7328</v>
      </c>
      <c r="O85" s="114" t="s">
        <v>84</v>
      </c>
      <c r="P85" s="34" t="s">
        <v>6627</v>
      </c>
      <c r="Q85" s="35">
        <v>4</v>
      </c>
      <c r="R85" s="36" t="s">
        <v>5689</v>
      </c>
      <c r="S85" s="114" t="s">
        <v>597</v>
      </c>
      <c r="T85" s="15" t="s">
        <v>6641</v>
      </c>
      <c r="U85" s="18">
        <v>4</v>
      </c>
      <c r="V85" s="18" t="s">
        <v>7328</v>
      </c>
      <c r="W85" s="114" t="s">
        <v>84</v>
      </c>
      <c r="X85" s="18"/>
      <c r="Y85" s="18"/>
      <c r="Z85" s="18"/>
      <c r="AA85" s="114"/>
      <c r="AB85" s="15"/>
      <c r="AC85" s="17"/>
      <c r="AD85" s="18"/>
      <c r="AE85" s="310"/>
      <c r="AF85" s="28" t="s">
        <v>0</v>
      </c>
    </row>
    <row r="86" spans="1:32" s="11" customFormat="1" ht="12.75" customHeight="1" x14ac:dyDescent="0.3">
      <c r="A86" s="107"/>
      <c r="B86" s="52"/>
      <c r="C86" s="993"/>
      <c r="D86" s="20" t="s">
        <v>6641</v>
      </c>
      <c r="E86" s="21">
        <v>4</v>
      </c>
      <c r="F86" s="21" t="s">
        <v>7328</v>
      </c>
      <c r="G86" s="113" t="s">
        <v>84</v>
      </c>
      <c r="H86" s="20"/>
      <c r="I86" s="22"/>
      <c r="J86" s="22"/>
      <c r="K86" s="112"/>
      <c r="L86" s="20"/>
      <c r="M86" s="22"/>
      <c r="N86" s="22"/>
      <c r="O86" s="112"/>
      <c r="P86" s="37"/>
      <c r="Q86" s="38"/>
      <c r="R86" s="39"/>
      <c r="S86" s="112"/>
      <c r="T86" s="20"/>
      <c r="U86" s="22"/>
      <c r="V86" s="22"/>
      <c r="W86" s="112"/>
      <c r="X86" s="20"/>
      <c r="Y86" s="24"/>
      <c r="Z86" s="24"/>
      <c r="AA86" s="112"/>
      <c r="AB86" s="20"/>
      <c r="AC86" s="22"/>
      <c r="AD86" s="22"/>
      <c r="AE86" s="311"/>
      <c r="AF86" s="28" t="s">
        <v>0</v>
      </c>
    </row>
    <row r="87" spans="1:32" s="11" customFormat="1" ht="12.75" customHeight="1" x14ac:dyDescent="0.3">
      <c r="A87" s="107"/>
      <c r="B87" s="52"/>
      <c r="C87" s="994" t="s">
        <v>1</v>
      </c>
      <c r="D87" s="25" t="s">
        <v>6627</v>
      </c>
      <c r="E87" s="26">
        <v>4</v>
      </c>
      <c r="F87" s="26" t="s">
        <v>5689</v>
      </c>
      <c r="G87" s="111" t="s">
        <v>597</v>
      </c>
      <c r="H87" s="25" t="s">
        <v>4661</v>
      </c>
      <c r="I87" s="27">
        <v>4</v>
      </c>
      <c r="J87" s="508" t="s">
        <v>400</v>
      </c>
      <c r="K87" s="110" t="s">
        <v>205</v>
      </c>
      <c r="L87" s="25" t="s">
        <v>6627</v>
      </c>
      <c r="M87" s="28">
        <v>4</v>
      </c>
      <c r="N87" s="28" t="s">
        <v>5689</v>
      </c>
      <c r="O87" s="110" t="s">
        <v>597</v>
      </c>
      <c r="P87" s="25" t="s">
        <v>4664</v>
      </c>
      <c r="Q87" s="27">
        <v>4</v>
      </c>
      <c r="R87" s="508" t="s">
        <v>443</v>
      </c>
      <c r="S87" s="110" t="s">
        <v>332</v>
      </c>
      <c r="T87" s="25"/>
      <c r="U87" s="28"/>
      <c r="V87" s="28"/>
      <c r="W87" s="110"/>
      <c r="X87" s="25"/>
      <c r="Y87" s="28"/>
      <c r="Z87" s="28"/>
      <c r="AA87" s="110"/>
      <c r="AB87" s="25"/>
      <c r="AC87" s="27"/>
      <c r="AD87" s="28"/>
      <c r="AE87" s="312"/>
      <c r="AF87" s="28" t="s">
        <v>1</v>
      </c>
    </row>
    <row r="88" spans="1:32" s="11" customFormat="1" ht="12.75" customHeight="1" x14ac:dyDescent="0.3">
      <c r="A88" s="107"/>
      <c r="B88" s="54"/>
      <c r="C88" s="994"/>
      <c r="D88" s="40"/>
      <c r="E88" s="41"/>
      <c r="F88" s="42"/>
      <c r="G88" s="108"/>
      <c r="H88" s="40"/>
      <c r="I88" s="42"/>
      <c r="J88" s="42"/>
      <c r="K88" s="108"/>
      <c r="L88" s="40"/>
      <c r="M88" s="42"/>
      <c r="N88" s="42"/>
      <c r="O88" s="108"/>
      <c r="P88" s="40"/>
      <c r="Q88" s="41"/>
      <c r="R88" s="42"/>
      <c r="S88" s="108"/>
      <c r="T88" s="40"/>
      <c r="U88" s="42"/>
      <c r="V88" s="42"/>
      <c r="W88" s="108"/>
      <c r="X88" s="40"/>
      <c r="Y88" s="43"/>
      <c r="Z88" s="43"/>
      <c r="AA88" s="109"/>
      <c r="AB88" s="40"/>
      <c r="AC88" s="41"/>
      <c r="AD88" s="42"/>
      <c r="AE88" s="313"/>
      <c r="AF88" s="28" t="s">
        <v>547</v>
      </c>
    </row>
    <row r="89" spans="1:32" s="11" customFormat="1" ht="12.75" customHeight="1" x14ac:dyDescent="0.3">
      <c r="A89" s="105">
        <v>22</v>
      </c>
      <c r="B89" s="51" t="s">
        <v>10048</v>
      </c>
      <c r="C89" s="992" t="s">
        <v>0</v>
      </c>
      <c r="D89" s="15" t="s">
        <v>10194</v>
      </c>
      <c r="E89" s="16"/>
      <c r="F89" s="16"/>
      <c r="G89" s="115"/>
      <c r="H89" s="15" t="s">
        <v>6641</v>
      </c>
      <c r="I89" s="17">
        <v>4</v>
      </c>
      <c r="J89" s="18" t="s">
        <v>7328</v>
      </c>
      <c r="K89" s="114" t="s">
        <v>84</v>
      </c>
      <c r="L89" s="18" t="s">
        <v>6627</v>
      </c>
      <c r="M89" s="18">
        <v>4</v>
      </c>
      <c r="N89" s="18" t="s">
        <v>5689</v>
      </c>
      <c r="O89" s="114" t="s">
        <v>597</v>
      </c>
      <c r="P89" s="15" t="s">
        <v>6641</v>
      </c>
      <c r="Q89" s="17">
        <v>4</v>
      </c>
      <c r="R89" s="18" t="s">
        <v>7328</v>
      </c>
      <c r="S89" s="114" t="s">
        <v>84</v>
      </c>
      <c r="T89" s="15" t="s">
        <v>6627</v>
      </c>
      <c r="U89" s="18">
        <v>4</v>
      </c>
      <c r="V89" s="18" t="s">
        <v>5689</v>
      </c>
      <c r="W89" s="114" t="s">
        <v>597</v>
      </c>
      <c r="X89" s="15"/>
      <c r="Y89" s="18"/>
      <c r="Z89" s="18"/>
      <c r="AA89" s="114"/>
      <c r="AB89" s="15"/>
      <c r="AC89" s="17"/>
      <c r="AD89" s="18"/>
      <c r="AE89" s="310"/>
      <c r="AF89" s="28" t="s">
        <v>0</v>
      </c>
    </row>
    <row r="90" spans="1:32" s="11" customFormat="1" ht="12.75" customHeight="1" x14ac:dyDescent="0.3">
      <c r="A90" s="107"/>
      <c r="B90" s="52"/>
      <c r="C90" s="993"/>
      <c r="D90" s="20" t="s">
        <v>6627</v>
      </c>
      <c r="E90" s="21">
        <v>4</v>
      </c>
      <c r="F90" s="21" t="s">
        <v>5689</v>
      </c>
      <c r="G90" s="113" t="s">
        <v>597</v>
      </c>
      <c r="H90" s="20"/>
      <c r="I90" s="22"/>
      <c r="J90" s="22"/>
      <c r="K90" s="112"/>
      <c r="L90" s="20"/>
      <c r="M90" s="22"/>
      <c r="N90" s="22"/>
      <c r="O90" s="112"/>
      <c r="P90" s="20"/>
      <c r="Q90" s="24"/>
      <c r="R90" s="24"/>
      <c r="S90" s="112"/>
      <c r="T90" s="20"/>
      <c r="U90" s="24"/>
      <c r="V90" s="22"/>
      <c r="W90" s="112"/>
      <c r="X90" s="20"/>
      <c r="Y90" s="24"/>
      <c r="Z90" s="24"/>
      <c r="AA90" s="112"/>
      <c r="AB90" s="20"/>
      <c r="AC90" s="22"/>
      <c r="AD90" s="22"/>
      <c r="AE90" s="311"/>
      <c r="AF90" s="28" t="s">
        <v>0</v>
      </c>
    </row>
    <row r="91" spans="1:32" s="11" customFormat="1" ht="12.75" customHeight="1" x14ac:dyDescent="0.3">
      <c r="A91" s="107"/>
      <c r="B91" s="52"/>
      <c r="C91" s="994" t="s">
        <v>1</v>
      </c>
      <c r="D91" s="25" t="s">
        <v>6641</v>
      </c>
      <c r="E91" s="26">
        <v>4</v>
      </c>
      <c r="F91" s="26" t="s">
        <v>7328</v>
      </c>
      <c r="G91" s="111" t="s">
        <v>84</v>
      </c>
      <c r="H91" s="25" t="s">
        <v>4661</v>
      </c>
      <c r="I91" s="27">
        <v>4</v>
      </c>
      <c r="J91" s="508" t="s">
        <v>400</v>
      </c>
      <c r="K91" s="110" t="s">
        <v>205</v>
      </c>
      <c r="L91" s="25"/>
      <c r="M91" s="28"/>
      <c r="N91" s="28"/>
      <c r="O91" s="110"/>
      <c r="P91" s="30" t="s">
        <v>4664</v>
      </c>
      <c r="Q91" s="31">
        <v>4</v>
      </c>
      <c r="R91" s="508" t="s">
        <v>443</v>
      </c>
      <c r="S91" s="110" t="s">
        <v>332</v>
      </c>
      <c r="T91" s="25" t="s">
        <v>6627</v>
      </c>
      <c r="U91" s="28">
        <v>4</v>
      </c>
      <c r="V91" s="28" t="s">
        <v>5689</v>
      </c>
      <c r="W91" s="110" t="s">
        <v>597</v>
      </c>
      <c r="X91" s="25"/>
      <c r="Y91" s="28"/>
      <c r="Z91" s="28"/>
      <c r="AA91" s="110"/>
      <c r="AB91" s="25"/>
      <c r="AC91" s="27"/>
      <c r="AD91" s="28"/>
      <c r="AE91" s="312"/>
      <c r="AF91" s="28" t="s">
        <v>1</v>
      </c>
    </row>
    <row r="92" spans="1:32" s="11" customFormat="1" ht="12.75" customHeight="1" x14ac:dyDescent="0.3">
      <c r="A92" s="107"/>
      <c r="B92" s="54"/>
      <c r="C92" s="994"/>
      <c r="D92" s="25"/>
      <c r="E92" s="26"/>
      <c r="F92" s="26"/>
      <c r="G92" s="111"/>
      <c r="H92" s="25"/>
      <c r="I92" s="28"/>
      <c r="J92" s="28"/>
      <c r="K92" s="110"/>
      <c r="L92" s="25"/>
      <c r="M92" s="28"/>
      <c r="N92" s="28"/>
      <c r="O92" s="110"/>
      <c r="P92" s="30"/>
      <c r="Q92" s="31"/>
      <c r="R92" s="32"/>
      <c r="S92" s="110"/>
      <c r="T92" s="25"/>
      <c r="U92" s="27"/>
      <c r="V92" s="27"/>
      <c r="W92" s="110"/>
      <c r="X92" s="25"/>
      <c r="Y92" s="33"/>
      <c r="Z92" s="33"/>
      <c r="AA92" s="116"/>
      <c r="AB92" s="25"/>
      <c r="AC92" s="27"/>
      <c r="AD92" s="28"/>
      <c r="AE92" s="312"/>
      <c r="AF92" s="28" t="s">
        <v>547</v>
      </c>
    </row>
    <row r="93" spans="1:32" s="11" customFormat="1" ht="12.75" customHeight="1" x14ac:dyDescent="0.3">
      <c r="A93" s="105">
        <v>23</v>
      </c>
      <c r="B93" s="51" t="s">
        <v>10049</v>
      </c>
      <c r="C93" s="992" t="s">
        <v>0</v>
      </c>
      <c r="D93" s="15" t="s">
        <v>7094</v>
      </c>
      <c r="E93" s="16"/>
      <c r="F93" s="16"/>
      <c r="G93" s="115"/>
      <c r="H93" s="15" t="s">
        <v>7094</v>
      </c>
      <c r="I93" s="17"/>
      <c r="J93" s="18"/>
      <c r="K93" s="114"/>
      <c r="L93" s="15" t="s">
        <v>7094</v>
      </c>
      <c r="M93" s="18"/>
      <c r="N93" s="18"/>
      <c r="O93" s="114"/>
      <c r="P93" s="34" t="s">
        <v>7094</v>
      </c>
      <c r="Q93" s="35"/>
      <c r="R93" s="36"/>
      <c r="S93" s="114"/>
      <c r="T93" s="15" t="s">
        <v>7094</v>
      </c>
      <c r="U93" s="18"/>
      <c r="V93" s="18"/>
      <c r="W93" s="114"/>
      <c r="X93" s="18"/>
      <c r="Y93" s="18"/>
      <c r="Z93" s="18"/>
      <c r="AA93" s="114"/>
      <c r="AB93" s="15" t="s">
        <v>6630</v>
      </c>
      <c r="AC93" s="17">
        <v>4</v>
      </c>
      <c r="AD93" s="18" t="s">
        <v>5689</v>
      </c>
      <c r="AE93" s="310" t="s">
        <v>84</v>
      </c>
      <c r="AF93" s="28" t="s">
        <v>0</v>
      </c>
    </row>
    <row r="94" spans="1:32" s="11" customFormat="1" ht="12.75" customHeight="1" x14ac:dyDescent="0.3">
      <c r="A94" s="107"/>
      <c r="B94" s="52"/>
      <c r="C94" s="993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311"/>
      <c r="AF94" s="28" t="s">
        <v>0</v>
      </c>
    </row>
    <row r="95" spans="1:32" s="11" customFormat="1" ht="12.75" customHeight="1" x14ac:dyDescent="0.3">
      <c r="A95" s="107"/>
      <c r="B95" s="52"/>
      <c r="C95" s="994" t="s">
        <v>1</v>
      </c>
      <c r="D95" s="25" t="s">
        <v>7094</v>
      </c>
      <c r="E95" s="26"/>
      <c r="F95" s="26"/>
      <c r="G95" s="111"/>
      <c r="H95" s="25" t="s">
        <v>4661</v>
      </c>
      <c r="I95" s="27">
        <v>4</v>
      </c>
      <c r="J95" s="508" t="s">
        <v>400</v>
      </c>
      <c r="K95" s="110" t="s">
        <v>205</v>
      </c>
      <c r="L95" s="25" t="s">
        <v>6619</v>
      </c>
      <c r="M95" s="28">
        <v>4</v>
      </c>
      <c r="N95" s="508" t="s">
        <v>409</v>
      </c>
      <c r="O95" s="110" t="s">
        <v>12</v>
      </c>
      <c r="P95" s="25" t="s">
        <v>4664</v>
      </c>
      <c r="Q95" s="27">
        <v>4</v>
      </c>
      <c r="R95" s="508" t="s">
        <v>443</v>
      </c>
      <c r="S95" s="110" t="s">
        <v>332</v>
      </c>
      <c r="T95" s="25" t="s">
        <v>6619</v>
      </c>
      <c r="U95" s="28">
        <v>4</v>
      </c>
      <c r="V95" s="508" t="s">
        <v>409</v>
      </c>
      <c r="W95" s="110" t="s">
        <v>12</v>
      </c>
      <c r="X95" s="25" t="s">
        <v>6630</v>
      </c>
      <c r="Y95" s="28">
        <v>4</v>
      </c>
      <c r="Z95" s="28" t="s">
        <v>5689</v>
      </c>
      <c r="AA95" s="110" t="s">
        <v>84</v>
      </c>
      <c r="AB95" s="25"/>
      <c r="AC95" s="27"/>
      <c r="AD95" s="28"/>
      <c r="AE95" s="312"/>
      <c r="AF95" s="28" t="s">
        <v>1</v>
      </c>
    </row>
    <row r="96" spans="1:32" s="11" customFormat="1" ht="12.75" customHeight="1" x14ac:dyDescent="0.3">
      <c r="A96" s="107"/>
      <c r="B96" s="52"/>
      <c r="C96" s="994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313"/>
      <c r="AF96" s="28" t="s">
        <v>547</v>
      </c>
    </row>
    <row r="97" spans="1:32" s="11" customFormat="1" ht="12.75" customHeight="1" x14ac:dyDescent="0.3">
      <c r="A97" s="105">
        <v>24</v>
      </c>
      <c r="B97" s="51" t="s">
        <v>10050</v>
      </c>
      <c r="C97" s="992" t="s">
        <v>0</v>
      </c>
      <c r="D97" s="15" t="s">
        <v>7094</v>
      </c>
      <c r="E97" s="16"/>
      <c r="F97" s="16"/>
      <c r="G97" s="115"/>
      <c r="H97" s="15" t="s">
        <v>7094</v>
      </c>
      <c r="I97" s="17"/>
      <c r="J97" s="18"/>
      <c r="K97" s="114"/>
      <c r="L97" s="15" t="s">
        <v>7094</v>
      </c>
      <c r="M97" s="18"/>
      <c r="N97" s="18"/>
      <c r="O97" s="114"/>
      <c r="P97" s="34" t="s">
        <v>7094</v>
      </c>
      <c r="Q97" s="35"/>
      <c r="R97" s="36"/>
      <c r="S97" s="114"/>
      <c r="T97" s="15" t="s">
        <v>7094</v>
      </c>
      <c r="U97" s="18"/>
      <c r="V97" s="18"/>
      <c r="W97" s="114"/>
      <c r="X97" s="18"/>
      <c r="Y97" s="18"/>
      <c r="Z97" s="18"/>
      <c r="AA97" s="114"/>
      <c r="AB97" s="15" t="s">
        <v>6627</v>
      </c>
      <c r="AC97" s="17">
        <v>4</v>
      </c>
      <c r="AD97" s="18" t="s">
        <v>5689</v>
      </c>
      <c r="AE97" s="310" t="s">
        <v>597</v>
      </c>
      <c r="AF97" s="28" t="s">
        <v>0</v>
      </c>
    </row>
    <row r="98" spans="1:32" s="11" customFormat="1" ht="12.75" customHeight="1" x14ac:dyDescent="0.3">
      <c r="A98" s="107"/>
      <c r="B98" s="52"/>
      <c r="C98" s="993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37"/>
      <c r="Q98" s="38"/>
      <c r="R98" s="39"/>
      <c r="S98" s="112"/>
      <c r="T98" s="20"/>
      <c r="U98" s="22"/>
      <c r="V98" s="22"/>
      <c r="W98" s="112"/>
      <c r="X98" s="20"/>
      <c r="Y98" s="24"/>
      <c r="Z98" s="24"/>
      <c r="AA98" s="112"/>
      <c r="AB98" s="20"/>
      <c r="AC98" s="22"/>
      <c r="AD98" s="22"/>
      <c r="AE98" s="311"/>
      <c r="AF98" s="28" t="s">
        <v>0</v>
      </c>
    </row>
    <row r="99" spans="1:32" s="11" customFormat="1" ht="12.75" customHeight="1" x14ac:dyDescent="0.3">
      <c r="A99" s="107"/>
      <c r="B99" s="52"/>
      <c r="C99" s="994" t="s">
        <v>1</v>
      </c>
      <c r="D99" s="25" t="s">
        <v>7094</v>
      </c>
      <c r="E99" s="26"/>
      <c r="F99" s="26"/>
      <c r="G99" s="111"/>
      <c r="H99" s="25" t="s">
        <v>4661</v>
      </c>
      <c r="I99" s="27">
        <v>4</v>
      </c>
      <c r="J99" s="508" t="s">
        <v>400</v>
      </c>
      <c r="K99" s="110" t="s">
        <v>205</v>
      </c>
      <c r="L99" s="25" t="s">
        <v>6619</v>
      </c>
      <c r="M99" s="28">
        <v>4</v>
      </c>
      <c r="N99" s="508" t="s">
        <v>409</v>
      </c>
      <c r="O99" s="110" t="s">
        <v>12</v>
      </c>
      <c r="P99" s="25" t="s">
        <v>4664</v>
      </c>
      <c r="Q99" s="27">
        <v>4</v>
      </c>
      <c r="R99" s="508" t="s">
        <v>443</v>
      </c>
      <c r="S99" s="110" t="s">
        <v>332</v>
      </c>
      <c r="T99" s="25" t="s">
        <v>6619</v>
      </c>
      <c r="U99" s="28">
        <v>4</v>
      </c>
      <c r="V99" s="508" t="s">
        <v>409</v>
      </c>
      <c r="W99" s="110" t="s">
        <v>12</v>
      </c>
      <c r="X99" s="25" t="s">
        <v>6627</v>
      </c>
      <c r="Y99" s="28">
        <v>4</v>
      </c>
      <c r="Z99" s="28" t="s">
        <v>5689</v>
      </c>
      <c r="AA99" s="110" t="s">
        <v>597</v>
      </c>
      <c r="AB99" s="25"/>
      <c r="AC99" s="27"/>
      <c r="AD99" s="28"/>
      <c r="AE99" s="312"/>
      <c r="AF99" s="28" t="s">
        <v>1</v>
      </c>
    </row>
    <row r="100" spans="1:32" s="11" customFormat="1" ht="12.75" customHeight="1" x14ac:dyDescent="0.3">
      <c r="A100" s="107"/>
      <c r="B100" s="52"/>
      <c r="C100" s="994"/>
      <c r="D100" s="40"/>
      <c r="E100" s="41"/>
      <c r="F100" s="42"/>
      <c r="G100" s="108"/>
      <c r="H100" s="40"/>
      <c r="I100" s="42"/>
      <c r="J100" s="42"/>
      <c r="K100" s="108"/>
      <c r="L100" s="40"/>
      <c r="M100" s="42"/>
      <c r="N100" s="42"/>
      <c r="O100" s="108"/>
      <c r="P100" s="40"/>
      <c r="Q100" s="41"/>
      <c r="R100" s="42"/>
      <c r="S100" s="108"/>
      <c r="T100" s="40"/>
      <c r="U100" s="42"/>
      <c r="V100" s="42"/>
      <c r="W100" s="108"/>
      <c r="X100" s="40"/>
      <c r="Y100" s="43"/>
      <c r="Z100" s="43"/>
      <c r="AA100" s="109"/>
      <c r="AB100" s="40"/>
      <c r="AC100" s="41"/>
      <c r="AD100" s="42"/>
      <c r="AE100" s="313"/>
      <c r="AF100" s="28" t="s">
        <v>547</v>
      </c>
    </row>
    <row r="101" spans="1:32" s="11" customFormat="1" ht="12.75" customHeight="1" x14ac:dyDescent="0.3">
      <c r="A101" s="105">
        <v>25</v>
      </c>
      <c r="B101" s="51" t="s">
        <v>10051</v>
      </c>
      <c r="C101" s="992" t="s">
        <v>0</v>
      </c>
      <c r="D101" s="15" t="s">
        <v>7094</v>
      </c>
      <c r="E101" s="16"/>
      <c r="F101" s="16"/>
      <c r="G101" s="115"/>
      <c r="H101" s="15" t="s">
        <v>7094</v>
      </c>
      <c r="I101" s="17"/>
      <c r="J101" s="18"/>
      <c r="K101" s="114"/>
      <c r="L101" s="18" t="s">
        <v>7094</v>
      </c>
      <c r="M101" s="18"/>
      <c r="N101" s="18"/>
      <c r="O101" s="114"/>
      <c r="P101" s="15" t="s">
        <v>7094</v>
      </c>
      <c r="Q101" s="17"/>
      <c r="R101" s="18"/>
      <c r="S101" s="114"/>
      <c r="T101" s="15" t="s">
        <v>7094</v>
      </c>
      <c r="U101" s="18"/>
      <c r="V101" s="18"/>
      <c r="W101" s="114"/>
      <c r="X101" s="15"/>
      <c r="Y101" s="18"/>
      <c r="Z101" s="18"/>
      <c r="AA101" s="114"/>
      <c r="AB101" s="15"/>
      <c r="AC101" s="17"/>
      <c r="AD101" s="18"/>
      <c r="AE101" s="310"/>
      <c r="AF101" s="28" t="s">
        <v>0</v>
      </c>
    </row>
    <row r="102" spans="1:32" s="11" customFormat="1" ht="12.75" customHeight="1" x14ac:dyDescent="0.3">
      <c r="A102" s="107"/>
      <c r="B102" s="52"/>
      <c r="C102" s="993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4"/>
      <c r="V102" s="22"/>
      <c r="W102" s="112"/>
      <c r="X102" s="20"/>
      <c r="Y102" s="24"/>
      <c r="Z102" s="24"/>
      <c r="AA102" s="112"/>
      <c r="AB102" s="20"/>
      <c r="AC102" s="22"/>
      <c r="AD102" s="22"/>
      <c r="AE102" s="311"/>
      <c r="AF102" s="28" t="s">
        <v>0</v>
      </c>
    </row>
    <row r="103" spans="1:32" s="11" customFormat="1" ht="12.75" customHeight="1" x14ac:dyDescent="0.3">
      <c r="A103" s="107"/>
      <c r="B103" s="52"/>
      <c r="C103" s="994" t="s">
        <v>1</v>
      </c>
      <c r="D103" s="25" t="s">
        <v>7094</v>
      </c>
      <c r="E103" s="26"/>
      <c r="F103" s="26"/>
      <c r="G103" s="111"/>
      <c r="H103" s="25" t="s">
        <v>4661</v>
      </c>
      <c r="I103" s="27">
        <v>4</v>
      </c>
      <c r="J103" s="508" t="s">
        <v>400</v>
      </c>
      <c r="K103" s="110" t="s">
        <v>205</v>
      </c>
      <c r="L103" s="25" t="s">
        <v>6619</v>
      </c>
      <c r="M103" s="28">
        <v>4</v>
      </c>
      <c r="N103" s="508" t="s">
        <v>409</v>
      </c>
      <c r="O103" s="110" t="s">
        <v>12</v>
      </c>
      <c r="P103" s="30" t="s">
        <v>4664</v>
      </c>
      <c r="Q103" s="31">
        <v>4</v>
      </c>
      <c r="R103" s="508" t="s">
        <v>443</v>
      </c>
      <c r="S103" s="110" t="s">
        <v>332</v>
      </c>
      <c r="T103" s="25" t="s">
        <v>6619</v>
      </c>
      <c r="U103" s="28">
        <v>4</v>
      </c>
      <c r="V103" s="508" t="s">
        <v>409</v>
      </c>
      <c r="W103" s="110" t="s">
        <v>12</v>
      </c>
      <c r="X103" s="25"/>
      <c r="Y103" s="28"/>
      <c r="Z103" s="28"/>
      <c r="AA103" s="110"/>
      <c r="AB103" s="25"/>
      <c r="AC103" s="27"/>
      <c r="AD103" s="28"/>
      <c r="AE103" s="312"/>
      <c r="AF103" s="28" t="s">
        <v>1</v>
      </c>
    </row>
    <row r="104" spans="1:32" s="11" customFormat="1" ht="12.75" customHeight="1" x14ac:dyDescent="0.3">
      <c r="A104" s="107"/>
      <c r="B104" s="52"/>
      <c r="C104" s="994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7"/>
      <c r="V104" s="27"/>
      <c r="W104" s="110"/>
      <c r="X104" s="25"/>
      <c r="Y104" s="33"/>
      <c r="Z104" s="33"/>
      <c r="AA104" s="116"/>
      <c r="AB104" s="25"/>
      <c r="AC104" s="27"/>
      <c r="AD104" s="28"/>
      <c r="AE104" s="312"/>
      <c r="AF104" s="28" t="s">
        <v>547</v>
      </c>
    </row>
    <row r="105" spans="1:32" s="11" customFormat="1" ht="12.75" customHeight="1" x14ac:dyDescent="0.3">
      <c r="A105" s="105">
        <v>26</v>
      </c>
      <c r="B105" s="51" t="s">
        <v>8509</v>
      </c>
      <c r="C105" s="992" t="s">
        <v>0</v>
      </c>
      <c r="D105" s="15" t="s">
        <v>10194</v>
      </c>
      <c r="E105" s="16"/>
      <c r="F105" s="16"/>
      <c r="G105" s="115"/>
      <c r="H105" s="15" t="s">
        <v>6627</v>
      </c>
      <c r="I105" s="17">
        <v>4</v>
      </c>
      <c r="J105" s="18">
        <v>107</v>
      </c>
      <c r="K105" s="114" t="s">
        <v>4</v>
      </c>
      <c r="L105" s="18" t="s">
        <v>6627</v>
      </c>
      <c r="M105" s="18">
        <v>4</v>
      </c>
      <c r="N105" s="18">
        <v>107</v>
      </c>
      <c r="O105" s="114" t="s">
        <v>4</v>
      </c>
      <c r="P105" s="15" t="s">
        <v>6627</v>
      </c>
      <c r="Q105" s="17">
        <v>4</v>
      </c>
      <c r="R105" s="18">
        <v>107</v>
      </c>
      <c r="S105" s="114" t="s">
        <v>4</v>
      </c>
      <c r="T105" s="15"/>
      <c r="U105" s="17"/>
      <c r="V105" s="18"/>
      <c r="W105" s="114"/>
      <c r="X105" s="15"/>
      <c r="Y105" s="18"/>
      <c r="Z105" s="18"/>
      <c r="AA105" s="114"/>
      <c r="AB105" s="15"/>
      <c r="AC105" s="17"/>
      <c r="AD105" s="18"/>
      <c r="AE105" s="310"/>
      <c r="AF105" s="28" t="s">
        <v>0</v>
      </c>
    </row>
    <row r="106" spans="1:32" s="11" customFormat="1" ht="12.75" customHeight="1" x14ac:dyDescent="0.3">
      <c r="A106" s="107"/>
      <c r="B106" s="52"/>
      <c r="C106" s="993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20"/>
      <c r="Q106" s="24"/>
      <c r="R106" s="24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311"/>
      <c r="AF106" s="28" t="s">
        <v>0</v>
      </c>
    </row>
    <row r="107" spans="1:32" s="11" customFormat="1" ht="12.75" customHeight="1" x14ac:dyDescent="0.3">
      <c r="A107" s="107"/>
      <c r="B107" s="52"/>
      <c r="C107" s="994" t="s">
        <v>1</v>
      </c>
      <c r="D107" s="25" t="s">
        <v>6627</v>
      </c>
      <c r="E107" s="26">
        <v>4</v>
      </c>
      <c r="F107" s="26">
        <v>107</v>
      </c>
      <c r="G107" s="111" t="s">
        <v>4</v>
      </c>
      <c r="H107" s="25" t="s">
        <v>6610</v>
      </c>
      <c r="I107" s="27">
        <v>4</v>
      </c>
      <c r="J107" s="508" t="s">
        <v>420</v>
      </c>
      <c r="K107" s="110" t="s">
        <v>680</v>
      </c>
      <c r="L107" s="25" t="s">
        <v>6610</v>
      </c>
      <c r="M107" s="28">
        <v>4</v>
      </c>
      <c r="N107" s="508" t="s">
        <v>420</v>
      </c>
      <c r="O107" s="110" t="s">
        <v>680</v>
      </c>
      <c r="P107" s="30"/>
      <c r="Q107" s="31"/>
      <c r="R107" s="28"/>
      <c r="S107" s="110"/>
      <c r="T107" s="25" t="s">
        <v>6627</v>
      </c>
      <c r="U107" s="28">
        <v>4</v>
      </c>
      <c r="V107" s="28">
        <v>107</v>
      </c>
      <c r="W107" s="110" t="s">
        <v>4</v>
      </c>
      <c r="X107" s="25"/>
      <c r="Y107" s="28"/>
      <c r="Z107" s="28"/>
      <c r="AA107" s="110"/>
      <c r="AB107" s="25"/>
      <c r="AC107" s="27"/>
      <c r="AD107" s="28"/>
      <c r="AE107" s="312"/>
      <c r="AF107" s="28" t="s">
        <v>1</v>
      </c>
    </row>
    <row r="108" spans="1:32" s="11" customFormat="1" ht="12.75" customHeight="1" x14ac:dyDescent="0.3">
      <c r="A108" s="107"/>
      <c r="B108" s="52"/>
      <c r="C108" s="994"/>
      <c r="D108" s="25" t="s">
        <v>7333</v>
      </c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30"/>
      <c r="Q108" s="31"/>
      <c r="R108" s="32"/>
      <c r="S108" s="110"/>
      <c r="T108" s="25"/>
      <c r="U108" s="28"/>
      <c r="V108" s="28"/>
      <c r="W108" s="110"/>
      <c r="X108" s="25"/>
      <c r="Y108" s="33"/>
      <c r="Z108" s="33"/>
      <c r="AA108" s="116"/>
      <c r="AB108" s="25"/>
      <c r="AC108" s="27"/>
      <c r="AD108" s="28"/>
      <c r="AE108" s="312"/>
      <c r="AF108" s="28" t="s">
        <v>547</v>
      </c>
    </row>
    <row r="109" spans="1:32" s="11" customFormat="1" ht="12.75" customHeight="1" x14ac:dyDescent="0.3">
      <c r="A109" s="105">
        <v>1</v>
      </c>
      <c r="B109" s="51" t="s">
        <v>7195</v>
      </c>
      <c r="C109" s="992" t="s">
        <v>0</v>
      </c>
      <c r="D109" s="15"/>
      <c r="E109" s="16"/>
      <c r="F109" s="16"/>
      <c r="G109" s="115"/>
      <c r="H109" s="15"/>
      <c r="I109" s="17"/>
      <c r="J109" s="18"/>
      <c r="K109" s="114"/>
      <c r="L109" s="15" t="s">
        <v>7318</v>
      </c>
      <c r="M109" s="18">
        <v>4</v>
      </c>
      <c r="N109" s="18"/>
      <c r="O109" s="114" t="s">
        <v>53</v>
      </c>
      <c r="P109" s="34" t="s">
        <v>7318</v>
      </c>
      <c r="Q109" s="35">
        <v>4</v>
      </c>
      <c r="R109" s="36"/>
      <c r="S109" s="114" t="s">
        <v>53</v>
      </c>
      <c r="T109" s="15" t="s">
        <v>7318</v>
      </c>
      <c r="U109" s="18">
        <v>4</v>
      </c>
      <c r="V109" s="18"/>
      <c r="W109" s="114" t="s">
        <v>53</v>
      </c>
      <c r="X109" s="18"/>
      <c r="Y109" s="18"/>
      <c r="Z109" s="18"/>
      <c r="AA109" s="114"/>
      <c r="AB109" s="15"/>
      <c r="AC109" s="17"/>
      <c r="AD109" s="18"/>
      <c r="AE109" s="310"/>
      <c r="AF109" s="28" t="s">
        <v>0</v>
      </c>
    </row>
    <row r="110" spans="1:32" s="11" customFormat="1" ht="12.75" customHeight="1" x14ac:dyDescent="0.3">
      <c r="A110" s="107"/>
      <c r="B110" s="52" t="s">
        <v>412</v>
      </c>
      <c r="C110" s="993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37"/>
      <c r="Q110" s="38"/>
      <c r="R110" s="39"/>
      <c r="S110" s="112"/>
      <c r="T110" s="20"/>
      <c r="U110" s="22"/>
      <c r="V110" s="22"/>
      <c r="W110" s="112"/>
      <c r="X110" s="20"/>
      <c r="Y110" s="24"/>
      <c r="Z110" s="24"/>
      <c r="AA110" s="112"/>
      <c r="AB110" s="20"/>
      <c r="AC110" s="22"/>
      <c r="AD110" s="22"/>
      <c r="AE110" s="311"/>
      <c r="AF110" s="28" t="s">
        <v>0</v>
      </c>
    </row>
    <row r="111" spans="1:32" s="11" customFormat="1" ht="12.75" customHeight="1" x14ac:dyDescent="0.3">
      <c r="A111" s="107"/>
      <c r="B111" s="52"/>
      <c r="C111" s="994" t="s">
        <v>1</v>
      </c>
      <c r="D111" s="25"/>
      <c r="E111" s="26"/>
      <c r="F111" s="26"/>
      <c r="G111" s="111"/>
      <c r="H111" s="25"/>
      <c r="I111" s="27"/>
      <c r="J111" s="28"/>
      <c r="K111" s="110"/>
      <c r="L111" s="25"/>
      <c r="M111" s="28"/>
      <c r="N111" s="28"/>
      <c r="O111" s="110"/>
      <c r="P111" s="25"/>
      <c r="Q111" s="27"/>
      <c r="R111" s="28"/>
      <c r="S111" s="110"/>
      <c r="T111" s="25"/>
      <c r="U111" s="28"/>
      <c r="V111" s="28"/>
      <c r="W111" s="110"/>
      <c r="X111" s="25"/>
      <c r="Y111" s="28"/>
      <c r="Z111" s="28"/>
      <c r="AA111" s="110"/>
      <c r="AB111" s="25"/>
      <c r="AC111" s="27"/>
      <c r="AD111" s="28"/>
      <c r="AE111" s="312"/>
      <c r="AF111" s="28" t="s">
        <v>1</v>
      </c>
    </row>
    <row r="112" spans="1:32" s="11" customFormat="1" ht="12.75" customHeight="1" x14ac:dyDescent="0.3">
      <c r="A112" s="107"/>
      <c r="B112" s="52"/>
      <c r="C112" s="994"/>
      <c r="D112" s="40"/>
      <c r="E112" s="41"/>
      <c r="F112" s="42"/>
      <c r="G112" s="108"/>
      <c r="H112" s="40"/>
      <c r="I112" s="42"/>
      <c r="J112" s="42"/>
      <c r="K112" s="108"/>
      <c r="L112" s="40"/>
      <c r="M112" s="42"/>
      <c r="N112" s="42"/>
      <c r="O112" s="108"/>
      <c r="P112" s="40"/>
      <c r="Q112" s="41"/>
      <c r="R112" s="42"/>
      <c r="S112" s="108"/>
      <c r="T112" s="40"/>
      <c r="U112" s="42"/>
      <c r="V112" s="42"/>
      <c r="W112" s="108"/>
      <c r="X112" s="40"/>
      <c r="Y112" s="43"/>
      <c r="Z112" s="43"/>
      <c r="AA112" s="109"/>
      <c r="AB112" s="40"/>
      <c r="AC112" s="41"/>
      <c r="AD112" s="42"/>
      <c r="AE112" s="313"/>
      <c r="AF112" s="28" t="s">
        <v>547</v>
      </c>
    </row>
    <row r="113" spans="1:32" s="11" customFormat="1" ht="12.75" customHeight="1" x14ac:dyDescent="0.3">
      <c r="A113" s="105">
        <v>2</v>
      </c>
      <c r="B113" s="51" t="s">
        <v>8430</v>
      </c>
      <c r="C113" s="992" t="s">
        <v>0</v>
      </c>
      <c r="D113" s="15"/>
      <c r="E113" s="16"/>
      <c r="F113" s="16"/>
      <c r="G113" s="115"/>
      <c r="H113" s="15"/>
      <c r="I113" s="17"/>
      <c r="J113" s="18"/>
      <c r="K113" s="114"/>
      <c r="L113" s="15"/>
      <c r="M113" s="18"/>
      <c r="N113" s="18"/>
      <c r="O113" s="114"/>
      <c r="P113" s="34"/>
      <c r="Q113" s="35"/>
      <c r="R113" s="36"/>
      <c r="S113" s="114"/>
      <c r="T113" s="15"/>
      <c r="U113" s="18"/>
      <c r="V113" s="18"/>
      <c r="W113" s="114"/>
      <c r="X113" s="18"/>
      <c r="Y113" s="18"/>
      <c r="Z113" s="18"/>
      <c r="AA113" s="114"/>
      <c r="AB113" s="15"/>
      <c r="AC113" s="17"/>
      <c r="AD113" s="18"/>
      <c r="AE113" s="310"/>
      <c r="AF113" s="28" t="s">
        <v>0</v>
      </c>
    </row>
    <row r="114" spans="1:32" s="11" customFormat="1" ht="12.75" customHeight="1" x14ac:dyDescent="0.3">
      <c r="A114" s="107"/>
      <c r="B114" s="52" t="s">
        <v>412</v>
      </c>
      <c r="C114" s="993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37"/>
      <c r="Q114" s="38"/>
      <c r="R114" s="39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311"/>
      <c r="AF114" s="28" t="s">
        <v>0</v>
      </c>
    </row>
    <row r="115" spans="1:32" s="11" customFormat="1" ht="12.75" customHeight="1" x14ac:dyDescent="0.3">
      <c r="A115" s="107"/>
      <c r="B115" s="52"/>
      <c r="C115" s="994" t="s">
        <v>1</v>
      </c>
      <c r="D115" s="25"/>
      <c r="E115" s="26"/>
      <c r="F115" s="26"/>
      <c r="G115" s="111"/>
      <c r="H115" s="25"/>
      <c r="I115" s="27"/>
      <c r="J115" s="28"/>
      <c r="K115" s="110"/>
      <c r="L115" s="25" t="s">
        <v>7336</v>
      </c>
      <c r="M115" s="28">
        <v>4</v>
      </c>
      <c r="N115" s="28"/>
      <c r="O115" s="110" t="s">
        <v>53</v>
      </c>
      <c r="P115" s="25" t="s">
        <v>7336</v>
      </c>
      <c r="Q115" s="27">
        <v>4</v>
      </c>
      <c r="R115" s="28"/>
      <c r="S115" s="110" t="s">
        <v>53</v>
      </c>
      <c r="T115" s="25" t="s">
        <v>7336</v>
      </c>
      <c r="U115" s="28">
        <v>4</v>
      </c>
      <c r="V115" s="28"/>
      <c r="W115" s="110" t="s">
        <v>53</v>
      </c>
      <c r="X115" s="25"/>
      <c r="Y115" s="28"/>
      <c r="Z115" s="28"/>
      <c r="AA115" s="110"/>
      <c r="AB115" s="25"/>
      <c r="AC115" s="27"/>
      <c r="AD115" s="28"/>
      <c r="AE115" s="312"/>
      <c r="AF115" s="28" t="s">
        <v>1</v>
      </c>
    </row>
    <row r="116" spans="1:32" s="11" customFormat="1" ht="12.75" customHeight="1" x14ac:dyDescent="0.3">
      <c r="A116" s="107"/>
      <c r="B116" s="52"/>
      <c r="C116" s="994"/>
      <c r="D116" s="40"/>
      <c r="E116" s="41"/>
      <c r="F116" s="42"/>
      <c r="G116" s="108"/>
      <c r="H116" s="40"/>
      <c r="I116" s="42"/>
      <c r="J116" s="42"/>
      <c r="K116" s="108"/>
      <c r="L116" s="40"/>
      <c r="M116" s="42"/>
      <c r="N116" s="42"/>
      <c r="O116" s="108"/>
      <c r="P116" s="40"/>
      <c r="Q116" s="41"/>
      <c r="R116" s="42"/>
      <c r="S116" s="108"/>
      <c r="T116" s="40"/>
      <c r="U116" s="42"/>
      <c r="V116" s="42"/>
      <c r="W116" s="108"/>
      <c r="X116" s="40"/>
      <c r="Y116" s="43"/>
      <c r="Z116" s="43"/>
      <c r="AA116" s="109"/>
      <c r="AB116" s="40"/>
      <c r="AC116" s="41"/>
      <c r="AD116" s="42"/>
      <c r="AE116" s="313"/>
      <c r="AF116" s="28" t="s">
        <v>547</v>
      </c>
    </row>
    <row r="117" spans="1:32" s="11" customFormat="1" ht="12.75" customHeight="1" x14ac:dyDescent="0.3">
      <c r="A117" s="105">
        <v>3</v>
      </c>
      <c r="B117" s="51" t="s">
        <v>10035</v>
      </c>
      <c r="C117" s="992" t="s">
        <v>0</v>
      </c>
      <c r="D117" s="15"/>
      <c r="E117" s="16"/>
      <c r="F117" s="16"/>
      <c r="G117" s="115"/>
      <c r="H117" s="15"/>
      <c r="I117" s="17"/>
      <c r="J117" s="18"/>
      <c r="K117" s="114"/>
      <c r="L117" s="18"/>
      <c r="M117" s="18"/>
      <c r="N117" s="18"/>
      <c r="O117" s="114"/>
      <c r="P117" s="15"/>
      <c r="Q117" s="17"/>
      <c r="R117" s="18"/>
      <c r="S117" s="114"/>
      <c r="T117" s="15" t="s">
        <v>6633</v>
      </c>
      <c r="U117" s="18">
        <v>4</v>
      </c>
      <c r="V117" s="18"/>
      <c r="W117" s="114" t="s">
        <v>19</v>
      </c>
      <c r="X117" s="15" t="s">
        <v>6633</v>
      </c>
      <c r="Y117" s="18">
        <v>4</v>
      </c>
      <c r="Z117" s="18"/>
      <c r="AA117" s="114" t="s">
        <v>19</v>
      </c>
      <c r="AB117" s="15" t="s">
        <v>6633</v>
      </c>
      <c r="AC117" s="17">
        <v>4</v>
      </c>
      <c r="AD117" s="18"/>
      <c r="AE117" s="310" t="s">
        <v>19</v>
      </c>
      <c r="AF117" s="28" t="s">
        <v>0</v>
      </c>
    </row>
    <row r="118" spans="1:32" s="11" customFormat="1" ht="12.75" customHeight="1" x14ac:dyDescent="0.3">
      <c r="A118" s="107"/>
      <c r="B118" s="52" t="s">
        <v>412</v>
      </c>
      <c r="C118" s="993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20"/>
      <c r="Q118" s="24"/>
      <c r="R118" s="24"/>
      <c r="S118" s="112"/>
      <c r="T118" s="20"/>
      <c r="U118" s="24"/>
      <c r="V118" s="22"/>
      <c r="W118" s="112"/>
      <c r="X118" s="20"/>
      <c r="Y118" s="24"/>
      <c r="Z118" s="24"/>
      <c r="AA118" s="112"/>
      <c r="AB118" s="20" t="s">
        <v>4653</v>
      </c>
      <c r="AC118" s="22"/>
      <c r="AD118" s="22"/>
      <c r="AE118" s="311"/>
      <c r="AF118" s="28" t="s">
        <v>0</v>
      </c>
    </row>
    <row r="119" spans="1:32" s="11" customFormat="1" ht="12.75" customHeight="1" x14ac:dyDescent="0.3">
      <c r="A119" s="107"/>
      <c r="B119" s="52"/>
      <c r="C119" s="994" t="s">
        <v>1</v>
      </c>
      <c r="D119" s="25"/>
      <c r="E119" s="26"/>
      <c r="F119" s="26"/>
      <c r="G119" s="111"/>
      <c r="H119" s="25"/>
      <c r="I119" s="27"/>
      <c r="J119" s="28"/>
      <c r="K119" s="110"/>
      <c r="L119" s="25"/>
      <c r="M119" s="28"/>
      <c r="N119" s="28"/>
      <c r="O119" s="110"/>
      <c r="P119" s="30" t="s">
        <v>6633</v>
      </c>
      <c r="Q119" s="31">
        <v>4</v>
      </c>
      <c r="R119" s="28"/>
      <c r="S119" s="110" t="s">
        <v>19</v>
      </c>
      <c r="T119" s="25"/>
      <c r="U119" s="28"/>
      <c r="V119" s="28"/>
      <c r="W119" s="110"/>
      <c r="X119" s="25"/>
      <c r="Y119" s="28"/>
      <c r="Z119" s="28"/>
      <c r="AA119" s="110"/>
      <c r="AB119" s="25"/>
      <c r="AC119" s="27"/>
      <c r="AD119" s="28"/>
      <c r="AE119" s="312"/>
      <c r="AF119" s="28" t="s">
        <v>1</v>
      </c>
    </row>
    <row r="120" spans="1:32" s="11" customFormat="1" ht="12.75" customHeight="1" x14ac:dyDescent="0.3">
      <c r="A120" s="107"/>
      <c r="B120" s="52"/>
      <c r="C120" s="994"/>
      <c r="D120" s="25"/>
      <c r="E120" s="26"/>
      <c r="F120" s="26"/>
      <c r="G120" s="111"/>
      <c r="H120" s="25"/>
      <c r="I120" s="28"/>
      <c r="J120" s="28"/>
      <c r="K120" s="110"/>
      <c r="L120" s="25"/>
      <c r="M120" s="28"/>
      <c r="N120" s="28"/>
      <c r="O120" s="110"/>
      <c r="P120" s="30"/>
      <c r="Q120" s="31"/>
      <c r="R120" s="32"/>
      <c r="S120" s="110"/>
      <c r="T120" s="25"/>
      <c r="U120" s="27"/>
      <c r="V120" s="27"/>
      <c r="W120" s="110"/>
      <c r="X120" s="25"/>
      <c r="Y120" s="33"/>
      <c r="Z120" s="33"/>
      <c r="AA120" s="116"/>
      <c r="AB120" s="25"/>
      <c r="AC120" s="27"/>
      <c r="AD120" s="28"/>
      <c r="AE120" s="312"/>
      <c r="AF120" s="28" t="s">
        <v>547</v>
      </c>
    </row>
    <row r="121" spans="1:32" s="11" customFormat="1" ht="12.75" customHeight="1" x14ac:dyDescent="0.3">
      <c r="A121" s="105">
        <v>4</v>
      </c>
      <c r="B121" s="51" t="s">
        <v>10103</v>
      </c>
      <c r="C121" s="992" t="s">
        <v>0</v>
      </c>
      <c r="D121" s="15" t="s">
        <v>7199</v>
      </c>
      <c r="E121" s="16"/>
      <c r="F121" s="16"/>
      <c r="G121" s="115"/>
      <c r="H121" s="15" t="s">
        <v>7199</v>
      </c>
      <c r="I121" s="17"/>
      <c r="J121" s="18"/>
      <c r="K121" s="114"/>
      <c r="L121" s="15" t="s">
        <v>7199</v>
      </c>
      <c r="M121" s="18"/>
      <c r="N121" s="18"/>
      <c r="O121" s="114"/>
      <c r="P121" s="34" t="s">
        <v>7199</v>
      </c>
      <c r="Q121" s="35"/>
      <c r="R121" s="36"/>
      <c r="S121" s="114"/>
      <c r="T121" s="15" t="s">
        <v>7199</v>
      </c>
      <c r="U121" s="18"/>
      <c r="V121" s="18"/>
      <c r="W121" s="114"/>
      <c r="X121" s="18"/>
      <c r="Y121" s="18"/>
      <c r="Z121" s="18"/>
      <c r="AA121" s="114"/>
      <c r="AB121" s="15"/>
      <c r="AC121" s="17"/>
      <c r="AD121" s="18"/>
      <c r="AE121" s="310"/>
      <c r="AF121" s="28" t="s">
        <v>0</v>
      </c>
    </row>
    <row r="122" spans="1:32" s="11" customFormat="1" ht="12.75" customHeight="1" x14ac:dyDescent="0.3">
      <c r="A122" s="107"/>
      <c r="B122" s="52" t="s">
        <v>412</v>
      </c>
      <c r="C122" s="993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37"/>
      <c r="Q122" s="38"/>
      <c r="R122" s="39"/>
      <c r="S122" s="112"/>
      <c r="T122" s="20"/>
      <c r="U122" s="22"/>
      <c r="V122" s="22"/>
      <c r="W122" s="112"/>
      <c r="X122" s="20"/>
      <c r="Y122" s="24"/>
      <c r="Z122" s="24"/>
      <c r="AA122" s="112"/>
      <c r="AB122" s="20"/>
      <c r="AC122" s="22"/>
      <c r="AD122" s="22"/>
      <c r="AE122" s="311"/>
      <c r="AF122" s="28" t="s">
        <v>0</v>
      </c>
    </row>
    <row r="123" spans="1:32" s="11" customFormat="1" ht="12.75" customHeight="1" x14ac:dyDescent="0.3">
      <c r="A123" s="107"/>
      <c r="B123" s="52"/>
      <c r="C123" s="994" t="s">
        <v>1</v>
      </c>
      <c r="D123" s="25"/>
      <c r="E123" s="26"/>
      <c r="F123" s="26"/>
      <c r="G123" s="111"/>
      <c r="H123" s="25"/>
      <c r="I123" s="27"/>
      <c r="J123" s="28"/>
      <c r="K123" s="110"/>
      <c r="L123" s="25"/>
      <c r="M123" s="28"/>
      <c r="N123" s="28"/>
      <c r="O123" s="110"/>
      <c r="P123" s="25"/>
      <c r="Q123" s="27"/>
      <c r="R123" s="28"/>
      <c r="S123" s="110"/>
      <c r="T123" s="25"/>
      <c r="U123" s="28"/>
      <c r="V123" s="28"/>
      <c r="W123" s="110"/>
      <c r="X123" s="25"/>
      <c r="Y123" s="28"/>
      <c r="Z123" s="28"/>
      <c r="AA123" s="110"/>
      <c r="AB123" s="25"/>
      <c r="AC123" s="27"/>
      <c r="AD123" s="28"/>
      <c r="AE123" s="312"/>
      <c r="AF123" s="28" t="s">
        <v>1</v>
      </c>
    </row>
    <row r="124" spans="1:32" s="11" customFormat="1" ht="12.75" customHeight="1" x14ac:dyDescent="0.3">
      <c r="A124" s="107"/>
      <c r="B124" s="52"/>
      <c r="C124" s="994"/>
      <c r="D124" s="40"/>
      <c r="E124" s="41"/>
      <c r="F124" s="42"/>
      <c r="G124" s="108"/>
      <c r="H124" s="40"/>
      <c r="I124" s="42"/>
      <c r="J124" s="42"/>
      <c r="K124" s="108"/>
      <c r="L124" s="40"/>
      <c r="M124" s="42"/>
      <c r="N124" s="42"/>
      <c r="O124" s="108"/>
      <c r="P124" s="40"/>
      <c r="Q124" s="41"/>
      <c r="R124" s="42"/>
      <c r="S124" s="108"/>
      <c r="T124" s="40"/>
      <c r="U124" s="42"/>
      <c r="V124" s="42"/>
      <c r="W124" s="108"/>
      <c r="X124" s="40"/>
      <c r="Y124" s="43"/>
      <c r="Z124" s="43"/>
      <c r="AA124" s="109"/>
      <c r="AB124" s="40"/>
      <c r="AC124" s="41"/>
      <c r="AD124" s="42"/>
      <c r="AE124" s="313"/>
      <c r="AF124" s="28" t="s">
        <v>547</v>
      </c>
    </row>
    <row r="125" spans="1:32" s="11" customFormat="1" ht="12.75" customHeight="1" x14ac:dyDescent="0.3">
      <c r="A125" s="105">
        <v>4</v>
      </c>
      <c r="B125" s="51" t="s">
        <v>8415</v>
      </c>
      <c r="C125" s="992" t="s">
        <v>0</v>
      </c>
      <c r="D125" s="15"/>
      <c r="E125" s="16"/>
      <c r="F125" s="16"/>
      <c r="G125" s="115"/>
      <c r="H125" s="15"/>
      <c r="I125" s="17"/>
      <c r="J125" s="18"/>
      <c r="K125" s="114"/>
      <c r="L125" s="15"/>
      <c r="M125" s="18"/>
      <c r="N125" s="18"/>
      <c r="O125" s="114"/>
      <c r="P125" s="34" t="s">
        <v>6631</v>
      </c>
      <c r="Q125" s="35">
        <v>4</v>
      </c>
      <c r="R125" s="36"/>
      <c r="S125" s="114" t="s">
        <v>6</v>
      </c>
      <c r="T125" s="15" t="s">
        <v>6631</v>
      </c>
      <c r="U125" s="18">
        <v>4</v>
      </c>
      <c r="V125" s="18"/>
      <c r="W125" s="114" t="s">
        <v>6</v>
      </c>
      <c r="X125" s="18" t="s">
        <v>6631</v>
      </c>
      <c r="Y125" s="18">
        <v>4</v>
      </c>
      <c r="Z125" s="18"/>
      <c r="AA125" s="114" t="s">
        <v>6</v>
      </c>
      <c r="AB125" s="15" t="s">
        <v>6631</v>
      </c>
      <c r="AC125" s="17">
        <v>4</v>
      </c>
      <c r="AD125" s="18"/>
      <c r="AE125" s="310" t="s">
        <v>6</v>
      </c>
      <c r="AF125" s="28" t="s">
        <v>0</v>
      </c>
    </row>
    <row r="126" spans="1:32" s="11" customFormat="1" ht="12.75" customHeight="1" x14ac:dyDescent="0.3">
      <c r="A126" s="107"/>
      <c r="B126" s="52" t="s">
        <v>412</v>
      </c>
      <c r="C126" s="993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37"/>
      <c r="Q126" s="38"/>
      <c r="R126" s="39"/>
      <c r="S126" s="112"/>
      <c r="T126" s="20"/>
      <c r="U126" s="22"/>
      <c r="V126" s="22"/>
      <c r="W126" s="112"/>
      <c r="X126" s="20"/>
      <c r="Y126" s="24"/>
      <c r="Z126" s="24"/>
      <c r="AA126" s="112"/>
      <c r="AB126" s="20"/>
      <c r="AC126" s="22"/>
      <c r="AD126" s="22"/>
      <c r="AE126" s="311"/>
      <c r="AF126" s="28" t="s">
        <v>0</v>
      </c>
    </row>
    <row r="127" spans="1:32" s="11" customFormat="1" ht="12.75" customHeight="1" x14ac:dyDescent="0.3">
      <c r="A127" s="107"/>
      <c r="B127" s="52"/>
      <c r="C127" s="994" t="s">
        <v>1</v>
      </c>
      <c r="D127" s="25"/>
      <c r="E127" s="26"/>
      <c r="F127" s="26"/>
      <c r="G127" s="111"/>
      <c r="H127" s="25"/>
      <c r="I127" s="27"/>
      <c r="J127" s="28"/>
      <c r="K127" s="110"/>
      <c r="L127" s="25"/>
      <c r="M127" s="28"/>
      <c r="N127" s="28"/>
      <c r="O127" s="110"/>
      <c r="P127" s="25"/>
      <c r="Q127" s="27"/>
      <c r="R127" s="28"/>
      <c r="S127" s="110"/>
      <c r="T127" s="25"/>
      <c r="U127" s="28"/>
      <c r="V127" s="28"/>
      <c r="W127" s="110"/>
      <c r="X127" s="25"/>
      <c r="Y127" s="28"/>
      <c r="Z127" s="28"/>
      <c r="AA127" s="110"/>
      <c r="AB127" s="25"/>
      <c r="AC127" s="27"/>
      <c r="AD127" s="28"/>
      <c r="AE127" s="312"/>
      <c r="AF127" s="28" t="s">
        <v>1</v>
      </c>
    </row>
    <row r="128" spans="1:32" s="11" customFormat="1" ht="12.75" customHeight="1" x14ac:dyDescent="0.3">
      <c r="A128" s="107"/>
      <c r="B128" s="52"/>
      <c r="C128" s="994"/>
      <c r="D128" s="40"/>
      <c r="E128" s="41"/>
      <c r="F128" s="42"/>
      <c r="G128" s="108"/>
      <c r="H128" s="40"/>
      <c r="I128" s="42"/>
      <c r="J128" s="42"/>
      <c r="K128" s="108"/>
      <c r="L128" s="40"/>
      <c r="M128" s="42"/>
      <c r="N128" s="42"/>
      <c r="O128" s="108"/>
      <c r="P128" s="40"/>
      <c r="Q128" s="41"/>
      <c r="R128" s="42"/>
      <c r="S128" s="108"/>
      <c r="T128" s="40"/>
      <c r="U128" s="42"/>
      <c r="V128" s="42"/>
      <c r="W128" s="108"/>
      <c r="X128" s="40"/>
      <c r="Y128" s="43"/>
      <c r="Z128" s="43"/>
      <c r="AA128" s="109"/>
      <c r="AB128" s="40"/>
      <c r="AC128" s="41"/>
      <c r="AD128" s="42"/>
      <c r="AE128" s="313"/>
      <c r="AF128" s="28" t="s">
        <v>547</v>
      </c>
    </row>
    <row r="129" spans="1:32" s="11" customFormat="1" ht="12.75" customHeight="1" x14ac:dyDescent="0.3">
      <c r="A129" s="105">
        <v>6</v>
      </c>
      <c r="B129" s="51" t="s">
        <v>8416</v>
      </c>
      <c r="C129" s="992" t="s">
        <v>0</v>
      </c>
      <c r="D129" s="15"/>
      <c r="E129" s="16"/>
      <c r="F129" s="16"/>
      <c r="G129" s="115"/>
      <c r="H129" s="15"/>
      <c r="I129" s="17"/>
      <c r="J129" s="18"/>
      <c r="K129" s="114"/>
      <c r="L129" s="18"/>
      <c r="M129" s="18"/>
      <c r="N129" s="18"/>
      <c r="O129" s="114"/>
      <c r="P129" s="15"/>
      <c r="Q129" s="17"/>
      <c r="R129" s="18"/>
      <c r="S129" s="114"/>
      <c r="T129" s="15"/>
      <c r="U129" s="18"/>
      <c r="V129" s="18"/>
      <c r="W129" s="114"/>
      <c r="X129" s="15"/>
      <c r="Y129" s="18"/>
      <c r="Z129" s="18"/>
      <c r="AA129" s="114"/>
      <c r="AB129" s="15"/>
      <c r="AC129" s="17"/>
      <c r="AD129" s="18"/>
      <c r="AE129" s="310"/>
      <c r="AF129" s="28" t="s">
        <v>0</v>
      </c>
    </row>
    <row r="130" spans="1:32" s="11" customFormat="1" ht="12.75" customHeight="1" x14ac:dyDescent="0.3">
      <c r="A130" s="107"/>
      <c r="B130" s="52" t="s">
        <v>412</v>
      </c>
      <c r="C130" s="993"/>
      <c r="D130" s="20"/>
      <c r="E130" s="21"/>
      <c r="F130" s="21"/>
      <c r="G130" s="113"/>
      <c r="H130" s="20"/>
      <c r="I130" s="22"/>
      <c r="J130" s="22"/>
      <c r="K130" s="112"/>
      <c r="L130" s="20"/>
      <c r="M130" s="22"/>
      <c r="N130" s="22"/>
      <c r="O130" s="112"/>
      <c r="P130" s="20"/>
      <c r="Q130" s="24"/>
      <c r="R130" s="24"/>
      <c r="S130" s="112"/>
      <c r="T130" s="20"/>
      <c r="U130" s="24"/>
      <c r="V130" s="22"/>
      <c r="W130" s="112"/>
      <c r="X130" s="20"/>
      <c r="Y130" s="24"/>
      <c r="Z130" s="24"/>
      <c r="AA130" s="112"/>
      <c r="AB130" s="20"/>
      <c r="AC130" s="22"/>
      <c r="AD130" s="22"/>
      <c r="AE130" s="311"/>
      <c r="AF130" s="28" t="s">
        <v>0</v>
      </c>
    </row>
    <row r="131" spans="1:32" s="11" customFormat="1" ht="12.75" customHeight="1" x14ac:dyDescent="0.3">
      <c r="A131" s="107"/>
      <c r="B131" s="52"/>
      <c r="C131" s="994" t="s">
        <v>1</v>
      </c>
      <c r="D131" s="25"/>
      <c r="E131" s="26"/>
      <c r="F131" s="26"/>
      <c r="G131" s="111"/>
      <c r="H131" s="25"/>
      <c r="I131" s="27"/>
      <c r="J131" s="28"/>
      <c r="K131" s="110"/>
      <c r="L131" s="25"/>
      <c r="M131" s="28"/>
      <c r="N131" s="28"/>
      <c r="O131" s="110"/>
      <c r="P131" s="30" t="s">
        <v>6631</v>
      </c>
      <c r="Q131" s="31">
        <v>4</v>
      </c>
      <c r="R131" s="28"/>
      <c r="S131" s="110" t="s">
        <v>6</v>
      </c>
      <c r="T131" s="25" t="s">
        <v>6631</v>
      </c>
      <c r="U131" s="28">
        <v>4</v>
      </c>
      <c r="V131" s="28"/>
      <c r="W131" s="110" t="s">
        <v>6</v>
      </c>
      <c r="X131" s="25" t="s">
        <v>6631</v>
      </c>
      <c r="Y131" s="28">
        <v>4</v>
      </c>
      <c r="Z131" s="28"/>
      <c r="AA131" s="110" t="s">
        <v>6</v>
      </c>
      <c r="AB131" s="25" t="s">
        <v>6631</v>
      </c>
      <c r="AC131" s="27">
        <v>4</v>
      </c>
      <c r="AD131" s="28"/>
      <c r="AE131" s="312" t="s">
        <v>6</v>
      </c>
      <c r="AF131" s="28" t="s">
        <v>1</v>
      </c>
    </row>
    <row r="132" spans="1:32" s="11" customFormat="1" ht="12.75" customHeight="1" x14ac:dyDescent="0.3">
      <c r="A132" s="107"/>
      <c r="B132" s="52"/>
      <c r="C132" s="994"/>
      <c r="D132" s="25"/>
      <c r="E132" s="26"/>
      <c r="F132" s="26"/>
      <c r="G132" s="111"/>
      <c r="H132" s="25"/>
      <c r="I132" s="28"/>
      <c r="J132" s="28"/>
      <c r="K132" s="110"/>
      <c r="L132" s="25"/>
      <c r="M132" s="28"/>
      <c r="N132" s="28"/>
      <c r="O132" s="110"/>
      <c r="P132" s="30"/>
      <c r="Q132" s="31"/>
      <c r="R132" s="32"/>
      <c r="S132" s="110"/>
      <c r="T132" s="25"/>
      <c r="U132" s="27"/>
      <c r="V132" s="27"/>
      <c r="W132" s="110"/>
      <c r="X132" s="25"/>
      <c r="Y132" s="33"/>
      <c r="Z132" s="33"/>
      <c r="AA132" s="116"/>
      <c r="AB132" s="25"/>
      <c r="AC132" s="27"/>
      <c r="AD132" s="28"/>
      <c r="AE132" s="312"/>
      <c r="AF132" s="28" t="s">
        <v>547</v>
      </c>
    </row>
    <row r="133" spans="1:32" s="11" customFormat="1" ht="12.75" customHeight="1" x14ac:dyDescent="0.3">
      <c r="A133" s="105">
        <v>6</v>
      </c>
      <c r="B133" s="51" t="s">
        <v>8417</v>
      </c>
      <c r="C133" s="992" t="s">
        <v>0</v>
      </c>
      <c r="D133" s="15" t="s">
        <v>6637</v>
      </c>
      <c r="E133" s="16">
        <v>4</v>
      </c>
      <c r="F133" s="16"/>
      <c r="G133" s="115" t="s">
        <v>53</v>
      </c>
      <c r="H133" s="15" t="s">
        <v>6637</v>
      </c>
      <c r="I133" s="17">
        <v>4</v>
      </c>
      <c r="J133" s="18"/>
      <c r="K133" s="114" t="s">
        <v>53</v>
      </c>
      <c r="L133" s="18" t="s">
        <v>5554</v>
      </c>
      <c r="M133" s="18">
        <v>5</v>
      </c>
      <c r="N133" s="18"/>
      <c r="O133" s="114" t="s">
        <v>8405</v>
      </c>
      <c r="P133" s="15" t="s">
        <v>5554</v>
      </c>
      <c r="Q133" s="17">
        <v>5</v>
      </c>
      <c r="R133" s="18"/>
      <c r="S133" s="114" t="s">
        <v>8405</v>
      </c>
      <c r="T133" s="15"/>
      <c r="U133" s="17"/>
      <c r="V133" s="18"/>
      <c r="W133" s="114"/>
      <c r="X133" s="15"/>
      <c r="Y133" s="18"/>
      <c r="Z133" s="18"/>
      <c r="AA133" s="114"/>
      <c r="AB133" s="15"/>
      <c r="AC133" s="17"/>
      <c r="AD133" s="18"/>
      <c r="AE133" s="310"/>
      <c r="AF133" s="28" t="s">
        <v>0</v>
      </c>
    </row>
    <row r="134" spans="1:32" s="11" customFormat="1" ht="12.75" customHeight="1" x14ac:dyDescent="0.3">
      <c r="A134" s="107"/>
      <c r="B134" s="52" t="s">
        <v>412</v>
      </c>
      <c r="C134" s="993"/>
      <c r="D134" s="20"/>
      <c r="E134" s="21"/>
      <c r="F134" s="21"/>
      <c r="G134" s="113"/>
      <c r="H134" s="20"/>
      <c r="I134" s="22"/>
      <c r="J134" s="22"/>
      <c r="K134" s="112"/>
      <c r="L134" s="20"/>
      <c r="M134" s="22"/>
      <c r="N134" s="22"/>
      <c r="O134" s="112"/>
      <c r="P134" s="20"/>
      <c r="Q134" s="24"/>
      <c r="R134" s="24"/>
      <c r="S134" s="112"/>
      <c r="T134" s="20"/>
      <c r="U134" s="22"/>
      <c r="V134" s="22"/>
      <c r="W134" s="112"/>
      <c r="X134" s="20"/>
      <c r="Y134" s="24"/>
      <c r="Z134" s="24"/>
      <c r="AA134" s="112"/>
      <c r="AB134" s="20"/>
      <c r="AC134" s="22"/>
      <c r="AD134" s="22"/>
      <c r="AE134" s="311"/>
      <c r="AF134" s="28" t="s">
        <v>0</v>
      </c>
    </row>
    <row r="135" spans="1:32" s="11" customFormat="1" ht="12.75" customHeight="1" x14ac:dyDescent="0.3">
      <c r="A135" s="107"/>
      <c r="B135" s="52"/>
      <c r="C135" s="994" t="s">
        <v>1</v>
      </c>
      <c r="D135" s="25"/>
      <c r="E135" s="26"/>
      <c r="F135" s="26"/>
      <c r="G135" s="111"/>
      <c r="H135" s="25"/>
      <c r="I135" s="27"/>
      <c r="J135" s="28"/>
      <c r="K135" s="110"/>
      <c r="L135" s="25"/>
      <c r="M135" s="28"/>
      <c r="N135" s="28"/>
      <c r="O135" s="110"/>
      <c r="P135" s="30"/>
      <c r="Q135" s="31"/>
      <c r="R135" s="28"/>
      <c r="S135" s="110"/>
      <c r="T135" s="25"/>
      <c r="U135" s="28"/>
      <c r="V135" s="28"/>
      <c r="W135" s="110"/>
      <c r="X135" s="25"/>
      <c r="Y135" s="28"/>
      <c r="Z135" s="28"/>
      <c r="AA135" s="110"/>
      <c r="AB135" s="25"/>
      <c r="AC135" s="27"/>
      <c r="AD135" s="28"/>
      <c r="AE135" s="312"/>
      <c r="AF135" s="28" t="s">
        <v>1</v>
      </c>
    </row>
    <row r="136" spans="1:32" s="11" customFormat="1" ht="12.75" customHeight="1" x14ac:dyDescent="0.3">
      <c r="A136" s="107"/>
      <c r="B136" s="52"/>
      <c r="C136" s="994"/>
      <c r="D136" s="25"/>
      <c r="E136" s="26"/>
      <c r="F136" s="26"/>
      <c r="G136" s="111"/>
      <c r="H136" s="25"/>
      <c r="I136" s="28"/>
      <c r="J136" s="28"/>
      <c r="K136" s="110"/>
      <c r="L136" s="25"/>
      <c r="M136" s="28"/>
      <c r="N136" s="28"/>
      <c r="O136" s="110"/>
      <c r="P136" s="30"/>
      <c r="Q136" s="31"/>
      <c r="R136" s="32"/>
      <c r="S136" s="110"/>
      <c r="T136" s="25"/>
      <c r="U136" s="28"/>
      <c r="V136" s="28"/>
      <c r="W136" s="110"/>
      <c r="X136" s="25"/>
      <c r="Y136" s="33"/>
      <c r="Z136" s="33"/>
      <c r="AA136" s="116"/>
      <c r="AB136" s="25"/>
      <c r="AC136" s="27"/>
      <c r="AD136" s="28"/>
      <c r="AE136" s="312"/>
      <c r="AF136" s="28" t="s">
        <v>547</v>
      </c>
    </row>
    <row r="137" spans="1:32" s="11" customFormat="1" ht="12.75" customHeight="1" x14ac:dyDescent="0.3">
      <c r="A137" s="105">
        <v>7</v>
      </c>
      <c r="B137" s="51" t="s">
        <v>8418</v>
      </c>
      <c r="C137" s="992" t="s">
        <v>0</v>
      </c>
      <c r="D137" s="15"/>
      <c r="E137" s="16"/>
      <c r="F137" s="16"/>
      <c r="G137" s="115"/>
      <c r="H137" s="15"/>
      <c r="I137" s="17"/>
      <c r="J137" s="18"/>
      <c r="K137" s="114"/>
      <c r="L137" s="15" t="s">
        <v>5554</v>
      </c>
      <c r="M137" s="18">
        <v>5</v>
      </c>
      <c r="N137" s="18"/>
      <c r="O137" s="114" t="s">
        <v>8405</v>
      </c>
      <c r="P137" s="34" t="s">
        <v>5554</v>
      </c>
      <c r="Q137" s="35">
        <v>5</v>
      </c>
      <c r="R137" s="36"/>
      <c r="S137" s="114" t="s">
        <v>8405</v>
      </c>
      <c r="T137" s="15"/>
      <c r="U137" s="18"/>
      <c r="V137" s="18"/>
      <c r="W137" s="114"/>
      <c r="X137" s="18"/>
      <c r="Y137" s="18"/>
      <c r="Z137" s="18"/>
      <c r="AA137" s="114"/>
      <c r="AB137" s="15"/>
      <c r="AC137" s="17"/>
      <c r="AD137" s="18"/>
      <c r="AE137" s="310"/>
      <c r="AF137" s="28" t="s">
        <v>0</v>
      </c>
    </row>
    <row r="138" spans="1:32" s="11" customFormat="1" ht="12.75" customHeight="1" x14ac:dyDescent="0.3">
      <c r="A138" s="107"/>
      <c r="B138" s="52" t="s">
        <v>412</v>
      </c>
      <c r="C138" s="993"/>
      <c r="D138" s="20"/>
      <c r="E138" s="21"/>
      <c r="F138" s="21"/>
      <c r="G138" s="113"/>
      <c r="H138" s="20"/>
      <c r="I138" s="22"/>
      <c r="J138" s="22"/>
      <c r="K138" s="112"/>
      <c r="L138" s="20"/>
      <c r="M138" s="22"/>
      <c r="N138" s="22"/>
      <c r="O138" s="112"/>
      <c r="P138" s="37"/>
      <c r="Q138" s="38"/>
      <c r="R138" s="39"/>
      <c r="S138" s="112"/>
      <c r="T138" s="20"/>
      <c r="U138" s="22"/>
      <c r="V138" s="22"/>
      <c r="W138" s="112"/>
      <c r="X138" s="20"/>
      <c r="Y138" s="24"/>
      <c r="Z138" s="24"/>
      <c r="AA138" s="112"/>
      <c r="AB138" s="20"/>
      <c r="AC138" s="22"/>
      <c r="AD138" s="22"/>
      <c r="AE138" s="311"/>
      <c r="AF138" s="28" t="s">
        <v>0</v>
      </c>
    </row>
    <row r="139" spans="1:32" s="11" customFormat="1" ht="12.75" customHeight="1" x14ac:dyDescent="0.3">
      <c r="A139" s="107"/>
      <c r="B139" s="52"/>
      <c r="C139" s="994" t="s">
        <v>1</v>
      </c>
      <c r="D139" s="25" t="s">
        <v>6637</v>
      </c>
      <c r="E139" s="26">
        <v>4</v>
      </c>
      <c r="F139" s="26"/>
      <c r="G139" s="111" t="s">
        <v>53</v>
      </c>
      <c r="H139" s="25" t="s">
        <v>6637</v>
      </c>
      <c r="I139" s="27">
        <v>4</v>
      </c>
      <c r="J139" s="28"/>
      <c r="K139" s="110" t="s">
        <v>53</v>
      </c>
      <c r="L139" s="25"/>
      <c r="M139" s="28"/>
      <c r="N139" s="28"/>
      <c r="O139" s="110"/>
      <c r="P139" s="25"/>
      <c r="Q139" s="27"/>
      <c r="R139" s="28"/>
      <c r="S139" s="110"/>
      <c r="T139" s="25"/>
      <c r="U139" s="28"/>
      <c r="V139" s="28"/>
      <c r="W139" s="110"/>
      <c r="X139" s="25"/>
      <c r="Y139" s="28"/>
      <c r="Z139" s="28"/>
      <c r="AA139" s="110"/>
      <c r="AB139" s="25"/>
      <c r="AC139" s="27"/>
      <c r="AD139" s="28"/>
      <c r="AE139" s="312"/>
      <c r="AF139" s="28" t="s">
        <v>1</v>
      </c>
    </row>
    <row r="140" spans="1:32" s="11" customFormat="1" ht="12.75" customHeight="1" x14ac:dyDescent="0.3">
      <c r="A140" s="106"/>
      <c r="B140" s="52"/>
      <c r="C140" s="995"/>
      <c r="D140" s="25"/>
      <c r="E140" s="26"/>
      <c r="F140" s="26"/>
      <c r="G140" s="111"/>
      <c r="H140" s="25"/>
      <c r="I140" s="28"/>
      <c r="J140" s="28"/>
      <c r="K140" s="110"/>
      <c r="L140" s="25"/>
      <c r="M140" s="28"/>
      <c r="N140" s="28"/>
      <c r="O140" s="110"/>
      <c r="P140" s="25"/>
      <c r="Q140" s="27"/>
      <c r="R140" s="28"/>
      <c r="S140" s="110"/>
      <c r="T140" s="25"/>
      <c r="U140" s="28"/>
      <c r="V140" s="28"/>
      <c r="W140" s="110"/>
      <c r="X140" s="25"/>
      <c r="Y140" s="33"/>
      <c r="Z140" s="33"/>
      <c r="AA140" s="116"/>
      <c r="AB140" s="25"/>
      <c r="AC140" s="27"/>
      <c r="AD140" s="28"/>
      <c r="AE140" s="312"/>
      <c r="AF140" s="28" t="s">
        <v>547</v>
      </c>
    </row>
    <row r="141" spans="1:32" s="11" customFormat="1" ht="12.75" customHeight="1" x14ac:dyDescent="0.3">
      <c r="A141" s="105">
        <v>8</v>
      </c>
      <c r="B141" s="51" t="s">
        <v>8378</v>
      </c>
      <c r="C141" s="992" t="s">
        <v>0</v>
      </c>
      <c r="D141" s="15" t="s">
        <v>6661</v>
      </c>
      <c r="E141" s="16">
        <v>4</v>
      </c>
      <c r="F141" s="16"/>
      <c r="G141" s="115" t="s">
        <v>6</v>
      </c>
      <c r="H141" s="15" t="s">
        <v>6661</v>
      </c>
      <c r="I141" s="17">
        <v>4</v>
      </c>
      <c r="J141" s="18"/>
      <c r="K141" s="114" t="s">
        <v>6</v>
      </c>
      <c r="L141" s="18" t="s">
        <v>6661</v>
      </c>
      <c r="M141" s="18">
        <v>4</v>
      </c>
      <c r="N141" s="18"/>
      <c r="O141" s="114" t="s">
        <v>6</v>
      </c>
      <c r="P141" s="18"/>
      <c r="Q141" s="18"/>
      <c r="R141" s="18"/>
      <c r="S141" s="114"/>
      <c r="T141" s="15"/>
      <c r="U141" s="18"/>
      <c r="V141" s="18"/>
      <c r="W141" s="114"/>
      <c r="X141" s="15"/>
      <c r="Y141" s="18"/>
      <c r="Z141" s="18"/>
      <c r="AA141" s="114"/>
      <c r="AB141" s="15"/>
      <c r="AC141" s="18"/>
      <c r="AD141" s="18"/>
      <c r="AE141" s="310"/>
      <c r="AF141" s="28" t="s">
        <v>0</v>
      </c>
    </row>
    <row r="142" spans="1:32" s="11" customFormat="1" ht="12.75" customHeight="1" x14ac:dyDescent="0.3">
      <c r="A142" s="107"/>
      <c r="B142" s="52" t="s">
        <v>412</v>
      </c>
      <c r="C142" s="993"/>
      <c r="D142" s="20"/>
      <c r="E142" s="21"/>
      <c r="F142" s="21"/>
      <c r="G142" s="113"/>
      <c r="H142" s="20"/>
      <c r="I142" s="22"/>
      <c r="J142" s="22"/>
      <c r="K142" s="112"/>
      <c r="L142" s="20"/>
      <c r="M142" s="22"/>
      <c r="N142" s="22"/>
      <c r="O142" s="112"/>
      <c r="P142" s="20"/>
      <c r="Q142" s="24"/>
      <c r="R142" s="22"/>
      <c r="S142" s="112"/>
      <c r="T142" s="20"/>
      <c r="U142" s="22"/>
      <c r="V142" s="22"/>
      <c r="W142" s="112"/>
      <c r="X142" s="20"/>
      <c r="Y142" s="24"/>
      <c r="Z142" s="24"/>
      <c r="AA142" s="112"/>
      <c r="AB142" s="20"/>
      <c r="AC142" s="22"/>
      <c r="AD142" s="22"/>
      <c r="AE142" s="311"/>
      <c r="AF142" s="28" t="s">
        <v>0</v>
      </c>
    </row>
    <row r="143" spans="1:32" s="11" customFormat="1" ht="12.75" customHeight="1" x14ac:dyDescent="0.3">
      <c r="A143" s="107"/>
      <c r="B143" s="52"/>
      <c r="C143" s="994" t="s">
        <v>1</v>
      </c>
      <c r="D143" s="25"/>
      <c r="E143" s="26"/>
      <c r="F143" s="26"/>
      <c r="G143" s="111"/>
      <c r="H143" s="25"/>
      <c r="I143" s="27"/>
      <c r="J143" s="28"/>
      <c r="K143" s="110"/>
      <c r="L143" s="25"/>
      <c r="M143" s="28"/>
      <c r="N143" s="28"/>
      <c r="O143" s="110"/>
      <c r="P143" s="25"/>
      <c r="Q143" s="28"/>
      <c r="R143" s="28"/>
      <c r="S143" s="110"/>
      <c r="T143" s="25"/>
      <c r="U143" s="28"/>
      <c r="V143" s="28"/>
      <c r="W143" s="110"/>
      <c r="X143" s="25"/>
      <c r="Y143" s="28"/>
      <c r="Z143" s="28"/>
      <c r="AA143" s="110"/>
      <c r="AB143" s="25"/>
      <c r="AC143" s="27"/>
      <c r="AD143" s="28"/>
      <c r="AE143" s="312"/>
      <c r="AF143" s="28" t="s">
        <v>1</v>
      </c>
    </row>
    <row r="144" spans="1:32" s="11" customFormat="1" ht="12.75" customHeight="1" x14ac:dyDescent="0.3">
      <c r="A144" s="107"/>
      <c r="B144" s="52"/>
      <c r="C144" s="994"/>
      <c r="D144" s="25"/>
      <c r="E144" s="26"/>
      <c r="F144" s="26"/>
      <c r="G144" s="111"/>
      <c r="H144" s="25"/>
      <c r="I144" s="28"/>
      <c r="J144" s="28"/>
      <c r="K144" s="110"/>
      <c r="L144" s="25"/>
      <c r="M144" s="28"/>
      <c r="N144" s="28"/>
      <c r="O144" s="110"/>
      <c r="P144" s="25"/>
      <c r="Q144" s="28"/>
      <c r="R144" s="28"/>
      <c r="S144" s="110"/>
      <c r="T144" s="25"/>
      <c r="U144" s="28"/>
      <c r="V144" s="28"/>
      <c r="W144" s="110"/>
      <c r="X144" s="25"/>
      <c r="Y144" s="33"/>
      <c r="Z144" s="33"/>
      <c r="AA144" s="116"/>
      <c r="AB144" s="25"/>
      <c r="AC144" s="33"/>
      <c r="AD144" s="33"/>
      <c r="AE144" s="314"/>
      <c r="AF144" s="28" t="s">
        <v>547</v>
      </c>
    </row>
    <row r="145" spans="1:32" s="11" customFormat="1" ht="12.75" customHeight="1" x14ac:dyDescent="0.3">
      <c r="A145" s="105">
        <v>9</v>
      </c>
      <c r="B145" s="51" t="s">
        <v>8379</v>
      </c>
      <c r="C145" s="992" t="s">
        <v>0</v>
      </c>
      <c r="D145" s="15"/>
      <c r="E145" s="16"/>
      <c r="F145" s="16"/>
      <c r="G145" s="115"/>
      <c r="H145" s="15"/>
      <c r="I145" s="17"/>
      <c r="J145" s="18"/>
      <c r="K145" s="114"/>
      <c r="L145" s="15"/>
      <c r="M145" s="18"/>
      <c r="N145" s="18"/>
      <c r="O145" s="114"/>
      <c r="P145" s="15"/>
      <c r="Q145" s="18"/>
      <c r="R145" s="18"/>
      <c r="S145" s="114"/>
      <c r="T145" s="18"/>
      <c r="U145" s="18"/>
      <c r="V145" s="18"/>
      <c r="W145" s="114"/>
      <c r="X145" s="15"/>
      <c r="Y145" s="18"/>
      <c r="Z145" s="18"/>
      <c r="AA145" s="114"/>
      <c r="AB145" s="15"/>
      <c r="AC145" s="18"/>
      <c r="AD145" s="18"/>
      <c r="AE145" s="310"/>
      <c r="AF145" s="28" t="s">
        <v>0</v>
      </c>
    </row>
    <row r="146" spans="1:32" s="11" customFormat="1" ht="12.75" customHeight="1" x14ac:dyDescent="0.3">
      <c r="A146" s="107"/>
      <c r="B146" s="52" t="s">
        <v>412</v>
      </c>
      <c r="C146" s="993"/>
      <c r="D146" s="20"/>
      <c r="E146" s="21"/>
      <c r="F146" s="21"/>
      <c r="G146" s="113"/>
      <c r="H146" s="20"/>
      <c r="I146" s="22"/>
      <c r="J146" s="22"/>
      <c r="K146" s="112"/>
      <c r="L146" s="20"/>
      <c r="M146" s="22"/>
      <c r="N146" s="22"/>
      <c r="O146" s="112"/>
      <c r="P146" s="20"/>
      <c r="Q146" s="22"/>
      <c r="R146" s="22"/>
      <c r="S146" s="112"/>
      <c r="T146" s="20"/>
      <c r="U146" s="22"/>
      <c r="V146" s="22"/>
      <c r="W146" s="112"/>
      <c r="X146" s="20"/>
      <c r="Y146" s="24"/>
      <c r="Z146" s="24"/>
      <c r="AA146" s="112"/>
      <c r="AB146" s="20"/>
      <c r="AC146" s="22"/>
      <c r="AD146" s="22"/>
      <c r="AE146" s="311"/>
      <c r="AF146" s="28" t="s">
        <v>0</v>
      </c>
    </row>
    <row r="147" spans="1:32" s="11" customFormat="1" ht="12.75" customHeight="1" x14ac:dyDescent="0.3">
      <c r="A147" s="107"/>
      <c r="B147" s="52"/>
      <c r="C147" s="994" t="s">
        <v>1</v>
      </c>
      <c r="D147" s="25" t="s">
        <v>6661</v>
      </c>
      <c r="E147" s="26">
        <v>4</v>
      </c>
      <c r="F147" s="26"/>
      <c r="G147" s="111" t="s">
        <v>6</v>
      </c>
      <c r="H147" s="25" t="s">
        <v>6661</v>
      </c>
      <c r="I147" s="27">
        <v>4</v>
      </c>
      <c r="J147" s="28"/>
      <c r="K147" s="110" t="s">
        <v>6</v>
      </c>
      <c r="L147" s="28" t="s">
        <v>6661</v>
      </c>
      <c r="M147" s="28">
        <v>4</v>
      </c>
      <c r="N147" s="28"/>
      <c r="O147" s="110" t="s">
        <v>6</v>
      </c>
      <c r="P147" s="25"/>
      <c r="Q147" s="27"/>
      <c r="R147" s="28"/>
      <c r="S147" s="110"/>
      <c r="T147" s="25"/>
      <c r="U147" s="28"/>
      <c r="V147" s="28"/>
      <c r="W147" s="110"/>
      <c r="X147" s="25"/>
      <c r="Y147" s="28"/>
      <c r="Z147" s="28"/>
      <c r="AA147" s="110"/>
      <c r="AB147" s="25"/>
      <c r="AC147" s="27"/>
      <c r="AD147" s="28"/>
      <c r="AE147" s="312"/>
      <c r="AF147" s="28" t="s">
        <v>1</v>
      </c>
    </row>
    <row r="148" spans="1:32" s="11" customFormat="1" ht="12.75" customHeight="1" x14ac:dyDescent="0.3">
      <c r="A148" s="106"/>
      <c r="B148" s="52"/>
      <c r="C148" s="995"/>
      <c r="D148" s="25"/>
      <c r="E148" s="26"/>
      <c r="F148" s="26"/>
      <c r="G148" s="111"/>
      <c r="H148" s="25"/>
      <c r="I148" s="28"/>
      <c r="J148" s="28"/>
      <c r="K148" s="110"/>
      <c r="L148" s="25"/>
      <c r="M148" s="28"/>
      <c r="N148" s="28"/>
      <c r="O148" s="110"/>
      <c r="P148" s="25"/>
      <c r="Q148" s="27"/>
      <c r="R148" s="27"/>
      <c r="S148" s="110"/>
      <c r="T148" s="25"/>
      <c r="U148" s="28"/>
      <c r="V148" s="28"/>
      <c r="W148" s="110"/>
      <c r="X148" s="25"/>
      <c r="Y148" s="33"/>
      <c r="Z148" s="33"/>
      <c r="AA148" s="116"/>
      <c r="AB148" s="25"/>
      <c r="AC148" s="33"/>
      <c r="AD148" s="33"/>
      <c r="AE148" s="314"/>
      <c r="AF148" s="28" t="s">
        <v>547</v>
      </c>
    </row>
    <row r="149" spans="1:32" s="11" customFormat="1" ht="12.75" customHeight="1" x14ac:dyDescent="0.3">
      <c r="A149" s="105">
        <v>10</v>
      </c>
      <c r="B149" s="51" t="s">
        <v>10064</v>
      </c>
      <c r="C149" s="992" t="s">
        <v>0</v>
      </c>
      <c r="D149" s="15" t="s">
        <v>6630</v>
      </c>
      <c r="E149" s="16">
        <v>4</v>
      </c>
      <c r="F149" s="16"/>
      <c r="G149" s="115" t="s">
        <v>19</v>
      </c>
      <c r="H149" s="15" t="s">
        <v>6630</v>
      </c>
      <c r="I149" s="17">
        <v>4</v>
      </c>
      <c r="J149" s="18"/>
      <c r="K149" s="114" t="s">
        <v>19</v>
      </c>
      <c r="L149" s="15" t="s">
        <v>6630</v>
      </c>
      <c r="M149" s="18">
        <v>4</v>
      </c>
      <c r="N149" s="18"/>
      <c r="O149" s="114" t="s">
        <v>19</v>
      </c>
      <c r="P149" s="34" t="s">
        <v>6627</v>
      </c>
      <c r="Q149" s="35">
        <v>4</v>
      </c>
      <c r="R149" s="36"/>
      <c r="S149" s="114" t="s">
        <v>7</v>
      </c>
      <c r="T149" s="15" t="s">
        <v>6627</v>
      </c>
      <c r="U149" s="18">
        <v>4</v>
      </c>
      <c r="V149" s="18"/>
      <c r="W149" s="114" t="s">
        <v>7</v>
      </c>
      <c r="X149" s="18" t="s">
        <v>6627</v>
      </c>
      <c r="Y149" s="18">
        <v>4</v>
      </c>
      <c r="Z149" s="18"/>
      <c r="AA149" s="114" t="s">
        <v>7</v>
      </c>
      <c r="AB149" s="15"/>
      <c r="AC149" s="17"/>
      <c r="AD149" s="18"/>
      <c r="AE149" s="310"/>
      <c r="AF149" s="28" t="s">
        <v>0</v>
      </c>
    </row>
    <row r="150" spans="1:32" s="11" customFormat="1" ht="12.75" customHeight="1" x14ac:dyDescent="0.3">
      <c r="A150" s="107"/>
      <c r="B150" s="52" t="s">
        <v>412</v>
      </c>
      <c r="C150" s="993"/>
      <c r="D150" s="20"/>
      <c r="E150" s="21"/>
      <c r="F150" s="21"/>
      <c r="G150" s="113"/>
      <c r="H150" s="20"/>
      <c r="I150" s="22"/>
      <c r="J150" s="22"/>
      <c r="K150" s="112"/>
      <c r="L150" s="20"/>
      <c r="M150" s="22"/>
      <c r="N150" s="22"/>
      <c r="O150" s="112"/>
      <c r="P150" s="37"/>
      <c r="Q150" s="38"/>
      <c r="R150" s="39"/>
      <c r="S150" s="112"/>
      <c r="T150" s="20"/>
      <c r="U150" s="22"/>
      <c r="V150" s="22"/>
      <c r="W150" s="112"/>
      <c r="X150" s="20" t="s">
        <v>4653</v>
      </c>
      <c r="Y150" s="24"/>
      <c r="Z150" s="24"/>
      <c r="AA150" s="112"/>
      <c r="AB150" s="20"/>
      <c r="AC150" s="22"/>
      <c r="AD150" s="22"/>
      <c r="AE150" s="311"/>
      <c r="AF150" s="28" t="s">
        <v>0</v>
      </c>
    </row>
    <row r="151" spans="1:32" s="11" customFormat="1" ht="12.75" customHeight="1" x14ac:dyDescent="0.3">
      <c r="A151" s="107"/>
      <c r="B151" s="52"/>
      <c r="C151" s="994" t="s">
        <v>1</v>
      </c>
      <c r="D151" s="25"/>
      <c r="E151" s="26"/>
      <c r="F151" s="26"/>
      <c r="G151" s="111"/>
      <c r="H151" s="25"/>
      <c r="I151" s="27"/>
      <c r="J151" s="28"/>
      <c r="K151" s="110"/>
      <c r="L151" s="25"/>
      <c r="M151" s="28"/>
      <c r="N151" s="28"/>
      <c r="O151" s="110"/>
      <c r="P151" s="25"/>
      <c r="Q151" s="27"/>
      <c r="R151" s="28"/>
      <c r="S151" s="110"/>
      <c r="T151" s="25"/>
      <c r="U151" s="28"/>
      <c r="V151" s="28"/>
      <c r="W151" s="110"/>
      <c r="X151" s="25"/>
      <c r="Y151" s="28"/>
      <c r="Z151" s="28"/>
      <c r="AA151" s="110"/>
      <c r="AB151" s="25"/>
      <c r="AC151" s="27"/>
      <c r="AD151" s="28"/>
      <c r="AE151" s="312"/>
      <c r="AF151" s="28" t="s">
        <v>1</v>
      </c>
    </row>
    <row r="152" spans="1:32" s="11" customFormat="1" ht="12.75" customHeight="1" x14ac:dyDescent="0.3">
      <c r="A152" s="107"/>
      <c r="B152" s="54"/>
      <c r="C152" s="994"/>
      <c r="D152" s="40"/>
      <c r="E152" s="41"/>
      <c r="F152" s="42"/>
      <c r="G152" s="108"/>
      <c r="H152" s="40"/>
      <c r="I152" s="42"/>
      <c r="J152" s="42"/>
      <c r="K152" s="108"/>
      <c r="L152" s="40"/>
      <c r="M152" s="42"/>
      <c r="N152" s="42"/>
      <c r="O152" s="108"/>
      <c r="P152" s="40"/>
      <c r="Q152" s="41"/>
      <c r="R152" s="42"/>
      <c r="S152" s="108"/>
      <c r="T152" s="40"/>
      <c r="U152" s="42"/>
      <c r="V152" s="42"/>
      <c r="W152" s="108"/>
      <c r="X152" s="40"/>
      <c r="Y152" s="43"/>
      <c r="Z152" s="43"/>
      <c r="AA152" s="109"/>
      <c r="AB152" s="40"/>
      <c r="AC152" s="41"/>
      <c r="AD152" s="42"/>
      <c r="AE152" s="313"/>
      <c r="AF152" s="28" t="s">
        <v>547</v>
      </c>
    </row>
    <row r="153" spans="1:32" s="11" customFormat="1" ht="12.75" customHeight="1" x14ac:dyDescent="0.3">
      <c r="A153" s="105">
        <v>11</v>
      </c>
      <c r="B153" s="51" t="s">
        <v>10065</v>
      </c>
      <c r="C153" s="992" t="s">
        <v>0</v>
      </c>
      <c r="D153" s="15"/>
      <c r="E153" s="16"/>
      <c r="F153" s="16"/>
      <c r="G153" s="115"/>
      <c r="H153" s="15"/>
      <c r="I153" s="17"/>
      <c r="J153" s="18"/>
      <c r="K153" s="114"/>
      <c r="L153" s="15"/>
      <c r="M153" s="18"/>
      <c r="N153" s="18"/>
      <c r="O153" s="114"/>
      <c r="P153" s="34"/>
      <c r="Q153" s="35"/>
      <c r="R153" s="36"/>
      <c r="S153" s="114"/>
      <c r="T153" s="15"/>
      <c r="U153" s="18"/>
      <c r="V153" s="18"/>
      <c r="W153" s="114"/>
      <c r="X153" s="18"/>
      <c r="Y153" s="18"/>
      <c r="Z153" s="18"/>
      <c r="AA153" s="114"/>
      <c r="AB153" s="15"/>
      <c r="AC153" s="17"/>
      <c r="AD153" s="18"/>
      <c r="AE153" s="310"/>
      <c r="AF153" s="28" t="s">
        <v>0</v>
      </c>
    </row>
    <row r="154" spans="1:32" s="11" customFormat="1" ht="12.75" customHeight="1" x14ac:dyDescent="0.3">
      <c r="A154" s="107"/>
      <c r="B154" s="52" t="s">
        <v>412</v>
      </c>
      <c r="C154" s="993"/>
      <c r="D154" s="20"/>
      <c r="E154" s="21"/>
      <c r="F154" s="21"/>
      <c r="G154" s="113"/>
      <c r="H154" s="20"/>
      <c r="I154" s="22"/>
      <c r="J154" s="22"/>
      <c r="K154" s="112"/>
      <c r="L154" s="20"/>
      <c r="M154" s="22"/>
      <c r="N154" s="22"/>
      <c r="O154" s="112"/>
      <c r="P154" s="37"/>
      <c r="Q154" s="38"/>
      <c r="R154" s="39"/>
      <c r="S154" s="112"/>
      <c r="T154" s="20"/>
      <c r="U154" s="22"/>
      <c r="V154" s="22"/>
      <c r="W154" s="112"/>
      <c r="X154" s="20"/>
      <c r="Y154" s="24"/>
      <c r="Z154" s="24"/>
      <c r="AA154" s="112"/>
      <c r="AB154" s="20"/>
      <c r="AC154" s="22"/>
      <c r="AD154" s="22"/>
      <c r="AE154" s="311"/>
      <c r="AF154" s="28" t="s">
        <v>0</v>
      </c>
    </row>
    <row r="155" spans="1:32" s="11" customFormat="1" ht="12.75" customHeight="1" x14ac:dyDescent="0.3">
      <c r="A155" s="107"/>
      <c r="B155" s="52"/>
      <c r="C155" s="994" t="s">
        <v>1</v>
      </c>
      <c r="D155" s="25" t="s">
        <v>6630</v>
      </c>
      <c r="E155" s="26">
        <v>4</v>
      </c>
      <c r="F155" s="26"/>
      <c r="G155" s="111" t="s">
        <v>19</v>
      </c>
      <c r="H155" s="25" t="s">
        <v>6630</v>
      </c>
      <c r="I155" s="27">
        <v>4</v>
      </c>
      <c r="J155" s="28"/>
      <c r="K155" s="110" t="s">
        <v>19</v>
      </c>
      <c r="L155" s="25" t="s">
        <v>6630</v>
      </c>
      <c r="M155" s="28">
        <v>4</v>
      </c>
      <c r="N155" s="28"/>
      <c r="O155" s="110" t="s">
        <v>19</v>
      </c>
      <c r="P155" s="25" t="s">
        <v>6627</v>
      </c>
      <c r="Q155" s="27">
        <v>4</v>
      </c>
      <c r="R155" s="28"/>
      <c r="S155" s="110" t="s">
        <v>7</v>
      </c>
      <c r="T155" s="25" t="s">
        <v>6627</v>
      </c>
      <c r="U155" s="28">
        <v>4</v>
      </c>
      <c r="V155" s="28"/>
      <c r="W155" s="110" t="s">
        <v>7</v>
      </c>
      <c r="X155" s="25" t="s">
        <v>6627</v>
      </c>
      <c r="Y155" s="28">
        <v>4</v>
      </c>
      <c r="Z155" s="28"/>
      <c r="AA155" s="110" t="s">
        <v>7</v>
      </c>
      <c r="AB155" s="25"/>
      <c r="AC155" s="27"/>
      <c r="AD155" s="28"/>
      <c r="AE155" s="312"/>
      <c r="AF155" s="28" t="s">
        <v>1</v>
      </c>
    </row>
    <row r="156" spans="1:32" s="11" customFormat="1" ht="12.75" customHeight="1" x14ac:dyDescent="0.3">
      <c r="A156" s="107"/>
      <c r="B156" s="52"/>
      <c r="C156" s="994"/>
      <c r="D156" s="40"/>
      <c r="E156" s="41"/>
      <c r="F156" s="42"/>
      <c r="G156" s="108"/>
      <c r="H156" s="40"/>
      <c r="I156" s="42"/>
      <c r="J156" s="42"/>
      <c r="K156" s="108"/>
      <c r="L156" s="40"/>
      <c r="M156" s="42"/>
      <c r="N156" s="42"/>
      <c r="O156" s="108"/>
      <c r="P156" s="40"/>
      <c r="Q156" s="41"/>
      <c r="R156" s="42"/>
      <c r="S156" s="108"/>
      <c r="T156" s="40"/>
      <c r="U156" s="42"/>
      <c r="V156" s="42"/>
      <c r="W156" s="108"/>
      <c r="X156" s="40" t="s">
        <v>4653</v>
      </c>
      <c r="Y156" s="43"/>
      <c r="Z156" s="43"/>
      <c r="AA156" s="109"/>
      <c r="AB156" s="40"/>
      <c r="AC156" s="41"/>
      <c r="AD156" s="42"/>
      <c r="AE156" s="313"/>
      <c r="AF156" s="28" t="s">
        <v>547</v>
      </c>
    </row>
    <row r="157" spans="1:32" s="11" customFormat="1" ht="12.75" customHeight="1" x14ac:dyDescent="0.3">
      <c r="A157" s="105">
        <v>12</v>
      </c>
      <c r="B157" s="51" t="s">
        <v>10066</v>
      </c>
      <c r="C157" s="992" t="s">
        <v>0</v>
      </c>
      <c r="D157" s="15" t="s">
        <v>6627</v>
      </c>
      <c r="E157" s="16">
        <v>4</v>
      </c>
      <c r="F157" s="16"/>
      <c r="G157" s="115" t="s">
        <v>7</v>
      </c>
      <c r="H157" s="15" t="s">
        <v>6627</v>
      </c>
      <c r="I157" s="17">
        <v>4</v>
      </c>
      <c r="J157" s="18"/>
      <c r="K157" s="114" t="s">
        <v>7</v>
      </c>
      <c r="L157" s="18" t="s">
        <v>6627</v>
      </c>
      <c r="M157" s="18">
        <v>4</v>
      </c>
      <c r="N157" s="18"/>
      <c r="O157" s="114" t="s">
        <v>7</v>
      </c>
      <c r="P157" s="15" t="s">
        <v>7086</v>
      </c>
      <c r="Q157" s="17">
        <v>4</v>
      </c>
      <c r="R157" s="18"/>
      <c r="S157" s="114" t="s">
        <v>19</v>
      </c>
      <c r="T157" s="15"/>
      <c r="U157" s="18"/>
      <c r="V157" s="18"/>
      <c r="W157" s="114"/>
      <c r="X157" s="15"/>
      <c r="Y157" s="18"/>
      <c r="Z157" s="18"/>
      <c r="AA157" s="114"/>
      <c r="AB157" s="15"/>
      <c r="AC157" s="17"/>
      <c r="AD157" s="18"/>
      <c r="AE157" s="310"/>
      <c r="AF157" s="28" t="s">
        <v>0</v>
      </c>
    </row>
    <row r="158" spans="1:32" s="11" customFormat="1" ht="12.75" customHeight="1" x14ac:dyDescent="0.3">
      <c r="A158" s="107"/>
      <c r="B158" s="52" t="s">
        <v>412</v>
      </c>
      <c r="C158" s="993"/>
      <c r="D158" s="20"/>
      <c r="E158" s="21"/>
      <c r="F158" s="21"/>
      <c r="G158" s="113"/>
      <c r="H158" s="20"/>
      <c r="I158" s="22"/>
      <c r="J158" s="22"/>
      <c r="K158" s="112"/>
      <c r="L158" s="20" t="s">
        <v>4653</v>
      </c>
      <c r="M158" s="22"/>
      <c r="N158" s="22"/>
      <c r="O158" s="112"/>
      <c r="P158" s="20"/>
      <c r="Q158" s="24"/>
      <c r="R158" s="24"/>
      <c r="S158" s="112"/>
      <c r="T158" s="20"/>
      <c r="U158" s="24"/>
      <c r="V158" s="22"/>
      <c r="W158" s="112"/>
      <c r="X158" s="20"/>
      <c r="Y158" s="24"/>
      <c r="Z158" s="24"/>
      <c r="AA158" s="112"/>
      <c r="AB158" s="20"/>
      <c r="AC158" s="22"/>
      <c r="AD158" s="22"/>
      <c r="AE158" s="311"/>
      <c r="AF158" s="28" t="s">
        <v>0</v>
      </c>
    </row>
    <row r="159" spans="1:32" s="11" customFormat="1" ht="12.75" customHeight="1" x14ac:dyDescent="0.3">
      <c r="A159" s="107"/>
      <c r="B159" s="52"/>
      <c r="C159" s="994" t="s">
        <v>1</v>
      </c>
      <c r="D159" s="25"/>
      <c r="E159" s="26"/>
      <c r="F159" s="26"/>
      <c r="G159" s="111"/>
      <c r="H159" s="25"/>
      <c r="I159" s="27"/>
      <c r="J159" s="28"/>
      <c r="K159" s="110"/>
      <c r="L159" s="25"/>
      <c r="M159" s="28"/>
      <c r="N159" s="28"/>
      <c r="O159" s="110"/>
      <c r="P159" s="30"/>
      <c r="Q159" s="31"/>
      <c r="R159" s="28"/>
      <c r="S159" s="110"/>
      <c r="T159" s="25"/>
      <c r="U159" s="28"/>
      <c r="V159" s="28"/>
      <c r="W159" s="110"/>
      <c r="X159" s="25"/>
      <c r="Y159" s="28"/>
      <c r="Z159" s="28"/>
      <c r="AA159" s="110"/>
      <c r="AB159" s="25"/>
      <c r="AC159" s="27"/>
      <c r="AD159" s="28"/>
      <c r="AE159" s="312"/>
      <c r="AF159" s="28" t="s">
        <v>1</v>
      </c>
    </row>
    <row r="160" spans="1:32" s="11" customFormat="1" ht="12.75" customHeight="1" x14ac:dyDescent="0.3">
      <c r="A160" s="107"/>
      <c r="B160" s="54"/>
      <c r="C160" s="994"/>
      <c r="D160" s="25"/>
      <c r="E160" s="26"/>
      <c r="F160" s="26"/>
      <c r="G160" s="111"/>
      <c r="H160" s="25"/>
      <c r="I160" s="28"/>
      <c r="J160" s="28"/>
      <c r="K160" s="110"/>
      <c r="L160" s="25"/>
      <c r="M160" s="28"/>
      <c r="N160" s="28"/>
      <c r="O160" s="110"/>
      <c r="P160" s="30"/>
      <c r="Q160" s="31"/>
      <c r="R160" s="32"/>
      <c r="S160" s="110"/>
      <c r="T160" s="25"/>
      <c r="U160" s="27"/>
      <c r="V160" s="27"/>
      <c r="W160" s="110"/>
      <c r="X160" s="25"/>
      <c r="Y160" s="33"/>
      <c r="Z160" s="33"/>
      <c r="AA160" s="116"/>
      <c r="AB160" s="25"/>
      <c r="AC160" s="27"/>
      <c r="AD160" s="28"/>
      <c r="AE160" s="312"/>
      <c r="AF160" s="28" t="s">
        <v>547</v>
      </c>
    </row>
    <row r="161" spans="1:32" s="11" customFormat="1" ht="12.75" customHeight="1" x14ac:dyDescent="0.3">
      <c r="A161" s="105">
        <v>13</v>
      </c>
      <c r="B161" s="51" t="s">
        <v>10067</v>
      </c>
      <c r="C161" s="992" t="s">
        <v>0</v>
      </c>
      <c r="D161" s="15"/>
      <c r="E161" s="16"/>
      <c r="F161" s="16"/>
      <c r="G161" s="115"/>
      <c r="H161" s="15"/>
      <c r="I161" s="17"/>
      <c r="J161" s="18"/>
      <c r="K161" s="114"/>
      <c r="L161" s="15"/>
      <c r="M161" s="18"/>
      <c r="N161" s="18"/>
      <c r="O161" s="114"/>
      <c r="P161" s="34"/>
      <c r="Q161" s="35"/>
      <c r="R161" s="36"/>
      <c r="S161" s="114"/>
      <c r="T161" s="15"/>
      <c r="U161" s="18"/>
      <c r="V161" s="18"/>
      <c r="W161" s="114"/>
      <c r="X161" s="18"/>
      <c r="Y161" s="18"/>
      <c r="Z161" s="18"/>
      <c r="AA161" s="114"/>
      <c r="AB161" s="15"/>
      <c r="AC161" s="17"/>
      <c r="AD161" s="18"/>
      <c r="AE161" s="310"/>
      <c r="AF161" s="28" t="s">
        <v>0</v>
      </c>
    </row>
    <row r="162" spans="1:32" s="11" customFormat="1" ht="12.75" customHeight="1" x14ac:dyDescent="0.3">
      <c r="A162" s="107"/>
      <c r="B162" s="52" t="s">
        <v>412</v>
      </c>
      <c r="C162" s="993"/>
      <c r="D162" s="20"/>
      <c r="E162" s="21"/>
      <c r="F162" s="21"/>
      <c r="G162" s="113"/>
      <c r="H162" s="20"/>
      <c r="I162" s="22"/>
      <c r="J162" s="22"/>
      <c r="K162" s="112"/>
      <c r="L162" s="20"/>
      <c r="M162" s="22"/>
      <c r="N162" s="22"/>
      <c r="O162" s="112"/>
      <c r="P162" s="37"/>
      <c r="Q162" s="38"/>
      <c r="R162" s="39"/>
      <c r="S162" s="112"/>
      <c r="T162" s="20"/>
      <c r="U162" s="22"/>
      <c r="V162" s="22"/>
      <c r="W162" s="112"/>
      <c r="X162" s="20"/>
      <c r="Y162" s="24"/>
      <c r="Z162" s="24"/>
      <c r="AA162" s="112"/>
      <c r="AB162" s="20"/>
      <c r="AC162" s="22"/>
      <c r="AD162" s="22"/>
      <c r="AE162" s="311"/>
      <c r="AF162" s="28" t="s">
        <v>0</v>
      </c>
    </row>
    <row r="163" spans="1:32" s="11" customFormat="1" ht="12.75" customHeight="1" x14ac:dyDescent="0.3">
      <c r="A163" s="107"/>
      <c r="B163" s="52"/>
      <c r="C163" s="994" t="s">
        <v>1</v>
      </c>
      <c r="D163" s="25" t="s">
        <v>6627</v>
      </c>
      <c r="E163" s="26">
        <v>4</v>
      </c>
      <c r="F163" s="26"/>
      <c r="G163" s="111" t="s">
        <v>7</v>
      </c>
      <c r="H163" s="25" t="s">
        <v>6627</v>
      </c>
      <c r="I163" s="27">
        <v>4</v>
      </c>
      <c r="J163" s="28"/>
      <c r="K163" s="110" t="s">
        <v>7</v>
      </c>
      <c r="L163" s="25" t="s">
        <v>6627</v>
      </c>
      <c r="M163" s="28">
        <v>4</v>
      </c>
      <c r="N163" s="28"/>
      <c r="O163" s="110" t="s">
        <v>7</v>
      </c>
      <c r="P163" s="25"/>
      <c r="Q163" s="27"/>
      <c r="R163" s="28"/>
      <c r="S163" s="110"/>
      <c r="T163" s="25" t="s">
        <v>7086</v>
      </c>
      <c r="U163" s="28">
        <v>4</v>
      </c>
      <c r="V163" s="28"/>
      <c r="W163" s="110" t="s">
        <v>19</v>
      </c>
      <c r="X163" s="25" t="s">
        <v>7086</v>
      </c>
      <c r="Y163" s="28">
        <v>4</v>
      </c>
      <c r="Z163" s="28"/>
      <c r="AA163" s="110" t="s">
        <v>19</v>
      </c>
      <c r="AB163" s="25"/>
      <c r="AC163" s="27"/>
      <c r="AD163" s="28"/>
      <c r="AE163" s="312"/>
      <c r="AF163" s="28" t="s">
        <v>1</v>
      </c>
    </row>
    <row r="164" spans="1:32" s="11" customFormat="1" ht="12.75" customHeight="1" x14ac:dyDescent="0.3">
      <c r="A164" s="107"/>
      <c r="B164" s="52"/>
      <c r="C164" s="994"/>
      <c r="D164" s="40"/>
      <c r="E164" s="41"/>
      <c r="F164" s="42"/>
      <c r="G164" s="108"/>
      <c r="H164" s="40"/>
      <c r="I164" s="42"/>
      <c r="J164" s="42"/>
      <c r="K164" s="108"/>
      <c r="L164" s="40" t="s">
        <v>4653</v>
      </c>
      <c r="M164" s="42"/>
      <c r="N164" s="42"/>
      <c r="O164" s="108"/>
      <c r="P164" s="40"/>
      <c r="Q164" s="41"/>
      <c r="R164" s="42"/>
      <c r="S164" s="108"/>
      <c r="T164" s="40"/>
      <c r="U164" s="42"/>
      <c r="V164" s="42"/>
      <c r="W164" s="108"/>
      <c r="X164" s="40"/>
      <c r="Y164" s="43"/>
      <c r="Z164" s="43"/>
      <c r="AA164" s="109"/>
      <c r="AB164" s="40"/>
      <c r="AC164" s="41"/>
      <c r="AD164" s="42"/>
      <c r="AE164" s="313"/>
      <c r="AF164" s="28" t="s">
        <v>547</v>
      </c>
    </row>
    <row r="165" spans="1:32" s="11" customFormat="1" ht="12.75" customHeight="1" x14ac:dyDescent="0.3">
      <c r="A165" s="105">
        <v>14</v>
      </c>
      <c r="B165" s="51" t="s">
        <v>10068</v>
      </c>
      <c r="C165" s="992" t="s">
        <v>0</v>
      </c>
      <c r="D165" s="15" t="s">
        <v>6610</v>
      </c>
      <c r="E165" s="16">
        <v>5</v>
      </c>
      <c r="F165" s="16"/>
      <c r="G165" s="115" t="s">
        <v>10116</v>
      </c>
      <c r="H165" s="15"/>
      <c r="I165" s="17"/>
      <c r="J165" s="18"/>
      <c r="K165" s="114"/>
      <c r="L165" s="15" t="s">
        <v>6610</v>
      </c>
      <c r="M165" s="18">
        <v>5</v>
      </c>
      <c r="N165" s="18"/>
      <c r="O165" s="114" t="s">
        <v>10116</v>
      </c>
      <c r="P165" s="34"/>
      <c r="Q165" s="35"/>
      <c r="R165" s="36"/>
      <c r="S165" s="114"/>
      <c r="T165" s="15" t="s">
        <v>6610</v>
      </c>
      <c r="U165" s="18">
        <v>5</v>
      </c>
      <c r="V165" s="18"/>
      <c r="W165" s="114" t="s">
        <v>10116</v>
      </c>
      <c r="X165" s="18"/>
      <c r="Y165" s="18"/>
      <c r="Z165" s="18"/>
      <c r="AA165" s="114"/>
      <c r="AB165" s="15"/>
      <c r="AC165" s="17"/>
      <c r="AD165" s="18"/>
      <c r="AE165" s="310"/>
      <c r="AF165" s="28" t="s">
        <v>0</v>
      </c>
    </row>
    <row r="166" spans="1:32" s="11" customFormat="1" ht="12.75" customHeight="1" x14ac:dyDescent="0.3">
      <c r="A166" s="107"/>
      <c r="B166" s="52" t="s">
        <v>412</v>
      </c>
      <c r="C166" s="993"/>
      <c r="D166" s="20"/>
      <c r="E166" s="21"/>
      <c r="F166" s="21"/>
      <c r="G166" s="113"/>
      <c r="H166" s="20"/>
      <c r="I166" s="22"/>
      <c r="J166" s="22"/>
      <c r="K166" s="112"/>
      <c r="L166" s="20"/>
      <c r="M166" s="22"/>
      <c r="N166" s="22"/>
      <c r="O166" s="112"/>
      <c r="P166" s="37"/>
      <c r="Q166" s="38"/>
      <c r="R166" s="39"/>
      <c r="S166" s="112"/>
      <c r="T166" s="20" t="s">
        <v>4653</v>
      </c>
      <c r="U166" s="22"/>
      <c r="V166" s="22"/>
      <c r="W166" s="112"/>
      <c r="X166" s="20"/>
      <c r="Y166" s="24"/>
      <c r="Z166" s="24"/>
      <c r="AA166" s="112"/>
      <c r="AB166" s="20"/>
      <c r="AC166" s="22"/>
      <c r="AD166" s="22"/>
      <c r="AE166" s="311"/>
      <c r="AF166" s="28" t="s">
        <v>0</v>
      </c>
    </row>
    <row r="167" spans="1:32" s="11" customFormat="1" ht="12.75" customHeight="1" x14ac:dyDescent="0.3">
      <c r="A167" s="107"/>
      <c r="B167" s="52"/>
      <c r="C167" s="994" t="s">
        <v>1</v>
      </c>
      <c r="D167" s="25"/>
      <c r="E167" s="26"/>
      <c r="F167" s="26"/>
      <c r="G167" s="111"/>
      <c r="H167" s="25"/>
      <c r="I167" s="27"/>
      <c r="J167" s="28"/>
      <c r="K167" s="110"/>
      <c r="L167" s="25"/>
      <c r="M167" s="28"/>
      <c r="N167" s="28"/>
      <c r="O167" s="110"/>
      <c r="P167" s="25"/>
      <c r="Q167" s="27"/>
      <c r="R167" s="28"/>
      <c r="S167" s="110"/>
      <c r="T167" s="25"/>
      <c r="U167" s="28"/>
      <c r="V167" s="28"/>
      <c r="W167" s="110"/>
      <c r="X167" s="25"/>
      <c r="Y167" s="28"/>
      <c r="Z167" s="28"/>
      <c r="AA167" s="110"/>
      <c r="AB167" s="25"/>
      <c r="AC167" s="27"/>
      <c r="AD167" s="28"/>
      <c r="AE167" s="312"/>
      <c r="AF167" s="28" t="s">
        <v>1</v>
      </c>
    </row>
    <row r="168" spans="1:32" s="11" customFormat="1" ht="12.75" customHeight="1" x14ac:dyDescent="0.3">
      <c r="A168" s="107"/>
      <c r="B168" s="52"/>
      <c r="C168" s="994"/>
      <c r="D168" s="40"/>
      <c r="E168" s="41"/>
      <c r="F168" s="42"/>
      <c r="G168" s="108"/>
      <c r="H168" s="40"/>
      <c r="I168" s="42"/>
      <c r="J168" s="42"/>
      <c r="K168" s="108"/>
      <c r="L168" s="40"/>
      <c r="M168" s="42"/>
      <c r="N168" s="42"/>
      <c r="O168" s="108"/>
      <c r="P168" s="40"/>
      <c r="Q168" s="41"/>
      <c r="R168" s="42"/>
      <c r="S168" s="108"/>
      <c r="T168" s="40"/>
      <c r="U168" s="42"/>
      <c r="V168" s="42"/>
      <c r="W168" s="108"/>
      <c r="X168" s="40"/>
      <c r="Y168" s="43"/>
      <c r="Z168" s="43"/>
      <c r="AA168" s="109"/>
      <c r="AB168" s="40"/>
      <c r="AC168" s="41"/>
      <c r="AD168" s="42"/>
      <c r="AE168" s="313"/>
      <c r="AF168" s="28" t="s">
        <v>547</v>
      </c>
    </row>
    <row r="169" spans="1:32" s="11" customFormat="1" ht="12.75" customHeight="1" x14ac:dyDescent="0.3">
      <c r="A169" s="105">
        <v>15</v>
      </c>
      <c r="B169" s="51" t="s">
        <v>10069</v>
      </c>
      <c r="C169" s="992" t="s">
        <v>0</v>
      </c>
      <c r="D169" s="15"/>
      <c r="E169" s="16"/>
      <c r="F169" s="16"/>
      <c r="G169" s="115"/>
      <c r="H169" s="15"/>
      <c r="I169" s="17"/>
      <c r="J169" s="18"/>
      <c r="K169" s="114"/>
      <c r="L169" s="18"/>
      <c r="M169" s="18"/>
      <c r="N169" s="18"/>
      <c r="O169" s="114"/>
      <c r="P169" s="15"/>
      <c r="Q169" s="17"/>
      <c r="R169" s="18"/>
      <c r="S169" s="114"/>
      <c r="T169" s="15"/>
      <c r="U169" s="18"/>
      <c r="V169" s="18"/>
      <c r="W169" s="114"/>
      <c r="X169" s="15"/>
      <c r="Y169" s="18"/>
      <c r="Z169" s="18"/>
      <c r="AA169" s="114"/>
      <c r="AB169" s="15"/>
      <c r="AC169" s="17"/>
      <c r="AD169" s="18"/>
      <c r="AE169" s="310"/>
      <c r="AF169" s="28" t="s">
        <v>0</v>
      </c>
    </row>
    <row r="170" spans="1:32" s="11" customFormat="1" ht="12.75" customHeight="1" x14ac:dyDescent="0.3">
      <c r="A170" s="107"/>
      <c r="B170" s="52" t="s">
        <v>412</v>
      </c>
      <c r="C170" s="993"/>
      <c r="D170" s="20"/>
      <c r="E170" s="21"/>
      <c r="F170" s="21"/>
      <c r="G170" s="113"/>
      <c r="H170" s="20"/>
      <c r="I170" s="22"/>
      <c r="J170" s="22"/>
      <c r="K170" s="112"/>
      <c r="L170" s="20"/>
      <c r="M170" s="22"/>
      <c r="N170" s="22"/>
      <c r="O170" s="112"/>
      <c r="P170" s="20"/>
      <c r="Q170" s="24"/>
      <c r="R170" s="24"/>
      <c r="S170" s="112"/>
      <c r="T170" s="20"/>
      <c r="U170" s="24"/>
      <c r="V170" s="22"/>
      <c r="W170" s="112"/>
      <c r="X170" s="20"/>
      <c r="Y170" s="24"/>
      <c r="Z170" s="24"/>
      <c r="AA170" s="112"/>
      <c r="AB170" s="20"/>
      <c r="AC170" s="22"/>
      <c r="AD170" s="22"/>
      <c r="AE170" s="311"/>
      <c r="AF170" s="28" t="s">
        <v>0</v>
      </c>
    </row>
    <row r="171" spans="1:32" s="11" customFormat="1" ht="12.75" customHeight="1" x14ac:dyDescent="0.3">
      <c r="A171" s="107"/>
      <c r="B171" s="52"/>
      <c r="C171" s="994" t="s">
        <v>1</v>
      </c>
      <c r="D171" s="25" t="s">
        <v>6610</v>
      </c>
      <c r="E171" s="26">
        <v>5</v>
      </c>
      <c r="F171" s="26"/>
      <c r="G171" s="111" t="s">
        <v>10116</v>
      </c>
      <c r="H171" s="25"/>
      <c r="I171" s="27"/>
      <c r="J171" s="28"/>
      <c r="K171" s="110"/>
      <c r="L171" s="25" t="s">
        <v>6610</v>
      </c>
      <c r="M171" s="28">
        <v>5</v>
      </c>
      <c r="N171" s="28"/>
      <c r="O171" s="110" t="s">
        <v>10116</v>
      </c>
      <c r="P171" s="30"/>
      <c r="Q171" s="31"/>
      <c r="R171" s="28"/>
      <c r="S171" s="110"/>
      <c r="T171" s="25" t="s">
        <v>6610</v>
      </c>
      <c r="U171" s="28">
        <v>5</v>
      </c>
      <c r="V171" s="28"/>
      <c r="W171" s="110" t="s">
        <v>10116</v>
      </c>
      <c r="X171" s="25"/>
      <c r="Y171" s="28"/>
      <c r="Z171" s="28"/>
      <c r="AA171" s="110"/>
      <c r="AB171" s="25"/>
      <c r="AC171" s="27"/>
      <c r="AD171" s="28"/>
      <c r="AE171" s="312"/>
      <c r="AF171" s="28" t="s">
        <v>1</v>
      </c>
    </row>
    <row r="172" spans="1:32" s="11" customFormat="1" ht="12.75" customHeight="1" x14ac:dyDescent="0.3">
      <c r="A172" s="107"/>
      <c r="B172" s="52"/>
      <c r="C172" s="994"/>
      <c r="D172" s="25"/>
      <c r="E172" s="26"/>
      <c r="F172" s="26"/>
      <c r="G172" s="111"/>
      <c r="H172" s="25"/>
      <c r="I172" s="28"/>
      <c r="J172" s="28"/>
      <c r="K172" s="110"/>
      <c r="L172" s="25"/>
      <c r="M172" s="28"/>
      <c r="N172" s="28"/>
      <c r="O172" s="110"/>
      <c r="P172" s="30"/>
      <c r="Q172" s="31"/>
      <c r="R172" s="32"/>
      <c r="S172" s="110"/>
      <c r="T172" s="25" t="s">
        <v>4653</v>
      </c>
      <c r="U172" s="27"/>
      <c r="V172" s="27"/>
      <c r="W172" s="110"/>
      <c r="X172" s="25"/>
      <c r="Y172" s="33"/>
      <c r="Z172" s="33"/>
      <c r="AA172" s="116"/>
      <c r="AB172" s="25"/>
      <c r="AC172" s="27"/>
      <c r="AD172" s="28"/>
      <c r="AE172" s="312"/>
      <c r="AF172" s="28" t="s">
        <v>547</v>
      </c>
    </row>
    <row r="173" spans="1:32" s="11" customFormat="1" ht="12.75" customHeight="1" x14ac:dyDescent="0.3">
      <c r="A173" s="105">
        <v>16</v>
      </c>
      <c r="B173" s="51" t="s">
        <v>10025</v>
      </c>
      <c r="C173" s="992" t="s">
        <v>0</v>
      </c>
      <c r="D173" s="15" t="s">
        <v>6637</v>
      </c>
      <c r="E173" s="16">
        <v>4</v>
      </c>
      <c r="F173" s="16"/>
      <c r="G173" s="115" t="s">
        <v>10076</v>
      </c>
      <c r="H173" s="15" t="s">
        <v>6637</v>
      </c>
      <c r="I173" s="17">
        <v>4</v>
      </c>
      <c r="J173" s="18"/>
      <c r="K173" s="114" t="s">
        <v>10076</v>
      </c>
      <c r="L173" s="18" t="s">
        <v>6637</v>
      </c>
      <c r="M173" s="18">
        <v>4</v>
      </c>
      <c r="N173" s="18"/>
      <c r="O173" s="114" t="s">
        <v>10076</v>
      </c>
      <c r="P173" s="15" t="s">
        <v>6637</v>
      </c>
      <c r="Q173" s="17">
        <v>4</v>
      </c>
      <c r="R173" s="18"/>
      <c r="S173" s="114" t="s">
        <v>10076</v>
      </c>
      <c r="T173" s="15"/>
      <c r="U173" s="17"/>
      <c r="V173" s="18"/>
      <c r="W173" s="114"/>
      <c r="X173" s="15"/>
      <c r="Y173" s="18"/>
      <c r="Z173" s="18"/>
      <c r="AA173" s="114"/>
      <c r="AB173" s="15"/>
      <c r="AC173" s="17"/>
      <c r="AD173" s="18"/>
      <c r="AE173" s="310"/>
      <c r="AF173" s="28" t="s">
        <v>0</v>
      </c>
    </row>
    <row r="174" spans="1:32" s="11" customFormat="1" ht="12.75" customHeight="1" x14ac:dyDescent="0.3">
      <c r="A174" s="107"/>
      <c r="B174" s="52" t="s">
        <v>412</v>
      </c>
      <c r="C174" s="993"/>
      <c r="D174" s="20"/>
      <c r="E174" s="21"/>
      <c r="F174" s="21"/>
      <c r="G174" s="113"/>
      <c r="H174" s="20"/>
      <c r="I174" s="22"/>
      <c r="J174" s="22"/>
      <c r="K174" s="112"/>
      <c r="L174" s="20"/>
      <c r="M174" s="22"/>
      <c r="N174" s="22"/>
      <c r="O174" s="112"/>
      <c r="P174" s="20"/>
      <c r="Q174" s="24"/>
      <c r="R174" s="24"/>
      <c r="S174" s="112"/>
      <c r="T174" s="20"/>
      <c r="U174" s="22"/>
      <c r="V174" s="22"/>
      <c r="W174" s="112"/>
      <c r="X174" s="20"/>
      <c r="Y174" s="24"/>
      <c r="Z174" s="24"/>
      <c r="AA174" s="112"/>
      <c r="AB174" s="20"/>
      <c r="AC174" s="22"/>
      <c r="AD174" s="22"/>
      <c r="AE174" s="311"/>
      <c r="AF174" s="28" t="s">
        <v>0</v>
      </c>
    </row>
    <row r="175" spans="1:32" s="11" customFormat="1" ht="12.75" customHeight="1" x14ac:dyDescent="0.3">
      <c r="A175" s="107"/>
      <c r="B175" s="52"/>
      <c r="C175" s="994" t="s">
        <v>1</v>
      </c>
      <c r="D175" s="25"/>
      <c r="E175" s="26"/>
      <c r="F175" s="26"/>
      <c r="G175" s="111"/>
      <c r="H175" s="25"/>
      <c r="I175" s="27"/>
      <c r="J175" s="28"/>
      <c r="K175" s="110"/>
      <c r="L175" s="25"/>
      <c r="M175" s="28"/>
      <c r="N175" s="28"/>
      <c r="O175" s="110"/>
      <c r="P175" s="30"/>
      <c r="Q175" s="31"/>
      <c r="R175" s="28"/>
      <c r="S175" s="110"/>
      <c r="T175" s="25"/>
      <c r="U175" s="28"/>
      <c r="V175" s="28"/>
      <c r="W175" s="110"/>
      <c r="X175" s="25"/>
      <c r="Y175" s="28"/>
      <c r="Z175" s="28"/>
      <c r="AA175" s="110"/>
      <c r="AB175" s="25"/>
      <c r="AC175" s="27"/>
      <c r="AD175" s="28"/>
      <c r="AE175" s="312"/>
      <c r="AF175" s="28" t="s">
        <v>1</v>
      </c>
    </row>
    <row r="176" spans="1:32" s="11" customFormat="1" ht="12.75" customHeight="1" x14ac:dyDescent="0.3">
      <c r="A176" s="107"/>
      <c r="B176" s="52"/>
      <c r="C176" s="994"/>
      <c r="D176" s="25"/>
      <c r="E176" s="26"/>
      <c r="F176" s="26"/>
      <c r="G176" s="111"/>
      <c r="H176" s="25"/>
      <c r="I176" s="28"/>
      <c r="J176" s="28"/>
      <c r="K176" s="110"/>
      <c r="L176" s="25"/>
      <c r="M176" s="28"/>
      <c r="N176" s="28"/>
      <c r="O176" s="110"/>
      <c r="P176" s="30"/>
      <c r="Q176" s="31"/>
      <c r="R176" s="32"/>
      <c r="S176" s="110"/>
      <c r="T176" s="25"/>
      <c r="U176" s="28"/>
      <c r="V176" s="28"/>
      <c r="W176" s="110"/>
      <c r="X176" s="25"/>
      <c r="Y176" s="33"/>
      <c r="Z176" s="33"/>
      <c r="AA176" s="116"/>
      <c r="AB176" s="25"/>
      <c r="AC176" s="27"/>
      <c r="AD176" s="28"/>
      <c r="AE176" s="312"/>
      <c r="AF176" s="28" t="s">
        <v>547</v>
      </c>
    </row>
    <row r="177" spans="1:32" s="11" customFormat="1" ht="12.75" customHeight="1" x14ac:dyDescent="0.3">
      <c r="A177" s="105">
        <v>17</v>
      </c>
      <c r="B177" s="51" t="s">
        <v>10026</v>
      </c>
      <c r="C177" s="992" t="s">
        <v>0</v>
      </c>
      <c r="D177" s="15"/>
      <c r="E177" s="16"/>
      <c r="F177" s="16"/>
      <c r="G177" s="115"/>
      <c r="H177" s="15"/>
      <c r="I177" s="17"/>
      <c r="J177" s="18"/>
      <c r="K177" s="114"/>
      <c r="L177" s="15"/>
      <c r="M177" s="18"/>
      <c r="N177" s="18"/>
      <c r="O177" s="114"/>
      <c r="P177" s="34"/>
      <c r="Q177" s="35"/>
      <c r="R177" s="36"/>
      <c r="S177" s="114"/>
      <c r="T177" s="15"/>
      <c r="U177" s="18"/>
      <c r="V177" s="18"/>
      <c r="W177" s="114"/>
      <c r="X177" s="18"/>
      <c r="Y177" s="18"/>
      <c r="Z177" s="18"/>
      <c r="AA177" s="114"/>
      <c r="AB177" s="15"/>
      <c r="AC177" s="17"/>
      <c r="AD177" s="18"/>
      <c r="AE177" s="310"/>
      <c r="AF177" s="28" t="s">
        <v>0</v>
      </c>
    </row>
    <row r="178" spans="1:32" s="11" customFormat="1" ht="12.75" customHeight="1" x14ac:dyDescent="0.3">
      <c r="A178" s="107"/>
      <c r="B178" s="52" t="s">
        <v>412</v>
      </c>
      <c r="C178" s="993"/>
      <c r="D178" s="20"/>
      <c r="E178" s="21"/>
      <c r="F178" s="21"/>
      <c r="G178" s="113"/>
      <c r="H178" s="20"/>
      <c r="I178" s="22"/>
      <c r="J178" s="22"/>
      <c r="K178" s="112"/>
      <c r="L178" s="20"/>
      <c r="M178" s="22"/>
      <c r="N178" s="22"/>
      <c r="O178" s="112"/>
      <c r="P178" s="37"/>
      <c r="Q178" s="38"/>
      <c r="R178" s="39"/>
      <c r="S178" s="112"/>
      <c r="T178" s="20"/>
      <c r="U178" s="22"/>
      <c r="V178" s="22"/>
      <c r="W178" s="112"/>
      <c r="X178" s="20"/>
      <c r="Y178" s="24"/>
      <c r="Z178" s="24"/>
      <c r="AA178" s="112"/>
      <c r="AB178" s="20"/>
      <c r="AC178" s="22"/>
      <c r="AD178" s="22"/>
      <c r="AE178" s="311"/>
      <c r="AF178" s="28" t="s">
        <v>0</v>
      </c>
    </row>
    <row r="179" spans="1:32" s="11" customFormat="1" ht="12.75" customHeight="1" x14ac:dyDescent="0.3">
      <c r="A179" s="107"/>
      <c r="B179" s="52"/>
      <c r="C179" s="994" t="s">
        <v>1</v>
      </c>
      <c r="D179" s="25" t="s">
        <v>6637</v>
      </c>
      <c r="E179" s="26">
        <v>4</v>
      </c>
      <c r="F179" s="26"/>
      <c r="G179" s="111" t="s">
        <v>10076</v>
      </c>
      <c r="H179" s="25" t="s">
        <v>6637</v>
      </c>
      <c r="I179" s="27">
        <v>4</v>
      </c>
      <c r="J179" s="28"/>
      <c r="K179" s="110" t="s">
        <v>10076</v>
      </c>
      <c r="L179" s="25" t="s">
        <v>6637</v>
      </c>
      <c r="M179" s="28">
        <v>4</v>
      </c>
      <c r="N179" s="28"/>
      <c r="O179" s="110" t="s">
        <v>10076</v>
      </c>
      <c r="P179" s="25" t="s">
        <v>6637</v>
      </c>
      <c r="Q179" s="27">
        <v>4</v>
      </c>
      <c r="R179" s="28"/>
      <c r="S179" s="110" t="s">
        <v>10076</v>
      </c>
      <c r="T179" s="25"/>
      <c r="U179" s="28"/>
      <c r="V179" s="28"/>
      <c r="W179" s="110"/>
      <c r="X179" s="25"/>
      <c r="Y179" s="28"/>
      <c r="Z179" s="28"/>
      <c r="AA179" s="110"/>
      <c r="AB179" s="25"/>
      <c r="AC179" s="27"/>
      <c r="AD179" s="28"/>
      <c r="AE179" s="312"/>
      <c r="AF179" s="28" t="s">
        <v>1</v>
      </c>
    </row>
    <row r="180" spans="1:32" s="11" customFormat="1" ht="12.75" customHeight="1" x14ac:dyDescent="0.3">
      <c r="A180" s="107"/>
      <c r="B180" s="52"/>
      <c r="C180" s="995"/>
      <c r="D180" s="25"/>
      <c r="E180" s="26"/>
      <c r="F180" s="26"/>
      <c r="G180" s="111"/>
      <c r="H180" s="25"/>
      <c r="I180" s="28"/>
      <c r="J180" s="28"/>
      <c r="K180" s="110"/>
      <c r="L180" s="25"/>
      <c r="M180" s="28"/>
      <c r="N180" s="28"/>
      <c r="O180" s="110"/>
      <c r="P180" s="25"/>
      <c r="Q180" s="27"/>
      <c r="R180" s="28"/>
      <c r="S180" s="110"/>
      <c r="T180" s="25"/>
      <c r="U180" s="28"/>
      <c r="V180" s="28"/>
      <c r="W180" s="110"/>
      <c r="X180" s="25"/>
      <c r="Y180" s="33"/>
      <c r="Z180" s="33"/>
      <c r="AA180" s="116"/>
      <c r="AB180" s="25"/>
      <c r="AC180" s="27"/>
      <c r="AD180" s="28"/>
      <c r="AE180" s="312"/>
      <c r="AF180" s="28" t="s">
        <v>547</v>
      </c>
    </row>
    <row r="181" spans="1:32" s="11" customFormat="1" ht="12.75" customHeight="1" x14ac:dyDescent="0.3">
      <c r="A181" s="105">
        <v>18</v>
      </c>
      <c r="B181" s="51" t="s">
        <v>10169</v>
      </c>
      <c r="C181" s="992" t="s">
        <v>0</v>
      </c>
      <c r="D181" s="15"/>
      <c r="E181" s="16"/>
      <c r="F181" s="16"/>
      <c r="G181" s="115"/>
      <c r="H181" s="15"/>
      <c r="I181" s="17"/>
      <c r="J181" s="18"/>
      <c r="K181" s="114"/>
      <c r="L181" s="15"/>
      <c r="M181" s="18"/>
      <c r="N181" s="18"/>
      <c r="O181" s="114"/>
      <c r="P181" s="34"/>
      <c r="Q181" s="35"/>
      <c r="R181" s="36"/>
      <c r="S181" s="114"/>
      <c r="T181" s="15"/>
      <c r="U181" s="18"/>
      <c r="V181" s="18"/>
      <c r="W181" s="114"/>
      <c r="X181" s="18" t="s">
        <v>7086</v>
      </c>
      <c r="Y181" s="18">
        <v>4</v>
      </c>
      <c r="Z181" s="18"/>
      <c r="AA181" s="114" t="s">
        <v>53</v>
      </c>
      <c r="AB181" s="15" t="s">
        <v>6607</v>
      </c>
      <c r="AC181" s="17">
        <v>5</v>
      </c>
      <c r="AD181" s="18"/>
      <c r="AE181" s="310" t="s">
        <v>5561</v>
      </c>
      <c r="AF181" s="28" t="s">
        <v>0</v>
      </c>
    </row>
    <row r="182" spans="1:32" s="11" customFormat="1" ht="12.75" customHeight="1" x14ac:dyDescent="0.3">
      <c r="A182" s="107"/>
      <c r="B182" s="52" t="s">
        <v>412</v>
      </c>
      <c r="C182" s="993"/>
      <c r="D182" s="20"/>
      <c r="E182" s="21"/>
      <c r="F182" s="21"/>
      <c r="G182" s="113"/>
      <c r="H182" s="20"/>
      <c r="I182" s="22"/>
      <c r="J182" s="22"/>
      <c r="K182" s="112"/>
      <c r="L182" s="20"/>
      <c r="M182" s="22"/>
      <c r="N182" s="22"/>
      <c r="O182" s="112"/>
      <c r="P182" s="37"/>
      <c r="Q182" s="38"/>
      <c r="R182" s="39"/>
      <c r="S182" s="112"/>
      <c r="T182" s="20"/>
      <c r="U182" s="22"/>
      <c r="V182" s="22"/>
      <c r="W182" s="112"/>
      <c r="X182" s="20"/>
      <c r="Y182" s="24"/>
      <c r="Z182" s="24"/>
      <c r="AA182" s="112"/>
      <c r="AB182" s="20"/>
      <c r="AC182" s="22"/>
      <c r="AD182" s="22"/>
      <c r="AE182" s="311"/>
      <c r="AF182" s="28" t="s">
        <v>0</v>
      </c>
    </row>
    <row r="183" spans="1:32" s="11" customFormat="1" ht="12.75" customHeight="1" x14ac:dyDescent="0.3">
      <c r="A183" s="107"/>
      <c r="B183" s="52"/>
      <c r="C183" s="994" t="s">
        <v>1</v>
      </c>
      <c r="D183" s="25"/>
      <c r="E183" s="26"/>
      <c r="F183" s="26"/>
      <c r="G183" s="111"/>
      <c r="H183" s="25"/>
      <c r="I183" s="27"/>
      <c r="J183" s="28"/>
      <c r="K183" s="110"/>
      <c r="L183" s="25"/>
      <c r="M183" s="28"/>
      <c r="N183" s="28"/>
      <c r="O183" s="110"/>
      <c r="P183" s="25"/>
      <c r="Q183" s="27"/>
      <c r="R183" s="28"/>
      <c r="S183" s="110"/>
      <c r="T183" s="25"/>
      <c r="U183" s="28"/>
      <c r="V183" s="28"/>
      <c r="W183" s="110"/>
      <c r="X183" s="25" t="s">
        <v>7086</v>
      </c>
      <c r="Y183" s="28">
        <v>4</v>
      </c>
      <c r="Z183" s="28"/>
      <c r="AA183" s="110" t="s">
        <v>53</v>
      </c>
      <c r="AB183" s="25" t="s">
        <v>6607</v>
      </c>
      <c r="AC183" s="27">
        <v>5</v>
      </c>
      <c r="AD183" s="28"/>
      <c r="AE183" s="312" t="s">
        <v>5561</v>
      </c>
      <c r="AF183" s="28" t="s">
        <v>1</v>
      </c>
    </row>
    <row r="184" spans="1:32" s="11" customFormat="1" ht="12.75" customHeight="1" x14ac:dyDescent="0.3">
      <c r="A184" s="107"/>
      <c r="B184" s="52"/>
      <c r="C184" s="995"/>
      <c r="D184" s="40"/>
      <c r="E184" s="41"/>
      <c r="F184" s="42"/>
      <c r="G184" s="108"/>
      <c r="H184" s="40"/>
      <c r="I184" s="42"/>
      <c r="J184" s="42"/>
      <c r="K184" s="108"/>
      <c r="L184" s="40"/>
      <c r="M184" s="42"/>
      <c r="N184" s="42"/>
      <c r="O184" s="108"/>
      <c r="P184" s="40"/>
      <c r="Q184" s="41"/>
      <c r="R184" s="42"/>
      <c r="S184" s="108"/>
      <c r="T184" s="40"/>
      <c r="U184" s="42"/>
      <c r="V184" s="42"/>
      <c r="W184" s="108"/>
      <c r="X184" s="40"/>
      <c r="Y184" s="43"/>
      <c r="Z184" s="43"/>
      <c r="AA184" s="109"/>
      <c r="AB184" s="40" t="s">
        <v>4653</v>
      </c>
      <c r="AC184" s="41"/>
      <c r="AD184" s="42"/>
      <c r="AE184" s="313"/>
      <c r="AF184" s="28" t="s">
        <v>547</v>
      </c>
    </row>
    <row r="185" spans="1:32" s="11" customFormat="1" ht="12.75" customHeight="1" x14ac:dyDescent="0.3">
      <c r="A185" s="105">
        <v>1</v>
      </c>
      <c r="B185" s="51" t="s">
        <v>7316</v>
      </c>
      <c r="C185" s="992" t="s">
        <v>0</v>
      </c>
      <c r="D185" s="15" t="s">
        <v>10194</v>
      </c>
      <c r="E185" s="16"/>
      <c r="F185" s="16"/>
      <c r="G185" s="115"/>
      <c r="H185" s="15" t="s">
        <v>7326</v>
      </c>
      <c r="I185" s="17">
        <v>4</v>
      </c>
      <c r="J185" s="18" t="s">
        <v>521</v>
      </c>
      <c r="K185" s="114" t="s">
        <v>805</v>
      </c>
      <c r="L185" s="15"/>
      <c r="M185" s="18"/>
      <c r="N185" s="18"/>
      <c r="O185" s="114"/>
      <c r="P185" s="34"/>
      <c r="Q185" s="35"/>
      <c r="R185" s="36"/>
      <c r="S185" s="114"/>
      <c r="T185" s="15"/>
      <c r="U185" s="18"/>
      <c r="V185" s="18"/>
      <c r="W185" s="114"/>
      <c r="X185" s="18"/>
      <c r="Y185" s="18"/>
      <c r="Z185" s="18"/>
      <c r="AA185" s="114"/>
      <c r="AB185" s="15"/>
      <c r="AC185" s="17"/>
      <c r="AD185" s="18"/>
      <c r="AE185" s="310"/>
      <c r="AF185" s="28" t="s">
        <v>0</v>
      </c>
    </row>
    <row r="186" spans="1:32" s="11" customFormat="1" ht="12.75" customHeight="1" x14ac:dyDescent="0.3">
      <c r="A186" s="107"/>
      <c r="B186" s="52"/>
      <c r="C186" s="993"/>
      <c r="D186" s="20" t="s">
        <v>7326</v>
      </c>
      <c r="E186" s="21">
        <v>3</v>
      </c>
      <c r="F186" s="21" t="s">
        <v>521</v>
      </c>
      <c r="G186" s="113" t="s">
        <v>805</v>
      </c>
      <c r="H186" s="20"/>
      <c r="I186" s="22"/>
      <c r="J186" s="22"/>
      <c r="K186" s="112"/>
      <c r="L186" s="20"/>
      <c r="M186" s="22"/>
      <c r="N186" s="22"/>
      <c r="O186" s="112"/>
      <c r="P186" s="37"/>
      <c r="Q186" s="38"/>
      <c r="R186" s="39"/>
      <c r="S186" s="112"/>
      <c r="T186" s="20"/>
      <c r="U186" s="22"/>
      <c r="V186" s="22"/>
      <c r="W186" s="112"/>
      <c r="X186" s="20"/>
      <c r="Y186" s="24"/>
      <c r="Z186" s="24"/>
      <c r="AA186" s="112"/>
      <c r="AB186" s="20"/>
      <c r="AC186" s="22"/>
      <c r="AD186" s="22"/>
      <c r="AE186" s="311"/>
      <c r="AF186" s="28" t="s">
        <v>0</v>
      </c>
    </row>
    <row r="187" spans="1:32" s="11" customFormat="1" ht="12.75" customHeight="1" x14ac:dyDescent="0.3">
      <c r="A187" s="107"/>
      <c r="B187" s="52"/>
      <c r="C187" s="994" t="s">
        <v>1</v>
      </c>
      <c r="D187" s="25"/>
      <c r="E187" s="26"/>
      <c r="F187" s="26"/>
      <c r="G187" s="111"/>
      <c r="H187" s="25"/>
      <c r="I187" s="27"/>
      <c r="J187" s="28"/>
      <c r="K187" s="110"/>
      <c r="L187" s="25"/>
      <c r="M187" s="28"/>
      <c r="N187" s="28"/>
      <c r="O187" s="110"/>
      <c r="P187" s="25" t="s">
        <v>10161</v>
      </c>
      <c r="Q187" s="27">
        <v>4</v>
      </c>
      <c r="R187" s="508" t="s">
        <v>402</v>
      </c>
      <c r="S187" s="110" t="s">
        <v>364</v>
      </c>
      <c r="T187" s="25" t="s">
        <v>10161</v>
      </c>
      <c r="U187" s="28">
        <v>4</v>
      </c>
      <c r="V187" s="508" t="s">
        <v>402</v>
      </c>
      <c r="W187" s="110" t="s">
        <v>364</v>
      </c>
      <c r="X187" s="25"/>
      <c r="Y187" s="28"/>
      <c r="Z187" s="28"/>
      <c r="AA187" s="110"/>
      <c r="AB187" s="25"/>
      <c r="AC187" s="27"/>
      <c r="AD187" s="28"/>
      <c r="AE187" s="312"/>
      <c r="AF187" s="28" t="s">
        <v>1</v>
      </c>
    </row>
    <row r="188" spans="1:32" s="11" customFormat="1" ht="12.75" customHeight="1" x14ac:dyDescent="0.3">
      <c r="A188" s="107"/>
      <c r="B188" s="52"/>
      <c r="C188" s="994"/>
      <c r="D188" s="40"/>
      <c r="E188" s="41"/>
      <c r="F188" s="42"/>
      <c r="G188" s="108"/>
      <c r="H188" s="40"/>
      <c r="I188" s="42"/>
      <c r="J188" s="42"/>
      <c r="K188" s="108"/>
      <c r="L188" s="40"/>
      <c r="M188" s="42"/>
      <c r="N188" s="42"/>
      <c r="O188" s="108"/>
      <c r="P188" s="40"/>
      <c r="Q188" s="41"/>
      <c r="R188" s="42"/>
      <c r="S188" s="108"/>
      <c r="T188" s="40"/>
      <c r="U188" s="42"/>
      <c r="V188" s="42"/>
      <c r="W188" s="108"/>
      <c r="X188" s="40"/>
      <c r="Y188" s="43"/>
      <c r="Z188" s="43"/>
      <c r="AA188" s="109"/>
      <c r="AB188" s="40"/>
      <c r="AC188" s="41"/>
      <c r="AD188" s="42"/>
      <c r="AE188" s="313"/>
      <c r="AF188" s="28" t="s">
        <v>547</v>
      </c>
    </row>
    <row r="189" spans="1:32" s="11" customFormat="1" ht="12.75" customHeight="1" x14ac:dyDescent="0.3">
      <c r="A189" s="105">
        <v>2</v>
      </c>
      <c r="B189" s="51" t="s">
        <v>7317</v>
      </c>
      <c r="C189" s="992" t="s">
        <v>0</v>
      </c>
      <c r="D189" s="15" t="s">
        <v>10194</v>
      </c>
      <c r="E189" s="16"/>
      <c r="F189" s="16"/>
      <c r="G189" s="115"/>
      <c r="H189" s="15"/>
      <c r="I189" s="17"/>
      <c r="J189" s="18"/>
      <c r="K189" s="114"/>
      <c r="L189" s="15"/>
      <c r="M189" s="18"/>
      <c r="N189" s="18"/>
      <c r="O189" s="114"/>
      <c r="P189" s="34"/>
      <c r="Q189" s="35"/>
      <c r="R189" s="36"/>
      <c r="S189" s="114"/>
      <c r="T189" s="15"/>
      <c r="U189" s="18"/>
      <c r="V189" s="18"/>
      <c r="W189" s="114"/>
      <c r="X189" s="18"/>
      <c r="Y189" s="18"/>
      <c r="Z189" s="18"/>
      <c r="AA189" s="114"/>
      <c r="AB189" s="15"/>
      <c r="AC189" s="17"/>
      <c r="AD189" s="18"/>
      <c r="AE189" s="310"/>
      <c r="AF189" s="28" t="s">
        <v>0</v>
      </c>
    </row>
    <row r="190" spans="1:32" s="11" customFormat="1" ht="12.75" customHeight="1" x14ac:dyDescent="0.3">
      <c r="A190" s="107"/>
      <c r="B190" s="52"/>
      <c r="C190" s="993"/>
      <c r="D190" s="20"/>
      <c r="E190" s="21"/>
      <c r="F190" s="21"/>
      <c r="G190" s="113"/>
      <c r="H190" s="20"/>
      <c r="I190" s="22"/>
      <c r="J190" s="22"/>
      <c r="K190" s="112"/>
      <c r="L190" s="20"/>
      <c r="M190" s="22"/>
      <c r="N190" s="22"/>
      <c r="O190" s="112"/>
      <c r="P190" s="37"/>
      <c r="Q190" s="38"/>
      <c r="R190" s="39"/>
      <c r="S190" s="112"/>
      <c r="T190" s="20"/>
      <c r="U190" s="22"/>
      <c r="V190" s="22"/>
      <c r="W190" s="112"/>
      <c r="X190" s="20"/>
      <c r="Y190" s="24"/>
      <c r="Z190" s="24"/>
      <c r="AA190" s="112"/>
      <c r="AB190" s="20"/>
      <c r="AC190" s="22"/>
      <c r="AD190" s="22"/>
      <c r="AE190" s="311"/>
      <c r="AF190" s="28" t="s">
        <v>0</v>
      </c>
    </row>
    <row r="191" spans="1:32" s="11" customFormat="1" ht="12.75" customHeight="1" x14ac:dyDescent="0.3">
      <c r="A191" s="107"/>
      <c r="B191" s="52"/>
      <c r="C191" s="994" t="s">
        <v>1</v>
      </c>
      <c r="D191" s="25"/>
      <c r="E191" s="26"/>
      <c r="F191" s="26"/>
      <c r="G191" s="111"/>
      <c r="H191" s="25" t="s">
        <v>7326</v>
      </c>
      <c r="I191" s="27">
        <v>4</v>
      </c>
      <c r="J191" s="28" t="s">
        <v>521</v>
      </c>
      <c r="K191" s="110" t="s">
        <v>805</v>
      </c>
      <c r="L191" s="25"/>
      <c r="M191" s="28"/>
      <c r="N191" s="28"/>
      <c r="O191" s="110"/>
      <c r="P191" s="25" t="s">
        <v>10161</v>
      </c>
      <c r="Q191" s="27">
        <v>4</v>
      </c>
      <c r="R191" s="508" t="s">
        <v>402</v>
      </c>
      <c r="S191" s="110" t="s">
        <v>364</v>
      </c>
      <c r="T191" s="25" t="s">
        <v>10161</v>
      </c>
      <c r="U191" s="28">
        <v>4</v>
      </c>
      <c r="V191" s="508" t="s">
        <v>402</v>
      </c>
      <c r="W191" s="110" t="s">
        <v>364</v>
      </c>
      <c r="X191" s="25"/>
      <c r="Y191" s="28"/>
      <c r="Z191" s="28"/>
      <c r="AA191" s="110"/>
      <c r="AB191" s="25"/>
      <c r="AC191" s="27"/>
      <c r="AD191" s="28"/>
      <c r="AE191" s="312"/>
      <c r="AF191" s="28" t="s">
        <v>1</v>
      </c>
    </row>
    <row r="192" spans="1:32" s="11" customFormat="1" ht="12.75" customHeight="1" x14ac:dyDescent="0.3">
      <c r="A192" s="107"/>
      <c r="B192" s="52"/>
      <c r="C192" s="994"/>
      <c r="D192" s="40"/>
      <c r="E192" s="41"/>
      <c r="F192" s="42"/>
      <c r="G192" s="108"/>
      <c r="H192" s="40"/>
      <c r="I192" s="42"/>
      <c r="J192" s="42"/>
      <c r="K192" s="108"/>
      <c r="L192" s="40"/>
      <c r="M192" s="42"/>
      <c r="N192" s="42"/>
      <c r="O192" s="108"/>
      <c r="P192" s="40"/>
      <c r="Q192" s="41"/>
      <c r="R192" s="42"/>
      <c r="S192" s="108"/>
      <c r="T192" s="40"/>
      <c r="U192" s="42"/>
      <c r="V192" s="42"/>
      <c r="W192" s="108"/>
      <c r="X192" s="40"/>
      <c r="Y192" s="43"/>
      <c r="Z192" s="43"/>
      <c r="AA192" s="109"/>
      <c r="AB192" s="40"/>
      <c r="AC192" s="41"/>
      <c r="AD192" s="42"/>
      <c r="AE192" s="313"/>
      <c r="AF192" s="28" t="s">
        <v>547</v>
      </c>
    </row>
    <row r="193" spans="1:32" s="11" customFormat="1" ht="12.75" customHeight="1" x14ac:dyDescent="0.3">
      <c r="A193" s="105">
        <v>3</v>
      </c>
      <c r="B193" s="51" t="s">
        <v>6678</v>
      </c>
      <c r="C193" s="992" t="s">
        <v>0</v>
      </c>
      <c r="D193" s="15" t="s">
        <v>7199</v>
      </c>
      <c r="E193" s="16"/>
      <c r="F193" s="16"/>
      <c r="G193" s="115"/>
      <c r="H193" s="15"/>
      <c r="I193" s="17"/>
      <c r="J193" s="18"/>
      <c r="K193" s="114"/>
      <c r="L193" s="18"/>
      <c r="M193" s="18"/>
      <c r="N193" s="18"/>
      <c r="O193" s="114"/>
      <c r="P193" s="15"/>
      <c r="Q193" s="17"/>
      <c r="R193" s="18"/>
      <c r="S193" s="114"/>
      <c r="T193" s="15"/>
      <c r="U193" s="18"/>
      <c r="V193" s="18"/>
      <c r="W193" s="114"/>
      <c r="X193" s="15"/>
      <c r="Y193" s="18"/>
      <c r="Z193" s="18"/>
      <c r="AA193" s="114"/>
      <c r="AB193" s="15"/>
      <c r="AC193" s="17"/>
      <c r="AD193" s="18"/>
      <c r="AE193" s="310"/>
      <c r="AF193" s="28" t="s">
        <v>0</v>
      </c>
    </row>
    <row r="194" spans="1:32" s="11" customFormat="1" ht="12.75" customHeight="1" x14ac:dyDescent="0.3">
      <c r="A194" s="107"/>
      <c r="B194" s="52"/>
      <c r="C194" s="993"/>
      <c r="D194" s="20"/>
      <c r="E194" s="21"/>
      <c r="F194" s="21"/>
      <c r="G194" s="113"/>
      <c r="H194" s="20"/>
      <c r="I194" s="22"/>
      <c r="J194" s="22"/>
      <c r="K194" s="112"/>
      <c r="L194" s="20"/>
      <c r="M194" s="22"/>
      <c r="N194" s="22"/>
      <c r="O194" s="112"/>
      <c r="P194" s="20"/>
      <c r="Q194" s="24"/>
      <c r="R194" s="24"/>
      <c r="S194" s="112"/>
      <c r="T194" s="20"/>
      <c r="U194" s="24"/>
      <c r="V194" s="22"/>
      <c r="W194" s="112"/>
      <c r="X194" s="20"/>
      <c r="Y194" s="24"/>
      <c r="Z194" s="24"/>
      <c r="AA194" s="112"/>
      <c r="AB194" s="20"/>
      <c r="AC194" s="22"/>
      <c r="AD194" s="22"/>
      <c r="AE194" s="311"/>
      <c r="AF194" s="28" t="s">
        <v>0</v>
      </c>
    </row>
    <row r="195" spans="1:32" s="11" customFormat="1" ht="12.75" customHeight="1" x14ac:dyDescent="0.3">
      <c r="A195" s="107"/>
      <c r="B195" s="52"/>
      <c r="C195" s="994" t="s">
        <v>1</v>
      </c>
      <c r="D195" s="25"/>
      <c r="E195" s="26"/>
      <c r="F195" s="26"/>
      <c r="G195" s="111"/>
      <c r="H195" s="25"/>
      <c r="I195" s="27"/>
      <c r="J195" s="28"/>
      <c r="K195" s="110"/>
      <c r="L195" s="25"/>
      <c r="M195" s="28"/>
      <c r="N195" s="28"/>
      <c r="O195" s="110"/>
      <c r="P195" s="30"/>
      <c r="Q195" s="31"/>
      <c r="R195" s="28"/>
      <c r="S195" s="110"/>
      <c r="T195" s="25"/>
      <c r="U195" s="28"/>
      <c r="V195" s="28"/>
      <c r="W195" s="110"/>
      <c r="X195" s="25"/>
      <c r="Y195" s="28"/>
      <c r="Z195" s="28"/>
      <c r="AA195" s="110"/>
      <c r="AB195" s="25"/>
      <c r="AC195" s="27"/>
      <c r="AD195" s="28"/>
      <c r="AE195" s="312"/>
      <c r="AF195" s="28" t="s">
        <v>1</v>
      </c>
    </row>
    <row r="196" spans="1:32" s="11" customFormat="1" ht="12.75" customHeight="1" x14ac:dyDescent="0.3">
      <c r="A196" s="107"/>
      <c r="B196" s="52"/>
      <c r="C196" s="994"/>
      <c r="D196" s="25"/>
      <c r="E196" s="26"/>
      <c r="F196" s="26"/>
      <c r="G196" s="111"/>
      <c r="H196" s="25"/>
      <c r="I196" s="28"/>
      <c r="J196" s="28"/>
      <c r="K196" s="110"/>
      <c r="L196" s="25"/>
      <c r="M196" s="28"/>
      <c r="N196" s="28"/>
      <c r="O196" s="110"/>
      <c r="P196" s="30"/>
      <c r="Q196" s="31"/>
      <c r="R196" s="32"/>
      <c r="S196" s="110"/>
      <c r="T196" s="25"/>
      <c r="U196" s="27"/>
      <c r="V196" s="27"/>
      <c r="W196" s="110"/>
      <c r="X196" s="25"/>
      <c r="Y196" s="33"/>
      <c r="Z196" s="33"/>
      <c r="AA196" s="116"/>
      <c r="AB196" s="25"/>
      <c r="AC196" s="27"/>
      <c r="AD196" s="28"/>
      <c r="AE196" s="312"/>
      <c r="AF196" s="28" t="s">
        <v>547</v>
      </c>
    </row>
    <row r="197" spans="1:32" s="11" customFormat="1" ht="12.75" customHeight="1" x14ac:dyDescent="0.3">
      <c r="A197" s="105">
        <v>4</v>
      </c>
      <c r="B197" s="51" t="s">
        <v>7420</v>
      </c>
      <c r="C197" s="992" t="s">
        <v>0</v>
      </c>
      <c r="D197" s="15" t="s">
        <v>10194</v>
      </c>
      <c r="E197" s="16"/>
      <c r="F197" s="16"/>
      <c r="G197" s="115"/>
      <c r="H197" s="15" t="s">
        <v>6637</v>
      </c>
      <c r="I197" s="17">
        <v>4</v>
      </c>
      <c r="J197" s="18" t="s">
        <v>10104</v>
      </c>
      <c r="K197" s="114" t="s">
        <v>800</v>
      </c>
      <c r="L197" s="15" t="s">
        <v>6637</v>
      </c>
      <c r="M197" s="18">
        <v>4</v>
      </c>
      <c r="N197" s="18" t="s">
        <v>10104</v>
      </c>
      <c r="O197" s="114" t="s">
        <v>800</v>
      </c>
      <c r="P197" s="34" t="s">
        <v>6637</v>
      </c>
      <c r="Q197" s="35">
        <v>4</v>
      </c>
      <c r="R197" s="36" t="s">
        <v>10104</v>
      </c>
      <c r="S197" s="114" t="s">
        <v>800</v>
      </c>
      <c r="T197" s="15" t="s">
        <v>6637</v>
      </c>
      <c r="U197" s="18">
        <v>4</v>
      </c>
      <c r="V197" s="18" t="s">
        <v>10104</v>
      </c>
      <c r="W197" s="114" t="s">
        <v>800</v>
      </c>
      <c r="X197" s="18"/>
      <c r="Y197" s="18"/>
      <c r="Z197" s="18"/>
      <c r="AA197" s="114"/>
      <c r="AB197" s="15"/>
      <c r="AC197" s="17"/>
      <c r="AD197" s="18"/>
      <c r="AE197" s="310"/>
      <c r="AF197" s="28" t="s">
        <v>0</v>
      </c>
    </row>
    <row r="198" spans="1:32" s="11" customFormat="1" ht="12.75" customHeight="1" x14ac:dyDescent="0.3">
      <c r="A198" s="107"/>
      <c r="B198" s="52"/>
      <c r="C198" s="993"/>
      <c r="D198" s="20" t="s">
        <v>6637</v>
      </c>
      <c r="E198" s="21">
        <v>3</v>
      </c>
      <c r="F198" s="21" t="s">
        <v>10104</v>
      </c>
      <c r="G198" s="113" t="s">
        <v>800</v>
      </c>
      <c r="H198" s="20"/>
      <c r="I198" s="22"/>
      <c r="J198" s="22"/>
      <c r="K198" s="112"/>
      <c r="L198" s="20"/>
      <c r="M198" s="22"/>
      <c r="N198" s="22"/>
      <c r="O198" s="112"/>
      <c r="P198" s="37"/>
      <c r="Q198" s="38"/>
      <c r="R198" s="39"/>
      <c r="S198" s="112"/>
      <c r="T198" s="20"/>
      <c r="U198" s="22"/>
      <c r="V198" s="22"/>
      <c r="W198" s="112"/>
      <c r="X198" s="20"/>
      <c r="Y198" s="24"/>
      <c r="Z198" s="24"/>
      <c r="AA198" s="112"/>
      <c r="AB198" s="20"/>
      <c r="AC198" s="22"/>
      <c r="AD198" s="22"/>
      <c r="AE198" s="311"/>
      <c r="AF198" s="28" t="s">
        <v>0</v>
      </c>
    </row>
    <row r="199" spans="1:32" s="11" customFormat="1" ht="12.75" customHeight="1" x14ac:dyDescent="0.3">
      <c r="A199" s="107"/>
      <c r="B199" s="52"/>
      <c r="C199" s="994" t="s">
        <v>1</v>
      </c>
      <c r="D199" s="25"/>
      <c r="E199" s="26"/>
      <c r="F199" s="26"/>
      <c r="G199" s="111"/>
      <c r="H199" s="25"/>
      <c r="I199" s="27"/>
      <c r="J199" s="28"/>
      <c r="K199" s="110"/>
      <c r="L199" s="25"/>
      <c r="M199" s="28"/>
      <c r="N199" s="28"/>
      <c r="O199" s="110"/>
      <c r="P199" s="25"/>
      <c r="Q199" s="27"/>
      <c r="R199" s="28"/>
      <c r="S199" s="110"/>
      <c r="T199" s="25"/>
      <c r="U199" s="28"/>
      <c r="V199" s="28"/>
      <c r="W199" s="110"/>
      <c r="X199" s="25"/>
      <c r="Y199" s="28"/>
      <c r="Z199" s="28"/>
      <c r="AA199" s="110"/>
      <c r="AB199" s="25"/>
      <c r="AC199" s="27"/>
      <c r="AD199" s="28"/>
      <c r="AE199" s="312"/>
      <c r="AF199" s="28" t="s">
        <v>1</v>
      </c>
    </row>
    <row r="200" spans="1:32" s="11" customFormat="1" ht="12.75" customHeight="1" x14ac:dyDescent="0.3">
      <c r="A200" s="107"/>
      <c r="B200" s="52"/>
      <c r="C200" s="994"/>
      <c r="D200" s="40"/>
      <c r="E200" s="41"/>
      <c r="F200" s="42"/>
      <c r="G200" s="108"/>
      <c r="H200" s="40"/>
      <c r="I200" s="42"/>
      <c r="J200" s="42"/>
      <c r="K200" s="108"/>
      <c r="L200" s="40"/>
      <c r="M200" s="42"/>
      <c r="N200" s="42"/>
      <c r="O200" s="108"/>
      <c r="P200" s="40"/>
      <c r="Q200" s="41"/>
      <c r="R200" s="42"/>
      <c r="S200" s="108"/>
      <c r="T200" s="40"/>
      <c r="U200" s="42"/>
      <c r="V200" s="42"/>
      <c r="W200" s="108"/>
      <c r="X200" s="40"/>
      <c r="Y200" s="43"/>
      <c r="Z200" s="43"/>
      <c r="AA200" s="109"/>
      <c r="AB200" s="40"/>
      <c r="AC200" s="41"/>
      <c r="AD200" s="42"/>
      <c r="AE200" s="313"/>
      <c r="AF200" s="28" t="s">
        <v>547</v>
      </c>
    </row>
    <row r="201" spans="1:32" s="11" customFormat="1" ht="12.75" customHeight="1" x14ac:dyDescent="0.3">
      <c r="A201" s="105">
        <v>5</v>
      </c>
      <c r="B201" s="51" t="s">
        <v>8371</v>
      </c>
      <c r="C201" s="992" t="s">
        <v>0</v>
      </c>
      <c r="D201" s="15" t="s">
        <v>10194</v>
      </c>
      <c r="E201" s="16"/>
      <c r="F201" s="16"/>
      <c r="G201" s="115"/>
      <c r="H201" s="15"/>
      <c r="I201" s="17"/>
      <c r="J201" s="18"/>
      <c r="K201" s="114"/>
      <c r="L201" s="15"/>
      <c r="M201" s="18"/>
      <c r="N201" s="18"/>
      <c r="O201" s="114"/>
      <c r="P201" s="34"/>
      <c r="Q201" s="35"/>
      <c r="R201" s="36"/>
      <c r="S201" s="114"/>
      <c r="T201" s="15"/>
      <c r="U201" s="18"/>
      <c r="V201" s="18"/>
      <c r="W201" s="114"/>
      <c r="X201" s="18"/>
      <c r="Y201" s="18"/>
      <c r="Z201" s="18"/>
      <c r="AA201" s="114"/>
      <c r="AB201" s="15"/>
      <c r="AC201" s="17"/>
      <c r="AD201" s="18"/>
      <c r="AE201" s="310"/>
      <c r="AF201" s="28" t="s">
        <v>0</v>
      </c>
    </row>
    <row r="202" spans="1:32" s="11" customFormat="1" ht="12.75" customHeight="1" x14ac:dyDescent="0.3">
      <c r="A202" s="107"/>
      <c r="B202" s="52"/>
      <c r="C202" s="993"/>
      <c r="D202" s="20"/>
      <c r="E202" s="21"/>
      <c r="F202" s="21"/>
      <c r="G202" s="113"/>
      <c r="H202" s="20"/>
      <c r="I202" s="22"/>
      <c r="J202" s="22"/>
      <c r="K202" s="112"/>
      <c r="L202" s="20"/>
      <c r="M202" s="22"/>
      <c r="N202" s="22"/>
      <c r="O202" s="112"/>
      <c r="P202" s="37"/>
      <c r="Q202" s="38"/>
      <c r="R202" s="39"/>
      <c r="S202" s="112"/>
      <c r="T202" s="20"/>
      <c r="U202" s="22"/>
      <c r="V202" s="22"/>
      <c r="W202" s="112"/>
      <c r="X202" s="20"/>
      <c r="Y202" s="24"/>
      <c r="Z202" s="24"/>
      <c r="AA202" s="112"/>
      <c r="AB202" s="20"/>
      <c r="AC202" s="22"/>
      <c r="AD202" s="22"/>
      <c r="AE202" s="311"/>
      <c r="AF202" s="28" t="s">
        <v>0</v>
      </c>
    </row>
    <row r="203" spans="1:32" s="11" customFormat="1" ht="12.75" customHeight="1" x14ac:dyDescent="0.3">
      <c r="A203" s="107"/>
      <c r="B203" s="52"/>
      <c r="C203" s="994" t="s">
        <v>1</v>
      </c>
      <c r="D203" s="25"/>
      <c r="E203" s="26"/>
      <c r="F203" s="26"/>
      <c r="G203" s="111"/>
      <c r="H203" s="25"/>
      <c r="I203" s="27"/>
      <c r="J203" s="28"/>
      <c r="K203" s="110"/>
      <c r="L203" s="25" t="s">
        <v>6661</v>
      </c>
      <c r="M203" s="28">
        <v>4</v>
      </c>
      <c r="N203" s="28" t="s">
        <v>415</v>
      </c>
      <c r="O203" s="110" t="s">
        <v>803</v>
      </c>
      <c r="P203" s="25" t="s">
        <v>6661</v>
      </c>
      <c r="Q203" s="27">
        <v>4</v>
      </c>
      <c r="R203" s="28" t="s">
        <v>415</v>
      </c>
      <c r="S203" s="110" t="s">
        <v>803</v>
      </c>
      <c r="T203" s="25" t="s">
        <v>6661</v>
      </c>
      <c r="U203" s="28">
        <v>4</v>
      </c>
      <c r="V203" s="28" t="s">
        <v>415</v>
      </c>
      <c r="W203" s="110" t="s">
        <v>803</v>
      </c>
      <c r="X203" s="25"/>
      <c r="Y203" s="28"/>
      <c r="Z203" s="28"/>
      <c r="AA203" s="110"/>
      <c r="AB203" s="25"/>
      <c r="AC203" s="27"/>
      <c r="AD203" s="28"/>
      <c r="AE203" s="312"/>
      <c r="AF203" s="28" t="s">
        <v>1</v>
      </c>
    </row>
    <row r="204" spans="1:32" s="11" customFormat="1" ht="12.75" customHeight="1" x14ac:dyDescent="0.3">
      <c r="A204" s="107"/>
      <c r="B204" s="52"/>
      <c r="C204" s="994"/>
      <c r="D204" s="40"/>
      <c r="E204" s="41"/>
      <c r="F204" s="42"/>
      <c r="G204" s="108"/>
      <c r="H204" s="40"/>
      <c r="I204" s="42"/>
      <c r="J204" s="42"/>
      <c r="K204" s="108"/>
      <c r="L204" s="40"/>
      <c r="M204" s="42"/>
      <c r="N204" s="42"/>
      <c r="O204" s="108"/>
      <c r="P204" s="40"/>
      <c r="Q204" s="41"/>
      <c r="R204" s="42"/>
      <c r="S204" s="108"/>
      <c r="T204" s="40"/>
      <c r="U204" s="42"/>
      <c r="V204" s="42"/>
      <c r="W204" s="108"/>
      <c r="X204" s="40"/>
      <c r="Y204" s="43"/>
      <c r="Z204" s="43"/>
      <c r="AA204" s="109"/>
      <c r="AB204" s="40"/>
      <c r="AC204" s="41"/>
      <c r="AD204" s="42"/>
      <c r="AE204" s="313"/>
      <c r="AF204" s="28" t="s">
        <v>547</v>
      </c>
    </row>
    <row r="205" spans="1:32" s="11" customFormat="1" ht="12.75" customHeight="1" x14ac:dyDescent="0.3">
      <c r="A205" s="105">
        <v>6</v>
      </c>
      <c r="B205" s="51" t="s">
        <v>8500</v>
      </c>
      <c r="C205" s="992" t="s">
        <v>0</v>
      </c>
      <c r="D205" s="15" t="s">
        <v>10194</v>
      </c>
      <c r="E205" s="16"/>
      <c r="F205" s="16"/>
      <c r="G205" s="115"/>
      <c r="H205" s="15"/>
      <c r="I205" s="17"/>
      <c r="J205" s="18"/>
      <c r="K205" s="114"/>
      <c r="L205" s="18"/>
      <c r="M205" s="18"/>
      <c r="N205" s="18"/>
      <c r="O205" s="114"/>
      <c r="P205" s="15"/>
      <c r="Q205" s="17"/>
      <c r="R205" s="18"/>
      <c r="S205" s="114"/>
      <c r="T205" s="15"/>
      <c r="U205" s="18"/>
      <c r="V205" s="18"/>
      <c r="W205" s="114"/>
      <c r="X205" s="15"/>
      <c r="Y205" s="18"/>
      <c r="Z205" s="18"/>
      <c r="AA205" s="114"/>
      <c r="AB205" s="15"/>
      <c r="AC205" s="17"/>
      <c r="AD205" s="18"/>
      <c r="AE205" s="310"/>
      <c r="AF205" s="28" t="s">
        <v>0</v>
      </c>
    </row>
    <row r="206" spans="1:32" s="11" customFormat="1" ht="12.75" customHeight="1" x14ac:dyDescent="0.3">
      <c r="A206" s="107"/>
      <c r="B206" s="52"/>
      <c r="C206" s="993"/>
      <c r="D206" s="20"/>
      <c r="E206" s="21"/>
      <c r="F206" s="21"/>
      <c r="G206" s="113"/>
      <c r="H206" s="20"/>
      <c r="I206" s="22"/>
      <c r="J206" s="22"/>
      <c r="K206" s="112"/>
      <c r="L206" s="20"/>
      <c r="M206" s="22"/>
      <c r="N206" s="22"/>
      <c r="O206" s="112"/>
      <c r="P206" s="20"/>
      <c r="Q206" s="24"/>
      <c r="R206" s="24"/>
      <c r="S206" s="112"/>
      <c r="T206" s="20"/>
      <c r="U206" s="24"/>
      <c r="V206" s="22"/>
      <c r="W206" s="112"/>
      <c r="X206" s="20"/>
      <c r="Y206" s="24"/>
      <c r="Z206" s="24"/>
      <c r="AA206" s="112"/>
      <c r="AB206" s="20"/>
      <c r="AC206" s="22"/>
      <c r="AD206" s="22"/>
      <c r="AE206" s="311"/>
      <c r="AF206" s="28" t="s">
        <v>0</v>
      </c>
    </row>
    <row r="207" spans="1:32" s="11" customFormat="1" ht="12.75" customHeight="1" x14ac:dyDescent="0.3">
      <c r="A207" s="107"/>
      <c r="B207" s="52"/>
      <c r="C207" s="994" t="s">
        <v>1</v>
      </c>
      <c r="D207" s="25"/>
      <c r="E207" s="26"/>
      <c r="F207" s="26"/>
      <c r="G207" s="111"/>
      <c r="H207" s="25" t="s">
        <v>6637</v>
      </c>
      <c r="I207" s="27">
        <v>4</v>
      </c>
      <c r="J207" s="28" t="s">
        <v>10104</v>
      </c>
      <c r="K207" s="110" t="s">
        <v>823</v>
      </c>
      <c r="L207" s="25" t="s">
        <v>4665</v>
      </c>
      <c r="M207" s="28">
        <v>3</v>
      </c>
      <c r="N207" s="508" t="s">
        <v>406</v>
      </c>
      <c r="O207" s="110" t="s">
        <v>337</v>
      </c>
      <c r="P207" s="30" t="s">
        <v>6637</v>
      </c>
      <c r="Q207" s="31">
        <v>4</v>
      </c>
      <c r="R207" s="28" t="s">
        <v>10104</v>
      </c>
      <c r="S207" s="110" t="s">
        <v>823</v>
      </c>
      <c r="T207" s="25" t="s">
        <v>6637</v>
      </c>
      <c r="U207" s="28">
        <v>4</v>
      </c>
      <c r="V207" s="28" t="s">
        <v>10104</v>
      </c>
      <c r="W207" s="110" t="s">
        <v>823</v>
      </c>
      <c r="X207" s="25"/>
      <c r="Y207" s="28"/>
      <c r="Z207" s="28"/>
      <c r="AA207" s="110"/>
      <c r="AB207" s="25"/>
      <c r="AC207" s="27"/>
      <c r="AD207" s="28"/>
      <c r="AE207" s="312"/>
      <c r="AF207" s="28" t="s">
        <v>1</v>
      </c>
    </row>
    <row r="208" spans="1:32" s="11" customFormat="1" ht="12.75" customHeight="1" x14ac:dyDescent="0.3">
      <c r="A208" s="107"/>
      <c r="B208" s="52"/>
      <c r="C208" s="994"/>
      <c r="D208" s="25"/>
      <c r="E208" s="26"/>
      <c r="F208" s="26"/>
      <c r="G208" s="111"/>
      <c r="H208" s="25"/>
      <c r="I208" s="28"/>
      <c r="J208" s="28"/>
      <c r="K208" s="110"/>
      <c r="L208" s="25"/>
      <c r="M208" s="28"/>
      <c r="N208" s="28"/>
      <c r="O208" s="110"/>
      <c r="P208" s="30"/>
      <c r="Q208" s="31"/>
      <c r="R208" s="32"/>
      <c r="S208" s="110"/>
      <c r="T208" s="25"/>
      <c r="U208" s="27"/>
      <c r="V208" s="27"/>
      <c r="W208" s="110"/>
      <c r="X208" s="25"/>
      <c r="Y208" s="33"/>
      <c r="Z208" s="33"/>
      <c r="AA208" s="116"/>
      <c r="AB208" s="25"/>
      <c r="AC208" s="27"/>
      <c r="AD208" s="28"/>
      <c r="AE208" s="312"/>
      <c r="AF208" s="28" t="s">
        <v>547</v>
      </c>
    </row>
    <row r="209" spans="1:32" s="11" customFormat="1" ht="12.75" customHeight="1" x14ac:dyDescent="0.3">
      <c r="A209" s="105">
        <v>7</v>
      </c>
      <c r="B209" s="51" t="s">
        <v>8550</v>
      </c>
      <c r="C209" s="992" t="s">
        <v>0</v>
      </c>
      <c r="D209" s="15" t="s">
        <v>10194</v>
      </c>
      <c r="E209" s="16"/>
      <c r="F209" s="16"/>
      <c r="G209" s="115"/>
      <c r="H209" s="15"/>
      <c r="I209" s="17"/>
      <c r="J209" s="18"/>
      <c r="K209" s="114"/>
      <c r="L209" s="18"/>
      <c r="M209" s="18"/>
      <c r="N209" s="18"/>
      <c r="O209" s="114"/>
      <c r="P209" s="15"/>
      <c r="Q209" s="17"/>
      <c r="R209" s="18"/>
      <c r="S209" s="114"/>
      <c r="T209" s="15"/>
      <c r="U209" s="17"/>
      <c r="V209" s="18"/>
      <c r="W209" s="114"/>
      <c r="X209" s="15"/>
      <c r="Y209" s="18"/>
      <c r="Z209" s="18"/>
      <c r="AA209" s="114"/>
      <c r="AB209" s="15"/>
      <c r="AC209" s="17"/>
      <c r="AD209" s="18"/>
      <c r="AE209" s="310"/>
      <c r="AF209" s="28" t="s">
        <v>0</v>
      </c>
    </row>
    <row r="210" spans="1:32" s="11" customFormat="1" ht="12.75" customHeight="1" x14ac:dyDescent="0.3">
      <c r="A210" s="107"/>
      <c r="B210" s="52"/>
      <c r="C210" s="993"/>
      <c r="D210" s="20"/>
      <c r="E210" s="21"/>
      <c r="F210" s="21"/>
      <c r="G210" s="113"/>
      <c r="H210" s="20"/>
      <c r="I210" s="22"/>
      <c r="J210" s="22"/>
      <c r="K210" s="112"/>
      <c r="L210" s="20"/>
      <c r="M210" s="22"/>
      <c r="N210" s="22"/>
      <c r="O210" s="112"/>
      <c r="P210" s="20"/>
      <c r="Q210" s="24"/>
      <c r="R210" s="24"/>
      <c r="S210" s="112"/>
      <c r="T210" s="20"/>
      <c r="U210" s="22"/>
      <c r="V210" s="22"/>
      <c r="W210" s="112"/>
      <c r="X210" s="20"/>
      <c r="Y210" s="24"/>
      <c r="Z210" s="24"/>
      <c r="AA210" s="112"/>
      <c r="AB210" s="20"/>
      <c r="AC210" s="22"/>
      <c r="AD210" s="22"/>
      <c r="AE210" s="311"/>
      <c r="AF210" s="28" t="s">
        <v>0</v>
      </c>
    </row>
    <row r="211" spans="1:32" s="11" customFormat="1" ht="12.75" customHeight="1" x14ac:dyDescent="0.3">
      <c r="A211" s="107"/>
      <c r="B211" s="52"/>
      <c r="C211" s="994" t="s">
        <v>1</v>
      </c>
      <c r="D211" s="25"/>
      <c r="E211" s="26"/>
      <c r="F211" s="26"/>
      <c r="G211" s="111"/>
      <c r="H211" s="25" t="s">
        <v>6661</v>
      </c>
      <c r="I211" s="27">
        <v>4</v>
      </c>
      <c r="J211" s="28" t="s">
        <v>8450</v>
      </c>
      <c r="K211" s="110" t="s">
        <v>816</v>
      </c>
      <c r="L211" s="25" t="s">
        <v>6611</v>
      </c>
      <c r="M211" s="28">
        <v>3</v>
      </c>
      <c r="N211" s="508" t="s">
        <v>405</v>
      </c>
      <c r="O211" s="110" t="s">
        <v>712</v>
      </c>
      <c r="P211" s="30" t="s">
        <v>6661</v>
      </c>
      <c r="Q211" s="31">
        <v>4</v>
      </c>
      <c r="R211" s="28" t="s">
        <v>8450</v>
      </c>
      <c r="S211" s="110" t="s">
        <v>816</v>
      </c>
      <c r="T211" s="25" t="s">
        <v>6661</v>
      </c>
      <c r="U211" s="28">
        <v>4</v>
      </c>
      <c r="V211" s="28" t="s">
        <v>8450</v>
      </c>
      <c r="W211" s="110" t="s">
        <v>816</v>
      </c>
      <c r="X211" s="25"/>
      <c r="Y211" s="28"/>
      <c r="Z211" s="28"/>
      <c r="AA211" s="110"/>
      <c r="AB211" s="25"/>
      <c r="AC211" s="27"/>
      <c r="AD211" s="28"/>
      <c r="AE211" s="312"/>
      <c r="AF211" s="28" t="s">
        <v>1</v>
      </c>
    </row>
    <row r="212" spans="1:32" s="11" customFormat="1" ht="12.75" customHeight="1" x14ac:dyDescent="0.3">
      <c r="A212" s="107"/>
      <c r="B212" s="52"/>
      <c r="C212" s="994"/>
      <c r="D212" s="25"/>
      <c r="E212" s="26"/>
      <c r="F212" s="26"/>
      <c r="G212" s="111"/>
      <c r="H212" s="25"/>
      <c r="I212" s="28"/>
      <c r="J212" s="28"/>
      <c r="K212" s="110"/>
      <c r="L212" s="25"/>
      <c r="M212" s="28"/>
      <c r="N212" s="28"/>
      <c r="O212" s="110"/>
      <c r="P212" s="30"/>
      <c r="Q212" s="31"/>
      <c r="R212" s="32"/>
      <c r="S212" s="110"/>
      <c r="T212" s="25"/>
      <c r="U212" s="28"/>
      <c r="V212" s="28"/>
      <c r="W212" s="110"/>
      <c r="X212" s="25"/>
      <c r="Y212" s="33"/>
      <c r="Z212" s="33"/>
      <c r="AA212" s="116"/>
      <c r="AB212" s="25"/>
      <c r="AC212" s="27"/>
      <c r="AD212" s="28"/>
      <c r="AE212" s="312"/>
      <c r="AF212" s="28" t="s">
        <v>547</v>
      </c>
    </row>
    <row r="213" spans="1:32" s="11" customFormat="1" ht="12.75" customHeight="1" x14ac:dyDescent="0.3">
      <c r="A213" s="105">
        <v>8</v>
      </c>
      <c r="B213" s="51" t="s">
        <v>8551</v>
      </c>
      <c r="C213" s="992" t="s">
        <v>0</v>
      </c>
      <c r="D213" s="15" t="s">
        <v>10194</v>
      </c>
      <c r="E213" s="16"/>
      <c r="F213" s="16"/>
      <c r="G213" s="115"/>
      <c r="H213" s="15"/>
      <c r="I213" s="17"/>
      <c r="J213" s="18"/>
      <c r="K213" s="114"/>
      <c r="L213" s="15"/>
      <c r="M213" s="18"/>
      <c r="N213" s="18"/>
      <c r="O213" s="114"/>
      <c r="P213" s="34"/>
      <c r="Q213" s="35"/>
      <c r="R213" s="36"/>
      <c r="S213" s="114"/>
      <c r="T213" s="15"/>
      <c r="U213" s="18"/>
      <c r="V213" s="18"/>
      <c r="W213" s="114"/>
      <c r="X213" s="18"/>
      <c r="Y213" s="18"/>
      <c r="Z213" s="18"/>
      <c r="AA213" s="114"/>
      <c r="AB213" s="15"/>
      <c r="AC213" s="17"/>
      <c r="AD213" s="18"/>
      <c r="AE213" s="310"/>
      <c r="AF213" s="28" t="s">
        <v>0</v>
      </c>
    </row>
    <row r="214" spans="1:32" s="11" customFormat="1" ht="12.75" customHeight="1" x14ac:dyDescent="0.3">
      <c r="A214" s="107"/>
      <c r="B214" s="52"/>
      <c r="C214" s="993"/>
      <c r="D214" s="20"/>
      <c r="E214" s="21"/>
      <c r="F214" s="21"/>
      <c r="G214" s="113"/>
      <c r="H214" s="20"/>
      <c r="I214" s="22"/>
      <c r="J214" s="22"/>
      <c r="K214" s="112"/>
      <c r="L214" s="20"/>
      <c r="M214" s="22"/>
      <c r="N214" s="22"/>
      <c r="O214" s="112"/>
      <c r="P214" s="37"/>
      <c r="Q214" s="38"/>
      <c r="R214" s="39"/>
      <c r="S214" s="112"/>
      <c r="T214" s="20"/>
      <c r="U214" s="22"/>
      <c r="V214" s="22"/>
      <c r="W214" s="112"/>
      <c r="X214" s="20"/>
      <c r="Y214" s="24"/>
      <c r="Z214" s="24"/>
      <c r="AA214" s="112"/>
      <c r="AB214" s="20"/>
      <c r="AC214" s="22"/>
      <c r="AD214" s="22"/>
      <c r="AE214" s="311"/>
      <c r="AF214" s="28" t="s">
        <v>0</v>
      </c>
    </row>
    <row r="215" spans="1:32" s="11" customFormat="1" ht="12.75" customHeight="1" x14ac:dyDescent="0.3">
      <c r="A215" s="107"/>
      <c r="B215" s="52"/>
      <c r="C215" s="994" t="s">
        <v>1</v>
      </c>
      <c r="D215" s="25"/>
      <c r="E215" s="26"/>
      <c r="F215" s="26"/>
      <c r="G215" s="111"/>
      <c r="H215" s="25" t="s">
        <v>6661</v>
      </c>
      <c r="I215" s="27">
        <v>4</v>
      </c>
      <c r="J215" s="28" t="s">
        <v>418</v>
      </c>
      <c r="K215" s="110" t="s">
        <v>795</v>
      </c>
      <c r="L215" s="25" t="s">
        <v>6611</v>
      </c>
      <c r="M215" s="28">
        <v>3</v>
      </c>
      <c r="N215" s="508" t="s">
        <v>405</v>
      </c>
      <c r="O215" s="110" t="s">
        <v>712</v>
      </c>
      <c r="P215" s="25" t="s">
        <v>6661</v>
      </c>
      <c r="Q215" s="27">
        <v>4</v>
      </c>
      <c r="R215" s="28" t="s">
        <v>418</v>
      </c>
      <c r="S215" s="110" t="s">
        <v>795</v>
      </c>
      <c r="T215" s="25" t="s">
        <v>6661</v>
      </c>
      <c r="U215" s="28">
        <v>4</v>
      </c>
      <c r="V215" s="28" t="s">
        <v>418</v>
      </c>
      <c r="W215" s="110" t="s">
        <v>795</v>
      </c>
      <c r="X215" s="25"/>
      <c r="Y215" s="28"/>
      <c r="Z215" s="28"/>
      <c r="AA215" s="110"/>
      <c r="AB215" s="25"/>
      <c r="AC215" s="27"/>
      <c r="AD215" s="28"/>
      <c r="AE215" s="312"/>
      <c r="AF215" s="28" t="s">
        <v>1</v>
      </c>
    </row>
    <row r="216" spans="1:32" s="11" customFormat="1" ht="12.75" customHeight="1" x14ac:dyDescent="0.3">
      <c r="A216" s="106"/>
      <c r="B216" s="52"/>
      <c r="C216" s="995"/>
      <c r="D216" s="25"/>
      <c r="E216" s="26"/>
      <c r="F216" s="26"/>
      <c r="G216" s="111"/>
      <c r="H216" s="25"/>
      <c r="I216" s="28"/>
      <c r="J216" s="28"/>
      <c r="K216" s="110"/>
      <c r="L216" s="25"/>
      <c r="M216" s="28"/>
      <c r="N216" s="28"/>
      <c r="O216" s="110"/>
      <c r="P216" s="25"/>
      <c r="Q216" s="27"/>
      <c r="R216" s="28"/>
      <c r="S216" s="110"/>
      <c r="T216" s="25"/>
      <c r="U216" s="28"/>
      <c r="V216" s="28"/>
      <c r="W216" s="110"/>
      <c r="X216" s="25"/>
      <c r="Y216" s="33"/>
      <c r="Z216" s="33"/>
      <c r="AA216" s="116"/>
      <c r="AB216" s="25"/>
      <c r="AC216" s="27"/>
      <c r="AD216" s="28"/>
      <c r="AE216" s="312"/>
      <c r="AF216" s="28" t="s">
        <v>547</v>
      </c>
    </row>
    <row r="217" spans="1:32" s="11" customFormat="1" ht="12.75" customHeight="1" x14ac:dyDescent="0.3">
      <c r="A217" s="105">
        <v>9</v>
      </c>
      <c r="B217" s="51" t="s">
        <v>7421</v>
      </c>
      <c r="C217" s="992" t="s">
        <v>0</v>
      </c>
      <c r="D217" s="15" t="s">
        <v>10194</v>
      </c>
      <c r="E217" s="16"/>
      <c r="F217" s="16"/>
      <c r="G217" s="115"/>
      <c r="H217" s="15"/>
      <c r="I217" s="17"/>
      <c r="J217" s="18"/>
      <c r="K217" s="114"/>
      <c r="L217" s="18"/>
      <c r="M217" s="18"/>
      <c r="N217" s="18"/>
      <c r="O217" s="114"/>
      <c r="P217" s="18"/>
      <c r="Q217" s="18"/>
      <c r="R217" s="18"/>
      <c r="S217" s="114"/>
      <c r="T217" s="15"/>
      <c r="U217" s="18"/>
      <c r="V217" s="18"/>
      <c r="W217" s="114"/>
      <c r="X217" s="15"/>
      <c r="Y217" s="18"/>
      <c r="Z217" s="18"/>
      <c r="AA217" s="114"/>
      <c r="AB217" s="15"/>
      <c r="AC217" s="18"/>
      <c r="AD217" s="18"/>
      <c r="AE217" s="310"/>
      <c r="AF217" s="28" t="s">
        <v>0</v>
      </c>
    </row>
    <row r="218" spans="1:32" s="11" customFormat="1" ht="12.75" customHeight="1" x14ac:dyDescent="0.3">
      <c r="A218" s="107"/>
      <c r="B218" s="52"/>
      <c r="C218" s="993"/>
      <c r="D218" s="20"/>
      <c r="E218" s="21"/>
      <c r="F218" s="21"/>
      <c r="G218" s="113"/>
      <c r="H218" s="20"/>
      <c r="I218" s="22"/>
      <c r="J218" s="22"/>
      <c r="K218" s="112"/>
      <c r="L218" s="20"/>
      <c r="M218" s="22"/>
      <c r="N218" s="22"/>
      <c r="O218" s="112"/>
      <c r="P218" s="20"/>
      <c r="Q218" s="24"/>
      <c r="R218" s="22"/>
      <c r="S218" s="112"/>
      <c r="T218" s="20"/>
      <c r="U218" s="22"/>
      <c r="V218" s="22"/>
      <c r="W218" s="112"/>
      <c r="X218" s="20"/>
      <c r="Y218" s="24"/>
      <c r="Z218" s="24"/>
      <c r="AA218" s="112"/>
      <c r="AB218" s="20"/>
      <c r="AC218" s="22"/>
      <c r="AD218" s="22"/>
      <c r="AE218" s="311"/>
      <c r="AF218" s="28" t="s">
        <v>0</v>
      </c>
    </row>
    <row r="219" spans="1:32" s="11" customFormat="1" ht="12.75" customHeight="1" x14ac:dyDescent="0.3">
      <c r="A219" s="107"/>
      <c r="B219" s="52"/>
      <c r="C219" s="994" t="s">
        <v>1</v>
      </c>
      <c r="D219" s="25"/>
      <c r="E219" s="26"/>
      <c r="F219" s="26"/>
      <c r="G219" s="111"/>
      <c r="H219" s="25" t="s">
        <v>6661</v>
      </c>
      <c r="I219" s="27">
        <v>4</v>
      </c>
      <c r="J219" s="28" t="s">
        <v>417</v>
      </c>
      <c r="K219" s="110" t="s">
        <v>824</v>
      </c>
      <c r="L219" s="25" t="s">
        <v>6661</v>
      </c>
      <c r="M219" s="28">
        <v>4</v>
      </c>
      <c r="N219" s="28" t="s">
        <v>417</v>
      </c>
      <c r="O219" s="110" t="s">
        <v>824</v>
      </c>
      <c r="P219" s="25" t="s">
        <v>6661</v>
      </c>
      <c r="Q219" s="28">
        <v>4</v>
      </c>
      <c r="R219" s="28" t="s">
        <v>417</v>
      </c>
      <c r="S219" s="110" t="s">
        <v>824</v>
      </c>
      <c r="T219" s="25" t="s">
        <v>6661</v>
      </c>
      <c r="U219" s="28">
        <v>4</v>
      </c>
      <c r="V219" s="28" t="s">
        <v>417</v>
      </c>
      <c r="W219" s="110" t="s">
        <v>824</v>
      </c>
      <c r="X219" s="25"/>
      <c r="Y219" s="28"/>
      <c r="Z219" s="28"/>
      <c r="AA219" s="110"/>
      <c r="AB219" s="25"/>
      <c r="AC219" s="27"/>
      <c r="AD219" s="28"/>
      <c r="AE219" s="312"/>
      <c r="AF219" s="28" t="s">
        <v>1</v>
      </c>
    </row>
    <row r="220" spans="1:32" s="11" customFormat="1" ht="12.75" customHeight="1" x14ac:dyDescent="0.3">
      <c r="A220" s="107"/>
      <c r="B220" s="52"/>
      <c r="C220" s="994"/>
      <c r="D220" s="25"/>
      <c r="E220" s="26"/>
      <c r="F220" s="26"/>
      <c r="G220" s="111"/>
      <c r="H220" s="25"/>
      <c r="I220" s="28"/>
      <c r="J220" s="28"/>
      <c r="K220" s="110"/>
      <c r="L220" s="25"/>
      <c r="M220" s="28"/>
      <c r="N220" s="28"/>
      <c r="O220" s="110"/>
      <c r="P220" s="25"/>
      <c r="Q220" s="28"/>
      <c r="R220" s="28"/>
      <c r="S220" s="110"/>
      <c r="T220" s="25"/>
      <c r="U220" s="28"/>
      <c r="V220" s="28"/>
      <c r="W220" s="110"/>
      <c r="X220" s="25"/>
      <c r="Y220" s="33"/>
      <c r="Z220" s="33"/>
      <c r="AA220" s="116"/>
      <c r="AB220" s="25"/>
      <c r="AC220" s="33"/>
      <c r="AD220" s="33"/>
      <c r="AE220" s="314"/>
      <c r="AF220" s="28" t="s">
        <v>547</v>
      </c>
    </row>
    <row r="221" spans="1:32" s="11" customFormat="1" ht="12.75" customHeight="1" x14ac:dyDescent="0.3">
      <c r="A221" s="105">
        <v>10</v>
      </c>
      <c r="B221" s="51" t="s">
        <v>8420</v>
      </c>
      <c r="C221" s="992" t="s">
        <v>0</v>
      </c>
      <c r="D221" s="15" t="s">
        <v>10194</v>
      </c>
      <c r="E221" s="16"/>
      <c r="F221" s="16"/>
      <c r="G221" s="115"/>
      <c r="H221" s="15"/>
      <c r="I221" s="17"/>
      <c r="J221" s="18"/>
      <c r="K221" s="114"/>
      <c r="L221" s="15"/>
      <c r="M221" s="18"/>
      <c r="N221" s="18"/>
      <c r="O221" s="114"/>
      <c r="P221" s="15"/>
      <c r="Q221" s="18"/>
      <c r="R221" s="18"/>
      <c r="S221" s="114"/>
      <c r="T221" s="18"/>
      <c r="U221" s="18"/>
      <c r="V221" s="18"/>
      <c r="W221" s="114"/>
      <c r="X221" s="15"/>
      <c r="Y221" s="18"/>
      <c r="Z221" s="18"/>
      <c r="AA221" s="114"/>
      <c r="AB221" s="15"/>
      <c r="AC221" s="18"/>
      <c r="AD221" s="18"/>
      <c r="AE221" s="310"/>
      <c r="AF221" s="28" t="s">
        <v>0</v>
      </c>
    </row>
    <row r="222" spans="1:32" s="11" customFormat="1" ht="12.75" customHeight="1" x14ac:dyDescent="0.3">
      <c r="A222" s="107"/>
      <c r="B222" s="52"/>
      <c r="C222" s="993"/>
      <c r="D222" s="20"/>
      <c r="E222" s="21"/>
      <c r="F222" s="21"/>
      <c r="G222" s="113"/>
      <c r="H222" s="20"/>
      <c r="I222" s="22"/>
      <c r="J222" s="22"/>
      <c r="K222" s="112"/>
      <c r="L222" s="20"/>
      <c r="M222" s="22"/>
      <c r="N222" s="22"/>
      <c r="O222" s="112"/>
      <c r="P222" s="20"/>
      <c r="Q222" s="22"/>
      <c r="R222" s="22"/>
      <c r="S222" s="112"/>
      <c r="T222" s="20"/>
      <c r="U222" s="22"/>
      <c r="V222" s="22"/>
      <c r="W222" s="112"/>
      <c r="X222" s="20"/>
      <c r="Y222" s="24"/>
      <c r="Z222" s="24"/>
      <c r="AA222" s="112"/>
      <c r="AB222" s="20"/>
      <c r="AC222" s="22"/>
      <c r="AD222" s="22"/>
      <c r="AE222" s="311"/>
      <c r="AF222" s="28" t="s">
        <v>0</v>
      </c>
    </row>
    <row r="223" spans="1:32" s="11" customFormat="1" ht="12.75" customHeight="1" x14ac:dyDescent="0.3">
      <c r="A223" s="107"/>
      <c r="B223" s="52"/>
      <c r="C223" s="994" t="s">
        <v>1</v>
      </c>
      <c r="D223" s="25"/>
      <c r="E223" s="26"/>
      <c r="F223" s="26"/>
      <c r="G223" s="111"/>
      <c r="H223" s="25" t="s">
        <v>6661</v>
      </c>
      <c r="I223" s="27">
        <v>4</v>
      </c>
      <c r="J223" s="28" t="s">
        <v>417</v>
      </c>
      <c r="K223" s="110" t="s">
        <v>824</v>
      </c>
      <c r="L223" s="28" t="s">
        <v>6661</v>
      </c>
      <c r="M223" s="28">
        <v>4</v>
      </c>
      <c r="N223" s="28" t="s">
        <v>417</v>
      </c>
      <c r="O223" s="110" t="s">
        <v>824</v>
      </c>
      <c r="P223" s="25" t="s">
        <v>6661</v>
      </c>
      <c r="Q223" s="27">
        <v>4</v>
      </c>
      <c r="R223" s="28" t="s">
        <v>417</v>
      </c>
      <c r="S223" s="110" t="s">
        <v>824</v>
      </c>
      <c r="T223" s="25" t="s">
        <v>6661</v>
      </c>
      <c r="U223" s="28">
        <v>4</v>
      </c>
      <c r="V223" s="28" t="s">
        <v>417</v>
      </c>
      <c r="W223" s="110" t="s">
        <v>824</v>
      </c>
      <c r="X223" s="25"/>
      <c r="Y223" s="28"/>
      <c r="Z223" s="28"/>
      <c r="AA223" s="110"/>
      <c r="AB223" s="25"/>
      <c r="AC223" s="27"/>
      <c r="AD223" s="28"/>
      <c r="AE223" s="312"/>
      <c r="AF223" s="28" t="s">
        <v>1</v>
      </c>
    </row>
    <row r="224" spans="1:32" s="11" customFormat="1" ht="12.75" customHeight="1" x14ac:dyDescent="0.3">
      <c r="A224" s="106"/>
      <c r="B224" s="52"/>
      <c r="C224" s="995"/>
      <c r="D224" s="25"/>
      <c r="E224" s="26"/>
      <c r="F224" s="26"/>
      <c r="G224" s="111"/>
      <c r="H224" s="25"/>
      <c r="I224" s="28"/>
      <c r="J224" s="28"/>
      <c r="K224" s="110"/>
      <c r="L224" s="25"/>
      <c r="M224" s="28"/>
      <c r="N224" s="28"/>
      <c r="O224" s="110"/>
      <c r="P224" s="25"/>
      <c r="Q224" s="27"/>
      <c r="R224" s="27"/>
      <c r="S224" s="110"/>
      <c r="T224" s="25"/>
      <c r="U224" s="28"/>
      <c r="V224" s="28"/>
      <c r="W224" s="110"/>
      <c r="X224" s="25"/>
      <c r="Y224" s="33"/>
      <c r="Z224" s="33"/>
      <c r="AA224" s="116"/>
      <c r="AB224" s="25"/>
      <c r="AC224" s="33"/>
      <c r="AD224" s="33"/>
      <c r="AE224" s="314"/>
      <c r="AF224" s="28" t="s">
        <v>547</v>
      </c>
    </row>
    <row r="225" spans="1:32" s="11" customFormat="1" ht="12.75" customHeight="1" x14ac:dyDescent="0.3">
      <c r="A225" s="105">
        <v>11</v>
      </c>
      <c r="B225" s="51" t="s">
        <v>8404</v>
      </c>
      <c r="C225" s="992" t="s">
        <v>0</v>
      </c>
      <c r="D225" s="15" t="s">
        <v>10194</v>
      </c>
      <c r="E225" s="16"/>
      <c r="F225" s="16"/>
      <c r="G225" s="115"/>
      <c r="H225" s="15" t="s">
        <v>6638</v>
      </c>
      <c r="I225" s="17">
        <v>4</v>
      </c>
      <c r="J225" s="18" t="s">
        <v>506</v>
      </c>
      <c r="K225" s="114" t="s">
        <v>820</v>
      </c>
      <c r="L225" s="15" t="s">
        <v>6612</v>
      </c>
      <c r="M225" s="18">
        <v>4</v>
      </c>
      <c r="N225" s="509" t="s">
        <v>459</v>
      </c>
      <c r="O225" s="114" t="s">
        <v>198</v>
      </c>
      <c r="P225" s="34" t="s">
        <v>6638</v>
      </c>
      <c r="Q225" s="35">
        <v>4</v>
      </c>
      <c r="R225" s="36" t="s">
        <v>506</v>
      </c>
      <c r="S225" s="114" t="s">
        <v>820</v>
      </c>
      <c r="T225" s="15" t="s">
        <v>6638</v>
      </c>
      <c r="U225" s="18">
        <v>4</v>
      </c>
      <c r="V225" s="18" t="s">
        <v>506</v>
      </c>
      <c r="W225" s="114" t="s">
        <v>820</v>
      </c>
      <c r="X225" s="18"/>
      <c r="Y225" s="18"/>
      <c r="Z225" s="18"/>
      <c r="AA225" s="114"/>
      <c r="AB225" s="15"/>
      <c r="AC225" s="17"/>
      <c r="AD225" s="18"/>
      <c r="AE225" s="310"/>
      <c r="AF225" s="28" t="s">
        <v>0</v>
      </c>
    </row>
    <row r="226" spans="1:32" s="11" customFormat="1" ht="12.75" customHeight="1" x14ac:dyDescent="0.3">
      <c r="A226" s="107"/>
      <c r="B226" s="52"/>
      <c r="C226" s="993"/>
      <c r="D226" s="20" t="s">
        <v>6638</v>
      </c>
      <c r="E226" s="21">
        <v>3</v>
      </c>
      <c r="F226" s="21" t="s">
        <v>506</v>
      </c>
      <c r="G226" s="113" t="s">
        <v>820</v>
      </c>
      <c r="H226" s="20"/>
      <c r="I226" s="22"/>
      <c r="J226" s="22"/>
      <c r="K226" s="112"/>
      <c r="L226" s="20"/>
      <c r="M226" s="22"/>
      <c r="N226" s="22"/>
      <c r="O226" s="112"/>
      <c r="P226" s="37"/>
      <c r="Q226" s="38"/>
      <c r="R226" s="39"/>
      <c r="S226" s="112"/>
      <c r="T226" s="20"/>
      <c r="U226" s="22"/>
      <c r="V226" s="22"/>
      <c r="W226" s="112"/>
      <c r="X226" s="20"/>
      <c r="Y226" s="24"/>
      <c r="Z226" s="24"/>
      <c r="AA226" s="112"/>
      <c r="AB226" s="20"/>
      <c r="AC226" s="22"/>
      <c r="AD226" s="22"/>
      <c r="AE226" s="311"/>
      <c r="AF226" s="28" t="s">
        <v>0</v>
      </c>
    </row>
    <row r="227" spans="1:32" s="11" customFormat="1" ht="12.75" customHeight="1" x14ac:dyDescent="0.3">
      <c r="A227" s="107"/>
      <c r="B227" s="52"/>
      <c r="C227" s="994" t="s">
        <v>1</v>
      </c>
      <c r="D227" s="25"/>
      <c r="E227" s="26"/>
      <c r="F227" s="26"/>
      <c r="G227" s="111"/>
      <c r="H227" s="25"/>
      <c r="I227" s="27"/>
      <c r="J227" s="28"/>
      <c r="K227" s="110"/>
      <c r="L227" s="25"/>
      <c r="M227" s="28"/>
      <c r="N227" s="28"/>
      <c r="O227" s="110"/>
      <c r="P227" s="25"/>
      <c r="Q227" s="27"/>
      <c r="R227" s="28"/>
      <c r="S227" s="110"/>
      <c r="T227" s="25"/>
      <c r="U227" s="28"/>
      <c r="V227" s="28"/>
      <c r="W227" s="110"/>
      <c r="X227" s="25"/>
      <c r="Y227" s="28"/>
      <c r="Z227" s="28"/>
      <c r="AA227" s="110"/>
      <c r="AB227" s="25"/>
      <c r="AC227" s="27"/>
      <c r="AD227" s="28"/>
      <c r="AE227" s="312"/>
      <c r="AF227" s="28" t="s">
        <v>1</v>
      </c>
    </row>
    <row r="228" spans="1:32" s="11" customFormat="1" ht="12.75" customHeight="1" x14ac:dyDescent="0.3">
      <c r="A228" s="107"/>
      <c r="B228" s="54"/>
      <c r="C228" s="994"/>
      <c r="D228" s="40"/>
      <c r="E228" s="41"/>
      <c r="F228" s="42"/>
      <c r="G228" s="108"/>
      <c r="H228" s="40"/>
      <c r="I228" s="42"/>
      <c r="J228" s="42"/>
      <c r="K228" s="108"/>
      <c r="L228" s="40"/>
      <c r="M228" s="42"/>
      <c r="N228" s="42"/>
      <c r="O228" s="108"/>
      <c r="P228" s="40"/>
      <c r="Q228" s="41"/>
      <c r="R228" s="42"/>
      <c r="S228" s="108"/>
      <c r="T228" s="40"/>
      <c r="U228" s="42"/>
      <c r="V228" s="42"/>
      <c r="W228" s="108"/>
      <c r="X228" s="40"/>
      <c r="Y228" s="43"/>
      <c r="Z228" s="43"/>
      <c r="AA228" s="109"/>
      <c r="AB228" s="40"/>
      <c r="AC228" s="41"/>
      <c r="AD228" s="42"/>
      <c r="AE228" s="313"/>
      <c r="AF228" s="28" t="s">
        <v>547</v>
      </c>
    </row>
    <row r="229" spans="1:32" s="11" customFormat="1" ht="12.75" customHeight="1" x14ac:dyDescent="0.3">
      <c r="A229" s="105">
        <v>12</v>
      </c>
      <c r="B229" s="51" t="s">
        <v>9995</v>
      </c>
      <c r="C229" s="992" t="s">
        <v>0</v>
      </c>
      <c r="D229" s="15" t="s">
        <v>10194</v>
      </c>
      <c r="E229" s="16"/>
      <c r="F229" s="16"/>
      <c r="G229" s="115"/>
      <c r="H229" s="15"/>
      <c r="I229" s="17"/>
      <c r="J229" s="18"/>
      <c r="K229" s="114"/>
      <c r="L229" s="15"/>
      <c r="M229" s="18"/>
      <c r="N229" s="18"/>
      <c r="O229" s="114"/>
      <c r="P229" s="34"/>
      <c r="Q229" s="35"/>
      <c r="R229" s="36"/>
      <c r="S229" s="114"/>
      <c r="T229" s="15"/>
      <c r="U229" s="18"/>
      <c r="V229" s="18"/>
      <c r="W229" s="114"/>
      <c r="X229" s="18"/>
      <c r="Y229" s="18"/>
      <c r="Z229" s="18"/>
      <c r="AA229" s="114"/>
      <c r="AB229" s="15"/>
      <c r="AC229" s="17"/>
      <c r="AD229" s="18"/>
      <c r="AE229" s="310"/>
      <c r="AF229" s="28" t="s">
        <v>0</v>
      </c>
    </row>
    <row r="230" spans="1:32" s="11" customFormat="1" ht="12.75" customHeight="1" x14ac:dyDescent="0.3">
      <c r="A230" s="107"/>
      <c r="B230" s="52"/>
      <c r="C230" s="993"/>
      <c r="D230" s="20"/>
      <c r="E230" s="21"/>
      <c r="F230" s="21"/>
      <c r="G230" s="113"/>
      <c r="H230" s="20"/>
      <c r="I230" s="22"/>
      <c r="J230" s="22"/>
      <c r="K230" s="112"/>
      <c r="L230" s="20"/>
      <c r="M230" s="22"/>
      <c r="N230" s="22"/>
      <c r="O230" s="112"/>
      <c r="P230" s="37"/>
      <c r="Q230" s="38"/>
      <c r="R230" s="39"/>
      <c r="S230" s="112"/>
      <c r="T230" s="20"/>
      <c r="U230" s="22"/>
      <c r="V230" s="22"/>
      <c r="W230" s="112"/>
      <c r="X230" s="20"/>
      <c r="Y230" s="24"/>
      <c r="Z230" s="24"/>
      <c r="AA230" s="112"/>
      <c r="AB230" s="20"/>
      <c r="AC230" s="22"/>
      <c r="AD230" s="22"/>
      <c r="AE230" s="311"/>
      <c r="AF230" s="28" t="s">
        <v>0</v>
      </c>
    </row>
    <row r="231" spans="1:32" s="11" customFormat="1" ht="12.75" customHeight="1" x14ac:dyDescent="0.3">
      <c r="A231" s="107"/>
      <c r="B231" s="52"/>
      <c r="C231" s="994" t="s">
        <v>1</v>
      </c>
      <c r="D231" s="25" t="s">
        <v>6611</v>
      </c>
      <c r="E231" s="26">
        <v>3</v>
      </c>
      <c r="F231" s="537" t="s">
        <v>405</v>
      </c>
      <c r="G231" s="111" t="s">
        <v>712</v>
      </c>
      <c r="H231" s="25"/>
      <c r="I231" s="27"/>
      <c r="J231" s="28"/>
      <c r="K231" s="110"/>
      <c r="L231" s="25" t="s">
        <v>6613</v>
      </c>
      <c r="M231" s="28">
        <v>2</v>
      </c>
      <c r="N231" s="508" t="s">
        <v>402</v>
      </c>
      <c r="O231" s="110" t="s">
        <v>796</v>
      </c>
      <c r="P231" s="25" t="s">
        <v>4661</v>
      </c>
      <c r="Q231" s="27">
        <v>4</v>
      </c>
      <c r="R231" s="508" t="s">
        <v>459</v>
      </c>
      <c r="S231" s="110" t="s">
        <v>198</v>
      </c>
      <c r="T231" s="25"/>
      <c r="U231" s="28"/>
      <c r="V231" s="28"/>
      <c r="W231" s="110"/>
      <c r="X231" s="25"/>
      <c r="Y231" s="28"/>
      <c r="Z231" s="28"/>
      <c r="AA231" s="110"/>
      <c r="AB231" s="25"/>
      <c r="AC231" s="27"/>
      <c r="AD231" s="28"/>
      <c r="AE231" s="312"/>
      <c r="AF231" s="28" t="s">
        <v>1</v>
      </c>
    </row>
    <row r="232" spans="1:32" s="11" customFormat="1" ht="12.75" customHeight="1" x14ac:dyDescent="0.3">
      <c r="A232" s="107"/>
      <c r="B232" s="52"/>
      <c r="C232" s="994"/>
      <c r="D232" s="40" t="s">
        <v>10121</v>
      </c>
      <c r="E232" s="41"/>
      <c r="F232" s="42"/>
      <c r="G232" s="108"/>
      <c r="H232" s="40"/>
      <c r="I232" s="42"/>
      <c r="J232" s="42"/>
      <c r="K232" s="108"/>
      <c r="L232" s="40" t="s">
        <v>4653</v>
      </c>
      <c r="M232" s="42"/>
      <c r="N232" s="42"/>
      <c r="O232" s="108"/>
      <c r="P232" s="40"/>
      <c r="Q232" s="41"/>
      <c r="R232" s="42"/>
      <c r="S232" s="108"/>
      <c r="T232" s="40"/>
      <c r="U232" s="42"/>
      <c r="V232" s="42"/>
      <c r="W232" s="108"/>
      <c r="X232" s="40"/>
      <c r="Y232" s="43"/>
      <c r="Z232" s="43"/>
      <c r="AA232" s="109"/>
      <c r="AB232" s="40"/>
      <c r="AC232" s="41"/>
      <c r="AD232" s="42"/>
      <c r="AE232" s="313"/>
      <c r="AF232" s="28" t="s">
        <v>547</v>
      </c>
    </row>
    <row r="233" spans="1:32" s="11" customFormat="1" ht="12.75" customHeight="1" x14ac:dyDescent="0.3">
      <c r="A233" s="105">
        <v>13</v>
      </c>
      <c r="B233" s="51" t="s">
        <v>10105</v>
      </c>
      <c r="C233" s="992" t="s">
        <v>0</v>
      </c>
      <c r="D233" s="15" t="s">
        <v>10194</v>
      </c>
      <c r="E233" s="16"/>
      <c r="F233" s="16"/>
      <c r="G233" s="115"/>
      <c r="H233" s="15"/>
      <c r="I233" s="17"/>
      <c r="J233" s="18"/>
      <c r="K233" s="114"/>
      <c r="L233" s="18"/>
      <c r="M233" s="18"/>
      <c r="N233" s="18"/>
      <c r="O233" s="114"/>
      <c r="P233" s="15"/>
      <c r="Q233" s="17"/>
      <c r="R233" s="18"/>
      <c r="S233" s="114"/>
      <c r="T233" s="15"/>
      <c r="U233" s="18"/>
      <c r="V233" s="18"/>
      <c r="W233" s="114"/>
      <c r="X233" s="15"/>
      <c r="Y233" s="18"/>
      <c r="Z233" s="18"/>
      <c r="AA233" s="114"/>
      <c r="AB233" s="15"/>
      <c r="AC233" s="17"/>
      <c r="AD233" s="18"/>
      <c r="AE233" s="310"/>
      <c r="AF233" s="28" t="s">
        <v>0</v>
      </c>
    </row>
    <row r="234" spans="1:32" s="11" customFormat="1" ht="12.75" customHeight="1" x14ac:dyDescent="0.3">
      <c r="A234" s="107"/>
      <c r="B234" s="52"/>
      <c r="C234" s="993"/>
      <c r="D234" s="20"/>
      <c r="E234" s="21"/>
      <c r="F234" s="21"/>
      <c r="G234" s="113"/>
      <c r="H234" s="20"/>
      <c r="I234" s="22"/>
      <c r="J234" s="22"/>
      <c r="K234" s="112"/>
      <c r="L234" s="20"/>
      <c r="M234" s="22"/>
      <c r="N234" s="22"/>
      <c r="O234" s="112"/>
      <c r="P234" s="20"/>
      <c r="Q234" s="24"/>
      <c r="R234" s="24"/>
      <c r="S234" s="112"/>
      <c r="T234" s="20"/>
      <c r="U234" s="24"/>
      <c r="V234" s="22"/>
      <c r="W234" s="112"/>
      <c r="X234" s="20"/>
      <c r="Y234" s="24"/>
      <c r="Z234" s="24"/>
      <c r="AA234" s="112"/>
      <c r="AB234" s="20"/>
      <c r="AC234" s="22"/>
      <c r="AD234" s="22"/>
      <c r="AE234" s="311"/>
      <c r="AF234" s="28" t="s">
        <v>0</v>
      </c>
    </row>
    <row r="235" spans="1:32" s="11" customFormat="1" ht="12.75" customHeight="1" x14ac:dyDescent="0.3">
      <c r="A235" s="107"/>
      <c r="B235" s="52"/>
      <c r="C235" s="994" t="s">
        <v>1</v>
      </c>
      <c r="D235" s="25" t="s">
        <v>4661</v>
      </c>
      <c r="E235" s="26">
        <v>4</v>
      </c>
      <c r="F235" s="537" t="s">
        <v>459</v>
      </c>
      <c r="G235" s="111" t="s">
        <v>198</v>
      </c>
      <c r="H235" s="25"/>
      <c r="I235" s="27"/>
      <c r="J235" s="28"/>
      <c r="K235" s="110"/>
      <c r="L235" s="25" t="s">
        <v>6627</v>
      </c>
      <c r="M235" s="28">
        <v>4</v>
      </c>
      <c r="N235" s="28" t="s">
        <v>413</v>
      </c>
      <c r="O235" s="110" t="s">
        <v>810</v>
      </c>
      <c r="P235" s="30" t="s">
        <v>6627</v>
      </c>
      <c r="Q235" s="31">
        <v>4</v>
      </c>
      <c r="R235" s="28" t="s">
        <v>413</v>
      </c>
      <c r="S235" s="110" t="s">
        <v>810</v>
      </c>
      <c r="T235" s="25" t="s">
        <v>6627</v>
      </c>
      <c r="U235" s="28">
        <v>4</v>
      </c>
      <c r="V235" s="28" t="s">
        <v>413</v>
      </c>
      <c r="W235" s="110" t="s">
        <v>810</v>
      </c>
      <c r="X235" s="25"/>
      <c r="Y235" s="28"/>
      <c r="Z235" s="28"/>
      <c r="AA235" s="110"/>
      <c r="AB235" s="25"/>
      <c r="AC235" s="27"/>
      <c r="AD235" s="28"/>
      <c r="AE235" s="312"/>
      <c r="AF235" s="28" t="s">
        <v>1</v>
      </c>
    </row>
    <row r="236" spans="1:32" s="11" customFormat="1" ht="12.75" customHeight="1" x14ac:dyDescent="0.3">
      <c r="A236" s="107"/>
      <c r="B236" s="54"/>
      <c r="C236" s="994"/>
      <c r="D236" s="25"/>
      <c r="E236" s="26"/>
      <c r="F236" s="26"/>
      <c r="G236" s="111"/>
      <c r="H236" s="25"/>
      <c r="I236" s="28"/>
      <c r="J236" s="28"/>
      <c r="K236" s="110"/>
      <c r="L236" s="25"/>
      <c r="M236" s="28"/>
      <c r="N236" s="28"/>
      <c r="O236" s="110"/>
      <c r="P236" s="30"/>
      <c r="Q236" s="31"/>
      <c r="R236" s="32"/>
      <c r="S236" s="110"/>
      <c r="T236" s="25"/>
      <c r="U236" s="27"/>
      <c r="V236" s="27"/>
      <c r="W236" s="110"/>
      <c r="X236" s="25"/>
      <c r="Y236" s="33"/>
      <c r="Z236" s="33"/>
      <c r="AA236" s="116"/>
      <c r="AB236" s="25"/>
      <c r="AC236" s="27"/>
      <c r="AD236" s="28"/>
      <c r="AE236" s="312"/>
      <c r="AF236" s="28" t="s">
        <v>547</v>
      </c>
    </row>
    <row r="237" spans="1:32" s="11" customFormat="1" ht="12.75" customHeight="1" x14ac:dyDescent="0.3">
      <c r="A237" s="105">
        <v>14</v>
      </c>
      <c r="B237" s="51" t="s">
        <v>10106</v>
      </c>
      <c r="C237" s="992" t="s">
        <v>0</v>
      </c>
      <c r="D237" s="15" t="s">
        <v>10194</v>
      </c>
      <c r="E237" s="16"/>
      <c r="F237" s="16"/>
      <c r="G237" s="115"/>
      <c r="H237" s="15"/>
      <c r="I237" s="17"/>
      <c r="J237" s="18"/>
      <c r="K237" s="114"/>
      <c r="L237" s="15"/>
      <c r="M237" s="18"/>
      <c r="N237" s="18"/>
      <c r="O237" s="114"/>
      <c r="P237" s="34"/>
      <c r="Q237" s="35"/>
      <c r="R237" s="36"/>
      <c r="S237" s="114"/>
      <c r="T237" s="15"/>
      <c r="U237" s="18"/>
      <c r="V237" s="18"/>
      <c r="W237" s="114"/>
      <c r="X237" s="18"/>
      <c r="Y237" s="18"/>
      <c r="Z237" s="18"/>
      <c r="AA237" s="114"/>
      <c r="AB237" s="15"/>
      <c r="AC237" s="17"/>
      <c r="AD237" s="18"/>
      <c r="AE237" s="310"/>
      <c r="AF237" s="28" t="s">
        <v>0</v>
      </c>
    </row>
    <row r="238" spans="1:32" s="11" customFormat="1" ht="12.75" customHeight="1" x14ac:dyDescent="0.3">
      <c r="A238" s="107"/>
      <c r="B238" s="52"/>
      <c r="C238" s="993"/>
      <c r="D238" s="20"/>
      <c r="E238" s="21"/>
      <c r="F238" s="21"/>
      <c r="G238" s="113"/>
      <c r="H238" s="20"/>
      <c r="I238" s="22"/>
      <c r="J238" s="22"/>
      <c r="K238" s="112"/>
      <c r="L238" s="20"/>
      <c r="M238" s="22"/>
      <c r="N238" s="22"/>
      <c r="O238" s="112"/>
      <c r="P238" s="37"/>
      <c r="Q238" s="38"/>
      <c r="R238" s="39"/>
      <c r="S238" s="112"/>
      <c r="T238" s="20"/>
      <c r="U238" s="22"/>
      <c r="V238" s="22"/>
      <c r="W238" s="112"/>
      <c r="X238" s="20"/>
      <c r="Y238" s="24"/>
      <c r="Z238" s="24"/>
      <c r="AA238" s="112"/>
      <c r="AB238" s="20"/>
      <c r="AC238" s="22"/>
      <c r="AD238" s="22"/>
      <c r="AE238" s="311"/>
      <c r="AF238" s="28" t="s">
        <v>0</v>
      </c>
    </row>
    <row r="239" spans="1:32" s="11" customFormat="1" ht="12.75" customHeight="1" x14ac:dyDescent="0.3">
      <c r="A239" s="107"/>
      <c r="B239" s="52"/>
      <c r="C239" s="994" t="s">
        <v>1</v>
      </c>
      <c r="D239" s="25" t="s">
        <v>4661</v>
      </c>
      <c r="E239" s="26">
        <v>4</v>
      </c>
      <c r="F239" s="537" t="s">
        <v>459</v>
      </c>
      <c r="G239" s="111" t="s">
        <v>198</v>
      </c>
      <c r="H239" s="25"/>
      <c r="I239" s="27"/>
      <c r="J239" s="28"/>
      <c r="K239" s="110"/>
      <c r="L239" s="25" t="s">
        <v>7092</v>
      </c>
      <c r="M239" s="28">
        <v>4</v>
      </c>
      <c r="N239" s="28" t="s">
        <v>7380</v>
      </c>
      <c r="O239" s="110" t="s">
        <v>807</v>
      </c>
      <c r="P239" s="25" t="s">
        <v>7092</v>
      </c>
      <c r="Q239" s="27">
        <v>4</v>
      </c>
      <c r="R239" s="28" t="s">
        <v>7380</v>
      </c>
      <c r="S239" s="110" t="s">
        <v>807</v>
      </c>
      <c r="T239" s="25" t="s">
        <v>7092</v>
      </c>
      <c r="U239" s="28">
        <v>4</v>
      </c>
      <c r="V239" s="28" t="s">
        <v>7380</v>
      </c>
      <c r="W239" s="110" t="s">
        <v>807</v>
      </c>
      <c r="X239" s="25"/>
      <c r="Y239" s="28"/>
      <c r="Z239" s="28"/>
      <c r="AA239" s="110"/>
      <c r="AB239" s="25"/>
      <c r="AC239" s="27"/>
      <c r="AD239" s="28"/>
      <c r="AE239" s="312"/>
      <c r="AF239" s="28" t="s">
        <v>1</v>
      </c>
    </row>
    <row r="240" spans="1:32" s="11" customFormat="1" ht="12.75" customHeight="1" x14ac:dyDescent="0.3">
      <c r="A240" s="107"/>
      <c r="B240" s="52"/>
      <c r="C240" s="994"/>
      <c r="D240" s="40"/>
      <c r="E240" s="41"/>
      <c r="F240" s="42"/>
      <c r="G240" s="108"/>
      <c r="H240" s="40"/>
      <c r="I240" s="42"/>
      <c r="J240" s="42"/>
      <c r="K240" s="108"/>
      <c r="L240" s="40"/>
      <c r="M240" s="42"/>
      <c r="N240" s="42"/>
      <c r="O240" s="108"/>
      <c r="P240" s="40"/>
      <c r="Q240" s="41"/>
      <c r="R240" s="42"/>
      <c r="S240" s="108"/>
      <c r="T240" s="40" t="s">
        <v>4653</v>
      </c>
      <c r="U240" s="42"/>
      <c r="V240" s="42"/>
      <c r="W240" s="108"/>
      <c r="X240" s="40"/>
      <c r="Y240" s="43"/>
      <c r="Z240" s="43"/>
      <c r="AA240" s="109"/>
      <c r="AB240" s="40"/>
      <c r="AC240" s="41"/>
      <c r="AD240" s="42"/>
      <c r="AE240" s="313"/>
      <c r="AF240" s="28" t="s">
        <v>547</v>
      </c>
    </row>
    <row r="241" spans="1:32" s="11" customFormat="1" ht="12.75" customHeight="1" x14ac:dyDescent="0.3">
      <c r="A241" s="105">
        <v>15</v>
      </c>
      <c r="B241" s="51" t="s">
        <v>10138</v>
      </c>
      <c r="C241" s="992" t="s">
        <v>0</v>
      </c>
      <c r="D241" s="15" t="s">
        <v>10194</v>
      </c>
      <c r="E241" s="16"/>
      <c r="F241" s="16"/>
      <c r="G241" s="115"/>
      <c r="H241" s="15"/>
      <c r="I241" s="17"/>
      <c r="J241" s="18"/>
      <c r="K241" s="114"/>
      <c r="L241" s="15"/>
      <c r="M241" s="18"/>
      <c r="N241" s="18"/>
      <c r="O241" s="114"/>
      <c r="P241" s="34"/>
      <c r="Q241" s="35"/>
      <c r="R241" s="36"/>
      <c r="S241" s="114"/>
      <c r="T241" s="15"/>
      <c r="U241" s="18"/>
      <c r="V241" s="18"/>
      <c r="W241" s="114"/>
      <c r="X241" s="18"/>
      <c r="Y241" s="18"/>
      <c r="Z241" s="18"/>
      <c r="AA241" s="114"/>
      <c r="AB241" s="15"/>
      <c r="AC241" s="17"/>
      <c r="AD241" s="18"/>
      <c r="AE241" s="310"/>
      <c r="AF241" s="28" t="s">
        <v>0</v>
      </c>
    </row>
    <row r="242" spans="1:32" s="11" customFormat="1" ht="12.75" customHeight="1" x14ac:dyDescent="0.3">
      <c r="A242" s="107"/>
      <c r="B242" s="52"/>
      <c r="C242" s="993"/>
      <c r="D242" s="20"/>
      <c r="E242" s="21"/>
      <c r="F242" s="21"/>
      <c r="G242" s="113"/>
      <c r="H242" s="20"/>
      <c r="I242" s="22"/>
      <c r="J242" s="22"/>
      <c r="K242" s="112"/>
      <c r="L242" s="20"/>
      <c r="M242" s="22"/>
      <c r="N242" s="22"/>
      <c r="O242" s="112"/>
      <c r="P242" s="37"/>
      <c r="Q242" s="38"/>
      <c r="R242" s="39"/>
      <c r="S242" s="112"/>
      <c r="T242" s="20"/>
      <c r="U242" s="22"/>
      <c r="V242" s="22"/>
      <c r="W242" s="112"/>
      <c r="X242" s="20"/>
      <c r="Y242" s="24"/>
      <c r="Z242" s="24"/>
      <c r="AA242" s="112"/>
      <c r="AB242" s="20"/>
      <c r="AC242" s="22"/>
      <c r="AD242" s="22"/>
      <c r="AE242" s="311"/>
      <c r="AF242" s="28" t="s">
        <v>0</v>
      </c>
    </row>
    <row r="243" spans="1:32" s="11" customFormat="1" ht="12.75" customHeight="1" x14ac:dyDescent="0.3">
      <c r="A243" s="107"/>
      <c r="B243" s="52"/>
      <c r="C243" s="994" t="s">
        <v>1</v>
      </c>
      <c r="D243" s="25" t="s">
        <v>5554</v>
      </c>
      <c r="E243" s="26">
        <v>4</v>
      </c>
      <c r="F243" s="537" t="s">
        <v>431</v>
      </c>
      <c r="G243" s="111" t="s">
        <v>219</v>
      </c>
      <c r="H243" s="25"/>
      <c r="I243" s="27"/>
      <c r="J243" s="28"/>
      <c r="K243" s="110"/>
      <c r="L243" s="25" t="s">
        <v>6639</v>
      </c>
      <c r="M243" s="28">
        <v>4</v>
      </c>
      <c r="N243" s="28" t="s">
        <v>7311</v>
      </c>
      <c r="O243" s="110" t="s">
        <v>794</v>
      </c>
      <c r="P243" s="25" t="s">
        <v>6607</v>
      </c>
      <c r="Q243" s="27">
        <v>3</v>
      </c>
      <c r="R243" s="508" t="s">
        <v>405</v>
      </c>
      <c r="S243" s="110" t="s">
        <v>8393</v>
      </c>
      <c r="T243" s="25"/>
      <c r="U243" s="28"/>
      <c r="V243" s="28"/>
      <c r="W243" s="110"/>
      <c r="X243" s="25"/>
      <c r="Y243" s="28"/>
      <c r="Z243" s="28"/>
      <c r="AA243" s="110"/>
      <c r="AB243" s="25"/>
      <c r="AC243" s="27"/>
      <c r="AD243" s="28"/>
      <c r="AE243" s="312"/>
      <c r="AF243" s="28" t="s">
        <v>1</v>
      </c>
    </row>
    <row r="244" spans="1:32" s="11" customFormat="1" ht="12.75" customHeight="1" x14ac:dyDescent="0.3">
      <c r="A244" s="107"/>
      <c r="B244" s="52"/>
      <c r="C244" s="994"/>
      <c r="D244" s="40"/>
      <c r="E244" s="41"/>
      <c r="F244" s="42"/>
      <c r="G244" s="108"/>
      <c r="H244" s="40"/>
      <c r="I244" s="42"/>
      <c r="J244" s="42"/>
      <c r="K244" s="108"/>
      <c r="L244" s="40"/>
      <c r="M244" s="42"/>
      <c r="N244" s="42"/>
      <c r="O244" s="108"/>
      <c r="P244" s="40"/>
      <c r="Q244" s="41"/>
      <c r="R244" s="42"/>
      <c r="S244" s="108"/>
      <c r="T244" s="40"/>
      <c r="U244" s="42"/>
      <c r="V244" s="42"/>
      <c r="W244" s="108"/>
      <c r="X244" s="40"/>
      <c r="Y244" s="43"/>
      <c r="Z244" s="43"/>
      <c r="AA244" s="109"/>
      <c r="AB244" s="40"/>
      <c r="AC244" s="41"/>
      <c r="AD244" s="42"/>
      <c r="AE244" s="313"/>
      <c r="AF244" s="28" t="s">
        <v>547</v>
      </c>
    </row>
    <row r="245" spans="1:32" s="11" customFormat="1" ht="12.75" customHeight="1" x14ac:dyDescent="0.3">
      <c r="A245" s="105">
        <v>16</v>
      </c>
      <c r="B245" s="51" t="s">
        <v>10139</v>
      </c>
      <c r="C245" s="992" t="s">
        <v>0</v>
      </c>
      <c r="D245" s="15" t="s">
        <v>10194</v>
      </c>
      <c r="E245" s="16"/>
      <c r="F245" s="16"/>
      <c r="G245" s="115"/>
      <c r="H245" s="15"/>
      <c r="I245" s="17"/>
      <c r="J245" s="18"/>
      <c r="K245" s="114"/>
      <c r="L245" s="18"/>
      <c r="M245" s="18"/>
      <c r="N245" s="18"/>
      <c r="O245" s="114"/>
      <c r="P245" s="15"/>
      <c r="Q245" s="17"/>
      <c r="R245" s="18"/>
      <c r="S245" s="114"/>
      <c r="T245" s="15"/>
      <c r="U245" s="18"/>
      <c r="V245" s="18"/>
      <c r="W245" s="114"/>
      <c r="X245" s="15"/>
      <c r="Y245" s="18"/>
      <c r="Z245" s="18"/>
      <c r="AA245" s="114"/>
      <c r="AB245" s="15"/>
      <c r="AC245" s="17"/>
      <c r="AD245" s="18"/>
      <c r="AE245" s="310"/>
      <c r="AF245" s="28" t="s">
        <v>0</v>
      </c>
    </row>
    <row r="246" spans="1:32" s="11" customFormat="1" ht="12.75" customHeight="1" x14ac:dyDescent="0.3">
      <c r="A246" s="107"/>
      <c r="B246" s="52"/>
      <c r="C246" s="993"/>
      <c r="D246" s="20"/>
      <c r="E246" s="21"/>
      <c r="F246" s="21"/>
      <c r="G246" s="113"/>
      <c r="H246" s="20"/>
      <c r="I246" s="22"/>
      <c r="J246" s="22"/>
      <c r="K246" s="112"/>
      <c r="L246" s="20"/>
      <c r="M246" s="22"/>
      <c r="N246" s="22"/>
      <c r="O246" s="112"/>
      <c r="P246" s="20"/>
      <c r="Q246" s="24"/>
      <c r="R246" s="24"/>
      <c r="S246" s="112"/>
      <c r="T246" s="20"/>
      <c r="U246" s="24"/>
      <c r="V246" s="22"/>
      <c r="W246" s="112"/>
      <c r="X246" s="20"/>
      <c r="Y246" s="24"/>
      <c r="Z246" s="24"/>
      <c r="AA246" s="112"/>
      <c r="AB246" s="20"/>
      <c r="AC246" s="22"/>
      <c r="AD246" s="22"/>
      <c r="AE246" s="311"/>
      <c r="AF246" s="28" t="s">
        <v>0</v>
      </c>
    </row>
    <row r="247" spans="1:32" s="11" customFormat="1" ht="12.75" customHeight="1" x14ac:dyDescent="0.3">
      <c r="A247" s="107"/>
      <c r="B247" s="52"/>
      <c r="C247" s="994" t="s">
        <v>1</v>
      </c>
      <c r="D247" s="25" t="s">
        <v>5554</v>
      </c>
      <c r="E247" s="26">
        <v>4</v>
      </c>
      <c r="F247" s="537" t="s">
        <v>431</v>
      </c>
      <c r="G247" s="111" t="s">
        <v>219</v>
      </c>
      <c r="H247" s="25"/>
      <c r="I247" s="27"/>
      <c r="J247" s="28"/>
      <c r="K247" s="110"/>
      <c r="L247" s="25" t="s">
        <v>6639</v>
      </c>
      <c r="M247" s="28">
        <v>4</v>
      </c>
      <c r="N247" s="28" t="s">
        <v>7228</v>
      </c>
      <c r="O247" s="110" t="s">
        <v>823</v>
      </c>
      <c r="P247" s="30" t="s">
        <v>6607</v>
      </c>
      <c r="Q247" s="31">
        <v>3</v>
      </c>
      <c r="R247" s="508" t="s">
        <v>405</v>
      </c>
      <c r="S247" s="110" t="s">
        <v>8393</v>
      </c>
      <c r="T247" s="25"/>
      <c r="U247" s="28"/>
      <c r="V247" s="28"/>
      <c r="W247" s="110"/>
      <c r="X247" s="25"/>
      <c r="Y247" s="28"/>
      <c r="Z247" s="28"/>
      <c r="AA247" s="110"/>
      <c r="AB247" s="25"/>
      <c r="AC247" s="27"/>
      <c r="AD247" s="28"/>
      <c r="AE247" s="312"/>
      <c r="AF247" s="28" t="s">
        <v>1</v>
      </c>
    </row>
    <row r="248" spans="1:32" s="11" customFormat="1" ht="12.75" customHeight="1" x14ac:dyDescent="0.3">
      <c r="A248" s="107"/>
      <c r="B248" s="52"/>
      <c r="C248" s="994"/>
      <c r="D248" s="25"/>
      <c r="E248" s="26"/>
      <c r="F248" s="26"/>
      <c r="G248" s="111"/>
      <c r="H248" s="25"/>
      <c r="I248" s="28"/>
      <c r="J248" s="28"/>
      <c r="K248" s="110"/>
      <c r="L248" s="25"/>
      <c r="M248" s="28"/>
      <c r="N248" s="28"/>
      <c r="O248" s="110"/>
      <c r="P248" s="30"/>
      <c r="Q248" s="31"/>
      <c r="R248" s="32"/>
      <c r="S248" s="110"/>
      <c r="T248" s="25"/>
      <c r="U248" s="27"/>
      <c r="V248" s="27"/>
      <c r="W248" s="110"/>
      <c r="X248" s="25"/>
      <c r="Y248" s="33"/>
      <c r="Z248" s="33"/>
      <c r="AA248" s="116"/>
      <c r="AB248" s="25"/>
      <c r="AC248" s="27"/>
      <c r="AD248" s="28"/>
      <c r="AE248" s="312"/>
      <c r="AF248" s="28" t="s">
        <v>547</v>
      </c>
    </row>
    <row r="249" spans="1:32" s="11" customFormat="1" ht="12.75" customHeight="1" x14ac:dyDescent="0.3">
      <c r="A249" s="105">
        <v>17</v>
      </c>
      <c r="B249" s="51" t="s">
        <v>10017</v>
      </c>
      <c r="C249" s="992" t="s">
        <v>0</v>
      </c>
      <c r="D249" s="15" t="s">
        <v>10194</v>
      </c>
      <c r="E249" s="16"/>
      <c r="F249" s="16"/>
      <c r="G249" s="115"/>
      <c r="H249" s="15" t="s">
        <v>6607</v>
      </c>
      <c r="I249" s="17">
        <v>3</v>
      </c>
      <c r="J249" s="509" t="s">
        <v>405</v>
      </c>
      <c r="K249" s="114" t="s">
        <v>8393</v>
      </c>
      <c r="L249" s="18" t="s">
        <v>5554</v>
      </c>
      <c r="M249" s="18">
        <v>4</v>
      </c>
      <c r="N249" s="509" t="s">
        <v>401</v>
      </c>
      <c r="O249" s="114" t="s">
        <v>202</v>
      </c>
      <c r="P249" s="15" t="s">
        <v>5554</v>
      </c>
      <c r="Q249" s="17">
        <v>4</v>
      </c>
      <c r="R249" s="509" t="s">
        <v>401</v>
      </c>
      <c r="S249" s="114" t="s">
        <v>202</v>
      </c>
      <c r="T249" s="15" t="s">
        <v>4664</v>
      </c>
      <c r="U249" s="17">
        <v>4</v>
      </c>
      <c r="V249" s="509" t="s">
        <v>443</v>
      </c>
      <c r="W249" s="114" t="s">
        <v>332</v>
      </c>
      <c r="X249" s="15"/>
      <c r="Y249" s="18"/>
      <c r="Z249" s="18"/>
      <c r="AA249" s="114"/>
      <c r="AB249" s="15"/>
      <c r="AC249" s="17"/>
      <c r="AD249" s="18"/>
      <c r="AE249" s="310"/>
      <c r="AF249" s="28" t="s">
        <v>0</v>
      </c>
    </row>
    <row r="250" spans="1:32" s="11" customFormat="1" ht="12.75" customHeight="1" x14ac:dyDescent="0.3">
      <c r="A250" s="107"/>
      <c r="B250" s="52"/>
      <c r="C250" s="993"/>
      <c r="D250" s="20"/>
      <c r="E250" s="21"/>
      <c r="F250" s="21"/>
      <c r="G250" s="113"/>
      <c r="H250" s="20"/>
      <c r="I250" s="22"/>
      <c r="J250" s="22"/>
      <c r="K250" s="112"/>
      <c r="L250" s="20"/>
      <c r="M250" s="22"/>
      <c r="N250" s="22"/>
      <c r="O250" s="112"/>
      <c r="P250" s="20"/>
      <c r="Q250" s="24"/>
      <c r="R250" s="24"/>
      <c r="S250" s="112"/>
      <c r="T250" s="20"/>
      <c r="U250" s="22"/>
      <c r="V250" s="22"/>
      <c r="W250" s="112"/>
      <c r="X250" s="20"/>
      <c r="Y250" s="24"/>
      <c r="Z250" s="24"/>
      <c r="AA250" s="112"/>
      <c r="AB250" s="20"/>
      <c r="AC250" s="22"/>
      <c r="AD250" s="22"/>
      <c r="AE250" s="311"/>
      <c r="AF250" s="28" t="s">
        <v>0</v>
      </c>
    </row>
    <row r="251" spans="1:32" s="11" customFormat="1" ht="12.75" customHeight="1" x14ac:dyDescent="0.3">
      <c r="A251" s="107"/>
      <c r="B251" s="52"/>
      <c r="C251" s="994" t="s">
        <v>1</v>
      </c>
      <c r="D251" s="25" t="s">
        <v>5554</v>
      </c>
      <c r="E251" s="26">
        <v>4</v>
      </c>
      <c r="F251" s="537" t="s">
        <v>401</v>
      </c>
      <c r="G251" s="111" t="s">
        <v>202</v>
      </c>
      <c r="H251" s="25" t="s">
        <v>6619</v>
      </c>
      <c r="I251" s="27">
        <v>4</v>
      </c>
      <c r="J251" s="508" t="s">
        <v>506</v>
      </c>
      <c r="K251" s="110" t="s">
        <v>820</v>
      </c>
      <c r="L251" s="25" t="s">
        <v>6619</v>
      </c>
      <c r="M251" s="28">
        <v>4</v>
      </c>
      <c r="N251" s="508" t="s">
        <v>506</v>
      </c>
      <c r="O251" s="110" t="s">
        <v>820</v>
      </c>
      <c r="P251" s="30"/>
      <c r="Q251" s="31"/>
      <c r="R251" s="28"/>
      <c r="S251" s="110"/>
      <c r="T251" s="25"/>
      <c r="U251" s="28"/>
      <c r="V251" s="28"/>
      <c r="W251" s="110"/>
      <c r="X251" s="25"/>
      <c r="Y251" s="28"/>
      <c r="Z251" s="28"/>
      <c r="AA251" s="110"/>
      <c r="AB251" s="25"/>
      <c r="AC251" s="27"/>
      <c r="AD251" s="28"/>
      <c r="AE251" s="312"/>
      <c r="AF251" s="28" t="s">
        <v>1</v>
      </c>
    </row>
    <row r="252" spans="1:32" s="11" customFormat="1" ht="12.75" customHeight="1" x14ac:dyDescent="0.3">
      <c r="A252" s="107"/>
      <c r="B252" s="52"/>
      <c r="C252" s="994"/>
      <c r="D252" s="25"/>
      <c r="E252" s="26"/>
      <c r="F252" s="26"/>
      <c r="G252" s="111"/>
      <c r="H252" s="25"/>
      <c r="I252" s="28"/>
      <c r="J252" s="28"/>
      <c r="K252" s="110"/>
      <c r="L252" s="25"/>
      <c r="M252" s="28"/>
      <c r="N252" s="28"/>
      <c r="O252" s="110"/>
      <c r="P252" s="30"/>
      <c r="Q252" s="31"/>
      <c r="R252" s="32"/>
      <c r="S252" s="110"/>
      <c r="T252" s="25"/>
      <c r="U252" s="28"/>
      <c r="V252" s="28"/>
      <c r="W252" s="110"/>
      <c r="X252" s="25"/>
      <c r="Y252" s="33"/>
      <c r="Z252" s="33"/>
      <c r="AA252" s="116"/>
      <c r="AB252" s="25"/>
      <c r="AC252" s="27"/>
      <c r="AD252" s="28"/>
      <c r="AE252" s="312"/>
      <c r="AF252" s="28" t="s">
        <v>547</v>
      </c>
    </row>
    <row r="253" spans="1:32" s="11" customFormat="1" ht="12.75" customHeight="1" x14ac:dyDescent="0.3">
      <c r="A253" s="105">
        <v>18</v>
      </c>
      <c r="B253" s="51" t="s">
        <v>10018</v>
      </c>
      <c r="C253" s="992" t="s">
        <v>0</v>
      </c>
      <c r="D253" s="15" t="s">
        <v>10194</v>
      </c>
      <c r="E253" s="16"/>
      <c r="F253" s="16"/>
      <c r="G253" s="115"/>
      <c r="H253" s="15" t="s">
        <v>6607</v>
      </c>
      <c r="I253" s="17">
        <v>3</v>
      </c>
      <c r="J253" s="509" t="s">
        <v>405</v>
      </c>
      <c r="K253" s="114" t="s">
        <v>8393</v>
      </c>
      <c r="L253" s="15" t="s">
        <v>5554</v>
      </c>
      <c r="M253" s="18">
        <v>4</v>
      </c>
      <c r="N253" s="509" t="s">
        <v>401</v>
      </c>
      <c r="O253" s="114" t="s">
        <v>202</v>
      </c>
      <c r="P253" s="34" t="s">
        <v>5554</v>
      </c>
      <c r="Q253" s="35">
        <v>4</v>
      </c>
      <c r="R253" s="507" t="s">
        <v>401</v>
      </c>
      <c r="S253" s="114" t="s">
        <v>202</v>
      </c>
      <c r="T253" s="15" t="s">
        <v>4664</v>
      </c>
      <c r="U253" s="18">
        <v>4</v>
      </c>
      <c r="V253" s="509" t="s">
        <v>443</v>
      </c>
      <c r="W253" s="114" t="s">
        <v>332</v>
      </c>
      <c r="X253" s="18"/>
      <c r="Y253" s="18"/>
      <c r="Z253" s="18"/>
      <c r="AA253" s="114"/>
      <c r="AB253" s="15"/>
      <c r="AC253" s="17"/>
      <c r="AD253" s="18"/>
      <c r="AE253" s="310"/>
      <c r="AF253" s="28" t="s">
        <v>0</v>
      </c>
    </row>
    <row r="254" spans="1:32" s="11" customFormat="1" ht="12.75" customHeight="1" x14ac:dyDescent="0.3">
      <c r="A254" s="107"/>
      <c r="B254" s="52"/>
      <c r="C254" s="993"/>
      <c r="D254" s="20" t="s">
        <v>6610</v>
      </c>
      <c r="E254" s="21">
        <v>4</v>
      </c>
      <c r="F254" s="749" t="s">
        <v>449</v>
      </c>
      <c r="G254" s="113" t="s">
        <v>803</v>
      </c>
      <c r="H254" s="20"/>
      <c r="I254" s="22"/>
      <c r="J254" s="22"/>
      <c r="K254" s="112"/>
      <c r="L254" s="20"/>
      <c r="M254" s="22"/>
      <c r="N254" s="22"/>
      <c r="O254" s="112"/>
      <c r="P254" s="37"/>
      <c r="Q254" s="38"/>
      <c r="R254" s="39"/>
      <c r="S254" s="112"/>
      <c r="T254" s="20"/>
      <c r="U254" s="22"/>
      <c r="V254" s="22"/>
      <c r="W254" s="112"/>
      <c r="X254" s="20"/>
      <c r="Y254" s="24"/>
      <c r="Z254" s="24"/>
      <c r="AA254" s="112"/>
      <c r="AB254" s="20"/>
      <c r="AC254" s="22"/>
      <c r="AD254" s="22"/>
      <c r="AE254" s="311"/>
      <c r="AF254" s="28" t="s">
        <v>0</v>
      </c>
    </row>
    <row r="255" spans="1:32" s="11" customFormat="1" ht="12.75" customHeight="1" x14ac:dyDescent="0.3">
      <c r="A255" s="107"/>
      <c r="B255" s="52"/>
      <c r="C255" s="994" t="s">
        <v>1</v>
      </c>
      <c r="D255" s="25" t="s">
        <v>5554</v>
      </c>
      <c r="E255" s="26">
        <v>4</v>
      </c>
      <c r="F255" s="537" t="s">
        <v>401</v>
      </c>
      <c r="G255" s="111" t="s">
        <v>202</v>
      </c>
      <c r="H255" s="25"/>
      <c r="I255" s="27"/>
      <c r="J255" s="28"/>
      <c r="K255" s="110"/>
      <c r="L255" s="25"/>
      <c r="M255" s="28"/>
      <c r="N255" s="28"/>
      <c r="O255" s="110"/>
      <c r="P255" s="25"/>
      <c r="Q255" s="27"/>
      <c r="R255" s="28"/>
      <c r="S255" s="110"/>
      <c r="T255" s="25"/>
      <c r="U255" s="28"/>
      <c r="V255" s="28"/>
      <c r="W255" s="110"/>
      <c r="X255" s="25"/>
      <c r="Y255" s="28"/>
      <c r="Z255" s="28"/>
      <c r="AA255" s="110"/>
      <c r="AB255" s="25"/>
      <c r="AC255" s="27"/>
      <c r="AD255" s="28"/>
      <c r="AE255" s="312"/>
      <c r="AF255" s="28" t="s">
        <v>1</v>
      </c>
    </row>
    <row r="256" spans="1:32" s="11" customFormat="1" ht="12.75" customHeight="1" x14ac:dyDescent="0.3">
      <c r="A256" s="107"/>
      <c r="B256" s="52"/>
      <c r="C256" s="995"/>
      <c r="D256" s="25"/>
      <c r="E256" s="26"/>
      <c r="F256" s="26"/>
      <c r="G256" s="111"/>
      <c r="H256" s="25"/>
      <c r="I256" s="28"/>
      <c r="J256" s="28"/>
      <c r="K256" s="110"/>
      <c r="L256" s="25"/>
      <c r="M256" s="28"/>
      <c r="N256" s="28"/>
      <c r="O256" s="110"/>
      <c r="P256" s="25"/>
      <c r="Q256" s="27"/>
      <c r="R256" s="28"/>
      <c r="S256" s="110"/>
      <c r="T256" s="25"/>
      <c r="U256" s="28"/>
      <c r="V256" s="28"/>
      <c r="W256" s="110"/>
      <c r="X256" s="25"/>
      <c r="Y256" s="33"/>
      <c r="Z256" s="33"/>
      <c r="AA256" s="116"/>
      <c r="AB256" s="25"/>
      <c r="AC256" s="27"/>
      <c r="AD256" s="28"/>
      <c r="AE256" s="312"/>
      <c r="AF256" s="28" t="s">
        <v>547</v>
      </c>
    </row>
    <row r="257" spans="1:32" s="11" customFormat="1" ht="12.75" customHeight="1" x14ac:dyDescent="0.3">
      <c r="A257" s="105">
        <v>1</v>
      </c>
      <c r="B257" s="51" t="s">
        <v>8494</v>
      </c>
      <c r="C257" s="992" t="s">
        <v>0</v>
      </c>
      <c r="D257" s="15"/>
      <c r="E257" s="16"/>
      <c r="F257" s="16"/>
      <c r="G257" s="115"/>
      <c r="H257" s="15"/>
      <c r="I257" s="17"/>
      <c r="J257" s="18"/>
      <c r="K257" s="114"/>
      <c r="L257" s="15"/>
      <c r="M257" s="18"/>
      <c r="N257" s="18"/>
      <c r="O257" s="114"/>
      <c r="P257" s="34"/>
      <c r="Q257" s="35"/>
      <c r="R257" s="36"/>
      <c r="S257" s="114"/>
      <c r="T257" s="15"/>
      <c r="U257" s="18"/>
      <c r="V257" s="18"/>
      <c r="W257" s="114"/>
      <c r="X257" s="18" t="s">
        <v>7086</v>
      </c>
      <c r="Y257" s="18">
        <v>4</v>
      </c>
      <c r="Z257" s="18"/>
      <c r="AA257" s="114" t="s">
        <v>794</v>
      </c>
      <c r="AB257" s="15"/>
      <c r="AC257" s="17"/>
      <c r="AD257" s="18"/>
      <c r="AE257" s="310"/>
      <c r="AF257" s="28" t="s">
        <v>0</v>
      </c>
    </row>
    <row r="258" spans="1:32" s="11" customFormat="1" ht="12.75" customHeight="1" x14ac:dyDescent="0.3">
      <c r="A258" s="107"/>
      <c r="B258" s="52" t="s">
        <v>844</v>
      </c>
      <c r="C258" s="993"/>
      <c r="D258" s="20"/>
      <c r="E258" s="21"/>
      <c r="F258" s="21"/>
      <c r="G258" s="113"/>
      <c r="H258" s="20"/>
      <c r="I258" s="22"/>
      <c r="J258" s="22"/>
      <c r="K258" s="112"/>
      <c r="L258" s="20"/>
      <c r="M258" s="22"/>
      <c r="N258" s="22"/>
      <c r="O258" s="112"/>
      <c r="P258" s="37"/>
      <c r="Q258" s="38"/>
      <c r="R258" s="39"/>
      <c r="S258" s="112"/>
      <c r="T258" s="20"/>
      <c r="U258" s="22"/>
      <c r="V258" s="22"/>
      <c r="W258" s="112"/>
      <c r="X258" s="20"/>
      <c r="Y258" s="24"/>
      <c r="Z258" s="24"/>
      <c r="AA258" s="112"/>
      <c r="AB258" s="20"/>
      <c r="AC258" s="22"/>
      <c r="AD258" s="22"/>
      <c r="AE258" s="311"/>
      <c r="AF258" s="28" t="s">
        <v>0</v>
      </c>
    </row>
    <row r="259" spans="1:32" s="11" customFormat="1" ht="12.75" customHeight="1" x14ac:dyDescent="0.3">
      <c r="A259" s="107"/>
      <c r="B259" s="52"/>
      <c r="C259" s="994" t="s">
        <v>1</v>
      </c>
      <c r="D259" s="25"/>
      <c r="E259" s="26"/>
      <c r="F259" s="26"/>
      <c r="G259" s="111"/>
      <c r="H259" s="25"/>
      <c r="I259" s="27"/>
      <c r="J259" s="28"/>
      <c r="K259" s="110"/>
      <c r="L259" s="25"/>
      <c r="M259" s="28"/>
      <c r="N259" s="28"/>
      <c r="O259" s="110"/>
      <c r="P259" s="25"/>
      <c r="Q259" s="27"/>
      <c r="R259" s="28"/>
      <c r="S259" s="110"/>
      <c r="T259" s="25" t="s">
        <v>7086</v>
      </c>
      <c r="U259" s="28">
        <v>4</v>
      </c>
      <c r="V259" s="28"/>
      <c r="W259" s="110" t="s">
        <v>794</v>
      </c>
      <c r="X259" s="25" t="s">
        <v>7086</v>
      </c>
      <c r="Y259" s="28">
        <v>4</v>
      </c>
      <c r="Z259" s="28"/>
      <c r="AA259" s="110" t="s">
        <v>794</v>
      </c>
      <c r="AB259" s="25"/>
      <c r="AC259" s="27"/>
      <c r="AD259" s="28"/>
      <c r="AE259" s="312"/>
      <c r="AF259" s="28" t="s">
        <v>1</v>
      </c>
    </row>
    <row r="260" spans="1:32" s="11" customFormat="1" ht="12.75" customHeight="1" x14ac:dyDescent="0.3">
      <c r="A260" s="107"/>
      <c r="B260" s="52"/>
      <c r="C260" s="994" t="s">
        <v>547</v>
      </c>
      <c r="D260" s="40"/>
      <c r="E260" s="41"/>
      <c r="F260" s="42"/>
      <c r="G260" s="108"/>
      <c r="H260" s="40" t="s">
        <v>4661</v>
      </c>
      <c r="I260" s="42">
        <v>3</v>
      </c>
      <c r="J260" s="42"/>
      <c r="K260" s="108" t="s">
        <v>604</v>
      </c>
      <c r="L260" s="40"/>
      <c r="M260" s="42"/>
      <c r="N260" s="42"/>
      <c r="O260" s="108"/>
      <c r="P260" s="40" t="s">
        <v>4661</v>
      </c>
      <c r="Q260" s="41">
        <v>3</v>
      </c>
      <c r="R260" s="42"/>
      <c r="S260" s="108" t="s">
        <v>604</v>
      </c>
      <c r="T260" s="40"/>
      <c r="U260" s="42"/>
      <c r="V260" s="42"/>
      <c r="W260" s="108"/>
      <c r="X260" s="40"/>
      <c r="Y260" s="43"/>
      <c r="Z260" s="43"/>
      <c r="AA260" s="109"/>
      <c r="AB260" s="40"/>
      <c r="AC260" s="41"/>
      <c r="AD260" s="42"/>
      <c r="AE260" s="313"/>
      <c r="AF260" s="28" t="s">
        <v>547</v>
      </c>
    </row>
    <row r="261" spans="1:32" s="11" customFormat="1" ht="12.75" customHeight="1" x14ac:dyDescent="0.3">
      <c r="A261" s="105">
        <v>2</v>
      </c>
      <c r="B261" s="51" t="s">
        <v>10163</v>
      </c>
      <c r="C261" s="992" t="s">
        <v>0</v>
      </c>
      <c r="D261" s="15"/>
      <c r="E261" s="16"/>
      <c r="F261" s="16"/>
      <c r="G261" s="115"/>
      <c r="H261" s="15"/>
      <c r="I261" s="17"/>
      <c r="J261" s="18"/>
      <c r="K261" s="114"/>
      <c r="L261" s="15"/>
      <c r="M261" s="18"/>
      <c r="N261" s="18"/>
      <c r="O261" s="114"/>
      <c r="P261" s="34"/>
      <c r="Q261" s="35"/>
      <c r="R261" s="36"/>
      <c r="S261" s="114"/>
      <c r="T261" s="15"/>
      <c r="U261" s="18"/>
      <c r="V261" s="18"/>
      <c r="W261" s="114"/>
      <c r="X261" s="18" t="s">
        <v>4664</v>
      </c>
      <c r="Y261" s="18">
        <v>5</v>
      </c>
      <c r="Z261" s="18"/>
      <c r="AA261" s="114" t="s">
        <v>332</v>
      </c>
      <c r="AB261" s="15" t="s">
        <v>4665</v>
      </c>
      <c r="AC261" s="17">
        <v>5</v>
      </c>
      <c r="AD261" s="18"/>
      <c r="AE261" s="310" t="s">
        <v>354</v>
      </c>
      <c r="AF261" s="28" t="s">
        <v>0</v>
      </c>
    </row>
    <row r="262" spans="1:32" s="11" customFormat="1" ht="12.75" customHeight="1" x14ac:dyDescent="0.3">
      <c r="A262" s="107"/>
      <c r="B262" s="52" t="s">
        <v>10134</v>
      </c>
      <c r="C262" s="993"/>
      <c r="D262" s="20"/>
      <c r="E262" s="21"/>
      <c r="F262" s="21"/>
      <c r="G262" s="113"/>
      <c r="H262" s="20"/>
      <c r="I262" s="22"/>
      <c r="J262" s="22"/>
      <c r="K262" s="112"/>
      <c r="L262" s="20"/>
      <c r="M262" s="22"/>
      <c r="N262" s="22"/>
      <c r="O262" s="112"/>
      <c r="P262" s="37"/>
      <c r="Q262" s="38"/>
      <c r="R262" s="39"/>
      <c r="S262" s="112"/>
      <c r="T262" s="20"/>
      <c r="U262" s="22"/>
      <c r="V262" s="22"/>
      <c r="W262" s="112"/>
      <c r="X262" s="20" t="s">
        <v>10121</v>
      </c>
      <c r="Y262" s="24"/>
      <c r="Z262" s="24"/>
      <c r="AA262" s="112"/>
      <c r="AB262" s="20"/>
      <c r="AC262" s="22"/>
      <c r="AD262" s="22"/>
      <c r="AE262" s="311"/>
      <c r="AF262" s="28" t="s">
        <v>0</v>
      </c>
    </row>
    <row r="263" spans="1:32" s="11" customFormat="1" ht="12.75" customHeight="1" x14ac:dyDescent="0.3">
      <c r="A263" s="107"/>
      <c r="B263" s="52"/>
      <c r="C263" s="994" t="s">
        <v>1</v>
      </c>
      <c r="D263" s="25"/>
      <c r="E263" s="26"/>
      <c r="F263" s="26"/>
      <c r="G263" s="111"/>
      <c r="H263" s="25"/>
      <c r="I263" s="27"/>
      <c r="J263" s="28"/>
      <c r="K263" s="110"/>
      <c r="L263" s="25"/>
      <c r="M263" s="28"/>
      <c r="N263" s="28"/>
      <c r="O263" s="110"/>
      <c r="P263" s="25"/>
      <c r="Q263" s="27"/>
      <c r="R263" s="28"/>
      <c r="S263" s="110"/>
      <c r="T263" s="25"/>
      <c r="U263" s="28"/>
      <c r="V263" s="28"/>
      <c r="W263" s="110"/>
      <c r="X263" s="25" t="s">
        <v>4665</v>
      </c>
      <c r="Y263" s="28">
        <v>5</v>
      </c>
      <c r="Z263" s="28"/>
      <c r="AA263" s="110" t="s">
        <v>354</v>
      </c>
      <c r="AB263" s="25" t="s">
        <v>4665</v>
      </c>
      <c r="AC263" s="27">
        <v>5</v>
      </c>
      <c r="AD263" s="28"/>
      <c r="AE263" s="312" t="s">
        <v>354</v>
      </c>
      <c r="AF263" s="28" t="s">
        <v>1</v>
      </c>
    </row>
    <row r="264" spans="1:32" s="11" customFormat="1" ht="12.75" customHeight="1" x14ac:dyDescent="0.3">
      <c r="A264" s="107"/>
      <c r="B264" s="52"/>
      <c r="C264" s="994"/>
      <c r="D264" s="40"/>
      <c r="E264" s="41"/>
      <c r="F264" s="42"/>
      <c r="G264" s="108"/>
      <c r="H264" s="40"/>
      <c r="I264" s="42"/>
      <c r="J264" s="42"/>
      <c r="K264" s="108"/>
      <c r="L264" s="40"/>
      <c r="M264" s="42"/>
      <c r="N264" s="42"/>
      <c r="O264" s="108"/>
      <c r="P264" s="40"/>
      <c r="Q264" s="41"/>
      <c r="R264" s="42"/>
      <c r="S264" s="108"/>
      <c r="T264" s="40"/>
      <c r="U264" s="42"/>
      <c r="V264" s="42"/>
      <c r="W264" s="108"/>
      <c r="X264" s="40"/>
      <c r="Y264" s="43"/>
      <c r="Z264" s="43"/>
      <c r="AA264" s="109"/>
      <c r="AB264" s="40" t="s">
        <v>10121</v>
      </c>
      <c r="AC264" s="41"/>
      <c r="AD264" s="42"/>
      <c r="AE264" s="313"/>
      <c r="AF264" s="28" t="s">
        <v>547</v>
      </c>
    </row>
    <row r="265" spans="1:32" s="11" customFormat="1" ht="12.75" customHeight="1" x14ac:dyDescent="0.3">
      <c r="A265" s="105">
        <v>3</v>
      </c>
      <c r="B265" s="51" t="s">
        <v>7163</v>
      </c>
      <c r="C265" s="992" t="s">
        <v>0</v>
      </c>
      <c r="D265" s="15" t="s">
        <v>7199</v>
      </c>
      <c r="E265" s="16"/>
      <c r="F265" s="16"/>
      <c r="G265" s="115"/>
      <c r="H265" s="15"/>
      <c r="I265" s="17"/>
      <c r="J265" s="18"/>
      <c r="K265" s="114"/>
      <c r="L265" s="18"/>
      <c r="M265" s="18"/>
      <c r="N265" s="18"/>
      <c r="O265" s="114"/>
      <c r="P265" s="15"/>
      <c r="Q265" s="17"/>
      <c r="R265" s="18"/>
      <c r="S265" s="114"/>
      <c r="T265" s="15"/>
      <c r="U265" s="18"/>
      <c r="V265" s="18"/>
      <c r="W265" s="114"/>
      <c r="X265" s="15"/>
      <c r="Y265" s="18"/>
      <c r="Z265" s="18"/>
      <c r="AA265" s="114"/>
      <c r="AB265" s="15"/>
      <c r="AC265" s="17"/>
      <c r="AD265" s="18"/>
      <c r="AE265" s="310"/>
      <c r="AF265" s="28" t="s">
        <v>0</v>
      </c>
    </row>
    <row r="266" spans="1:32" s="11" customFormat="1" ht="12.75" customHeight="1" x14ac:dyDescent="0.3">
      <c r="A266" s="107"/>
      <c r="B266" s="52" t="s">
        <v>412</v>
      </c>
      <c r="C266" s="993"/>
      <c r="D266" s="20"/>
      <c r="E266" s="21"/>
      <c r="F266" s="21"/>
      <c r="G266" s="113"/>
      <c r="H266" s="20"/>
      <c r="I266" s="22"/>
      <c r="J266" s="22"/>
      <c r="K266" s="112"/>
      <c r="L266" s="20"/>
      <c r="M266" s="22"/>
      <c r="N266" s="22"/>
      <c r="O266" s="112"/>
      <c r="P266" s="20"/>
      <c r="Q266" s="24"/>
      <c r="R266" s="24"/>
      <c r="S266" s="112"/>
      <c r="T266" s="20"/>
      <c r="U266" s="24"/>
      <c r="V266" s="22"/>
      <c r="W266" s="112"/>
      <c r="X266" s="20"/>
      <c r="Y266" s="24"/>
      <c r="Z266" s="24"/>
      <c r="AA266" s="112"/>
      <c r="AB266" s="20"/>
      <c r="AC266" s="22"/>
      <c r="AD266" s="22"/>
      <c r="AE266" s="311"/>
      <c r="AF266" s="28" t="s">
        <v>0</v>
      </c>
    </row>
    <row r="267" spans="1:32" s="11" customFormat="1" ht="12.75" customHeight="1" x14ac:dyDescent="0.3">
      <c r="A267" s="107"/>
      <c r="B267" s="52"/>
      <c r="C267" s="994" t="s">
        <v>1</v>
      </c>
      <c r="D267" s="25"/>
      <c r="E267" s="26"/>
      <c r="F267" s="26"/>
      <c r="G267" s="111"/>
      <c r="H267" s="25"/>
      <c r="I267" s="27"/>
      <c r="J267" s="28"/>
      <c r="K267" s="110"/>
      <c r="L267" s="25"/>
      <c r="M267" s="28"/>
      <c r="N267" s="28"/>
      <c r="O267" s="110"/>
      <c r="P267" s="30"/>
      <c r="Q267" s="31"/>
      <c r="R267" s="28"/>
      <c r="S267" s="110"/>
      <c r="T267" s="25"/>
      <c r="U267" s="28"/>
      <c r="V267" s="28"/>
      <c r="W267" s="110"/>
      <c r="X267" s="25"/>
      <c r="Y267" s="28"/>
      <c r="Z267" s="28"/>
      <c r="AA267" s="110"/>
      <c r="AB267" s="25"/>
      <c r="AC267" s="27"/>
      <c r="AD267" s="28"/>
      <c r="AE267" s="312"/>
      <c r="AF267" s="28" t="s">
        <v>1</v>
      </c>
    </row>
    <row r="268" spans="1:32" s="11" customFormat="1" ht="12.75" customHeight="1" x14ac:dyDescent="0.3">
      <c r="A268" s="107"/>
      <c r="B268" s="52"/>
      <c r="C268" s="994"/>
      <c r="D268" s="25"/>
      <c r="E268" s="26"/>
      <c r="F268" s="26"/>
      <c r="G268" s="111"/>
      <c r="H268" s="25"/>
      <c r="I268" s="28"/>
      <c r="J268" s="28"/>
      <c r="K268" s="110"/>
      <c r="L268" s="25"/>
      <c r="M268" s="28"/>
      <c r="N268" s="28"/>
      <c r="O268" s="110"/>
      <c r="P268" s="30"/>
      <c r="Q268" s="31"/>
      <c r="R268" s="32"/>
      <c r="S268" s="110"/>
      <c r="T268" s="25"/>
      <c r="U268" s="27"/>
      <c r="V268" s="27"/>
      <c r="W268" s="110"/>
      <c r="X268" s="25"/>
      <c r="Y268" s="33"/>
      <c r="Z268" s="33"/>
      <c r="AA268" s="116"/>
      <c r="AB268" s="25"/>
      <c r="AC268" s="27"/>
      <c r="AD268" s="28"/>
      <c r="AE268" s="312"/>
      <c r="AF268" s="28" t="s">
        <v>547</v>
      </c>
    </row>
    <row r="269" spans="1:32" s="11" customFormat="1" ht="12.75" customHeight="1" x14ac:dyDescent="0.3">
      <c r="A269" s="105">
        <v>4</v>
      </c>
      <c r="B269" s="51" t="s">
        <v>7164</v>
      </c>
      <c r="C269" s="992" t="s">
        <v>0</v>
      </c>
      <c r="D269" s="15" t="s">
        <v>7326</v>
      </c>
      <c r="E269" s="16">
        <v>4</v>
      </c>
      <c r="F269" s="16"/>
      <c r="G269" s="115" t="s">
        <v>808</v>
      </c>
      <c r="H269" s="15" t="s">
        <v>7326</v>
      </c>
      <c r="I269" s="17">
        <v>4</v>
      </c>
      <c r="J269" s="18"/>
      <c r="K269" s="114" t="s">
        <v>808</v>
      </c>
      <c r="L269" s="15" t="s">
        <v>7326</v>
      </c>
      <c r="M269" s="18">
        <v>4</v>
      </c>
      <c r="N269" s="18"/>
      <c r="O269" s="114" t="s">
        <v>808</v>
      </c>
      <c r="P269" s="34" t="s">
        <v>7326</v>
      </c>
      <c r="Q269" s="35">
        <v>4</v>
      </c>
      <c r="R269" s="36"/>
      <c r="S269" s="114" t="s">
        <v>808</v>
      </c>
      <c r="T269" s="15" t="s">
        <v>7326</v>
      </c>
      <c r="U269" s="18">
        <v>4</v>
      </c>
      <c r="V269" s="18"/>
      <c r="W269" s="114" t="s">
        <v>808</v>
      </c>
      <c r="X269" s="18"/>
      <c r="Y269" s="18"/>
      <c r="Z269" s="18"/>
      <c r="AA269" s="114"/>
      <c r="AB269" s="15"/>
      <c r="AC269" s="17"/>
      <c r="AD269" s="18"/>
      <c r="AE269" s="310"/>
      <c r="AF269" s="28" t="s">
        <v>0</v>
      </c>
    </row>
    <row r="270" spans="1:32" s="11" customFormat="1" ht="12.75" customHeight="1" x14ac:dyDescent="0.3">
      <c r="A270" s="107"/>
      <c r="B270" s="52" t="s">
        <v>412</v>
      </c>
      <c r="C270" s="993"/>
      <c r="D270" s="20"/>
      <c r="E270" s="21"/>
      <c r="F270" s="21"/>
      <c r="G270" s="113"/>
      <c r="H270" s="20"/>
      <c r="I270" s="22"/>
      <c r="J270" s="22"/>
      <c r="K270" s="112"/>
      <c r="L270" s="20"/>
      <c r="M270" s="22"/>
      <c r="N270" s="22"/>
      <c r="O270" s="112"/>
      <c r="P270" s="37"/>
      <c r="Q270" s="38"/>
      <c r="R270" s="39"/>
      <c r="S270" s="112"/>
      <c r="T270" s="20"/>
      <c r="U270" s="22"/>
      <c r="V270" s="22"/>
      <c r="W270" s="112"/>
      <c r="X270" s="20"/>
      <c r="Y270" s="24"/>
      <c r="Z270" s="24"/>
      <c r="AA270" s="112"/>
      <c r="AB270" s="20"/>
      <c r="AC270" s="22"/>
      <c r="AD270" s="22"/>
      <c r="AE270" s="311"/>
      <c r="AF270" s="28" t="s">
        <v>0</v>
      </c>
    </row>
    <row r="271" spans="1:32" s="11" customFormat="1" ht="12.75" customHeight="1" x14ac:dyDescent="0.3">
      <c r="A271" s="107"/>
      <c r="B271" s="52"/>
      <c r="C271" s="994" t="s">
        <v>1</v>
      </c>
      <c r="D271" s="25"/>
      <c r="E271" s="26"/>
      <c r="F271" s="26"/>
      <c r="G271" s="111"/>
      <c r="H271" s="25"/>
      <c r="I271" s="27"/>
      <c r="J271" s="28"/>
      <c r="K271" s="110"/>
      <c r="L271" s="25"/>
      <c r="M271" s="28"/>
      <c r="N271" s="28"/>
      <c r="O271" s="110"/>
      <c r="P271" s="25"/>
      <c r="Q271" s="27"/>
      <c r="R271" s="28"/>
      <c r="S271" s="110"/>
      <c r="T271" s="25"/>
      <c r="U271" s="28"/>
      <c r="V271" s="28"/>
      <c r="W271" s="110"/>
      <c r="X271" s="25"/>
      <c r="Y271" s="28"/>
      <c r="Z271" s="28"/>
      <c r="AA271" s="110"/>
      <c r="AB271" s="25"/>
      <c r="AC271" s="27"/>
      <c r="AD271" s="28"/>
      <c r="AE271" s="312"/>
      <c r="AF271" s="28" t="s">
        <v>1</v>
      </c>
    </row>
    <row r="272" spans="1:32" s="11" customFormat="1" ht="12.75" customHeight="1" x14ac:dyDescent="0.3">
      <c r="A272" s="107"/>
      <c r="B272" s="52"/>
      <c r="C272" s="994"/>
      <c r="D272" s="40"/>
      <c r="E272" s="41"/>
      <c r="F272" s="42"/>
      <c r="G272" s="108"/>
      <c r="H272" s="40"/>
      <c r="I272" s="42"/>
      <c r="J272" s="42"/>
      <c r="K272" s="108"/>
      <c r="L272" s="40"/>
      <c r="M272" s="42"/>
      <c r="N272" s="42"/>
      <c r="O272" s="108"/>
      <c r="P272" s="40"/>
      <c r="Q272" s="41"/>
      <c r="R272" s="42"/>
      <c r="S272" s="108"/>
      <c r="T272" s="40"/>
      <c r="U272" s="42"/>
      <c r="V272" s="42"/>
      <c r="W272" s="108"/>
      <c r="X272" s="40"/>
      <c r="Y272" s="43"/>
      <c r="Z272" s="43"/>
      <c r="AA272" s="109"/>
      <c r="AB272" s="40"/>
      <c r="AC272" s="41"/>
      <c r="AD272" s="42"/>
      <c r="AE272" s="313"/>
      <c r="AF272" s="28" t="s">
        <v>547</v>
      </c>
    </row>
    <row r="273" spans="1:32" s="11" customFormat="1" ht="12.75" customHeight="1" x14ac:dyDescent="0.3">
      <c r="A273" s="105">
        <v>5</v>
      </c>
      <c r="B273" s="51" t="s">
        <v>8364</v>
      </c>
      <c r="C273" s="992" t="s">
        <v>0</v>
      </c>
      <c r="D273" s="15" t="s">
        <v>7199</v>
      </c>
      <c r="E273" s="16"/>
      <c r="F273" s="16"/>
      <c r="G273" s="115"/>
      <c r="H273" s="15"/>
      <c r="I273" s="17"/>
      <c r="J273" s="18"/>
      <c r="K273" s="114"/>
      <c r="L273" s="15"/>
      <c r="M273" s="18"/>
      <c r="N273" s="18"/>
      <c r="O273" s="114"/>
      <c r="P273" s="34"/>
      <c r="Q273" s="35"/>
      <c r="R273" s="36"/>
      <c r="S273" s="114"/>
      <c r="T273" s="15"/>
      <c r="U273" s="18"/>
      <c r="V273" s="18"/>
      <c r="W273" s="114"/>
      <c r="X273" s="18"/>
      <c r="Y273" s="18"/>
      <c r="Z273" s="18"/>
      <c r="AA273" s="114"/>
      <c r="AB273" s="15"/>
      <c r="AC273" s="17"/>
      <c r="AD273" s="18"/>
      <c r="AE273" s="310"/>
      <c r="AF273" s="28" t="s">
        <v>0</v>
      </c>
    </row>
    <row r="274" spans="1:32" s="11" customFormat="1" ht="12.75" customHeight="1" x14ac:dyDescent="0.3">
      <c r="A274" s="107"/>
      <c r="B274" s="52" t="s">
        <v>412</v>
      </c>
      <c r="C274" s="993"/>
      <c r="D274" s="20"/>
      <c r="E274" s="21"/>
      <c r="F274" s="21"/>
      <c r="G274" s="113"/>
      <c r="H274" s="20"/>
      <c r="I274" s="22"/>
      <c r="J274" s="22"/>
      <c r="K274" s="112"/>
      <c r="L274" s="20"/>
      <c r="M274" s="22"/>
      <c r="N274" s="22"/>
      <c r="O274" s="112"/>
      <c r="P274" s="37"/>
      <c r="Q274" s="38"/>
      <c r="R274" s="39"/>
      <c r="S274" s="112"/>
      <c r="T274" s="20"/>
      <c r="U274" s="22"/>
      <c r="V274" s="22"/>
      <c r="W274" s="112"/>
      <c r="X274" s="20"/>
      <c r="Y274" s="24"/>
      <c r="Z274" s="24"/>
      <c r="AA274" s="112"/>
      <c r="AB274" s="20"/>
      <c r="AC274" s="22"/>
      <c r="AD274" s="22"/>
      <c r="AE274" s="311"/>
      <c r="AF274" s="28" t="s">
        <v>0</v>
      </c>
    </row>
    <row r="275" spans="1:32" s="11" customFormat="1" ht="12.75" customHeight="1" x14ac:dyDescent="0.3">
      <c r="A275" s="107"/>
      <c r="B275" s="52"/>
      <c r="C275" s="994" t="s">
        <v>1</v>
      </c>
      <c r="D275" s="25"/>
      <c r="E275" s="26"/>
      <c r="F275" s="26"/>
      <c r="G275" s="111"/>
      <c r="H275" s="25"/>
      <c r="I275" s="27"/>
      <c r="J275" s="28"/>
      <c r="K275" s="110"/>
      <c r="L275" s="25"/>
      <c r="M275" s="28"/>
      <c r="N275" s="28"/>
      <c r="O275" s="110"/>
      <c r="P275" s="25"/>
      <c r="Q275" s="27"/>
      <c r="R275" s="28"/>
      <c r="S275" s="110"/>
      <c r="T275" s="25"/>
      <c r="U275" s="28"/>
      <c r="V275" s="28"/>
      <c r="W275" s="110"/>
      <c r="X275" s="25"/>
      <c r="Y275" s="28"/>
      <c r="Z275" s="28"/>
      <c r="AA275" s="110"/>
      <c r="AB275" s="25"/>
      <c r="AC275" s="27"/>
      <c r="AD275" s="28"/>
      <c r="AE275" s="312"/>
      <c r="AF275" s="28" t="s">
        <v>1</v>
      </c>
    </row>
    <row r="276" spans="1:32" s="11" customFormat="1" ht="12.75" customHeight="1" x14ac:dyDescent="0.3">
      <c r="A276" s="107"/>
      <c r="B276" s="52"/>
      <c r="C276" s="994"/>
      <c r="D276" s="40"/>
      <c r="E276" s="41"/>
      <c r="F276" s="42"/>
      <c r="G276" s="108"/>
      <c r="H276" s="40"/>
      <c r="I276" s="42"/>
      <c r="J276" s="42"/>
      <c r="K276" s="108"/>
      <c r="L276" s="40"/>
      <c r="M276" s="42"/>
      <c r="N276" s="42"/>
      <c r="O276" s="108"/>
      <c r="P276" s="40"/>
      <c r="Q276" s="41"/>
      <c r="R276" s="42"/>
      <c r="S276" s="108"/>
      <c r="T276" s="40"/>
      <c r="U276" s="42"/>
      <c r="V276" s="42"/>
      <c r="W276" s="108"/>
      <c r="X276" s="40"/>
      <c r="Y276" s="43"/>
      <c r="Z276" s="43"/>
      <c r="AA276" s="109"/>
      <c r="AB276" s="40"/>
      <c r="AC276" s="41"/>
      <c r="AD276" s="42"/>
      <c r="AE276" s="313"/>
      <c r="AF276" s="28" t="s">
        <v>547</v>
      </c>
    </row>
    <row r="277" spans="1:32" s="11" customFormat="1" ht="12.75" customHeight="1" x14ac:dyDescent="0.3">
      <c r="A277" s="105">
        <v>6</v>
      </c>
      <c r="B277" s="51" t="s">
        <v>8595</v>
      </c>
      <c r="C277" s="992" t="s">
        <v>0</v>
      </c>
      <c r="D277" s="15"/>
      <c r="E277" s="16"/>
      <c r="F277" s="16"/>
      <c r="G277" s="115"/>
      <c r="H277" s="15"/>
      <c r="I277" s="17"/>
      <c r="J277" s="18"/>
      <c r="K277" s="114"/>
      <c r="L277" s="18"/>
      <c r="M277" s="18"/>
      <c r="N277" s="18"/>
      <c r="O277" s="114"/>
      <c r="P277" s="15"/>
      <c r="Q277" s="17"/>
      <c r="R277" s="18"/>
      <c r="S277" s="114"/>
      <c r="T277" s="15"/>
      <c r="U277" s="18"/>
      <c r="V277" s="18"/>
      <c r="W277" s="114"/>
      <c r="X277" s="15" t="s">
        <v>6619</v>
      </c>
      <c r="Y277" s="18">
        <v>5</v>
      </c>
      <c r="Z277" s="18"/>
      <c r="AA277" s="114" t="s">
        <v>808</v>
      </c>
      <c r="AB277" s="15"/>
      <c r="AC277" s="17"/>
      <c r="AD277" s="18"/>
      <c r="AE277" s="310"/>
      <c r="AF277" s="28" t="s">
        <v>0</v>
      </c>
    </row>
    <row r="278" spans="1:32" s="11" customFormat="1" ht="12.75" customHeight="1" x14ac:dyDescent="0.3">
      <c r="A278" s="107"/>
      <c r="B278" s="52" t="s">
        <v>412</v>
      </c>
      <c r="C278" s="993"/>
      <c r="D278" s="20"/>
      <c r="E278" s="21"/>
      <c r="F278" s="21"/>
      <c r="G278" s="113"/>
      <c r="H278" s="20"/>
      <c r="I278" s="22"/>
      <c r="J278" s="22"/>
      <c r="K278" s="112"/>
      <c r="L278" s="20"/>
      <c r="M278" s="22"/>
      <c r="N278" s="22"/>
      <c r="O278" s="112"/>
      <c r="P278" s="20"/>
      <c r="Q278" s="24"/>
      <c r="R278" s="24"/>
      <c r="S278" s="112"/>
      <c r="T278" s="20"/>
      <c r="U278" s="24"/>
      <c r="V278" s="22"/>
      <c r="W278" s="112"/>
      <c r="X278" s="20"/>
      <c r="Y278" s="24"/>
      <c r="Z278" s="24"/>
      <c r="AA278" s="112"/>
      <c r="AB278" s="20"/>
      <c r="AC278" s="22"/>
      <c r="AD278" s="22"/>
      <c r="AE278" s="311"/>
      <c r="AF278" s="28" t="s">
        <v>0</v>
      </c>
    </row>
    <row r="279" spans="1:32" s="11" customFormat="1" ht="12.75" customHeight="1" x14ac:dyDescent="0.3">
      <c r="A279" s="107"/>
      <c r="B279" s="52"/>
      <c r="C279" s="994" t="s">
        <v>1</v>
      </c>
      <c r="D279" s="25" t="s">
        <v>6633</v>
      </c>
      <c r="E279" s="26">
        <v>4</v>
      </c>
      <c r="F279" s="26"/>
      <c r="G279" s="111" t="s">
        <v>806</v>
      </c>
      <c r="H279" s="25"/>
      <c r="I279" s="27"/>
      <c r="J279" s="28"/>
      <c r="K279" s="110"/>
      <c r="L279" s="25" t="s">
        <v>6633</v>
      </c>
      <c r="M279" s="28">
        <v>4</v>
      </c>
      <c r="N279" s="28"/>
      <c r="O279" s="110" t="s">
        <v>806</v>
      </c>
      <c r="P279" s="30"/>
      <c r="Q279" s="31"/>
      <c r="R279" s="28"/>
      <c r="S279" s="110"/>
      <c r="T279" s="25" t="s">
        <v>6633</v>
      </c>
      <c r="U279" s="28">
        <v>4</v>
      </c>
      <c r="V279" s="28"/>
      <c r="W279" s="110" t="s">
        <v>806</v>
      </c>
      <c r="X279" s="25"/>
      <c r="Y279" s="28"/>
      <c r="Z279" s="28"/>
      <c r="AA279" s="110"/>
      <c r="AB279" s="25"/>
      <c r="AC279" s="27"/>
      <c r="AD279" s="28"/>
      <c r="AE279" s="312"/>
      <c r="AF279" s="28" t="s">
        <v>1</v>
      </c>
    </row>
    <row r="280" spans="1:32" s="11" customFormat="1" ht="12.75" customHeight="1" x14ac:dyDescent="0.3">
      <c r="A280" s="107"/>
      <c r="B280" s="52"/>
      <c r="C280" s="994"/>
      <c r="D280" s="25"/>
      <c r="E280" s="26"/>
      <c r="F280" s="26"/>
      <c r="G280" s="111"/>
      <c r="H280" s="25"/>
      <c r="I280" s="28"/>
      <c r="J280" s="28"/>
      <c r="K280" s="110"/>
      <c r="L280" s="25"/>
      <c r="M280" s="28"/>
      <c r="N280" s="28"/>
      <c r="O280" s="110"/>
      <c r="P280" s="30"/>
      <c r="Q280" s="31"/>
      <c r="R280" s="32"/>
      <c r="S280" s="110"/>
      <c r="T280" s="25"/>
      <c r="U280" s="27"/>
      <c r="V280" s="27"/>
      <c r="W280" s="110"/>
      <c r="X280" s="25"/>
      <c r="Y280" s="33"/>
      <c r="Z280" s="33"/>
      <c r="AA280" s="116"/>
      <c r="AB280" s="25"/>
      <c r="AC280" s="27"/>
      <c r="AD280" s="28"/>
      <c r="AE280" s="312"/>
      <c r="AF280" s="28" t="s">
        <v>547</v>
      </c>
    </row>
    <row r="281" spans="1:32" s="11" customFormat="1" ht="12.75" customHeight="1" x14ac:dyDescent="0.3">
      <c r="A281" s="105">
        <v>7</v>
      </c>
      <c r="B281" s="51" t="s">
        <v>8596</v>
      </c>
      <c r="C281" s="992" t="s">
        <v>0</v>
      </c>
      <c r="D281" s="15"/>
      <c r="E281" s="16"/>
      <c r="F281" s="16"/>
      <c r="G281" s="115"/>
      <c r="H281" s="15"/>
      <c r="I281" s="17"/>
      <c r="J281" s="18"/>
      <c r="K281" s="114"/>
      <c r="L281" s="18"/>
      <c r="M281" s="18"/>
      <c r="N281" s="18"/>
      <c r="O281" s="114"/>
      <c r="P281" s="15"/>
      <c r="Q281" s="17"/>
      <c r="R281" s="18"/>
      <c r="S281" s="114"/>
      <c r="T281" s="15"/>
      <c r="U281" s="17"/>
      <c r="V281" s="18"/>
      <c r="W281" s="114"/>
      <c r="X281" s="15" t="s">
        <v>6619</v>
      </c>
      <c r="Y281" s="18">
        <v>5</v>
      </c>
      <c r="Z281" s="18"/>
      <c r="AA281" s="114" t="s">
        <v>808</v>
      </c>
      <c r="AB281" s="15"/>
      <c r="AC281" s="17"/>
      <c r="AD281" s="18"/>
      <c r="AE281" s="310"/>
      <c r="AF281" s="28" t="s">
        <v>0</v>
      </c>
    </row>
    <row r="282" spans="1:32" s="11" customFormat="1" ht="12.75" customHeight="1" x14ac:dyDescent="0.3">
      <c r="A282" s="107"/>
      <c r="B282" s="52" t="s">
        <v>412</v>
      </c>
      <c r="C282" s="993"/>
      <c r="D282" s="20"/>
      <c r="E282" s="21"/>
      <c r="F282" s="21"/>
      <c r="G282" s="113"/>
      <c r="H282" s="20"/>
      <c r="I282" s="22"/>
      <c r="J282" s="22"/>
      <c r="K282" s="112"/>
      <c r="L282" s="20"/>
      <c r="M282" s="22"/>
      <c r="N282" s="22"/>
      <c r="O282" s="112"/>
      <c r="P282" s="20"/>
      <c r="Q282" s="24"/>
      <c r="R282" s="24"/>
      <c r="S282" s="112"/>
      <c r="T282" s="20"/>
      <c r="U282" s="22"/>
      <c r="V282" s="22"/>
      <c r="W282" s="112"/>
      <c r="X282" s="20"/>
      <c r="Y282" s="24"/>
      <c r="Z282" s="24"/>
      <c r="AA282" s="112"/>
      <c r="AB282" s="20"/>
      <c r="AC282" s="22"/>
      <c r="AD282" s="22"/>
      <c r="AE282" s="311"/>
      <c r="AF282" s="28" t="s">
        <v>0</v>
      </c>
    </row>
    <row r="283" spans="1:32" s="11" customFormat="1" ht="12.75" customHeight="1" x14ac:dyDescent="0.3">
      <c r="A283" s="107"/>
      <c r="B283" s="52"/>
      <c r="C283" s="994" t="s">
        <v>1</v>
      </c>
      <c r="D283" s="25"/>
      <c r="E283" s="26"/>
      <c r="F283" s="26"/>
      <c r="G283" s="111"/>
      <c r="H283" s="25" t="s">
        <v>6633</v>
      </c>
      <c r="I283" s="27">
        <v>4</v>
      </c>
      <c r="J283" s="28"/>
      <c r="K283" s="110" t="s">
        <v>806</v>
      </c>
      <c r="L283" s="25"/>
      <c r="M283" s="28"/>
      <c r="N283" s="28"/>
      <c r="O283" s="110"/>
      <c r="P283" s="30" t="s">
        <v>6633</v>
      </c>
      <c r="Q283" s="31">
        <v>4</v>
      </c>
      <c r="R283" s="28"/>
      <c r="S283" s="110" t="s">
        <v>806</v>
      </c>
      <c r="T283" s="25"/>
      <c r="U283" s="28"/>
      <c r="V283" s="28"/>
      <c r="W283" s="110"/>
      <c r="X283" s="25" t="s">
        <v>6633</v>
      </c>
      <c r="Y283" s="28">
        <v>4</v>
      </c>
      <c r="Z283" s="28"/>
      <c r="AA283" s="110" t="s">
        <v>806</v>
      </c>
      <c r="AB283" s="25"/>
      <c r="AC283" s="27"/>
      <c r="AD283" s="28"/>
      <c r="AE283" s="312"/>
      <c r="AF283" s="28" t="s">
        <v>1</v>
      </c>
    </row>
    <row r="284" spans="1:32" s="11" customFormat="1" ht="12.75" customHeight="1" x14ac:dyDescent="0.3">
      <c r="A284" s="107"/>
      <c r="B284" s="52"/>
      <c r="C284" s="994"/>
      <c r="D284" s="25"/>
      <c r="E284" s="26"/>
      <c r="F284" s="26"/>
      <c r="G284" s="111"/>
      <c r="H284" s="25"/>
      <c r="I284" s="28"/>
      <c r="J284" s="28"/>
      <c r="K284" s="110"/>
      <c r="L284" s="25"/>
      <c r="M284" s="28"/>
      <c r="N284" s="28"/>
      <c r="O284" s="110"/>
      <c r="P284" s="30"/>
      <c r="Q284" s="31"/>
      <c r="R284" s="32"/>
      <c r="S284" s="110"/>
      <c r="T284" s="25"/>
      <c r="U284" s="28"/>
      <c r="V284" s="28"/>
      <c r="W284" s="110"/>
      <c r="X284" s="25"/>
      <c r="Y284" s="33"/>
      <c r="Z284" s="33"/>
      <c r="AA284" s="116"/>
      <c r="AB284" s="25"/>
      <c r="AC284" s="27"/>
      <c r="AD284" s="28"/>
      <c r="AE284" s="312"/>
      <c r="AF284" s="28" t="s">
        <v>547</v>
      </c>
    </row>
    <row r="285" spans="1:32" s="11" customFormat="1" ht="12.75" customHeight="1" x14ac:dyDescent="0.3">
      <c r="A285" s="105">
        <v>8</v>
      </c>
      <c r="B285" s="51" t="s">
        <v>8597</v>
      </c>
      <c r="C285" s="992" t="s">
        <v>0</v>
      </c>
      <c r="D285" s="15" t="s">
        <v>7199</v>
      </c>
      <c r="E285" s="16"/>
      <c r="F285" s="16"/>
      <c r="G285" s="115"/>
      <c r="H285" s="15"/>
      <c r="I285" s="17"/>
      <c r="J285" s="18"/>
      <c r="K285" s="114"/>
      <c r="L285" s="15"/>
      <c r="M285" s="18"/>
      <c r="N285" s="18"/>
      <c r="O285" s="114"/>
      <c r="P285" s="34"/>
      <c r="Q285" s="35"/>
      <c r="R285" s="36"/>
      <c r="S285" s="114"/>
      <c r="T285" s="15"/>
      <c r="U285" s="18"/>
      <c r="V285" s="18"/>
      <c r="W285" s="114"/>
      <c r="X285" s="18"/>
      <c r="Y285" s="18"/>
      <c r="Z285" s="18"/>
      <c r="AA285" s="114"/>
      <c r="AB285" s="15"/>
      <c r="AC285" s="17"/>
      <c r="AD285" s="18"/>
      <c r="AE285" s="310"/>
      <c r="AF285" s="28" t="s">
        <v>0</v>
      </c>
    </row>
    <row r="286" spans="1:32" s="11" customFormat="1" ht="12.75" customHeight="1" x14ac:dyDescent="0.3">
      <c r="A286" s="107"/>
      <c r="B286" s="52" t="s">
        <v>412</v>
      </c>
      <c r="C286" s="993"/>
      <c r="D286" s="20"/>
      <c r="E286" s="21"/>
      <c r="F286" s="21"/>
      <c r="G286" s="113"/>
      <c r="H286" s="20"/>
      <c r="I286" s="22"/>
      <c r="J286" s="22"/>
      <c r="K286" s="112"/>
      <c r="L286" s="20"/>
      <c r="M286" s="22"/>
      <c r="N286" s="22"/>
      <c r="O286" s="112"/>
      <c r="P286" s="37"/>
      <c r="Q286" s="38"/>
      <c r="R286" s="39"/>
      <c r="S286" s="112"/>
      <c r="T286" s="20"/>
      <c r="U286" s="22"/>
      <c r="V286" s="22"/>
      <c r="W286" s="112"/>
      <c r="X286" s="20"/>
      <c r="Y286" s="24"/>
      <c r="Z286" s="24"/>
      <c r="AA286" s="112"/>
      <c r="AB286" s="20"/>
      <c r="AC286" s="22"/>
      <c r="AD286" s="22"/>
      <c r="AE286" s="311"/>
      <c r="AF286" s="28" t="s">
        <v>0</v>
      </c>
    </row>
    <row r="287" spans="1:32" s="11" customFormat="1" ht="12.75" customHeight="1" x14ac:dyDescent="0.3">
      <c r="A287" s="107"/>
      <c r="B287" s="52"/>
      <c r="C287" s="994" t="s">
        <v>1</v>
      </c>
      <c r="D287" s="25"/>
      <c r="E287" s="26"/>
      <c r="F287" s="26"/>
      <c r="G287" s="111"/>
      <c r="H287" s="25"/>
      <c r="I287" s="27"/>
      <c r="J287" s="28"/>
      <c r="K287" s="110"/>
      <c r="L287" s="25"/>
      <c r="M287" s="28"/>
      <c r="N287" s="28"/>
      <c r="O287" s="110"/>
      <c r="P287" s="25"/>
      <c r="Q287" s="27"/>
      <c r="R287" s="28"/>
      <c r="S287" s="110"/>
      <c r="T287" s="25"/>
      <c r="U287" s="28"/>
      <c r="V287" s="28"/>
      <c r="W287" s="110"/>
      <c r="X287" s="25"/>
      <c r="Y287" s="28"/>
      <c r="Z287" s="28"/>
      <c r="AA287" s="110"/>
      <c r="AB287" s="25"/>
      <c r="AC287" s="27"/>
      <c r="AD287" s="28"/>
      <c r="AE287" s="312"/>
      <c r="AF287" s="28" t="s">
        <v>1</v>
      </c>
    </row>
    <row r="288" spans="1:32" s="11" customFormat="1" ht="12.75" customHeight="1" x14ac:dyDescent="0.3">
      <c r="A288" s="106"/>
      <c r="B288" s="52"/>
      <c r="C288" s="995"/>
      <c r="D288" s="25"/>
      <c r="E288" s="26"/>
      <c r="F288" s="26"/>
      <c r="G288" s="111"/>
      <c r="H288" s="25"/>
      <c r="I288" s="28"/>
      <c r="J288" s="28"/>
      <c r="K288" s="110"/>
      <c r="L288" s="25"/>
      <c r="M288" s="28"/>
      <c r="N288" s="28"/>
      <c r="O288" s="110"/>
      <c r="P288" s="25"/>
      <c r="Q288" s="27"/>
      <c r="R288" s="28"/>
      <c r="S288" s="110"/>
      <c r="T288" s="25"/>
      <c r="U288" s="28"/>
      <c r="V288" s="28"/>
      <c r="W288" s="110"/>
      <c r="X288" s="25"/>
      <c r="Y288" s="33"/>
      <c r="Z288" s="33"/>
      <c r="AA288" s="116"/>
      <c r="AB288" s="25"/>
      <c r="AC288" s="27"/>
      <c r="AD288" s="28"/>
      <c r="AE288" s="312"/>
      <c r="AF288" s="28" t="s">
        <v>547</v>
      </c>
    </row>
    <row r="289" spans="1:32" s="11" customFormat="1" ht="12.75" customHeight="1" x14ac:dyDescent="0.3">
      <c r="A289" s="105">
        <v>9</v>
      </c>
      <c r="B289" s="51" t="s">
        <v>8598</v>
      </c>
      <c r="C289" s="992" t="s">
        <v>0</v>
      </c>
      <c r="D289" s="15" t="s">
        <v>7199</v>
      </c>
      <c r="E289" s="16"/>
      <c r="F289" s="16"/>
      <c r="G289" s="115"/>
      <c r="H289" s="15"/>
      <c r="I289" s="17"/>
      <c r="J289" s="18"/>
      <c r="K289" s="114"/>
      <c r="L289" s="18"/>
      <c r="M289" s="18"/>
      <c r="N289" s="18"/>
      <c r="O289" s="114"/>
      <c r="P289" s="18"/>
      <c r="Q289" s="18"/>
      <c r="R289" s="18"/>
      <c r="S289" s="114"/>
      <c r="T289" s="15"/>
      <c r="U289" s="18"/>
      <c r="V289" s="18"/>
      <c r="W289" s="114"/>
      <c r="X289" s="15"/>
      <c r="Y289" s="18"/>
      <c r="Z289" s="18"/>
      <c r="AA289" s="114"/>
      <c r="AB289" s="15"/>
      <c r="AC289" s="18"/>
      <c r="AD289" s="18"/>
      <c r="AE289" s="310"/>
      <c r="AF289" s="28" t="s">
        <v>0</v>
      </c>
    </row>
    <row r="290" spans="1:32" s="11" customFormat="1" ht="12.75" customHeight="1" x14ac:dyDescent="0.3">
      <c r="A290" s="107"/>
      <c r="B290" s="52" t="s">
        <v>412</v>
      </c>
      <c r="C290" s="993"/>
      <c r="D290" s="20"/>
      <c r="E290" s="21"/>
      <c r="F290" s="21"/>
      <c r="G290" s="113"/>
      <c r="H290" s="20"/>
      <c r="I290" s="22"/>
      <c r="J290" s="22"/>
      <c r="K290" s="112"/>
      <c r="L290" s="20"/>
      <c r="M290" s="22"/>
      <c r="N290" s="22"/>
      <c r="O290" s="112"/>
      <c r="P290" s="20"/>
      <c r="Q290" s="24"/>
      <c r="R290" s="22"/>
      <c r="S290" s="112"/>
      <c r="T290" s="20"/>
      <c r="U290" s="22"/>
      <c r="V290" s="22"/>
      <c r="W290" s="112"/>
      <c r="X290" s="20"/>
      <c r="Y290" s="24"/>
      <c r="Z290" s="24"/>
      <c r="AA290" s="112"/>
      <c r="AB290" s="20"/>
      <c r="AC290" s="22"/>
      <c r="AD290" s="22"/>
      <c r="AE290" s="311"/>
      <c r="AF290" s="28" t="s">
        <v>0</v>
      </c>
    </row>
    <row r="291" spans="1:32" s="11" customFormat="1" ht="12.75" customHeight="1" x14ac:dyDescent="0.3">
      <c r="A291" s="107"/>
      <c r="B291" s="52"/>
      <c r="C291" s="994" t="s">
        <v>1</v>
      </c>
      <c r="D291" s="25"/>
      <c r="E291" s="26"/>
      <c r="F291" s="26"/>
      <c r="G291" s="111"/>
      <c r="H291" s="25"/>
      <c r="I291" s="27"/>
      <c r="J291" s="28"/>
      <c r="K291" s="110"/>
      <c r="L291" s="25"/>
      <c r="M291" s="28"/>
      <c r="N291" s="28"/>
      <c r="O291" s="110"/>
      <c r="P291" s="25"/>
      <c r="Q291" s="28"/>
      <c r="R291" s="28"/>
      <c r="S291" s="110"/>
      <c r="T291" s="25"/>
      <c r="U291" s="28"/>
      <c r="V291" s="28"/>
      <c r="W291" s="110"/>
      <c r="X291" s="25"/>
      <c r="Y291" s="28"/>
      <c r="Z291" s="28"/>
      <c r="AA291" s="110"/>
      <c r="AB291" s="25"/>
      <c r="AC291" s="27"/>
      <c r="AD291" s="28"/>
      <c r="AE291" s="312"/>
      <c r="AF291" s="28" t="s">
        <v>1</v>
      </c>
    </row>
    <row r="292" spans="1:32" s="11" customFormat="1" ht="12.75" customHeight="1" x14ac:dyDescent="0.3">
      <c r="A292" s="107"/>
      <c r="B292" s="52"/>
      <c r="C292" s="994"/>
      <c r="D292" s="25"/>
      <c r="E292" s="26"/>
      <c r="F292" s="26"/>
      <c r="G292" s="111"/>
      <c r="H292" s="25"/>
      <c r="I292" s="28"/>
      <c r="J292" s="28"/>
      <c r="K292" s="110"/>
      <c r="L292" s="25"/>
      <c r="M292" s="28"/>
      <c r="N292" s="28"/>
      <c r="O292" s="110"/>
      <c r="P292" s="25"/>
      <c r="Q292" s="28"/>
      <c r="R292" s="28"/>
      <c r="S292" s="110"/>
      <c r="T292" s="25"/>
      <c r="U292" s="28"/>
      <c r="V292" s="28"/>
      <c r="W292" s="110"/>
      <c r="X292" s="25"/>
      <c r="Y292" s="33"/>
      <c r="Z292" s="33"/>
      <c r="AA292" s="116"/>
      <c r="AB292" s="25"/>
      <c r="AC292" s="33"/>
      <c r="AD292" s="33"/>
      <c r="AE292" s="314"/>
      <c r="AF292" s="28" t="s">
        <v>547</v>
      </c>
    </row>
    <row r="293" spans="1:32" s="11" customFormat="1" ht="12.75" customHeight="1" x14ac:dyDescent="0.3">
      <c r="A293" s="105">
        <v>10</v>
      </c>
      <c r="B293" s="51" t="s">
        <v>8599</v>
      </c>
      <c r="C293" s="992" t="s">
        <v>0</v>
      </c>
      <c r="D293" s="15" t="s">
        <v>7199</v>
      </c>
      <c r="E293" s="16"/>
      <c r="F293" s="16"/>
      <c r="G293" s="115"/>
      <c r="H293" s="15"/>
      <c r="I293" s="17"/>
      <c r="J293" s="18"/>
      <c r="K293" s="114"/>
      <c r="L293" s="15"/>
      <c r="M293" s="18"/>
      <c r="N293" s="18"/>
      <c r="O293" s="114"/>
      <c r="P293" s="15"/>
      <c r="Q293" s="18"/>
      <c r="R293" s="18"/>
      <c r="S293" s="114"/>
      <c r="T293" s="18"/>
      <c r="U293" s="18"/>
      <c r="V293" s="18"/>
      <c r="W293" s="114"/>
      <c r="X293" s="15"/>
      <c r="Y293" s="18"/>
      <c r="Z293" s="18"/>
      <c r="AA293" s="114"/>
      <c r="AB293" s="15"/>
      <c r="AC293" s="18"/>
      <c r="AD293" s="18"/>
      <c r="AE293" s="310"/>
      <c r="AF293" s="28" t="s">
        <v>0</v>
      </c>
    </row>
    <row r="294" spans="1:32" s="11" customFormat="1" ht="12.75" customHeight="1" x14ac:dyDescent="0.3">
      <c r="A294" s="107"/>
      <c r="B294" s="52" t="s">
        <v>412</v>
      </c>
      <c r="C294" s="993"/>
      <c r="D294" s="20"/>
      <c r="E294" s="21"/>
      <c r="F294" s="21"/>
      <c r="G294" s="113"/>
      <c r="H294" s="20"/>
      <c r="I294" s="22"/>
      <c r="J294" s="22"/>
      <c r="K294" s="112"/>
      <c r="L294" s="20"/>
      <c r="M294" s="22"/>
      <c r="N294" s="22"/>
      <c r="O294" s="112"/>
      <c r="P294" s="20"/>
      <c r="Q294" s="22"/>
      <c r="R294" s="22"/>
      <c r="S294" s="112"/>
      <c r="T294" s="20"/>
      <c r="U294" s="22"/>
      <c r="V294" s="22"/>
      <c r="W294" s="112"/>
      <c r="X294" s="20"/>
      <c r="Y294" s="24"/>
      <c r="Z294" s="24"/>
      <c r="AA294" s="112"/>
      <c r="AB294" s="20"/>
      <c r="AC294" s="22"/>
      <c r="AD294" s="22"/>
      <c r="AE294" s="311"/>
      <c r="AF294" s="28" t="s">
        <v>0</v>
      </c>
    </row>
    <row r="295" spans="1:32" s="11" customFormat="1" ht="12.75" customHeight="1" x14ac:dyDescent="0.3">
      <c r="A295" s="107"/>
      <c r="B295" s="52"/>
      <c r="C295" s="994" t="s">
        <v>1</v>
      </c>
      <c r="D295" s="25"/>
      <c r="E295" s="26"/>
      <c r="F295" s="26"/>
      <c r="G295" s="111"/>
      <c r="H295" s="25"/>
      <c r="I295" s="27"/>
      <c r="J295" s="28"/>
      <c r="K295" s="110"/>
      <c r="L295" s="28"/>
      <c r="M295" s="28"/>
      <c r="N295" s="28"/>
      <c r="O295" s="110"/>
      <c r="P295" s="25"/>
      <c r="Q295" s="27"/>
      <c r="R295" s="28"/>
      <c r="S295" s="110"/>
      <c r="T295" s="25"/>
      <c r="U295" s="28"/>
      <c r="V295" s="28"/>
      <c r="W295" s="110"/>
      <c r="X295" s="25"/>
      <c r="Y295" s="28"/>
      <c r="Z295" s="28"/>
      <c r="AA295" s="110"/>
      <c r="AB295" s="25"/>
      <c r="AC295" s="27"/>
      <c r="AD295" s="28"/>
      <c r="AE295" s="312"/>
      <c r="AF295" s="28" t="s">
        <v>1</v>
      </c>
    </row>
    <row r="296" spans="1:32" s="11" customFormat="1" ht="12.75" customHeight="1" x14ac:dyDescent="0.3">
      <c r="A296" s="106"/>
      <c r="B296" s="52"/>
      <c r="C296" s="995"/>
      <c r="D296" s="25"/>
      <c r="E296" s="26"/>
      <c r="F296" s="26"/>
      <c r="G296" s="111"/>
      <c r="H296" s="25"/>
      <c r="I296" s="28"/>
      <c r="J296" s="28"/>
      <c r="K296" s="110"/>
      <c r="L296" s="25"/>
      <c r="M296" s="28"/>
      <c r="N296" s="28"/>
      <c r="O296" s="110"/>
      <c r="P296" s="25"/>
      <c r="Q296" s="27"/>
      <c r="R296" s="27"/>
      <c r="S296" s="110"/>
      <c r="T296" s="25"/>
      <c r="U296" s="28"/>
      <c r="V296" s="28"/>
      <c r="W296" s="110"/>
      <c r="X296" s="25"/>
      <c r="Y296" s="33"/>
      <c r="Z296" s="33"/>
      <c r="AA296" s="116"/>
      <c r="AB296" s="25"/>
      <c r="AC296" s="33"/>
      <c r="AD296" s="33"/>
      <c r="AE296" s="314"/>
      <c r="AF296" s="28" t="s">
        <v>547</v>
      </c>
    </row>
    <row r="297" spans="1:32" s="11" customFormat="1" ht="12.75" customHeight="1" x14ac:dyDescent="0.3">
      <c r="A297" s="105">
        <v>11</v>
      </c>
      <c r="B297" s="51" t="s">
        <v>8600</v>
      </c>
      <c r="C297" s="992" t="s">
        <v>0</v>
      </c>
      <c r="D297" s="15" t="s">
        <v>7199</v>
      </c>
      <c r="E297" s="16"/>
      <c r="F297" s="16"/>
      <c r="G297" s="115"/>
      <c r="H297" s="15"/>
      <c r="I297" s="17"/>
      <c r="J297" s="18"/>
      <c r="K297" s="114"/>
      <c r="L297" s="15"/>
      <c r="M297" s="18"/>
      <c r="N297" s="18"/>
      <c r="O297" s="114"/>
      <c r="P297" s="34"/>
      <c r="Q297" s="35"/>
      <c r="R297" s="36"/>
      <c r="S297" s="114"/>
      <c r="T297" s="15"/>
      <c r="U297" s="18"/>
      <c r="V297" s="18"/>
      <c r="W297" s="114"/>
      <c r="X297" s="18"/>
      <c r="Y297" s="18"/>
      <c r="Z297" s="18"/>
      <c r="AA297" s="114"/>
      <c r="AB297" s="15"/>
      <c r="AC297" s="17"/>
      <c r="AD297" s="18"/>
      <c r="AE297" s="310"/>
      <c r="AF297" s="28" t="s">
        <v>0</v>
      </c>
    </row>
    <row r="298" spans="1:32" s="11" customFormat="1" ht="12.75" customHeight="1" x14ac:dyDescent="0.3">
      <c r="A298" s="107"/>
      <c r="B298" s="52" t="s">
        <v>412</v>
      </c>
      <c r="C298" s="993"/>
      <c r="D298" s="20"/>
      <c r="E298" s="21"/>
      <c r="F298" s="21"/>
      <c r="G298" s="113"/>
      <c r="H298" s="20"/>
      <c r="I298" s="22"/>
      <c r="J298" s="22"/>
      <c r="K298" s="112"/>
      <c r="L298" s="20"/>
      <c r="M298" s="22"/>
      <c r="N298" s="22"/>
      <c r="O298" s="112"/>
      <c r="P298" s="37"/>
      <c r="Q298" s="38"/>
      <c r="R298" s="39"/>
      <c r="S298" s="112"/>
      <c r="T298" s="20"/>
      <c r="U298" s="22"/>
      <c r="V298" s="22"/>
      <c r="W298" s="112"/>
      <c r="X298" s="20"/>
      <c r="Y298" s="24"/>
      <c r="Z298" s="24"/>
      <c r="AA298" s="112"/>
      <c r="AB298" s="20"/>
      <c r="AC298" s="22"/>
      <c r="AD298" s="22"/>
      <c r="AE298" s="311"/>
      <c r="AF298" s="28" t="s">
        <v>0</v>
      </c>
    </row>
    <row r="299" spans="1:32" s="11" customFormat="1" ht="12.75" customHeight="1" x14ac:dyDescent="0.3">
      <c r="A299" s="107"/>
      <c r="B299" s="52"/>
      <c r="C299" s="994" t="s">
        <v>1</v>
      </c>
      <c r="D299" s="25"/>
      <c r="E299" s="26"/>
      <c r="F299" s="26"/>
      <c r="G299" s="111"/>
      <c r="H299" s="25"/>
      <c r="I299" s="27"/>
      <c r="J299" s="28"/>
      <c r="K299" s="110"/>
      <c r="L299" s="25"/>
      <c r="M299" s="28"/>
      <c r="N299" s="28"/>
      <c r="O299" s="110"/>
      <c r="P299" s="25"/>
      <c r="Q299" s="27"/>
      <c r="R299" s="28"/>
      <c r="S299" s="110"/>
      <c r="T299" s="25"/>
      <c r="U299" s="28"/>
      <c r="V299" s="28"/>
      <c r="W299" s="110"/>
      <c r="X299" s="25"/>
      <c r="Y299" s="28"/>
      <c r="Z299" s="28"/>
      <c r="AA299" s="110"/>
      <c r="AB299" s="25"/>
      <c r="AC299" s="27"/>
      <c r="AD299" s="28"/>
      <c r="AE299" s="312"/>
      <c r="AF299" s="28" t="s">
        <v>1</v>
      </c>
    </row>
    <row r="300" spans="1:32" s="11" customFormat="1" ht="12.75" customHeight="1" x14ac:dyDescent="0.3">
      <c r="A300" s="107"/>
      <c r="B300" s="54"/>
      <c r="C300" s="994"/>
      <c r="D300" s="40"/>
      <c r="E300" s="41"/>
      <c r="F300" s="42"/>
      <c r="G300" s="108"/>
      <c r="H300" s="40"/>
      <c r="I300" s="42"/>
      <c r="J300" s="42"/>
      <c r="K300" s="108"/>
      <c r="L300" s="40"/>
      <c r="M300" s="42"/>
      <c r="N300" s="42"/>
      <c r="O300" s="108"/>
      <c r="P300" s="40"/>
      <c r="Q300" s="41"/>
      <c r="R300" s="42"/>
      <c r="S300" s="108"/>
      <c r="T300" s="40"/>
      <c r="U300" s="42"/>
      <c r="V300" s="42"/>
      <c r="W300" s="108"/>
      <c r="X300" s="40"/>
      <c r="Y300" s="43"/>
      <c r="Z300" s="43"/>
      <c r="AA300" s="109"/>
      <c r="AB300" s="40"/>
      <c r="AC300" s="41"/>
      <c r="AD300" s="42"/>
      <c r="AE300" s="313"/>
      <c r="AF300" s="28" t="s">
        <v>547</v>
      </c>
    </row>
    <row r="301" spans="1:32" s="11" customFormat="1" ht="12.75" customHeight="1" x14ac:dyDescent="0.3">
      <c r="A301" s="105">
        <v>12</v>
      </c>
      <c r="B301" s="51" t="s">
        <v>8601</v>
      </c>
      <c r="C301" s="992" t="s">
        <v>0</v>
      </c>
      <c r="D301" s="15" t="s">
        <v>7199</v>
      </c>
      <c r="E301" s="16"/>
      <c r="F301" s="16"/>
      <c r="G301" s="115"/>
      <c r="H301" s="15"/>
      <c r="I301" s="17"/>
      <c r="J301" s="18"/>
      <c r="K301" s="114"/>
      <c r="L301" s="15"/>
      <c r="M301" s="18"/>
      <c r="N301" s="18"/>
      <c r="O301" s="114"/>
      <c r="P301" s="34"/>
      <c r="Q301" s="35"/>
      <c r="R301" s="36"/>
      <c r="S301" s="114"/>
      <c r="T301" s="15"/>
      <c r="U301" s="18"/>
      <c r="V301" s="18"/>
      <c r="W301" s="114"/>
      <c r="X301" s="18"/>
      <c r="Y301" s="18"/>
      <c r="Z301" s="18"/>
      <c r="AA301" s="114"/>
      <c r="AB301" s="15"/>
      <c r="AC301" s="17"/>
      <c r="AD301" s="18"/>
      <c r="AE301" s="310"/>
      <c r="AF301" s="28" t="s">
        <v>0</v>
      </c>
    </row>
    <row r="302" spans="1:32" s="11" customFormat="1" ht="12.75" customHeight="1" x14ac:dyDescent="0.3">
      <c r="A302" s="107"/>
      <c r="B302" s="52" t="s">
        <v>412</v>
      </c>
      <c r="C302" s="993"/>
      <c r="D302" s="20"/>
      <c r="E302" s="21"/>
      <c r="F302" s="21"/>
      <c r="G302" s="113"/>
      <c r="H302" s="20"/>
      <c r="I302" s="22"/>
      <c r="J302" s="22"/>
      <c r="K302" s="112"/>
      <c r="L302" s="20"/>
      <c r="M302" s="22"/>
      <c r="N302" s="22"/>
      <c r="O302" s="112"/>
      <c r="P302" s="37"/>
      <c r="Q302" s="38"/>
      <c r="R302" s="39"/>
      <c r="S302" s="112"/>
      <c r="T302" s="20"/>
      <c r="U302" s="22"/>
      <c r="V302" s="22"/>
      <c r="W302" s="112"/>
      <c r="X302" s="20"/>
      <c r="Y302" s="24"/>
      <c r="Z302" s="24"/>
      <c r="AA302" s="112"/>
      <c r="AB302" s="20"/>
      <c r="AC302" s="22"/>
      <c r="AD302" s="22"/>
      <c r="AE302" s="311"/>
      <c r="AF302" s="28" t="s">
        <v>0</v>
      </c>
    </row>
    <row r="303" spans="1:32" s="11" customFormat="1" ht="12.75" customHeight="1" x14ac:dyDescent="0.3">
      <c r="A303" s="107"/>
      <c r="B303" s="52"/>
      <c r="C303" s="994" t="s">
        <v>1</v>
      </c>
      <c r="D303" s="25"/>
      <c r="E303" s="26"/>
      <c r="F303" s="26"/>
      <c r="G303" s="111"/>
      <c r="H303" s="25"/>
      <c r="I303" s="27"/>
      <c r="J303" s="28"/>
      <c r="K303" s="110"/>
      <c r="L303" s="25"/>
      <c r="M303" s="28"/>
      <c r="N303" s="28"/>
      <c r="O303" s="110"/>
      <c r="P303" s="25"/>
      <c r="Q303" s="27"/>
      <c r="R303" s="28"/>
      <c r="S303" s="110"/>
      <c r="T303" s="25"/>
      <c r="U303" s="28"/>
      <c r="V303" s="28"/>
      <c r="W303" s="110"/>
      <c r="X303" s="25"/>
      <c r="Y303" s="28"/>
      <c r="Z303" s="28"/>
      <c r="AA303" s="110"/>
      <c r="AB303" s="25"/>
      <c r="AC303" s="27"/>
      <c r="AD303" s="28"/>
      <c r="AE303" s="312"/>
      <c r="AF303" s="28" t="s">
        <v>1</v>
      </c>
    </row>
    <row r="304" spans="1:32" s="11" customFormat="1" ht="12.75" customHeight="1" x14ac:dyDescent="0.3">
      <c r="A304" s="107"/>
      <c r="B304" s="52"/>
      <c r="C304" s="994"/>
      <c r="D304" s="40"/>
      <c r="E304" s="41"/>
      <c r="F304" s="42"/>
      <c r="G304" s="108"/>
      <c r="H304" s="40"/>
      <c r="I304" s="42"/>
      <c r="J304" s="42"/>
      <c r="K304" s="108"/>
      <c r="L304" s="40"/>
      <c r="M304" s="42"/>
      <c r="N304" s="42"/>
      <c r="O304" s="108"/>
      <c r="P304" s="40"/>
      <c r="Q304" s="41"/>
      <c r="R304" s="42"/>
      <c r="S304" s="108"/>
      <c r="T304" s="40"/>
      <c r="U304" s="42"/>
      <c r="V304" s="42"/>
      <c r="W304" s="108"/>
      <c r="X304" s="40"/>
      <c r="Y304" s="43"/>
      <c r="Z304" s="43"/>
      <c r="AA304" s="109"/>
      <c r="AB304" s="40"/>
      <c r="AC304" s="41"/>
      <c r="AD304" s="42"/>
      <c r="AE304" s="313"/>
      <c r="AF304" s="28" t="s">
        <v>547</v>
      </c>
    </row>
    <row r="305" spans="1:32" s="11" customFormat="1" ht="12.75" customHeight="1" x14ac:dyDescent="0.3">
      <c r="A305" s="105">
        <v>13</v>
      </c>
      <c r="B305" s="51" t="s">
        <v>8602</v>
      </c>
      <c r="C305" s="992" t="s">
        <v>0</v>
      </c>
      <c r="D305" s="15" t="s">
        <v>7199</v>
      </c>
      <c r="E305" s="16"/>
      <c r="F305" s="16"/>
      <c r="G305" s="115"/>
      <c r="H305" s="15"/>
      <c r="I305" s="17"/>
      <c r="J305" s="18"/>
      <c r="K305" s="114"/>
      <c r="L305" s="18"/>
      <c r="M305" s="18"/>
      <c r="N305" s="18"/>
      <c r="O305" s="114"/>
      <c r="P305" s="15"/>
      <c r="Q305" s="17"/>
      <c r="R305" s="18"/>
      <c r="S305" s="114"/>
      <c r="T305" s="15"/>
      <c r="U305" s="18"/>
      <c r="V305" s="18"/>
      <c r="W305" s="114"/>
      <c r="X305" s="15"/>
      <c r="Y305" s="18"/>
      <c r="Z305" s="18"/>
      <c r="AA305" s="114"/>
      <c r="AB305" s="15"/>
      <c r="AC305" s="17"/>
      <c r="AD305" s="18"/>
      <c r="AE305" s="310"/>
      <c r="AF305" s="28" t="s">
        <v>0</v>
      </c>
    </row>
    <row r="306" spans="1:32" s="11" customFormat="1" ht="12.75" customHeight="1" x14ac:dyDescent="0.3">
      <c r="A306" s="107"/>
      <c r="B306" s="52" t="s">
        <v>412</v>
      </c>
      <c r="C306" s="993"/>
      <c r="D306" s="20"/>
      <c r="E306" s="21"/>
      <c r="F306" s="21"/>
      <c r="G306" s="113"/>
      <c r="H306" s="20"/>
      <c r="I306" s="22"/>
      <c r="J306" s="22"/>
      <c r="K306" s="112"/>
      <c r="L306" s="20"/>
      <c r="M306" s="22"/>
      <c r="N306" s="22"/>
      <c r="O306" s="112"/>
      <c r="P306" s="20"/>
      <c r="Q306" s="24"/>
      <c r="R306" s="24"/>
      <c r="S306" s="112"/>
      <c r="T306" s="20"/>
      <c r="U306" s="24"/>
      <c r="V306" s="22"/>
      <c r="W306" s="112"/>
      <c r="X306" s="20"/>
      <c r="Y306" s="24"/>
      <c r="Z306" s="24"/>
      <c r="AA306" s="112"/>
      <c r="AB306" s="20"/>
      <c r="AC306" s="22"/>
      <c r="AD306" s="22"/>
      <c r="AE306" s="311"/>
      <c r="AF306" s="28" t="s">
        <v>0</v>
      </c>
    </row>
    <row r="307" spans="1:32" s="11" customFormat="1" ht="12.75" customHeight="1" x14ac:dyDescent="0.3">
      <c r="A307" s="107"/>
      <c r="B307" s="52"/>
      <c r="C307" s="994" t="s">
        <v>1</v>
      </c>
      <c r="D307" s="25"/>
      <c r="E307" s="26"/>
      <c r="F307" s="26"/>
      <c r="G307" s="111"/>
      <c r="H307" s="25"/>
      <c r="I307" s="27"/>
      <c r="J307" s="28"/>
      <c r="K307" s="110"/>
      <c r="L307" s="25"/>
      <c r="M307" s="28"/>
      <c r="N307" s="28"/>
      <c r="O307" s="110"/>
      <c r="P307" s="30"/>
      <c r="Q307" s="31"/>
      <c r="R307" s="28"/>
      <c r="S307" s="110"/>
      <c r="T307" s="25"/>
      <c r="U307" s="28"/>
      <c r="V307" s="28"/>
      <c r="W307" s="110"/>
      <c r="X307" s="25"/>
      <c r="Y307" s="28"/>
      <c r="Z307" s="28"/>
      <c r="AA307" s="110"/>
      <c r="AB307" s="25"/>
      <c r="AC307" s="27"/>
      <c r="AD307" s="28"/>
      <c r="AE307" s="312"/>
      <c r="AF307" s="28" t="s">
        <v>1</v>
      </c>
    </row>
    <row r="308" spans="1:32" s="11" customFormat="1" ht="12.75" customHeight="1" x14ac:dyDescent="0.3">
      <c r="A308" s="107"/>
      <c r="B308" s="54"/>
      <c r="C308" s="994"/>
      <c r="D308" s="25"/>
      <c r="E308" s="26"/>
      <c r="F308" s="26"/>
      <c r="G308" s="111"/>
      <c r="H308" s="25"/>
      <c r="I308" s="28"/>
      <c r="J308" s="28"/>
      <c r="K308" s="110"/>
      <c r="L308" s="25"/>
      <c r="M308" s="28"/>
      <c r="N308" s="28"/>
      <c r="O308" s="110"/>
      <c r="P308" s="30"/>
      <c r="Q308" s="31"/>
      <c r="R308" s="32"/>
      <c r="S308" s="110"/>
      <c r="T308" s="25"/>
      <c r="U308" s="27"/>
      <c r="V308" s="27"/>
      <c r="W308" s="110"/>
      <c r="X308" s="25"/>
      <c r="Y308" s="33"/>
      <c r="Z308" s="33"/>
      <c r="AA308" s="116"/>
      <c r="AB308" s="25"/>
      <c r="AC308" s="27"/>
      <c r="AD308" s="28"/>
      <c r="AE308" s="312"/>
      <c r="AF308" s="28" t="s">
        <v>547</v>
      </c>
    </row>
    <row r="309" spans="1:32" s="11" customFormat="1" ht="12.75" customHeight="1" x14ac:dyDescent="0.3">
      <c r="A309" s="105">
        <v>14</v>
      </c>
      <c r="B309" s="51" t="s">
        <v>8603</v>
      </c>
      <c r="C309" s="992" t="s">
        <v>0</v>
      </c>
      <c r="D309" s="15" t="s">
        <v>7199</v>
      </c>
      <c r="E309" s="16"/>
      <c r="F309" s="16"/>
      <c r="G309" s="115"/>
      <c r="H309" s="15"/>
      <c r="I309" s="17"/>
      <c r="J309" s="18"/>
      <c r="K309" s="114"/>
      <c r="L309" s="15"/>
      <c r="M309" s="18"/>
      <c r="N309" s="18"/>
      <c r="O309" s="114"/>
      <c r="P309" s="34"/>
      <c r="Q309" s="35"/>
      <c r="R309" s="36"/>
      <c r="S309" s="114"/>
      <c r="T309" s="15"/>
      <c r="U309" s="18"/>
      <c r="V309" s="18"/>
      <c r="W309" s="114"/>
      <c r="X309" s="18"/>
      <c r="Y309" s="18"/>
      <c r="Z309" s="18"/>
      <c r="AA309" s="114"/>
      <c r="AB309" s="15"/>
      <c r="AC309" s="17"/>
      <c r="AD309" s="18"/>
      <c r="AE309" s="310"/>
      <c r="AF309" s="28" t="s">
        <v>0</v>
      </c>
    </row>
    <row r="310" spans="1:32" s="11" customFormat="1" ht="12.75" customHeight="1" x14ac:dyDescent="0.3">
      <c r="A310" s="107"/>
      <c r="B310" s="52" t="s">
        <v>412</v>
      </c>
      <c r="C310" s="993"/>
      <c r="D310" s="20"/>
      <c r="E310" s="21"/>
      <c r="F310" s="21"/>
      <c r="G310" s="113"/>
      <c r="H310" s="20"/>
      <c r="I310" s="22"/>
      <c r="J310" s="22"/>
      <c r="K310" s="112"/>
      <c r="L310" s="20"/>
      <c r="M310" s="22"/>
      <c r="N310" s="22"/>
      <c r="O310" s="112"/>
      <c r="P310" s="37"/>
      <c r="Q310" s="38"/>
      <c r="R310" s="39"/>
      <c r="S310" s="112"/>
      <c r="T310" s="20"/>
      <c r="U310" s="22"/>
      <c r="V310" s="22"/>
      <c r="W310" s="112"/>
      <c r="X310" s="20"/>
      <c r="Y310" s="24"/>
      <c r="Z310" s="24"/>
      <c r="AA310" s="112"/>
      <c r="AB310" s="20"/>
      <c r="AC310" s="22"/>
      <c r="AD310" s="22"/>
      <c r="AE310" s="311"/>
      <c r="AF310" s="28" t="s">
        <v>0</v>
      </c>
    </row>
    <row r="311" spans="1:32" s="11" customFormat="1" ht="12.75" customHeight="1" x14ac:dyDescent="0.3">
      <c r="A311" s="107"/>
      <c r="B311" s="52"/>
      <c r="C311" s="994" t="s">
        <v>1</v>
      </c>
      <c r="D311" s="25"/>
      <c r="E311" s="26"/>
      <c r="F311" s="26"/>
      <c r="G311" s="111"/>
      <c r="H311" s="25"/>
      <c r="I311" s="27"/>
      <c r="J311" s="28"/>
      <c r="K311" s="110"/>
      <c r="L311" s="25"/>
      <c r="M311" s="28"/>
      <c r="N311" s="28"/>
      <c r="O311" s="110"/>
      <c r="P311" s="25"/>
      <c r="Q311" s="27"/>
      <c r="R311" s="28"/>
      <c r="S311" s="110"/>
      <c r="T311" s="25"/>
      <c r="U311" s="28"/>
      <c r="V311" s="28"/>
      <c r="W311" s="110"/>
      <c r="X311" s="25"/>
      <c r="Y311" s="28"/>
      <c r="Z311" s="28"/>
      <c r="AA311" s="110"/>
      <c r="AB311" s="25"/>
      <c r="AC311" s="27"/>
      <c r="AD311" s="28"/>
      <c r="AE311" s="312"/>
      <c r="AF311" s="28" t="s">
        <v>1</v>
      </c>
    </row>
    <row r="312" spans="1:32" s="11" customFormat="1" ht="12.75" customHeight="1" x14ac:dyDescent="0.3">
      <c r="A312" s="107"/>
      <c r="B312" s="52"/>
      <c r="C312" s="994"/>
      <c r="D312" s="40"/>
      <c r="E312" s="41"/>
      <c r="F312" s="42"/>
      <c r="G312" s="108"/>
      <c r="H312" s="40"/>
      <c r="I312" s="42"/>
      <c r="J312" s="42"/>
      <c r="K312" s="108"/>
      <c r="L312" s="40"/>
      <c r="M312" s="42"/>
      <c r="N312" s="42"/>
      <c r="O312" s="108"/>
      <c r="P312" s="40"/>
      <c r="Q312" s="41"/>
      <c r="R312" s="42"/>
      <c r="S312" s="108"/>
      <c r="T312" s="40"/>
      <c r="U312" s="42"/>
      <c r="V312" s="42"/>
      <c r="W312" s="108"/>
      <c r="X312" s="40"/>
      <c r="Y312" s="43"/>
      <c r="Z312" s="43"/>
      <c r="AA312" s="109"/>
      <c r="AB312" s="40"/>
      <c r="AC312" s="41"/>
      <c r="AD312" s="42"/>
      <c r="AE312" s="313"/>
      <c r="AF312" s="28" t="s">
        <v>547</v>
      </c>
    </row>
    <row r="313" spans="1:32" s="11" customFormat="1" ht="12.75" customHeight="1" x14ac:dyDescent="0.3">
      <c r="A313" s="105">
        <v>15</v>
      </c>
      <c r="B313" s="51" t="s">
        <v>8604</v>
      </c>
      <c r="C313" s="992" t="s">
        <v>0</v>
      </c>
      <c r="D313" s="15" t="s">
        <v>7199</v>
      </c>
      <c r="E313" s="16"/>
      <c r="F313" s="16"/>
      <c r="G313" s="115"/>
      <c r="H313" s="15"/>
      <c r="I313" s="17"/>
      <c r="J313" s="18"/>
      <c r="K313" s="114"/>
      <c r="L313" s="15"/>
      <c r="M313" s="18"/>
      <c r="N313" s="18"/>
      <c r="O313" s="114"/>
      <c r="P313" s="34"/>
      <c r="Q313" s="35"/>
      <c r="R313" s="36"/>
      <c r="S313" s="114"/>
      <c r="T313" s="15"/>
      <c r="U313" s="18"/>
      <c r="V313" s="18"/>
      <c r="W313" s="114"/>
      <c r="X313" s="18"/>
      <c r="Y313" s="18"/>
      <c r="Z313" s="18"/>
      <c r="AA313" s="114"/>
      <c r="AB313" s="15"/>
      <c r="AC313" s="17"/>
      <c r="AD313" s="18"/>
      <c r="AE313" s="310"/>
      <c r="AF313" s="28" t="s">
        <v>0</v>
      </c>
    </row>
    <row r="314" spans="1:32" s="11" customFormat="1" ht="12.75" customHeight="1" x14ac:dyDescent="0.3">
      <c r="A314" s="107"/>
      <c r="B314" s="52" t="s">
        <v>412</v>
      </c>
      <c r="C314" s="993"/>
      <c r="D314" s="20"/>
      <c r="E314" s="21"/>
      <c r="F314" s="21"/>
      <c r="G314" s="113"/>
      <c r="H314" s="20"/>
      <c r="I314" s="22"/>
      <c r="J314" s="22"/>
      <c r="K314" s="112"/>
      <c r="L314" s="20"/>
      <c r="M314" s="22"/>
      <c r="N314" s="22"/>
      <c r="O314" s="112"/>
      <c r="P314" s="37"/>
      <c r="Q314" s="38"/>
      <c r="R314" s="39"/>
      <c r="S314" s="112"/>
      <c r="T314" s="20"/>
      <c r="U314" s="22"/>
      <c r="V314" s="22"/>
      <c r="W314" s="112"/>
      <c r="X314" s="20"/>
      <c r="Y314" s="24"/>
      <c r="Z314" s="24"/>
      <c r="AA314" s="112"/>
      <c r="AB314" s="20"/>
      <c r="AC314" s="22"/>
      <c r="AD314" s="22"/>
      <c r="AE314" s="311"/>
      <c r="AF314" s="28" t="s">
        <v>0</v>
      </c>
    </row>
    <row r="315" spans="1:32" s="11" customFormat="1" ht="12.75" customHeight="1" x14ac:dyDescent="0.3">
      <c r="A315" s="107"/>
      <c r="B315" s="52"/>
      <c r="C315" s="994" t="s">
        <v>1</v>
      </c>
      <c r="D315" s="25"/>
      <c r="E315" s="26"/>
      <c r="F315" s="26"/>
      <c r="G315" s="111"/>
      <c r="H315" s="25"/>
      <c r="I315" s="27"/>
      <c r="J315" s="28"/>
      <c r="K315" s="110"/>
      <c r="L315" s="25"/>
      <c r="M315" s="28"/>
      <c r="N315" s="28"/>
      <c r="O315" s="110"/>
      <c r="P315" s="25"/>
      <c r="Q315" s="27"/>
      <c r="R315" s="28"/>
      <c r="S315" s="110"/>
      <c r="T315" s="25"/>
      <c r="U315" s="28"/>
      <c r="V315" s="28"/>
      <c r="W315" s="110"/>
      <c r="X315" s="25"/>
      <c r="Y315" s="28"/>
      <c r="Z315" s="28"/>
      <c r="AA315" s="110"/>
      <c r="AB315" s="25"/>
      <c r="AC315" s="27"/>
      <c r="AD315" s="28"/>
      <c r="AE315" s="312"/>
      <c r="AF315" s="28" t="s">
        <v>1</v>
      </c>
    </row>
    <row r="316" spans="1:32" s="11" customFormat="1" ht="12.75" customHeight="1" x14ac:dyDescent="0.3">
      <c r="A316" s="107"/>
      <c r="B316" s="52"/>
      <c r="C316" s="994"/>
      <c r="D316" s="40"/>
      <c r="E316" s="41"/>
      <c r="F316" s="42"/>
      <c r="G316" s="108"/>
      <c r="H316" s="40"/>
      <c r="I316" s="42"/>
      <c r="J316" s="42"/>
      <c r="K316" s="108"/>
      <c r="L316" s="40"/>
      <c r="M316" s="42"/>
      <c r="N316" s="42"/>
      <c r="O316" s="108"/>
      <c r="P316" s="40"/>
      <c r="Q316" s="41"/>
      <c r="R316" s="42"/>
      <c r="S316" s="108"/>
      <c r="T316" s="40"/>
      <c r="U316" s="42"/>
      <c r="V316" s="42"/>
      <c r="W316" s="108"/>
      <c r="X316" s="40"/>
      <c r="Y316" s="43"/>
      <c r="Z316" s="43"/>
      <c r="AA316" s="109"/>
      <c r="AB316" s="40"/>
      <c r="AC316" s="41"/>
      <c r="AD316" s="42"/>
      <c r="AE316" s="313"/>
      <c r="AF316" s="28" t="s">
        <v>547</v>
      </c>
    </row>
    <row r="317" spans="1:32" s="11" customFormat="1" ht="12.75" customHeight="1" x14ac:dyDescent="0.3">
      <c r="A317" s="105">
        <v>16</v>
      </c>
      <c r="B317" s="51" t="s">
        <v>8605</v>
      </c>
      <c r="C317" s="992" t="s">
        <v>0</v>
      </c>
      <c r="D317" s="15" t="s">
        <v>6634</v>
      </c>
      <c r="E317" s="16">
        <v>4</v>
      </c>
      <c r="F317" s="16"/>
      <c r="G317" s="115" t="s">
        <v>806</v>
      </c>
      <c r="H317" s="15" t="s">
        <v>6634</v>
      </c>
      <c r="I317" s="17">
        <v>4</v>
      </c>
      <c r="J317" s="18"/>
      <c r="K317" s="114" t="s">
        <v>806</v>
      </c>
      <c r="L317" s="18" t="s">
        <v>6634</v>
      </c>
      <c r="M317" s="18">
        <v>4</v>
      </c>
      <c r="N317" s="18"/>
      <c r="O317" s="114" t="s">
        <v>806</v>
      </c>
      <c r="P317" s="15" t="s">
        <v>6634</v>
      </c>
      <c r="Q317" s="17">
        <v>4</v>
      </c>
      <c r="R317" s="18"/>
      <c r="S317" s="114" t="s">
        <v>806</v>
      </c>
      <c r="T317" s="15" t="s">
        <v>6634</v>
      </c>
      <c r="U317" s="18">
        <v>4</v>
      </c>
      <c r="V317" s="18"/>
      <c r="W317" s="114" t="s">
        <v>806</v>
      </c>
      <c r="X317" s="15"/>
      <c r="Y317" s="18"/>
      <c r="Z317" s="18"/>
      <c r="AA317" s="114"/>
      <c r="AB317" s="15"/>
      <c r="AC317" s="17"/>
      <c r="AD317" s="18"/>
      <c r="AE317" s="310"/>
      <c r="AF317" s="28" t="s">
        <v>0</v>
      </c>
    </row>
    <row r="318" spans="1:32" s="11" customFormat="1" ht="12.75" customHeight="1" x14ac:dyDescent="0.3">
      <c r="A318" s="107"/>
      <c r="B318" s="52" t="s">
        <v>8503</v>
      </c>
      <c r="C318" s="993"/>
      <c r="D318" s="20"/>
      <c r="E318" s="21"/>
      <c r="F318" s="21"/>
      <c r="G318" s="113"/>
      <c r="H318" s="20"/>
      <c r="I318" s="22"/>
      <c r="J318" s="22"/>
      <c r="K318" s="112"/>
      <c r="L318" s="20"/>
      <c r="M318" s="22"/>
      <c r="N318" s="22"/>
      <c r="O318" s="112"/>
      <c r="P318" s="20"/>
      <c r="Q318" s="24"/>
      <c r="R318" s="24"/>
      <c r="S318" s="112"/>
      <c r="T318" s="20" t="s">
        <v>4653</v>
      </c>
      <c r="U318" s="24"/>
      <c r="V318" s="22"/>
      <c r="W318" s="112"/>
      <c r="X318" s="20"/>
      <c r="Y318" s="24"/>
      <c r="Z318" s="24"/>
      <c r="AA318" s="112"/>
      <c r="AB318" s="20"/>
      <c r="AC318" s="22"/>
      <c r="AD318" s="22"/>
      <c r="AE318" s="311"/>
      <c r="AF318" s="28" t="s">
        <v>0</v>
      </c>
    </row>
    <row r="319" spans="1:32" s="11" customFormat="1" ht="12.75" customHeight="1" x14ac:dyDescent="0.3">
      <c r="A319" s="107"/>
      <c r="B319" s="52"/>
      <c r="C319" s="994" t="s">
        <v>1</v>
      </c>
      <c r="D319" s="25"/>
      <c r="E319" s="26"/>
      <c r="F319" s="26"/>
      <c r="G319" s="111"/>
      <c r="H319" s="25"/>
      <c r="I319" s="27"/>
      <c r="J319" s="28"/>
      <c r="K319" s="110"/>
      <c r="L319" s="25"/>
      <c r="M319" s="28"/>
      <c r="N319" s="28"/>
      <c r="O319" s="110"/>
      <c r="P319" s="30"/>
      <c r="Q319" s="31"/>
      <c r="R319" s="28"/>
      <c r="S319" s="110"/>
      <c r="T319" s="25"/>
      <c r="U319" s="28"/>
      <c r="V319" s="28"/>
      <c r="W319" s="110"/>
      <c r="X319" s="25"/>
      <c r="Y319" s="28"/>
      <c r="Z319" s="28"/>
      <c r="AA319" s="110"/>
      <c r="AB319" s="25"/>
      <c r="AC319" s="27"/>
      <c r="AD319" s="28"/>
      <c r="AE319" s="312"/>
      <c r="AF319" s="28" t="s">
        <v>1</v>
      </c>
    </row>
    <row r="320" spans="1:32" s="11" customFormat="1" ht="12.75" customHeight="1" x14ac:dyDescent="0.3">
      <c r="A320" s="107"/>
      <c r="B320" s="52"/>
      <c r="C320" s="994"/>
      <c r="D320" s="25"/>
      <c r="E320" s="26"/>
      <c r="F320" s="26"/>
      <c r="G320" s="111"/>
      <c r="H320" s="25"/>
      <c r="I320" s="28"/>
      <c r="J320" s="28"/>
      <c r="K320" s="110"/>
      <c r="L320" s="25"/>
      <c r="M320" s="28"/>
      <c r="N320" s="28"/>
      <c r="O320" s="110"/>
      <c r="P320" s="30"/>
      <c r="Q320" s="31"/>
      <c r="R320" s="32"/>
      <c r="S320" s="110"/>
      <c r="T320" s="25"/>
      <c r="U320" s="27"/>
      <c r="V320" s="27"/>
      <c r="W320" s="110"/>
      <c r="X320" s="25"/>
      <c r="Y320" s="33"/>
      <c r="Z320" s="33"/>
      <c r="AA320" s="116"/>
      <c r="AB320" s="25"/>
      <c r="AC320" s="27"/>
      <c r="AD320" s="28"/>
      <c r="AE320" s="312"/>
      <c r="AF320" s="28" t="s">
        <v>547</v>
      </c>
    </row>
    <row r="321" spans="1:32" s="11" customFormat="1" ht="12.75" customHeight="1" x14ac:dyDescent="0.3">
      <c r="A321" s="105">
        <v>17</v>
      </c>
      <c r="B321" s="51" t="s">
        <v>8606</v>
      </c>
      <c r="C321" s="992" t="s">
        <v>0</v>
      </c>
      <c r="D321" s="15" t="s">
        <v>6634</v>
      </c>
      <c r="E321" s="16">
        <v>4</v>
      </c>
      <c r="F321" s="16"/>
      <c r="G321" s="115" t="s">
        <v>806</v>
      </c>
      <c r="H321" s="15" t="s">
        <v>6634</v>
      </c>
      <c r="I321" s="17">
        <v>4</v>
      </c>
      <c r="J321" s="18"/>
      <c r="K321" s="114" t="s">
        <v>806</v>
      </c>
      <c r="L321" s="18" t="s">
        <v>6634</v>
      </c>
      <c r="M321" s="18">
        <v>4</v>
      </c>
      <c r="N321" s="18"/>
      <c r="O321" s="114" t="s">
        <v>806</v>
      </c>
      <c r="P321" s="15" t="s">
        <v>6634</v>
      </c>
      <c r="Q321" s="17">
        <v>4</v>
      </c>
      <c r="R321" s="18"/>
      <c r="S321" s="114" t="s">
        <v>806</v>
      </c>
      <c r="T321" s="15" t="s">
        <v>6634</v>
      </c>
      <c r="U321" s="17">
        <v>4</v>
      </c>
      <c r="V321" s="18"/>
      <c r="W321" s="114" t="s">
        <v>806</v>
      </c>
      <c r="X321" s="15"/>
      <c r="Y321" s="18"/>
      <c r="Z321" s="18"/>
      <c r="AA321" s="114"/>
      <c r="AB321" s="15"/>
      <c r="AC321" s="17"/>
      <c r="AD321" s="18"/>
      <c r="AE321" s="310"/>
      <c r="AF321" s="28" t="s">
        <v>0</v>
      </c>
    </row>
    <row r="322" spans="1:32" s="11" customFormat="1" ht="12.75" customHeight="1" x14ac:dyDescent="0.3">
      <c r="A322" s="107"/>
      <c r="B322" s="52" t="s">
        <v>8503</v>
      </c>
      <c r="C322" s="993"/>
      <c r="D322" s="20"/>
      <c r="E322" s="21"/>
      <c r="F322" s="21"/>
      <c r="G322" s="113"/>
      <c r="H322" s="20"/>
      <c r="I322" s="22"/>
      <c r="J322" s="22"/>
      <c r="K322" s="112"/>
      <c r="L322" s="20"/>
      <c r="M322" s="22"/>
      <c r="N322" s="22"/>
      <c r="O322" s="112"/>
      <c r="P322" s="20"/>
      <c r="Q322" s="24"/>
      <c r="R322" s="24"/>
      <c r="S322" s="112"/>
      <c r="T322" s="20" t="s">
        <v>4653</v>
      </c>
      <c r="U322" s="22"/>
      <c r="V322" s="22"/>
      <c r="W322" s="112"/>
      <c r="X322" s="20"/>
      <c r="Y322" s="24"/>
      <c r="Z322" s="24"/>
      <c r="AA322" s="112"/>
      <c r="AB322" s="20"/>
      <c r="AC322" s="22"/>
      <c r="AD322" s="22"/>
      <c r="AE322" s="311"/>
      <c r="AF322" s="28" t="s">
        <v>0</v>
      </c>
    </row>
    <row r="323" spans="1:32" s="11" customFormat="1" ht="12.75" customHeight="1" x14ac:dyDescent="0.3">
      <c r="A323" s="107"/>
      <c r="B323" s="52"/>
      <c r="C323" s="994" t="s">
        <v>1</v>
      </c>
      <c r="D323" s="25"/>
      <c r="E323" s="26"/>
      <c r="F323" s="26"/>
      <c r="G323" s="111"/>
      <c r="H323" s="25"/>
      <c r="I323" s="27"/>
      <c r="J323" s="28"/>
      <c r="K323" s="110"/>
      <c r="L323" s="25"/>
      <c r="M323" s="28"/>
      <c r="N323" s="28"/>
      <c r="O323" s="110"/>
      <c r="P323" s="30"/>
      <c r="Q323" s="31"/>
      <c r="R323" s="28"/>
      <c r="S323" s="110"/>
      <c r="T323" s="25"/>
      <c r="U323" s="28"/>
      <c r="V323" s="28"/>
      <c r="W323" s="110"/>
      <c r="X323" s="25"/>
      <c r="Y323" s="28"/>
      <c r="Z323" s="28"/>
      <c r="AA323" s="110"/>
      <c r="AB323" s="25"/>
      <c r="AC323" s="27"/>
      <c r="AD323" s="28"/>
      <c r="AE323" s="312"/>
      <c r="AF323" s="28" t="s">
        <v>1</v>
      </c>
    </row>
    <row r="324" spans="1:32" s="11" customFormat="1" ht="12.75" customHeight="1" x14ac:dyDescent="0.3">
      <c r="A324" s="107"/>
      <c r="B324" s="52"/>
      <c r="C324" s="994"/>
      <c r="D324" s="25"/>
      <c r="E324" s="26"/>
      <c r="F324" s="26"/>
      <c r="G324" s="111"/>
      <c r="H324" s="25"/>
      <c r="I324" s="28"/>
      <c r="J324" s="28"/>
      <c r="K324" s="110"/>
      <c r="L324" s="25"/>
      <c r="M324" s="28"/>
      <c r="N324" s="28"/>
      <c r="O324" s="110"/>
      <c r="P324" s="30"/>
      <c r="Q324" s="31"/>
      <c r="R324" s="32"/>
      <c r="S324" s="110"/>
      <c r="T324" s="25"/>
      <c r="U324" s="28"/>
      <c r="V324" s="28"/>
      <c r="W324" s="110"/>
      <c r="X324" s="25"/>
      <c r="Y324" s="33"/>
      <c r="Z324" s="33"/>
      <c r="AA324" s="116"/>
      <c r="AB324" s="25"/>
      <c r="AC324" s="27"/>
      <c r="AD324" s="28"/>
      <c r="AE324" s="312"/>
      <c r="AF324" s="28" t="s">
        <v>547</v>
      </c>
    </row>
    <row r="325" spans="1:32" s="11" customFormat="1" ht="12.75" customHeight="1" x14ac:dyDescent="0.3">
      <c r="A325" s="105">
        <v>18</v>
      </c>
      <c r="B325" s="51" t="s">
        <v>8421</v>
      </c>
      <c r="C325" s="992" t="s">
        <v>0</v>
      </c>
      <c r="D325" s="15" t="s">
        <v>6633</v>
      </c>
      <c r="E325" s="16">
        <v>4</v>
      </c>
      <c r="F325" s="16"/>
      <c r="G325" s="115" t="s">
        <v>799</v>
      </c>
      <c r="H325" s="15" t="s">
        <v>6633</v>
      </c>
      <c r="I325" s="17">
        <v>4</v>
      </c>
      <c r="J325" s="18"/>
      <c r="K325" s="114" t="s">
        <v>799</v>
      </c>
      <c r="L325" s="15" t="s">
        <v>6633</v>
      </c>
      <c r="M325" s="18">
        <v>4</v>
      </c>
      <c r="N325" s="18"/>
      <c r="O325" s="114" t="s">
        <v>799</v>
      </c>
      <c r="P325" s="34" t="s">
        <v>6633</v>
      </c>
      <c r="Q325" s="35">
        <v>4</v>
      </c>
      <c r="R325" s="36"/>
      <c r="S325" s="114" t="s">
        <v>799</v>
      </c>
      <c r="T325" s="15" t="s">
        <v>6633</v>
      </c>
      <c r="U325" s="18">
        <v>4</v>
      </c>
      <c r="V325" s="18"/>
      <c r="W325" s="114" t="s">
        <v>799</v>
      </c>
      <c r="X325" s="18"/>
      <c r="Y325" s="18"/>
      <c r="Z325" s="18"/>
      <c r="AA325" s="114"/>
      <c r="AB325" s="15"/>
      <c r="AC325" s="17"/>
      <c r="AD325" s="18"/>
      <c r="AE325" s="310"/>
      <c r="AF325" s="28" t="s">
        <v>0</v>
      </c>
    </row>
    <row r="326" spans="1:32" s="11" customFormat="1" ht="12.75" customHeight="1" x14ac:dyDescent="0.3">
      <c r="A326" s="107"/>
      <c r="B326" s="52" t="s">
        <v>412</v>
      </c>
      <c r="C326" s="993"/>
      <c r="D326" s="20"/>
      <c r="E326" s="21"/>
      <c r="F326" s="21"/>
      <c r="G326" s="113"/>
      <c r="H326" s="20"/>
      <c r="I326" s="22"/>
      <c r="J326" s="22"/>
      <c r="K326" s="112"/>
      <c r="L326" s="20"/>
      <c r="M326" s="22"/>
      <c r="N326" s="22"/>
      <c r="O326" s="112"/>
      <c r="P326" s="37"/>
      <c r="Q326" s="38"/>
      <c r="R326" s="39"/>
      <c r="S326" s="112"/>
      <c r="T326" s="20"/>
      <c r="U326" s="22"/>
      <c r="V326" s="22"/>
      <c r="W326" s="112"/>
      <c r="X326" s="20"/>
      <c r="Y326" s="24"/>
      <c r="Z326" s="24"/>
      <c r="AA326" s="112"/>
      <c r="AB326" s="20"/>
      <c r="AC326" s="22"/>
      <c r="AD326" s="22"/>
      <c r="AE326" s="311"/>
      <c r="AF326" s="28" t="s">
        <v>0</v>
      </c>
    </row>
    <row r="327" spans="1:32" s="11" customFormat="1" ht="12.75" customHeight="1" x14ac:dyDescent="0.3">
      <c r="A327" s="107"/>
      <c r="B327" s="52"/>
      <c r="C327" s="994" t="s">
        <v>1</v>
      </c>
      <c r="D327" s="25" t="s">
        <v>5554</v>
      </c>
      <c r="E327" s="26">
        <v>5</v>
      </c>
      <c r="F327" s="26"/>
      <c r="G327" s="111" t="s">
        <v>8405</v>
      </c>
      <c r="H327" s="25" t="s">
        <v>5554</v>
      </c>
      <c r="I327" s="27">
        <v>5</v>
      </c>
      <c r="J327" s="28"/>
      <c r="K327" s="110" t="s">
        <v>8405</v>
      </c>
      <c r="L327" s="25" t="s">
        <v>5554</v>
      </c>
      <c r="M327" s="28">
        <v>5</v>
      </c>
      <c r="N327" s="28"/>
      <c r="O327" s="110" t="s">
        <v>8405</v>
      </c>
      <c r="P327" s="25"/>
      <c r="Q327" s="27"/>
      <c r="R327" s="28"/>
      <c r="S327" s="110"/>
      <c r="T327" s="25" t="s">
        <v>5554</v>
      </c>
      <c r="U327" s="28">
        <v>5</v>
      </c>
      <c r="V327" s="28"/>
      <c r="W327" s="110" t="s">
        <v>8405</v>
      </c>
      <c r="X327" s="25"/>
      <c r="Y327" s="28"/>
      <c r="Z327" s="28"/>
      <c r="AA327" s="110"/>
      <c r="AB327" s="25"/>
      <c r="AC327" s="27"/>
      <c r="AD327" s="28"/>
      <c r="AE327" s="312"/>
      <c r="AF327" s="28" t="s">
        <v>1</v>
      </c>
    </row>
    <row r="328" spans="1:32" s="11" customFormat="1" ht="12.75" customHeight="1" x14ac:dyDescent="0.3">
      <c r="A328" s="107"/>
      <c r="B328" s="52"/>
      <c r="C328" s="995"/>
      <c r="D328" s="25"/>
      <c r="E328" s="26"/>
      <c r="F328" s="26"/>
      <c r="G328" s="111"/>
      <c r="H328" s="25"/>
      <c r="I328" s="28"/>
      <c r="J328" s="28"/>
      <c r="K328" s="110"/>
      <c r="L328" s="25"/>
      <c r="M328" s="28"/>
      <c r="N328" s="28"/>
      <c r="O328" s="110"/>
      <c r="P328" s="25"/>
      <c r="Q328" s="27"/>
      <c r="R328" s="28"/>
      <c r="S328" s="110"/>
      <c r="T328" s="25" t="s">
        <v>4653</v>
      </c>
      <c r="U328" s="28"/>
      <c r="V328" s="28"/>
      <c r="W328" s="110"/>
      <c r="X328" s="25"/>
      <c r="Y328" s="33"/>
      <c r="Z328" s="33"/>
      <c r="AA328" s="116"/>
      <c r="AB328" s="25"/>
      <c r="AC328" s="27"/>
      <c r="AD328" s="28"/>
      <c r="AE328" s="312"/>
      <c r="AF328" s="28" t="s">
        <v>547</v>
      </c>
    </row>
    <row r="329" spans="1:32" s="11" customFormat="1" ht="12.75" customHeight="1" x14ac:dyDescent="0.3">
      <c r="A329" s="105">
        <v>19</v>
      </c>
      <c r="B329" s="51" t="s">
        <v>8422</v>
      </c>
      <c r="C329" s="992" t="s">
        <v>0</v>
      </c>
      <c r="D329" s="15" t="s">
        <v>7226</v>
      </c>
      <c r="E329" s="16">
        <v>4</v>
      </c>
      <c r="F329" s="16"/>
      <c r="G329" s="115" t="s">
        <v>812</v>
      </c>
      <c r="H329" s="15" t="s">
        <v>7226</v>
      </c>
      <c r="I329" s="17">
        <v>4</v>
      </c>
      <c r="J329" s="18"/>
      <c r="K329" s="114" t="s">
        <v>812</v>
      </c>
      <c r="L329" s="15" t="s">
        <v>7226</v>
      </c>
      <c r="M329" s="18">
        <v>4</v>
      </c>
      <c r="N329" s="18"/>
      <c r="O329" s="114" t="s">
        <v>812</v>
      </c>
      <c r="P329" s="34" t="s">
        <v>7226</v>
      </c>
      <c r="Q329" s="35">
        <v>4</v>
      </c>
      <c r="R329" s="36"/>
      <c r="S329" s="114" t="s">
        <v>812</v>
      </c>
      <c r="T329" s="15" t="s">
        <v>7226</v>
      </c>
      <c r="U329" s="18">
        <v>4</v>
      </c>
      <c r="V329" s="18"/>
      <c r="W329" s="114" t="s">
        <v>812</v>
      </c>
      <c r="X329" s="18"/>
      <c r="Y329" s="18"/>
      <c r="Z329" s="18"/>
      <c r="AA329" s="114"/>
      <c r="AB329" s="15"/>
      <c r="AC329" s="17"/>
      <c r="AD329" s="18"/>
      <c r="AE329" s="310"/>
      <c r="AF329" s="28" t="s">
        <v>0</v>
      </c>
    </row>
    <row r="330" spans="1:32" s="11" customFormat="1" ht="12.75" customHeight="1" x14ac:dyDescent="0.3">
      <c r="A330" s="107"/>
      <c r="B330" s="52" t="s">
        <v>412</v>
      </c>
      <c r="C330" s="993"/>
      <c r="D330" s="20"/>
      <c r="E330" s="21"/>
      <c r="F330" s="21"/>
      <c r="G330" s="113"/>
      <c r="H330" s="20"/>
      <c r="I330" s="22"/>
      <c r="J330" s="22"/>
      <c r="K330" s="112"/>
      <c r="L330" s="20"/>
      <c r="M330" s="22"/>
      <c r="N330" s="22"/>
      <c r="O330" s="112"/>
      <c r="P330" s="37"/>
      <c r="Q330" s="38"/>
      <c r="R330" s="39"/>
      <c r="S330" s="112"/>
      <c r="T330" s="20"/>
      <c r="U330" s="22"/>
      <c r="V330" s="22"/>
      <c r="W330" s="112"/>
      <c r="X330" s="20"/>
      <c r="Y330" s="24"/>
      <c r="Z330" s="24"/>
      <c r="AA330" s="112"/>
      <c r="AB330" s="20"/>
      <c r="AC330" s="22"/>
      <c r="AD330" s="22"/>
      <c r="AE330" s="311"/>
      <c r="AF330" s="28" t="s">
        <v>0</v>
      </c>
    </row>
    <row r="331" spans="1:32" s="11" customFormat="1" ht="12.75" customHeight="1" x14ac:dyDescent="0.3">
      <c r="A331" s="107"/>
      <c r="B331" s="52"/>
      <c r="C331" s="994" t="s">
        <v>1</v>
      </c>
      <c r="D331" s="25"/>
      <c r="E331" s="26"/>
      <c r="F331" s="26"/>
      <c r="G331" s="111"/>
      <c r="H331" s="25"/>
      <c r="I331" s="27"/>
      <c r="J331" s="28"/>
      <c r="K331" s="110"/>
      <c r="L331" s="25"/>
      <c r="M331" s="28"/>
      <c r="N331" s="28"/>
      <c r="O331" s="110"/>
      <c r="P331" s="25"/>
      <c r="Q331" s="27"/>
      <c r="R331" s="28"/>
      <c r="S331" s="110"/>
      <c r="T331" s="25"/>
      <c r="U331" s="28"/>
      <c r="V331" s="28"/>
      <c r="W331" s="110"/>
      <c r="X331" s="25"/>
      <c r="Y331" s="28"/>
      <c r="Z331" s="28"/>
      <c r="AA331" s="110"/>
      <c r="AB331" s="25"/>
      <c r="AC331" s="27"/>
      <c r="AD331" s="28"/>
      <c r="AE331" s="312"/>
      <c r="AF331" s="28" t="s">
        <v>1</v>
      </c>
    </row>
    <row r="332" spans="1:32" s="11" customFormat="1" ht="12.75" customHeight="1" x14ac:dyDescent="0.3">
      <c r="A332" s="107"/>
      <c r="B332" s="52"/>
      <c r="C332" s="995"/>
      <c r="D332" s="40"/>
      <c r="E332" s="41"/>
      <c r="F332" s="42"/>
      <c r="G332" s="108"/>
      <c r="H332" s="40"/>
      <c r="I332" s="42"/>
      <c r="J332" s="42"/>
      <c r="K332" s="108"/>
      <c r="L332" s="40"/>
      <c r="M332" s="42"/>
      <c r="N332" s="42"/>
      <c r="O332" s="108"/>
      <c r="P332" s="40"/>
      <c r="Q332" s="41"/>
      <c r="R332" s="42"/>
      <c r="S332" s="108"/>
      <c r="T332" s="40"/>
      <c r="U332" s="42"/>
      <c r="V332" s="42"/>
      <c r="W332" s="108"/>
      <c r="X332" s="40"/>
      <c r="Y332" s="43"/>
      <c r="Z332" s="43"/>
      <c r="AA332" s="109"/>
      <c r="AB332" s="40"/>
      <c r="AC332" s="41"/>
      <c r="AD332" s="42"/>
      <c r="AE332" s="313"/>
      <c r="AF332" s="28" t="s">
        <v>547</v>
      </c>
    </row>
    <row r="333" spans="1:32" s="11" customFormat="1" ht="12.75" customHeight="1" x14ac:dyDescent="0.3">
      <c r="A333" s="105">
        <v>20</v>
      </c>
      <c r="B333" s="51" t="s">
        <v>10078</v>
      </c>
      <c r="C333" s="992" t="s">
        <v>0</v>
      </c>
      <c r="D333" s="15" t="s">
        <v>6641</v>
      </c>
      <c r="E333" s="16">
        <v>4</v>
      </c>
      <c r="F333" s="16"/>
      <c r="G333" s="115" t="s">
        <v>811</v>
      </c>
      <c r="H333" s="15" t="s">
        <v>6641</v>
      </c>
      <c r="I333" s="17">
        <v>4</v>
      </c>
      <c r="J333" s="18"/>
      <c r="K333" s="114" t="s">
        <v>811</v>
      </c>
      <c r="L333" s="15" t="s">
        <v>6641</v>
      </c>
      <c r="M333" s="18">
        <v>4</v>
      </c>
      <c r="N333" s="18"/>
      <c r="O333" s="114" t="s">
        <v>811</v>
      </c>
      <c r="P333" s="34" t="s">
        <v>6641</v>
      </c>
      <c r="Q333" s="35">
        <v>4</v>
      </c>
      <c r="R333" s="36"/>
      <c r="S333" s="114" t="s">
        <v>811</v>
      </c>
      <c r="T333" s="15" t="s">
        <v>6641</v>
      </c>
      <c r="U333" s="18">
        <v>4</v>
      </c>
      <c r="V333" s="18"/>
      <c r="W333" s="114" t="s">
        <v>811</v>
      </c>
      <c r="X333" s="18" t="s">
        <v>6641</v>
      </c>
      <c r="Y333" s="18">
        <v>4</v>
      </c>
      <c r="Z333" s="18"/>
      <c r="AA333" s="114" t="s">
        <v>811</v>
      </c>
      <c r="AB333" s="15"/>
      <c r="AC333" s="17"/>
      <c r="AD333" s="18"/>
      <c r="AE333" s="310"/>
      <c r="AF333" s="28" t="s">
        <v>0</v>
      </c>
    </row>
    <row r="334" spans="1:32" s="11" customFormat="1" ht="12.75" customHeight="1" x14ac:dyDescent="0.3">
      <c r="A334" s="107"/>
      <c r="B334" s="52" t="s">
        <v>412</v>
      </c>
      <c r="C334" s="993"/>
      <c r="D334" s="20"/>
      <c r="E334" s="21"/>
      <c r="F334" s="21"/>
      <c r="G334" s="113"/>
      <c r="H334" s="20"/>
      <c r="I334" s="22"/>
      <c r="J334" s="22"/>
      <c r="K334" s="112"/>
      <c r="L334" s="20"/>
      <c r="M334" s="22"/>
      <c r="N334" s="22"/>
      <c r="O334" s="112"/>
      <c r="P334" s="37"/>
      <c r="Q334" s="38"/>
      <c r="R334" s="39"/>
      <c r="S334" s="112"/>
      <c r="T334" s="20"/>
      <c r="U334" s="22"/>
      <c r="V334" s="22"/>
      <c r="W334" s="112"/>
      <c r="X334" s="20"/>
      <c r="Y334" s="24"/>
      <c r="Z334" s="24"/>
      <c r="AA334" s="112"/>
      <c r="AB334" s="20"/>
      <c r="AC334" s="22"/>
      <c r="AD334" s="22"/>
      <c r="AE334" s="311"/>
      <c r="AF334" s="28" t="s">
        <v>0</v>
      </c>
    </row>
    <row r="335" spans="1:32" s="11" customFormat="1" ht="12.75" customHeight="1" x14ac:dyDescent="0.3">
      <c r="A335" s="107"/>
      <c r="B335" s="52"/>
      <c r="C335" s="994" t="s">
        <v>1</v>
      </c>
      <c r="D335" s="25"/>
      <c r="E335" s="26"/>
      <c r="F335" s="26"/>
      <c r="G335" s="111"/>
      <c r="H335" s="25"/>
      <c r="I335" s="27"/>
      <c r="J335" s="28"/>
      <c r="K335" s="110"/>
      <c r="L335" s="25"/>
      <c r="M335" s="28"/>
      <c r="N335" s="28"/>
      <c r="O335" s="110"/>
      <c r="P335" s="25"/>
      <c r="Q335" s="27"/>
      <c r="R335" s="28"/>
      <c r="S335" s="110"/>
      <c r="T335" s="25"/>
      <c r="U335" s="28"/>
      <c r="V335" s="28"/>
      <c r="W335" s="110"/>
      <c r="X335" s="25"/>
      <c r="Y335" s="28"/>
      <c r="Z335" s="28"/>
      <c r="AA335" s="110"/>
      <c r="AB335" s="25"/>
      <c r="AC335" s="27"/>
      <c r="AD335" s="28"/>
      <c r="AE335" s="312"/>
      <c r="AF335" s="28" t="s">
        <v>1</v>
      </c>
    </row>
    <row r="336" spans="1:32" s="11" customFormat="1" ht="12.75" customHeight="1" x14ac:dyDescent="0.3">
      <c r="A336" s="107"/>
      <c r="B336" s="52"/>
      <c r="C336" s="994"/>
      <c r="D336" s="40"/>
      <c r="E336" s="41"/>
      <c r="F336" s="42"/>
      <c r="G336" s="108"/>
      <c r="H336" s="40"/>
      <c r="I336" s="42"/>
      <c r="J336" s="42"/>
      <c r="K336" s="108"/>
      <c r="L336" s="40"/>
      <c r="M336" s="42"/>
      <c r="N336" s="42"/>
      <c r="O336" s="108"/>
      <c r="P336" s="40"/>
      <c r="Q336" s="41"/>
      <c r="R336" s="42"/>
      <c r="S336" s="108"/>
      <c r="T336" s="40"/>
      <c r="U336" s="42"/>
      <c r="V336" s="42"/>
      <c r="W336" s="108"/>
      <c r="X336" s="40"/>
      <c r="Y336" s="43"/>
      <c r="Z336" s="43"/>
      <c r="AA336" s="109"/>
      <c r="AB336" s="40"/>
      <c r="AC336" s="41"/>
      <c r="AD336" s="42"/>
      <c r="AE336" s="313"/>
      <c r="AF336" s="28" t="s">
        <v>547</v>
      </c>
    </row>
    <row r="337" spans="1:32" s="11" customFormat="1" ht="12.75" customHeight="1" x14ac:dyDescent="0.3">
      <c r="A337" s="105">
        <v>21</v>
      </c>
      <c r="B337" s="51" t="s">
        <v>10079</v>
      </c>
      <c r="C337" s="992" t="s">
        <v>0</v>
      </c>
      <c r="D337" s="15" t="s">
        <v>6641</v>
      </c>
      <c r="E337" s="16">
        <v>4</v>
      </c>
      <c r="F337" s="16"/>
      <c r="G337" s="115" t="s">
        <v>822</v>
      </c>
      <c r="H337" s="15" t="s">
        <v>6641</v>
      </c>
      <c r="I337" s="17">
        <v>4</v>
      </c>
      <c r="J337" s="18"/>
      <c r="K337" s="114" t="s">
        <v>822</v>
      </c>
      <c r="L337" s="15" t="s">
        <v>6641</v>
      </c>
      <c r="M337" s="18">
        <v>4</v>
      </c>
      <c r="N337" s="18"/>
      <c r="O337" s="114" t="s">
        <v>822</v>
      </c>
      <c r="P337" s="34" t="s">
        <v>6641</v>
      </c>
      <c r="Q337" s="35">
        <v>4</v>
      </c>
      <c r="R337" s="36"/>
      <c r="S337" s="114" t="s">
        <v>822</v>
      </c>
      <c r="T337" s="15" t="s">
        <v>6641</v>
      </c>
      <c r="U337" s="18">
        <v>4</v>
      </c>
      <c r="V337" s="18"/>
      <c r="W337" s="114" t="s">
        <v>822</v>
      </c>
      <c r="X337" s="18" t="s">
        <v>6641</v>
      </c>
      <c r="Y337" s="18">
        <v>4</v>
      </c>
      <c r="Z337" s="18"/>
      <c r="AA337" s="114" t="s">
        <v>822</v>
      </c>
      <c r="AB337" s="15"/>
      <c r="AC337" s="17"/>
      <c r="AD337" s="18"/>
      <c r="AE337" s="310"/>
      <c r="AF337" s="28" t="s">
        <v>0</v>
      </c>
    </row>
    <row r="338" spans="1:32" s="11" customFormat="1" ht="12.75" customHeight="1" x14ac:dyDescent="0.3">
      <c r="A338" s="107"/>
      <c r="B338" s="52" t="s">
        <v>412</v>
      </c>
      <c r="C338" s="993"/>
      <c r="D338" s="20"/>
      <c r="E338" s="21"/>
      <c r="F338" s="21"/>
      <c r="G338" s="113"/>
      <c r="H338" s="20"/>
      <c r="I338" s="22"/>
      <c r="J338" s="22"/>
      <c r="K338" s="112"/>
      <c r="L338" s="20"/>
      <c r="M338" s="22"/>
      <c r="N338" s="22"/>
      <c r="O338" s="112"/>
      <c r="P338" s="37"/>
      <c r="Q338" s="38"/>
      <c r="R338" s="39"/>
      <c r="S338" s="112"/>
      <c r="T338" s="20"/>
      <c r="U338" s="22"/>
      <c r="V338" s="22"/>
      <c r="W338" s="112"/>
      <c r="X338" s="20"/>
      <c r="Y338" s="24"/>
      <c r="Z338" s="24"/>
      <c r="AA338" s="112"/>
      <c r="AB338" s="20"/>
      <c r="AC338" s="22"/>
      <c r="AD338" s="22"/>
      <c r="AE338" s="311"/>
      <c r="AF338" s="28" t="s">
        <v>0</v>
      </c>
    </row>
    <row r="339" spans="1:32" s="11" customFormat="1" ht="12.75" customHeight="1" x14ac:dyDescent="0.3">
      <c r="A339" s="107"/>
      <c r="B339" s="52"/>
      <c r="C339" s="994" t="s">
        <v>1</v>
      </c>
      <c r="D339" s="25"/>
      <c r="E339" s="26"/>
      <c r="F339" s="26"/>
      <c r="G339" s="111"/>
      <c r="H339" s="25"/>
      <c r="I339" s="27"/>
      <c r="J339" s="28"/>
      <c r="K339" s="110"/>
      <c r="L339" s="25"/>
      <c r="M339" s="28"/>
      <c r="N339" s="28"/>
      <c r="O339" s="110"/>
      <c r="P339" s="25"/>
      <c r="Q339" s="27"/>
      <c r="R339" s="28"/>
      <c r="S339" s="110"/>
      <c r="T339" s="25"/>
      <c r="U339" s="28"/>
      <c r="V339" s="28"/>
      <c r="W339" s="110"/>
      <c r="X339" s="25"/>
      <c r="Y339" s="28"/>
      <c r="Z339" s="28"/>
      <c r="AA339" s="110"/>
      <c r="AB339" s="25"/>
      <c r="AC339" s="27"/>
      <c r="AD339" s="28"/>
      <c r="AE339" s="312"/>
      <c r="AF339" s="28" t="s">
        <v>1</v>
      </c>
    </row>
    <row r="340" spans="1:32" s="11" customFormat="1" ht="12.75" customHeight="1" x14ac:dyDescent="0.3">
      <c r="A340" s="107"/>
      <c r="B340" s="54"/>
      <c r="C340" s="994"/>
      <c r="D340" s="40"/>
      <c r="E340" s="41"/>
      <c r="F340" s="42"/>
      <c r="G340" s="108"/>
      <c r="H340" s="40"/>
      <c r="I340" s="42"/>
      <c r="J340" s="42"/>
      <c r="K340" s="108"/>
      <c r="L340" s="40"/>
      <c r="M340" s="42"/>
      <c r="N340" s="42"/>
      <c r="O340" s="108"/>
      <c r="P340" s="40"/>
      <c r="Q340" s="41"/>
      <c r="R340" s="42"/>
      <c r="S340" s="108"/>
      <c r="T340" s="40"/>
      <c r="U340" s="42"/>
      <c r="V340" s="42"/>
      <c r="W340" s="108"/>
      <c r="X340" s="40"/>
      <c r="Y340" s="43"/>
      <c r="Z340" s="43"/>
      <c r="AA340" s="109"/>
      <c r="AB340" s="40"/>
      <c r="AC340" s="41"/>
      <c r="AD340" s="42"/>
      <c r="AE340" s="313"/>
      <c r="AF340" s="28" t="s">
        <v>547</v>
      </c>
    </row>
    <row r="341" spans="1:32" s="11" customFormat="1" ht="12.75" customHeight="1" x14ac:dyDescent="0.3">
      <c r="A341" s="105">
        <v>22</v>
      </c>
      <c r="B341" s="51" t="s">
        <v>10080</v>
      </c>
      <c r="C341" s="992" t="s">
        <v>0</v>
      </c>
      <c r="D341" s="15"/>
      <c r="E341" s="16"/>
      <c r="F341" s="16"/>
      <c r="G341" s="115"/>
      <c r="H341" s="15"/>
      <c r="I341" s="17"/>
      <c r="J341" s="18"/>
      <c r="K341" s="114"/>
      <c r="L341" s="18"/>
      <c r="M341" s="18"/>
      <c r="N341" s="18"/>
      <c r="O341" s="114"/>
      <c r="P341" s="15"/>
      <c r="Q341" s="17"/>
      <c r="R341" s="18"/>
      <c r="S341" s="114"/>
      <c r="T341" s="15"/>
      <c r="U341" s="18"/>
      <c r="V341" s="18"/>
      <c r="W341" s="114"/>
      <c r="X341" s="15"/>
      <c r="Y341" s="18"/>
      <c r="Z341" s="18"/>
      <c r="AA341" s="114"/>
      <c r="AB341" s="15"/>
      <c r="AC341" s="17"/>
      <c r="AD341" s="18"/>
      <c r="AE341" s="310"/>
      <c r="AF341" s="28" t="s">
        <v>0</v>
      </c>
    </row>
    <row r="342" spans="1:32" s="11" customFormat="1" ht="12.75" customHeight="1" x14ac:dyDescent="0.3">
      <c r="A342" s="107"/>
      <c r="B342" s="52" t="s">
        <v>412</v>
      </c>
      <c r="C342" s="993"/>
      <c r="D342" s="20"/>
      <c r="E342" s="21"/>
      <c r="F342" s="21"/>
      <c r="G342" s="113"/>
      <c r="H342" s="20"/>
      <c r="I342" s="22"/>
      <c r="J342" s="22"/>
      <c r="K342" s="112"/>
      <c r="L342" s="20"/>
      <c r="M342" s="22"/>
      <c r="N342" s="22"/>
      <c r="O342" s="112"/>
      <c r="P342" s="20"/>
      <c r="Q342" s="24"/>
      <c r="R342" s="24"/>
      <c r="S342" s="112"/>
      <c r="T342" s="20"/>
      <c r="U342" s="24"/>
      <c r="V342" s="22"/>
      <c r="W342" s="112"/>
      <c r="X342" s="20"/>
      <c r="Y342" s="24"/>
      <c r="Z342" s="24"/>
      <c r="AA342" s="112"/>
      <c r="AB342" s="20"/>
      <c r="AC342" s="22"/>
      <c r="AD342" s="22"/>
      <c r="AE342" s="311"/>
      <c r="AF342" s="28" t="s">
        <v>0</v>
      </c>
    </row>
    <row r="343" spans="1:32" s="11" customFormat="1" ht="12.75" customHeight="1" x14ac:dyDescent="0.3">
      <c r="A343" s="107"/>
      <c r="B343" s="52"/>
      <c r="C343" s="994" t="s">
        <v>1</v>
      </c>
      <c r="D343" s="25" t="s">
        <v>6641</v>
      </c>
      <c r="E343" s="26">
        <v>4</v>
      </c>
      <c r="F343" s="26"/>
      <c r="G343" s="111" t="s">
        <v>812</v>
      </c>
      <c r="H343" s="25"/>
      <c r="I343" s="27"/>
      <c r="J343" s="28"/>
      <c r="K343" s="110"/>
      <c r="L343" s="25" t="s">
        <v>6641</v>
      </c>
      <c r="M343" s="28">
        <v>4</v>
      </c>
      <c r="N343" s="28"/>
      <c r="O343" s="110" t="s">
        <v>812</v>
      </c>
      <c r="P343" s="30"/>
      <c r="Q343" s="31"/>
      <c r="R343" s="28"/>
      <c r="S343" s="110"/>
      <c r="T343" s="25" t="s">
        <v>6641</v>
      </c>
      <c r="U343" s="28">
        <v>4</v>
      </c>
      <c r="V343" s="28"/>
      <c r="W343" s="110" t="s">
        <v>812</v>
      </c>
      <c r="X343" s="25"/>
      <c r="Y343" s="28"/>
      <c r="Z343" s="28"/>
      <c r="AA343" s="110"/>
      <c r="AB343" s="25"/>
      <c r="AC343" s="27"/>
      <c r="AD343" s="28"/>
      <c r="AE343" s="312"/>
      <c r="AF343" s="28" t="s">
        <v>1</v>
      </c>
    </row>
    <row r="344" spans="1:32" s="11" customFormat="1" ht="12.75" customHeight="1" x14ac:dyDescent="0.3">
      <c r="A344" s="107"/>
      <c r="B344" s="54"/>
      <c r="C344" s="994"/>
      <c r="D344" s="25"/>
      <c r="E344" s="26"/>
      <c r="F344" s="26"/>
      <c r="G344" s="111"/>
      <c r="H344" s="25"/>
      <c r="I344" s="28"/>
      <c r="J344" s="28"/>
      <c r="K344" s="110"/>
      <c r="L344" s="25"/>
      <c r="M344" s="28"/>
      <c r="N344" s="28"/>
      <c r="O344" s="110"/>
      <c r="P344" s="30"/>
      <c r="Q344" s="31"/>
      <c r="R344" s="32"/>
      <c r="S344" s="110"/>
      <c r="T344" s="25"/>
      <c r="U344" s="27"/>
      <c r="V344" s="27"/>
      <c r="W344" s="110"/>
      <c r="X344" s="25"/>
      <c r="Y344" s="33"/>
      <c r="Z344" s="33"/>
      <c r="AA344" s="116"/>
      <c r="AB344" s="25"/>
      <c r="AC344" s="27"/>
      <c r="AD344" s="28"/>
      <c r="AE344" s="312"/>
      <c r="AF344" s="28" t="s">
        <v>547</v>
      </c>
    </row>
    <row r="345" spans="1:32" s="11" customFormat="1" ht="12.75" customHeight="1" x14ac:dyDescent="0.3">
      <c r="A345" s="105">
        <v>23</v>
      </c>
      <c r="B345" s="51" t="s">
        <v>10081</v>
      </c>
      <c r="C345" s="992" t="s">
        <v>0</v>
      </c>
      <c r="D345" s="15"/>
      <c r="E345" s="16"/>
      <c r="F345" s="16"/>
      <c r="G345" s="115"/>
      <c r="H345" s="15"/>
      <c r="I345" s="17"/>
      <c r="J345" s="18"/>
      <c r="K345" s="114"/>
      <c r="L345" s="15"/>
      <c r="M345" s="18"/>
      <c r="N345" s="18"/>
      <c r="O345" s="114"/>
      <c r="P345" s="34"/>
      <c r="Q345" s="35"/>
      <c r="R345" s="36"/>
      <c r="S345" s="114"/>
      <c r="T345" s="15"/>
      <c r="U345" s="18"/>
      <c r="V345" s="18"/>
      <c r="W345" s="114"/>
      <c r="X345" s="18"/>
      <c r="Y345" s="18"/>
      <c r="Z345" s="18"/>
      <c r="AA345" s="114"/>
      <c r="AB345" s="15"/>
      <c r="AC345" s="17"/>
      <c r="AD345" s="18"/>
      <c r="AE345" s="310"/>
      <c r="AF345" s="28" t="s">
        <v>0</v>
      </c>
    </row>
    <row r="346" spans="1:32" s="11" customFormat="1" ht="12.75" customHeight="1" x14ac:dyDescent="0.3">
      <c r="A346" s="107"/>
      <c r="B346" s="52" t="s">
        <v>412</v>
      </c>
      <c r="C346" s="993"/>
      <c r="D346" s="20"/>
      <c r="E346" s="21"/>
      <c r="F346" s="21"/>
      <c r="G346" s="113"/>
      <c r="H346" s="20"/>
      <c r="I346" s="22"/>
      <c r="J346" s="22"/>
      <c r="K346" s="112"/>
      <c r="L346" s="20"/>
      <c r="M346" s="22"/>
      <c r="N346" s="22"/>
      <c r="O346" s="112"/>
      <c r="P346" s="37"/>
      <c r="Q346" s="38"/>
      <c r="R346" s="39"/>
      <c r="S346" s="112"/>
      <c r="T346" s="20"/>
      <c r="U346" s="22"/>
      <c r="V346" s="22"/>
      <c r="W346" s="112"/>
      <c r="X346" s="20"/>
      <c r="Y346" s="24"/>
      <c r="Z346" s="24"/>
      <c r="AA346" s="112"/>
      <c r="AB346" s="20"/>
      <c r="AC346" s="22"/>
      <c r="AD346" s="22"/>
      <c r="AE346" s="311"/>
      <c r="AF346" s="28" t="s">
        <v>0</v>
      </c>
    </row>
    <row r="347" spans="1:32" s="11" customFormat="1" ht="12.75" customHeight="1" x14ac:dyDescent="0.3">
      <c r="A347" s="107"/>
      <c r="B347" s="52"/>
      <c r="C347" s="994" t="s">
        <v>1</v>
      </c>
      <c r="D347" s="25"/>
      <c r="E347" s="26"/>
      <c r="F347" s="26"/>
      <c r="G347" s="111"/>
      <c r="H347" s="25" t="s">
        <v>6641</v>
      </c>
      <c r="I347" s="27">
        <v>4</v>
      </c>
      <c r="J347" s="28"/>
      <c r="K347" s="110" t="s">
        <v>812</v>
      </c>
      <c r="L347" s="25"/>
      <c r="M347" s="28"/>
      <c r="N347" s="28"/>
      <c r="O347" s="110"/>
      <c r="P347" s="25" t="s">
        <v>6641</v>
      </c>
      <c r="Q347" s="27">
        <v>4</v>
      </c>
      <c r="R347" s="28"/>
      <c r="S347" s="110" t="s">
        <v>812</v>
      </c>
      <c r="T347" s="25"/>
      <c r="U347" s="28"/>
      <c r="V347" s="28"/>
      <c r="W347" s="110"/>
      <c r="X347" s="25" t="s">
        <v>6641</v>
      </c>
      <c r="Y347" s="28">
        <v>4</v>
      </c>
      <c r="Z347" s="28"/>
      <c r="AA347" s="110" t="s">
        <v>812</v>
      </c>
      <c r="AB347" s="25"/>
      <c r="AC347" s="27"/>
      <c r="AD347" s="28"/>
      <c r="AE347" s="312"/>
      <c r="AF347" s="28" t="s">
        <v>1</v>
      </c>
    </row>
    <row r="348" spans="1:32" s="11" customFormat="1" ht="12.75" customHeight="1" x14ac:dyDescent="0.3">
      <c r="A348" s="107"/>
      <c r="B348" s="52"/>
      <c r="C348" s="994"/>
      <c r="D348" s="40"/>
      <c r="E348" s="41"/>
      <c r="F348" s="42"/>
      <c r="G348" s="108"/>
      <c r="H348" s="40"/>
      <c r="I348" s="42"/>
      <c r="J348" s="42"/>
      <c r="K348" s="108"/>
      <c r="L348" s="40"/>
      <c r="M348" s="42"/>
      <c r="N348" s="42"/>
      <c r="O348" s="108"/>
      <c r="P348" s="40"/>
      <c r="Q348" s="41"/>
      <c r="R348" s="42"/>
      <c r="S348" s="108"/>
      <c r="T348" s="40"/>
      <c r="U348" s="42"/>
      <c r="V348" s="42"/>
      <c r="W348" s="108"/>
      <c r="X348" s="40"/>
      <c r="Y348" s="43"/>
      <c r="Z348" s="43"/>
      <c r="AA348" s="109"/>
      <c r="AB348" s="40"/>
      <c r="AC348" s="41"/>
      <c r="AD348" s="42"/>
      <c r="AE348" s="313"/>
      <c r="AF348" s="28" t="s">
        <v>547</v>
      </c>
    </row>
    <row r="349" spans="1:32" s="11" customFormat="1" ht="12.75" customHeight="1" x14ac:dyDescent="0.3">
      <c r="A349" s="105">
        <v>24</v>
      </c>
      <c r="B349" s="51" t="s">
        <v>10082</v>
      </c>
      <c r="C349" s="992" t="s">
        <v>0</v>
      </c>
      <c r="D349" s="15" t="s">
        <v>6639</v>
      </c>
      <c r="E349" s="16">
        <v>4</v>
      </c>
      <c r="F349" s="16"/>
      <c r="G349" s="115" t="s">
        <v>801</v>
      </c>
      <c r="H349" s="15" t="s">
        <v>6639</v>
      </c>
      <c r="I349" s="17">
        <v>4</v>
      </c>
      <c r="J349" s="18"/>
      <c r="K349" s="114" t="s">
        <v>801</v>
      </c>
      <c r="L349" s="15" t="s">
        <v>6639</v>
      </c>
      <c r="M349" s="18">
        <v>4</v>
      </c>
      <c r="N349" s="18"/>
      <c r="O349" s="114" t="s">
        <v>801</v>
      </c>
      <c r="P349" s="34" t="s">
        <v>6639</v>
      </c>
      <c r="Q349" s="35">
        <v>4</v>
      </c>
      <c r="R349" s="36"/>
      <c r="S349" s="114" t="s">
        <v>801</v>
      </c>
      <c r="T349" s="15" t="s">
        <v>6639</v>
      </c>
      <c r="U349" s="18">
        <v>4</v>
      </c>
      <c r="V349" s="18"/>
      <c r="W349" s="114" t="s">
        <v>801</v>
      </c>
      <c r="X349" s="18"/>
      <c r="Y349" s="18"/>
      <c r="Z349" s="18"/>
      <c r="AA349" s="114"/>
      <c r="AB349" s="15"/>
      <c r="AC349" s="17"/>
      <c r="AD349" s="18"/>
      <c r="AE349" s="310"/>
      <c r="AF349" s="28" t="s">
        <v>0</v>
      </c>
    </row>
    <row r="350" spans="1:32" s="11" customFormat="1" ht="12.75" customHeight="1" x14ac:dyDescent="0.3">
      <c r="A350" s="107"/>
      <c r="B350" s="52" t="s">
        <v>412</v>
      </c>
      <c r="C350" s="993"/>
      <c r="D350" s="20"/>
      <c r="E350" s="21"/>
      <c r="F350" s="21"/>
      <c r="G350" s="113"/>
      <c r="H350" s="20"/>
      <c r="I350" s="22"/>
      <c r="J350" s="22"/>
      <c r="K350" s="112"/>
      <c r="L350" s="20"/>
      <c r="M350" s="22"/>
      <c r="N350" s="22"/>
      <c r="O350" s="112"/>
      <c r="P350" s="37"/>
      <c r="Q350" s="38"/>
      <c r="R350" s="39"/>
      <c r="S350" s="112"/>
      <c r="T350" s="20"/>
      <c r="U350" s="22"/>
      <c r="V350" s="22"/>
      <c r="W350" s="112"/>
      <c r="X350" s="20"/>
      <c r="Y350" s="24"/>
      <c r="Z350" s="24"/>
      <c r="AA350" s="112"/>
      <c r="AB350" s="20"/>
      <c r="AC350" s="22"/>
      <c r="AD350" s="22"/>
      <c r="AE350" s="311"/>
      <c r="AF350" s="28" t="s">
        <v>0</v>
      </c>
    </row>
    <row r="351" spans="1:32" s="11" customFormat="1" ht="12.75" customHeight="1" x14ac:dyDescent="0.3">
      <c r="A351" s="107"/>
      <c r="B351" s="52"/>
      <c r="C351" s="994" t="s">
        <v>1</v>
      </c>
      <c r="D351" s="25"/>
      <c r="E351" s="26"/>
      <c r="F351" s="26"/>
      <c r="G351" s="111"/>
      <c r="H351" s="25"/>
      <c r="I351" s="27"/>
      <c r="J351" s="28"/>
      <c r="K351" s="110"/>
      <c r="L351" s="25"/>
      <c r="M351" s="28"/>
      <c r="N351" s="28"/>
      <c r="O351" s="110"/>
      <c r="P351" s="25"/>
      <c r="Q351" s="27"/>
      <c r="R351" s="28"/>
      <c r="S351" s="110"/>
      <c r="T351" s="25"/>
      <c r="U351" s="28"/>
      <c r="V351" s="28"/>
      <c r="W351" s="110"/>
      <c r="X351" s="25"/>
      <c r="Y351" s="28"/>
      <c r="Z351" s="28"/>
      <c r="AA351" s="110"/>
      <c r="AB351" s="25"/>
      <c r="AC351" s="27"/>
      <c r="AD351" s="28"/>
      <c r="AE351" s="312"/>
      <c r="AF351" s="28" t="s">
        <v>1</v>
      </c>
    </row>
    <row r="352" spans="1:32" s="11" customFormat="1" ht="12.75" customHeight="1" x14ac:dyDescent="0.3">
      <c r="A352" s="107"/>
      <c r="B352" s="52"/>
      <c r="C352" s="994"/>
      <c r="D352" s="40"/>
      <c r="E352" s="41"/>
      <c r="F352" s="42"/>
      <c r="G352" s="108"/>
      <c r="H352" s="40"/>
      <c r="I352" s="42"/>
      <c r="J352" s="42"/>
      <c r="K352" s="108"/>
      <c r="L352" s="40"/>
      <c r="M352" s="42"/>
      <c r="N352" s="42"/>
      <c r="O352" s="108"/>
      <c r="P352" s="40"/>
      <c r="Q352" s="41"/>
      <c r="R352" s="42"/>
      <c r="S352" s="108"/>
      <c r="T352" s="40"/>
      <c r="U352" s="42"/>
      <c r="V352" s="42"/>
      <c r="W352" s="108"/>
      <c r="X352" s="40"/>
      <c r="Y352" s="43"/>
      <c r="Z352" s="43"/>
      <c r="AA352" s="109"/>
      <c r="AB352" s="40"/>
      <c r="AC352" s="41"/>
      <c r="AD352" s="42"/>
      <c r="AE352" s="313"/>
      <c r="AF352" s="28" t="s">
        <v>547</v>
      </c>
    </row>
    <row r="353" spans="1:32" s="11" customFormat="1" ht="12.75" customHeight="1" x14ac:dyDescent="0.3">
      <c r="A353" s="105">
        <v>25</v>
      </c>
      <c r="B353" s="51" t="s">
        <v>10083</v>
      </c>
      <c r="C353" s="992" t="s">
        <v>0</v>
      </c>
      <c r="D353" s="15" t="s">
        <v>6639</v>
      </c>
      <c r="E353" s="16">
        <v>4</v>
      </c>
      <c r="F353" s="16"/>
      <c r="G353" s="115" t="s">
        <v>802</v>
      </c>
      <c r="H353" s="15" t="s">
        <v>6639</v>
      </c>
      <c r="I353" s="17">
        <v>4</v>
      </c>
      <c r="J353" s="18"/>
      <c r="K353" s="114" t="s">
        <v>802</v>
      </c>
      <c r="L353" s="18" t="s">
        <v>6639</v>
      </c>
      <c r="M353" s="18">
        <v>4</v>
      </c>
      <c r="N353" s="18"/>
      <c r="O353" s="114" t="s">
        <v>802</v>
      </c>
      <c r="P353" s="15" t="s">
        <v>6639</v>
      </c>
      <c r="Q353" s="17">
        <v>4</v>
      </c>
      <c r="R353" s="18"/>
      <c r="S353" s="114" t="s">
        <v>802</v>
      </c>
      <c r="T353" s="15" t="s">
        <v>6639</v>
      </c>
      <c r="U353" s="18">
        <v>4</v>
      </c>
      <c r="V353" s="18"/>
      <c r="W353" s="114" t="s">
        <v>802</v>
      </c>
      <c r="X353" s="15"/>
      <c r="Y353" s="18"/>
      <c r="Z353" s="18"/>
      <c r="AA353" s="114"/>
      <c r="AB353" s="15"/>
      <c r="AC353" s="17"/>
      <c r="AD353" s="18"/>
      <c r="AE353" s="310"/>
      <c r="AF353" s="28" t="s">
        <v>0</v>
      </c>
    </row>
    <row r="354" spans="1:32" s="11" customFormat="1" ht="12.75" customHeight="1" x14ac:dyDescent="0.3">
      <c r="A354" s="107"/>
      <c r="B354" s="52" t="s">
        <v>412</v>
      </c>
      <c r="C354" s="993"/>
      <c r="D354" s="20"/>
      <c r="E354" s="21"/>
      <c r="F354" s="21"/>
      <c r="G354" s="113"/>
      <c r="H354" s="20"/>
      <c r="I354" s="22"/>
      <c r="J354" s="22"/>
      <c r="K354" s="112"/>
      <c r="L354" s="20"/>
      <c r="M354" s="22"/>
      <c r="N354" s="22"/>
      <c r="O354" s="112"/>
      <c r="P354" s="20"/>
      <c r="Q354" s="24"/>
      <c r="R354" s="24"/>
      <c r="S354" s="112"/>
      <c r="T354" s="20"/>
      <c r="U354" s="24"/>
      <c r="V354" s="22"/>
      <c r="W354" s="112"/>
      <c r="X354" s="20"/>
      <c r="Y354" s="24"/>
      <c r="Z354" s="24"/>
      <c r="AA354" s="112"/>
      <c r="AB354" s="20"/>
      <c r="AC354" s="22"/>
      <c r="AD354" s="22"/>
      <c r="AE354" s="311"/>
      <c r="AF354" s="28" t="s">
        <v>0</v>
      </c>
    </row>
    <row r="355" spans="1:32" s="11" customFormat="1" ht="12.75" customHeight="1" x14ac:dyDescent="0.3">
      <c r="A355" s="107"/>
      <c r="B355" s="52"/>
      <c r="C355" s="994" t="s">
        <v>1</v>
      </c>
      <c r="D355" s="25"/>
      <c r="E355" s="26"/>
      <c r="F355" s="26"/>
      <c r="G355" s="111"/>
      <c r="H355" s="25"/>
      <c r="I355" s="27"/>
      <c r="J355" s="28"/>
      <c r="K355" s="110"/>
      <c r="L355" s="25"/>
      <c r="M355" s="28"/>
      <c r="N355" s="28"/>
      <c r="O355" s="110"/>
      <c r="P355" s="30"/>
      <c r="Q355" s="31"/>
      <c r="R355" s="28"/>
      <c r="S355" s="110"/>
      <c r="T355" s="25"/>
      <c r="U355" s="28"/>
      <c r="V355" s="28"/>
      <c r="W355" s="110"/>
      <c r="X355" s="25"/>
      <c r="Y355" s="28"/>
      <c r="Z355" s="28"/>
      <c r="AA355" s="110"/>
      <c r="AB355" s="25"/>
      <c r="AC355" s="27"/>
      <c r="AD355" s="28"/>
      <c r="AE355" s="312"/>
      <c r="AF355" s="28" t="s">
        <v>1</v>
      </c>
    </row>
    <row r="356" spans="1:32" s="11" customFormat="1" ht="12.75" customHeight="1" x14ac:dyDescent="0.3">
      <c r="A356" s="107"/>
      <c r="B356" s="52"/>
      <c r="C356" s="994"/>
      <c r="D356" s="25"/>
      <c r="E356" s="26"/>
      <c r="F356" s="26"/>
      <c r="G356" s="111"/>
      <c r="H356" s="25"/>
      <c r="I356" s="28"/>
      <c r="J356" s="28"/>
      <c r="K356" s="110"/>
      <c r="L356" s="25"/>
      <c r="M356" s="28"/>
      <c r="N356" s="28"/>
      <c r="O356" s="110"/>
      <c r="P356" s="30"/>
      <c r="Q356" s="31"/>
      <c r="R356" s="32"/>
      <c r="S356" s="110"/>
      <c r="T356" s="25"/>
      <c r="U356" s="27"/>
      <c r="V356" s="27"/>
      <c r="W356" s="110"/>
      <c r="X356" s="25"/>
      <c r="Y356" s="33"/>
      <c r="Z356" s="33"/>
      <c r="AA356" s="116"/>
      <c r="AB356" s="25"/>
      <c r="AC356" s="27"/>
      <c r="AD356" s="28"/>
      <c r="AE356" s="312"/>
      <c r="AF356" s="28" t="s">
        <v>547</v>
      </c>
    </row>
    <row r="357" spans="1:32" s="11" customFormat="1" ht="12.75" customHeight="1" x14ac:dyDescent="0.3">
      <c r="A357" s="105">
        <v>26</v>
      </c>
      <c r="B357" s="51" t="s">
        <v>10084</v>
      </c>
      <c r="C357" s="992" t="s">
        <v>0</v>
      </c>
      <c r="D357" s="15"/>
      <c r="E357" s="16"/>
      <c r="F357" s="16"/>
      <c r="G357" s="115"/>
      <c r="H357" s="15"/>
      <c r="I357" s="17"/>
      <c r="J357" s="18"/>
      <c r="K357" s="114"/>
      <c r="L357" s="18"/>
      <c r="M357" s="18"/>
      <c r="N357" s="18"/>
      <c r="O357" s="114"/>
      <c r="P357" s="15"/>
      <c r="Q357" s="17"/>
      <c r="R357" s="18"/>
      <c r="S357" s="114"/>
      <c r="T357" s="15"/>
      <c r="U357" s="17"/>
      <c r="V357" s="18"/>
      <c r="W357" s="114"/>
      <c r="X357" s="15"/>
      <c r="Y357" s="18"/>
      <c r="Z357" s="18"/>
      <c r="AA357" s="114"/>
      <c r="AB357" s="15"/>
      <c r="AC357" s="17"/>
      <c r="AD357" s="18"/>
      <c r="AE357" s="310"/>
      <c r="AF357" s="28" t="s">
        <v>0</v>
      </c>
    </row>
    <row r="358" spans="1:32" s="11" customFormat="1" ht="12.75" customHeight="1" x14ac:dyDescent="0.3">
      <c r="A358" s="107"/>
      <c r="B358" s="52" t="s">
        <v>412</v>
      </c>
      <c r="C358" s="993"/>
      <c r="D358" s="20"/>
      <c r="E358" s="21"/>
      <c r="F358" s="21"/>
      <c r="G358" s="113"/>
      <c r="H358" s="20"/>
      <c r="I358" s="22"/>
      <c r="J358" s="22"/>
      <c r="K358" s="112"/>
      <c r="L358" s="20"/>
      <c r="M358" s="22"/>
      <c r="N358" s="22"/>
      <c r="O358" s="112"/>
      <c r="P358" s="20"/>
      <c r="Q358" s="24"/>
      <c r="R358" s="24"/>
      <c r="S358" s="112"/>
      <c r="T358" s="20"/>
      <c r="U358" s="22"/>
      <c r="V358" s="22"/>
      <c r="W358" s="112"/>
      <c r="X358" s="20"/>
      <c r="Y358" s="24"/>
      <c r="Z358" s="24"/>
      <c r="AA358" s="112"/>
      <c r="AB358" s="20"/>
      <c r="AC358" s="22"/>
      <c r="AD358" s="22"/>
      <c r="AE358" s="311"/>
      <c r="AF358" s="28" t="s">
        <v>0</v>
      </c>
    </row>
    <row r="359" spans="1:32" s="11" customFormat="1" ht="12.75" customHeight="1" x14ac:dyDescent="0.3">
      <c r="A359" s="107"/>
      <c r="B359" s="52"/>
      <c r="C359" s="994" t="s">
        <v>1</v>
      </c>
      <c r="D359" s="25" t="s">
        <v>6630</v>
      </c>
      <c r="E359" s="26">
        <v>4</v>
      </c>
      <c r="F359" s="26"/>
      <c r="G359" s="111" t="s">
        <v>811</v>
      </c>
      <c r="H359" s="25"/>
      <c r="I359" s="27"/>
      <c r="J359" s="28"/>
      <c r="K359" s="110"/>
      <c r="L359" s="25" t="s">
        <v>6630</v>
      </c>
      <c r="M359" s="28">
        <v>4</v>
      </c>
      <c r="N359" s="28"/>
      <c r="O359" s="110" t="s">
        <v>811</v>
      </c>
      <c r="P359" s="30"/>
      <c r="Q359" s="31"/>
      <c r="R359" s="28"/>
      <c r="S359" s="110"/>
      <c r="T359" s="25" t="s">
        <v>6630</v>
      </c>
      <c r="U359" s="28">
        <v>4</v>
      </c>
      <c r="V359" s="28"/>
      <c r="W359" s="110" t="s">
        <v>811</v>
      </c>
      <c r="X359" s="25"/>
      <c r="Y359" s="28"/>
      <c r="Z359" s="28"/>
      <c r="AA359" s="110"/>
      <c r="AB359" s="25"/>
      <c r="AC359" s="27"/>
      <c r="AD359" s="28"/>
      <c r="AE359" s="312"/>
      <c r="AF359" s="28" t="s">
        <v>1</v>
      </c>
    </row>
    <row r="360" spans="1:32" s="11" customFormat="1" ht="12.75" customHeight="1" x14ac:dyDescent="0.3">
      <c r="A360" s="107"/>
      <c r="B360" s="52"/>
      <c r="C360" s="994"/>
      <c r="D360" s="25"/>
      <c r="E360" s="26"/>
      <c r="F360" s="26"/>
      <c r="G360" s="111"/>
      <c r="H360" s="25"/>
      <c r="I360" s="28"/>
      <c r="J360" s="28"/>
      <c r="K360" s="110"/>
      <c r="L360" s="25"/>
      <c r="M360" s="28"/>
      <c r="N360" s="28"/>
      <c r="O360" s="110"/>
      <c r="P360" s="30"/>
      <c r="Q360" s="31"/>
      <c r="R360" s="32"/>
      <c r="S360" s="110"/>
      <c r="T360" s="25"/>
      <c r="U360" s="28"/>
      <c r="V360" s="28"/>
      <c r="W360" s="110"/>
      <c r="X360" s="25"/>
      <c r="Y360" s="33"/>
      <c r="Z360" s="33"/>
      <c r="AA360" s="116"/>
      <c r="AB360" s="25"/>
      <c r="AC360" s="27"/>
      <c r="AD360" s="28"/>
      <c r="AE360" s="312"/>
      <c r="AF360" s="28" t="s">
        <v>547</v>
      </c>
    </row>
    <row r="361" spans="1:32" s="11" customFormat="1" ht="12.75" customHeight="1" x14ac:dyDescent="0.3">
      <c r="A361" s="105">
        <v>27</v>
      </c>
      <c r="B361" s="51" t="s">
        <v>10085</v>
      </c>
      <c r="C361" s="992" t="s">
        <v>0</v>
      </c>
      <c r="D361" s="15"/>
      <c r="E361" s="16"/>
      <c r="F361" s="16"/>
      <c r="G361" s="115"/>
      <c r="H361" s="15"/>
      <c r="I361" s="17"/>
      <c r="J361" s="18"/>
      <c r="K361" s="114"/>
      <c r="L361" s="15"/>
      <c r="M361" s="18"/>
      <c r="N361" s="18"/>
      <c r="O361" s="114"/>
      <c r="P361" s="34"/>
      <c r="Q361" s="35"/>
      <c r="R361" s="36"/>
      <c r="S361" s="114"/>
      <c r="T361" s="15"/>
      <c r="U361" s="18"/>
      <c r="V361" s="18"/>
      <c r="W361" s="114"/>
      <c r="X361" s="18"/>
      <c r="Y361" s="18"/>
      <c r="Z361" s="18"/>
      <c r="AA361" s="114"/>
      <c r="AB361" s="15"/>
      <c r="AC361" s="17"/>
      <c r="AD361" s="18"/>
      <c r="AE361" s="310"/>
      <c r="AF361" s="28" t="s">
        <v>0</v>
      </c>
    </row>
    <row r="362" spans="1:32" s="11" customFormat="1" ht="12.75" customHeight="1" x14ac:dyDescent="0.3">
      <c r="A362" s="107"/>
      <c r="B362" s="52" t="s">
        <v>412</v>
      </c>
      <c r="C362" s="993"/>
      <c r="D362" s="20"/>
      <c r="E362" s="21"/>
      <c r="F362" s="21"/>
      <c r="G362" s="113"/>
      <c r="H362" s="20"/>
      <c r="I362" s="22"/>
      <c r="J362" s="22"/>
      <c r="K362" s="112"/>
      <c r="L362" s="20"/>
      <c r="M362" s="22"/>
      <c r="N362" s="22"/>
      <c r="O362" s="112"/>
      <c r="P362" s="37"/>
      <c r="Q362" s="38"/>
      <c r="R362" s="39"/>
      <c r="S362" s="112"/>
      <c r="T362" s="20"/>
      <c r="U362" s="22"/>
      <c r="V362" s="22"/>
      <c r="W362" s="112"/>
      <c r="X362" s="20"/>
      <c r="Y362" s="24"/>
      <c r="Z362" s="24"/>
      <c r="AA362" s="112"/>
      <c r="AB362" s="20"/>
      <c r="AC362" s="22"/>
      <c r="AD362" s="22"/>
      <c r="AE362" s="311"/>
      <c r="AF362" s="28" t="s">
        <v>0</v>
      </c>
    </row>
    <row r="363" spans="1:32" s="11" customFormat="1" ht="12.75" customHeight="1" x14ac:dyDescent="0.3">
      <c r="A363" s="107"/>
      <c r="B363" s="52"/>
      <c r="C363" s="994" t="s">
        <v>1</v>
      </c>
      <c r="D363" s="25"/>
      <c r="E363" s="26"/>
      <c r="F363" s="26"/>
      <c r="G363" s="111"/>
      <c r="H363" s="25" t="s">
        <v>6630</v>
      </c>
      <c r="I363" s="27">
        <v>4</v>
      </c>
      <c r="J363" s="28"/>
      <c r="K363" s="110" t="s">
        <v>811</v>
      </c>
      <c r="L363" s="25"/>
      <c r="M363" s="28"/>
      <c r="N363" s="28"/>
      <c r="O363" s="110"/>
      <c r="P363" s="25" t="s">
        <v>6630</v>
      </c>
      <c r="Q363" s="27">
        <v>4</v>
      </c>
      <c r="R363" s="28"/>
      <c r="S363" s="110" t="s">
        <v>811</v>
      </c>
      <c r="T363" s="25"/>
      <c r="U363" s="28"/>
      <c r="V363" s="28"/>
      <c r="W363" s="110"/>
      <c r="X363" s="25" t="s">
        <v>6630</v>
      </c>
      <c r="Y363" s="28">
        <v>4</v>
      </c>
      <c r="Z363" s="28"/>
      <c r="AA363" s="110" t="s">
        <v>811</v>
      </c>
      <c r="AB363" s="25"/>
      <c r="AC363" s="27"/>
      <c r="AD363" s="28"/>
      <c r="AE363" s="312"/>
      <c r="AF363" s="28" t="s">
        <v>1</v>
      </c>
    </row>
    <row r="364" spans="1:32" s="11" customFormat="1" ht="12.75" customHeight="1" x14ac:dyDescent="0.3">
      <c r="A364" s="107"/>
      <c r="B364" s="52"/>
      <c r="C364" s="994"/>
      <c r="D364" s="25"/>
      <c r="E364" s="26"/>
      <c r="F364" s="26"/>
      <c r="G364" s="111"/>
      <c r="H364" s="25"/>
      <c r="I364" s="28"/>
      <c r="J364" s="28"/>
      <c r="K364" s="110"/>
      <c r="L364" s="25"/>
      <c r="M364" s="28"/>
      <c r="N364" s="28"/>
      <c r="O364" s="110"/>
      <c r="P364" s="25"/>
      <c r="Q364" s="27"/>
      <c r="R364" s="28"/>
      <c r="S364" s="110"/>
      <c r="T364" s="25"/>
      <c r="U364" s="28"/>
      <c r="V364" s="28"/>
      <c r="W364" s="110"/>
      <c r="X364" s="25"/>
      <c r="Y364" s="33"/>
      <c r="Z364" s="33"/>
      <c r="AA364" s="116"/>
      <c r="AB364" s="25"/>
      <c r="AC364" s="27"/>
      <c r="AD364" s="28"/>
      <c r="AE364" s="312"/>
      <c r="AF364" s="28" t="s">
        <v>547</v>
      </c>
    </row>
    <row r="365" spans="1:32" s="11" customFormat="1" ht="12.75" customHeight="1" x14ac:dyDescent="0.3">
      <c r="A365" s="105">
        <v>28</v>
      </c>
      <c r="B365" s="51" t="s">
        <v>10107</v>
      </c>
      <c r="C365" s="992" t="s">
        <v>0</v>
      </c>
      <c r="D365" s="15"/>
      <c r="E365" s="16"/>
      <c r="F365" s="16"/>
      <c r="G365" s="115"/>
      <c r="H365" s="15"/>
      <c r="I365" s="17"/>
      <c r="J365" s="18"/>
      <c r="K365" s="114"/>
      <c r="L365" s="18"/>
      <c r="M365" s="18"/>
      <c r="N365" s="18"/>
      <c r="O365" s="114"/>
      <c r="P365" s="18"/>
      <c r="Q365" s="18"/>
      <c r="R365" s="18"/>
      <c r="S365" s="114"/>
      <c r="T365" s="15"/>
      <c r="U365" s="18"/>
      <c r="V365" s="18"/>
      <c r="W365" s="114"/>
      <c r="X365" s="15"/>
      <c r="Y365" s="18"/>
      <c r="Z365" s="18"/>
      <c r="AA365" s="114"/>
      <c r="AB365" s="15"/>
      <c r="AC365" s="18"/>
      <c r="AD365" s="18"/>
      <c r="AE365" s="310"/>
      <c r="AF365" s="28" t="s">
        <v>0</v>
      </c>
    </row>
    <row r="366" spans="1:32" s="11" customFormat="1" ht="12.75" customHeight="1" x14ac:dyDescent="0.3">
      <c r="A366" s="107"/>
      <c r="B366" s="52" t="s">
        <v>412</v>
      </c>
      <c r="C366" s="993"/>
      <c r="D366" s="20"/>
      <c r="E366" s="21"/>
      <c r="F366" s="21"/>
      <c r="G366" s="113"/>
      <c r="H366" s="20"/>
      <c r="I366" s="22"/>
      <c r="J366" s="22"/>
      <c r="K366" s="112"/>
      <c r="L366" s="20"/>
      <c r="M366" s="22"/>
      <c r="N366" s="22"/>
      <c r="O366" s="112"/>
      <c r="P366" s="20"/>
      <c r="Q366" s="24"/>
      <c r="R366" s="22"/>
      <c r="S366" s="112"/>
      <c r="T366" s="20"/>
      <c r="U366" s="22"/>
      <c r="V366" s="22"/>
      <c r="W366" s="112"/>
      <c r="X366" s="20"/>
      <c r="Y366" s="24"/>
      <c r="Z366" s="24"/>
      <c r="AA366" s="112"/>
      <c r="AB366" s="20"/>
      <c r="AC366" s="22"/>
      <c r="AD366" s="22"/>
      <c r="AE366" s="311"/>
      <c r="AF366" s="28" t="s">
        <v>0</v>
      </c>
    </row>
    <row r="367" spans="1:32" s="11" customFormat="1" ht="12.75" customHeight="1" x14ac:dyDescent="0.3">
      <c r="A367" s="107"/>
      <c r="B367" s="52"/>
      <c r="C367" s="994" t="s">
        <v>1</v>
      </c>
      <c r="D367" s="25" t="s">
        <v>7327</v>
      </c>
      <c r="E367" s="26">
        <v>4</v>
      </c>
      <c r="F367" s="26"/>
      <c r="G367" s="111" t="s">
        <v>808</v>
      </c>
      <c r="H367" s="25"/>
      <c r="I367" s="27"/>
      <c r="J367" s="28"/>
      <c r="K367" s="110"/>
      <c r="L367" s="25" t="s">
        <v>7327</v>
      </c>
      <c r="M367" s="28">
        <v>4</v>
      </c>
      <c r="N367" s="28"/>
      <c r="O367" s="110" t="s">
        <v>808</v>
      </c>
      <c r="P367" s="25"/>
      <c r="Q367" s="28"/>
      <c r="R367" s="28"/>
      <c r="S367" s="110"/>
      <c r="T367" s="25" t="s">
        <v>7327</v>
      </c>
      <c r="U367" s="28">
        <v>4</v>
      </c>
      <c r="V367" s="28"/>
      <c r="W367" s="110" t="s">
        <v>808</v>
      </c>
      <c r="X367" s="25"/>
      <c r="Y367" s="28"/>
      <c r="Z367" s="28"/>
      <c r="AA367" s="110"/>
      <c r="AB367" s="25"/>
      <c r="AC367" s="27"/>
      <c r="AD367" s="28"/>
      <c r="AE367" s="312"/>
      <c r="AF367" s="28" t="s">
        <v>1</v>
      </c>
    </row>
    <row r="368" spans="1:32" s="11" customFormat="1" ht="12.75" customHeight="1" x14ac:dyDescent="0.3">
      <c r="A368" s="107"/>
      <c r="B368" s="54"/>
      <c r="C368" s="995"/>
      <c r="D368" s="25"/>
      <c r="E368" s="26"/>
      <c r="F368" s="26"/>
      <c r="G368" s="111"/>
      <c r="H368" s="25"/>
      <c r="I368" s="28"/>
      <c r="J368" s="28"/>
      <c r="K368" s="110"/>
      <c r="L368" s="25"/>
      <c r="M368" s="28"/>
      <c r="N368" s="28"/>
      <c r="O368" s="110"/>
      <c r="P368" s="25"/>
      <c r="Q368" s="28"/>
      <c r="R368" s="28"/>
      <c r="S368" s="110"/>
      <c r="T368" s="25"/>
      <c r="U368" s="28"/>
      <c r="V368" s="28"/>
      <c r="W368" s="110"/>
      <c r="X368" s="25"/>
      <c r="Y368" s="33"/>
      <c r="Z368" s="33"/>
      <c r="AA368" s="116"/>
      <c r="AB368" s="25"/>
      <c r="AC368" s="33"/>
      <c r="AD368" s="33"/>
      <c r="AE368" s="314"/>
      <c r="AF368" s="28" t="s">
        <v>547</v>
      </c>
    </row>
    <row r="369" spans="1:32" s="11" customFormat="1" ht="12.75" customHeight="1" x14ac:dyDescent="0.3">
      <c r="A369" s="105">
        <v>29</v>
      </c>
      <c r="B369" s="51" t="s">
        <v>10108</v>
      </c>
      <c r="C369" s="992" t="s">
        <v>0</v>
      </c>
      <c r="D369" s="15"/>
      <c r="E369" s="16"/>
      <c r="F369" s="16"/>
      <c r="G369" s="115"/>
      <c r="H369" s="15"/>
      <c r="I369" s="17"/>
      <c r="J369" s="18"/>
      <c r="K369" s="114"/>
      <c r="L369" s="15"/>
      <c r="M369" s="18"/>
      <c r="N369" s="18"/>
      <c r="O369" s="114"/>
      <c r="P369" s="15"/>
      <c r="Q369" s="18"/>
      <c r="R369" s="18"/>
      <c r="S369" s="114"/>
      <c r="T369" s="18"/>
      <c r="U369" s="18"/>
      <c r="V369" s="18"/>
      <c r="W369" s="114"/>
      <c r="X369" s="15"/>
      <c r="Y369" s="18"/>
      <c r="Z369" s="18"/>
      <c r="AA369" s="114"/>
      <c r="AB369" s="15"/>
      <c r="AC369" s="18"/>
      <c r="AD369" s="18"/>
      <c r="AE369" s="310"/>
      <c r="AF369" s="28" t="s">
        <v>0</v>
      </c>
    </row>
    <row r="370" spans="1:32" s="11" customFormat="1" ht="12.75" customHeight="1" x14ac:dyDescent="0.3">
      <c r="A370" s="107"/>
      <c r="B370" s="52" t="s">
        <v>412</v>
      </c>
      <c r="C370" s="993"/>
      <c r="D370" s="20"/>
      <c r="E370" s="21"/>
      <c r="F370" s="21"/>
      <c r="G370" s="113"/>
      <c r="H370" s="20"/>
      <c r="I370" s="22"/>
      <c r="J370" s="22"/>
      <c r="K370" s="112"/>
      <c r="L370" s="20"/>
      <c r="M370" s="22"/>
      <c r="N370" s="22"/>
      <c r="O370" s="112"/>
      <c r="P370" s="20"/>
      <c r="Q370" s="22"/>
      <c r="R370" s="22"/>
      <c r="S370" s="112"/>
      <c r="T370" s="20"/>
      <c r="U370" s="22"/>
      <c r="V370" s="22"/>
      <c r="W370" s="112"/>
      <c r="X370" s="20"/>
      <c r="Y370" s="24"/>
      <c r="Z370" s="24"/>
      <c r="AA370" s="112"/>
      <c r="AB370" s="20"/>
      <c r="AC370" s="22"/>
      <c r="AD370" s="22"/>
      <c r="AE370" s="311"/>
      <c r="AF370" s="28" t="s">
        <v>0</v>
      </c>
    </row>
    <row r="371" spans="1:32" s="11" customFormat="1" ht="12.75" customHeight="1" x14ac:dyDescent="0.3">
      <c r="A371" s="107"/>
      <c r="B371" s="52"/>
      <c r="C371" s="994" t="s">
        <v>1</v>
      </c>
      <c r="D371" s="25"/>
      <c r="E371" s="26"/>
      <c r="F371" s="26"/>
      <c r="G371" s="111"/>
      <c r="H371" s="25" t="s">
        <v>7327</v>
      </c>
      <c r="I371" s="27">
        <v>4</v>
      </c>
      <c r="J371" s="28"/>
      <c r="K371" s="110" t="s">
        <v>808</v>
      </c>
      <c r="L371" s="28"/>
      <c r="M371" s="28"/>
      <c r="N371" s="28"/>
      <c r="O371" s="110"/>
      <c r="P371" s="25" t="s">
        <v>7327</v>
      </c>
      <c r="Q371" s="27">
        <v>4</v>
      </c>
      <c r="R371" s="28"/>
      <c r="S371" s="110" t="s">
        <v>808</v>
      </c>
      <c r="T371" s="25"/>
      <c r="U371" s="28"/>
      <c r="V371" s="28"/>
      <c r="W371" s="110"/>
      <c r="X371" s="25" t="s">
        <v>7327</v>
      </c>
      <c r="Y371" s="28">
        <v>4</v>
      </c>
      <c r="Z371" s="28"/>
      <c r="AA371" s="110" t="s">
        <v>808</v>
      </c>
      <c r="AB371" s="25"/>
      <c r="AC371" s="27"/>
      <c r="AD371" s="28"/>
      <c r="AE371" s="312"/>
      <c r="AF371" s="28" t="s">
        <v>1</v>
      </c>
    </row>
    <row r="372" spans="1:32" s="11" customFormat="1" ht="12.75" customHeight="1" x14ac:dyDescent="0.3">
      <c r="A372" s="107"/>
      <c r="B372" s="54"/>
      <c r="C372" s="995"/>
      <c r="D372" s="25"/>
      <c r="E372" s="26"/>
      <c r="F372" s="26"/>
      <c r="G372" s="111"/>
      <c r="H372" s="25"/>
      <c r="I372" s="28"/>
      <c r="J372" s="28"/>
      <c r="K372" s="110"/>
      <c r="L372" s="25"/>
      <c r="M372" s="28"/>
      <c r="N372" s="28"/>
      <c r="O372" s="110"/>
      <c r="P372" s="25"/>
      <c r="Q372" s="27"/>
      <c r="R372" s="27"/>
      <c r="S372" s="110"/>
      <c r="T372" s="25"/>
      <c r="U372" s="28"/>
      <c r="V372" s="28"/>
      <c r="W372" s="110"/>
      <c r="X372" s="25"/>
      <c r="Y372" s="33"/>
      <c r="Z372" s="33"/>
      <c r="AA372" s="116"/>
      <c r="AB372" s="25"/>
      <c r="AC372" s="33"/>
      <c r="AD372" s="33"/>
      <c r="AE372" s="314"/>
      <c r="AF372" s="28" t="s">
        <v>547</v>
      </c>
    </row>
    <row r="373" spans="1:32" s="11" customFormat="1" ht="12.75" customHeight="1" x14ac:dyDescent="0.3">
      <c r="A373" s="105">
        <v>30</v>
      </c>
      <c r="B373" s="51" t="s">
        <v>10164</v>
      </c>
      <c r="C373" s="992" t="s">
        <v>0</v>
      </c>
      <c r="D373" s="15"/>
      <c r="E373" s="16"/>
      <c r="F373" s="16"/>
      <c r="G373" s="115"/>
      <c r="H373" s="15"/>
      <c r="I373" s="17"/>
      <c r="J373" s="18"/>
      <c r="K373" s="114"/>
      <c r="L373" s="18"/>
      <c r="M373" s="18"/>
      <c r="N373" s="18"/>
      <c r="O373" s="114"/>
      <c r="P373" s="15"/>
      <c r="Q373" s="17"/>
      <c r="R373" s="18"/>
      <c r="S373" s="114"/>
      <c r="T373" s="15"/>
      <c r="U373" s="18"/>
      <c r="V373" s="18"/>
      <c r="W373" s="114"/>
      <c r="X373" s="15"/>
      <c r="Y373" s="18"/>
      <c r="Z373" s="18"/>
      <c r="AA373" s="114"/>
      <c r="AB373" s="15"/>
      <c r="AC373" s="17"/>
      <c r="AD373" s="18"/>
      <c r="AE373" s="310"/>
      <c r="AF373" s="28" t="s">
        <v>0</v>
      </c>
    </row>
    <row r="374" spans="1:32" s="11" customFormat="1" ht="12.75" customHeight="1" x14ac:dyDescent="0.3">
      <c r="A374" s="107"/>
      <c r="B374" s="52" t="s">
        <v>412</v>
      </c>
      <c r="C374" s="993"/>
      <c r="D374" s="20"/>
      <c r="E374" s="21"/>
      <c r="F374" s="21"/>
      <c r="G374" s="113"/>
      <c r="H374" s="20"/>
      <c r="I374" s="22"/>
      <c r="J374" s="22"/>
      <c r="K374" s="112"/>
      <c r="L374" s="20"/>
      <c r="M374" s="22"/>
      <c r="N374" s="22"/>
      <c r="O374" s="112"/>
      <c r="P374" s="20"/>
      <c r="Q374" s="24"/>
      <c r="R374" s="24"/>
      <c r="S374" s="112"/>
      <c r="T374" s="20"/>
      <c r="U374" s="24"/>
      <c r="V374" s="22"/>
      <c r="W374" s="112"/>
      <c r="X374" s="20"/>
      <c r="Y374" s="24"/>
      <c r="Z374" s="24"/>
      <c r="AA374" s="112"/>
      <c r="AB374" s="20"/>
      <c r="AC374" s="22"/>
      <c r="AD374" s="22"/>
      <c r="AE374" s="311"/>
      <c r="AF374" s="28" t="s">
        <v>0</v>
      </c>
    </row>
    <row r="375" spans="1:32" s="11" customFormat="1" ht="12.75" customHeight="1" x14ac:dyDescent="0.3">
      <c r="A375" s="107"/>
      <c r="B375" s="52"/>
      <c r="C375" s="994" t="s">
        <v>1</v>
      </c>
      <c r="D375" s="25" t="s">
        <v>7086</v>
      </c>
      <c r="E375" s="26">
        <v>4</v>
      </c>
      <c r="F375" s="26"/>
      <c r="G375" s="111" t="s">
        <v>801</v>
      </c>
      <c r="H375" s="25" t="s">
        <v>7086</v>
      </c>
      <c r="I375" s="27">
        <v>4</v>
      </c>
      <c r="J375" s="28"/>
      <c r="K375" s="110" t="s">
        <v>801</v>
      </c>
      <c r="L375" s="25" t="s">
        <v>7086</v>
      </c>
      <c r="M375" s="28">
        <v>4</v>
      </c>
      <c r="N375" s="28"/>
      <c r="O375" s="110" t="s">
        <v>801</v>
      </c>
      <c r="P375" s="30" t="s">
        <v>7086</v>
      </c>
      <c r="Q375" s="31">
        <v>4</v>
      </c>
      <c r="R375" s="28"/>
      <c r="S375" s="110" t="s">
        <v>801</v>
      </c>
      <c r="T375" s="25" t="s">
        <v>7086</v>
      </c>
      <c r="U375" s="28">
        <v>4</v>
      </c>
      <c r="V375" s="28"/>
      <c r="W375" s="110" t="s">
        <v>801</v>
      </c>
      <c r="X375" s="25"/>
      <c r="Y375" s="28"/>
      <c r="Z375" s="28"/>
      <c r="AA375" s="110"/>
      <c r="AB375" s="25"/>
      <c r="AC375" s="27"/>
      <c r="AD375" s="28"/>
      <c r="AE375" s="312"/>
      <c r="AF375" s="28" t="s">
        <v>1</v>
      </c>
    </row>
    <row r="376" spans="1:32" s="11" customFormat="1" ht="12.75" customHeight="1" x14ac:dyDescent="0.3">
      <c r="A376" s="107"/>
      <c r="B376" s="52"/>
      <c r="C376" s="994"/>
      <c r="D376" s="25"/>
      <c r="E376" s="26"/>
      <c r="F376" s="26"/>
      <c r="G376" s="111"/>
      <c r="H376" s="25"/>
      <c r="I376" s="28"/>
      <c r="J376" s="28"/>
      <c r="K376" s="110"/>
      <c r="L376" s="25"/>
      <c r="M376" s="28"/>
      <c r="N376" s="28"/>
      <c r="O376" s="110"/>
      <c r="P376" s="30"/>
      <c r="Q376" s="31"/>
      <c r="R376" s="32"/>
      <c r="S376" s="110"/>
      <c r="T376" s="25"/>
      <c r="U376" s="27"/>
      <c r="V376" s="27"/>
      <c r="W376" s="110"/>
      <c r="X376" s="25"/>
      <c r="Y376" s="33"/>
      <c r="Z376" s="33"/>
      <c r="AA376" s="116"/>
      <c r="AB376" s="25"/>
      <c r="AC376" s="27"/>
      <c r="AD376" s="28"/>
      <c r="AE376" s="312"/>
      <c r="AF376" s="28" t="s">
        <v>547</v>
      </c>
    </row>
    <row r="377" spans="1:32" s="11" customFormat="1" ht="12.75" customHeight="1" x14ac:dyDescent="0.3">
      <c r="A377" s="105">
        <v>31</v>
      </c>
      <c r="B377" s="51" t="s">
        <v>10165</v>
      </c>
      <c r="C377" s="992" t="s">
        <v>0</v>
      </c>
      <c r="D377" s="15"/>
      <c r="E377" s="16"/>
      <c r="F377" s="16"/>
      <c r="G377" s="115"/>
      <c r="H377" s="15"/>
      <c r="I377" s="17"/>
      <c r="J377" s="18"/>
      <c r="K377" s="114"/>
      <c r="L377" s="15"/>
      <c r="M377" s="18"/>
      <c r="N377" s="18"/>
      <c r="O377" s="114"/>
      <c r="P377" s="34"/>
      <c r="Q377" s="35"/>
      <c r="R377" s="36"/>
      <c r="S377" s="114"/>
      <c r="T377" s="15"/>
      <c r="U377" s="18"/>
      <c r="V377" s="18"/>
      <c r="W377" s="114"/>
      <c r="X377" s="18"/>
      <c r="Y377" s="18"/>
      <c r="Z377" s="18"/>
      <c r="AA377" s="114"/>
      <c r="AB377" s="15"/>
      <c r="AC377" s="17"/>
      <c r="AD377" s="18"/>
      <c r="AE377" s="310"/>
      <c r="AF377" s="28" t="s">
        <v>0</v>
      </c>
    </row>
    <row r="378" spans="1:32" s="11" customFormat="1" ht="12.75" customHeight="1" x14ac:dyDescent="0.3">
      <c r="A378" s="107"/>
      <c r="B378" s="52" t="s">
        <v>412</v>
      </c>
      <c r="C378" s="993"/>
      <c r="D378" s="20"/>
      <c r="E378" s="21"/>
      <c r="F378" s="21"/>
      <c r="G378" s="113"/>
      <c r="H378" s="20"/>
      <c r="I378" s="22"/>
      <c r="J378" s="22"/>
      <c r="K378" s="112"/>
      <c r="L378" s="20"/>
      <c r="M378" s="22"/>
      <c r="N378" s="22"/>
      <c r="O378" s="112"/>
      <c r="P378" s="37"/>
      <c r="Q378" s="38"/>
      <c r="R378" s="39"/>
      <c r="S378" s="112"/>
      <c r="T378" s="20"/>
      <c r="U378" s="22"/>
      <c r="V378" s="22"/>
      <c r="W378" s="112"/>
      <c r="X378" s="20"/>
      <c r="Y378" s="24"/>
      <c r="Z378" s="24"/>
      <c r="AA378" s="112"/>
      <c r="AB378" s="20"/>
      <c r="AC378" s="22"/>
      <c r="AD378" s="22"/>
      <c r="AE378" s="311"/>
      <c r="AF378" s="28" t="s">
        <v>0</v>
      </c>
    </row>
    <row r="379" spans="1:32" s="11" customFormat="1" ht="12.75" customHeight="1" x14ac:dyDescent="0.3">
      <c r="A379" s="107"/>
      <c r="B379" s="52"/>
      <c r="C379" s="994" t="s">
        <v>1</v>
      </c>
      <c r="D379" s="25" t="s">
        <v>7086</v>
      </c>
      <c r="E379" s="26">
        <v>4</v>
      </c>
      <c r="F379" s="26"/>
      <c r="G379" s="111" t="s">
        <v>802</v>
      </c>
      <c r="H379" s="25" t="s">
        <v>7086</v>
      </c>
      <c r="I379" s="27">
        <v>4</v>
      </c>
      <c r="J379" s="28"/>
      <c r="K379" s="110" t="s">
        <v>802</v>
      </c>
      <c r="L379" s="25" t="s">
        <v>7086</v>
      </c>
      <c r="M379" s="28">
        <v>4</v>
      </c>
      <c r="N379" s="28"/>
      <c r="O379" s="110" t="s">
        <v>802</v>
      </c>
      <c r="P379" s="25" t="s">
        <v>7086</v>
      </c>
      <c r="Q379" s="27">
        <v>4</v>
      </c>
      <c r="R379" s="28"/>
      <c r="S379" s="110" t="s">
        <v>802</v>
      </c>
      <c r="T379" s="25" t="s">
        <v>7086</v>
      </c>
      <c r="U379" s="28">
        <v>4</v>
      </c>
      <c r="V379" s="28"/>
      <c r="W379" s="110" t="s">
        <v>802</v>
      </c>
      <c r="X379" s="25"/>
      <c r="Y379" s="28"/>
      <c r="Z379" s="28"/>
      <c r="AA379" s="110"/>
      <c r="AB379" s="25"/>
      <c r="AC379" s="27"/>
      <c r="AD379" s="28"/>
      <c r="AE379" s="312"/>
      <c r="AF379" s="28" t="s">
        <v>1</v>
      </c>
    </row>
    <row r="380" spans="1:32" s="11" customFormat="1" ht="12.75" customHeight="1" x14ac:dyDescent="0.3">
      <c r="A380" s="107"/>
      <c r="B380" s="54"/>
      <c r="C380" s="995"/>
      <c r="D380" s="40"/>
      <c r="E380" s="41"/>
      <c r="F380" s="42"/>
      <c r="G380" s="108"/>
      <c r="H380" s="40"/>
      <c r="I380" s="42"/>
      <c r="J380" s="42"/>
      <c r="K380" s="108"/>
      <c r="L380" s="40"/>
      <c r="M380" s="42"/>
      <c r="N380" s="42"/>
      <c r="O380" s="108"/>
      <c r="P380" s="40"/>
      <c r="Q380" s="41"/>
      <c r="R380" s="42"/>
      <c r="S380" s="108"/>
      <c r="T380" s="40"/>
      <c r="U380" s="42"/>
      <c r="V380" s="42"/>
      <c r="W380" s="108"/>
      <c r="X380" s="40"/>
      <c r="Y380" s="43"/>
      <c r="Z380" s="43"/>
      <c r="AA380" s="109"/>
      <c r="AB380" s="40"/>
      <c r="AC380" s="41"/>
      <c r="AD380" s="42"/>
      <c r="AE380" s="313"/>
      <c r="AF380" s="28" t="s">
        <v>547</v>
      </c>
    </row>
    <row r="381" spans="1:32" s="11" customFormat="1" ht="12.75" customHeight="1" x14ac:dyDescent="0.3">
      <c r="A381" s="105">
        <v>32</v>
      </c>
      <c r="B381" s="51" t="s">
        <v>10100</v>
      </c>
      <c r="C381" s="992" t="s">
        <v>0</v>
      </c>
      <c r="D381" s="15"/>
      <c r="E381" s="16"/>
      <c r="F381" s="16"/>
      <c r="G381" s="115"/>
      <c r="H381" s="15" t="s">
        <v>6619</v>
      </c>
      <c r="I381" s="17">
        <v>5</v>
      </c>
      <c r="J381" s="18"/>
      <c r="K381" s="114" t="s">
        <v>10070</v>
      </c>
      <c r="L381" s="15" t="s">
        <v>6619</v>
      </c>
      <c r="M381" s="18">
        <v>5</v>
      </c>
      <c r="N381" s="18"/>
      <c r="O381" s="114" t="s">
        <v>10070</v>
      </c>
      <c r="P381" s="34" t="s">
        <v>6619</v>
      </c>
      <c r="Q381" s="35">
        <v>5</v>
      </c>
      <c r="R381" s="36"/>
      <c r="S381" s="114" t="s">
        <v>10070</v>
      </c>
      <c r="T381" s="15" t="s">
        <v>6619</v>
      </c>
      <c r="U381" s="18">
        <v>5</v>
      </c>
      <c r="V381" s="18"/>
      <c r="W381" s="114" t="s">
        <v>10070</v>
      </c>
      <c r="X381" s="18"/>
      <c r="Y381" s="18"/>
      <c r="Z381" s="18"/>
      <c r="AA381" s="114"/>
      <c r="AB381" s="15"/>
      <c r="AC381" s="17"/>
      <c r="AD381" s="18"/>
      <c r="AE381" s="310"/>
      <c r="AF381" s="28" t="s">
        <v>0</v>
      </c>
    </row>
    <row r="382" spans="1:32" s="11" customFormat="1" ht="12.75" customHeight="1" x14ac:dyDescent="0.3">
      <c r="A382" s="107"/>
      <c r="B382" s="52" t="s">
        <v>412</v>
      </c>
      <c r="C382" s="993"/>
      <c r="D382" s="20"/>
      <c r="E382" s="21"/>
      <c r="F382" s="21"/>
      <c r="G382" s="113"/>
      <c r="H382" s="20"/>
      <c r="I382" s="22"/>
      <c r="J382" s="22"/>
      <c r="K382" s="112"/>
      <c r="L382" s="20"/>
      <c r="M382" s="22"/>
      <c r="N382" s="22"/>
      <c r="O382" s="112"/>
      <c r="P382" s="37"/>
      <c r="Q382" s="38"/>
      <c r="R382" s="39"/>
      <c r="S382" s="112"/>
      <c r="T382" s="20"/>
      <c r="U382" s="22"/>
      <c r="V382" s="22"/>
      <c r="W382" s="112"/>
      <c r="X382" s="20"/>
      <c r="Y382" s="24"/>
      <c r="Z382" s="24"/>
      <c r="AA382" s="112"/>
      <c r="AB382" s="20"/>
      <c r="AC382" s="22"/>
      <c r="AD382" s="22"/>
      <c r="AE382" s="311"/>
      <c r="AF382" s="28" t="s">
        <v>0</v>
      </c>
    </row>
    <row r="383" spans="1:32" s="11" customFormat="1" ht="12.75" customHeight="1" x14ac:dyDescent="0.3">
      <c r="A383" s="107"/>
      <c r="B383" s="52"/>
      <c r="C383" s="994" t="s">
        <v>1</v>
      </c>
      <c r="D383" s="25"/>
      <c r="E383" s="26"/>
      <c r="F383" s="26"/>
      <c r="G383" s="111"/>
      <c r="H383" s="25"/>
      <c r="I383" s="27"/>
      <c r="J383" s="28"/>
      <c r="K383" s="110"/>
      <c r="L383" s="25"/>
      <c r="M383" s="28"/>
      <c r="N383" s="28"/>
      <c r="O383" s="110"/>
      <c r="P383" s="25"/>
      <c r="Q383" s="27"/>
      <c r="R383" s="28"/>
      <c r="S383" s="110"/>
      <c r="T383" s="25"/>
      <c r="U383" s="28"/>
      <c r="V383" s="28"/>
      <c r="W383" s="110"/>
      <c r="X383" s="25"/>
      <c r="Y383" s="28"/>
      <c r="Z383" s="28"/>
      <c r="AA383" s="110"/>
      <c r="AB383" s="25"/>
      <c r="AC383" s="27"/>
      <c r="AD383" s="28"/>
      <c r="AE383" s="312"/>
      <c r="AF383" s="28" t="s">
        <v>1</v>
      </c>
    </row>
    <row r="384" spans="1:32" s="11" customFormat="1" ht="12.75" customHeight="1" x14ac:dyDescent="0.3">
      <c r="A384" s="107"/>
      <c r="B384" s="54"/>
      <c r="C384" s="995"/>
      <c r="D384" s="40"/>
      <c r="E384" s="41"/>
      <c r="F384" s="42"/>
      <c r="G384" s="108"/>
      <c r="H384" s="40"/>
      <c r="I384" s="42"/>
      <c r="J384" s="42"/>
      <c r="K384" s="108"/>
      <c r="L384" s="40"/>
      <c r="M384" s="42"/>
      <c r="N384" s="42"/>
      <c r="O384" s="108"/>
      <c r="P384" s="40"/>
      <c r="Q384" s="41"/>
      <c r="R384" s="42"/>
      <c r="S384" s="108"/>
      <c r="T384" s="40"/>
      <c r="U384" s="42"/>
      <c r="V384" s="42"/>
      <c r="W384" s="108"/>
      <c r="X384" s="40"/>
      <c r="Y384" s="43"/>
      <c r="Z384" s="43"/>
      <c r="AA384" s="109"/>
      <c r="AB384" s="40"/>
      <c r="AC384" s="41"/>
      <c r="AD384" s="42"/>
      <c r="AE384" s="313"/>
      <c r="AF384" s="28" t="s">
        <v>547</v>
      </c>
    </row>
    <row r="385" spans="1:32" s="11" customFormat="1" ht="12.75" customHeight="1" x14ac:dyDescent="0.3">
      <c r="A385" s="105">
        <v>33</v>
      </c>
      <c r="B385" s="51" t="s">
        <v>10101</v>
      </c>
      <c r="C385" s="992" t="s">
        <v>0</v>
      </c>
      <c r="D385" s="15"/>
      <c r="E385" s="16"/>
      <c r="F385" s="16"/>
      <c r="G385" s="115"/>
      <c r="H385" s="15" t="s">
        <v>6619</v>
      </c>
      <c r="I385" s="17">
        <v>5</v>
      </c>
      <c r="J385" s="18"/>
      <c r="K385" s="114" t="s">
        <v>10070</v>
      </c>
      <c r="L385" s="15" t="s">
        <v>6619</v>
      </c>
      <c r="M385" s="18">
        <v>5</v>
      </c>
      <c r="N385" s="18"/>
      <c r="O385" s="114" t="s">
        <v>10070</v>
      </c>
      <c r="P385" s="34" t="s">
        <v>6619</v>
      </c>
      <c r="Q385" s="35">
        <v>5</v>
      </c>
      <c r="R385" s="36"/>
      <c r="S385" s="114" t="s">
        <v>10070</v>
      </c>
      <c r="T385" s="15" t="s">
        <v>6619</v>
      </c>
      <c r="U385" s="18">
        <v>5</v>
      </c>
      <c r="V385" s="18"/>
      <c r="W385" s="114" t="s">
        <v>10070</v>
      </c>
      <c r="X385" s="18"/>
      <c r="Y385" s="18"/>
      <c r="Z385" s="18"/>
      <c r="AA385" s="114"/>
      <c r="AB385" s="15"/>
      <c r="AC385" s="17"/>
      <c r="AD385" s="18"/>
      <c r="AE385" s="310"/>
      <c r="AF385" s="28" t="s">
        <v>0</v>
      </c>
    </row>
    <row r="386" spans="1:32" s="11" customFormat="1" ht="12.75" customHeight="1" x14ac:dyDescent="0.3">
      <c r="A386" s="107"/>
      <c r="B386" s="52" t="s">
        <v>412</v>
      </c>
      <c r="C386" s="993"/>
      <c r="D386" s="20"/>
      <c r="E386" s="21"/>
      <c r="F386" s="21"/>
      <c r="G386" s="113"/>
      <c r="H386" s="20"/>
      <c r="I386" s="22"/>
      <c r="J386" s="22"/>
      <c r="K386" s="112"/>
      <c r="L386" s="20"/>
      <c r="M386" s="22"/>
      <c r="N386" s="22"/>
      <c r="O386" s="112"/>
      <c r="P386" s="37"/>
      <c r="Q386" s="38"/>
      <c r="R386" s="39"/>
      <c r="S386" s="112"/>
      <c r="T386" s="20"/>
      <c r="U386" s="22"/>
      <c r="V386" s="22"/>
      <c r="W386" s="112"/>
      <c r="X386" s="20"/>
      <c r="Y386" s="24"/>
      <c r="Z386" s="24"/>
      <c r="AA386" s="112"/>
      <c r="AB386" s="20"/>
      <c r="AC386" s="22"/>
      <c r="AD386" s="22"/>
      <c r="AE386" s="311"/>
      <c r="AF386" s="28" t="s">
        <v>0</v>
      </c>
    </row>
    <row r="387" spans="1:32" s="11" customFormat="1" ht="12.75" customHeight="1" x14ac:dyDescent="0.3">
      <c r="A387" s="107"/>
      <c r="B387" s="52"/>
      <c r="C387" s="994" t="s">
        <v>1</v>
      </c>
      <c r="D387" s="25"/>
      <c r="E387" s="26"/>
      <c r="F387" s="26"/>
      <c r="G387" s="111"/>
      <c r="H387" s="25"/>
      <c r="I387" s="27"/>
      <c r="J387" s="28"/>
      <c r="K387" s="110"/>
      <c r="L387" s="25"/>
      <c r="M387" s="28"/>
      <c r="N387" s="28"/>
      <c r="O387" s="110"/>
      <c r="P387" s="25"/>
      <c r="Q387" s="27"/>
      <c r="R387" s="28"/>
      <c r="S387" s="110"/>
      <c r="T387" s="25"/>
      <c r="U387" s="28"/>
      <c r="V387" s="28"/>
      <c r="W387" s="110"/>
      <c r="X387" s="25"/>
      <c r="Y387" s="28"/>
      <c r="Z387" s="28"/>
      <c r="AA387" s="110"/>
      <c r="AB387" s="25"/>
      <c r="AC387" s="27"/>
      <c r="AD387" s="28"/>
      <c r="AE387" s="312"/>
      <c r="AF387" s="28" t="s">
        <v>1</v>
      </c>
    </row>
    <row r="388" spans="1:32" s="11" customFormat="1" ht="12.75" customHeight="1" x14ac:dyDescent="0.3">
      <c r="A388" s="107"/>
      <c r="B388" s="52"/>
      <c r="C388" s="994"/>
      <c r="D388" s="25"/>
      <c r="E388" s="26"/>
      <c r="F388" s="26"/>
      <c r="G388" s="111"/>
      <c r="H388" s="25"/>
      <c r="I388" s="28"/>
      <c r="J388" s="28"/>
      <c r="K388" s="110"/>
      <c r="L388" s="25"/>
      <c r="M388" s="28"/>
      <c r="N388" s="28"/>
      <c r="O388" s="110"/>
      <c r="P388" s="25"/>
      <c r="Q388" s="27"/>
      <c r="R388" s="28"/>
      <c r="S388" s="110"/>
      <c r="T388" s="25"/>
      <c r="U388" s="28"/>
      <c r="V388" s="28"/>
      <c r="W388" s="110"/>
      <c r="X388" s="25"/>
      <c r="Y388" s="33"/>
      <c r="Z388" s="33"/>
      <c r="AA388" s="116"/>
      <c r="AB388" s="25"/>
      <c r="AC388" s="27"/>
      <c r="AD388" s="28"/>
      <c r="AE388" s="312"/>
      <c r="AF388" s="28" t="s">
        <v>547</v>
      </c>
    </row>
    <row r="389" spans="1:32" s="11" customFormat="1" ht="12.75" customHeight="1" x14ac:dyDescent="0.3">
      <c r="A389" s="105">
        <v>34</v>
      </c>
      <c r="B389" s="51" t="s">
        <v>10036</v>
      </c>
      <c r="C389" s="992" t="s">
        <v>0</v>
      </c>
      <c r="D389" s="15"/>
      <c r="E389" s="16"/>
      <c r="F389" s="16"/>
      <c r="G389" s="115"/>
      <c r="H389" s="15"/>
      <c r="I389" s="17"/>
      <c r="J389" s="18"/>
      <c r="K389" s="114"/>
      <c r="L389" s="18"/>
      <c r="M389" s="18"/>
      <c r="N389" s="18"/>
      <c r="O389" s="114"/>
      <c r="P389" s="18"/>
      <c r="Q389" s="18"/>
      <c r="R389" s="18"/>
      <c r="S389" s="114"/>
      <c r="T389" s="15"/>
      <c r="U389" s="18"/>
      <c r="V389" s="18"/>
      <c r="W389" s="114"/>
      <c r="X389" s="15"/>
      <c r="Y389" s="18"/>
      <c r="Z389" s="18"/>
      <c r="AA389" s="114"/>
      <c r="AB389" s="15"/>
      <c r="AC389" s="18"/>
      <c r="AD389" s="18"/>
      <c r="AE389" s="310"/>
      <c r="AF389" s="28" t="s">
        <v>0</v>
      </c>
    </row>
    <row r="390" spans="1:32" s="11" customFormat="1" ht="12.75" customHeight="1" x14ac:dyDescent="0.3">
      <c r="A390" s="107"/>
      <c r="B390" s="52" t="s">
        <v>412</v>
      </c>
      <c r="C390" s="993"/>
      <c r="D390" s="20"/>
      <c r="E390" s="21"/>
      <c r="F390" s="21"/>
      <c r="G390" s="113"/>
      <c r="H390" s="20"/>
      <c r="I390" s="22"/>
      <c r="J390" s="22"/>
      <c r="K390" s="112"/>
      <c r="L390" s="20"/>
      <c r="M390" s="22"/>
      <c r="N390" s="22"/>
      <c r="O390" s="112"/>
      <c r="P390" s="20"/>
      <c r="Q390" s="24"/>
      <c r="R390" s="22"/>
      <c r="S390" s="112"/>
      <c r="T390" s="20"/>
      <c r="U390" s="22"/>
      <c r="V390" s="22"/>
      <c r="W390" s="112"/>
      <c r="X390" s="20"/>
      <c r="Y390" s="24"/>
      <c r="Z390" s="24"/>
      <c r="AA390" s="112"/>
      <c r="AB390" s="20"/>
      <c r="AC390" s="22"/>
      <c r="AD390" s="22"/>
      <c r="AE390" s="311"/>
      <c r="AF390" s="28" t="s">
        <v>0</v>
      </c>
    </row>
    <row r="391" spans="1:32" s="11" customFormat="1" ht="12.75" customHeight="1" x14ac:dyDescent="0.3">
      <c r="A391" s="107"/>
      <c r="B391" s="52"/>
      <c r="C391" s="994" t="s">
        <v>1</v>
      </c>
      <c r="D391" s="25" t="s">
        <v>6622</v>
      </c>
      <c r="E391" s="26">
        <v>5</v>
      </c>
      <c r="F391" s="26"/>
      <c r="G391" s="111" t="s">
        <v>799</v>
      </c>
      <c r="H391" s="25" t="s">
        <v>6622</v>
      </c>
      <c r="I391" s="27">
        <v>5</v>
      </c>
      <c r="J391" s="28"/>
      <c r="K391" s="110" t="s">
        <v>799</v>
      </c>
      <c r="L391" s="25" t="s">
        <v>6622</v>
      </c>
      <c r="M391" s="28">
        <v>5</v>
      </c>
      <c r="N391" s="28"/>
      <c r="O391" s="110" t="s">
        <v>799</v>
      </c>
      <c r="P391" s="25" t="s">
        <v>6622</v>
      </c>
      <c r="Q391" s="28">
        <v>5</v>
      </c>
      <c r="R391" s="28"/>
      <c r="S391" s="110" t="s">
        <v>799</v>
      </c>
      <c r="T391" s="25" t="s">
        <v>6622</v>
      </c>
      <c r="U391" s="28">
        <v>5</v>
      </c>
      <c r="V391" s="28"/>
      <c r="W391" s="110" t="s">
        <v>799</v>
      </c>
      <c r="X391" s="25"/>
      <c r="Y391" s="28"/>
      <c r="Z391" s="28"/>
      <c r="AA391" s="110"/>
      <c r="AB391" s="25"/>
      <c r="AC391" s="27"/>
      <c r="AD391" s="28"/>
      <c r="AE391" s="312"/>
      <c r="AF391" s="28" t="s">
        <v>1</v>
      </c>
    </row>
    <row r="392" spans="1:32" s="11" customFormat="1" ht="12.75" customHeight="1" x14ac:dyDescent="0.3">
      <c r="A392" s="107"/>
      <c r="B392" s="52"/>
      <c r="C392" s="994"/>
      <c r="D392" s="25"/>
      <c r="E392" s="26"/>
      <c r="F392" s="26"/>
      <c r="G392" s="111"/>
      <c r="H392" s="25"/>
      <c r="I392" s="28"/>
      <c r="J392" s="28"/>
      <c r="K392" s="110"/>
      <c r="L392" s="25"/>
      <c r="M392" s="28"/>
      <c r="N392" s="28"/>
      <c r="O392" s="110"/>
      <c r="P392" s="25"/>
      <c r="Q392" s="28"/>
      <c r="R392" s="28"/>
      <c r="S392" s="110"/>
      <c r="T392" s="25"/>
      <c r="U392" s="28"/>
      <c r="V392" s="28"/>
      <c r="W392" s="110"/>
      <c r="X392" s="25"/>
      <c r="Y392" s="33"/>
      <c r="Z392" s="33"/>
      <c r="AA392" s="116"/>
      <c r="AB392" s="25"/>
      <c r="AC392" s="33"/>
      <c r="AD392" s="33"/>
      <c r="AE392" s="314"/>
      <c r="AF392" s="28" t="s">
        <v>547</v>
      </c>
    </row>
    <row r="393" spans="1:32" s="11" customFormat="1" ht="12.75" customHeight="1" x14ac:dyDescent="0.3">
      <c r="A393" s="105">
        <v>35</v>
      </c>
      <c r="B393" s="51" t="s">
        <v>10037</v>
      </c>
      <c r="C393" s="992" t="s">
        <v>0</v>
      </c>
      <c r="D393" s="15"/>
      <c r="E393" s="16"/>
      <c r="F393" s="16"/>
      <c r="G393" s="115"/>
      <c r="H393" s="15"/>
      <c r="I393" s="17"/>
      <c r="J393" s="18"/>
      <c r="K393" s="114"/>
      <c r="L393" s="15"/>
      <c r="M393" s="18"/>
      <c r="N393" s="18"/>
      <c r="O393" s="114"/>
      <c r="P393" s="34"/>
      <c r="Q393" s="35"/>
      <c r="R393" s="36"/>
      <c r="S393" s="114"/>
      <c r="T393" s="15"/>
      <c r="U393" s="18"/>
      <c r="V393" s="18"/>
      <c r="W393" s="114"/>
      <c r="X393" s="18"/>
      <c r="Y393" s="18"/>
      <c r="Z393" s="18"/>
      <c r="AA393" s="114"/>
      <c r="AB393" s="15"/>
      <c r="AC393" s="17"/>
      <c r="AD393" s="18"/>
      <c r="AE393" s="310"/>
      <c r="AF393" s="28" t="s">
        <v>0</v>
      </c>
    </row>
    <row r="394" spans="1:32" s="11" customFormat="1" ht="12.75" customHeight="1" x14ac:dyDescent="0.3">
      <c r="A394" s="107"/>
      <c r="B394" s="52" t="s">
        <v>412</v>
      </c>
      <c r="C394" s="993"/>
      <c r="D394" s="20"/>
      <c r="E394" s="21"/>
      <c r="F394" s="21"/>
      <c r="G394" s="113"/>
      <c r="H394" s="20"/>
      <c r="I394" s="22"/>
      <c r="J394" s="22"/>
      <c r="K394" s="112"/>
      <c r="L394" s="20"/>
      <c r="M394" s="22"/>
      <c r="N394" s="22"/>
      <c r="O394" s="112"/>
      <c r="P394" s="37"/>
      <c r="Q394" s="38"/>
      <c r="R394" s="39"/>
      <c r="S394" s="112"/>
      <c r="T394" s="20"/>
      <c r="U394" s="22"/>
      <c r="V394" s="22"/>
      <c r="W394" s="112"/>
      <c r="X394" s="20"/>
      <c r="Y394" s="24"/>
      <c r="Z394" s="24"/>
      <c r="AA394" s="112"/>
      <c r="AB394" s="20"/>
      <c r="AC394" s="22"/>
      <c r="AD394" s="22"/>
      <c r="AE394" s="311"/>
      <c r="AF394" s="28" t="s">
        <v>0</v>
      </c>
    </row>
    <row r="395" spans="1:32" s="11" customFormat="1" ht="12.75" customHeight="1" x14ac:dyDescent="0.3">
      <c r="A395" s="107"/>
      <c r="B395" s="52"/>
      <c r="C395" s="994" t="s">
        <v>1</v>
      </c>
      <c r="D395" s="25" t="s">
        <v>6639</v>
      </c>
      <c r="E395" s="26">
        <v>4</v>
      </c>
      <c r="F395" s="26"/>
      <c r="G395" s="111" t="s">
        <v>822</v>
      </c>
      <c r="H395" s="25" t="s">
        <v>6639</v>
      </c>
      <c r="I395" s="27">
        <v>4</v>
      </c>
      <c r="J395" s="28"/>
      <c r="K395" s="110" t="s">
        <v>822</v>
      </c>
      <c r="L395" s="25" t="s">
        <v>6639</v>
      </c>
      <c r="M395" s="28">
        <v>4</v>
      </c>
      <c r="N395" s="28"/>
      <c r="O395" s="110" t="s">
        <v>822</v>
      </c>
      <c r="P395" s="25" t="s">
        <v>6639</v>
      </c>
      <c r="Q395" s="27">
        <v>4</v>
      </c>
      <c r="R395" s="28"/>
      <c r="S395" s="110" t="s">
        <v>822</v>
      </c>
      <c r="T395" s="25" t="s">
        <v>6639</v>
      </c>
      <c r="U395" s="28">
        <v>4</v>
      </c>
      <c r="V395" s="28"/>
      <c r="W395" s="110" t="s">
        <v>822</v>
      </c>
      <c r="X395" s="25"/>
      <c r="Y395" s="28"/>
      <c r="Z395" s="28"/>
      <c r="AA395" s="110"/>
      <c r="AB395" s="25"/>
      <c r="AC395" s="27"/>
      <c r="AD395" s="28"/>
      <c r="AE395" s="312"/>
      <c r="AF395" s="28" t="s">
        <v>1</v>
      </c>
    </row>
    <row r="396" spans="1:32" s="11" customFormat="1" ht="12.75" customHeight="1" x14ac:dyDescent="0.3">
      <c r="A396" s="107"/>
      <c r="B396" s="52"/>
      <c r="C396" s="994"/>
      <c r="D396" s="40"/>
      <c r="E396" s="41"/>
      <c r="F396" s="42"/>
      <c r="G396" s="108"/>
      <c r="H396" s="40"/>
      <c r="I396" s="42"/>
      <c r="J396" s="42"/>
      <c r="K396" s="108"/>
      <c r="L396" s="40"/>
      <c r="M396" s="42"/>
      <c r="N396" s="42"/>
      <c r="O396" s="108"/>
      <c r="P396" s="40"/>
      <c r="Q396" s="41"/>
      <c r="R396" s="42"/>
      <c r="S396" s="108"/>
      <c r="T396" s="40" t="s">
        <v>4653</v>
      </c>
      <c r="U396" s="42"/>
      <c r="V396" s="42"/>
      <c r="W396" s="108"/>
      <c r="X396" s="40"/>
      <c r="Y396" s="43"/>
      <c r="Z396" s="43"/>
      <c r="AA396" s="109"/>
      <c r="AB396" s="40"/>
      <c r="AC396" s="41"/>
      <c r="AD396" s="42"/>
      <c r="AE396" s="313"/>
      <c r="AF396" s="28" t="s">
        <v>547</v>
      </c>
    </row>
    <row r="397" spans="1:32" s="11" customFormat="1" ht="12.75" customHeight="1" x14ac:dyDescent="0.3">
      <c r="A397" s="105">
        <v>36</v>
      </c>
      <c r="B397" s="51" t="s">
        <v>10133</v>
      </c>
      <c r="C397" s="992" t="s">
        <v>0</v>
      </c>
      <c r="D397" s="15"/>
      <c r="E397" s="16"/>
      <c r="F397" s="16"/>
      <c r="G397" s="115"/>
      <c r="H397" s="15"/>
      <c r="I397" s="17"/>
      <c r="J397" s="18"/>
      <c r="K397" s="114"/>
      <c r="L397" s="15"/>
      <c r="M397" s="18"/>
      <c r="N397" s="18"/>
      <c r="O397" s="114"/>
      <c r="P397" s="34"/>
      <c r="Q397" s="35"/>
      <c r="R397" s="36"/>
      <c r="S397" s="114"/>
      <c r="T397" s="15"/>
      <c r="U397" s="18"/>
      <c r="V397" s="18"/>
      <c r="W397" s="114"/>
      <c r="X397" s="18" t="s">
        <v>5554</v>
      </c>
      <c r="Y397" s="18">
        <v>5</v>
      </c>
      <c r="Z397" s="18"/>
      <c r="AA397" s="114" t="s">
        <v>8405</v>
      </c>
      <c r="AB397" s="15" t="s">
        <v>6619</v>
      </c>
      <c r="AC397" s="17">
        <v>5</v>
      </c>
      <c r="AD397" s="18"/>
      <c r="AE397" s="310" t="s">
        <v>801</v>
      </c>
      <c r="AF397" s="28" t="s">
        <v>0</v>
      </c>
    </row>
    <row r="398" spans="1:32" s="11" customFormat="1" ht="12.75" customHeight="1" x14ac:dyDescent="0.3">
      <c r="A398" s="107"/>
      <c r="B398" s="52" t="s">
        <v>412</v>
      </c>
      <c r="C398" s="993"/>
      <c r="D398" s="20"/>
      <c r="E398" s="21"/>
      <c r="F398" s="21"/>
      <c r="G398" s="113"/>
      <c r="H398" s="20"/>
      <c r="I398" s="22"/>
      <c r="J398" s="22"/>
      <c r="K398" s="112"/>
      <c r="L398" s="20"/>
      <c r="M398" s="22"/>
      <c r="N398" s="22"/>
      <c r="O398" s="112"/>
      <c r="P398" s="37"/>
      <c r="Q398" s="38"/>
      <c r="R398" s="39"/>
      <c r="S398" s="112"/>
      <c r="T398" s="20"/>
      <c r="U398" s="22"/>
      <c r="V398" s="22"/>
      <c r="W398" s="112"/>
      <c r="X398" s="20"/>
      <c r="Y398" s="24"/>
      <c r="Z398" s="24"/>
      <c r="AA398" s="112"/>
      <c r="AB398" s="20"/>
      <c r="AC398" s="22"/>
      <c r="AD398" s="22"/>
      <c r="AE398" s="311"/>
      <c r="AF398" s="28" t="s">
        <v>0</v>
      </c>
    </row>
    <row r="399" spans="1:32" s="11" customFormat="1" ht="12.75" customHeight="1" x14ac:dyDescent="0.3">
      <c r="A399" s="107"/>
      <c r="B399" s="52"/>
      <c r="C399" s="994" t="s">
        <v>1</v>
      </c>
      <c r="D399" s="25"/>
      <c r="E399" s="26"/>
      <c r="F399" s="26"/>
      <c r="G399" s="111"/>
      <c r="H399" s="25"/>
      <c r="I399" s="27"/>
      <c r="J399" s="28"/>
      <c r="K399" s="110"/>
      <c r="L399" s="25"/>
      <c r="M399" s="28"/>
      <c r="N399" s="28"/>
      <c r="O399" s="110"/>
      <c r="P399" s="25"/>
      <c r="Q399" s="27"/>
      <c r="R399" s="28"/>
      <c r="S399" s="110"/>
      <c r="T399" s="25"/>
      <c r="U399" s="28"/>
      <c r="V399" s="28"/>
      <c r="W399" s="110"/>
      <c r="X399" s="25" t="s">
        <v>5554</v>
      </c>
      <c r="Y399" s="28">
        <v>5</v>
      </c>
      <c r="Z399" s="28"/>
      <c r="AA399" s="110" t="s">
        <v>8405</v>
      </c>
      <c r="AB399" s="25" t="s">
        <v>6619</v>
      </c>
      <c r="AC399" s="27">
        <v>5</v>
      </c>
      <c r="AD399" s="28"/>
      <c r="AE399" s="312" t="s">
        <v>801</v>
      </c>
      <c r="AF399" s="28" t="s">
        <v>1</v>
      </c>
    </row>
    <row r="400" spans="1:32" s="11" customFormat="1" ht="12.75" customHeight="1" x14ac:dyDescent="0.3">
      <c r="A400" s="107"/>
      <c r="B400" s="52"/>
      <c r="C400" s="994"/>
      <c r="D400" s="40"/>
      <c r="E400" s="41"/>
      <c r="F400" s="42"/>
      <c r="G400" s="108"/>
      <c r="H400" s="40"/>
      <c r="I400" s="42"/>
      <c r="J400" s="42"/>
      <c r="K400" s="108"/>
      <c r="L400" s="40"/>
      <c r="M400" s="42"/>
      <c r="N400" s="42"/>
      <c r="O400" s="108"/>
      <c r="P400" s="40"/>
      <c r="Q400" s="41"/>
      <c r="R400" s="42"/>
      <c r="S400" s="108"/>
      <c r="T400" s="40"/>
      <c r="U400" s="42"/>
      <c r="V400" s="42"/>
      <c r="W400" s="108"/>
      <c r="X400" s="40" t="s">
        <v>4653</v>
      </c>
      <c r="Y400" s="43"/>
      <c r="Z400" s="43"/>
      <c r="AA400" s="109"/>
      <c r="AB400" s="40"/>
      <c r="AC400" s="41"/>
      <c r="AD400" s="42"/>
      <c r="AE400" s="313"/>
      <c r="AF400" s="28" t="s">
        <v>547</v>
      </c>
    </row>
    <row r="401" spans="1:32" s="11" customFormat="1" ht="12.75" customHeight="1" x14ac:dyDescent="0.3">
      <c r="A401" s="105">
        <v>38</v>
      </c>
      <c r="B401" s="51" t="s">
        <v>10162</v>
      </c>
      <c r="C401" s="992" t="s">
        <v>0</v>
      </c>
      <c r="D401" s="15"/>
      <c r="E401" s="16"/>
      <c r="F401" s="16"/>
      <c r="G401" s="115"/>
      <c r="H401" s="15"/>
      <c r="I401" s="17"/>
      <c r="J401" s="18"/>
      <c r="K401" s="114"/>
      <c r="L401" s="18"/>
      <c r="M401" s="18"/>
      <c r="N401" s="18"/>
      <c r="O401" s="114"/>
      <c r="P401" s="15"/>
      <c r="Q401" s="17"/>
      <c r="R401" s="18"/>
      <c r="S401" s="114"/>
      <c r="T401" s="15"/>
      <c r="U401" s="18"/>
      <c r="V401" s="18"/>
      <c r="W401" s="114"/>
      <c r="X401" s="15" t="s">
        <v>5554</v>
      </c>
      <c r="Y401" s="18">
        <v>5</v>
      </c>
      <c r="Z401" s="18"/>
      <c r="AA401" s="114" t="s">
        <v>8405</v>
      </c>
      <c r="AB401" s="15" t="s">
        <v>10166</v>
      </c>
      <c r="AC401" s="17">
        <v>4</v>
      </c>
      <c r="AD401" s="18"/>
      <c r="AE401" s="310" t="s">
        <v>799</v>
      </c>
      <c r="AF401" s="28" t="s">
        <v>0</v>
      </c>
    </row>
    <row r="402" spans="1:32" s="11" customFormat="1" ht="12.75" customHeight="1" x14ac:dyDescent="0.3">
      <c r="A402" s="107"/>
      <c r="B402" s="52" t="s">
        <v>412</v>
      </c>
      <c r="C402" s="993"/>
      <c r="D402" s="20"/>
      <c r="E402" s="21"/>
      <c r="F402" s="21"/>
      <c r="G402" s="113"/>
      <c r="H402" s="20"/>
      <c r="I402" s="22"/>
      <c r="J402" s="22"/>
      <c r="K402" s="112"/>
      <c r="L402" s="20"/>
      <c r="M402" s="22"/>
      <c r="N402" s="22"/>
      <c r="O402" s="112"/>
      <c r="P402" s="20"/>
      <c r="Q402" s="24"/>
      <c r="R402" s="24"/>
      <c r="S402" s="112"/>
      <c r="T402" s="20"/>
      <c r="U402" s="24"/>
      <c r="V402" s="22"/>
      <c r="W402" s="112"/>
      <c r="X402" s="20"/>
      <c r="Y402" s="24"/>
      <c r="Z402" s="24"/>
      <c r="AA402" s="112"/>
      <c r="AB402" s="20"/>
      <c r="AC402" s="22"/>
      <c r="AD402" s="22"/>
      <c r="AE402" s="311"/>
      <c r="AF402" s="28" t="s">
        <v>0</v>
      </c>
    </row>
    <row r="403" spans="1:32" s="11" customFormat="1" ht="12.75" customHeight="1" x14ac:dyDescent="0.3">
      <c r="A403" s="107"/>
      <c r="B403" s="52"/>
      <c r="C403" s="994" t="s">
        <v>1</v>
      </c>
      <c r="D403" s="25"/>
      <c r="E403" s="26"/>
      <c r="F403" s="26"/>
      <c r="G403" s="111"/>
      <c r="H403" s="25"/>
      <c r="I403" s="27"/>
      <c r="J403" s="28"/>
      <c r="K403" s="110"/>
      <c r="L403" s="25"/>
      <c r="M403" s="28"/>
      <c r="N403" s="28"/>
      <c r="O403" s="110"/>
      <c r="P403" s="30"/>
      <c r="Q403" s="31"/>
      <c r="R403" s="28"/>
      <c r="S403" s="110"/>
      <c r="T403" s="25"/>
      <c r="U403" s="28"/>
      <c r="V403" s="28"/>
      <c r="W403" s="110"/>
      <c r="X403" s="25" t="s">
        <v>5554</v>
      </c>
      <c r="Y403" s="28">
        <v>5</v>
      </c>
      <c r="Z403" s="28"/>
      <c r="AA403" s="110" t="s">
        <v>8405</v>
      </c>
      <c r="AB403" s="25" t="s">
        <v>10166</v>
      </c>
      <c r="AC403" s="27">
        <v>4</v>
      </c>
      <c r="AD403" s="28"/>
      <c r="AE403" s="312" t="s">
        <v>799</v>
      </c>
      <c r="AF403" s="28" t="s">
        <v>1</v>
      </c>
    </row>
    <row r="404" spans="1:32" s="11" customFormat="1" ht="12.75" customHeight="1" x14ac:dyDescent="0.3">
      <c r="A404" s="107"/>
      <c r="B404" s="52"/>
      <c r="C404" s="994"/>
      <c r="D404" s="25"/>
      <c r="E404" s="26"/>
      <c r="F404" s="26"/>
      <c r="G404" s="111"/>
      <c r="H404" s="25"/>
      <c r="I404" s="28"/>
      <c r="J404" s="28"/>
      <c r="K404" s="110"/>
      <c r="L404" s="25"/>
      <c r="M404" s="28"/>
      <c r="N404" s="28"/>
      <c r="O404" s="110"/>
      <c r="P404" s="30"/>
      <c r="Q404" s="31"/>
      <c r="R404" s="32"/>
      <c r="S404" s="110"/>
      <c r="T404" s="25"/>
      <c r="U404" s="27"/>
      <c r="V404" s="27"/>
      <c r="W404" s="110"/>
      <c r="X404" s="25" t="s">
        <v>4653</v>
      </c>
      <c r="Y404" s="33"/>
      <c r="Z404" s="33"/>
      <c r="AA404" s="116"/>
      <c r="AB404" s="25"/>
      <c r="AC404" s="27"/>
      <c r="AD404" s="28"/>
      <c r="AE404" s="312"/>
      <c r="AF404" s="28" t="s">
        <v>547</v>
      </c>
    </row>
    <row r="405" spans="1:32" s="11" customFormat="1" ht="12.75" customHeight="1" x14ac:dyDescent="0.3">
      <c r="A405" s="105">
        <v>1</v>
      </c>
      <c r="B405" s="51" t="s">
        <v>7090</v>
      </c>
      <c r="C405" s="992" t="s">
        <v>0</v>
      </c>
      <c r="D405" s="15" t="s">
        <v>7199</v>
      </c>
      <c r="E405" s="16"/>
      <c r="F405" s="16"/>
      <c r="G405" s="115"/>
      <c r="H405" s="15" t="s">
        <v>7199</v>
      </c>
      <c r="I405" s="17"/>
      <c r="J405" s="18"/>
      <c r="K405" s="114"/>
      <c r="L405" s="15" t="s">
        <v>7199</v>
      </c>
      <c r="M405" s="18"/>
      <c r="N405" s="18"/>
      <c r="O405" s="114"/>
      <c r="P405" s="34" t="s">
        <v>7199</v>
      </c>
      <c r="Q405" s="35"/>
      <c r="R405" s="36"/>
      <c r="S405" s="114"/>
      <c r="T405" s="15" t="s">
        <v>7199</v>
      </c>
      <c r="U405" s="18"/>
      <c r="V405" s="18"/>
      <c r="W405" s="114"/>
      <c r="X405" s="18"/>
      <c r="Y405" s="18"/>
      <c r="Z405" s="18"/>
      <c r="AA405" s="114"/>
      <c r="AB405" s="15"/>
      <c r="AC405" s="17"/>
      <c r="AD405" s="18"/>
      <c r="AE405" s="310"/>
      <c r="AF405" s="28" t="s">
        <v>0</v>
      </c>
    </row>
    <row r="406" spans="1:32" s="11" customFormat="1" ht="12.75" customHeight="1" x14ac:dyDescent="0.3">
      <c r="A406" s="107"/>
      <c r="B406" s="52"/>
      <c r="C406" s="993"/>
      <c r="D406" s="20"/>
      <c r="E406" s="21"/>
      <c r="F406" s="21"/>
      <c r="G406" s="113"/>
      <c r="H406" s="20"/>
      <c r="I406" s="22"/>
      <c r="J406" s="22"/>
      <c r="K406" s="112"/>
      <c r="L406" s="20"/>
      <c r="M406" s="22"/>
      <c r="N406" s="22"/>
      <c r="O406" s="112"/>
      <c r="P406" s="37"/>
      <c r="Q406" s="38"/>
      <c r="R406" s="39"/>
      <c r="S406" s="112"/>
      <c r="T406" s="20"/>
      <c r="U406" s="22"/>
      <c r="V406" s="22"/>
      <c r="W406" s="112"/>
      <c r="X406" s="20"/>
      <c r="Y406" s="24"/>
      <c r="Z406" s="24"/>
      <c r="AA406" s="112"/>
      <c r="AB406" s="20"/>
      <c r="AC406" s="22"/>
      <c r="AD406" s="22"/>
      <c r="AE406" s="311"/>
      <c r="AF406" s="28" t="s">
        <v>0</v>
      </c>
    </row>
    <row r="407" spans="1:32" s="11" customFormat="1" ht="12.75" customHeight="1" x14ac:dyDescent="0.3">
      <c r="A407" s="107"/>
      <c r="B407" s="52"/>
      <c r="C407" s="994" t="s">
        <v>1</v>
      </c>
      <c r="D407" s="25"/>
      <c r="E407" s="26"/>
      <c r="F407" s="26"/>
      <c r="G407" s="111"/>
      <c r="H407" s="25"/>
      <c r="I407" s="27"/>
      <c r="J407" s="28"/>
      <c r="K407" s="110"/>
      <c r="L407" s="25"/>
      <c r="M407" s="28"/>
      <c r="N407" s="28"/>
      <c r="O407" s="110"/>
      <c r="P407" s="25"/>
      <c r="Q407" s="27"/>
      <c r="R407" s="28"/>
      <c r="S407" s="110"/>
      <c r="T407" s="25"/>
      <c r="U407" s="28"/>
      <c r="V407" s="28"/>
      <c r="W407" s="110"/>
      <c r="X407" s="25"/>
      <c r="Y407" s="28"/>
      <c r="Z407" s="28"/>
      <c r="AA407" s="110"/>
      <c r="AB407" s="25"/>
      <c r="AC407" s="27"/>
      <c r="AD407" s="28"/>
      <c r="AE407" s="312"/>
      <c r="AF407" s="28" t="s">
        <v>1</v>
      </c>
    </row>
    <row r="408" spans="1:32" s="11" customFormat="1" ht="12.75" customHeight="1" x14ac:dyDescent="0.3">
      <c r="A408" s="107"/>
      <c r="B408" s="52"/>
      <c r="C408" s="994"/>
      <c r="D408" s="40"/>
      <c r="E408" s="41"/>
      <c r="F408" s="42"/>
      <c r="G408" s="108"/>
      <c r="H408" s="40"/>
      <c r="I408" s="42"/>
      <c r="J408" s="42"/>
      <c r="K408" s="108"/>
      <c r="L408" s="40"/>
      <c r="M408" s="42"/>
      <c r="N408" s="42"/>
      <c r="O408" s="108"/>
      <c r="P408" s="40"/>
      <c r="Q408" s="41"/>
      <c r="R408" s="42"/>
      <c r="S408" s="108"/>
      <c r="T408" s="40"/>
      <c r="U408" s="42"/>
      <c r="V408" s="42"/>
      <c r="W408" s="108"/>
      <c r="X408" s="40"/>
      <c r="Y408" s="43"/>
      <c r="Z408" s="43"/>
      <c r="AA408" s="109"/>
      <c r="AB408" s="40"/>
      <c r="AC408" s="41"/>
      <c r="AD408" s="42"/>
      <c r="AE408" s="313"/>
      <c r="AF408" s="28" t="s">
        <v>547</v>
      </c>
    </row>
    <row r="409" spans="1:32" s="11" customFormat="1" ht="12.75" customHeight="1" x14ac:dyDescent="0.3">
      <c r="A409" s="105">
        <v>2</v>
      </c>
      <c r="B409" s="51" t="s">
        <v>8389</v>
      </c>
      <c r="C409" s="992" t="s">
        <v>0</v>
      </c>
      <c r="D409" s="15" t="s">
        <v>10194</v>
      </c>
      <c r="E409" s="16"/>
      <c r="F409" s="16"/>
      <c r="G409" s="115"/>
      <c r="H409" s="15" t="s">
        <v>10053</v>
      </c>
      <c r="I409" s="17"/>
      <c r="J409" s="18"/>
      <c r="K409" s="114"/>
      <c r="L409" s="15" t="s">
        <v>10053</v>
      </c>
      <c r="M409" s="18"/>
      <c r="N409" s="18"/>
      <c r="O409" s="114"/>
      <c r="P409" s="34" t="s">
        <v>10053</v>
      </c>
      <c r="Q409" s="35"/>
      <c r="R409" s="36"/>
      <c r="S409" s="114"/>
      <c r="T409" s="15" t="s">
        <v>10053</v>
      </c>
      <c r="U409" s="18"/>
      <c r="V409" s="18"/>
      <c r="W409" s="114"/>
      <c r="X409" s="18" t="s">
        <v>10053</v>
      </c>
      <c r="Y409" s="18"/>
      <c r="Z409" s="18"/>
      <c r="AA409" s="114"/>
      <c r="AB409" s="15"/>
      <c r="AC409" s="17"/>
      <c r="AD409" s="18"/>
      <c r="AE409" s="310"/>
      <c r="AF409" s="28" t="s">
        <v>0</v>
      </c>
    </row>
    <row r="410" spans="1:32" s="11" customFormat="1" ht="12.75" customHeight="1" x14ac:dyDescent="0.3">
      <c r="A410" s="107"/>
      <c r="B410" s="52"/>
      <c r="C410" s="993"/>
      <c r="D410" s="20" t="s">
        <v>10053</v>
      </c>
      <c r="E410" s="21"/>
      <c r="F410" s="21"/>
      <c r="G410" s="113"/>
      <c r="H410" s="20"/>
      <c r="I410" s="22"/>
      <c r="J410" s="22"/>
      <c r="K410" s="112"/>
      <c r="L410" s="20"/>
      <c r="M410" s="22"/>
      <c r="N410" s="22"/>
      <c r="O410" s="112"/>
      <c r="P410" s="37"/>
      <c r="Q410" s="38"/>
      <c r="R410" s="39"/>
      <c r="S410" s="112"/>
      <c r="T410" s="20"/>
      <c r="U410" s="22"/>
      <c r="V410" s="22"/>
      <c r="W410" s="112"/>
      <c r="X410" s="20"/>
      <c r="Y410" s="24"/>
      <c r="Z410" s="24"/>
      <c r="AA410" s="112"/>
      <c r="AB410" s="20"/>
      <c r="AC410" s="22"/>
      <c r="AD410" s="22"/>
      <c r="AE410" s="311"/>
      <c r="AF410" s="28" t="s">
        <v>0</v>
      </c>
    </row>
    <row r="411" spans="1:32" s="11" customFormat="1" ht="12.75" customHeight="1" x14ac:dyDescent="0.3">
      <c r="A411" s="107"/>
      <c r="B411" s="52"/>
      <c r="C411" s="994" t="s">
        <v>1</v>
      </c>
      <c r="D411" s="25" t="s">
        <v>10053</v>
      </c>
      <c r="E411" s="26"/>
      <c r="F411" s="26"/>
      <c r="G411" s="111"/>
      <c r="H411" s="25" t="s">
        <v>6631</v>
      </c>
      <c r="I411" s="27">
        <v>4</v>
      </c>
      <c r="J411" s="28" t="s">
        <v>246</v>
      </c>
      <c r="K411" s="110" t="s">
        <v>181</v>
      </c>
      <c r="L411" s="25" t="s">
        <v>6631</v>
      </c>
      <c r="M411" s="28">
        <v>4</v>
      </c>
      <c r="N411" s="28" t="s">
        <v>246</v>
      </c>
      <c r="O411" s="110" t="s">
        <v>181</v>
      </c>
      <c r="P411" s="25"/>
      <c r="Q411" s="27"/>
      <c r="R411" s="28"/>
      <c r="S411" s="110"/>
      <c r="T411" s="25" t="s">
        <v>6631</v>
      </c>
      <c r="U411" s="28">
        <v>4</v>
      </c>
      <c r="V411" s="28" t="s">
        <v>246</v>
      </c>
      <c r="W411" s="110" t="s">
        <v>181</v>
      </c>
      <c r="X411" s="25"/>
      <c r="Y411" s="28"/>
      <c r="Z411" s="28"/>
      <c r="AA411" s="110"/>
      <c r="AB411" s="25"/>
      <c r="AC411" s="27"/>
      <c r="AD411" s="28"/>
      <c r="AE411" s="312"/>
      <c r="AF411" s="28" t="s">
        <v>1</v>
      </c>
    </row>
    <row r="412" spans="1:32" s="11" customFormat="1" ht="12.75" customHeight="1" x14ac:dyDescent="0.3">
      <c r="A412" s="107"/>
      <c r="B412" s="52"/>
      <c r="C412" s="994"/>
      <c r="D412" s="40"/>
      <c r="E412" s="41"/>
      <c r="F412" s="42"/>
      <c r="G412" s="108"/>
      <c r="H412" s="40"/>
      <c r="I412" s="42"/>
      <c r="J412" s="42"/>
      <c r="K412" s="108"/>
      <c r="L412" s="40"/>
      <c r="M412" s="42"/>
      <c r="N412" s="42"/>
      <c r="O412" s="108"/>
      <c r="P412" s="40"/>
      <c r="Q412" s="41"/>
      <c r="R412" s="42"/>
      <c r="S412" s="108"/>
      <c r="T412" s="40"/>
      <c r="U412" s="42"/>
      <c r="V412" s="42"/>
      <c r="W412" s="108"/>
      <c r="X412" s="40"/>
      <c r="Y412" s="43"/>
      <c r="Z412" s="43"/>
      <c r="AA412" s="109"/>
      <c r="AB412" s="40"/>
      <c r="AC412" s="41"/>
      <c r="AD412" s="42"/>
      <c r="AE412" s="313"/>
      <c r="AF412" s="28" t="s">
        <v>547</v>
      </c>
    </row>
    <row r="413" spans="1:32" s="11" customFormat="1" ht="12.75" customHeight="1" x14ac:dyDescent="0.3">
      <c r="A413" s="105">
        <v>3</v>
      </c>
      <c r="B413" s="51" t="s">
        <v>8390</v>
      </c>
      <c r="C413" s="992" t="s">
        <v>0</v>
      </c>
      <c r="D413" s="15" t="s">
        <v>10194</v>
      </c>
      <c r="E413" s="16"/>
      <c r="F413" s="16"/>
      <c r="G413" s="115"/>
      <c r="H413" s="15" t="s">
        <v>10053</v>
      </c>
      <c r="I413" s="17"/>
      <c r="J413" s="18"/>
      <c r="K413" s="114"/>
      <c r="L413" s="18" t="s">
        <v>10053</v>
      </c>
      <c r="M413" s="18"/>
      <c r="N413" s="18"/>
      <c r="O413" s="114"/>
      <c r="P413" s="15" t="s">
        <v>10053</v>
      </c>
      <c r="Q413" s="17"/>
      <c r="R413" s="18"/>
      <c r="S413" s="114"/>
      <c r="T413" s="15" t="s">
        <v>10053</v>
      </c>
      <c r="U413" s="18"/>
      <c r="V413" s="18"/>
      <c r="W413" s="114"/>
      <c r="X413" s="15" t="s">
        <v>10053</v>
      </c>
      <c r="Y413" s="18"/>
      <c r="Z413" s="18"/>
      <c r="AA413" s="114"/>
      <c r="AB413" s="15"/>
      <c r="AC413" s="17"/>
      <c r="AD413" s="18"/>
      <c r="AE413" s="310"/>
      <c r="AF413" s="28" t="s">
        <v>0</v>
      </c>
    </row>
    <row r="414" spans="1:32" s="11" customFormat="1" ht="12.75" customHeight="1" x14ac:dyDescent="0.3">
      <c r="A414" s="107"/>
      <c r="B414" s="52"/>
      <c r="C414" s="993"/>
      <c r="D414" s="20" t="s">
        <v>10053</v>
      </c>
      <c r="E414" s="21"/>
      <c r="F414" s="21"/>
      <c r="G414" s="113"/>
      <c r="H414" s="20"/>
      <c r="I414" s="22"/>
      <c r="J414" s="22"/>
      <c r="K414" s="112"/>
      <c r="L414" s="20"/>
      <c r="M414" s="22"/>
      <c r="N414" s="22"/>
      <c r="O414" s="112"/>
      <c r="P414" s="20"/>
      <c r="Q414" s="24"/>
      <c r="R414" s="24"/>
      <c r="S414" s="112"/>
      <c r="T414" s="20"/>
      <c r="U414" s="24"/>
      <c r="V414" s="22"/>
      <c r="W414" s="112"/>
      <c r="X414" s="20"/>
      <c r="Y414" s="24"/>
      <c r="Z414" s="24"/>
      <c r="AA414" s="112"/>
      <c r="AB414" s="20"/>
      <c r="AC414" s="22"/>
      <c r="AD414" s="22"/>
      <c r="AE414" s="311"/>
      <c r="AF414" s="28" t="s">
        <v>0</v>
      </c>
    </row>
    <row r="415" spans="1:32" s="11" customFormat="1" ht="12.75" customHeight="1" x14ac:dyDescent="0.3">
      <c r="A415" s="107"/>
      <c r="B415" s="52"/>
      <c r="C415" s="994" t="s">
        <v>1</v>
      </c>
      <c r="D415" s="25" t="s">
        <v>10053</v>
      </c>
      <c r="E415" s="26"/>
      <c r="F415" s="26"/>
      <c r="G415" s="111"/>
      <c r="H415" s="25" t="s">
        <v>6631</v>
      </c>
      <c r="I415" s="27">
        <v>4</v>
      </c>
      <c r="J415" s="28" t="s">
        <v>242</v>
      </c>
      <c r="K415" s="110" t="s">
        <v>177</v>
      </c>
      <c r="L415" s="25" t="s">
        <v>10159</v>
      </c>
      <c r="M415" s="28">
        <v>4</v>
      </c>
      <c r="N415" s="508" t="s">
        <v>497</v>
      </c>
      <c r="O415" s="110" t="s">
        <v>173</v>
      </c>
      <c r="P415" s="30" t="s">
        <v>10159</v>
      </c>
      <c r="Q415" s="31">
        <v>4</v>
      </c>
      <c r="R415" s="508" t="s">
        <v>497</v>
      </c>
      <c r="S415" s="110" t="s">
        <v>173</v>
      </c>
      <c r="T415" s="25" t="s">
        <v>10159</v>
      </c>
      <c r="U415" s="28">
        <v>4</v>
      </c>
      <c r="V415" s="508" t="s">
        <v>497</v>
      </c>
      <c r="W415" s="110" t="s">
        <v>173</v>
      </c>
      <c r="X415" s="25"/>
      <c r="Y415" s="28"/>
      <c r="Z415" s="28"/>
      <c r="AA415" s="110"/>
      <c r="AB415" s="25"/>
      <c r="AC415" s="27"/>
      <c r="AD415" s="28"/>
      <c r="AE415" s="312"/>
      <c r="AF415" s="28" t="s">
        <v>1</v>
      </c>
    </row>
    <row r="416" spans="1:32" s="11" customFormat="1" ht="12.75" customHeight="1" x14ac:dyDescent="0.3">
      <c r="A416" s="107"/>
      <c r="B416" s="52"/>
      <c r="C416" s="994"/>
      <c r="D416" s="25"/>
      <c r="E416" s="26"/>
      <c r="F416" s="26"/>
      <c r="G416" s="111"/>
      <c r="H416" s="25"/>
      <c r="I416" s="28"/>
      <c r="J416" s="28"/>
      <c r="K416" s="110"/>
      <c r="L416" s="25"/>
      <c r="M416" s="28"/>
      <c r="N416" s="28"/>
      <c r="O416" s="110"/>
      <c r="P416" s="30"/>
      <c r="Q416" s="31"/>
      <c r="R416" s="32"/>
      <c r="S416" s="110"/>
      <c r="T416" s="25"/>
      <c r="U416" s="27"/>
      <c r="V416" s="27"/>
      <c r="W416" s="110"/>
      <c r="X416" s="25"/>
      <c r="Y416" s="33"/>
      <c r="Z416" s="33"/>
      <c r="AA416" s="116"/>
      <c r="AB416" s="25"/>
      <c r="AC416" s="27"/>
      <c r="AD416" s="28"/>
      <c r="AE416" s="312"/>
      <c r="AF416" s="28" t="s">
        <v>547</v>
      </c>
    </row>
    <row r="417" spans="1:32" s="11" customFormat="1" ht="12.75" customHeight="1" x14ac:dyDescent="0.3">
      <c r="A417" s="105">
        <v>4</v>
      </c>
      <c r="B417" s="51" t="s">
        <v>8411</v>
      </c>
      <c r="C417" s="992" t="s">
        <v>0</v>
      </c>
      <c r="D417" s="15" t="s">
        <v>10194</v>
      </c>
      <c r="E417" s="16"/>
      <c r="F417" s="16"/>
      <c r="G417" s="115"/>
      <c r="H417" s="15" t="s">
        <v>7227</v>
      </c>
      <c r="I417" s="17">
        <v>4</v>
      </c>
      <c r="J417" s="18" t="s">
        <v>249</v>
      </c>
      <c r="K417" s="114" t="s">
        <v>167</v>
      </c>
      <c r="L417" s="15" t="s">
        <v>7227</v>
      </c>
      <c r="M417" s="18">
        <v>4</v>
      </c>
      <c r="N417" s="18" t="s">
        <v>249</v>
      </c>
      <c r="O417" s="114" t="s">
        <v>167</v>
      </c>
      <c r="P417" s="34" t="s">
        <v>7227</v>
      </c>
      <c r="Q417" s="35">
        <v>2</v>
      </c>
      <c r="R417" s="36" t="s">
        <v>249</v>
      </c>
      <c r="S417" s="114" t="s">
        <v>167</v>
      </c>
      <c r="T417" s="15" t="s">
        <v>7217</v>
      </c>
      <c r="U417" s="18">
        <v>4</v>
      </c>
      <c r="V417" s="18" t="s">
        <v>249</v>
      </c>
      <c r="W417" s="114" t="s">
        <v>167</v>
      </c>
      <c r="X417" s="18"/>
      <c r="Y417" s="18"/>
      <c r="Z417" s="18"/>
      <c r="AA417" s="114"/>
      <c r="AB417" s="15"/>
      <c r="AC417" s="17"/>
      <c r="AD417" s="18"/>
      <c r="AE417" s="310"/>
      <c r="AF417" s="28" t="s">
        <v>0</v>
      </c>
    </row>
    <row r="418" spans="1:32" s="11" customFormat="1" ht="12.75" customHeight="1" x14ac:dyDescent="0.3">
      <c r="A418" s="107"/>
      <c r="B418" s="52"/>
      <c r="C418" s="993"/>
      <c r="D418" s="20" t="s">
        <v>7227</v>
      </c>
      <c r="E418" s="21">
        <v>3</v>
      </c>
      <c r="F418" s="21" t="s">
        <v>249</v>
      </c>
      <c r="G418" s="113" t="s">
        <v>167</v>
      </c>
      <c r="H418" s="20"/>
      <c r="I418" s="22"/>
      <c r="J418" s="22"/>
      <c r="K418" s="112"/>
      <c r="L418" s="20"/>
      <c r="M418" s="22"/>
      <c r="N418" s="22"/>
      <c r="O418" s="112"/>
      <c r="P418" s="37" t="s">
        <v>6623</v>
      </c>
      <c r="Q418" s="38"/>
      <c r="R418" s="39"/>
      <c r="S418" s="112"/>
      <c r="T418" s="20"/>
      <c r="U418" s="22"/>
      <c r="V418" s="22"/>
      <c r="W418" s="112"/>
      <c r="X418" s="20"/>
      <c r="Y418" s="24"/>
      <c r="Z418" s="24"/>
      <c r="AA418" s="112"/>
      <c r="AB418" s="20"/>
      <c r="AC418" s="22"/>
      <c r="AD418" s="22"/>
      <c r="AE418" s="311"/>
      <c r="AF418" s="28" t="s">
        <v>0</v>
      </c>
    </row>
    <row r="419" spans="1:32" s="11" customFormat="1" ht="12.75" customHeight="1" x14ac:dyDescent="0.3">
      <c r="A419" s="107"/>
      <c r="B419" s="52"/>
      <c r="C419" s="994" t="s">
        <v>1</v>
      </c>
      <c r="D419" s="25" t="s">
        <v>7333</v>
      </c>
      <c r="E419" s="26"/>
      <c r="F419" s="26"/>
      <c r="G419" s="111"/>
      <c r="H419" s="25"/>
      <c r="I419" s="27"/>
      <c r="J419" s="28"/>
      <c r="K419" s="110"/>
      <c r="L419" s="25"/>
      <c r="M419" s="28"/>
      <c r="N419" s="28"/>
      <c r="O419" s="110"/>
      <c r="P419" s="25"/>
      <c r="Q419" s="27"/>
      <c r="R419" s="28"/>
      <c r="S419" s="110"/>
      <c r="T419" s="25"/>
      <c r="U419" s="28"/>
      <c r="V419" s="28"/>
      <c r="W419" s="110"/>
      <c r="X419" s="25"/>
      <c r="Y419" s="28"/>
      <c r="Z419" s="28"/>
      <c r="AA419" s="110"/>
      <c r="AB419" s="25"/>
      <c r="AC419" s="27"/>
      <c r="AD419" s="28"/>
      <c r="AE419" s="312"/>
      <c r="AF419" s="28" t="s">
        <v>1</v>
      </c>
    </row>
    <row r="420" spans="1:32" s="11" customFormat="1" ht="12.75" customHeight="1" x14ac:dyDescent="0.3">
      <c r="A420" s="107"/>
      <c r="B420" s="52"/>
      <c r="C420" s="994"/>
      <c r="D420" s="40"/>
      <c r="E420" s="41"/>
      <c r="F420" s="42"/>
      <c r="G420" s="108"/>
      <c r="H420" s="40"/>
      <c r="I420" s="42"/>
      <c r="J420" s="42"/>
      <c r="K420" s="108"/>
      <c r="L420" s="40"/>
      <c r="M420" s="42"/>
      <c r="N420" s="42"/>
      <c r="O420" s="108"/>
      <c r="P420" s="40"/>
      <c r="Q420" s="41"/>
      <c r="R420" s="42"/>
      <c r="S420" s="108"/>
      <c r="T420" s="40"/>
      <c r="U420" s="42"/>
      <c r="V420" s="42"/>
      <c r="W420" s="108"/>
      <c r="X420" s="40"/>
      <c r="Y420" s="43"/>
      <c r="Z420" s="43"/>
      <c r="AA420" s="109"/>
      <c r="AB420" s="40"/>
      <c r="AC420" s="41"/>
      <c r="AD420" s="42"/>
      <c r="AE420" s="313"/>
      <c r="AF420" s="28" t="s">
        <v>547</v>
      </c>
    </row>
    <row r="421" spans="1:32" s="11" customFormat="1" ht="12.75" customHeight="1" x14ac:dyDescent="0.3">
      <c r="A421" s="105">
        <v>5</v>
      </c>
      <c r="B421" s="51" t="s">
        <v>9996</v>
      </c>
      <c r="C421" s="992" t="s">
        <v>0</v>
      </c>
      <c r="D421" s="15" t="s">
        <v>10194</v>
      </c>
      <c r="E421" s="16"/>
      <c r="F421" s="16"/>
      <c r="G421" s="115"/>
      <c r="H421" s="15" t="s">
        <v>10053</v>
      </c>
      <c r="I421" s="17"/>
      <c r="J421" s="18"/>
      <c r="K421" s="114"/>
      <c r="L421" s="15" t="s">
        <v>10053</v>
      </c>
      <c r="M421" s="18"/>
      <c r="N421" s="18"/>
      <c r="O421" s="114"/>
      <c r="P421" s="34" t="s">
        <v>10053</v>
      </c>
      <c r="Q421" s="35"/>
      <c r="R421" s="36"/>
      <c r="S421" s="114"/>
      <c r="T421" s="15" t="s">
        <v>10053</v>
      </c>
      <c r="U421" s="18"/>
      <c r="V421" s="18"/>
      <c r="W421" s="114"/>
      <c r="X421" s="18" t="s">
        <v>10053</v>
      </c>
      <c r="Y421" s="18"/>
      <c r="Z421" s="18"/>
      <c r="AA421" s="114"/>
      <c r="AB421" s="15"/>
      <c r="AC421" s="17"/>
      <c r="AD421" s="18"/>
      <c r="AE421" s="310"/>
      <c r="AF421" s="28" t="s">
        <v>0</v>
      </c>
    </row>
    <row r="422" spans="1:32" s="11" customFormat="1" ht="12.75" customHeight="1" x14ac:dyDescent="0.3">
      <c r="A422" s="107"/>
      <c r="B422" s="52"/>
      <c r="C422" s="993"/>
      <c r="D422" s="20" t="s">
        <v>10053</v>
      </c>
      <c r="E422" s="21"/>
      <c r="F422" s="21"/>
      <c r="G422" s="113"/>
      <c r="H422" s="20"/>
      <c r="I422" s="22"/>
      <c r="J422" s="22"/>
      <c r="K422" s="112"/>
      <c r="L422" s="20"/>
      <c r="M422" s="22"/>
      <c r="N422" s="22"/>
      <c r="O422" s="112"/>
      <c r="P422" s="37"/>
      <c r="Q422" s="38"/>
      <c r="R422" s="39"/>
      <c r="S422" s="112"/>
      <c r="T422" s="20"/>
      <c r="U422" s="22"/>
      <c r="V422" s="22"/>
      <c r="W422" s="112"/>
      <c r="X422" s="20"/>
      <c r="Y422" s="24"/>
      <c r="Z422" s="24"/>
      <c r="AA422" s="112"/>
      <c r="AB422" s="20"/>
      <c r="AC422" s="22"/>
      <c r="AD422" s="22"/>
      <c r="AE422" s="311"/>
      <c r="AF422" s="28" t="s">
        <v>0</v>
      </c>
    </row>
    <row r="423" spans="1:32" s="11" customFormat="1" ht="12.75" customHeight="1" x14ac:dyDescent="0.3">
      <c r="A423" s="107"/>
      <c r="B423" s="52"/>
      <c r="C423" s="994" t="s">
        <v>1</v>
      </c>
      <c r="D423" s="25" t="s">
        <v>6610</v>
      </c>
      <c r="E423" s="26">
        <v>4</v>
      </c>
      <c r="F423" s="537" t="s">
        <v>499</v>
      </c>
      <c r="G423" s="111" t="s">
        <v>170</v>
      </c>
      <c r="H423" s="25" t="s">
        <v>10053</v>
      </c>
      <c r="I423" s="27"/>
      <c r="J423" s="28"/>
      <c r="K423" s="110"/>
      <c r="L423" s="25" t="s">
        <v>4664</v>
      </c>
      <c r="M423" s="28">
        <v>4</v>
      </c>
      <c r="N423" s="508" t="s">
        <v>443</v>
      </c>
      <c r="O423" s="110" t="s">
        <v>332</v>
      </c>
      <c r="P423" s="25" t="s">
        <v>6611</v>
      </c>
      <c r="Q423" s="27">
        <v>2</v>
      </c>
      <c r="R423" s="508" t="s">
        <v>249</v>
      </c>
      <c r="S423" s="110" t="s">
        <v>167</v>
      </c>
      <c r="T423" s="25" t="s">
        <v>6610</v>
      </c>
      <c r="U423" s="28">
        <v>4</v>
      </c>
      <c r="V423" s="508" t="s">
        <v>499</v>
      </c>
      <c r="W423" s="110" t="s">
        <v>170</v>
      </c>
      <c r="X423" s="25"/>
      <c r="Y423" s="28"/>
      <c r="Z423" s="28"/>
      <c r="AA423" s="110"/>
      <c r="AB423" s="25"/>
      <c r="AC423" s="27"/>
      <c r="AD423" s="28"/>
      <c r="AE423" s="312"/>
      <c r="AF423" s="28" t="s">
        <v>1</v>
      </c>
    </row>
    <row r="424" spans="1:32" s="11" customFormat="1" ht="12.75" customHeight="1" x14ac:dyDescent="0.3">
      <c r="A424" s="107"/>
      <c r="B424" s="52"/>
      <c r="C424" s="994"/>
      <c r="D424" s="40"/>
      <c r="E424" s="41"/>
      <c r="F424" s="42"/>
      <c r="G424" s="108"/>
      <c r="H424" s="40"/>
      <c r="I424" s="42"/>
      <c r="J424" s="42"/>
      <c r="K424" s="108"/>
      <c r="L424" s="40"/>
      <c r="M424" s="42"/>
      <c r="N424" s="42"/>
      <c r="O424" s="108"/>
      <c r="P424" s="40" t="s">
        <v>6623</v>
      </c>
      <c r="Q424" s="41"/>
      <c r="R424" s="42"/>
      <c r="S424" s="108"/>
      <c r="T424" s="40"/>
      <c r="U424" s="42"/>
      <c r="V424" s="42"/>
      <c r="W424" s="108"/>
      <c r="X424" s="40"/>
      <c r="Y424" s="43"/>
      <c r="Z424" s="43"/>
      <c r="AA424" s="109"/>
      <c r="AB424" s="40"/>
      <c r="AC424" s="41"/>
      <c r="AD424" s="42"/>
      <c r="AE424" s="313"/>
      <c r="AF424" s="28" t="s">
        <v>547</v>
      </c>
    </row>
    <row r="425" spans="1:32" s="11" customFormat="1" ht="12.75" customHeight="1" x14ac:dyDescent="0.3">
      <c r="A425" s="105">
        <v>6</v>
      </c>
      <c r="B425" s="51" t="s">
        <v>9997</v>
      </c>
      <c r="C425" s="992" t="s">
        <v>0</v>
      </c>
      <c r="D425" s="15" t="s">
        <v>10194</v>
      </c>
      <c r="E425" s="16"/>
      <c r="F425" s="16"/>
      <c r="G425" s="115"/>
      <c r="H425" s="15" t="s">
        <v>10053</v>
      </c>
      <c r="I425" s="17"/>
      <c r="J425" s="18"/>
      <c r="K425" s="114"/>
      <c r="L425" s="18" t="s">
        <v>10053</v>
      </c>
      <c r="M425" s="18"/>
      <c r="N425" s="18"/>
      <c r="O425" s="114"/>
      <c r="P425" s="15" t="s">
        <v>10053</v>
      </c>
      <c r="Q425" s="17"/>
      <c r="R425" s="18"/>
      <c r="S425" s="114"/>
      <c r="T425" s="15" t="s">
        <v>10053</v>
      </c>
      <c r="U425" s="18"/>
      <c r="V425" s="18"/>
      <c r="W425" s="114"/>
      <c r="X425" s="15" t="s">
        <v>10053</v>
      </c>
      <c r="Y425" s="18"/>
      <c r="Z425" s="18"/>
      <c r="AA425" s="114"/>
      <c r="AB425" s="15"/>
      <c r="AC425" s="17"/>
      <c r="AD425" s="18"/>
      <c r="AE425" s="310"/>
      <c r="AF425" s="28" t="s">
        <v>0</v>
      </c>
    </row>
    <row r="426" spans="1:32" s="11" customFormat="1" ht="12.75" customHeight="1" x14ac:dyDescent="0.3">
      <c r="A426" s="107"/>
      <c r="B426" s="52"/>
      <c r="C426" s="993"/>
      <c r="D426" s="20" t="s">
        <v>10053</v>
      </c>
      <c r="E426" s="21"/>
      <c r="F426" s="21"/>
      <c r="G426" s="113"/>
      <c r="H426" s="20"/>
      <c r="I426" s="22"/>
      <c r="J426" s="22"/>
      <c r="K426" s="112"/>
      <c r="L426" s="20"/>
      <c r="M426" s="22"/>
      <c r="N426" s="22"/>
      <c r="O426" s="112"/>
      <c r="P426" s="20"/>
      <c r="Q426" s="24"/>
      <c r="R426" s="24"/>
      <c r="S426" s="112"/>
      <c r="T426" s="20"/>
      <c r="U426" s="24"/>
      <c r="V426" s="22"/>
      <c r="W426" s="112"/>
      <c r="X426" s="20"/>
      <c r="Y426" s="24"/>
      <c r="Z426" s="24"/>
      <c r="AA426" s="112"/>
      <c r="AB426" s="20"/>
      <c r="AC426" s="22"/>
      <c r="AD426" s="22"/>
      <c r="AE426" s="311"/>
      <c r="AF426" s="28" t="s">
        <v>0</v>
      </c>
    </row>
    <row r="427" spans="1:32" s="11" customFormat="1" ht="12.75" customHeight="1" x14ac:dyDescent="0.3">
      <c r="A427" s="107"/>
      <c r="B427" s="52"/>
      <c r="C427" s="994" t="s">
        <v>1</v>
      </c>
      <c r="D427" s="25" t="s">
        <v>10053</v>
      </c>
      <c r="E427" s="26"/>
      <c r="F427" s="26"/>
      <c r="G427" s="111"/>
      <c r="H427" s="25" t="s">
        <v>6612</v>
      </c>
      <c r="I427" s="27">
        <v>4</v>
      </c>
      <c r="J427" s="508" t="s">
        <v>499</v>
      </c>
      <c r="K427" s="110" t="s">
        <v>170</v>
      </c>
      <c r="L427" s="25" t="s">
        <v>4664</v>
      </c>
      <c r="M427" s="28">
        <v>4</v>
      </c>
      <c r="N427" s="508" t="s">
        <v>443</v>
      </c>
      <c r="O427" s="110" t="s">
        <v>332</v>
      </c>
      <c r="P427" s="30" t="s">
        <v>6612</v>
      </c>
      <c r="Q427" s="31">
        <v>4</v>
      </c>
      <c r="R427" s="508" t="s">
        <v>499</v>
      </c>
      <c r="S427" s="110" t="s">
        <v>170</v>
      </c>
      <c r="T427" s="25" t="s">
        <v>6613</v>
      </c>
      <c r="U427" s="28">
        <v>4</v>
      </c>
      <c r="V427" s="508" t="s">
        <v>232</v>
      </c>
      <c r="W427" s="110" t="s">
        <v>184</v>
      </c>
      <c r="X427" s="25"/>
      <c r="Y427" s="28"/>
      <c r="Z427" s="28"/>
      <c r="AA427" s="110"/>
      <c r="AB427" s="25"/>
      <c r="AC427" s="27"/>
      <c r="AD427" s="28"/>
      <c r="AE427" s="312"/>
      <c r="AF427" s="28" t="s">
        <v>1</v>
      </c>
    </row>
    <row r="428" spans="1:32" s="11" customFormat="1" ht="12.75" customHeight="1" x14ac:dyDescent="0.3">
      <c r="A428" s="107"/>
      <c r="B428" s="52"/>
      <c r="C428" s="994"/>
      <c r="D428" s="25"/>
      <c r="E428" s="26"/>
      <c r="F428" s="26"/>
      <c r="G428" s="111"/>
      <c r="H428" s="25"/>
      <c r="I428" s="28"/>
      <c r="J428" s="28"/>
      <c r="K428" s="110"/>
      <c r="L428" s="25"/>
      <c r="M428" s="28"/>
      <c r="N428" s="28"/>
      <c r="O428" s="110"/>
      <c r="P428" s="30"/>
      <c r="Q428" s="31"/>
      <c r="R428" s="32"/>
      <c r="S428" s="110"/>
      <c r="T428" s="25"/>
      <c r="U428" s="27"/>
      <c r="V428" s="27"/>
      <c r="W428" s="110"/>
      <c r="X428" s="25"/>
      <c r="Y428" s="33"/>
      <c r="Z428" s="33"/>
      <c r="AA428" s="116"/>
      <c r="AB428" s="25"/>
      <c r="AC428" s="27"/>
      <c r="AD428" s="28"/>
      <c r="AE428" s="312"/>
      <c r="AF428" s="28" t="s">
        <v>547</v>
      </c>
    </row>
    <row r="429" spans="1:32" s="11" customFormat="1" ht="12.75" customHeight="1" x14ac:dyDescent="0.3">
      <c r="A429" s="105">
        <v>7</v>
      </c>
      <c r="B429" s="51" t="s">
        <v>10019</v>
      </c>
      <c r="C429" s="992" t="s">
        <v>0</v>
      </c>
      <c r="D429" s="15" t="s">
        <v>10194</v>
      </c>
      <c r="E429" s="16"/>
      <c r="F429" s="16"/>
      <c r="G429" s="115"/>
      <c r="H429" s="15" t="s">
        <v>6607</v>
      </c>
      <c r="I429" s="17">
        <v>3</v>
      </c>
      <c r="J429" s="509" t="s">
        <v>405</v>
      </c>
      <c r="K429" s="114" t="s">
        <v>8393</v>
      </c>
      <c r="L429" s="18" t="s">
        <v>6612</v>
      </c>
      <c r="M429" s="18">
        <v>4</v>
      </c>
      <c r="N429" s="509" t="s">
        <v>499</v>
      </c>
      <c r="O429" s="114" t="s">
        <v>170</v>
      </c>
      <c r="P429" s="15" t="s">
        <v>6629</v>
      </c>
      <c r="Q429" s="17">
        <v>4</v>
      </c>
      <c r="R429" s="509" t="s">
        <v>499</v>
      </c>
      <c r="S429" s="114" t="s">
        <v>170</v>
      </c>
      <c r="T429" s="15" t="s">
        <v>4664</v>
      </c>
      <c r="U429" s="17">
        <v>3</v>
      </c>
      <c r="V429" s="509" t="s">
        <v>443</v>
      </c>
      <c r="W429" s="114" t="s">
        <v>332</v>
      </c>
      <c r="X429" s="15"/>
      <c r="Y429" s="18"/>
      <c r="Z429" s="18"/>
      <c r="AA429" s="114"/>
      <c r="AB429" s="15"/>
      <c r="AC429" s="17"/>
      <c r="AD429" s="18"/>
      <c r="AE429" s="310"/>
      <c r="AF429" s="28" t="s">
        <v>0</v>
      </c>
    </row>
    <row r="430" spans="1:32" s="11" customFormat="1" ht="12.75" customHeight="1" x14ac:dyDescent="0.3">
      <c r="A430" s="107"/>
      <c r="B430" s="52"/>
      <c r="C430" s="993"/>
      <c r="D430" s="20" t="s">
        <v>6629</v>
      </c>
      <c r="E430" s="21">
        <v>4</v>
      </c>
      <c r="F430" s="749" t="s">
        <v>499</v>
      </c>
      <c r="G430" s="113" t="s">
        <v>170</v>
      </c>
      <c r="H430" s="20"/>
      <c r="I430" s="22"/>
      <c r="J430" s="22"/>
      <c r="K430" s="112"/>
      <c r="L430" s="20"/>
      <c r="M430" s="22"/>
      <c r="N430" s="22"/>
      <c r="O430" s="112"/>
      <c r="P430" s="20"/>
      <c r="Q430" s="24"/>
      <c r="R430" s="24"/>
      <c r="S430" s="112"/>
      <c r="T430" s="20"/>
      <c r="U430" s="22"/>
      <c r="V430" s="22"/>
      <c r="W430" s="112"/>
      <c r="X430" s="20"/>
      <c r="Y430" s="24"/>
      <c r="Z430" s="24"/>
      <c r="AA430" s="112"/>
      <c r="AB430" s="20"/>
      <c r="AC430" s="22"/>
      <c r="AD430" s="22"/>
      <c r="AE430" s="311"/>
      <c r="AF430" s="28" t="s">
        <v>0</v>
      </c>
    </row>
    <row r="431" spans="1:32" s="11" customFormat="1" ht="12.75" customHeight="1" x14ac:dyDescent="0.3">
      <c r="A431" s="107"/>
      <c r="B431" s="52"/>
      <c r="C431" s="994" t="s">
        <v>1</v>
      </c>
      <c r="D431" s="25" t="s">
        <v>6611</v>
      </c>
      <c r="E431" s="26">
        <v>4</v>
      </c>
      <c r="F431" s="537" t="s">
        <v>249</v>
      </c>
      <c r="G431" s="111" t="s">
        <v>167</v>
      </c>
      <c r="H431" s="25"/>
      <c r="I431" s="27"/>
      <c r="J431" s="28"/>
      <c r="K431" s="110"/>
      <c r="L431" s="25" t="s">
        <v>6611</v>
      </c>
      <c r="M431" s="28">
        <v>4</v>
      </c>
      <c r="N431" s="508" t="s">
        <v>249</v>
      </c>
      <c r="O431" s="110" t="s">
        <v>167</v>
      </c>
      <c r="P431" s="30" t="s">
        <v>6612</v>
      </c>
      <c r="Q431" s="31">
        <v>3</v>
      </c>
      <c r="R431" s="508" t="s">
        <v>499</v>
      </c>
      <c r="S431" s="110" t="s">
        <v>170</v>
      </c>
      <c r="T431" s="25"/>
      <c r="U431" s="28"/>
      <c r="V431" s="28"/>
      <c r="W431" s="110"/>
      <c r="X431" s="25"/>
      <c r="Y431" s="28"/>
      <c r="Z431" s="28"/>
      <c r="AA431" s="110"/>
      <c r="AB431" s="25"/>
      <c r="AC431" s="27"/>
      <c r="AD431" s="28"/>
      <c r="AE431" s="312"/>
      <c r="AF431" s="28" t="s">
        <v>1</v>
      </c>
    </row>
    <row r="432" spans="1:32" s="11" customFormat="1" ht="12.75" customHeight="1" x14ac:dyDescent="0.3">
      <c r="A432" s="107"/>
      <c r="B432" s="52"/>
      <c r="C432" s="994"/>
      <c r="D432" s="25"/>
      <c r="E432" s="26"/>
      <c r="F432" s="26"/>
      <c r="G432" s="111"/>
      <c r="H432" s="25"/>
      <c r="I432" s="28"/>
      <c r="J432" s="28"/>
      <c r="K432" s="110"/>
      <c r="L432" s="25"/>
      <c r="M432" s="28"/>
      <c r="N432" s="28"/>
      <c r="O432" s="110"/>
      <c r="P432" s="30"/>
      <c r="Q432" s="31"/>
      <c r="R432" s="32"/>
      <c r="S432" s="110"/>
      <c r="T432" s="25"/>
      <c r="U432" s="28"/>
      <c r="V432" s="28"/>
      <c r="W432" s="110"/>
      <c r="X432" s="25"/>
      <c r="Y432" s="33"/>
      <c r="Z432" s="33"/>
      <c r="AA432" s="116"/>
      <c r="AB432" s="25"/>
      <c r="AC432" s="27"/>
      <c r="AD432" s="28"/>
      <c r="AE432" s="312"/>
      <c r="AF432" s="28" t="s">
        <v>547</v>
      </c>
    </row>
    <row r="433" spans="1:32" s="11" customFormat="1" ht="12.75" customHeight="1" x14ac:dyDescent="0.3">
      <c r="A433" s="105">
        <v>1</v>
      </c>
      <c r="B433" s="51" t="s">
        <v>10160</v>
      </c>
      <c r="C433" s="992" t="s">
        <v>0</v>
      </c>
      <c r="D433" s="15"/>
      <c r="E433" s="16"/>
      <c r="F433" s="16"/>
      <c r="G433" s="115"/>
      <c r="H433" s="15"/>
      <c r="I433" s="17"/>
      <c r="J433" s="18"/>
      <c r="K433" s="114"/>
      <c r="L433" s="15"/>
      <c r="M433" s="18"/>
      <c r="N433" s="18"/>
      <c r="O433" s="114"/>
      <c r="P433" s="34"/>
      <c r="Q433" s="35"/>
      <c r="R433" s="36"/>
      <c r="S433" s="114"/>
      <c r="T433" s="15" t="s">
        <v>7217</v>
      </c>
      <c r="U433" s="18">
        <v>4</v>
      </c>
      <c r="V433" s="18"/>
      <c r="W433" s="114" t="s">
        <v>10178</v>
      </c>
      <c r="X433" s="18" t="s">
        <v>7217</v>
      </c>
      <c r="Y433" s="18">
        <v>4</v>
      </c>
      <c r="Z433" s="18"/>
      <c r="AA433" s="114" t="s">
        <v>10178</v>
      </c>
      <c r="AB433" s="15" t="s">
        <v>7217</v>
      </c>
      <c r="AC433" s="17">
        <v>4</v>
      </c>
      <c r="AD433" s="18"/>
      <c r="AE433" s="310" t="s">
        <v>10178</v>
      </c>
      <c r="AF433" s="28" t="s">
        <v>0</v>
      </c>
    </row>
    <row r="434" spans="1:32" s="11" customFormat="1" ht="12.75" customHeight="1" x14ac:dyDescent="0.3">
      <c r="A434" s="107"/>
      <c r="B434" s="52" t="s">
        <v>412</v>
      </c>
      <c r="C434" s="993"/>
      <c r="D434" s="20"/>
      <c r="E434" s="21"/>
      <c r="F434" s="21"/>
      <c r="G434" s="113"/>
      <c r="H434" s="20"/>
      <c r="I434" s="22"/>
      <c r="J434" s="22"/>
      <c r="K434" s="112"/>
      <c r="L434" s="20"/>
      <c r="M434" s="22"/>
      <c r="N434" s="22"/>
      <c r="O434" s="112"/>
      <c r="P434" s="37"/>
      <c r="Q434" s="38"/>
      <c r="R434" s="39"/>
      <c r="S434" s="112"/>
      <c r="T434" s="20"/>
      <c r="U434" s="22"/>
      <c r="V434" s="22"/>
      <c r="W434" s="112"/>
      <c r="X434" s="20"/>
      <c r="Y434" s="24"/>
      <c r="Z434" s="24"/>
      <c r="AA434" s="112"/>
      <c r="AB434" s="20"/>
      <c r="AC434" s="22"/>
      <c r="AD434" s="22"/>
      <c r="AE434" s="311"/>
      <c r="AF434" s="28" t="s">
        <v>0</v>
      </c>
    </row>
    <row r="435" spans="1:32" s="11" customFormat="1" ht="12.75" customHeight="1" x14ac:dyDescent="0.3">
      <c r="A435" s="107"/>
      <c r="B435" s="52"/>
      <c r="C435" s="994" t="s">
        <v>1</v>
      </c>
      <c r="D435" s="25"/>
      <c r="E435" s="26"/>
      <c r="F435" s="26"/>
      <c r="G435" s="111"/>
      <c r="H435" s="25"/>
      <c r="I435" s="27"/>
      <c r="J435" s="28"/>
      <c r="K435" s="110"/>
      <c r="L435" s="25"/>
      <c r="M435" s="28"/>
      <c r="N435" s="28"/>
      <c r="O435" s="110"/>
      <c r="P435" s="25"/>
      <c r="Q435" s="27"/>
      <c r="R435" s="28"/>
      <c r="S435" s="110"/>
      <c r="T435" s="25"/>
      <c r="U435" s="28"/>
      <c r="V435" s="28"/>
      <c r="W435" s="110"/>
      <c r="X435" s="25" t="s">
        <v>7217</v>
      </c>
      <c r="Y435" s="28">
        <v>4</v>
      </c>
      <c r="Z435" s="28"/>
      <c r="AA435" s="110" t="s">
        <v>10178</v>
      </c>
      <c r="AB435" s="25" t="s">
        <v>7217</v>
      </c>
      <c r="AC435" s="27">
        <v>4</v>
      </c>
      <c r="AD435" s="28"/>
      <c r="AE435" s="312" t="s">
        <v>10178</v>
      </c>
      <c r="AF435" s="28" t="s">
        <v>1</v>
      </c>
    </row>
    <row r="436" spans="1:32" s="11" customFormat="1" ht="12.75" customHeight="1" x14ac:dyDescent="0.3">
      <c r="A436" s="107"/>
      <c r="B436" s="52"/>
      <c r="C436" s="994"/>
      <c r="D436" s="40"/>
      <c r="E436" s="41"/>
      <c r="F436" s="42"/>
      <c r="G436" s="108"/>
      <c r="H436" s="40"/>
      <c r="I436" s="42"/>
      <c r="J436" s="42"/>
      <c r="K436" s="108"/>
      <c r="L436" s="40"/>
      <c r="M436" s="42"/>
      <c r="N436" s="42"/>
      <c r="O436" s="108"/>
      <c r="P436" s="40"/>
      <c r="Q436" s="41"/>
      <c r="R436" s="42"/>
      <c r="S436" s="108"/>
      <c r="T436" s="40"/>
      <c r="U436" s="42"/>
      <c r="V436" s="42"/>
      <c r="W436" s="108"/>
      <c r="X436" s="40"/>
      <c r="Y436" s="43"/>
      <c r="Z436" s="43"/>
      <c r="AA436" s="109"/>
      <c r="AB436" s="40"/>
      <c r="AC436" s="41"/>
      <c r="AD436" s="42"/>
      <c r="AE436" s="313"/>
      <c r="AF436" s="28" t="s">
        <v>547</v>
      </c>
    </row>
    <row r="437" spans="1:32" s="11" customFormat="1" ht="12.75" customHeight="1" x14ac:dyDescent="0.3">
      <c r="A437" s="105">
        <v>3</v>
      </c>
      <c r="B437" s="51" t="s">
        <v>8425</v>
      </c>
      <c r="C437" s="992" t="s">
        <v>0</v>
      </c>
      <c r="D437" s="15"/>
      <c r="E437" s="16"/>
      <c r="F437" s="16"/>
      <c r="G437" s="115"/>
      <c r="H437" s="15"/>
      <c r="I437" s="17"/>
      <c r="J437" s="18"/>
      <c r="K437" s="114"/>
      <c r="L437" s="15"/>
      <c r="M437" s="18"/>
      <c r="N437" s="18"/>
      <c r="O437" s="114"/>
      <c r="P437" s="34"/>
      <c r="Q437" s="35"/>
      <c r="R437" s="36"/>
      <c r="S437" s="114"/>
      <c r="T437" s="15" t="s">
        <v>6634</v>
      </c>
      <c r="U437" s="18">
        <v>4</v>
      </c>
      <c r="V437" s="18"/>
      <c r="W437" s="114" t="s">
        <v>157</v>
      </c>
      <c r="X437" s="18" t="s">
        <v>6634</v>
      </c>
      <c r="Y437" s="18">
        <v>4</v>
      </c>
      <c r="Z437" s="18"/>
      <c r="AA437" s="114" t="s">
        <v>157</v>
      </c>
      <c r="AB437" s="15" t="s">
        <v>6634</v>
      </c>
      <c r="AC437" s="17">
        <v>4</v>
      </c>
      <c r="AD437" s="18"/>
      <c r="AE437" s="310" t="s">
        <v>157</v>
      </c>
      <c r="AF437" s="28" t="s">
        <v>0</v>
      </c>
    </row>
    <row r="438" spans="1:32" s="11" customFormat="1" ht="12.75" customHeight="1" x14ac:dyDescent="0.3">
      <c r="A438" s="107"/>
      <c r="B438" s="52" t="s">
        <v>412</v>
      </c>
      <c r="C438" s="993"/>
      <c r="D438" s="20"/>
      <c r="E438" s="21"/>
      <c r="F438" s="21"/>
      <c r="G438" s="113"/>
      <c r="H438" s="20"/>
      <c r="I438" s="22"/>
      <c r="J438" s="22"/>
      <c r="K438" s="112"/>
      <c r="L438" s="20"/>
      <c r="M438" s="22"/>
      <c r="N438" s="22"/>
      <c r="O438" s="112"/>
      <c r="P438" s="37"/>
      <c r="Q438" s="38"/>
      <c r="R438" s="39"/>
      <c r="S438" s="112"/>
      <c r="T438" s="20"/>
      <c r="U438" s="22"/>
      <c r="V438" s="22"/>
      <c r="W438" s="112"/>
      <c r="X438" s="20"/>
      <c r="Y438" s="24"/>
      <c r="Z438" s="24"/>
      <c r="AA438" s="112"/>
      <c r="AB438" s="20"/>
      <c r="AC438" s="22"/>
      <c r="AD438" s="22"/>
      <c r="AE438" s="311"/>
      <c r="AF438" s="28" t="s">
        <v>0</v>
      </c>
    </row>
    <row r="439" spans="1:32" s="11" customFormat="1" ht="12.75" customHeight="1" x14ac:dyDescent="0.3">
      <c r="A439" s="107"/>
      <c r="B439" s="52"/>
      <c r="C439" s="994" t="s">
        <v>1</v>
      </c>
      <c r="D439" s="25"/>
      <c r="E439" s="26"/>
      <c r="F439" s="26"/>
      <c r="G439" s="111"/>
      <c r="H439" s="25"/>
      <c r="I439" s="27"/>
      <c r="J439" s="28"/>
      <c r="K439" s="110"/>
      <c r="L439" s="25"/>
      <c r="M439" s="28"/>
      <c r="N439" s="28"/>
      <c r="O439" s="110"/>
      <c r="P439" s="25"/>
      <c r="Q439" s="27"/>
      <c r="R439" s="28"/>
      <c r="S439" s="110"/>
      <c r="T439" s="25"/>
      <c r="U439" s="28"/>
      <c r="V439" s="28"/>
      <c r="W439" s="110"/>
      <c r="X439" s="25"/>
      <c r="Y439" s="28"/>
      <c r="Z439" s="28"/>
      <c r="AA439" s="110"/>
      <c r="AB439" s="25"/>
      <c r="AC439" s="27"/>
      <c r="AD439" s="28"/>
      <c r="AE439" s="312"/>
      <c r="AF439" s="28" t="s">
        <v>1</v>
      </c>
    </row>
    <row r="440" spans="1:32" s="11" customFormat="1" ht="12.75" customHeight="1" x14ac:dyDescent="0.3">
      <c r="A440" s="107"/>
      <c r="B440" s="52"/>
      <c r="C440" s="994"/>
      <c r="D440" s="40"/>
      <c r="E440" s="41"/>
      <c r="F440" s="42"/>
      <c r="G440" s="108"/>
      <c r="H440" s="40"/>
      <c r="I440" s="42"/>
      <c r="J440" s="42"/>
      <c r="K440" s="108"/>
      <c r="L440" s="40"/>
      <c r="M440" s="42"/>
      <c r="N440" s="42"/>
      <c r="O440" s="108"/>
      <c r="P440" s="40"/>
      <c r="Q440" s="41"/>
      <c r="R440" s="42"/>
      <c r="S440" s="108"/>
      <c r="T440" s="40"/>
      <c r="U440" s="42"/>
      <c r="V440" s="42"/>
      <c r="W440" s="108"/>
      <c r="X440" s="40"/>
      <c r="Y440" s="43"/>
      <c r="Z440" s="43"/>
      <c r="AA440" s="109"/>
      <c r="AB440" s="40"/>
      <c r="AC440" s="41"/>
      <c r="AD440" s="42"/>
      <c r="AE440" s="313"/>
      <c r="AF440" s="28" t="s">
        <v>547</v>
      </c>
    </row>
    <row r="441" spans="1:32" s="11" customFormat="1" ht="12.75" customHeight="1" x14ac:dyDescent="0.3">
      <c r="A441" s="105">
        <v>4</v>
      </c>
      <c r="B441" s="51" t="s">
        <v>8426</v>
      </c>
      <c r="C441" s="992" t="s">
        <v>0</v>
      </c>
      <c r="D441" s="15"/>
      <c r="E441" s="16"/>
      <c r="F441" s="16"/>
      <c r="G441" s="115"/>
      <c r="H441" s="15"/>
      <c r="I441" s="17"/>
      <c r="J441" s="18"/>
      <c r="K441" s="114"/>
      <c r="L441" s="18"/>
      <c r="M441" s="18"/>
      <c r="N441" s="18"/>
      <c r="O441" s="114"/>
      <c r="P441" s="15"/>
      <c r="Q441" s="17"/>
      <c r="R441" s="18"/>
      <c r="S441" s="114"/>
      <c r="T441" s="15"/>
      <c r="U441" s="18"/>
      <c r="V441" s="18"/>
      <c r="W441" s="114"/>
      <c r="X441" s="15"/>
      <c r="Y441" s="18"/>
      <c r="Z441" s="18"/>
      <c r="AA441" s="114"/>
      <c r="AB441" s="15"/>
      <c r="AC441" s="17"/>
      <c r="AD441" s="18"/>
      <c r="AE441" s="310"/>
      <c r="AF441" s="28" t="s">
        <v>0</v>
      </c>
    </row>
    <row r="442" spans="1:32" s="11" customFormat="1" ht="12.75" customHeight="1" x14ac:dyDescent="0.3">
      <c r="A442" s="107"/>
      <c r="B442" s="52" t="s">
        <v>412</v>
      </c>
      <c r="C442" s="993"/>
      <c r="D442" s="20"/>
      <c r="E442" s="21"/>
      <c r="F442" s="21"/>
      <c r="G442" s="113"/>
      <c r="H442" s="20"/>
      <c r="I442" s="22"/>
      <c r="J442" s="22"/>
      <c r="K442" s="112"/>
      <c r="L442" s="20"/>
      <c r="M442" s="22"/>
      <c r="N442" s="22"/>
      <c r="O442" s="112"/>
      <c r="P442" s="20"/>
      <c r="Q442" s="24"/>
      <c r="R442" s="24"/>
      <c r="S442" s="112"/>
      <c r="T442" s="20"/>
      <c r="U442" s="24"/>
      <c r="V442" s="22"/>
      <c r="W442" s="112"/>
      <c r="X442" s="20"/>
      <c r="Y442" s="24"/>
      <c r="Z442" s="24"/>
      <c r="AA442" s="112"/>
      <c r="AB442" s="20"/>
      <c r="AC442" s="22"/>
      <c r="AD442" s="22"/>
      <c r="AE442" s="311"/>
      <c r="AF442" s="28" t="s">
        <v>0</v>
      </c>
    </row>
    <row r="443" spans="1:32" s="11" customFormat="1" ht="12.75" customHeight="1" x14ac:dyDescent="0.3">
      <c r="A443" s="107"/>
      <c r="B443" s="52"/>
      <c r="C443" s="994" t="s">
        <v>1</v>
      </c>
      <c r="D443" s="25"/>
      <c r="E443" s="26"/>
      <c r="F443" s="26"/>
      <c r="G443" s="111"/>
      <c r="H443" s="25"/>
      <c r="I443" s="27"/>
      <c r="J443" s="28"/>
      <c r="K443" s="110"/>
      <c r="L443" s="25"/>
      <c r="M443" s="28"/>
      <c r="N443" s="28"/>
      <c r="O443" s="110"/>
      <c r="P443" s="30"/>
      <c r="Q443" s="31"/>
      <c r="R443" s="28"/>
      <c r="S443" s="110"/>
      <c r="T443" s="25" t="s">
        <v>6634</v>
      </c>
      <c r="U443" s="28">
        <v>4</v>
      </c>
      <c r="V443" s="28"/>
      <c r="W443" s="110" t="s">
        <v>157</v>
      </c>
      <c r="X443" s="25" t="s">
        <v>6634</v>
      </c>
      <c r="Y443" s="28">
        <v>4</v>
      </c>
      <c r="Z443" s="28"/>
      <c r="AA443" s="110" t="s">
        <v>157</v>
      </c>
      <c r="AB443" s="25" t="s">
        <v>6634</v>
      </c>
      <c r="AC443" s="27">
        <v>4</v>
      </c>
      <c r="AD443" s="28"/>
      <c r="AE443" s="312" t="s">
        <v>157</v>
      </c>
      <c r="AF443" s="28" t="s">
        <v>1</v>
      </c>
    </row>
    <row r="444" spans="1:32" s="11" customFormat="1" ht="12.75" customHeight="1" x14ac:dyDescent="0.3">
      <c r="A444" s="107"/>
      <c r="B444" s="52"/>
      <c r="C444" s="994"/>
      <c r="D444" s="25"/>
      <c r="E444" s="26"/>
      <c r="F444" s="26"/>
      <c r="G444" s="111"/>
      <c r="H444" s="25"/>
      <c r="I444" s="28"/>
      <c r="J444" s="28"/>
      <c r="K444" s="110"/>
      <c r="L444" s="25"/>
      <c r="M444" s="28"/>
      <c r="N444" s="28"/>
      <c r="O444" s="110"/>
      <c r="P444" s="30"/>
      <c r="Q444" s="31"/>
      <c r="R444" s="32"/>
      <c r="S444" s="110"/>
      <c r="T444" s="25"/>
      <c r="U444" s="27"/>
      <c r="V444" s="27"/>
      <c r="W444" s="110"/>
      <c r="X444" s="25"/>
      <c r="Y444" s="33"/>
      <c r="Z444" s="33"/>
      <c r="AA444" s="116"/>
      <c r="AB444" s="25"/>
      <c r="AC444" s="27"/>
      <c r="AD444" s="28"/>
      <c r="AE444" s="312"/>
      <c r="AF444" s="28" t="s">
        <v>547</v>
      </c>
    </row>
    <row r="445" spans="1:32" s="11" customFormat="1" ht="12.75" customHeight="1" x14ac:dyDescent="0.3">
      <c r="A445" s="105">
        <v>5</v>
      </c>
      <c r="B445" s="51" t="s">
        <v>7167</v>
      </c>
      <c r="C445" s="992" t="s">
        <v>0</v>
      </c>
      <c r="D445" s="15" t="s">
        <v>10104</v>
      </c>
      <c r="E445" s="16"/>
      <c r="F445" s="16"/>
      <c r="G445" s="115"/>
      <c r="H445" s="15" t="s">
        <v>10104</v>
      </c>
      <c r="I445" s="17"/>
      <c r="J445" s="18"/>
      <c r="K445" s="114"/>
      <c r="L445" s="15" t="s">
        <v>10104</v>
      </c>
      <c r="M445" s="18"/>
      <c r="N445" s="18"/>
      <c r="O445" s="114"/>
      <c r="P445" s="34" t="s">
        <v>10104</v>
      </c>
      <c r="Q445" s="35"/>
      <c r="R445" s="36"/>
      <c r="S445" s="114"/>
      <c r="T445" s="15" t="s">
        <v>10104</v>
      </c>
      <c r="U445" s="18"/>
      <c r="V445" s="18"/>
      <c r="W445" s="114"/>
      <c r="X445" s="18"/>
      <c r="Y445" s="18"/>
      <c r="Z445" s="18"/>
      <c r="AA445" s="114"/>
      <c r="AB445" s="15"/>
      <c r="AC445" s="17"/>
      <c r="AD445" s="18"/>
      <c r="AE445" s="310"/>
      <c r="AF445" s="28" t="s">
        <v>0</v>
      </c>
    </row>
    <row r="446" spans="1:32" s="11" customFormat="1" ht="12.75" customHeight="1" x14ac:dyDescent="0.3">
      <c r="A446" s="107"/>
      <c r="B446" s="52" t="s">
        <v>412</v>
      </c>
      <c r="C446" s="993"/>
      <c r="D446" s="20"/>
      <c r="E446" s="21"/>
      <c r="F446" s="21"/>
      <c r="G446" s="113"/>
      <c r="H446" s="20"/>
      <c r="I446" s="22"/>
      <c r="J446" s="22"/>
      <c r="K446" s="112"/>
      <c r="L446" s="20"/>
      <c r="M446" s="22"/>
      <c r="N446" s="22"/>
      <c r="O446" s="112"/>
      <c r="P446" s="37"/>
      <c r="Q446" s="38"/>
      <c r="R446" s="39"/>
      <c r="S446" s="112"/>
      <c r="T446" s="20"/>
      <c r="U446" s="22"/>
      <c r="V446" s="22"/>
      <c r="W446" s="112"/>
      <c r="X446" s="20"/>
      <c r="Y446" s="24"/>
      <c r="Z446" s="24"/>
      <c r="AA446" s="112"/>
      <c r="AB446" s="20"/>
      <c r="AC446" s="22"/>
      <c r="AD446" s="22"/>
      <c r="AE446" s="311"/>
      <c r="AF446" s="28" t="s">
        <v>0</v>
      </c>
    </row>
    <row r="447" spans="1:32" s="11" customFormat="1" ht="12.75" customHeight="1" x14ac:dyDescent="0.3">
      <c r="A447" s="107"/>
      <c r="B447" s="52"/>
      <c r="C447" s="994" t="s">
        <v>1</v>
      </c>
      <c r="D447" s="25"/>
      <c r="E447" s="26"/>
      <c r="F447" s="26"/>
      <c r="G447" s="111"/>
      <c r="H447" s="25"/>
      <c r="I447" s="27"/>
      <c r="J447" s="28"/>
      <c r="K447" s="110"/>
      <c r="L447" s="25"/>
      <c r="M447" s="28"/>
      <c r="N447" s="28"/>
      <c r="O447" s="110"/>
      <c r="P447" s="25"/>
      <c r="Q447" s="27"/>
      <c r="R447" s="28"/>
      <c r="S447" s="110"/>
      <c r="T447" s="25"/>
      <c r="U447" s="28"/>
      <c r="V447" s="28"/>
      <c r="W447" s="110"/>
      <c r="X447" s="25"/>
      <c r="Y447" s="28"/>
      <c r="Z447" s="28"/>
      <c r="AA447" s="110"/>
      <c r="AB447" s="25"/>
      <c r="AC447" s="27"/>
      <c r="AD447" s="28"/>
      <c r="AE447" s="312"/>
      <c r="AF447" s="28" t="s">
        <v>1</v>
      </c>
    </row>
    <row r="448" spans="1:32" s="11" customFormat="1" ht="12.75" customHeight="1" x14ac:dyDescent="0.3">
      <c r="A448" s="107"/>
      <c r="B448" s="52"/>
      <c r="C448" s="994"/>
      <c r="D448" s="40"/>
      <c r="E448" s="41"/>
      <c r="F448" s="42"/>
      <c r="G448" s="108"/>
      <c r="H448" s="40"/>
      <c r="I448" s="42"/>
      <c r="J448" s="42"/>
      <c r="K448" s="108"/>
      <c r="L448" s="40"/>
      <c r="M448" s="42"/>
      <c r="N448" s="42"/>
      <c r="O448" s="108"/>
      <c r="P448" s="40"/>
      <c r="Q448" s="41"/>
      <c r="R448" s="42"/>
      <c r="S448" s="108"/>
      <c r="T448" s="40"/>
      <c r="U448" s="42"/>
      <c r="V448" s="42"/>
      <c r="W448" s="108"/>
      <c r="X448" s="40"/>
      <c r="Y448" s="43"/>
      <c r="Z448" s="43"/>
      <c r="AA448" s="109"/>
      <c r="AB448" s="40"/>
      <c r="AC448" s="41"/>
      <c r="AD448" s="42"/>
      <c r="AE448" s="313"/>
      <c r="AF448" s="28" t="s">
        <v>547</v>
      </c>
    </row>
    <row r="449" spans="1:32" s="11" customFormat="1" ht="12.75" customHeight="1" x14ac:dyDescent="0.3">
      <c r="A449" s="105">
        <v>6</v>
      </c>
      <c r="B449" s="51" t="s">
        <v>8428</v>
      </c>
      <c r="C449" s="992" t="s">
        <v>0</v>
      </c>
      <c r="D449" s="15"/>
      <c r="E449" s="16"/>
      <c r="F449" s="16"/>
      <c r="G449" s="115"/>
      <c r="H449" s="15"/>
      <c r="I449" s="17"/>
      <c r="J449" s="18"/>
      <c r="K449" s="114"/>
      <c r="L449" s="15"/>
      <c r="M449" s="18"/>
      <c r="N449" s="18"/>
      <c r="O449" s="114"/>
      <c r="P449" s="34"/>
      <c r="Q449" s="35"/>
      <c r="R449" s="36"/>
      <c r="S449" s="114"/>
      <c r="T449" s="15" t="s">
        <v>6637</v>
      </c>
      <c r="U449" s="18">
        <v>4</v>
      </c>
      <c r="V449" s="18"/>
      <c r="W449" s="114" t="s">
        <v>157</v>
      </c>
      <c r="X449" s="18" t="s">
        <v>6637</v>
      </c>
      <c r="Y449" s="18">
        <v>4</v>
      </c>
      <c r="Z449" s="18"/>
      <c r="AA449" s="114" t="s">
        <v>157</v>
      </c>
      <c r="AB449" s="15" t="s">
        <v>6637</v>
      </c>
      <c r="AC449" s="17">
        <v>4</v>
      </c>
      <c r="AD449" s="18"/>
      <c r="AE449" s="310" t="s">
        <v>157</v>
      </c>
      <c r="AF449" s="28" t="s">
        <v>0</v>
      </c>
    </row>
    <row r="450" spans="1:32" s="11" customFormat="1" ht="12.75" customHeight="1" x14ac:dyDescent="0.3">
      <c r="A450" s="107"/>
      <c r="B450" s="52" t="s">
        <v>412</v>
      </c>
      <c r="C450" s="993"/>
      <c r="D450" s="20"/>
      <c r="E450" s="21"/>
      <c r="F450" s="21"/>
      <c r="G450" s="113"/>
      <c r="H450" s="20"/>
      <c r="I450" s="22"/>
      <c r="J450" s="22"/>
      <c r="K450" s="112"/>
      <c r="L450" s="20"/>
      <c r="M450" s="22"/>
      <c r="N450" s="22"/>
      <c r="O450" s="112"/>
      <c r="P450" s="37"/>
      <c r="Q450" s="38"/>
      <c r="R450" s="39"/>
      <c r="S450" s="112"/>
      <c r="T450" s="20"/>
      <c r="U450" s="22"/>
      <c r="V450" s="22"/>
      <c r="W450" s="112"/>
      <c r="X450" s="20"/>
      <c r="Y450" s="24"/>
      <c r="Z450" s="24"/>
      <c r="AA450" s="112"/>
      <c r="AB450" s="20"/>
      <c r="AC450" s="22"/>
      <c r="AD450" s="22"/>
      <c r="AE450" s="311"/>
      <c r="AF450" s="28" t="s">
        <v>0</v>
      </c>
    </row>
    <row r="451" spans="1:32" s="11" customFormat="1" ht="12.75" customHeight="1" x14ac:dyDescent="0.3">
      <c r="A451" s="107"/>
      <c r="B451" s="52"/>
      <c r="C451" s="994" t="s">
        <v>1</v>
      </c>
      <c r="D451" s="25"/>
      <c r="E451" s="26"/>
      <c r="F451" s="26"/>
      <c r="G451" s="111"/>
      <c r="H451" s="25"/>
      <c r="I451" s="27"/>
      <c r="J451" s="28"/>
      <c r="K451" s="110"/>
      <c r="L451" s="25"/>
      <c r="M451" s="28"/>
      <c r="N451" s="28"/>
      <c r="O451" s="110"/>
      <c r="P451" s="25"/>
      <c r="Q451" s="27"/>
      <c r="R451" s="28"/>
      <c r="S451" s="110"/>
      <c r="T451" s="25"/>
      <c r="U451" s="28"/>
      <c r="V451" s="28"/>
      <c r="W451" s="110"/>
      <c r="X451" s="25"/>
      <c r="Y451" s="28"/>
      <c r="Z451" s="28"/>
      <c r="AA451" s="110"/>
      <c r="AB451" s="25"/>
      <c r="AC451" s="27"/>
      <c r="AD451" s="28"/>
      <c r="AE451" s="312"/>
      <c r="AF451" s="28" t="s">
        <v>1</v>
      </c>
    </row>
    <row r="452" spans="1:32" s="11" customFormat="1" ht="12.75" customHeight="1" x14ac:dyDescent="0.3">
      <c r="A452" s="107"/>
      <c r="B452" s="52"/>
      <c r="C452" s="994"/>
      <c r="D452" s="40"/>
      <c r="E452" s="41"/>
      <c r="F452" s="42"/>
      <c r="G452" s="108"/>
      <c r="H452" s="40"/>
      <c r="I452" s="42"/>
      <c r="J452" s="42"/>
      <c r="K452" s="108"/>
      <c r="L452" s="40"/>
      <c r="M452" s="42"/>
      <c r="N452" s="42"/>
      <c r="O452" s="108"/>
      <c r="P452" s="40"/>
      <c r="Q452" s="41"/>
      <c r="R452" s="42"/>
      <c r="S452" s="108"/>
      <c r="T452" s="40"/>
      <c r="U452" s="42"/>
      <c r="V452" s="42"/>
      <c r="W452" s="108"/>
      <c r="X452" s="40"/>
      <c r="Y452" s="43"/>
      <c r="Z452" s="43"/>
      <c r="AA452" s="109"/>
      <c r="AB452" s="40"/>
      <c r="AC452" s="41"/>
      <c r="AD452" s="42"/>
      <c r="AE452" s="313"/>
      <c r="AF452" s="28" t="s">
        <v>547</v>
      </c>
    </row>
    <row r="453" spans="1:32" s="11" customFormat="1" ht="12.75" customHeight="1" x14ac:dyDescent="0.3">
      <c r="A453" s="105">
        <v>7</v>
      </c>
      <c r="B453" s="51" t="s">
        <v>10110</v>
      </c>
      <c r="C453" s="992" t="s">
        <v>0</v>
      </c>
      <c r="D453" s="15" t="s">
        <v>6641</v>
      </c>
      <c r="E453" s="16">
        <v>4</v>
      </c>
      <c r="F453" s="16"/>
      <c r="G453" s="115" t="s">
        <v>157</v>
      </c>
      <c r="H453" s="15" t="s">
        <v>6641</v>
      </c>
      <c r="I453" s="17">
        <v>4</v>
      </c>
      <c r="J453" s="18"/>
      <c r="K453" s="114" t="s">
        <v>157</v>
      </c>
      <c r="L453" s="18" t="s">
        <v>6641</v>
      </c>
      <c r="M453" s="18">
        <v>4</v>
      </c>
      <c r="N453" s="18"/>
      <c r="O453" s="114" t="s">
        <v>157</v>
      </c>
      <c r="P453" s="15" t="s">
        <v>6641</v>
      </c>
      <c r="Q453" s="17">
        <v>4</v>
      </c>
      <c r="R453" s="18"/>
      <c r="S453" s="114" t="s">
        <v>157</v>
      </c>
      <c r="T453" s="15" t="s">
        <v>4661</v>
      </c>
      <c r="U453" s="18">
        <v>5</v>
      </c>
      <c r="V453" s="18"/>
      <c r="W453" s="114" t="s">
        <v>5606</v>
      </c>
      <c r="X453" s="15" t="s">
        <v>4661</v>
      </c>
      <c r="Y453" s="18">
        <v>5</v>
      </c>
      <c r="Z453" s="18"/>
      <c r="AA453" s="114" t="s">
        <v>5606</v>
      </c>
      <c r="AB453" s="15"/>
      <c r="AC453" s="17"/>
      <c r="AD453" s="18"/>
      <c r="AE453" s="310"/>
      <c r="AF453" s="28" t="s">
        <v>0</v>
      </c>
    </row>
    <row r="454" spans="1:32" s="11" customFormat="1" ht="12.75" customHeight="1" x14ac:dyDescent="0.3">
      <c r="A454" s="107"/>
      <c r="B454" s="52" t="s">
        <v>412</v>
      </c>
      <c r="C454" s="993"/>
      <c r="D454" s="20"/>
      <c r="E454" s="21"/>
      <c r="F454" s="21"/>
      <c r="G454" s="113"/>
      <c r="H454" s="20"/>
      <c r="I454" s="22"/>
      <c r="J454" s="22"/>
      <c r="K454" s="112"/>
      <c r="L454" s="20"/>
      <c r="M454" s="22"/>
      <c r="N454" s="22"/>
      <c r="O454" s="112"/>
      <c r="P454" s="20"/>
      <c r="Q454" s="24"/>
      <c r="R454" s="24"/>
      <c r="S454" s="112"/>
      <c r="T454" s="20"/>
      <c r="U454" s="24"/>
      <c r="V454" s="22"/>
      <c r="W454" s="112"/>
      <c r="X454" s="20"/>
      <c r="Y454" s="24"/>
      <c r="Z454" s="24"/>
      <c r="AA454" s="112"/>
      <c r="AB454" s="20"/>
      <c r="AC454" s="22"/>
      <c r="AD454" s="22"/>
      <c r="AE454" s="311"/>
      <c r="AF454" s="28" t="s">
        <v>0</v>
      </c>
    </row>
    <row r="455" spans="1:32" s="11" customFormat="1" ht="12.75" customHeight="1" x14ac:dyDescent="0.3">
      <c r="A455" s="107"/>
      <c r="B455" s="52"/>
      <c r="C455" s="994" t="s">
        <v>1</v>
      </c>
      <c r="D455" s="25"/>
      <c r="E455" s="26"/>
      <c r="F455" s="26"/>
      <c r="G455" s="111"/>
      <c r="H455" s="25"/>
      <c r="I455" s="27"/>
      <c r="J455" s="28"/>
      <c r="K455" s="110"/>
      <c r="L455" s="25"/>
      <c r="M455" s="28"/>
      <c r="N455" s="28"/>
      <c r="O455" s="110"/>
      <c r="P455" s="30"/>
      <c r="Q455" s="31"/>
      <c r="R455" s="28"/>
      <c r="S455" s="110"/>
      <c r="T455" s="25"/>
      <c r="U455" s="28"/>
      <c r="V455" s="28"/>
      <c r="W455" s="110"/>
      <c r="X455" s="25"/>
      <c r="Y455" s="28"/>
      <c r="Z455" s="28"/>
      <c r="AA455" s="110"/>
      <c r="AB455" s="25"/>
      <c r="AC455" s="27"/>
      <c r="AD455" s="28"/>
      <c r="AE455" s="312"/>
      <c r="AF455" s="28" t="s">
        <v>1</v>
      </c>
    </row>
    <row r="456" spans="1:32" s="11" customFormat="1" ht="12.75" customHeight="1" x14ac:dyDescent="0.3">
      <c r="A456" s="107"/>
      <c r="B456" s="52"/>
      <c r="C456" s="994"/>
      <c r="D456" s="25"/>
      <c r="E456" s="26"/>
      <c r="F456" s="26"/>
      <c r="G456" s="111"/>
      <c r="H456" s="25"/>
      <c r="I456" s="28"/>
      <c r="J456" s="28"/>
      <c r="K456" s="110"/>
      <c r="L456" s="25"/>
      <c r="M456" s="28"/>
      <c r="N456" s="28"/>
      <c r="O456" s="110"/>
      <c r="P456" s="30"/>
      <c r="Q456" s="31"/>
      <c r="R456" s="32"/>
      <c r="S456" s="110"/>
      <c r="T456" s="25"/>
      <c r="U456" s="27"/>
      <c r="V456" s="27"/>
      <c r="W456" s="110"/>
      <c r="X456" s="25"/>
      <c r="Y456" s="33"/>
      <c r="Z456" s="33"/>
      <c r="AA456" s="116"/>
      <c r="AB456" s="25"/>
      <c r="AC456" s="27"/>
      <c r="AD456" s="28"/>
      <c r="AE456" s="312"/>
      <c r="AF456" s="28" t="s">
        <v>547</v>
      </c>
    </row>
    <row r="457" spans="1:32" s="11" customFormat="1" ht="12.75" customHeight="1" x14ac:dyDescent="0.3">
      <c r="A457" s="105">
        <v>8</v>
      </c>
      <c r="B457" s="51" t="s">
        <v>10112</v>
      </c>
      <c r="C457" s="992" t="s">
        <v>0</v>
      </c>
      <c r="D457" s="15" t="s">
        <v>6641</v>
      </c>
      <c r="E457" s="16">
        <v>4</v>
      </c>
      <c r="F457" s="16"/>
      <c r="G457" s="115" t="s">
        <v>10178</v>
      </c>
      <c r="H457" s="15" t="s">
        <v>6641</v>
      </c>
      <c r="I457" s="17">
        <v>4</v>
      </c>
      <c r="J457" s="18"/>
      <c r="K457" s="114" t="s">
        <v>10178</v>
      </c>
      <c r="L457" s="18" t="s">
        <v>6641</v>
      </c>
      <c r="M457" s="18">
        <v>4</v>
      </c>
      <c r="N457" s="18"/>
      <c r="O457" s="114" t="s">
        <v>10178</v>
      </c>
      <c r="P457" s="15" t="s">
        <v>6641</v>
      </c>
      <c r="Q457" s="17">
        <v>4</v>
      </c>
      <c r="R457" s="18"/>
      <c r="S457" s="114" t="s">
        <v>10178</v>
      </c>
      <c r="T457" s="15" t="s">
        <v>4661</v>
      </c>
      <c r="U457" s="17">
        <v>5</v>
      </c>
      <c r="V457" s="18"/>
      <c r="W457" s="114" t="s">
        <v>5606</v>
      </c>
      <c r="X457" s="15" t="s">
        <v>4661</v>
      </c>
      <c r="Y457" s="18">
        <v>5</v>
      </c>
      <c r="Z457" s="18"/>
      <c r="AA457" s="114" t="s">
        <v>5606</v>
      </c>
      <c r="AB457" s="15"/>
      <c r="AC457" s="17"/>
      <c r="AD457" s="18"/>
      <c r="AE457" s="310"/>
      <c r="AF457" s="28" t="s">
        <v>0</v>
      </c>
    </row>
    <row r="458" spans="1:32" s="11" customFormat="1" ht="12.75" customHeight="1" x14ac:dyDescent="0.3">
      <c r="A458" s="107"/>
      <c r="B458" s="52" t="s">
        <v>412</v>
      </c>
      <c r="C458" s="993"/>
      <c r="D458" s="20"/>
      <c r="E458" s="21"/>
      <c r="F458" s="21"/>
      <c r="G458" s="113"/>
      <c r="H458" s="20"/>
      <c r="I458" s="22"/>
      <c r="J458" s="22"/>
      <c r="K458" s="112"/>
      <c r="L458" s="20"/>
      <c r="M458" s="22"/>
      <c r="N458" s="22"/>
      <c r="O458" s="112"/>
      <c r="P458" s="20"/>
      <c r="Q458" s="24"/>
      <c r="R458" s="24"/>
      <c r="S458" s="112"/>
      <c r="T458" s="20"/>
      <c r="U458" s="22"/>
      <c r="V458" s="22"/>
      <c r="W458" s="112"/>
      <c r="X458" s="20"/>
      <c r="Y458" s="24"/>
      <c r="Z458" s="24"/>
      <c r="AA458" s="112"/>
      <c r="AB458" s="20"/>
      <c r="AC458" s="22"/>
      <c r="AD458" s="22"/>
      <c r="AE458" s="311"/>
      <c r="AF458" s="28" t="s">
        <v>0</v>
      </c>
    </row>
    <row r="459" spans="1:32" s="11" customFormat="1" ht="12.75" customHeight="1" x14ac:dyDescent="0.3">
      <c r="A459" s="107"/>
      <c r="B459" s="52"/>
      <c r="C459" s="994" t="s">
        <v>1</v>
      </c>
      <c r="D459" s="25"/>
      <c r="E459" s="26"/>
      <c r="F459" s="26"/>
      <c r="G459" s="111"/>
      <c r="H459" s="25"/>
      <c r="I459" s="27"/>
      <c r="J459" s="28"/>
      <c r="K459" s="110"/>
      <c r="L459" s="25"/>
      <c r="M459" s="28"/>
      <c r="N459" s="28"/>
      <c r="O459" s="110"/>
      <c r="P459" s="30"/>
      <c r="Q459" s="31"/>
      <c r="R459" s="28"/>
      <c r="S459" s="110"/>
      <c r="T459" s="25"/>
      <c r="U459" s="28"/>
      <c r="V459" s="28"/>
      <c r="W459" s="110"/>
      <c r="X459" s="25"/>
      <c r="Y459" s="28"/>
      <c r="Z459" s="28"/>
      <c r="AA459" s="110"/>
      <c r="AB459" s="25"/>
      <c r="AC459" s="27"/>
      <c r="AD459" s="28"/>
      <c r="AE459" s="312"/>
      <c r="AF459" s="28" t="s">
        <v>1</v>
      </c>
    </row>
    <row r="460" spans="1:32" s="11" customFormat="1" ht="12.75" customHeight="1" x14ac:dyDescent="0.3">
      <c r="A460" s="107"/>
      <c r="B460" s="52"/>
      <c r="C460" s="994"/>
      <c r="D460" s="25"/>
      <c r="E460" s="26"/>
      <c r="F460" s="26"/>
      <c r="G460" s="111"/>
      <c r="H460" s="25"/>
      <c r="I460" s="28"/>
      <c r="J460" s="28"/>
      <c r="K460" s="110"/>
      <c r="L460" s="25"/>
      <c r="M460" s="28"/>
      <c r="N460" s="28"/>
      <c r="O460" s="110"/>
      <c r="P460" s="30"/>
      <c r="Q460" s="31"/>
      <c r="R460" s="32"/>
      <c r="S460" s="110"/>
      <c r="T460" s="25"/>
      <c r="U460" s="28"/>
      <c r="V460" s="28"/>
      <c r="W460" s="110"/>
      <c r="X460" s="25"/>
      <c r="Y460" s="33"/>
      <c r="Z460" s="33"/>
      <c r="AA460" s="116"/>
      <c r="AB460" s="25"/>
      <c r="AC460" s="27"/>
      <c r="AD460" s="28"/>
      <c r="AE460" s="312"/>
      <c r="AF460" s="28" t="s">
        <v>547</v>
      </c>
    </row>
    <row r="461" spans="1:32" s="11" customFormat="1" ht="12.75" customHeight="1" x14ac:dyDescent="0.3">
      <c r="A461" s="105">
        <v>9</v>
      </c>
      <c r="B461" s="51" t="s">
        <v>10111</v>
      </c>
      <c r="C461" s="992" t="s">
        <v>0</v>
      </c>
      <c r="D461" s="15"/>
      <c r="E461" s="16"/>
      <c r="F461" s="16"/>
      <c r="G461" s="115"/>
      <c r="H461" s="15"/>
      <c r="I461" s="17"/>
      <c r="J461" s="18"/>
      <c r="K461" s="114"/>
      <c r="L461" s="15"/>
      <c r="M461" s="18"/>
      <c r="N461" s="18"/>
      <c r="O461" s="114"/>
      <c r="P461" s="34"/>
      <c r="Q461" s="35"/>
      <c r="R461" s="36"/>
      <c r="S461" s="114"/>
      <c r="T461" s="15"/>
      <c r="U461" s="18"/>
      <c r="V461" s="18"/>
      <c r="W461" s="114"/>
      <c r="X461" s="18"/>
      <c r="Y461" s="18"/>
      <c r="Z461" s="18"/>
      <c r="AA461" s="114"/>
      <c r="AB461" s="15"/>
      <c r="AC461" s="17"/>
      <c r="AD461" s="18"/>
      <c r="AE461" s="310"/>
      <c r="AF461" s="28" t="s">
        <v>0</v>
      </c>
    </row>
    <row r="462" spans="1:32" s="11" customFormat="1" ht="12.75" customHeight="1" x14ac:dyDescent="0.3">
      <c r="A462" s="107"/>
      <c r="B462" s="52" t="s">
        <v>412</v>
      </c>
      <c r="C462" s="993"/>
      <c r="D462" s="20"/>
      <c r="E462" s="21"/>
      <c r="F462" s="21"/>
      <c r="G462" s="113"/>
      <c r="H462" s="20"/>
      <c r="I462" s="22"/>
      <c r="J462" s="22"/>
      <c r="K462" s="112"/>
      <c r="L462" s="20"/>
      <c r="M462" s="22"/>
      <c r="N462" s="22"/>
      <c r="O462" s="112"/>
      <c r="P462" s="37"/>
      <c r="Q462" s="38"/>
      <c r="R462" s="39"/>
      <c r="S462" s="112"/>
      <c r="T462" s="20"/>
      <c r="U462" s="22"/>
      <c r="V462" s="22"/>
      <c r="W462" s="112"/>
      <c r="X462" s="20"/>
      <c r="Y462" s="24"/>
      <c r="Z462" s="24"/>
      <c r="AA462" s="112"/>
      <c r="AB462" s="20"/>
      <c r="AC462" s="22"/>
      <c r="AD462" s="22"/>
      <c r="AE462" s="311"/>
      <c r="AF462" s="28" t="s">
        <v>0</v>
      </c>
    </row>
    <row r="463" spans="1:32" s="11" customFormat="1" ht="12.75" customHeight="1" x14ac:dyDescent="0.3">
      <c r="A463" s="107"/>
      <c r="B463" s="52"/>
      <c r="C463" s="994" t="s">
        <v>1</v>
      </c>
      <c r="D463" s="25" t="s">
        <v>6641</v>
      </c>
      <c r="E463" s="26">
        <v>4</v>
      </c>
      <c r="F463" s="26"/>
      <c r="G463" s="111" t="s">
        <v>157</v>
      </c>
      <c r="H463" s="25" t="s">
        <v>6641</v>
      </c>
      <c r="I463" s="27">
        <v>4</v>
      </c>
      <c r="J463" s="28"/>
      <c r="K463" s="110" t="s">
        <v>157</v>
      </c>
      <c r="L463" s="25" t="s">
        <v>6641</v>
      </c>
      <c r="M463" s="28">
        <v>4</v>
      </c>
      <c r="N463" s="28"/>
      <c r="O463" s="110" t="s">
        <v>157</v>
      </c>
      <c r="P463" s="25" t="s">
        <v>6641</v>
      </c>
      <c r="Q463" s="27">
        <v>4</v>
      </c>
      <c r="R463" s="28"/>
      <c r="S463" s="110" t="s">
        <v>157</v>
      </c>
      <c r="T463" s="25"/>
      <c r="U463" s="28"/>
      <c r="V463" s="28"/>
      <c r="W463" s="110"/>
      <c r="X463" s="25"/>
      <c r="Y463" s="28"/>
      <c r="Z463" s="28"/>
      <c r="AA463" s="110"/>
      <c r="AB463" s="25"/>
      <c r="AC463" s="27"/>
      <c r="AD463" s="28"/>
      <c r="AE463" s="312"/>
      <c r="AF463" s="28" t="s">
        <v>1</v>
      </c>
    </row>
    <row r="464" spans="1:32" s="11" customFormat="1" ht="12.75" customHeight="1" x14ac:dyDescent="0.3">
      <c r="A464" s="106"/>
      <c r="B464" s="52"/>
      <c r="C464" s="995"/>
      <c r="D464" s="25"/>
      <c r="E464" s="26"/>
      <c r="F464" s="26"/>
      <c r="G464" s="111"/>
      <c r="H464" s="25"/>
      <c r="I464" s="28"/>
      <c r="J464" s="28"/>
      <c r="K464" s="110"/>
      <c r="L464" s="25"/>
      <c r="M464" s="28"/>
      <c r="N464" s="28"/>
      <c r="O464" s="110"/>
      <c r="P464" s="25"/>
      <c r="Q464" s="27"/>
      <c r="R464" s="28"/>
      <c r="S464" s="110"/>
      <c r="T464" s="25"/>
      <c r="U464" s="28"/>
      <c r="V464" s="28"/>
      <c r="W464" s="110"/>
      <c r="X464" s="25"/>
      <c r="Y464" s="33"/>
      <c r="Z464" s="33"/>
      <c r="AA464" s="116"/>
      <c r="AB464" s="25"/>
      <c r="AC464" s="27"/>
      <c r="AD464" s="28"/>
      <c r="AE464" s="312"/>
      <c r="AF464" s="28" t="s">
        <v>547</v>
      </c>
    </row>
    <row r="465" spans="1:32" s="11" customFormat="1" ht="12.75" customHeight="1" x14ac:dyDescent="0.3">
      <c r="A465" s="105">
        <v>10</v>
      </c>
      <c r="B465" s="51" t="s">
        <v>10113</v>
      </c>
      <c r="C465" s="992" t="s">
        <v>0</v>
      </c>
      <c r="D465" s="15"/>
      <c r="E465" s="16"/>
      <c r="F465" s="16"/>
      <c r="G465" s="115"/>
      <c r="H465" s="15"/>
      <c r="I465" s="17"/>
      <c r="J465" s="18"/>
      <c r="K465" s="114"/>
      <c r="L465" s="18"/>
      <c r="M465" s="18"/>
      <c r="N465" s="18"/>
      <c r="O465" s="114"/>
      <c r="P465" s="18"/>
      <c r="Q465" s="18"/>
      <c r="R465" s="18"/>
      <c r="S465" s="114"/>
      <c r="T465" s="15"/>
      <c r="U465" s="18"/>
      <c r="V465" s="18"/>
      <c r="W465" s="114"/>
      <c r="X465" s="15"/>
      <c r="Y465" s="18"/>
      <c r="Z465" s="18"/>
      <c r="AA465" s="114"/>
      <c r="AB465" s="15"/>
      <c r="AC465" s="18"/>
      <c r="AD465" s="18"/>
      <c r="AE465" s="310"/>
      <c r="AF465" s="28" t="s">
        <v>0</v>
      </c>
    </row>
    <row r="466" spans="1:32" s="11" customFormat="1" ht="12.75" customHeight="1" x14ac:dyDescent="0.3">
      <c r="A466" s="107"/>
      <c r="B466" s="52" t="s">
        <v>412</v>
      </c>
      <c r="C466" s="993"/>
      <c r="D466" s="20"/>
      <c r="E466" s="21"/>
      <c r="F466" s="21"/>
      <c r="G466" s="113"/>
      <c r="H466" s="20"/>
      <c r="I466" s="22"/>
      <c r="J466" s="22"/>
      <c r="K466" s="112"/>
      <c r="L466" s="20"/>
      <c r="M466" s="22"/>
      <c r="N466" s="22"/>
      <c r="O466" s="112"/>
      <c r="P466" s="20"/>
      <c r="Q466" s="24"/>
      <c r="R466" s="22"/>
      <c r="S466" s="112"/>
      <c r="T466" s="20"/>
      <c r="U466" s="22"/>
      <c r="V466" s="22"/>
      <c r="W466" s="112"/>
      <c r="X466" s="20"/>
      <c r="Y466" s="24"/>
      <c r="Z466" s="24"/>
      <c r="AA466" s="112"/>
      <c r="AB466" s="20"/>
      <c r="AC466" s="22"/>
      <c r="AD466" s="22"/>
      <c r="AE466" s="311"/>
      <c r="AF466" s="28" t="s">
        <v>0</v>
      </c>
    </row>
    <row r="467" spans="1:32" s="11" customFormat="1" ht="12.75" customHeight="1" x14ac:dyDescent="0.3">
      <c r="A467" s="107"/>
      <c r="B467" s="52"/>
      <c r="C467" s="994" t="s">
        <v>1</v>
      </c>
      <c r="D467" s="25" t="s">
        <v>6641</v>
      </c>
      <c r="E467" s="26">
        <v>4</v>
      </c>
      <c r="F467" s="26"/>
      <c r="G467" s="111" t="s">
        <v>10178</v>
      </c>
      <c r="H467" s="25" t="s">
        <v>6641</v>
      </c>
      <c r="I467" s="27">
        <v>4</v>
      </c>
      <c r="J467" s="28"/>
      <c r="K467" s="110" t="s">
        <v>10178</v>
      </c>
      <c r="L467" s="25" t="s">
        <v>6641</v>
      </c>
      <c r="M467" s="28">
        <v>4</v>
      </c>
      <c r="N467" s="28"/>
      <c r="O467" s="110" t="s">
        <v>10178</v>
      </c>
      <c r="P467" s="25" t="s">
        <v>6641</v>
      </c>
      <c r="Q467" s="28">
        <v>4</v>
      </c>
      <c r="R467" s="28"/>
      <c r="S467" s="110" t="s">
        <v>10178</v>
      </c>
      <c r="T467" s="25"/>
      <c r="U467" s="28"/>
      <c r="V467" s="28"/>
      <c r="W467" s="110"/>
      <c r="X467" s="25"/>
      <c r="Y467" s="28"/>
      <c r="Z467" s="28"/>
      <c r="AA467" s="110"/>
      <c r="AB467" s="25"/>
      <c r="AC467" s="27"/>
      <c r="AD467" s="28"/>
      <c r="AE467" s="312"/>
      <c r="AF467" s="28" t="s">
        <v>1</v>
      </c>
    </row>
    <row r="468" spans="1:32" s="11" customFormat="1" ht="12.75" customHeight="1" x14ac:dyDescent="0.3">
      <c r="A468" s="107"/>
      <c r="B468" s="52"/>
      <c r="C468" s="994"/>
      <c r="D468" s="25"/>
      <c r="E468" s="26"/>
      <c r="F468" s="26"/>
      <c r="G468" s="111"/>
      <c r="H468" s="25"/>
      <c r="I468" s="28"/>
      <c r="J468" s="28"/>
      <c r="K468" s="110"/>
      <c r="L468" s="25"/>
      <c r="M468" s="28"/>
      <c r="N468" s="28"/>
      <c r="O468" s="110"/>
      <c r="P468" s="25"/>
      <c r="Q468" s="28"/>
      <c r="R468" s="28"/>
      <c r="S468" s="110"/>
      <c r="T468" s="25"/>
      <c r="U468" s="28"/>
      <c r="V468" s="28"/>
      <c r="W468" s="110"/>
      <c r="X468" s="25"/>
      <c r="Y468" s="33"/>
      <c r="Z468" s="33"/>
      <c r="AA468" s="116"/>
      <c r="AB468" s="25"/>
      <c r="AC468" s="33"/>
      <c r="AD468" s="33"/>
      <c r="AE468" s="314"/>
      <c r="AF468" s="28" t="s">
        <v>547</v>
      </c>
    </row>
    <row r="469" spans="1:32" s="11" customFormat="1" ht="12.75" customHeight="1" x14ac:dyDescent="0.3">
      <c r="A469" s="105">
        <v>8</v>
      </c>
      <c r="B469" s="51" t="s">
        <v>10132</v>
      </c>
      <c r="C469" s="992" t="s">
        <v>0</v>
      </c>
      <c r="D469" s="15"/>
      <c r="E469" s="16"/>
      <c r="F469" s="16"/>
      <c r="G469" s="115"/>
      <c r="H469" s="15"/>
      <c r="I469" s="17"/>
      <c r="J469" s="18"/>
      <c r="K469" s="114"/>
      <c r="L469" s="15"/>
      <c r="M469" s="18"/>
      <c r="N469" s="18"/>
      <c r="O469" s="114"/>
      <c r="P469" s="15"/>
      <c r="Q469" s="18"/>
      <c r="R469" s="18"/>
      <c r="S469" s="114"/>
      <c r="T469" s="18"/>
      <c r="U469" s="18"/>
      <c r="V469" s="18"/>
      <c r="W469" s="114"/>
      <c r="X469" s="15" t="s">
        <v>4664</v>
      </c>
      <c r="Y469" s="18">
        <v>5</v>
      </c>
      <c r="Z469" s="18"/>
      <c r="AA469" s="114" t="s">
        <v>332</v>
      </c>
      <c r="AB469" s="15" t="s">
        <v>4665</v>
      </c>
      <c r="AC469" s="18">
        <v>5</v>
      </c>
      <c r="AD469" s="18"/>
      <c r="AE469" s="310" t="s">
        <v>354</v>
      </c>
      <c r="AF469" s="28" t="s">
        <v>0</v>
      </c>
    </row>
    <row r="470" spans="1:32" s="11" customFormat="1" ht="12.75" customHeight="1" x14ac:dyDescent="0.3">
      <c r="A470" s="107"/>
      <c r="B470" s="52" t="s">
        <v>10134</v>
      </c>
      <c r="C470" s="993"/>
      <c r="D470" s="20"/>
      <c r="E470" s="21"/>
      <c r="F470" s="21"/>
      <c r="G470" s="113"/>
      <c r="H470" s="20"/>
      <c r="I470" s="22"/>
      <c r="J470" s="22"/>
      <c r="K470" s="112"/>
      <c r="L470" s="20"/>
      <c r="M470" s="22"/>
      <c r="N470" s="22"/>
      <c r="O470" s="112"/>
      <c r="P470" s="20"/>
      <c r="Q470" s="22"/>
      <c r="R470" s="22"/>
      <c r="S470" s="112"/>
      <c r="T470" s="20"/>
      <c r="U470" s="22"/>
      <c r="V470" s="22"/>
      <c r="W470" s="112"/>
      <c r="X470" s="20" t="s">
        <v>10121</v>
      </c>
      <c r="Y470" s="24"/>
      <c r="Z470" s="24"/>
      <c r="AA470" s="112"/>
      <c r="AB470" s="20"/>
      <c r="AC470" s="22"/>
      <c r="AD470" s="22"/>
      <c r="AE470" s="311"/>
      <c r="AF470" s="28" t="s">
        <v>0</v>
      </c>
    </row>
    <row r="471" spans="1:32" s="11" customFormat="1" ht="12.75" customHeight="1" x14ac:dyDescent="0.3">
      <c r="A471" s="107"/>
      <c r="B471" s="52"/>
      <c r="C471" s="994" t="s">
        <v>1</v>
      </c>
      <c r="D471" s="25"/>
      <c r="E471" s="26"/>
      <c r="F471" s="26"/>
      <c r="G471" s="111"/>
      <c r="H471" s="25"/>
      <c r="I471" s="27"/>
      <c r="J471" s="28"/>
      <c r="K471" s="110"/>
      <c r="L471" s="28"/>
      <c r="M471" s="28"/>
      <c r="N471" s="28"/>
      <c r="O471" s="110"/>
      <c r="P471" s="25"/>
      <c r="Q471" s="27"/>
      <c r="R471" s="28"/>
      <c r="S471" s="110"/>
      <c r="T471" s="25"/>
      <c r="U471" s="28"/>
      <c r="V471" s="28"/>
      <c r="W471" s="110"/>
      <c r="X471" s="25" t="s">
        <v>4665</v>
      </c>
      <c r="Y471" s="28">
        <v>5</v>
      </c>
      <c r="Z471" s="28"/>
      <c r="AA471" s="110" t="s">
        <v>354</v>
      </c>
      <c r="AB471" s="25" t="s">
        <v>4665</v>
      </c>
      <c r="AC471" s="27">
        <v>5</v>
      </c>
      <c r="AD471" s="28"/>
      <c r="AE471" s="312" t="s">
        <v>354</v>
      </c>
      <c r="AF471" s="28" t="s">
        <v>1</v>
      </c>
    </row>
    <row r="472" spans="1:32" s="11" customFormat="1" ht="12.75" customHeight="1" x14ac:dyDescent="0.3">
      <c r="A472" s="106"/>
      <c r="B472" s="52"/>
      <c r="C472" s="995"/>
      <c r="D472" s="25"/>
      <c r="E472" s="26"/>
      <c r="F472" s="26"/>
      <c r="G472" s="111"/>
      <c r="H472" s="25"/>
      <c r="I472" s="28"/>
      <c r="J472" s="28"/>
      <c r="K472" s="110"/>
      <c r="L472" s="25"/>
      <c r="M472" s="28"/>
      <c r="N472" s="28"/>
      <c r="O472" s="110"/>
      <c r="P472" s="25"/>
      <c r="Q472" s="27"/>
      <c r="R472" s="27"/>
      <c r="S472" s="110"/>
      <c r="T472" s="25"/>
      <c r="U472" s="28"/>
      <c r="V472" s="28"/>
      <c r="W472" s="110"/>
      <c r="X472" s="25"/>
      <c r="Y472" s="33"/>
      <c r="Z472" s="33"/>
      <c r="AA472" s="116"/>
      <c r="AB472" s="25" t="s">
        <v>10121</v>
      </c>
      <c r="AC472" s="33"/>
      <c r="AD472" s="33"/>
      <c r="AE472" s="314"/>
      <c r="AF472" s="28" t="s">
        <v>547</v>
      </c>
    </row>
    <row r="473" spans="1:32" s="11" customFormat="1" ht="12.75" customHeight="1" x14ac:dyDescent="0.3">
      <c r="A473" s="105">
        <v>1</v>
      </c>
      <c r="B473" s="51" t="s">
        <v>6664</v>
      </c>
      <c r="C473" s="992" t="s">
        <v>0</v>
      </c>
      <c r="D473" s="15" t="s">
        <v>7199</v>
      </c>
      <c r="E473" s="16"/>
      <c r="F473" s="16"/>
      <c r="G473" s="115"/>
      <c r="H473" s="15"/>
      <c r="I473" s="17"/>
      <c r="J473" s="18"/>
      <c r="K473" s="114"/>
      <c r="L473" s="15"/>
      <c r="M473" s="18"/>
      <c r="N473" s="18"/>
      <c r="O473" s="114"/>
      <c r="P473" s="34"/>
      <c r="Q473" s="35"/>
      <c r="R473" s="36"/>
      <c r="S473" s="114"/>
      <c r="T473" s="15"/>
      <c r="U473" s="18"/>
      <c r="V473" s="18"/>
      <c r="W473" s="114"/>
      <c r="X473" s="18"/>
      <c r="Y473" s="18"/>
      <c r="Z473" s="18"/>
      <c r="AA473" s="114"/>
      <c r="AB473" s="15"/>
      <c r="AC473" s="17"/>
      <c r="AD473" s="18"/>
      <c r="AE473" s="310"/>
      <c r="AF473" s="28" t="s">
        <v>0</v>
      </c>
    </row>
    <row r="474" spans="1:32" s="11" customFormat="1" ht="12.75" customHeight="1" x14ac:dyDescent="0.3">
      <c r="A474" s="107"/>
      <c r="B474" s="52"/>
      <c r="C474" s="993"/>
      <c r="D474" s="20"/>
      <c r="E474" s="21"/>
      <c r="F474" s="21"/>
      <c r="G474" s="113"/>
      <c r="H474" s="20"/>
      <c r="I474" s="22"/>
      <c r="J474" s="22"/>
      <c r="K474" s="112"/>
      <c r="L474" s="20"/>
      <c r="M474" s="22"/>
      <c r="N474" s="22"/>
      <c r="O474" s="112"/>
      <c r="P474" s="37"/>
      <c r="Q474" s="38"/>
      <c r="R474" s="39"/>
      <c r="S474" s="112"/>
      <c r="T474" s="20"/>
      <c r="U474" s="22"/>
      <c r="V474" s="22"/>
      <c r="W474" s="112"/>
      <c r="X474" s="20"/>
      <c r="Y474" s="24"/>
      <c r="Z474" s="24"/>
      <c r="AA474" s="112"/>
      <c r="AB474" s="20"/>
      <c r="AC474" s="22"/>
      <c r="AD474" s="22"/>
      <c r="AE474" s="311"/>
      <c r="AF474" s="28" t="s">
        <v>0</v>
      </c>
    </row>
    <row r="475" spans="1:32" s="11" customFormat="1" ht="12.75" customHeight="1" x14ac:dyDescent="0.3">
      <c r="A475" s="107"/>
      <c r="B475" s="52"/>
      <c r="C475" s="994" t="s">
        <v>1</v>
      </c>
      <c r="D475" s="25"/>
      <c r="E475" s="26"/>
      <c r="F475" s="26"/>
      <c r="G475" s="111"/>
      <c r="H475" s="25"/>
      <c r="I475" s="27"/>
      <c r="J475" s="28"/>
      <c r="K475" s="110"/>
      <c r="L475" s="25"/>
      <c r="M475" s="28"/>
      <c r="N475" s="28"/>
      <c r="O475" s="110"/>
      <c r="P475" s="25"/>
      <c r="Q475" s="27"/>
      <c r="R475" s="28"/>
      <c r="S475" s="110"/>
      <c r="T475" s="25"/>
      <c r="U475" s="28"/>
      <c r="V475" s="28"/>
      <c r="W475" s="110"/>
      <c r="X475" s="25"/>
      <c r="Y475" s="28"/>
      <c r="Z475" s="28"/>
      <c r="AA475" s="110"/>
      <c r="AB475" s="25"/>
      <c r="AC475" s="27"/>
      <c r="AD475" s="28"/>
      <c r="AE475" s="312"/>
      <c r="AF475" s="28" t="s">
        <v>1</v>
      </c>
    </row>
    <row r="476" spans="1:32" s="11" customFormat="1" ht="12.75" customHeight="1" x14ac:dyDescent="0.3">
      <c r="A476" s="107"/>
      <c r="B476" s="52"/>
      <c r="C476" s="994"/>
      <c r="D476" s="40"/>
      <c r="E476" s="41"/>
      <c r="F476" s="42"/>
      <c r="G476" s="108"/>
      <c r="H476" s="40"/>
      <c r="I476" s="42"/>
      <c r="J476" s="42"/>
      <c r="K476" s="108"/>
      <c r="L476" s="40"/>
      <c r="M476" s="42"/>
      <c r="N476" s="42"/>
      <c r="O476" s="108"/>
      <c r="P476" s="40"/>
      <c r="Q476" s="41"/>
      <c r="R476" s="42"/>
      <c r="S476" s="108"/>
      <c r="T476" s="40"/>
      <c r="U476" s="42"/>
      <c r="V476" s="42"/>
      <c r="W476" s="108"/>
      <c r="X476" s="40"/>
      <c r="Y476" s="43"/>
      <c r="Z476" s="43"/>
      <c r="AA476" s="109"/>
      <c r="AB476" s="40"/>
      <c r="AC476" s="41"/>
      <c r="AD476" s="42"/>
      <c r="AE476" s="313"/>
      <c r="AF476" s="28" t="s">
        <v>547</v>
      </c>
    </row>
    <row r="477" spans="1:32" s="11" customFormat="1" ht="12.75" customHeight="1" x14ac:dyDescent="0.3">
      <c r="A477" s="105">
        <v>2</v>
      </c>
      <c r="B477" s="51" t="s">
        <v>8369</v>
      </c>
      <c r="C477" s="992" t="s">
        <v>0</v>
      </c>
      <c r="D477" s="15" t="s">
        <v>10194</v>
      </c>
      <c r="E477" s="16"/>
      <c r="F477" s="16"/>
      <c r="G477" s="115"/>
      <c r="H477" s="15" t="s">
        <v>7088</v>
      </c>
      <c r="I477" s="17"/>
      <c r="J477" s="18"/>
      <c r="K477" s="114"/>
      <c r="L477" s="15" t="s">
        <v>7088</v>
      </c>
      <c r="M477" s="18"/>
      <c r="N477" s="18"/>
      <c r="O477" s="114"/>
      <c r="P477" s="34" t="s">
        <v>7088</v>
      </c>
      <c r="Q477" s="35"/>
      <c r="R477" s="36"/>
      <c r="S477" s="114"/>
      <c r="T477" s="15" t="s">
        <v>7088</v>
      </c>
      <c r="U477" s="18"/>
      <c r="V477" s="18"/>
      <c r="W477" s="114"/>
      <c r="X477" s="18"/>
      <c r="Y477" s="18"/>
      <c r="Z477" s="18"/>
      <c r="AA477" s="114"/>
      <c r="AB477" s="15"/>
      <c r="AC477" s="17"/>
      <c r="AD477" s="18"/>
      <c r="AE477" s="310"/>
      <c r="AF477" s="28" t="s">
        <v>0</v>
      </c>
    </row>
    <row r="478" spans="1:32" s="11" customFormat="1" ht="12.75" customHeight="1" x14ac:dyDescent="0.3">
      <c r="A478" s="107"/>
      <c r="B478" s="52"/>
      <c r="C478" s="993"/>
      <c r="D478" s="20" t="s">
        <v>7088</v>
      </c>
      <c r="E478" s="21"/>
      <c r="F478" s="21"/>
      <c r="G478" s="113"/>
      <c r="H478" s="20"/>
      <c r="I478" s="22"/>
      <c r="J478" s="22"/>
      <c r="K478" s="112"/>
      <c r="L478" s="20"/>
      <c r="M478" s="22"/>
      <c r="N478" s="22"/>
      <c r="O478" s="112"/>
      <c r="P478" s="37"/>
      <c r="Q478" s="38"/>
      <c r="R478" s="39"/>
      <c r="S478" s="112"/>
      <c r="T478" s="20"/>
      <c r="U478" s="22"/>
      <c r="V478" s="22"/>
      <c r="W478" s="112"/>
      <c r="X478" s="20"/>
      <c r="Y478" s="24"/>
      <c r="Z478" s="24"/>
      <c r="AA478" s="112"/>
      <c r="AB478" s="20"/>
      <c r="AC478" s="22"/>
      <c r="AD478" s="22"/>
      <c r="AE478" s="311"/>
      <c r="AF478" s="28" t="s">
        <v>0</v>
      </c>
    </row>
    <row r="479" spans="1:32" s="11" customFormat="1" ht="12.75" customHeight="1" x14ac:dyDescent="0.3">
      <c r="A479" s="107"/>
      <c r="B479" s="52"/>
      <c r="C479" s="994" t="s">
        <v>1</v>
      </c>
      <c r="D479" s="25" t="s">
        <v>7088</v>
      </c>
      <c r="E479" s="26"/>
      <c r="F479" s="26"/>
      <c r="G479" s="111"/>
      <c r="H479" s="25" t="s">
        <v>6637</v>
      </c>
      <c r="I479" s="27">
        <v>4</v>
      </c>
      <c r="J479" s="28" t="s">
        <v>401</v>
      </c>
      <c r="K479" s="110" t="s">
        <v>219</v>
      </c>
      <c r="L479" s="25" t="s">
        <v>6637</v>
      </c>
      <c r="M479" s="28">
        <v>4</v>
      </c>
      <c r="N479" s="28" t="s">
        <v>401</v>
      </c>
      <c r="O479" s="110" t="s">
        <v>219</v>
      </c>
      <c r="P479" s="25" t="s">
        <v>6637</v>
      </c>
      <c r="Q479" s="27">
        <v>4</v>
      </c>
      <c r="R479" s="28" t="s">
        <v>401</v>
      </c>
      <c r="S479" s="110" t="s">
        <v>219</v>
      </c>
      <c r="T479" s="25" t="s">
        <v>6649</v>
      </c>
      <c r="U479" s="28">
        <v>4</v>
      </c>
      <c r="V479" s="508" t="s">
        <v>420</v>
      </c>
      <c r="W479" s="110" t="s">
        <v>604</v>
      </c>
      <c r="X479" s="25"/>
      <c r="Y479" s="28"/>
      <c r="Z479" s="28"/>
      <c r="AA479" s="110"/>
      <c r="AB479" s="25"/>
      <c r="AC479" s="27"/>
      <c r="AD479" s="28"/>
      <c r="AE479" s="312"/>
      <c r="AF479" s="28" t="s">
        <v>1</v>
      </c>
    </row>
    <row r="480" spans="1:32" s="11" customFormat="1" ht="12.75" customHeight="1" x14ac:dyDescent="0.3">
      <c r="A480" s="107"/>
      <c r="B480" s="52"/>
      <c r="C480" s="994"/>
      <c r="D480" s="40"/>
      <c r="E480" s="41"/>
      <c r="F480" s="42"/>
      <c r="G480" s="108"/>
      <c r="H480" s="40"/>
      <c r="I480" s="42"/>
      <c r="J480" s="42"/>
      <c r="K480" s="108"/>
      <c r="L480" s="40"/>
      <c r="M480" s="42"/>
      <c r="N480" s="42"/>
      <c r="O480" s="108"/>
      <c r="P480" s="40"/>
      <c r="Q480" s="41"/>
      <c r="R480" s="42"/>
      <c r="S480" s="108"/>
      <c r="T480" s="40"/>
      <c r="U480" s="42"/>
      <c r="V480" s="42"/>
      <c r="W480" s="108"/>
      <c r="X480" s="40"/>
      <c r="Y480" s="43"/>
      <c r="Z480" s="43"/>
      <c r="AA480" s="109"/>
      <c r="AB480" s="40"/>
      <c r="AC480" s="41"/>
      <c r="AD480" s="42"/>
      <c r="AE480" s="313"/>
      <c r="AF480" s="28" t="s">
        <v>547</v>
      </c>
    </row>
    <row r="481" spans="1:32" s="11" customFormat="1" ht="12.75" customHeight="1" x14ac:dyDescent="0.3">
      <c r="A481" s="105">
        <v>3</v>
      </c>
      <c r="B481" s="51" t="s">
        <v>8370</v>
      </c>
      <c r="C481" s="992" t="s">
        <v>0</v>
      </c>
      <c r="D481" s="15" t="s">
        <v>10194</v>
      </c>
      <c r="E481" s="16"/>
      <c r="F481" s="16"/>
      <c r="G481" s="115"/>
      <c r="H481" s="15" t="s">
        <v>7088</v>
      </c>
      <c r="I481" s="17"/>
      <c r="J481" s="18"/>
      <c r="K481" s="114"/>
      <c r="L481" s="18" t="s">
        <v>7088</v>
      </c>
      <c r="M481" s="18"/>
      <c r="N481" s="18"/>
      <c r="O481" s="114"/>
      <c r="P481" s="15" t="s">
        <v>7088</v>
      </c>
      <c r="Q481" s="17"/>
      <c r="R481" s="18"/>
      <c r="S481" s="114"/>
      <c r="T481" s="15" t="s">
        <v>7088</v>
      </c>
      <c r="U481" s="18"/>
      <c r="V481" s="18"/>
      <c r="W481" s="114"/>
      <c r="X481" s="15"/>
      <c r="Y481" s="18"/>
      <c r="Z481" s="18"/>
      <c r="AA481" s="114"/>
      <c r="AB481" s="15"/>
      <c r="AC481" s="17"/>
      <c r="AD481" s="18"/>
      <c r="AE481" s="310"/>
      <c r="AF481" s="28" t="s">
        <v>0</v>
      </c>
    </row>
    <row r="482" spans="1:32" s="11" customFormat="1" ht="12.75" customHeight="1" x14ac:dyDescent="0.3">
      <c r="A482" s="107"/>
      <c r="B482" s="52"/>
      <c r="C482" s="993"/>
      <c r="D482" s="20" t="s">
        <v>7088</v>
      </c>
      <c r="E482" s="21"/>
      <c r="F482" s="21"/>
      <c r="G482" s="113"/>
      <c r="H482" s="20"/>
      <c r="I482" s="22"/>
      <c r="J482" s="22"/>
      <c r="K482" s="112"/>
      <c r="L482" s="20"/>
      <c r="M482" s="22"/>
      <c r="N482" s="22"/>
      <c r="O482" s="112"/>
      <c r="P482" s="20"/>
      <c r="Q482" s="24"/>
      <c r="R482" s="24"/>
      <c r="S482" s="112"/>
      <c r="T482" s="20"/>
      <c r="U482" s="24"/>
      <c r="V482" s="22"/>
      <c r="W482" s="112"/>
      <c r="X482" s="20"/>
      <c r="Y482" s="24"/>
      <c r="Z482" s="24"/>
      <c r="AA482" s="112"/>
      <c r="AB482" s="20"/>
      <c r="AC482" s="22"/>
      <c r="AD482" s="22"/>
      <c r="AE482" s="311"/>
      <c r="AF482" s="28" t="s">
        <v>0</v>
      </c>
    </row>
    <row r="483" spans="1:32" s="11" customFormat="1" ht="12.75" customHeight="1" x14ac:dyDescent="0.3">
      <c r="A483" s="107"/>
      <c r="B483" s="52"/>
      <c r="C483" s="994" t="s">
        <v>1</v>
      </c>
      <c r="D483" s="25" t="s">
        <v>7088</v>
      </c>
      <c r="E483" s="26"/>
      <c r="F483" s="26"/>
      <c r="G483" s="111"/>
      <c r="H483" s="25"/>
      <c r="I483" s="27"/>
      <c r="J483" s="28"/>
      <c r="K483" s="110"/>
      <c r="L483" s="25"/>
      <c r="M483" s="28"/>
      <c r="N483" s="28"/>
      <c r="O483" s="110"/>
      <c r="P483" s="30"/>
      <c r="Q483" s="31"/>
      <c r="R483" s="28"/>
      <c r="S483" s="110"/>
      <c r="T483" s="25" t="s">
        <v>6610</v>
      </c>
      <c r="U483" s="28">
        <v>4</v>
      </c>
      <c r="V483" s="508" t="s">
        <v>420</v>
      </c>
      <c r="W483" s="110" t="s">
        <v>604</v>
      </c>
      <c r="X483" s="25"/>
      <c r="Y483" s="28"/>
      <c r="Z483" s="28"/>
      <c r="AA483" s="110"/>
      <c r="AB483" s="25"/>
      <c r="AC483" s="27"/>
      <c r="AD483" s="28"/>
      <c r="AE483" s="312"/>
      <c r="AF483" s="28" t="s">
        <v>1</v>
      </c>
    </row>
    <row r="484" spans="1:32" s="11" customFormat="1" ht="12.75" customHeight="1" x14ac:dyDescent="0.3">
      <c r="A484" s="107"/>
      <c r="B484" s="52"/>
      <c r="C484" s="994"/>
      <c r="D484" s="25"/>
      <c r="E484" s="26"/>
      <c r="F484" s="26"/>
      <c r="G484" s="111"/>
      <c r="H484" s="25"/>
      <c r="I484" s="28"/>
      <c r="J484" s="28"/>
      <c r="K484" s="110"/>
      <c r="L484" s="25"/>
      <c r="M484" s="28"/>
      <c r="N484" s="28"/>
      <c r="O484" s="110"/>
      <c r="P484" s="30"/>
      <c r="Q484" s="31"/>
      <c r="R484" s="32"/>
      <c r="S484" s="110"/>
      <c r="T484" s="25"/>
      <c r="U484" s="27"/>
      <c r="V484" s="27"/>
      <c r="W484" s="110"/>
      <c r="X484" s="25"/>
      <c r="Y484" s="33"/>
      <c r="Z484" s="33"/>
      <c r="AA484" s="116"/>
      <c r="AB484" s="25"/>
      <c r="AC484" s="27"/>
      <c r="AD484" s="28"/>
      <c r="AE484" s="312"/>
      <c r="AF484" s="28" t="s">
        <v>547</v>
      </c>
    </row>
    <row r="485" spans="1:32" s="11" customFormat="1" ht="12.75" customHeight="1" x14ac:dyDescent="0.3">
      <c r="A485" s="105">
        <v>4</v>
      </c>
      <c r="B485" s="51" t="s">
        <v>9998</v>
      </c>
      <c r="C485" s="992" t="s">
        <v>0</v>
      </c>
      <c r="D485" s="15" t="s">
        <v>10194</v>
      </c>
      <c r="E485" s="16"/>
      <c r="F485" s="16"/>
      <c r="G485" s="115"/>
      <c r="H485" s="15" t="s">
        <v>7088</v>
      </c>
      <c r="I485" s="17"/>
      <c r="J485" s="18"/>
      <c r="K485" s="114"/>
      <c r="L485" s="15" t="s">
        <v>7088</v>
      </c>
      <c r="M485" s="18"/>
      <c r="N485" s="18"/>
      <c r="O485" s="114"/>
      <c r="P485" s="34" t="s">
        <v>7088</v>
      </c>
      <c r="Q485" s="35"/>
      <c r="R485" s="36"/>
      <c r="S485" s="114"/>
      <c r="T485" s="15" t="s">
        <v>7088</v>
      </c>
      <c r="U485" s="18"/>
      <c r="V485" s="18"/>
      <c r="W485" s="114"/>
      <c r="X485" s="18"/>
      <c r="Y485" s="18"/>
      <c r="Z485" s="18"/>
      <c r="AA485" s="114"/>
      <c r="AB485" s="15"/>
      <c r="AC485" s="17"/>
      <c r="AD485" s="18"/>
      <c r="AE485" s="310"/>
      <c r="AF485" s="28" t="s">
        <v>0</v>
      </c>
    </row>
    <row r="486" spans="1:32" s="11" customFormat="1" ht="12.75" customHeight="1" x14ac:dyDescent="0.3">
      <c r="A486" s="107"/>
      <c r="B486" s="52"/>
      <c r="C486" s="993"/>
      <c r="D486" s="20" t="s">
        <v>7088</v>
      </c>
      <c r="E486" s="21"/>
      <c r="F486" s="21"/>
      <c r="G486" s="113"/>
      <c r="H486" s="20"/>
      <c r="I486" s="22"/>
      <c r="J486" s="22"/>
      <c r="K486" s="112"/>
      <c r="L486" s="20"/>
      <c r="M486" s="22"/>
      <c r="N486" s="22"/>
      <c r="O486" s="112"/>
      <c r="P486" s="37"/>
      <c r="Q486" s="38"/>
      <c r="R486" s="39"/>
      <c r="S486" s="112"/>
      <c r="T486" s="20"/>
      <c r="U486" s="22"/>
      <c r="V486" s="22"/>
      <c r="W486" s="112"/>
      <c r="X486" s="20"/>
      <c r="Y486" s="24"/>
      <c r="Z486" s="24"/>
      <c r="AA486" s="112"/>
      <c r="AB486" s="20"/>
      <c r="AC486" s="22"/>
      <c r="AD486" s="22"/>
      <c r="AE486" s="311"/>
      <c r="AF486" s="28" t="s">
        <v>0</v>
      </c>
    </row>
    <row r="487" spans="1:32" s="11" customFormat="1" ht="12.75" customHeight="1" x14ac:dyDescent="0.3">
      <c r="A487" s="107"/>
      <c r="B487" s="52"/>
      <c r="C487" s="994" t="s">
        <v>1</v>
      </c>
      <c r="D487" s="25"/>
      <c r="E487" s="26"/>
      <c r="F487" s="26"/>
      <c r="G487" s="111"/>
      <c r="H487" s="25" t="s">
        <v>7088</v>
      </c>
      <c r="I487" s="27"/>
      <c r="J487" s="28"/>
      <c r="K487" s="110"/>
      <c r="L487" s="25" t="s">
        <v>4664</v>
      </c>
      <c r="M487" s="28">
        <v>4</v>
      </c>
      <c r="N487" s="508" t="s">
        <v>443</v>
      </c>
      <c r="O487" s="110" t="s">
        <v>332</v>
      </c>
      <c r="P487" s="25" t="s">
        <v>7087</v>
      </c>
      <c r="Q487" s="27">
        <v>4</v>
      </c>
      <c r="R487" s="28" t="s">
        <v>401</v>
      </c>
      <c r="S487" s="110" t="s">
        <v>202</v>
      </c>
      <c r="T487" s="25" t="s">
        <v>4661</v>
      </c>
      <c r="U487" s="28">
        <v>4</v>
      </c>
      <c r="V487" s="508" t="s">
        <v>459</v>
      </c>
      <c r="W487" s="110" t="s">
        <v>198</v>
      </c>
      <c r="X487" s="25"/>
      <c r="Y487" s="28"/>
      <c r="Z487" s="28"/>
      <c r="AA487" s="110"/>
      <c r="AB487" s="25"/>
      <c r="AC487" s="27"/>
      <c r="AD487" s="28"/>
      <c r="AE487" s="312"/>
      <c r="AF487" s="28" t="s">
        <v>1</v>
      </c>
    </row>
    <row r="488" spans="1:32" s="11" customFormat="1" ht="12.75" customHeight="1" x14ac:dyDescent="0.3">
      <c r="A488" s="107"/>
      <c r="B488" s="52"/>
      <c r="C488" s="994"/>
      <c r="D488" s="40"/>
      <c r="E488" s="41"/>
      <c r="F488" s="42"/>
      <c r="G488" s="108"/>
      <c r="H488" s="40"/>
      <c r="I488" s="42"/>
      <c r="J488" s="42"/>
      <c r="K488" s="108"/>
      <c r="L488" s="40"/>
      <c r="M488" s="42"/>
      <c r="N488" s="42"/>
      <c r="O488" s="108"/>
      <c r="P488" s="40"/>
      <c r="Q488" s="41"/>
      <c r="R488" s="42"/>
      <c r="S488" s="108"/>
      <c r="T488" s="40"/>
      <c r="U488" s="42"/>
      <c r="V488" s="42"/>
      <c r="W488" s="108"/>
      <c r="X488" s="40"/>
      <c r="Y488" s="43"/>
      <c r="Z488" s="43"/>
      <c r="AA488" s="109"/>
      <c r="AB488" s="40"/>
      <c r="AC488" s="41"/>
      <c r="AD488" s="42"/>
      <c r="AE488" s="313"/>
      <c r="AF488" s="28" t="s">
        <v>547</v>
      </c>
    </row>
    <row r="489" spans="1:32" s="11" customFormat="1" ht="12.75" customHeight="1" x14ac:dyDescent="0.3">
      <c r="A489" s="105">
        <v>5</v>
      </c>
      <c r="B489" s="51" t="s">
        <v>10003</v>
      </c>
      <c r="C489" s="992" t="s">
        <v>0</v>
      </c>
      <c r="D489" s="15" t="s">
        <v>10194</v>
      </c>
      <c r="E489" s="16"/>
      <c r="F489" s="16"/>
      <c r="G489" s="115"/>
      <c r="H489" s="15" t="s">
        <v>7088</v>
      </c>
      <c r="I489" s="17"/>
      <c r="J489" s="18"/>
      <c r="K489" s="114"/>
      <c r="L489" s="15" t="s">
        <v>7088</v>
      </c>
      <c r="M489" s="18"/>
      <c r="N489" s="18"/>
      <c r="O489" s="114"/>
      <c r="P489" s="34" t="s">
        <v>7088</v>
      </c>
      <c r="Q489" s="35"/>
      <c r="R489" s="36"/>
      <c r="S489" s="114"/>
      <c r="T489" s="15" t="s">
        <v>7088</v>
      </c>
      <c r="U489" s="18"/>
      <c r="V489" s="18"/>
      <c r="W489" s="114"/>
      <c r="X489" s="18"/>
      <c r="Y489" s="18"/>
      <c r="Z489" s="18"/>
      <c r="AA489" s="114"/>
      <c r="AB489" s="15"/>
      <c r="AC489" s="17"/>
      <c r="AD489" s="18"/>
      <c r="AE489" s="310"/>
      <c r="AF489" s="28" t="s">
        <v>0</v>
      </c>
    </row>
    <row r="490" spans="1:32" s="11" customFormat="1" ht="12.75" customHeight="1" x14ac:dyDescent="0.3">
      <c r="A490" s="107"/>
      <c r="B490" s="52"/>
      <c r="C490" s="993"/>
      <c r="D490" s="20" t="s">
        <v>7088</v>
      </c>
      <c r="E490" s="21"/>
      <c r="F490" s="21"/>
      <c r="G490" s="113"/>
      <c r="H490" s="20"/>
      <c r="I490" s="22"/>
      <c r="J490" s="22"/>
      <c r="K490" s="112"/>
      <c r="L490" s="20"/>
      <c r="M490" s="22"/>
      <c r="N490" s="22"/>
      <c r="O490" s="112"/>
      <c r="P490" s="37"/>
      <c r="Q490" s="38"/>
      <c r="R490" s="39"/>
      <c r="S490" s="112"/>
      <c r="T490" s="20"/>
      <c r="U490" s="22"/>
      <c r="V490" s="22"/>
      <c r="W490" s="112"/>
      <c r="X490" s="20"/>
      <c r="Y490" s="24"/>
      <c r="Z490" s="24"/>
      <c r="AA490" s="112"/>
      <c r="AB490" s="20"/>
      <c r="AC490" s="22"/>
      <c r="AD490" s="22"/>
      <c r="AE490" s="311"/>
      <c r="AF490" s="28" t="s">
        <v>0</v>
      </c>
    </row>
    <row r="491" spans="1:32" s="11" customFormat="1" ht="12.75" customHeight="1" x14ac:dyDescent="0.3">
      <c r="A491" s="107"/>
      <c r="B491" s="52"/>
      <c r="C491" s="994" t="s">
        <v>1</v>
      </c>
      <c r="D491" s="25"/>
      <c r="E491" s="26"/>
      <c r="F491" s="26"/>
      <c r="G491" s="111"/>
      <c r="H491" s="25" t="s">
        <v>7088</v>
      </c>
      <c r="I491" s="27"/>
      <c r="J491" s="28"/>
      <c r="K491" s="110"/>
      <c r="L491" s="25" t="s">
        <v>4664</v>
      </c>
      <c r="M491" s="28">
        <v>4</v>
      </c>
      <c r="N491" s="508" t="s">
        <v>443</v>
      </c>
      <c r="O491" s="110" t="s">
        <v>332</v>
      </c>
      <c r="P491" s="25" t="s">
        <v>6622</v>
      </c>
      <c r="Q491" s="27">
        <v>4</v>
      </c>
      <c r="R491" s="508" t="s">
        <v>427</v>
      </c>
      <c r="S491" s="110" t="s">
        <v>794</v>
      </c>
      <c r="T491" s="25" t="s">
        <v>4661</v>
      </c>
      <c r="U491" s="28">
        <v>4</v>
      </c>
      <c r="V491" s="508" t="s">
        <v>459</v>
      </c>
      <c r="W491" s="110" t="s">
        <v>198</v>
      </c>
      <c r="X491" s="25"/>
      <c r="Y491" s="28"/>
      <c r="Z491" s="28"/>
      <c r="AA491" s="110"/>
      <c r="AB491" s="25"/>
      <c r="AC491" s="27"/>
      <c r="AD491" s="28"/>
      <c r="AE491" s="312"/>
      <c r="AF491" s="28" t="s">
        <v>1</v>
      </c>
    </row>
    <row r="492" spans="1:32" s="11" customFormat="1" ht="12.75" customHeight="1" x14ac:dyDescent="0.3">
      <c r="A492" s="107"/>
      <c r="B492" s="52"/>
      <c r="C492" s="994"/>
      <c r="D492" s="40"/>
      <c r="E492" s="41"/>
      <c r="F492" s="42"/>
      <c r="G492" s="108"/>
      <c r="H492" s="40"/>
      <c r="I492" s="42"/>
      <c r="J492" s="42"/>
      <c r="K492" s="108"/>
      <c r="L492" s="40"/>
      <c r="M492" s="42"/>
      <c r="N492" s="42"/>
      <c r="O492" s="108"/>
      <c r="P492" s="40"/>
      <c r="Q492" s="41"/>
      <c r="R492" s="42"/>
      <c r="S492" s="108"/>
      <c r="T492" s="40"/>
      <c r="U492" s="42"/>
      <c r="V492" s="42"/>
      <c r="W492" s="108"/>
      <c r="X492" s="40"/>
      <c r="Y492" s="43"/>
      <c r="Z492" s="43"/>
      <c r="AA492" s="109"/>
      <c r="AB492" s="40"/>
      <c r="AC492" s="41"/>
      <c r="AD492" s="42"/>
      <c r="AE492" s="313"/>
      <c r="AF492" s="28" t="s">
        <v>547</v>
      </c>
    </row>
    <row r="493" spans="1:32" s="11" customFormat="1" ht="12.75" customHeight="1" x14ac:dyDescent="0.3">
      <c r="A493" s="105">
        <v>1</v>
      </c>
      <c r="B493" s="51" t="s">
        <v>7207</v>
      </c>
      <c r="C493" s="992" t="s">
        <v>0</v>
      </c>
      <c r="D493" s="15"/>
      <c r="E493" s="16"/>
      <c r="F493" s="16"/>
      <c r="G493" s="115"/>
      <c r="H493" s="15"/>
      <c r="I493" s="17"/>
      <c r="J493" s="18"/>
      <c r="K493" s="114"/>
      <c r="L493" s="15"/>
      <c r="M493" s="18"/>
      <c r="N493" s="18"/>
      <c r="O493" s="114"/>
      <c r="P493" s="34"/>
      <c r="Q493" s="35"/>
      <c r="R493" s="36"/>
      <c r="S493" s="114"/>
      <c r="T493" s="15"/>
      <c r="U493" s="18"/>
      <c r="V493" s="18"/>
      <c r="W493" s="114"/>
      <c r="X493" s="18"/>
      <c r="Y493" s="18"/>
      <c r="Z493" s="18"/>
      <c r="AA493" s="114"/>
      <c r="AB493" s="15"/>
      <c r="AC493" s="17"/>
      <c r="AD493" s="18"/>
      <c r="AE493" s="310"/>
      <c r="AF493" s="28" t="s">
        <v>0</v>
      </c>
    </row>
    <row r="494" spans="1:32" s="11" customFormat="1" ht="12.75" customHeight="1" x14ac:dyDescent="0.3">
      <c r="A494" s="107"/>
      <c r="B494" s="52" t="s">
        <v>412</v>
      </c>
      <c r="C494" s="993"/>
      <c r="D494" s="20"/>
      <c r="E494" s="21"/>
      <c r="F494" s="21"/>
      <c r="G494" s="113"/>
      <c r="H494" s="20"/>
      <c r="I494" s="22"/>
      <c r="J494" s="22"/>
      <c r="K494" s="112"/>
      <c r="L494" s="20"/>
      <c r="M494" s="22"/>
      <c r="N494" s="22"/>
      <c r="O494" s="112"/>
      <c r="P494" s="37"/>
      <c r="Q494" s="38"/>
      <c r="R494" s="39"/>
      <c r="S494" s="112"/>
      <c r="T494" s="20"/>
      <c r="U494" s="22"/>
      <c r="V494" s="22"/>
      <c r="W494" s="112"/>
      <c r="X494" s="20"/>
      <c r="Y494" s="24"/>
      <c r="Z494" s="24"/>
      <c r="AA494" s="112"/>
      <c r="AB494" s="20"/>
      <c r="AC494" s="22"/>
      <c r="AD494" s="22"/>
      <c r="AE494" s="311"/>
      <c r="AF494" s="28" t="s">
        <v>0</v>
      </c>
    </row>
    <row r="495" spans="1:32" s="11" customFormat="1" ht="12.75" customHeight="1" x14ac:dyDescent="0.3">
      <c r="A495" s="107"/>
      <c r="B495" s="52"/>
      <c r="C495" s="994" t="s">
        <v>1</v>
      </c>
      <c r="D495" s="25" t="s">
        <v>817</v>
      </c>
      <c r="E495" s="26"/>
      <c r="F495" s="26"/>
      <c r="G495" s="111"/>
      <c r="H495" s="25"/>
      <c r="I495" s="27"/>
      <c r="J495" s="28"/>
      <c r="K495" s="110"/>
      <c r="L495" s="25"/>
      <c r="M495" s="28"/>
      <c r="N495" s="28"/>
      <c r="O495" s="110"/>
      <c r="P495" s="25"/>
      <c r="Q495" s="27"/>
      <c r="R495" s="28"/>
      <c r="S495" s="110"/>
      <c r="T495" s="25"/>
      <c r="U495" s="28"/>
      <c r="V495" s="28"/>
      <c r="W495" s="110"/>
      <c r="X495" s="25"/>
      <c r="Y495" s="28"/>
      <c r="Z495" s="28"/>
      <c r="AA495" s="110"/>
      <c r="AB495" s="25"/>
      <c r="AC495" s="27"/>
      <c r="AD495" s="28"/>
      <c r="AE495" s="312"/>
      <c r="AF495" s="28" t="s">
        <v>1</v>
      </c>
    </row>
    <row r="496" spans="1:32" s="11" customFormat="1" ht="12.75" customHeight="1" x14ac:dyDescent="0.3">
      <c r="A496" s="107"/>
      <c r="B496" s="52"/>
      <c r="C496" s="994" t="s">
        <v>547</v>
      </c>
      <c r="D496" s="40"/>
      <c r="E496" s="41"/>
      <c r="F496" s="42"/>
      <c r="G496" s="108"/>
      <c r="H496" s="40"/>
      <c r="I496" s="42"/>
      <c r="J496" s="42"/>
      <c r="K496" s="108"/>
      <c r="L496" s="40"/>
      <c r="M496" s="42"/>
      <c r="N496" s="42"/>
      <c r="O496" s="108"/>
      <c r="P496" s="40"/>
      <c r="Q496" s="41"/>
      <c r="R496" s="42"/>
      <c r="S496" s="108"/>
      <c r="T496" s="40"/>
      <c r="U496" s="42"/>
      <c r="V496" s="42"/>
      <c r="W496" s="108"/>
      <c r="X496" s="40"/>
      <c r="Y496" s="43"/>
      <c r="Z496" s="43"/>
      <c r="AA496" s="109"/>
      <c r="AB496" s="40"/>
      <c r="AC496" s="41"/>
      <c r="AD496" s="42"/>
      <c r="AE496" s="313"/>
      <c r="AF496" s="28" t="s">
        <v>547</v>
      </c>
    </row>
    <row r="497" spans="1:32" s="11" customFormat="1" ht="12.75" customHeight="1" x14ac:dyDescent="0.3">
      <c r="A497" s="105">
        <v>2</v>
      </c>
      <c r="B497" s="51" t="s">
        <v>8382</v>
      </c>
      <c r="C497" s="992" t="s">
        <v>0</v>
      </c>
      <c r="D497" s="15" t="s">
        <v>6627</v>
      </c>
      <c r="E497" s="16">
        <v>4</v>
      </c>
      <c r="F497" s="16"/>
      <c r="G497" s="115" t="s">
        <v>222</v>
      </c>
      <c r="H497" s="15" t="s">
        <v>6627</v>
      </c>
      <c r="I497" s="17">
        <v>4</v>
      </c>
      <c r="J497" s="18"/>
      <c r="K497" s="114" t="s">
        <v>222</v>
      </c>
      <c r="L497" s="15" t="s">
        <v>6627</v>
      </c>
      <c r="M497" s="18">
        <v>4</v>
      </c>
      <c r="N497" s="18"/>
      <c r="O497" s="114" t="s">
        <v>222</v>
      </c>
      <c r="P497" s="34" t="s">
        <v>6627</v>
      </c>
      <c r="Q497" s="35">
        <v>4</v>
      </c>
      <c r="R497" s="36"/>
      <c r="S497" s="114" t="s">
        <v>222</v>
      </c>
      <c r="T497" s="15" t="s">
        <v>6627</v>
      </c>
      <c r="U497" s="18">
        <v>4</v>
      </c>
      <c r="V497" s="18"/>
      <c r="W497" s="114" t="s">
        <v>222</v>
      </c>
      <c r="X497" s="18"/>
      <c r="Y497" s="18"/>
      <c r="Z497" s="18"/>
      <c r="AA497" s="114"/>
      <c r="AB497" s="15"/>
      <c r="AC497" s="17"/>
      <c r="AD497" s="18"/>
      <c r="AE497" s="310"/>
      <c r="AF497" s="28" t="s">
        <v>0</v>
      </c>
    </row>
    <row r="498" spans="1:32" s="11" customFormat="1" ht="12.75" customHeight="1" x14ac:dyDescent="0.3">
      <c r="A498" s="107"/>
      <c r="B498" s="52" t="s">
        <v>412</v>
      </c>
      <c r="C498" s="993"/>
      <c r="D498" s="20"/>
      <c r="E498" s="21"/>
      <c r="F498" s="21"/>
      <c r="G498" s="113"/>
      <c r="H498" s="20"/>
      <c r="I498" s="22"/>
      <c r="J498" s="22"/>
      <c r="K498" s="112"/>
      <c r="L498" s="20"/>
      <c r="M498" s="22"/>
      <c r="N498" s="22"/>
      <c r="O498" s="112"/>
      <c r="P498" s="37"/>
      <c r="Q498" s="38"/>
      <c r="R498" s="39"/>
      <c r="S498" s="112"/>
      <c r="T498" s="20"/>
      <c r="U498" s="22"/>
      <c r="V498" s="22"/>
      <c r="W498" s="112"/>
      <c r="X498" s="20"/>
      <c r="Y498" s="24"/>
      <c r="Z498" s="24"/>
      <c r="AA498" s="112"/>
      <c r="AB498" s="20"/>
      <c r="AC498" s="22"/>
      <c r="AD498" s="22"/>
      <c r="AE498" s="311"/>
      <c r="AF498" s="28" t="s">
        <v>0</v>
      </c>
    </row>
    <row r="499" spans="1:32" s="11" customFormat="1" ht="12.75" customHeight="1" x14ac:dyDescent="0.3">
      <c r="A499" s="107"/>
      <c r="B499" s="52"/>
      <c r="C499" s="994" t="s">
        <v>1</v>
      </c>
      <c r="D499" s="25"/>
      <c r="E499" s="26"/>
      <c r="F499" s="26"/>
      <c r="G499" s="111"/>
      <c r="H499" s="25"/>
      <c r="I499" s="27"/>
      <c r="J499" s="28"/>
      <c r="K499" s="110"/>
      <c r="L499" s="25"/>
      <c r="M499" s="28"/>
      <c r="N499" s="28"/>
      <c r="O499" s="110"/>
      <c r="P499" s="25"/>
      <c r="Q499" s="27"/>
      <c r="R499" s="28"/>
      <c r="S499" s="110"/>
      <c r="T499" s="25"/>
      <c r="U499" s="28"/>
      <c r="V499" s="28"/>
      <c r="W499" s="110"/>
      <c r="X499" s="25"/>
      <c r="Y499" s="28"/>
      <c r="Z499" s="28"/>
      <c r="AA499" s="110"/>
      <c r="AB499" s="25"/>
      <c r="AC499" s="27"/>
      <c r="AD499" s="28"/>
      <c r="AE499" s="312"/>
      <c r="AF499" s="28" t="s">
        <v>1</v>
      </c>
    </row>
    <row r="500" spans="1:32" s="11" customFormat="1" ht="12.75" customHeight="1" x14ac:dyDescent="0.3">
      <c r="A500" s="107"/>
      <c r="B500" s="52"/>
      <c r="C500" s="994"/>
      <c r="D500" s="40"/>
      <c r="E500" s="41"/>
      <c r="F500" s="42"/>
      <c r="G500" s="108"/>
      <c r="H500" s="40"/>
      <c r="I500" s="42"/>
      <c r="J500" s="42"/>
      <c r="K500" s="108"/>
      <c r="L500" s="40"/>
      <c r="M500" s="42"/>
      <c r="N500" s="42"/>
      <c r="O500" s="108"/>
      <c r="P500" s="40"/>
      <c r="Q500" s="41"/>
      <c r="R500" s="42"/>
      <c r="S500" s="108"/>
      <c r="T500" s="40"/>
      <c r="U500" s="42"/>
      <c r="V500" s="42"/>
      <c r="W500" s="108"/>
      <c r="X500" s="40"/>
      <c r="Y500" s="43"/>
      <c r="Z500" s="43"/>
      <c r="AA500" s="109"/>
      <c r="AB500" s="40"/>
      <c r="AC500" s="41"/>
      <c r="AD500" s="42"/>
      <c r="AE500" s="313"/>
      <c r="AF500" s="28" t="s">
        <v>547</v>
      </c>
    </row>
    <row r="501" spans="1:32" s="11" customFormat="1" ht="12.75" customHeight="1" x14ac:dyDescent="0.3">
      <c r="A501" s="105">
        <v>3</v>
      </c>
      <c r="B501" s="51" t="s">
        <v>8383</v>
      </c>
      <c r="C501" s="992" t="s">
        <v>0</v>
      </c>
      <c r="D501" s="15"/>
      <c r="E501" s="16"/>
      <c r="F501" s="16"/>
      <c r="G501" s="115"/>
      <c r="H501" s="15"/>
      <c r="I501" s="17"/>
      <c r="J501" s="18"/>
      <c r="K501" s="114"/>
      <c r="L501" s="18"/>
      <c r="M501" s="18"/>
      <c r="N501" s="18"/>
      <c r="O501" s="114"/>
      <c r="P501" s="15"/>
      <c r="Q501" s="17"/>
      <c r="R501" s="18"/>
      <c r="S501" s="114"/>
      <c r="T501" s="15"/>
      <c r="U501" s="18"/>
      <c r="V501" s="18"/>
      <c r="W501" s="114"/>
      <c r="X501" s="15"/>
      <c r="Y501" s="18"/>
      <c r="Z501" s="18"/>
      <c r="AA501" s="114"/>
      <c r="AB501" s="15" t="s">
        <v>6631</v>
      </c>
      <c r="AC501" s="17">
        <v>4</v>
      </c>
      <c r="AD501" s="18"/>
      <c r="AE501" s="310" t="s">
        <v>211</v>
      </c>
      <c r="AF501" s="28" t="s">
        <v>0</v>
      </c>
    </row>
    <row r="502" spans="1:32" s="11" customFormat="1" ht="12.75" customHeight="1" x14ac:dyDescent="0.3">
      <c r="A502" s="107"/>
      <c r="B502" s="52" t="s">
        <v>412</v>
      </c>
      <c r="C502" s="993"/>
      <c r="D502" s="20"/>
      <c r="E502" s="21"/>
      <c r="F502" s="21"/>
      <c r="G502" s="113"/>
      <c r="H502" s="20"/>
      <c r="I502" s="22"/>
      <c r="J502" s="22"/>
      <c r="K502" s="112"/>
      <c r="L502" s="20"/>
      <c r="M502" s="22"/>
      <c r="N502" s="22"/>
      <c r="O502" s="112"/>
      <c r="P502" s="20"/>
      <c r="Q502" s="24"/>
      <c r="R502" s="24"/>
      <c r="S502" s="112"/>
      <c r="T502" s="20"/>
      <c r="U502" s="24"/>
      <c r="V502" s="22"/>
      <c r="W502" s="112"/>
      <c r="X502" s="20"/>
      <c r="Y502" s="24"/>
      <c r="Z502" s="24"/>
      <c r="AA502" s="112"/>
      <c r="AB502" s="20"/>
      <c r="AC502" s="22"/>
      <c r="AD502" s="22"/>
      <c r="AE502" s="311"/>
      <c r="AF502" s="28" t="s">
        <v>0</v>
      </c>
    </row>
    <row r="503" spans="1:32" s="11" customFormat="1" ht="12.75" customHeight="1" x14ac:dyDescent="0.3">
      <c r="A503" s="107"/>
      <c r="B503" s="52"/>
      <c r="C503" s="994" t="s">
        <v>1</v>
      </c>
      <c r="D503" s="25" t="s">
        <v>6631</v>
      </c>
      <c r="E503" s="26">
        <v>4</v>
      </c>
      <c r="F503" s="26"/>
      <c r="G503" s="111" t="s">
        <v>211</v>
      </c>
      <c r="H503" s="25"/>
      <c r="I503" s="27"/>
      <c r="J503" s="28"/>
      <c r="K503" s="110"/>
      <c r="L503" s="25" t="s">
        <v>6631</v>
      </c>
      <c r="M503" s="28">
        <v>4</v>
      </c>
      <c r="N503" s="28"/>
      <c r="O503" s="110" t="s">
        <v>211</v>
      </c>
      <c r="P503" s="30"/>
      <c r="Q503" s="31"/>
      <c r="R503" s="28"/>
      <c r="S503" s="110"/>
      <c r="T503" s="25" t="s">
        <v>6631</v>
      </c>
      <c r="U503" s="28">
        <v>4</v>
      </c>
      <c r="V503" s="28"/>
      <c r="W503" s="110" t="s">
        <v>211</v>
      </c>
      <c r="X503" s="25"/>
      <c r="Y503" s="28"/>
      <c r="Z503" s="28"/>
      <c r="AA503" s="110"/>
      <c r="AB503" s="25"/>
      <c r="AC503" s="27"/>
      <c r="AD503" s="28"/>
      <c r="AE503" s="312"/>
      <c r="AF503" s="28" t="s">
        <v>1</v>
      </c>
    </row>
    <row r="504" spans="1:32" s="11" customFormat="1" ht="12.75" customHeight="1" x14ac:dyDescent="0.3">
      <c r="A504" s="107"/>
      <c r="B504" s="52"/>
      <c r="C504" s="994"/>
      <c r="D504" s="25"/>
      <c r="E504" s="26"/>
      <c r="F504" s="26"/>
      <c r="G504" s="111"/>
      <c r="H504" s="25"/>
      <c r="I504" s="28"/>
      <c r="J504" s="28"/>
      <c r="K504" s="110"/>
      <c r="L504" s="25"/>
      <c r="M504" s="28"/>
      <c r="N504" s="28"/>
      <c r="O504" s="110"/>
      <c r="P504" s="30"/>
      <c r="Q504" s="31"/>
      <c r="R504" s="32"/>
      <c r="S504" s="110"/>
      <c r="T504" s="25"/>
      <c r="U504" s="27"/>
      <c r="V504" s="27"/>
      <c r="W504" s="110"/>
      <c r="X504" s="25"/>
      <c r="Y504" s="33"/>
      <c r="Z504" s="33"/>
      <c r="AA504" s="116"/>
      <c r="AB504" s="25"/>
      <c r="AC504" s="27"/>
      <c r="AD504" s="28"/>
      <c r="AE504" s="312"/>
      <c r="AF504" s="28" t="s">
        <v>547</v>
      </c>
    </row>
    <row r="505" spans="1:32" s="11" customFormat="1" ht="12.75" customHeight="1" x14ac:dyDescent="0.3">
      <c r="A505" s="105">
        <v>4</v>
      </c>
      <c r="B505" s="51" t="s">
        <v>8412</v>
      </c>
      <c r="C505" s="992" t="s">
        <v>0</v>
      </c>
      <c r="D505" s="15" t="s">
        <v>6619</v>
      </c>
      <c r="E505" s="16">
        <v>5</v>
      </c>
      <c r="F505" s="16"/>
      <c r="G505" s="115" t="s">
        <v>211</v>
      </c>
      <c r="H505" s="15" t="s">
        <v>6619</v>
      </c>
      <c r="I505" s="17">
        <v>5</v>
      </c>
      <c r="J505" s="18"/>
      <c r="K505" s="114" t="s">
        <v>211</v>
      </c>
      <c r="L505" s="15" t="s">
        <v>6619</v>
      </c>
      <c r="M505" s="18">
        <v>5</v>
      </c>
      <c r="N505" s="18"/>
      <c r="O505" s="114" t="s">
        <v>211</v>
      </c>
      <c r="P505" s="34" t="s">
        <v>6619</v>
      </c>
      <c r="Q505" s="35">
        <v>5</v>
      </c>
      <c r="R505" s="36"/>
      <c r="S505" s="114" t="s">
        <v>211</v>
      </c>
      <c r="T505" s="15" t="s">
        <v>6619</v>
      </c>
      <c r="U505" s="18">
        <v>5</v>
      </c>
      <c r="V505" s="18"/>
      <c r="W505" s="114" t="s">
        <v>211</v>
      </c>
      <c r="X505" s="18"/>
      <c r="Y505" s="18"/>
      <c r="Z505" s="18"/>
      <c r="AA505" s="114"/>
      <c r="AB505" s="15"/>
      <c r="AC505" s="17"/>
      <c r="AD505" s="18"/>
      <c r="AE505" s="310"/>
      <c r="AF505" s="28" t="s">
        <v>0</v>
      </c>
    </row>
    <row r="506" spans="1:32" s="11" customFormat="1" ht="12.75" customHeight="1" x14ac:dyDescent="0.3">
      <c r="A506" s="107"/>
      <c r="B506" s="52" t="s">
        <v>412</v>
      </c>
      <c r="C506" s="993"/>
      <c r="D506" s="20"/>
      <c r="E506" s="21"/>
      <c r="F506" s="21"/>
      <c r="G506" s="113"/>
      <c r="H506" s="20"/>
      <c r="I506" s="22"/>
      <c r="J506" s="22"/>
      <c r="K506" s="112"/>
      <c r="L506" s="20"/>
      <c r="M506" s="22"/>
      <c r="N506" s="22"/>
      <c r="O506" s="112"/>
      <c r="P506" s="37"/>
      <c r="Q506" s="38"/>
      <c r="R506" s="39"/>
      <c r="S506" s="112"/>
      <c r="T506" s="20"/>
      <c r="U506" s="22"/>
      <c r="V506" s="22"/>
      <c r="W506" s="112"/>
      <c r="X506" s="20"/>
      <c r="Y506" s="24"/>
      <c r="Z506" s="24"/>
      <c r="AA506" s="112"/>
      <c r="AB506" s="20"/>
      <c r="AC506" s="22"/>
      <c r="AD506" s="22"/>
      <c r="AE506" s="311"/>
      <c r="AF506" s="28" t="s">
        <v>0</v>
      </c>
    </row>
    <row r="507" spans="1:32" s="11" customFormat="1" ht="12.75" customHeight="1" x14ac:dyDescent="0.3">
      <c r="A507" s="107"/>
      <c r="B507" s="52"/>
      <c r="C507" s="994" t="s">
        <v>1</v>
      </c>
      <c r="D507" s="25"/>
      <c r="E507" s="26"/>
      <c r="F507" s="26"/>
      <c r="G507" s="111"/>
      <c r="H507" s="25"/>
      <c r="I507" s="27"/>
      <c r="J507" s="28"/>
      <c r="K507" s="110"/>
      <c r="L507" s="25"/>
      <c r="M507" s="28"/>
      <c r="N507" s="28"/>
      <c r="O507" s="110"/>
      <c r="P507" s="25"/>
      <c r="Q507" s="27"/>
      <c r="R507" s="28"/>
      <c r="S507" s="110"/>
      <c r="T507" s="25"/>
      <c r="U507" s="28"/>
      <c r="V507" s="28"/>
      <c r="W507" s="110"/>
      <c r="X507" s="25"/>
      <c r="Y507" s="28"/>
      <c r="Z507" s="28"/>
      <c r="AA507" s="110"/>
      <c r="AB507" s="25"/>
      <c r="AC507" s="27"/>
      <c r="AD507" s="28"/>
      <c r="AE507" s="312"/>
      <c r="AF507" s="28" t="s">
        <v>1</v>
      </c>
    </row>
    <row r="508" spans="1:32" s="11" customFormat="1" ht="12.75" customHeight="1" x14ac:dyDescent="0.3">
      <c r="A508" s="107"/>
      <c r="B508" s="52"/>
      <c r="C508" s="994"/>
      <c r="D508" s="40"/>
      <c r="E508" s="41"/>
      <c r="F508" s="42"/>
      <c r="G508" s="108"/>
      <c r="H508" s="40"/>
      <c r="I508" s="42"/>
      <c r="J508" s="42"/>
      <c r="K508" s="108"/>
      <c r="L508" s="40"/>
      <c r="M508" s="42"/>
      <c r="N508" s="42"/>
      <c r="O508" s="108"/>
      <c r="P508" s="40"/>
      <c r="Q508" s="41"/>
      <c r="R508" s="42"/>
      <c r="S508" s="108"/>
      <c r="T508" s="40"/>
      <c r="U508" s="42"/>
      <c r="V508" s="42"/>
      <c r="W508" s="108"/>
      <c r="X508" s="40"/>
      <c r="Y508" s="43"/>
      <c r="Z508" s="43"/>
      <c r="AA508" s="109"/>
      <c r="AB508" s="40"/>
      <c r="AC508" s="41"/>
      <c r="AD508" s="42"/>
      <c r="AE508" s="313"/>
      <c r="AF508" s="28" t="s">
        <v>547</v>
      </c>
    </row>
    <row r="509" spans="1:32" s="11" customFormat="1" ht="12.75" customHeight="1" x14ac:dyDescent="0.3">
      <c r="A509" s="105">
        <v>5</v>
      </c>
      <c r="B509" s="51" t="s">
        <v>8409</v>
      </c>
      <c r="C509" s="992" t="s">
        <v>0</v>
      </c>
      <c r="D509" s="15"/>
      <c r="E509" s="16"/>
      <c r="F509" s="16"/>
      <c r="G509" s="115"/>
      <c r="H509" s="15"/>
      <c r="I509" s="17"/>
      <c r="J509" s="18"/>
      <c r="K509" s="114"/>
      <c r="L509" s="15"/>
      <c r="M509" s="18"/>
      <c r="N509" s="18"/>
      <c r="O509" s="114"/>
      <c r="P509" s="34"/>
      <c r="Q509" s="35"/>
      <c r="R509" s="36"/>
      <c r="S509" s="114"/>
      <c r="T509" s="15"/>
      <c r="U509" s="18"/>
      <c r="V509" s="18"/>
      <c r="W509" s="114"/>
      <c r="X509" s="18"/>
      <c r="Y509" s="18"/>
      <c r="Z509" s="18"/>
      <c r="AA509" s="114"/>
      <c r="AB509" s="15"/>
      <c r="AC509" s="17"/>
      <c r="AD509" s="18"/>
      <c r="AE509" s="310"/>
      <c r="AF509" s="28" t="s">
        <v>0</v>
      </c>
    </row>
    <row r="510" spans="1:32" s="11" customFormat="1" ht="12.75" customHeight="1" x14ac:dyDescent="0.3">
      <c r="A510" s="107"/>
      <c r="B510" s="52" t="s">
        <v>412</v>
      </c>
      <c r="C510" s="993"/>
      <c r="D510" s="20"/>
      <c r="E510" s="21"/>
      <c r="F510" s="21"/>
      <c r="G510" s="113"/>
      <c r="H510" s="20"/>
      <c r="I510" s="22"/>
      <c r="J510" s="22"/>
      <c r="K510" s="112"/>
      <c r="L510" s="20"/>
      <c r="M510" s="22"/>
      <c r="N510" s="22"/>
      <c r="O510" s="112"/>
      <c r="P510" s="37"/>
      <c r="Q510" s="38"/>
      <c r="R510" s="39"/>
      <c r="S510" s="112"/>
      <c r="T510" s="20"/>
      <c r="U510" s="22"/>
      <c r="V510" s="22"/>
      <c r="W510" s="112"/>
      <c r="X510" s="20"/>
      <c r="Y510" s="24"/>
      <c r="Z510" s="24"/>
      <c r="AA510" s="112"/>
      <c r="AB510" s="20"/>
      <c r="AC510" s="22"/>
      <c r="AD510" s="22"/>
      <c r="AE510" s="311"/>
      <c r="AF510" s="28" t="s">
        <v>0</v>
      </c>
    </row>
    <row r="511" spans="1:32" s="11" customFormat="1" ht="12.75" customHeight="1" x14ac:dyDescent="0.3">
      <c r="A511" s="107"/>
      <c r="B511" s="52"/>
      <c r="C511" s="994" t="s">
        <v>1</v>
      </c>
      <c r="D511" s="25" t="s">
        <v>6619</v>
      </c>
      <c r="E511" s="26">
        <v>5</v>
      </c>
      <c r="F511" s="26"/>
      <c r="G511" s="111" t="s">
        <v>191</v>
      </c>
      <c r="H511" s="25" t="s">
        <v>6619</v>
      </c>
      <c r="I511" s="27">
        <v>5</v>
      </c>
      <c r="J511" s="28"/>
      <c r="K511" s="110" t="s">
        <v>191</v>
      </c>
      <c r="L511" s="25" t="s">
        <v>6619</v>
      </c>
      <c r="M511" s="28">
        <v>5</v>
      </c>
      <c r="N511" s="28"/>
      <c r="O511" s="110" t="s">
        <v>191</v>
      </c>
      <c r="P511" s="25" t="s">
        <v>6619</v>
      </c>
      <c r="Q511" s="27">
        <v>5</v>
      </c>
      <c r="R511" s="28"/>
      <c r="S511" s="110" t="s">
        <v>191</v>
      </c>
      <c r="T511" s="25" t="s">
        <v>6619</v>
      </c>
      <c r="U511" s="28">
        <v>5</v>
      </c>
      <c r="V511" s="28"/>
      <c r="W511" s="110" t="s">
        <v>191</v>
      </c>
      <c r="X511" s="25" t="s">
        <v>6619</v>
      </c>
      <c r="Y511" s="28">
        <v>5</v>
      </c>
      <c r="Z511" s="28"/>
      <c r="AA511" s="110" t="s">
        <v>191</v>
      </c>
      <c r="AB511" s="25"/>
      <c r="AC511" s="27"/>
      <c r="AD511" s="28"/>
      <c r="AE511" s="312"/>
      <c r="AF511" s="28" t="s">
        <v>1</v>
      </c>
    </row>
    <row r="512" spans="1:32" s="11" customFormat="1" ht="12.75" customHeight="1" x14ac:dyDescent="0.3">
      <c r="A512" s="107"/>
      <c r="B512" s="52"/>
      <c r="C512" s="994" t="s">
        <v>547</v>
      </c>
      <c r="D512" s="40"/>
      <c r="E512" s="41"/>
      <c r="F512" s="42"/>
      <c r="G512" s="108"/>
      <c r="H512" s="40"/>
      <c r="I512" s="42"/>
      <c r="J512" s="42"/>
      <c r="K512" s="108"/>
      <c r="L512" s="40"/>
      <c r="M512" s="42"/>
      <c r="N512" s="42"/>
      <c r="O512" s="108"/>
      <c r="P512" s="40"/>
      <c r="Q512" s="41"/>
      <c r="R512" s="42"/>
      <c r="S512" s="108"/>
      <c r="T512" s="40"/>
      <c r="U512" s="42"/>
      <c r="V512" s="42"/>
      <c r="W512" s="108"/>
      <c r="X512" s="40"/>
      <c r="Y512" s="43"/>
      <c r="Z512" s="43"/>
      <c r="AA512" s="109"/>
      <c r="AB512" s="40"/>
      <c r="AC512" s="41"/>
      <c r="AD512" s="42"/>
      <c r="AE512" s="313"/>
      <c r="AF512" s="28" t="s">
        <v>547</v>
      </c>
    </row>
    <row r="513" spans="1:32" s="11" customFormat="1" ht="12.75" customHeight="1" x14ac:dyDescent="0.3">
      <c r="A513" s="105">
        <v>6</v>
      </c>
      <c r="B513" s="51" t="s">
        <v>8427</v>
      </c>
      <c r="C513" s="992" t="s">
        <v>0</v>
      </c>
      <c r="D513" s="15" t="s">
        <v>7336</v>
      </c>
      <c r="E513" s="16">
        <v>4</v>
      </c>
      <c r="F513" s="16"/>
      <c r="G513" s="115" t="s">
        <v>213</v>
      </c>
      <c r="H513" s="15" t="s">
        <v>7336</v>
      </c>
      <c r="I513" s="17">
        <v>4</v>
      </c>
      <c r="J513" s="18"/>
      <c r="K513" s="114" t="s">
        <v>213</v>
      </c>
      <c r="L513" s="18" t="s">
        <v>7336</v>
      </c>
      <c r="M513" s="18">
        <v>4</v>
      </c>
      <c r="N513" s="18"/>
      <c r="O513" s="114" t="s">
        <v>213</v>
      </c>
      <c r="P513" s="15" t="s">
        <v>7336</v>
      </c>
      <c r="Q513" s="17">
        <v>4</v>
      </c>
      <c r="R513" s="18"/>
      <c r="S513" s="114" t="s">
        <v>213</v>
      </c>
      <c r="T513" s="15" t="s">
        <v>7336</v>
      </c>
      <c r="U513" s="18">
        <v>4</v>
      </c>
      <c r="V513" s="18"/>
      <c r="W513" s="114" t="s">
        <v>213</v>
      </c>
      <c r="X513" s="15" t="s">
        <v>7336</v>
      </c>
      <c r="Y513" s="18">
        <v>4</v>
      </c>
      <c r="Z513" s="18"/>
      <c r="AA513" s="114" t="s">
        <v>213</v>
      </c>
      <c r="AB513" s="15"/>
      <c r="AC513" s="17"/>
      <c r="AD513" s="18"/>
      <c r="AE513" s="310"/>
      <c r="AF513" s="28" t="s">
        <v>0</v>
      </c>
    </row>
    <row r="514" spans="1:32" s="11" customFormat="1" ht="12.75" customHeight="1" x14ac:dyDescent="0.3">
      <c r="A514" s="107"/>
      <c r="B514" s="52" t="s">
        <v>412</v>
      </c>
      <c r="C514" s="993"/>
      <c r="D514" s="20"/>
      <c r="E514" s="21"/>
      <c r="F514" s="21"/>
      <c r="G514" s="113"/>
      <c r="H514" s="20"/>
      <c r="I514" s="22"/>
      <c r="J514" s="22"/>
      <c r="K514" s="112"/>
      <c r="L514" s="20"/>
      <c r="M514" s="22"/>
      <c r="N514" s="22"/>
      <c r="O514" s="112"/>
      <c r="P514" s="20"/>
      <c r="Q514" s="24"/>
      <c r="R514" s="24"/>
      <c r="S514" s="112"/>
      <c r="T514" s="20"/>
      <c r="U514" s="24"/>
      <c r="V514" s="22"/>
      <c r="W514" s="112"/>
      <c r="X514" s="20"/>
      <c r="Y514" s="24"/>
      <c r="Z514" s="24"/>
      <c r="AA514" s="112"/>
      <c r="AB514" s="20"/>
      <c r="AC514" s="22"/>
      <c r="AD514" s="22"/>
      <c r="AE514" s="311"/>
      <c r="AF514" s="28" t="s">
        <v>0</v>
      </c>
    </row>
    <row r="515" spans="1:32" s="11" customFormat="1" ht="12.75" customHeight="1" x14ac:dyDescent="0.3">
      <c r="A515" s="107"/>
      <c r="B515" s="52"/>
      <c r="C515" s="994" t="s">
        <v>1</v>
      </c>
      <c r="D515" s="25"/>
      <c r="E515" s="26"/>
      <c r="F515" s="26"/>
      <c r="G515" s="111"/>
      <c r="H515" s="25"/>
      <c r="I515" s="27"/>
      <c r="J515" s="28"/>
      <c r="K515" s="110"/>
      <c r="L515" s="25"/>
      <c r="M515" s="28"/>
      <c r="N515" s="28"/>
      <c r="O515" s="110"/>
      <c r="P515" s="30"/>
      <c r="Q515" s="31"/>
      <c r="R515" s="28"/>
      <c r="S515" s="110"/>
      <c r="T515" s="25"/>
      <c r="U515" s="28"/>
      <c r="V515" s="28"/>
      <c r="W515" s="110"/>
      <c r="X515" s="25"/>
      <c r="Y515" s="28"/>
      <c r="Z515" s="28"/>
      <c r="AA515" s="110"/>
      <c r="AB515" s="25"/>
      <c r="AC515" s="27"/>
      <c r="AD515" s="28"/>
      <c r="AE515" s="312"/>
      <c r="AF515" s="28" t="s">
        <v>1</v>
      </c>
    </row>
    <row r="516" spans="1:32" s="11" customFormat="1" ht="12.75" customHeight="1" x14ac:dyDescent="0.3">
      <c r="A516" s="107"/>
      <c r="B516" s="52"/>
      <c r="C516" s="994"/>
      <c r="D516" s="25"/>
      <c r="E516" s="26"/>
      <c r="F516" s="26"/>
      <c r="G516" s="111"/>
      <c r="H516" s="25"/>
      <c r="I516" s="28"/>
      <c r="J516" s="28"/>
      <c r="K516" s="110"/>
      <c r="L516" s="25"/>
      <c r="M516" s="28"/>
      <c r="N516" s="28"/>
      <c r="O516" s="110"/>
      <c r="P516" s="30"/>
      <c r="Q516" s="31"/>
      <c r="R516" s="32"/>
      <c r="S516" s="110"/>
      <c r="T516" s="25"/>
      <c r="U516" s="27"/>
      <c r="V516" s="27"/>
      <c r="W516" s="110"/>
      <c r="X516" s="25"/>
      <c r="Y516" s="33"/>
      <c r="Z516" s="33"/>
      <c r="AA516" s="116"/>
      <c r="AB516" s="25"/>
      <c r="AC516" s="27"/>
      <c r="AD516" s="28"/>
      <c r="AE516" s="312"/>
      <c r="AF516" s="28" t="s">
        <v>547</v>
      </c>
    </row>
    <row r="517" spans="1:32" s="11" customFormat="1" ht="12.75" customHeight="1" x14ac:dyDescent="0.3">
      <c r="A517" s="105">
        <v>7</v>
      </c>
      <c r="B517" s="51" t="s">
        <v>8552</v>
      </c>
      <c r="C517" s="992" t="s">
        <v>0</v>
      </c>
      <c r="D517" s="15" t="s">
        <v>6641</v>
      </c>
      <c r="E517" s="16">
        <v>4</v>
      </c>
      <c r="F517" s="16"/>
      <c r="G517" s="115"/>
      <c r="H517" s="15" t="s">
        <v>4661</v>
      </c>
      <c r="I517" s="17">
        <v>5</v>
      </c>
      <c r="J517" s="18"/>
      <c r="K517" s="114"/>
      <c r="L517" s="18" t="s">
        <v>6641</v>
      </c>
      <c r="M517" s="18">
        <v>4</v>
      </c>
      <c r="N517" s="18"/>
      <c r="O517" s="114"/>
      <c r="P517" s="15"/>
      <c r="Q517" s="17"/>
      <c r="R517" s="18"/>
      <c r="S517" s="114"/>
      <c r="T517" s="15" t="s">
        <v>6641</v>
      </c>
      <c r="U517" s="17">
        <v>4</v>
      </c>
      <c r="V517" s="18"/>
      <c r="W517" s="114"/>
      <c r="X517" s="15"/>
      <c r="Y517" s="18"/>
      <c r="Z517" s="18"/>
      <c r="AA517" s="114"/>
      <c r="AB517" s="15"/>
      <c r="AC517" s="17"/>
      <c r="AD517" s="18"/>
      <c r="AE517" s="310"/>
      <c r="AF517" s="28" t="s">
        <v>0</v>
      </c>
    </row>
    <row r="518" spans="1:32" s="11" customFormat="1" ht="12.75" customHeight="1" x14ac:dyDescent="0.3">
      <c r="A518" s="107"/>
      <c r="B518" s="52" t="s">
        <v>412</v>
      </c>
      <c r="C518" s="993"/>
      <c r="D518" s="20"/>
      <c r="E518" s="21"/>
      <c r="F518" s="21"/>
      <c r="G518" s="113"/>
      <c r="H518" s="20"/>
      <c r="I518" s="22"/>
      <c r="J518" s="22"/>
      <c r="K518" s="112"/>
      <c r="L518" s="20"/>
      <c r="M518" s="22"/>
      <c r="N518" s="22"/>
      <c r="O518" s="112"/>
      <c r="P518" s="20"/>
      <c r="Q518" s="24"/>
      <c r="R518" s="24"/>
      <c r="S518" s="112"/>
      <c r="T518" s="20"/>
      <c r="U518" s="22"/>
      <c r="V518" s="22"/>
      <c r="W518" s="112"/>
      <c r="X518" s="20"/>
      <c r="Y518" s="24"/>
      <c r="Z518" s="24"/>
      <c r="AA518" s="112"/>
      <c r="AB518" s="20"/>
      <c r="AC518" s="22"/>
      <c r="AD518" s="22"/>
      <c r="AE518" s="311"/>
      <c r="AF518" s="28" t="s">
        <v>0</v>
      </c>
    </row>
    <row r="519" spans="1:32" s="11" customFormat="1" ht="12.75" customHeight="1" x14ac:dyDescent="0.3">
      <c r="A519" s="107"/>
      <c r="B519" s="52"/>
      <c r="C519" s="994" t="s">
        <v>1</v>
      </c>
      <c r="D519" s="25"/>
      <c r="E519" s="26"/>
      <c r="F519" s="26"/>
      <c r="G519" s="111"/>
      <c r="H519" s="25"/>
      <c r="I519" s="27"/>
      <c r="J519" s="28"/>
      <c r="K519" s="110"/>
      <c r="L519" s="25"/>
      <c r="M519" s="28"/>
      <c r="N519" s="28"/>
      <c r="O519" s="110"/>
      <c r="P519" s="30"/>
      <c r="Q519" s="31"/>
      <c r="R519" s="28"/>
      <c r="S519" s="110"/>
      <c r="T519" s="25"/>
      <c r="U519" s="28"/>
      <c r="V519" s="28"/>
      <c r="W519" s="110"/>
      <c r="X519" s="25"/>
      <c r="Y519" s="28"/>
      <c r="Z519" s="28"/>
      <c r="AA519" s="110"/>
      <c r="AB519" s="25"/>
      <c r="AC519" s="27"/>
      <c r="AD519" s="28"/>
      <c r="AE519" s="312"/>
      <c r="AF519" s="28" t="s">
        <v>1</v>
      </c>
    </row>
    <row r="520" spans="1:32" s="11" customFormat="1" ht="12.75" customHeight="1" x14ac:dyDescent="0.3">
      <c r="A520" s="107"/>
      <c r="B520" s="52"/>
      <c r="C520" s="994"/>
      <c r="D520" s="25"/>
      <c r="E520" s="26"/>
      <c r="F520" s="26"/>
      <c r="G520" s="111"/>
      <c r="H520" s="25"/>
      <c r="I520" s="28"/>
      <c r="J520" s="28"/>
      <c r="K520" s="110"/>
      <c r="L520" s="25"/>
      <c r="M520" s="28"/>
      <c r="N520" s="28"/>
      <c r="O520" s="110"/>
      <c r="P520" s="30"/>
      <c r="Q520" s="31"/>
      <c r="R520" s="32"/>
      <c r="S520" s="110"/>
      <c r="T520" s="25"/>
      <c r="U520" s="28"/>
      <c r="V520" s="28"/>
      <c r="W520" s="110"/>
      <c r="X520" s="25"/>
      <c r="Y520" s="33"/>
      <c r="Z520" s="33"/>
      <c r="AA520" s="116"/>
      <c r="AB520" s="25"/>
      <c r="AC520" s="27"/>
      <c r="AD520" s="28"/>
      <c r="AE520" s="312"/>
      <c r="AF520" s="28" t="s">
        <v>547</v>
      </c>
    </row>
    <row r="521" spans="1:32" s="11" customFormat="1" ht="12.75" customHeight="1" x14ac:dyDescent="0.3">
      <c r="A521" s="105">
        <v>8</v>
      </c>
      <c r="B521" s="51" t="s">
        <v>10002</v>
      </c>
      <c r="C521" s="992" t="s">
        <v>0</v>
      </c>
      <c r="D521" s="15" t="s">
        <v>7086</v>
      </c>
      <c r="E521" s="16">
        <v>4</v>
      </c>
      <c r="F521" s="16"/>
      <c r="G521" s="115" t="s">
        <v>191</v>
      </c>
      <c r="H521" s="15" t="s">
        <v>7086</v>
      </c>
      <c r="I521" s="17">
        <v>4</v>
      </c>
      <c r="J521" s="18"/>
      <c r="K521" s="114" t="s">
        <v>191</v>
      </c>
      <c r="L521" s="15" t="s">
        <v>7086</v>
      </c>
      <c r="M521" s="18">
        <v>4</v>
      </c>
      <c r="N521" s="18"/>
      <c r="O521" s="114" t="s">
        <v>191</v>
      </c>
      <c r="P521" s="34" t="s">
        <v>7086</v>
      </c>
      <c r="Q521" s="35">
        <v>4</v>
      </c>
      <c r="R521" s="36"/>
      <c r="S521" s="114" t="s">
        <v>191</v>
      </c>
      <c r="T521" s="15" t="s">
        <v>7086</v>
      </c>
      <c r="U521" s="18">
        <v>4</v>
      </c>
      <c r="V521" s="18"/>
      <c r="W521" s="114" t="s">
        <v>191</v>
      </c>
      <c r="X521" s="18"/>
      <c r="Y521" s="18"/>
      <c r="Z521" s="18"/>
      <c r="AA521" s="114"/>
      <c r="AB521" s="15"/>
      <c r="AC521" s="17"/>
      <c r="AD521" s="18"/>
      <c r="AE521" s="310"/>
      <c r="AF521" s="28" t="s">
        <v>0</v>
      </c>
    </row>
    <row r="522" spans="1:32" s="11" customFormat="1" ht="12.75" customHeight="1" x14ac:dyDescent="0.3">
      <c r="A522" s="107"/>
      <c r="B522" s="52" t="s">
        <v>412</v>
      </c>
      <c r="C522" s="993"/>
      <c r="D522" s="20"/>
      <c r="E522" s="21"/>
      <c r="F522" s="21"/>
      <c r="G522" s="113"/>
      <c r="H522" s="20"/>
      <c r="I522" s="22"/>
      <c r="J522" s="22"/>
      <c r="K522" s="112"/>
      <c r="L522" s="20"/>
      <c r="M522" s="22"/>
      <c r="N522" s="22"/>
      <c r="O522" s="112"/>
      <c r="P522" s="37"/>
      <c r="Q522" s="38"/>
      <c r="R522" s="39"/>
      <c r="S522" s="112"/>
      <c r="T522" s="20"/>
      <c r="U522" s="22"/>
      <c r="V522" s="22"/>
      <c r="W522" s="112"/>
      <c r="X522" s="20"/>
      <c r="Y522" s="24"/>
      <c r="Z522" s="24"/>
      <c r="AA522" s="112"/>
      <c r="AB522" s="20"/>
      <c r="AC522" s="22"/>
      <c r="AD522" s="22"/>
      <c r="AE522" s="311"/>
      <c r="AF522" s="28" t="s">
        <v>0</v>
      </c>
    </row>
    <row r="523" spans="1:32" s="11" customFormat="1" ht="12.75" customHeight="1" x14ac:dyDescent="0.3">
      <c r="A523" s="107"/>
      <c r="B523" s="52"/>
      <c r="C523" s="994" t="s">
        <v>1</v>
      </c>
      <c r="D523" s="25"/>
      <c r="E523" s="26"/>
      <c r="F523" s="26"/>
      <c r="G523" s="111"/>
      <c r="H523" s="25"/>
      <c r="I523" s="27"/>
      <c r="J523" s="28"/>
      <c r="K523" s="110"/>
      <c r="L523" s="25"/>
      <c r="M523" s="28"/>
      <c r="N523" s="28"/>
      <c r="O523" s="110"/>
      <c r="P523" s="25"/>
      <c r="Q523" s="27"/>
      <c r="R523" s="28"/>
      <c r="S523" s="110"/>
      <c r="T523" s="25"/>
      <c r="U523" s="28"/>
      <c r="V523" s="28"/>
      <c r="W523" s="110"/>
      <c r="X523" s="25"/>
      <c r="Y523" s="28"/>
      <c r="Z523" s="28"/>
      <c r="AA523" s="110"/>
      <c r="AB523" s="25"/>
      <c r="AC523" s="27"/>
      <c r="AD523" s="28"/>
      <c r="AE523" s="312"/>
      <c r="AF523" s="28" t="s">
        <v>1</v>
      </c>
    </row>
    <row r="524" spans="1:32" s="11" customFormat="1" ht="12.75" customHeight="1" x14ac:dyDescent="0.3">
      <c r="A524" s="106"/>
      <c r="B524" s="52"/>
      <c r="C524" s="995"/>
      <c r="D524" s="25"/>
      <c r="E524" s="26"/>
      <c r="F524" s="26"/>
      <c r="G524" s="111"/>
      <c r="H524" s="25"/>
      <c r="I524" s="28"/>
      <c r="J524" s="28"/>
      <c r="K524" s="110"/>
      <c r="L524" s="25"/>
      <c r="M524" s="28"/>
      <c r="N524" s="28"/>
      <c r="O524" s="110"/>
      <c r="P524" s="25"/>
      <c r="Q524" s="27"/>
      <c r="R524" s="28"/>
      <c r="S524" s="110"/>
      <c r="T524" s="25"/>
      <c r="U524" s="28"/>
      <c r="V524" s="28"/>
      <c r="W524" s="110"/>
      <c r="X524" s="25"/>
      <c r="Y524" s="33"/>
      <c r="Z524" s="33"/>
      <c r="AA524" s="116"/>
      <c r="AB524" s="25"/>
      <c r="AC524" s="27"/>
      <c r="AD524" s="28"/>
      <c r="AE524" s="312"/>
      <c r="AF524" s="28" t="s">
        <v>547</v>
      </c>
    </row>
    <row r="525" spans="1:32" ht="15.75" customHeight="1" x14ac:dyDescent="0.4">
      <c r="A525" s="105">
        <v>9</v>
      </c>
      <c r="B525" s="51" t="s">
        <v>10011</v>
      </c>
      <c r="C525" s="992" t="s">
        <v>0</v>
      </c>
      <c r="D525" s="15"/>
      <c r="E525" s="16"/>
      <c r="F525" s="16"/>
      <c r="G525" s="115"/>
      <c r="H525" s="15"/>
      <c r="I525" s="17"/>
      <c r="J525" s="18"/>
      <c r="K525" s="114"/>
      <c r="L525" s="18"/>
      <c r="M525" s="18"/>
      <c r="N525" s="18"/>
      <c r="O525" s="114"/>
      <c r="P525" s="18"/>
      <c r="Q525" s="18"/>
      <c r="R525" s="18"/>
      <c r="S525" s="114"/>
      <c r="T525" s="15"/>
      <c r="U525" s="18"/>
      <c r="V525" s="18"/>
      <c r="W525" s="114"/>
      <c r="X525" s="15"/>
      <c r="Y525" s="18"/>
      <c r="Z525" s="18"/>
      <c r="AA525" s="114"/>
      <c r="AB525" s="15"/>
      <c r="AC525" s="18"/>
      <c r="AD525" s="18"/>
      <c r="AE525" s="310"/>
      <c r="AF525" s="28" t="s">
        <v>0</v>
      </c>
    </row>
    <row r="526" spans="1:32" ht="15.75" customHeight="1" x14ac:dyDescent="0.4">
      <c r="A526" s="107"/>
      <c r="B526" s="52" t="s">
        <v>412</v>
      </c>
      <c r="C526" s="993"/>
      <c r="D526" s="20"/>
      <c r="E526" s="21"/>
      <c r="F526" s="21"/>
      <c r="G526" s="113"/>
      <c r="H526" s="20"/>
      <c r="I526" s="22"/>
      <c r="J526" s="22"/>
      <c r="K526" s="112"/>
      <c r="L526" s="20"/>
      <c r="M526" s="22"/>
      <c r="N526" s="22"/>
      <c r="O526" s="112"/>
      <c r="P526" s="20"/>
      <c r="Q526" s="24"/>
      <c r="R526" s="22"/>
      <c r="S526" s="112"/>
      <c r="T526" s="20"/>
      <c r="U526" s="22"/>
      <c r="V526" s="22"/>
      <c r="W526" s="112"/>
      <c r="X526" s="20"/>
      <c r="Y526" s="24"/>
      <c r="Z526" s="24"/>
      <c r="AA526" s="112"/>
      <c r="AB526" s="20"/>
      <c r="AC526" s="22"/>
      <c r="AD526" s="22"/>
      <c r="AE526" s="311"/>
      <c r="AF526" s="28" t="s">
        <v>0</v>
      </c>
    </row>
    <row r="527" spans="1:32" ht="15.75" customHeight="1" x14ac:dyDescent="0.4">
      <c r="A527" s="107"/>
      <c r="B527" s="52"/>
      <c r="C527" s="994" t="s">
        <v>1</v>
      </c>
      <c r="D527" s="25" t="s">
        <v>6630</v>
      </c>
      <c r="E527" s="26">
        <v>4</v>
      </c>
      <c r="F527" s="26"/>
      <c r="G527" s="111" t="s">
        <v>222</v>
      </c>
      <c r="H527" s="25" t="s">
        <v>6630</v>
      </c>
      <c r="I527" s="27">
        <v>4</v>
      </c>
      <c r="J527" s="28"/>
      <c r="K527" s="110" t="s">
        <v>222</v>
      </c>
      <c r="L527" s="25" t="s">
        <v>6630</v>
      </c>
      <c r="M527" s="28">
        <v>4</v>
      </c>
      <c r="N527" s="28"/>
      <c r="O527" s="110" t="s">
        <v>222</v>
      </c>
      <c r="P527" s="25" t="s">
        <v>6630</v>
      </c>
      <c r="Q527" s="28">
        <v>4</v>
      </c>
      <c r="R527" s="28"/>
      <c r="S527" s="110" t="s">
        <v>222</v>
      </c>
      <c r="T527" s="25" t="s">
        <v>6630</v>
      </c>
      <c r="U527" s="28">
        <v>4</v>
      </c>
      <c r="V527" s="28"/>
      <c r="W527" s="110" t="s">
        <v>222</v>
      </c>
      <c r="X527" s="25"/>
      <c r="Y527" s="28"/>
      <c r="Z527" s="28"/>
      <c r="AA527" s="110"/>
      <c r="AB527" s="25"/>
      <c r="AC527" s="27"/>
      <c r="AD527" s="28"/>
      <c r="AE527" s="312"/>
      <c r="AF527" s="28" t="s">
        <v>1</v>
      </c>
    </row>
    <row r="528" spans="1:32" ht="15.75" customHeight="1" x14ac:dyDescent="0.4">
      <c r="A528" s="107"/>
      <c r="B528" s="52"/>
      <c r="C528" s="994"/>
      <c r="D528" s="25"/>
      <c r="E528" s="26"/>
      <c r="F528" s="26"/>
      <c r="G528" s="111"/>
      <c r="H528" s="25"/>
      <c r="I528" s="28"/>
      <c r="J528" s="28"/>
      <c r="K528" s="110"/>
      <c r="L528" s="25"/>
      <c r="M528" s="28"/>
      <c r="N528" s="28"/>
      <c r="O528" s="110"/>
      <c r="P528" s="25"/>
      <c r="Q528" s="28"/>
      <c r="R528" s="28"/>
      <c r="S528" s="110"/>
      <c r="T528" s="25"/>
      <c r="U528" s="28"/>
      <c r="V528" s="28"/>
      <c r="W528" s="110"/>
      <c r="X528" s="25"/>
      <c r="Y528" s="33"/>
      <c r="Z528" s="33"/>
      <c r="AA528" s="116"/>
      <c r="AB528" s="25"/>
      <c r="AC528" s="33"/>
      <c r="AD528" s="33"/>
      <c r="AE528" s="314"/>
      <c r="AF528" s="28" t="s">
        <v>547</v>
      </c>
    </row>
    <row r="529" spans="1:32" ht="15.75" customHeight="1" x14ac:dyDescent="0.4">
      <c r="A529" s="105">
        <v>10</v>
      </c>
      <c r="B529" s="51" t="s">
        <v>10042</v>
      </c>
      <c r="C529" s="992" t="s">
        <v>0</v>
      </c>
      <c r="D529" s="15"/>
      <c r="E529" s="16"/>
      <c r="F529" s="16"/>
      <c r="G529" s="115"/>
      <c r="H529" s="15"/>
      <c r="I529" s="17"/>
      <c r="J529" s="18"/>
      <c r="K529" s="114"/>
      <c r="L529" s="15"/>
      <c r="M529" s="18"/>
      <c r="N529" s="18"/>
      <c r="O529" s="114"/>
      <c r="P529" s="15"/>
      <c r="Q529" s="18"/>
      <c r="R529" s="18"/>
      <c r="S529" s="114"/>
      <c r="T529" s="18"/>
      <c r="U529" s="18"/>
      <c r="V529" s="18"/>
      <c r="W529" s="114"/>
      <c r="X529" s="15" t="s">
        <v>6613</v>
      </c>
      <c r="Y529" s="18">
        <v>5</v>
      </c>
      <c r="Z529" s="18"/>
      <c r="AA529" s="114" t="s">
        <v>211</v>
      </c>
      <c r="AB529" s="15"/>
      <c r="AC529" s="18"/>
      <c r="AD529" s="18"/>
      <c r="AE529" s="310"/>
      <c r="AF529" s="28" t="s">
        <v>0</v>
      </c>
    </row>
    <row r="530" spans="1:32" ht="15.75" customHeight="1" x14ac:dyDescent="0.4">
      <c r="A530" s="107"/>
      <c r="B530" s="52" t="s">
        <v>412</v>
      </c>
      <c r="C530" s="993"/>
      <c r="D530" s="20"/>
      <c r="E530" s="21"/>
      <c r="F530" s="21"/>
      <c r="G530" s="113"/>
      <c r="H530" s="20"/>
      <c r="I530" s="22"/>
      <c r="J530" s="22"/>
      <c r="K530" s="112"/>
      <c r="L530" s="20"/>
      <c r="M530" s="22"/>
      <c r="N530" s="22"/>
      <c r="O530" s="112"/>
      <c r="P530" s="20"/>
      <c r="Q530" s="22"/>
      <c r="R530" s="22"/>
      <c r="S530" s="112"/>
      <c r="T530" s="20"/>
      <c r="U530" s="22"/>
      <c r="V530" s="22"/>
      <c r="W530" s="112"/>
      <c r="X530" s="20" t="s">
        <v>4653</v>
      </c>
      <c r="Y530" s="24"/>
      <c r="Z530" s="24"/>
      <c r="AA530" s="112"/>
      <c r="AB530" s="20"/>
      <c r="AC530" s="22"/>
      <c r="AD530" s="22"/>
      <c r="AE530" s="311"/>
      <c r="AF530" s="28" t="s">
        <v>0</v>
      </c>
    </row>
    <row r="531" spans="1:32" ht="15.75" customHeight="1" x14ac:dyDescent="0.4">
      <c r="A531" s="107"/>
      <c r="B531" s="52"/>
      <c r="C531" s="994" t="s">
        <v>1</v>
      </c>
      <c r="D531" s="25"/>
      <c r="E531" s="26"/>
      <c r="F531" s="26"/>
      <c r="G531" s="111"/>
      <c r="H531" s="25" t="s">
        <v>6613</v>
      </c>
      <c r="I531" s="27">
        <v>5</v>
      </c>
      <c r="J531" s="28"/>
      <c r="K531" s="110" t="s">
        <v>211</v>
      </c>
      <c r="L531" s="28"/>
      <c r="M531" s="28"/>
      <c r="N531" s="28"/>
      <c r="O531" s="110"/>
      <c r="P531" s="25" t="s">
        <v>6613</v>
      </c>
      <c r="Q531" s="27">
        <v>5</v>
      </c>
      <c r="R531" s="28"/>
      <c r="S531" s="110" t="s">
        <v>211</v>
      </c>
      <c r="T531" s="25"/>
      <c r="U531" s="28"/>
      <c r="V531" s="28"/>
      <c r="W531" s="110"/>
      <c r="X531" s="25" t="s">
        <v>4684</v>
      </c>
      <c r="Y531" s="28">
        <v>5</v>
      </c>
      <c r="Z531" s="28"/>
      <c r="AA531" s="110" t="s">
        <v>5561</v>
      </c>
      <c r="AB531" s="25"/>
      <c r="AC531" s="27"/>
      <c r="AD531" s="28"/>
      <c r="AE531" s="312"/>
      <c r="AF531" s="28" t="s">
        <v>1</v>
      </c>
    </row>
    <row r="532" spans="1:32" ht="15.75" customHeight="1" x14ac:dyDescent="0.4">
      <c r="A532" s="106"/>
      <c r="B532" s="52"/>
      <c r="C532" s="995"/>
      <c r="D532" s="25"/>
      <c r="E532" s="26"/>
      <c r="F532" s="26"/>
      <c r="G532" s="111"/>
      <c r="H532" s="25"/>
      <c r="I532" s="28"/>
      <c r="J532" s="28"/>
      <c r="K532" s="110"/>
      <c r="L532" s="25"/>
      <c r="M532" s="28"/>
      <c r="N532" s="28"/>
      <c r="O532" s="110"/>
      <c r="P532" s="25"/>
      <c r="Q532" s="27"/>
      <c r="R532" s="27"/>
      <c r="S532" s="110"/>
      <c r="T532" s="25"/>
      <c r="U532" s="28"/>
      <c r="V532" s="28"/>
      <c r="W532" s="110"/>
      <c r="X532" s="25" t="s">
        <v>4653</v>
      </c>
      <c r="Y532" s="33"/>
      <c r="Z532" s="33"/>
      <c r="AA532" s="116"/>
      <c r="AB532" s="25"/>
      <c r="AC532" s="33"/>
      <c r="AD532" s="33"/>
      <c r="AE532" s="314"/>
      <c r="AF532" s="28" t="s">
        <v>547</v>
      </c>
    </row>
    <row r="533" spans="1:32" ht="15.75" customHeight="1" x14ac:dyDescent="0.4">
      <c r="A533" s="105">
        <v>11</v>
      </c>
      <c r="B533" s="51" t="s">
        <v>10043</v>
      </c>
      <c r="C533" s="992" t="s">
        <v>0</v>
      </c>
      <c r="D533" s="15"/>
      <c r="E533" s="16"/>
      <c r="F533" s="16"/>
      <c r="G533" s="115"/>
      <c r="H533" s="15"/>
      <c r="I533" s="17"/>
      <c r="J533" s="18"/>
      <c r="K533" s="114"/>
      <c r="L533" s="15"/>
      <c r="M533" s="18"/>
      <c r="N533" s="18"/>
      <c r="O533" s="114"/>
      <c r="P533" s="34"/>
      <c r="Q533" s="35"/>
      <c r="R533" s="36"/>
      <c r="S533" s="114"/>
      <c r="T533" s="15"/>
      <c r="U533" s="18"/>
      <c r="V533" s="18"/>
      <c r="W533" s="114"/>
      <c r="X533" s="18" t="s">
        <v>6613</v>
      </c>
      <c r="Y533" s="18">
        <v>5</v>
      </c>
      <c r="Z533" s="18"/>
      <c r="AA533" s="114" t="s">
        <v>211</v>
      </c>
      <c r="AB533" s="15"/>
      <c r="AC533" s="17"/>
      <c r="AD533" s="18"/>
      <c r="AE533" s="310"/>
      <c r="AF533" s="28" t="s">
        <v>0</v>
      </c>
    </row>
    <row r="534" spans="1:32" ht="15.75" customHeight="1" x14ac:dyDescent="0.4">
      <c r="A534" s="107"/>
      <c r="B534" s="52" t="s">
        <v>412</v>
      </c>
      <c r="C534" s="993"/>
      <c r="D534" s="20"/>
      <c r="E534" s="21"/>
      <c r="F534" s="21"/>
      <c r="G534" s="113"/>
      <c r="H534" s="20"/>
      <c r="I534" s="22"/>
      <c r="J534" s="22"/>
      <c r="K534" s="112"/>
      <c r="L534" s="20"/>
      <c r="M534" s="22"/>
      <c r="N534" s="22"/>
      <c r="O534" s="112"/>
      <c r="P534" s="37"/>
      <c r="Q534" s="38"/>
      <c r="R534" s="39"/>
      <c r="S534" s="112"/>
      <c r="T534" s="20"/>
      <c r="U534" s="22"/>
      <c r="V534" s="22"/>
      <c r="W534" s="112"/>
      <c r="X534" s="20" t="s">
        <v>4653</v>
      </c>
      <c r="Y534" s="24"/>
      <c r="Z534" s="24"/>
      <c r="AA534" s="112"/>
      <c r="AB534" s="20"/>
      <c r="AC534" s="22"/>
      <c r="AD534" s="22"/>
      <c r="AE534" s="311"/>
      <c r="AF534" s="28" t="s">
        <v>0</v>
      </c>
    </row>
    <row r="535" spans="1:32" ht="15.75" customHeight="1" x14ac:dyDescent="0.4">
      <c r="A535" s="107"/>
      <c r="B535" s="52"/>
      <c r="C535" s="994" t="s">
        <v>1</v>
      </c>
      <c r="D535" s="25"/>
      <c r="E535" s="26"/>
      <c r="F535" s="26"/>
      <c r="G535" s="111"/>
      <c r="H535" s="25" t="s">
        <v>6613</v>
      </c>
      <c r="I535" s="27">
        <v>5</v>
      </c>
      <c r="J535" s="28"/>
      <c r="K535" s="110" t="s">
        <v>211</v>
      </c>
      <c r="L535" s="25"/>
      <c r="M535" s="28"/>
      <c r="N535" s="28"/>
      <c r="O535" s="110"/>
      <c r="P535" s="25" t="s">
        <v>6613</v>
      </c>
      <c r="Q535" s="27">
        <v>5</v>
      </c>
      <c r="R535" s="28"/>
      <c r="S535" s="110" t="s">
        <v>211</v>
      </c>
      <c r="T535" s="25"/>
      <c r="U535" s="28"/>
      <c r="V535" s="28"/>
      <c r="W535" s="110"/>
      <c r="X535" s="25" t="s">
        <v>4684</v>
      </c>
      <c r="Y535" s="28">
        <v>5</v>
      </c>
      <c r="Z535" s="28"/>
      <c r="AA535" s="110" t="s">
        <v>5561</v>
      </c>
      <c r="AB535" s="25"/>
      <c r="AC535" s="27"/>
      <c r="AD535" s="28"/>
      <c r="AE535" s="312"/>
      <c r="AF535" s="28" t="s">
        <v>1</v>
      </c>
    </row>
    <row r="536" spans="1:32" ht="15.75" customHeight="1" x14ac:dyDescent="0.4">
      <c r="A536" s="107"/>
      <c r="B536" s="54"/>
      <c r="C536" s="994"/>
      <c r="D536" s="40"/>
      <c r="E536" s="41"/>
      <c r="F536" s="42"/>
      <c r="G536" s="108"/>
      <c r="H536" s="40"/>
      <c r="I536" s="42"/>
      <c r="J536" s="42"/>
      <c r="K536" s="108"/>
      <c r="L536" s="40"/>
      <c r="M536" s="42"/>
      <c r="N536" s="42"/>
      <c r="O536" s="108"/>
      <c r="P536" s="40"/>
      <c r="Q536" s="41"/>
      <c r="R536" s="42"/>
      <c r="S536" s="108"/>
      <c r="T536" s="40"/>
      <c r="U536" s="42"/>
      <c r="V536" s="42"/>
      <c r="W536" s="108"/>
      <c r="X536" s="40" t="s">
        <v>4653</v>
      </c>
      <c r="Y536" s="43"/>
      <c r="Z536" s="43"/>
      <c r="AA536" s="109"/>
      <c r="AB536" s="40"/>
      <c r="AC536" s="41"/>
      <c r="AD536" s="42"/>
      <c r="AE536" s="313"/>
      <c r="AF536" s="28" t="s">
        <v>547</v>
      </c>
    </row>
    <row r="537" spans="1:32" ht="15.75" customHeight="1" x14ac:dyDescent="0.4">
      <c r="A537" s="105">
        <v>12</v>
      </c>
      <c r="B537" s="51" t="s">
        <v>10000</v>
      </c>
      <c r="C537" s="992" t="s">
        <v>0</v>
      </c>
      <c r="D537" s="15" t="s">
        <v>6619</v>
      </c>
      <c r="E537" s="16">
        <v>5</v>
      </c>
      <c r="F537" s="16"/>
      <c r="G537" s="115" t="s">
        <v>216</v>
      </c>
      <c r="H537" s="15" t="s">
        <v>6619</v>
      </c>
      <c r="I537" s="17">
        <v>5</v>
      </c>
      <c r="J537" s="18"/>
      <c r="K537" s="114" t="s">
        <v>216</v>
      </c>
      <c r="L537" s="15" t="s">
        <v>6619</v>
      </c>
      <c r="M537" s="18">
        <v>5</v>
      </c>
      <c r="N537" s="18"/>
      <c r="O537" s="114" t="s">
        <v>216</v>
      </c>
      <c r="P537" s="34" t="s">
        <v>6619</v>
      </c>
      <c r="Q537" s="35">
        <v>5</v>
      </c>
      <c r="R537" s="36"/>
      <c r="S537" s="114" t="s">
        <v>216</v>
      </c>
      <c r="T537" s="15" t="s">
        <v>6619</v>
      </c>
      <c r="U537" s="18">
        <v>5</v>
      </c>
      <c r="V537" s="18"/>
      <c r="W537" s="114" t="s">
        <v>216</v>
      </c>
      <c r="X537" s="18" t="s">
        <v>6619</v>
      </c>
      <c r="Y537" s="18">
        <v>5</v>
      </c>
      <c r="Z537" s="18"/>
      <c r="AA537" s="114" t="s">
        <v>216</v>
      </c>
      <c r="AB537" s="15"/>
      <c r="AC537" s="17"/>
      <c r="AD537" s="18"/>
      <c r="AE537" s="310"/>
      <c r="AF537" s="28" t="s">
        <v>0</v>
      </c>
    </row>
    <row r="538" spans="1:32" ht="15.75" customHeight="1" x14ac:dyDescent="0.4">
      <c r="A538" s="107"/>
      <c r="B538" s="52" t="s">
        <v>412</v>
      </c>
      <c r="C538" s="993"/>
      <c r="D538" s="20"/>
      <c r="E538" s="21"/>
      <c r="F538" s="21"/>
      <c r="G538" s="113"/>
      <c r="H538" s="20"/>
      <c r="I538" s="22"/>
      <c r="J538" s="22"/>
      <c r="K538" s="112"/>
      <c r="L538" s="20"/>
      <c r="M538" s="22"/>
      <c r="N538" s="22"/>
      <c r="O538" s="112"/>
      <c r="P538" s="37"/>
      <c r="Q538" s="38"/>
      <c r="R538" s="39"/>
      <c r="S538" s="112"/>
      <c r="T538" s="20"/>
      <c r="U538" s="22"/>
      <c r="V538" s="22"/>
      <c r="W538" s="112"/>
      <c r="X538" s="20"/>
      <c r="Y538" s="24"/>
      <c r="Z538" s="24"/>
      <c r="AA538" s="112"/>
      <c r="AB538" s="20"/>
      <c r="AC538" s="22"/>
      <c r="AD538" s="22"/>
      <c r="AE538" s="311"/>
      <c r="AF538" s="28" t="s">
        <v>0</v>
      </c>
    </row>
    <row r="539" spans="1:32" ht="15.75" customHeight="1" x14ac:dyDescent="0.4">
      <c r="A539" s="107"/>
      <c r="B539" s="52"/>
      <c r="C539" s="994" t="s">
        <v>1</v>
      </c>
      <c r="D539" s="25"/>
      <c r="E539" s="26"/>
      <c r="F539" s="26"/>
      <c r="G539" s="111"/>
      <c r="H539" s="25"/>
      <c r="I539" s="27"/>
      <c r="J539" s="28"/>
      <c r="K539" s="110"/>
      <c r="L539" s="25"/>
      <c r="M539" s="28"/>
      <c r="N539" s="28"/>
      <c r="O539" s="110"/>
      <c r="P539" s="25"/>
      <c r="Q539" s="27"/>
      <c r="R539" s="28"/>
      <c r="S539" s="110"/>
      <c r="T539" s="25"/>
      <c r="U539" s="28"/>
      <c r="V539" s="28"/>
      <c r="W539" s="110"/>
      <c r="X539" s="25"/>
      <c r="Y539" s="28"/>
      <c r="Z539" s="28"/>
      <c r="AA539" s="110"/>
      <c r="AB539" s="25"/>
      <c r="AC539" s="27"/>
      <c r="AD539" s="28"/>
      <c r="AE539" s="312"/>
      <c r="AF539" s="28" t="s">
        <v>1</v>
      </c>
    </row>
    <row r="540" spans="1:32" ht="15.75" customHeight="1" x14ac:dyDescent="0.4">
      <c r="A540" s="107"/>
      <c r="B540" s="52"/>
      <c r="C540" s="994"/>
      <c r="D540" s="40"/>
      <c r="E540" s="41"/>
      <c r="F540" s="42"/>
      <c r="G540" s="108"/>
      <c r="H540" s="40"/>
      <c r="I540" s="42"/>
      <c r="J540" s="42"/>
      <c r="K540" s="108"/>
      <c r="L540" s="40"/>
      <c r="M540" s="42"/>
      <c r="N540" s="42"/>
      <c r="O540" s="108"/>
      <c r="P540" s="40"/>
      <c r="Q540" s="41"/>
      <c r="R540" s="42"/>
      <c r="S540" s="108"/>
      <c r="T540" s="40"/>
      <c r="U540" s="42"/>
      <c r="V540" s="42"/>
      <c r="W540" s="108"/>
      <c r="X540" s="40"/>
      <c r="Y540" s="43"/>
      <c r="Z540" s="43"/>
      <c r="AA540" s="109"/>
      <c r="AB540" s="40"/>
      <c r="AC540" s="41"/>
      <c r="AD540" s="42"/>
      <c r="AE540" s="313"/>
      <c r="AF540" s="28" t="s">
        <v>547</v>
      </c>
    </row>
    <row r="541" spans="1:32" ht="15.75" customHeight="1" x14ac:dyDescent="0.4">
      <c r="A541" s="105">
        <v>13</v>
      </c>
      <c r="B541" s="51" t="s">
        <v>10001</v>
      </c>
      <c r="C541" s="992" t="s">
        <v>0</v>
      </c>
      <c r="D541" s="15"/>
      <c r="E541" s="16"/>
      <c r="F541" s="16"/>
      <c r="G541" s="115"/>
      <c r="H541" s="15"/>
      <c r="I541" s="17"/>
      <c r="J541" s="18"/>
      <c r="K541" s="114"/>
      <c r="L541" s="18"/>
      <c r="M541" s="18"/>
      <c r="N541" s="18"/>
      <c r="O541" s="114"/>
      <c r="P541" s="15"/>
      <c r="Q541" s="17"/>
      <c r="R541" s="18"/>
      <c r="S541" s="114"/>
      <c r="T541" s="15"/>
      <c r="U541" s="18"/>
      <c r="V541" s="18"/>
      <c r="W541" s="114"/>
      <c r="X541" s="15"/>
      <c r="Y541" s="18"/>
      <c r="Z541" s="18"/>
      <c r="AA541" s="114"/>
      <c r="AB541" s="15"/>
      <c r="AC541" s="17"/>
      <c r="AD541" s="18"/>
      <c r="AE541" s="310"/>
      <c r="AF541" s="28" t="s">
        <v>0</v>
      </c>
    </row>
    <row r="542" spans="1:32" ht="15.75" customHeight="1" x14ac:dyDescent="0.4">
      <c r="A542" s="107"/>
      <c r="B542" s="52" t="s">
        <v>412</v>
      </c>
      <c r="C542" s="993"/>
      <c r="D542" s="20"/>
      <c r="E542" s="21"/>
      <c r="F542" s="21"/>
      <c r="G542" s="113"/>
      <c r="H542" s="20"/>
      <c r="I542" s="22"/>
      <c r="J542" s="22"/>
      <c r="K542" s="112"/>
      <c r="L542" s="20"/>
      <c r="M542" s="22"/>
      <c r="N542" s="22"/>
      <c r="O542" s="112"/>
      <c r="P542" s="20"/>
      <c r="Q542" s="24"/>
      <c r="R542" s="24"/>
      <c r="S542" s="112"/>
      <c r="T542" s="20"/>
      <c r="U542" s="24"/>
      <c r="V542" s="22"/>
      <c r="W542" s="112"/>
      <c r="X542" s="20"/>
      <c r="Y542" s="24"/>
      <c r="Z542" s="24"/>
      <c r="AA542" s="112"/>
      <c r="AB542" s="20"/>
      <c r="AC542" s="22"/>
      <c r="AD542" s="22"/>
      <c r="AE542" s="311"/>
      <c r="AF542" s="28" t="s">
        <v>0</v>
      </c>
    </row>
    <row r="543" spans="1:32" ht="15.75" customHeight="1" x14ac:dyDescent="0.4">
      <c r="A543" s="107"/>
      <c r="B543" s="52"/>
      <c r="C543" s="994" t="s">
        <v>1</v>
      </c>
      <c r="D543" s="25" t="s">
        <v>6619</v>
      </c>
      <c r="E543" s="26">
        <v>5</v>
      </c>
      <c r="F543" s="26"/>
      <c r="G543" s="111" t="s">
        <v>213</v>
      </c>
      <c r="H543" s="25" t="s">
        <v>6619</v>
      </c>
      <c r="I543" s="27">
        <v>5</v>
      </c>
      <c r="J543" s="28"/>
      <c r="K543" s="110" t="s">
        <v>213</v>
      </c>
      <c r="L543" s="25" t="s">
        <v>6619</v>
      </c>
      <c r="M543" s="28">
        <v>5</v>
      </c>
      <c r="N543" s="28"/>
      <c r="O543" s="110" t="s">
        <v>213</v>
      </c>
      <c r="P543" s="30" t="s">
        <v>6619</v>
      </c>
      <c r="Q543" s="31">
        <v>5</v>
      </c>
      <c r="R543" s="28"/>
      <c r="S543" s="110" t="s">
        <v>213</v>
      </c>
      <c r="T543" s="25" t="s">
        <v>6619</v>
      </c>
      <c r="U543" s="28">
        <v>5</v>
      </c>
      <c r="V543" s="28"/>
      <c r="W543" s="110" t="s">
        <v>213</v>
      </c>
      <c r="X543" s="25"/>
      <c r="Y543" s="28"/>
      <c r="Z543" s="28"/>
      <c r="AA543" s="110"/>
      <c r="AB543" s="25"/>
      <c r="AC543" s="27"/>
      <c r="AD543" s="28"/>
      <c r="AE543" s="312"/>
      <c r="AF543" s="28" t="s">
        <v>1</v>
      </c>
    </row>
    <row r="544" spans="1:32" ht="15.75" customHeight="1" x14ac:dyDescent="0.4">
      <c r="A544" s="107"/>
      <c r="B544" s="54"/>
      <c r="C544" s="994"/>
      <c r="D544" s="25"/>
      <c r="E544" s="26"/>
      <c r="F544" s="26"/>
      <c r="G544" s="111"/>
      <c r="H544" s="25"/>
      <c r="I544" s="28"/>
      <c r="J544" s="28"/>
      <c r="K544" s="110"/>
      <c r="L544" s="25"/>
      <c r="M544" s="28"/>
      <c r="N544" s="28"/>
      <c r="O544" s="110"/>
      <c r="P544" s="30"/>
      <c r="Q544" s="31"/>
      <c r="R544" s="32"/>
      <c r="S544" s="110"/>
      <c r="T544" s="25"/>
      <c r="U544" s="27"/>
      <c r="V544" s="27"/>
      <c r="W544" s="110"/>
      <c r="X544" s="25"/>
      <c r="Y544" s="33"/>
      <c r="Z544" s="33"/>
      <c r="AA544" s="116"/>
      <c r="AB544" s="25"/>
      <c r="AC544" s="27"/>
      <c r="AD544" s="28"/>
      <c r="AE544" s="312"/>
      <c r="AF544" s="28" t="s">
        <v>547</v>
      </c>
    </row>
    <row r="545" spans="1:32" ht="15.75" customHeight="1" x14ac:dyDescent="0.4">
      <c r="A545" s="105">
        <v>14</v>
      </c>
      <c r="B545" s="51" t="s">
        <v>10088</v>
      </c>
      <c r="C545" s="992" t="s">
        <v>0</v>
      </c>
      <c r="D545" s="15"/>
      <c r="E545" s="16"/>
      <c r="F545" s="16"/>
      <c r="G545" s="115"/>
      <c r="H545" s="15"/>
      <c r="I545" s="17"/>
      <c r="J545" s="18"/>
      <c r="K545" s="114"/>
      <c r="L545" s="15"/>
      <c r="M545" s="18"/>
      <c r="N545" s="18"/>
      <c r="O545" s="114"/>
      <c r="P545" s="34"/>
      <c r="Q545" s="35"/>
      <c r="R545" s="36"/>
      <c r="S545" s="114"/>
      <c r="T545" s="15"/>
      <c r="U545" s="18"/>
      <c r="V545" s="18"/>
      <c r="W545" s="114"/>
      <c r="X545" s="18"/>
      <c r="Y545" s="18"/>
      <c r="Z545" s="18"/>
      <c r="AA545" s="114"/>
      <c r="AB545" s="15"/>
      <c r="AC545" s="17"/>
      <c r="AD545" s="18"/>
      <c r="AE545" s="310"/>
      <c r="AF545" s="28" t="s">
        <v>0</v>
      </c>
    </row>
    <row r="546" spans="1:32" ht="15.75" customHeight="1" x14ac:dyDescent="0.4">
      <c r="A546" s="107"/>
      <c r="B546" s="52" t="s">
        <v>412</v>
      </c>
      <c r="C546" s="993"/>
      <c r="D546" s="20"/>
      <c r="E546" s="21"/>
      <c r="F546" s="21"/>
      <c r="G546" s="113"/>
      <c r="H546" s="20"/>
      <c r="I546" s="22"/>
      <c r="J546" s="22"/>
      <c r="K546" s="112"/>
      <c r="L546" s="20"/>
      <c r="M546" s="22"/>
      <c r="N546" s="22"/>
      <c r="O546" s="112"/>
      <c r="P546" s="37"/>
      <c r="Q546" s="38"/>
      <c r="R546" s="39"/>
      <c r="S546" s="112"/>
      <c r="T546" s="20"/>
      <c r="U546" s="22"/>
      <c r="V546" s="22"/>
      <c r="W546" s="112"/>
      <c r="X546" s="20"/>
      <c r="Y546" s="24"/>
      <c r="Z546" s="24"/>
      <c r="AA546" s="112"/>
      <c r="AB546" s="20"/>
      <c r="AC546" s="22"/>
      <c r="AD546" s="22"/>
      <c r="AE546" s="311"/>
      <c r="AF546" s="28" t="s">
        <v>0</v>
      </c>
    </row>
    <row r="547" spans="1:32" ht="15.75" customHeight="1" x14ac:dyDescent="0.4">
      <c r="A547" s="107"/>
      <c r="B547" s="52"/>
      <c r="C547" s="994" t="s">
        <v>1</v>
      </c>
      <c r="D547" s="25" t="s">
        <v>6619</v>
      </c>
      <c r="E547" s="26">
        <v>5</v>
      </c>
      <c r="F547" s="26"/>
      <c r="G547" s="111" t="s">
        <v>213</v>
      </c>
      <c r="H547" s="25" t="s">
        <v>6619</v>
      </c>
      <c r="I547" s="27">
        <v>5</v>
      </c>
      <c r="J547" s="28"/>
      <c r="K547" s="110" t="s">
        <v>213</v>
      </c>
      <c r="L547" s="25" t="s">
        <v>6619</v>
      </c>
      <c r="M547" s="28">
        <v>5</v>
      </c>
      <c r="N547" s="28"/>
      <c r="O547" s="110" t="s">
        <v>213</v>
      </c>
      <c r="P547" s="25" t="s">
        <v>6619</v>
      </c>
      <c r="Q547" s="27">
        <v>5</v>
      </c>
      <c r="R547" s="28"/>
      <c r="S547" s="110" t="s">
        <v>213</v>
      </c>
      <c r="T547" s="25" t="s">
        <v>6619</v>
      </c>
      <c r="U547" s="28">
        <v>5</v>
      </c>
      <c r="V547" s="28"/>
      <c r="W547" s="110" t="s">
        <v>213</v>
      </c>
      <c r="X547" s="25"/>
      <c r="Y547" s="28"/>
      <c r="Z547" s="28"/>
      <c r="AA547" s="110"/>
      <c r="AB547" s="25"/>
      <c r="AC547" s="27"/>
      <c r="AD547" s="28"/>
      <c r="AE547" s="312"/>
      <c r="AF547" s="28" t="s">
        <v>1</v>
      </c>
    </row>
    <row r="548" spans="1:32" ht="15.75" customHeight="1" x14ac:dyDescent="0.4">
      <c r="A548" s="107"/>
      <c r="B548" s="52"/>
      <c r="C548" s="994"/>
      <c r="D548" s="40"/>
      <c r="E548" s="41"/>
      <c r="F548" s="42"/>
      <c r="G548" s="108"/>
      <c r="H548" s="40"/>
      <c r="I548" s="42"/>
      <c r="J548" s="42"/>
      <c r="K548" s="108"/>
      <c r="L548" s="40"/>
      <c r="M548" s="42"/>
      <c r="N548" s="42"/>
      <c r="O548" s="108"/>
      <c r="P548" s="40"/>
      <c r="Q548" s="41"/>
      <c r="R548" s="42"/>
      <c r="S548" s="108"/>
      <c r="T548" s="40"/>
      <c r="U548" s="42"/>
      <c r="V548" s="42"/>
      <c r="W548" s="108"/>
      <c r="X548" s="40"/>
      <c r="Y548" s="43"/>
      <c r="Z548" s="43"/>
      <c r="AA548" s="109"/>
      <c r="AB548" s="40"/>
      <c r="AC548" s="41"/>
      <c r="AD548" s="42"/>
      <c r="AE548" s="313"/>
      <c r="AF548" s="28" t="s">
        <v>547</v>
      </c>
    </row>
    <row r="549" spans="1:32" ht="15.75" customHeight="1" x14ac:dyDescent="0.4">
      <c r="A549" s="105">
        <v>15</v>
      </c>
      <c r="B549" s="51" t="s">
        <v>10008</v>
      </c>
      <c r="C549" s="992" t="s">
        <v>0</v>
      </c>
      <c r="D549" s="15"/>
      <c r="E549" s="16"/>
      <c r="F549" s="16"/>
      <c r="G549" s="115"/>
      <c r="H549" s="15"/>
      <c r="I549" s="17"/>
      <c r="J549" s="18"/>
      <c r="K549" s="114"/>
      <c r="L549" s="15"/>
      <c r="M549" s="18"/>
      <c r="N549" s="18"/>
      <c r="O549" s="114"/>
      <c r="P549" s="34"/>
      <c r="Q549" s="35"/>
      <c r="R549" s="36"/>
      <c r="S549" s="114"/>
      <c r="T549" s="15"/>
      <c r="U549" s="18"/>
      <c r="V549" s="18"/>
      <c r="W549" s="114"/>
      <c r="X549" s="18"/>
      <c r="Y549" s="18"/>
      <c r="Z549" s="18"/>
      <c r="AA549" s="114"/>
      <c r="AB549" s="15"/>
      <c r="AC549" s="17"/>
      <c r="AD549" s="18"/>
      <c r="AE549" s="310"/>
      <c r="AF549" s="28" t="s">
        <v>0</v>
      </c>
    </row>
    <row r="550" spans="1:32" ht="15.75" customHeight="1" x14ac:dyDescent="0.4">
      <c r="A550" s="107"/>
      <c r="B550" s="52" t="s">
        <v>412</v>
      </c>
      <c r="C550" s="993"/>
      <c r="D550" s="20"/>
      <c r="E550" s="21"/>
      <c r="F550" s="21"/>
      <c r="G550" s="113"/>
      <c r="H550" s="20"/>
      <c r="I550" s="22"/>
      <c r="J550" s="22"/>
      <c r="K550" s="112"/>
      <c r="L550" s="20"/>
      <c r="M550" s="22"/>
      <c r="N550" s="22"/>
      <c r="O550" s="112"/>
      <c r="P550" s="37"/>
      <c r="Q550" s="38"/>
      <c r="R550" s="39"/>
      <c r="S550" s="112"/>
      <c r="T550" s="20"/>
      <c r="U550" s="22"/>
      <c r="V550" s="22"/>
      <c r="W550" s="112"/>
      <c r="X550" s="20"/>
      <c r="Y550" s="24"/>
      <c r="Z550" s="24"/>
      <c r="AA550" s="112"/>
      <c r="AB550" s="20"/>
      <c r="AC550" s="22"/>
      <c r="AD550" s="22"/>
      <c r="AE550" s="311"/>
      <c r="AF550" s="28" t="s">
        <v>0</v>
      </c>
    </row>
    <row r="551" spans="1:32" ht="15.75" customHeight="1" x14ac:dyDescent="0.4">
      <c r="A551" s="107"/>
      <c r="B551" s="52"/>
      <c r="C551" s="994" t="s">
        <v>1</v>
      </c>
      <c r="D551" s="25" t="s">
        <v>7327</v>
      </c>
      <c r="E551" s="26">
        <v>4</v>
      </c>
      <c r="F551" s="26"/>
      <c r="G551" s="111"/>
      <c r="H551" s="25" t="s">
        <v>7327</v>
      </c>
      <c r="I551" s="27">
        <v>4</v>
      </c>
      <c r="J551" s="28"/>
      <c r="K551" s="110"/>
      <c r="L551" s="25" t="s">
        <v>7327</v>
      </c>
      <c r="M551" s="28">
        <v>4</v>
      </c>
      <c r="N551" s="28"/>
      <c r="O551" s="110"/>
      <c r="P551" s="25" t="s">
        <v>7327</v>
      </c>
      <c r="Q551" s="27">
        <v>4</v>
      </c>
      <c r="R551" s="28"/>
      <c r="S551" s="110"/>
      <c r="T551" s="25"/>
      <c r="U551" s="28"/>
      <c r="V551" s="28"/>
      <c r="W551" s="110"/>
      <c r="X551" s="25"/>
      <c r="Y551" s="28"/>
      <c r="Z551" s="28"/>
      <c r="AA551" s="110"/>
      <c r="AB551" s="25"/>
      <c r="AC551" s="27"/>
      <c r="AD551" s="28"/>
      <c r="AE551" s="312"/>
      <c r="AF551" s="28" t="s">
        <v>1</v>
      </c>
    </row>
    <row r="552" spans="1:32" ht="15.75" customHeight="1" x14ac:dyDescent="0.4">
      <c r="A552" s="107"/>
      <c r="B552" s="52"/>
      <c r="C552" s="994"/>
      <c r="D552" s="40"/>
      <c r="E552" s="41"/>
      <c r="F552" s="42"/>
      <c r="G552" s="108"/>
      <c r="H552" s="40"/>
      <c r="I552" s="42"/>
      <c r="J552" s="42"/>
      <c r="K552" s="108"/>
      <c r="L552" s="40"/>
      <c r="M552" s="42"/>
      <c r="N552" s="42"/>
      <c r="O552" s="108"/>
      <c r="P552" s="40"/>
      <c r="Q552" s="41"/>
      <c r="R552" s="42"/>
      <c r="S552" s="108"/>
      <c r="T552" s="40"/>
      <c r="U552" s="42"/>
      <c r="V552" s="42"/>
      <c r="W552" s="108"/>
      <c r="X552" s="40"/>
      <c r="Y552" s="43"/>
      <c r="Z552" s="43"/>
      <c r="AA552" s="109"/>
      <c r="AB552" s="40"/>
      <c r="AC552" s="41"/>
      <c r="AD552" s="42"/>
      <c r="AE552" s="313"/>
      <c r="AF552" s="28" t="s">
        <v>547</v>
      </c>
    </row>
    <row r="553" spans="1:32" ht="15.75" customHeight="1" x14ac:dyDescent="0.4">
      <c r="A553" s="105">
        <v>16</v>
      </c>
      <c r="B553" s="51" t="s">
        <v>10044</v>
      </c>
      <c r="C553" s="992" t="s">
        <v>0</v>
      </c>
      <c r="D553" s="15"/>
      <c r="E553" s="16"/>
      <c r="F553" s="16"/>
      <c r="G553" s="115"/>
      <c r="H553" s="15"/>
      <c r="I553" s="17"/>
      <c r="J553" s="18"/>
      <c r="K553" s="114"/>
      <c r="L553" s="18"/>
      <c r="M553" s="18"/>
      <c r="N553" s="18"/>
      <c r="O553" s="114"/>
      <c r="P553" s="15"/>
      <c r="Q553" s="17"/>
      <c r="R553" s="18"/>
      <c r="S553" s="114"/>
      <c r="T553" s="15"/>
      <c r="U553" s="18"/>
      <c r="V553" s="18"/>
      <c r="W553" s="114"/>
      <c r="X553" s="15"/>
      <c r="Y553" s="18"/>
      <c r="Z553" s="18"/>
      <c r="AA553" s="114"/>
      <c r="AB553" s="15"/>
      <c r="AC553" s="17"/>
      <c r="AD553" s="18"/>
      <c r="AE553" s="310"/>
      <c r="AF553" s="28" t="s">
        <v>0</v>
      </c>
    </row>
    <row r="554" spans="1:32" ht="15.75" customHeight="1" x14ac:dyDescent="0.4">
      <c r="A554" s="107"/>
      <c r="B554" s="52" t="s">
        <v>412</v>
      </c>
      <c r="C554" s="993"/>
      <c r="D554" s="20"/>
      <c r="E554" s="21"/>
      <c r="F554" s="21"/>
      <c r="G554" s="113"/>
      <c r="H554" s="20"/>
      <c r="I554" s="22"/>
      <c r="J554" s="22"/>
      <c r="K554" s="112"/>
      <c r="L554" s="20"/>
      <c r="M554" s="22"/>
      <c r="N554" s="22"/>
      <c r="O554" s="112"/>
      <c r="P554" s="20"/>
      <c r="Q554" s="24"/>
      <c r="R554" s="24"/>
      <c r="S554" s="112"/>
      <c r="T554" s="20"/>
      <c r="U554" s="24"/>
      <c r="V554" s="22"/>
      <c r="W554" s="112"/>
      <c r="X554" s="20"/>
      <c r="Y554" s="24"/>
      <c r="Z554" s="24"/>
      <c r="AA554" s="112"/>
      <c r="AB554" s="20"/>
      <c r="AC554" s="22"/>
      <c r="AD554" s="22"/>
      <c r="AE554" s="311"/>
      <c r="AF554" s="28" t="s">
        <v>0</v>
      </c>
    </row>
    <row r="555" spans="1:32" ht="15.75" customHeight="1" x14ac:dyDescent="0.4">
      <c r="A555" s="107"/>
      <c r="B555" s="52"/>
      <c r="C555" s="994" t="s">
        <v>1</v>
      </c>
      <c r="D555" s="25" t="s">
        <v>7327</v>
      </c>
      <c r="E555" s="26">
        <v>4</v>
      </c>
      <c r="F555" s="26"/>
      <c r="G555" s="111"/>
      <c r="H555" s="25" t="s">
        <v>7327</v>
      </c>
      <c r="I555" s="27">
        <v>4</v>
      </c>
      <c r="J555" s="28"/>
      <c r="K555" s="110"/>
      <c r="L555" s="25" t="s">
        <v>7327</v>
      </c>
      <c r="M555" s="28">
        <v>4</v>
      </c>
      <c r="N555" s="28"/>
      <c r="O555" s="110"/>
      <c r="P555" s="30" t="s">
        <v>7327</v>
      </c>
      <c r="Q555" s="31">
        <v>4</v>
      </c>
      <c r="R555" s="28"/>
      <c r="S555" s="110"/>
      <c r="T555" s="25"/>
      <c r="U555" s="28"/>
      <c r="V555" s="28"/>
      <c r="W555" s="110"/>
      <c r="X555" s="25"/>
      <c r="Y555" s="28"/>
      <c r="Z555" s="28"/>
      <c r="AA555" s="110"/>
      <c r="AB555" s="25"/>
      <c r="AC555" s="27"/>
      <c r="AD555" s="28"/>
      <c r="AE555" s="312"/>
      <c r="AF555" s="28" t="s">
        <v>1</v>
      </c>
    </row>
    <row r="556" spans="1:32" ht="15.75" customHeight="1" x14ac:dyDescent="0.4">
      <c r="A556" s="107"/>
      <c r="B556" s="52"/>
      <c r="C556" s="994"/>
      <c r="D556" s="25"/>
      <c r="E556" s="26"/>
      <c r="F556" s="26"/>
      <c r="G556" s="111"/>
      <c r="H556" s="25"/>
      <c r="I556" s="28"/>
      <c r="J556" s="28"/>
      <c r="K556" s="110"/>
      <c r="L556" s="25"/>
      <c r="M556" s="28"/>
      <c r="N556" s="28"/>
      <c r="O556" s="110"/>
      <c r="P556" s="30"/>
      <c r="Q556" s="31"/>
      <c r="R556" s="32"/>
      <c r="S556" s="110"/>
      <c r="T556" s="25"/>
      <c r="U556" s="27"/>
      <c r="V556" s="27"/>
      <c r="W556" s="110"/>
      <c r="X556" s="25"/>
      <c r="Y556" s="33"/>
      <c r="Z556" s="33"/>
      <c r="AA556" s="116"/>
      <c r="AB556" s="25"/>
      <c r="AC556" s="27"/>
      <c r="AD556" s="28"/>
      <c r="AE556" s="312"/>
      <c r="AF556" s="28" t="s">
        <v>547</v>
      </c>
    </row>
    <row r="557" spans="1:32" ht="15.75" customHeight="1" x14ac:dyDescent="0.4">
      <c r="A557" s="105">
        <v>17</v>
      </c>
      <c r="B557" s="51" t="s">
        <v>10045</v>
      </c>
      <c r="C557" s="992" t="s">
        <v>0</v>
      </c>
      <c r="D557" s="15" t="s">
        <v>6619</v>
      </c>
      <c r="E557" s="16">
        <v>5</v>
      </c>
      <c r="F557" s="16"/>
      <c r="G557" s="115" t="s">
        <v>216</v>
      </c>
      <c r="H557" s="15" t="s">
        <v>6619</v>
      </c>
      <c r="I557" s="17">
        <v>5</v>
      </c>
      <c r="J557" s="18"/>
      <c r="K557" s="114" t="s">
        <v>216</v>
      </c>
      <c r="L557" s="18" t="s">
        <v>6619</v>
      </c>
      <c r="M557" s="18">
        <v>5</v>
      </c>
      <c r="N557" s="18"/>
      <c r="O557" s="114" t="s">
        <v>216</v>
      </c>
      <c r="P557" s="15" t="s">
        <v>6619</v>
      </c>
      <c r="Q557" s="17">
        <v>5</v>
      </c>
      <c r="R557" s="18"/>
      <c r="S557" s="114" t="s">
        <v>216</v>
      </c>
      <c r="T557" s="15" t="s">
        <v>6619</v>
      </c>
      <c r="U557" s="17">
        <v>5</v>
      </c>
      <c r="V557" s="18"/>
      <c r="W557" s="114" t="s">
        <v>216</v>
      </c>
      <c r="X557" s="15" t="s">
        <v>6619</v>
      </c>
      <c r="Y557" s="18">
        <v>5</v>
      </c>
      <c r="Z557" s="18"/>
      <c r="AA557" s="114" t="s">
        <v>216</v>
      </c>
      <c r="AB557" s="15"/>
      <c r="AC557" s="17"/>
      <c r="AD557" s="18"/>
      <c r="AE557" s="310"/>
      <c r="AF557" s="28" t="s">
        <v>0</v>
      </c>
    </row>
    <row r="558" spans="1:32" ht="15.75" customHeight="1" x14ac:dyDescent="0.4">
      <c r="A558" s="107"/>
      <c r="B558" s="52" t="s">
        <v>412</v>
      </c>
      <c r="C558" s="993"/>
      <c r="D558" s="20"/>
      <c r="E558" s="21"/>
      <c r="F558" s="21"/>
      <c r="G558" s="113"/>
      <c r="H558" s="20"/>
      <c r="I558" s="22"/>
      <c r="J558" s="22"/>
      <c r="K558" s="112"/>
      <c r="L558" s="20"/>
      <c r="M558" s="22"/>
      <c r="N558" s="22"/>
      <c r="O558" s="112"/>
      <c r="P558" s="20"/>
      <c r="Q558" s="24"/>
      <c r="R558" s="24"/>
      <c r="S558" s="112"/>
      <c r="T558" s="20"/>
      <c r="U558" s="22"/>
      <c r="V558" s="22"/>
      <c r="W558" s="112"/>
      <c r="X558" s="20"/>
      <c r="Y558" s="24"/>
      <c r="Z558" s="24"/>
      <c r="AA558" s="112"/>
      <c r="AB558" s="20"/>
      <c r="AC558" s="22"/>
      <c r="AD558" s="22"/>
      <c r="AE558" s="311"/>
      <c r="AF558" s="28" t="s">
        <v>0</v>
      </c>
    </row>
    <row r="559" spans="1:32" ht="15.75" customHeight="1" x14ac:dyDescent="0.4">
      <c r="A559" s="107"/>
      <c r="B559" s="52"/>
      <c r="C559" s="994" t="s">
        <v>1</v>
      </c>
      <c r="D559" s="25" t="s">
        <v>6622</v>
      </c>
      <c r="E559" s="26">
        <v>5</v>
      </c>
      <c r="F559" s="26"/>
      <c r="G559" s="111" t="s">
        <v>216</v>
      </c>
      <c r="H559" s="25" t="s">
        <v>6622</v>
      </c>
      <c r="I559" s="27">
        <v>5</v>
      </c>
      <c r="J559" s="28"/>
      <c r="K559" s="110" t="s">
        <v>216</v>
      </c>
      <c r="L559" s="25" t="s">
        <v>6622</v>
      </c>
      <c r="M559" s="28">
        <v>5</v>
      </c>
      <c r="N559" s="28"/>
      <c r="O559" s="110" t="s">
        <v>216</v>
      </c>
      <c r="P559" s="30" t="s">
        <v>6622</v>
      </c>
      <c r="Q559" s="31">
        <v>5</v>
      </c>
      <c r="R559" s="28"/>
      <c r="S559" s="110" t="s">
        <v>216</v>
      </c>
      <c r="T559" s="25" t="s">
        <v>6622</v>
      </c>
      <c r="U559" s="28">
        <v>5</v>
      </c>
      <c r="V559" s="28"/>
      <c r="W559" s="110" t="s">
        <v>216</v>
      </c>
      <c r="X559" s="25" t="s">
        <v>6616</v>
      </c>
      <c r="Y559" s="28">
        <v>5</v>
      </c>
      <c r="Z559" s="28"/>
      <c r="AA559" s="110" t="s">
        <v>211</v>
      </c>
      <c r="AB559" s="25"/>
      <c r="AC559" s="27"/>
      <c r="AD559" s="28"/>
      <c r="AE559" s="312"/>
      <c r="AF559" s="28" t="s">
        <v>1</v>
      </c>
    </row>
    <row r="560" spans="1:32" ht="15.75" customHeight="1" x14ac:dyDescent="0.4">
      <c r="A560" s="107"/>
      <c r="B560" s="52"/>
      <c r="C560" s="994"/>
      <c r="D560" s="25"/>
      <c r="E560" s="26"/>
      <c r="F560" s="26"/>
      <c r="G560" s="111"/>
      <c r="H560" s="25"/>
      <c r="I560" s="28"/>
      <c r="J560" s="28"/>
      <c r="K560" s="110"/>
      <c r="L560" s="25"/>
      <c r="M560" s="28"/>
      <c r="N560" s="28"/>
      <c r="O560" s="110"/>
      <c r="P560" s="30"/>
      <c r="Q560" s="31"/>
      <c r="R560" s="32"/>
      <c r="S560" s="110"/>
      <c r="T560" s="25"/>
      <c r="U560" s="28"/>
      <c r="V560" s="28"/>
      <c r="W560" s="110"/>
      <c r="X560" s="25"/>
      <c r="Y560" s="33"/>
      <c r="Z560" s="33"/>
      <c r="AA560" s="116"/>
      <c r="AB560" s="25"/>
      <c r="AC560" s="27"/>
      <c r="AD560" s="28"/>
      <c r="AE560" s="312"/>
      <c r="AF560" s="28" t="s">
        <v>547</v>
      </c>
    </row>
    <row r="561" spans="1:32" ht="15.75" customHeight="1" x14ac:dyDescent="0.4">
      <c r="A561" s="105">
        <v>18</v>
      </c>
      <c r="B561" s="51" t="s">
        <v>10158</v>
      </c>
      <c r="C561" s="992" t="s">
        <v>0</v>
      </c>
      <c r="D561" s="15"/>
      <c r="E561" s="16"/>
      <c r="F561" s="16"/>
      <c r="G561" s="115"/>
      <c r="H561" s="15"/>
      <c r="I561" s="17"/>
      <c r="J561" s="18"/>
      <c r="K561" s="114"/>
      <c r="L561" s="15"/>
      <c r="M561" s="18"/>
      <c r="N561" s="18"/>
      <c r="O561" s="114"/>
      <c r="P561" s="34"/>
      <c r="Q561" s="35"/>
      <c r="R561" s="36"/>
      <c r="S561" s="114"/>
      <c r="T561" s="15"/>
      <c r="U561" s="18"/>
      <c r="V561" s="18"/>
      <c r="W561" s="114"/>
      <c r="X561" s="18" t="s">
        <v>7327</v>
      </c>
      <c r="Y561" s="18">
        <v>4</v>
      </c>
      <c r="Z561" s="18"/>
      <c r="AA561" s="114" t="s">
        <v>222</v>
      </c>
      <c r="AB561" s="15" t="s">
        <v>6607</v>
      </c>
      <c r="AC561" s="17">
        <v>5</v>
      </c>
      <c r="AD561" s="18"/>
      <c r="AE561" s="310" t="s">
        <v>5561</v>
      </c>
      <c r="AF561" s="28" t="s">
        <v>0</v>
      </c>
    </row>
    <row r="562" spans="1:32" ht="15.75" customHeight="1" x14ac:dyDescent="0.4">
      <c r="A562" s="107"/>
      <c r="B562" s="52" t="s">
        <v>412</v>
      </c>
      <c r="C562" s="993"/>
      <c r="D562" s="20"/>
      <c r="E562" s="21"/>
      <c r="F562" s="21"/>
      <c r="G562" s="113"/>
      <c r="H562" s="20"/>
      <c r="I562" s="22"/>
      <c r="J562" s="22"/>
      <c r="K562" s="112"/>
      <c r="L562" s="20"/>
      <c r="M562" s="22"/>
      <c r="N562" s="22"/>
      <c r="O562" s="112"/>
      <c r="P562" s="37"/>
      <c r="Q562" s="38"/>
      <c r="R562" s="39"/>
      <c r="S562" s="112"/>
      <c r="T562" s="20"/>
      <c r="U562" s="22"/>
      <c r="V562" s="22"/>
      <c r="W562" s="112"/>
      <c r="X562" s="20"/>
      <c r="Y562" s="24"/>
      <c r="Z562" s="24"/>
      <c r="AA562" s="112"/>
      <c r="AB562" s="20"/>
      <c r="AC562" s="22"/>
      <c r="AD562" s="22"/>
      <c r="AE562" s="311"/>
      <c r="AF562" s="28" t="s">
        <v>0</v>
      </c>
    </row>
    <row r="563" spans="1:32" ht="15.75" customHeight="1" x14ac:dyDescent="0.4">
      <c r="A563" s="107"/>
      <c r="B563" s="52"/>
      <c r="C563" s="994" t="s">
        <v>1</v>
      </c>
      <c r="D563" s="25"/>
      <c r="E563" s="26"/>
      <c r="F563" s="26"/>
      <c r="G563" s="111"/>
      <c r="H563" s="25"/>
      <c r="I563" s="27"/>
      <c r="J563" s="28"/>
      <c r="K563" s="110"/>
      <c r="L563" s="25"/>
      <c r="M563" s="28"/>
      <c r="N563" s="28"/>
      <c r="O563" s="110"/>
      <c r="P563" s="25"/>
      <c r="Q563" s="27"/>
      <c r="R563" s="28"/>
      <c r="S563" s="110"/>
      <c r="T563" s="25"/>
      <c r="U563" s="28"/>
      <c r="V563" s="28"/>
      <c r="W563" s="110"/>
      <c r="X563" s="25" t="s">
        <v>7327</v>
      </c>
      <c r="Y563" s="28">
        <v>4</v>
      </c>
      <c r="Z563" s="28"/>
      <c r="AA563" s="110" t="s">
        <v>222</v>
      </c>
      <c r="AB563" s="25" t="s">
        <v>6607</v>
      </c>
      <c r="AC563" s="27">
        <v>5</v>
      </c>
      <c r="AD563" s="28"/>
      <c r="AE563" s="312" t="s">
        <v>5561</v>
      </c>
      <c r="AF563" s="28" t="s">
        <v>1</v>
      </c>
    </row>
    <row r="564" spans="1:32" ht="15.75" customHeight="1" x14ac:dyDescent="0.4">
      <c r="A564" s="107"/>
      <c r="B564" s="52"/>
      <c r="C564" s="995"/>
      <c r="D564" s="25"/>
      <c r="E564" s="26"/>
      <c r="F564" s="26"/>
      <c r="G564" s="111"/>
      <c r="H564" s="25"/>
      <c r="I564" s="28"/>
      <c r="J564" s="28"/>
      <c r="K564" s="110"/>
      <c r="L564" s="25"/>
      <c r="M564" s="28"/>
      <c r="N564" s="28"/>
      <c r="O564" s="110"/>
      <c r="P564" s="25"/>
      <c r="Q564" s="27"/>
      <c r="R564" s="28"/>
      <c r="S564" s="110"/>
      <c r="T564" s="25"/>
      <c r="U564" s="28"/>
      <c r="V564" s="28"/>
      <c r="W564" s="110"/>
      <c r="X564" s="25"/>
      <c r="Y564" s="33"/>
      <c r="Z564" s="33"/>
      <c r="AA564" s="116"/>
      <c r="AB564" s="25" t="s">
        <v>4653</v>
      </c>
      <c r="AC564" s="27"/>
      <c r="AD564" s="28"/>
      <c r="AE564" s="312"/>
      <c r="AF564" s="28" t="s">
        <v>547</v>
      </c>
    </row>
    <row r="565" spans="1:32" ht="15.75" customHeight="1" x14ac:dyDescent="0.4">
      <c r="A565" s="105">
        <v>1</v>
      </c>
      <c r="B565" s="51" t="s">
        <v>6659</v>
      </c>
      <c r="C565" s="992" t="s">
        <v>0</v>
      </c>
      <c r="D565" s="15" t="s">
        <v>10194</v>
      </c>
      <c r="E565" s="16"/>
      <c r="F565" s="16"/>
      <c r="G565" s="115"/>
      <c r="H565" s="15" t="s">
        <v>10102</v>
      </c>
      <c r="I565" s="17">
        <v>4</v>
      </c>
      <c r="J565" s="509"/>
      <c r="K565" s="114" t="s">
        <v>303</v>
      </c>
      <c r="L565" s="15" t="s">
        <v>7199</v>
      </c>
      <c r="M565" s="18"/>
      <c r="N565" s="18"/>
      <c r="O565" s="114"/>
      <c r="P565" s="34" t="s">
        <v>7199</v>
      </c>
      <c r="Q565" s="35"/>
      <c r="R565" s="36"/>
      <c r="S565" s="114"/>
      <c r="T565" s="15" t="s">
        <v>7199</v>
      </c>
      <c r="U565" s="18"/>
      <c r="V565" s="18"/>
      <c r="W565" s="114"/>
      <c r="X565" s="18"/>
      <c r="Y565" s="18"/>
      <c r="Z565" s="18"/>
      <c r="AA565" s="114"/>
      <c r="AB565" s="15"/>
      <c r="AC565" s="17"/>
      <c r="AD565" s="18"/>
      <c r="AE565" s="310"/>
      <c r="AF565" s="28" t="s">
        <v>0</v>
      </c>
    </row>
    <row r="566" spans="1:32" ht="15.75" customHeight="1" x14ac:dyDescent="0.4">
      <c r="A566" s="107"/>
      <c r="B566" s="52" t="s">
        <v>6663</v>
      </c>
      <c r="C566" s="993"/>
      <c r="D566" s="20"/>
      <c r="E566" s="21"/>
      <c r="F566" s="21"/>
      <c r="G566" s="113"/>
      <c r="H566" s="20" t="s">
        <v>4653</v>
      </c>
      <c r="I566" s="22"/>
      <c r="J566" s="22"/>
      <c r="K566" s="112"/>
      <c r="L566" s="20"/>
      <c r="M566" s="22"/>
      <c r="N566" s="22"/>
      <c r="O566" s="112"/>
      <c r="P566" s="37"/>
      <c r="Q566" s="38"/>
      <c r="R566" s="39"/>
      <c r="S566" s="112"/>
      <c r="T566" s="20"/>
      <c r="U566" s="22"/>
      <c r="V566" s="22"/>
      <c r="W566" s="112"/>
      <c r="X566" s="20"/>
      <c r="Y566" s="24"/>
      <c r="Z566" s="24"/>
      <c r="AA566" s="112"/>
      <c r="AB566" s="20"/>
      <c r="AC566" s="22"/>
      <c r="AD566" s="22"/>
      <c r="AE566" s="311"/>
      <c r="AF566" s="28" t="s">
        <v>0</v>
      </c>
    </row>
    <row r="567" spans="1:32" ht="15.75" customHeight="1" x14ac:dyDescent="0.4">
      <c r="A567" s="107"/>
      <c r="B567" s="52"/>
      <c r="C567" s="994" t="s">
        <v>1</v>
      </c>
      <c r="D567" s="25"/>
      <c r="E567" s="26"/>
      <c r="F567" s="26"/>
      <c r="G567" s="111"/>
      <c r="H567" s="25"/>
      <c r="I567" s="27"/>
      <c r="J567" s="28"/>
      <c r="K567" s="110"/>
      <c r="L567" s="25"/>
      <c r="M567" s="28"/>
      <c r="N567" s="28"/>
      <c r="O567" s="110"/>
      <c r="P567" s="25"/>
      <c r="Q567" s="27"/>
      <c r="R567" s="28"/>
      <c r="S567" s="110"/>
      <c r="T567" s="25"/>
      <c r="U567" s="28"/>
      <c r="V567" s="28"/>
      <c r="W567" s="110"/>
      <c r="X567" s="25"/>
      <c r="Y567" s="28"/>
      <c r="Z567" s="28"/>
      <c r="AA567" s="110"/>
      <c r="AB567" s="25"/>
      <c r="AC567" s="27"/>
      <c r="AD567" s="28"/>
      <c r="AE567" s="312"/>
      <c r="AF567" s="28" t="s">
        <v>1</v>
      </c>
    </row>
    <row r="568" spans="1:32" ht="15.75" customHeight="1" x14ac:dyDescent="0.4">
      <c r="A568" s="107"/>
      <c r="B568" s="52"/>
      <c r="C568" s="994" t="s">
        <v>547</v>
      </c>
      <c r="D568" s="40"/>
      <c r="E568" s="41"/>
      <c r="F568" s="42"/>
      <c r="G568" s="108"/>
      <c r="H568" s="40"/>
      <c r="I568" s="42"/>
      <c r="J568" s="42"/>
      <c r="K568" s="108"/>
      <c r="L568" s="40"/>
      <c r="M568" s="42"/>
      <c r="N568" s="42"/>
      <c r="O568" s="108"/>
      <c r="P568" s="40"/>
      <c r="Q568" s="41"/>
      <c r="R568" s="42"/>
      <c r="S568" s="108"/>
      <c r="T568" s="40"/>
      <c r="U568" s="42"/>
      <c r="V568" s="42"/>
      <c r="W568" s="108"/>
      <c r="X568" s="40"/>
      <c r="Y568" s="43"/>
      <c r="Z568" s="43"/>
      <c r="AA568" s="109"/>
      <c r="AB568" s="40"/>
      <c r="AC568" s="41"/>
      <c r="AD568" s="42"/>
      <c r="AE568" s="313"/>
      <c r="AF568" s="28" t="s">
        <v>547</v>
      </c>
    </row>
    <row r="569" spans="1:32" ht="15.75" customHeight="1" x14ac:dyDescent="0.4">
      <c r="A569" s="105">
        <v>2</v>
      </c>
      <c r="B569" s="51" t="s">
        <v>7329</v>
      </c>
      <c r="C569" s="992" t="s">
        <v>0</v>
      </c>
      <c r="D569" s="15"/>
      <c r="E569" s="16"/>
      <c r="F569" s="16"/>
      <c r="G569" s="115"/>
      <c r="H569" s="15"/>
      <c r="I569" s="17"/>
      <c r="J569" s="18"/>
      <c r="K569" s="114"/>
      <c r="L569" s="15"/>
      <c r="M569" s="18"/>
      <c r="N569" s="18"/>
      <c r="O569" s="114"/>
      <c r="P569" s="34"/>
      <c r="Q569" s="35"/>
      <c r="R569" s="36"/>
      <c r="S569" s="114"/>
      <c r="T569" s="15"/>
      <c r="U569" s="18"/>
      <c r="V569" s="18"/>
      <c r="W569" s="114"/>
      <c r="X569" s="18" t="s">
        <v>7206</v>
      </c>
      <c r="Y569" s="18">
        <v>5</v>
      </c>
      <c r="Z569" s="509"/>
      <c r="AA569" s="114" t="s">
        <v>321</v>
      </c>
      <c r="AB569" s="15" t="s">
        <v>7326</v>
      </c>
      <c r="AC569" s="17">
        <v>4</v>
      </c>
      <c r="AD569" s="509"/>
      <c r="AE569" s="310" t="s">
        <v>309</v>
      </c>
      <c r="AF569" s="28" t="s">
        <v>0</v>
      </c>
    </row>
    <row r="570" spans="1:32" ht="15.75" customHeight="1" x14ac:dyDescent="0.4">
      <c r="A570" s="107"/>
      <c r="B570" s="52" t="s">
        <v>6644</v>
      </c>
      <c r="C570" s="993"/>
      <c r="D570" s="20"/>
      <c r="E570" s="21"/>
      <c r="F570" s="21"/>
      <c r="G570" s="113"/>
      <c r="H570" s="20"/>
      <c r="I570" s="22"/>
      <c r="J570" s="22"/>
      <c r="K570" s="112"/>
      <c r="L570" s="20"/>
      <c r="M570" s="22"/>
      <c r="N570" s="22"/>
      <c r="O570" s="112"/>
      <c r="P570" s="37"/>
      <c r="Q570" s="38"/>
      <c r="R570" s="39"/>
      <c r="S570" s="112"/>
      <c r="T570" s="20"/>
      <c r="U570" s="22"/>
      <c r="V570" s="22"/>
      <c r="W570" s="112"/>
      <c r="X570" s="20"/>
      <c r="Y570" s="24"/>
      <c r="Z570" s="24"/>
      <c r="AA570" s="112"/>
      <c r="AB570" s="20"/>
      <c r="AC570" s="22"/>
      <c r="AD570" s="22"/>
      <c r="AE570" s="311"/>
      <c r="AF570" s="28" t="s">
        <v>0</v>
      </c>
    </row>
    <row r="571" spans="1:32" ht="15.75" customHeight="1" x14ac:dyDescent="0.4">
      <c r="A571" s="107"/>
      <c r="B571" s="52"/>
      <c r="C571" s="994" t="s">
        <v>1</v>
      </c>
      <c r="D571" s="25"/>
      <c r="E571" s="26"/>
      <c r="F571" s="26"/>
      <c r="G571" s="111"/>
      <c r="H571" s="25"/>
      <c r="I571" s="27"/>
      <c r="J571" s="28"/>
      <c r="K571" s="110"/>
      <c r="L571" s="25"/>
      <c r="M571" s="28"/>
      <c r="N571" s="28"/>
      <c r="O571" s="110"/>
      <c r="P571" s="25"/>
      <c r="Q571" s="27"/>
      <c r="R571" s="28"/>
      <c r="S571" s="110"/>
      <c r="T571" s="25"/>
      <c r="U571" s="28"/>
      <c r="V571" s="28"/>
      <c r="W571" s="110"/>
      <c r="X571" s="25" t="s">
        <v>7206</v>
      </c>
      <c r="Y571" s="28">
        <v>5</v>
      </c>
      <c r="Z571" s="508"/>
      <c r="AA571" s="110" t="s">
        <v>321</v>
      </c>
      <c r="AB571" s="25" t="s">
        <v>10109</v>
      </c>
      <c r="AC571" s="27">
        <v>3</v>
      </c>
      <c r="AD571" s="508"/>
      <c r="AE571" s="312" t="s">
        <v>315</v>
      </c>
      <c r="AF571" s="28" t="s">
        <v>1</v>
      </c>
    </row>
    <row r="572" spans="1:32" ht="15.75" customHeight="1" x14ac:dyDescent="0.4">
      <c r="A572" s="107"/>
      <c r="B572" s="52"/>
      <c r="C572" s="994" t="s">
        <v>547</v>
      </c>
      <c r="D572" s="40" t="s">
        <v>6607</v>
      </c>
      <c r="E572" s="41">
        <v>3</v>
      </c>
      <c r="F572" s="744"/>
      <c r="G572" s="108" t="s">
        <v>338</v>
      </c>
      <c r="H572" s="40" t="s">
        <v>6619</v>
      </c>
      <c r="I572" s="42">
        <v>3</v>
      </c>
      <c r="J572" s="744"/>
      <c r="K572" s="108" t="s">
        <v>603</v>
      </c>
      <c r="L572" s="40" t="s">
        <v>6607</v>
      </c>
      <c r="M572" s="42">
        <v>3</v>
      </c>
      <c r="N572" s="744"/>
      <c r="O572" s="108" t="s">
        <v>338</v>
      </c>
      <c r="P572" s="40" t="s">
        <v>6619</v>
      </c>
      <c r="Q572" s="41">
        <v>3</v>
      </c>
      <c r="R572" s="744"/>
      <c r="S572" s="108" t="s">
        <v>603</v>
      </c>
      <c r="T572" s="40" t="s">
        <v>6607</v>
      </c>
      <c r="U572" s="42">
        <v>3</v>
      </c>
      <c r="V572" s="744"/>
      <c r="W572" s="108" t="s">
        <v>338</v>
      </c>
      <c r="X572" s="40"/>
      <c r="Y572" s="43"/>
      <c r="Z572" s="43"/>
      <c r="AA572" s="109"/>
      <c r="AB572" s="40" t="s">
        <v>10095</v>
      </c>
      <c r="AC572" s="41"/>
      <c r="AD572" s="42"/>
      <c r="AE572" s="313"/>
      <c r="AF572" s="28" t="s">
        <v>547</v>
      </c>
    </row>
    <row r="573" spans="1:32" ht="15.75" customHeight="1" x14ac:dyDescent="0.4">
      <c r="A573" s="105">
        <v>3</v>
      </c>
      <c r="B573" s="51" t="s">
        <v>8384</v>
      </c>
      <c r="C573" s="992" t="s">
        <v>0</v>
      </c>
      <c r="D573" s="15" t="s">
        <v>7094</v>
      </c>
      <c r="E573" s="16"/>
      <c r="F573" s="16"/>
      <c r="G573" s="115"/>
      <c r="H573" s="15" t="s">
        <v>7094</v>
      </c>
      <c r="I573" s="17"/>
      <c r="J573" s="18"/>
      <c r="K573" s="114"/>
      <c r="L573" s="18" t="s">
        <v>7094</v>
      </c>
      <c r="M573" s="18"/>
      <c r="N573" s="18"/>
      <c r="O573" s="114"/>
      <c r="P573" s="15" t="s">
        <v>7094</v>
      </c>
      <c r="Q573" s="17"/>
      <c r="R573" s="18"/>
      <c r="S573" s="114"/>
      <c r="T573" s="15" t="s">
        <v>7094</v>
      </c>
      <c r="U573" s="18"/>
      <c r="V573" s="18"/>
      <c r="W573" s="114"/>
      <c r="X573" s="15"/>
      <c r="Y573" s="18"/>
      <c r="Z573" s="18"/>
      <c r="AA573" s="114"/>
      <c r="AB573" s="15"/>
      <c r="AC573" s="17"/>
      <c r="AD573" s="18"/>
      <c r="AE573" s="310"/>
      <c r="AF573" s="28" t="s">
        <v>0</v>
      </c>
    </row>
    <row r="574" spans="1:32" ht="15.75" customHeight="1" x14ac:dyDescent="0.4">
      <c r="A574" s="107"/>
      <c r="B574" s="52" t="s">
        <v>6660</v>
      </c>
      <c r="C574" s="993"/>
      <c r="D574" s="20"/>
      <c r="E574" s="21"/>
      <c r="F574" s="21"/>
      <c r="G574" s="113"/>
      <c r="H574" s="20"/>
      <c r="I574" s="22"/>
      <c r="J574" s="22"/>
      <c r="K574" s="112"/>
      <c r="L574" s="20"/>
      <c r="M574" s="22"/>
      <c r="N574" s="22"/>
      <c r="O574" s="112"/>
      <c r="P574" s="20"/>
      <c r="Q574" s="24"/>
      <c r="R574" s="24"/>
      <c r="S574" s="112"/>
      <c r="T574" s="20"/>
      <c r="U574" s="24"/>
      <c r="V574" s="22"/>
      <c r="W574" s="112"/>
      <c r="X574" s="20"/>
      <c r="Y574" s="24"/>
      <c r="Z574" s="24"/>
      <c r="AA574" s="112"/>
      <c r="AB574" s="20"/>
      <c r="AC574" s="22"/>
      <c r="AD574" s="22"/>
      <c r="AE574" s="311"/>
      <c r="AF574" s="28" t="s">
        <v>0</v>
      </c>
    </row>
    <row r="575" spans="1:32" ht="15.75" customHeight="1" x14ac:dyDescent="0.4">
      <c r="A575" s="107"/>
      <c r="B575" s="52"/>
      <c r="C575" s="994" t="s">
        <v>1</v>
      </c>
      <c r="D575" s="25" t="s">
        <v>7094</v>
      </c>
      <c r="E575" s="26"/>
      <c r="F575" s="26"/>
      <c r="G575" s="111"/>
      <c r="H575" s="25" t="s">
        <v>4665</v>
      </c>
      <c r="I575" s="27">
        <v>3</v>
      </c>
      <c r="J575" s="508"/>
      <c r="K575" s="110" t="s">
        <v>337</v>
      </c>
      <c r="L575" s="25" t="s">
        <v>10156</v>
      </c>
      <c r="M575" s="28">
        <v>4</v>
      </c>
      <c r="N575" s="508"/>
      <c r="O575" s="110" t="s">
        <v>321</v>
      </c>
      <c r="P575" s="30" t="s">
        <v>6637</v>
      </c>
      <c r="Q575" s="31">
        <v>4</v>
      </c>
      <c r="R575" s="508"/>
      <c r="S575" s="110" t="s">
        <v>303</v>
      </c>
      <c r="T575" s="25" t="s">
        <v>6637</v>
      </c>
      <c r="U575" s="28">
        <v>4</v>
      </c>
      <c r="V575" s="508"/>
      <c r="W575" s="110" t="s">
        <v>303</v>
      </c>
      <c r="X575" s="25"/>
      <c r="Y575" s="28"/>
      <c r="Z575" s="28"/>
      <c r="AA575" s="110"/>
      <c r="AB575" s="25"/>
      <c r="AC575" s="27"/>
      <c r="AD575" s="28"/>
      <c r="AE575" s="312"/>
      <c r="AF575" s="28" t="s">
        <v>1</v>
      </c>
    </row>
    <row r="576" spans="1:32" ht="15.75" customHeight="1" x14ac:dyDescent="0.4">
      <c r="A576" s="107"/>
      <c r="B576" s="52"/>
      <c r="C576" s="994" t="s">
        <v>547</v>
      </c>
      <c r="D576" s="25"/>
      <c r="E576" s="26"/>
      <c r="F576" s="26"/>
      <c r="G576" s="111"/>
      <c r="H576" s="25"/>
      <c r="I576" s="28"/>
      <c r="J576" s="28"/>
      <c r="K576" s="110"/>
      <c r="L576" s="25"/>
      <c r="M576" s="28"/>
      <c r="N576" s="28"/>
      <c r="O576" s="110"/>
      <c r="P576" s="30"/>
      <c r="Q576" s="31"/>
      <c r="R576" s="32"/>
      <c r="S576" s="110"/>
      <c r="T576" s="25"/>
      <c r="U576" s="27"/>
      <c r="V576" s="27"/>
      <c r="W576" s="110"/>
      <c r="X576" s="25"/>
      <c r="Y576" s="33"/>
      <c r="Z576" s="33"/>
      <c r="AA576" s="116"/>
      <c r="AB576" s="25"/>
      <c r="AC576" s="27"/>
      <c r="AD576" s="28"/>
      <c r="AE576" s="312"/>
      <c r="AF576" s="28" t="s">
        <v>547</v>
      </c>
    </row>
    <row r="577" spans="1:32" ht="15.75" customHeight="1" x14ac:dyDescent="0.4">
      <c r="A577" s="105">
        <v>4</v>
      </c>
      <c r="B577" s="51" t="s">
        <v>8385</v>
      </c>
      <c r="C577" s="992" t="s">
        <v>0</v>
      </c>
      <c r="D577" s="15" t="s">
        <v>7094</v>
      </c>
      <c r="E577" s="16"/>
      <c r="F577" s="16"/>
      <c r="G577" s="115"/>
      <c r="H577" s="15" t="s">
        <v>7094</v>
      </c>
      <c r="I577" s="17"/>
      <c r="J577" s="18"/>
      <c r="K577" s="114"/>
      <c r="L577" s="15" t="s">
        <v>7094</v>
      </c>
      <c r="M577" s="18"/>
      <c r="N577" s="18"/>
      <c r="O577" s="114"/>
      <c r="P577" s="34" t="s">
        <v>7094</v>
      </c>
      <c r="Q577" s="35"/>
      <c r="R577" s="36"/>
      <c r="S577" s="114"/>
      <c r="T577" s="15" t="s">
        <v>7094</v>
      </c>
      <c r="U577" s="18"/>
      <c r="V577" s="18"/>
      <c r="W577" s="114"/>
      <c r="X577" s="18"/>
      <c r="Y577" s="18"/>
      <c r="Z577" s="18"/>
      <c r="AA577" s="114"/>
      <c r="AB577" s="15"/>
      <c r="AC577" s="17"/>
      <c r="AD577" s="18"/>
      <c r="AE577" s="310"/>
      <c r="AF577" s="28" t="s">
        <v>0</v>
      </c>
    </row>
    <row r="578" spans="1:32" ht="15.75" customHeight="1" x14ac:dyDescent="0.4">
      <c r="A578" s="107"/>
      <c r="B578" s="52" t="s">
        <v>6644</v>
      </c>
      <c r="C578" s="993"/>
      <c r="D578" s="20"/>
      <c r="E578" s="21"/>
      <c r="F578" s="21"/>
      <c r="G578" s="113"/>
      <c r="H578" s="20"/>
      <c r="I578" s="22"/>
      <c r="J578" s="22"/>
      <c r="K578" s="112"/>
      <c r="L578" s="20"/>
      <c r="M578" s="22"/>
      <c r="N578" s="22"/>
      <c r="O578" s="112"/>
      <c r="P578" s="37"/>
      <c r="Q578" s="38"/>
      <c r="R578" s="39"/>
      <c r="S578" s="112"/>
      <c r="T578" s="20"/>
      <c r="U578" s="22"/>
      <c r="V578" s="22"/>
      <c r="W578" s="112"/>
      <c r="X578" s="20"/>
      <c r="Y578" s="24"/>
      <c r="Z578" s="24"/>
      <c r="AA578" s="112"/>
      <c r="AB578" s="20"/>
      <c r="AC578" s="22"/>
      <c r="AD578" s="22"/>
      <c r="AE578" s="311"/>
      <c r="AF578" s="28" t="s">
        <v>0</v>
      </c>
    </row>
    <row r="579" spans="1:32" ht="15.75" customHeight="1" x14ac:dyDescent="0.4">
      <c r="A579" s="107"/>
      <c r="B579" s="52"/>
      <c r="C579" s="994" t="s">
        <v>1</v>
      </c>
      <c r="D579" s="25" t="s">
        <v>7094</v>
      </c>
      <c r="E579" s="26"/>
      <c r="F579" s="26"/>
      <c r="G579" s="111"/>
      <c r="H579" s="25" t="s">
        <v>6637</v>
      </c>
      <c r="I579" s="27">
        <v>4</v>
      </c>
      <c r="J579" s="508"/>
      <c r="K579" s="110" t="s">
        <v>303</v>
      </c>
      <c r="L579" s="25" t="s">
        <v>6661</v>
      </c>
      <c r="M579" s="28">
        <v>4</v>
      </c>
      <c r="N579" s="508"/>
      <c r="O579" s="110" t="s">
        <v>282</v>
      </c>
      <c r="P579" s="25" t="s">
        <v>6661</v>
      </c>
      <c r="Q579" s="27">
        <v>4</v>
      </c>
      <c r="R579" s="508"/>
      <c r="S579" s="110" t="s">
        <v>282</v>
      </c>
      <c r="T579" s="25" t="s">
        <v>6661</v>
      </c>
      <c r="U579" s="28">
        <v>4</v>
      </c>
      <c r="V579" s="508"/>
      <c r="W579" s="110" t="s">
        <v>282</v>
      </c>
      <c r="X579" s="25"/>
      <c r="Y579" s="28"/>
      <c r="Z579" s="28"/>
      <c r="AA579" s="110"/>
      <c r="AB579" s="25"/>
      <c r="AC579" s="27"/>
      <c r="AD579" s="28"/>
      <c r="AE579" s="312"/>
      <c r="AF579" s="28" t="s">
        <v>1</v>
      </c>
    </row>
    <row r="580" spans="1:32" ht="15.75" customHeight="1" x14ac:dyDescent="0.4">
      <c r="A580" s="107"/>
      <c r="B580" s="52"/>
      <c r="C580" s="994" t="s">
        <v>547</v>
      </c>
      <c r="D580" s="40"/>
      <c r="E580" s="41"/>
      <c r="F580" s="42"/>
      <c r="G580" s="108"/>
      <c r="H580" s="40"/>
      <c r="I580" s="42"/>
      <c r="J580" s="42"/>
      <c r="K580" s="108"/>
      <c r="L580" s="40"/>
      <c r="M580" s="42"/>
      <c r="N580" s="42"/>
      <c r="O580" s="108"/>
      <c r="P580" s="40"/>
      <c r="Q580" s="41"/>
      <c r="R580" s="42"/>
      <c r="S580" s="108"/>
      <c r="T580" s="40"/>
      <c r="U580" s="42"/>
      <c r="V580" s="42"/>
      <c r="W580" s="108"/>
      <c r="X580" s="40"/>
      <c r="Y580" s="43"/>
      <c r="Z580" s="43"/>
      <c r="AA580" s="109"/>
      <c r="AB580" s="40"/>
      <c r="AC580" s="41"/>
      <c r="AD580" s="42"/>
      <c r="AE580" s="313"/>
      <c r="AF580" s="28" t="s">
        <v>547</v>
      </c>
    </row>
    <row r="581" spans="1:32" ht="15.75" customHeight="1" x14ac:dyDescent="0.4">
      <c r="A581" s="105">
        <v>5</v>
      </c>
      <c r="B581" s="51" t="s">
        <v>8413</v>
      </c>
      <c r="C581" s="992" t="s">
        <v>0</v>
      </c>
      <c r="D581" s="15" t="s">
        <v>10194</v>
      </c>
      <c r="E581" s="16"/>
      <c r="F581" s="16"/>
      <c r="G581" s="115"/>
      <c r="H581" s="15" t="s">
        <v>7206</v>
      </c>
      <c r="I581" s="17">
        <v>4</v>
      </c>
      <c r="J581" s="509"/>
      <c r="K581" s="114" t="s">
        <v>321</v>
      </c>
      <c r="L581" s="15" t="s">
        <v>7206</v>
      </c>
      <c r="M581" s="18">
        <v>4</v>
      </c>
      <c r="N581" s="509"/>
      <c r="O581" s="114" t="s">
        <v>321</v>
      </c>
      <c r="P581" s="34" t="s">
        <v>7373</v>
      </c>
      <c r="Q581" s="35">
        <v>4</v>
      </c>
      <c r="R581" s="507"/>
      <c r="S581" s="114" t="s">
        <v>282</v>
      </c>
      <c r="T581" s="15" t="s">
        <v>7373</v>
      </c>
      <c r="U581" s="18">
        <v>4</v>
      </c>
      <c r="V581" s="509"/>
      <c r="W581" s="114" t="s">
        <v>282</v>
      </c>
      <c r="X581" s="18"/>
      <c r="Y581" s="18"/>
      <c r="Z581" s="18"/>
      <c r="AA581" s="114"/>
      <c r="AB581" s="15"/>
      <c r="AC581" s="17"/>
      <c r="AD581" s="18"/>
      <c r="AE581" s="310"/>
      <c r="AF581" s="28" t="s">
        <v>0</v>
      </c>
    </row>
    <row r="582" spans="1:32" ht="15.75" customHeight="1" x14ac:dyDescent="0.4">
      <c r="A582" s="107"/>
      <c r="B582" s="52" t="s">
        <v>7432</v>
      </c>
      <c r="C582" s="993"/>
      <c r="D582" s="20" t="s">
        <v>7206</v>
      </c>
      <c r="E582" s="21">
        <v>4</v>
      </c>
      <c r="F582" s="749"/>
      <c r="G582" s="113" t="s">
        <v>321</v>
      </c>
      <c r="H582" s="20"/>
      <c r="I582" s="22"/>
      <c r="J582" s="22"/>
      <c r="K582" s="112"/>
      <c r="L582" s="20"/>
      <c r="M582" s="22"/>
      <c r="N582" s="22"/>
      <c r="O582" s="112"/>
      <c r="P582" s="37"/>
      <c r="Q582" s="38"/>
      <c r="R582" s="39"/>
      <c r="S582" s="112"/>
      <c r="T582" s="20"/>
      <c r="U582" s="22"/>
      <c r="V582" s="22"/>
      <c r="W582" s="112"/>
      <c r="X582" s="20"/>
      <c r="Y582" s="24"/>
      <c r="Z582" s="24"/>
      <c r="AA582" s="112"/>
      <c r="AB582" s="20"/>
      <c r="AC582" s="22"/>
      <c r="AD582" s="22"/>
      <c r="AE582" s="311"/>
      <c r="AF582" s="28" t="s">
        <v>0</v>
      </c>
    </row>
    <row r="583" spans="1:32" ht="15.75" customHeight="1" x14ac:dyDescent="0.4">
      <c r="A583" s="107"/>
      <c r="B583" s="52"/>
      <c r="C583" s="994" t="s">
        <v>1</v>
      </c>
      <c r="D583" s="25" t="s">
        <v>7206</v>
      </c>
      <c r="E583" s="26">
        <v>4</v>
      </c>
      <c r="F583" s="537"/>
      <c r="G583" s="111" t="s">
        <v>321</v>
      </c>
      <c r="H583" s="25" t="s">
        <v>7206</v>
      </c>
      <c r="I583" s="27">
        <v>2</v>
      </c>
      <c r="J583" s="508"/>
      <c r="K583" s="110" t="s">
        <v>321</v>
      </c>
      <c r="L583" s="25"/>
      <c r="M583" s="28"/>
      <c r="N583" s="28"/>
      <c r="O583" s="110"/>
      <c r="P583" s="25"/>
      <c r="Q583" s="27"/>
      <c r="R583" s="28"/>
      <c r="S583" s="110"/>
      <c r="T583" s="25"/>
      <c r="U583" s="28"/>
      <c r="V583" s="28"/>
      <c r="W583" s="110"/>
      <c r="X583" s="25"/>
      <c r="Y583" s="28"/>
      <c r="Z583" s="28"/>
      <c r="AA583" s="110"/>
      <c r="AB583" s="25"/>
      <c r="AC583" s="27"/>
      <c r="AD583" s="28"/>
      <c r="AE583" s="312"/>
      <c r="AF583" s="28" t="s">
        <v>1</v>
      </c>
    </row>
    <row r="584" spans="1:32" ht="15.75" customHeight="1" x14ac:dyDescent="0.4">
      <c r="A584" s="107"/>
      <c r="B584" s="52"/>
      <c r="C584" s="994"/>
      <c r="D584" s="40"/>
      <c r="E584" s="41"/>
      <c r="F584" s="42"/>
      <c r="G584" s="108"/>
      <c r="H584" s="40"/>
      <c r="I584" s="42"/>
      <c r="J584" s="42"/>
      <c r="K584" s="108"/>
      <c r="L584" s="40"/>
      <c r="M584" s="42"/>
      <c r="N584" s="42"/>
      <c r="O584" s="108"/>
      <c r="P584" s="40"/>
      <c r="Q584" s="41"/>
      <c r="R584" s="42"/>
      <c r="S584" s="108"/>
      <c r="T584" s="40"/>
      <c r="U584" s="42"/>
      <c r="V584" s="42"/>
      <c r="W584" s="108"/>
      <c r="X584" s="40"/>
      <c r="Y584" s="43"/>
      <c r="Z584" s="43"/>
      <c r="AA584" s="109"/>
      <c r="AB584" s="40"/>
      <c r="AC584" s="41"/>
      <c r="AD584" s="42"/>
      <c r="AE584" s="313"/>
      <c r="AF584" s="28" t="s">
        <v>547</v>
      </c>
    </row>
    <row r="585" spans="1:32" ht="15.75" customHeight="1" x14ac:dyDescent="0.4">
      <c r="A585" s="105">
        <v>6</v>
      </c>
      <c r="B585" s="51" t="s">
        <v>9993</v>
      </c>
      <c r="C585" s="992" t="s">
        <v>0</v>
      </c>
      <c r="D585" s="15"/>
      <c r="E585" s="16"/>
      <c r="F585" s="16"/>
      <c r="G585" s="115"/>
      <c r="H585" s="15"/>
      <c r="I585" s="17"/>
      <c r="J585" s="18"/>
      <c r="K585" s="114"/>
      <c r="L585" s="18"/>
      <c r="M585" s="18"/>
      <c r="N585" s="18"/>
      <c r="O585" s="114"/>
      <c r="P585" s="15"/>
      <c r="Q585" s="17"/>
      <c r="R585" s="18"/>
      <c r="S585" s="114"/>
      <c r="T585" s="15"/>
      <c r="U585" s="18"/>
      <c r="V585" s="18"/>
      <c r="W585" s="114"/>
      <c r="X585" s="15"/>
      <c r="Y585" s="18"/>
      <c r="Z585" s="18"/>
      <c r="AA585" s="114"/>
      <c r="AB585" s="15" t="s">
        <v>7232</v>
      </c>
      <c r="AC585" s="17">
        <v>4</v>
      </c>
      <c r="AD585" s="509"/>
      <c r="AE585" s="310" t="s">
        <v>303</v>
      </c>
      <c r="AF585" s="28" t="s">
        <v>0</v>
      </c>
    </row>
    <row r="586" spans="1:32" ht="15.75" customHeight="1" x14ac:dyDescent="0.4">
      <c r="A586" s="107"/>
      <c r="B586" s="52" t="s">
        <v>6645</v>
      </c>
      <c r="C586" s="993"/>
      <c r="D586" s="20"/>
      <c r="E586" s="21"/>
      <c r="F586" s="21"/>
      <c r="G586" s="113"/>
      <c r="H586" s="20"/>
      <c r="I586" s="22"/>
      <c r="J586" s="22"/>
      <c r="K586" s="112"/>
      <c r="L586" s="20"/>
      <c r="M586" s="22"/>
      <c r="N586" s="22"/>
      <c r="O586" s="112"/>
      <c r="P586" s="20"/>
      <c r="Q586" s="24"/>
      <c r="R586" s="24"/>
      <c r="S586" s="112"/>
      <c r="T586" s="20"/>
      <c r="U586" s="24"/>
      <c r="V586" s="22"/>
      <c r="W586" s="112"/>
      <c r="X586" s="20"/>
      <c r="Y586" s="24"/>
      <c r="Z586" s="24"/>
      <c r="AA586" s="112"/>
      <c r="AB586" s="20"/>
      <c r="AC586" s="22"/>
      <c r="AD586" s="22"/>
      <c r="AE586" s="311"/>
      <c r="AF586" s="28" t="s">
        <v>0</v>
      </c>
    </row>
    <row r="587" spans="1:32" ht="15.75" customHeight="1" x14ac:dyDescent="0.4">
      <c r="A587" s="107"/>
      <c r="B587" s="52"/>
      <c r="C587" s="994" t="s">
        <v>1</v>
      </c>
      <c r="D587" s="25"/>
      <c r="E587" s="26"/>
      <c r="F587" s="26"/>
      <c r="G587" s="111"/>
      <c r="H587" s="25"/>
      <c r="I587" s="27"/>
      <c r="J587" s="28"/>
      <c r="K587" s="110"/>
      <c r="L587" s="25"/>
      <c r="M587" s="28"/>
      <c r="N587" s="28"/>
      <c r="O587" s="110"/>
      <c r="P587" s="30"/>
      <c r="Q587" s="31"/>
      <c r="R587" s="28"/>
      <c r="S587" s="110"/>
      <c r="T587" s="25"/>
      <c r="U587" s="28"/>
      <c r="V587" s="28"/>
      <c r="W587" s="110"/>
      <c r="X587" s="25"/>
      <c r="Y587" s="28"/>
      <c r="Z587" s="28"/>
      <c r="AA587" s="110"/>
      <c r="AB587" s="25" t="s">
        <v>7232</v>
      </c>
      <c r="AC587" s="27">
        <v>4</v>
      </c>
      <c r="AD587" s="508"/>
      <c r="AE587" s="312" t="s">
        <v>303</v>
      </c>
      <c r="AF587" s="28" t="s">
        <v>1</v>
      </c>
    </row>
    <row r="588" spans="1:32" ht="15.75" customHeight="1" x14ac:dyDescent="0.4">
      <c r="A588" s="107"/>
      <c r="B588" s="52"/>
      <c r="C588" s="994"/>
      <c r="D588" s="25"/>
      <c r="E588" s="26"/>
      <c r="F588" s="26"/>
      <c r="G588" s="111"/>
      <c r="H588" s="25"/>
      <c r="I588" s="28"/>
      <c r="J588" s="28"/>
      <c r="K588" s="110"/>
      <c r="L588" s="25" t="s">
        <v>7232</v>
      </c>
      <c r="M588" s="28">
        <v>3</v>
      </c>
      <c r="N588" s="508"/>
      <c r="O588" s="110" t="s">
        <v>303</v>
      </c>
      <c r="P588" s="30"/>
      <c r="Q588" s="31"/>
      <c r="R588" s="32"/>
      <c r="S588" s="110"/>
      <c r="T588" s="25" t="s">
        <v>7232</v>
      </c>
      <c r="U588" s="27">
        <v>3</v>
      </c>
      <c r="V588" s="871"/>
      <c r="W588" s="110" t="s">
        <v>303</v>
      </c>
      <c r="X588" s="25" t="s">
        <v>7232</v>
      </c>
      <c r="Y588" s="33">
        <v>3</v>
      </c>
      <c r="Z588" s="839"/>
      <c r="AA588" s="116" t="s">
        <v>303</v>
      </c>
      <c r="AB588" s="25"/>
      <c r="AC588" s="27"/>
      <c r="AD588" s="28"/>
      <c r="AE588" s="312"/>
      <c r="AF588" s="28" t="s">
        <v>547</v>
      </c>
    </row>
    <row r="589" spans="1:32" ht="15.75" customHeight="1" x14ac:dyDescent="0.4">
      <c r="A589" s="105">
        <v>7</v>
      </c>
      <c r="B589" s="51" t="s">
        <v>10009</v>
      </c>
      <c r="C589" s="992" t="s">
        <v>0</v>
      </c>
      <c r="D589" s="15"/>
      <c r="E589" s="16"/>
      <c r="F589" s="16"/>
      <c r="G589" s="115"/>
      <c r="H589" s="15"/>
      <c r="I589" s="17"/>
      <c r="J589" s="18"/>
      <c r="K589" s="114"/>
      <c r="L589" s="18"/>
      <c r="M589" s="18"/>
      <c r="N589" s="18"/>
      <c r="O589" s="114"/>
      <c r="P589" s="15"/>
      <c r="Q589" s="17"/>
      <c r="R589" s="18"/>
      <c r="S589" s="114"/>
      <c r="T589" s="15"/>
      <c r="U589" s="17"/>
      <c r="V589" s="18"/>
      <c r="W589" s="114"/>
      <c r="X589" s="15"/>
      <c r="Y589" s="18"/>
      <c r="Z589" s="18"/>
      <c r="AA589" s="114"/>
      <c r="AB589" s="15" t="s">
        <v>6634</v>
      </c>
      <c r="AC589" s="17">
        <v>4</v>
      </c>
      <c r="AD589" s="509"/>
      <c r="AE589" s="310" t="s">
        <v>282</v>
      </c>
      <c r="AF589" s="28" t="s">
        <v>0</v>
      </c>
    </row>
    <row r="590" spans="1:32" ht="15.75" customHeight="1" x14ac:dyDescent="0.4">
      <c r="A590" s="107"/>
      <c r="B590" s="52" t="s">
        <v>10124</v>
      </c>
      <c r="C590" s="993"/>
      <c r="D590" s="20"/>
      <c r="E590" s="21"/>
      <c r="F590" s="21"/>
      <c r="G590" s="113"/>
      <c r="H590" s="20"/>
      <c r="I590" s="22"/>
      <c r="J590" s="22"/>
      <c r="K590" s="112"/>
      <c r="L590" s="20"/>
      <c r="M590" s="22"/>
      <c r="N590" s="22"/>
      <c r="O590" s="112"/>
      <c r="P590" s="20"/>
      <c r="Q590" s="24"/>
      <c r="R590" s="24"/>
      <c r="S590" s="112"/>
      <c r="T590" s="20"/>
      <c r="U590" s="22"/>
      <c r="V590" s="22"/>
      <c r="W590" s="112"/>
      <c r="X590" s="20"/>
      <c r="Y590" s="24"/>
      <c r="Z590" s="24"/>
      <c r="AA590" s="112"/>
      <c r="AB590" s="20"/>
      <c r="AC590" s="22"/>
      <c r="AD590" s="22"/>
      <c r="AE590" s="311"/>
      <c r="AF590" s="28" t="s">
        <v>0</v>
      </c>
    </row>
    <row r="591" spans="1:32" ht="15.75" customHeight="1" x14ac:dyDescent="0.4">
      <c r="A591" s="107"/>
      <c r="B591" s="52"/>
      <c r="C591" s="994" t="s">
        <v>1</v>
      </c>
      <c r="D591" s="25"/>
      <c r="E591" s="26"/>
      <c r="F591" s="26"/>
      <c r="G591" s="111"/>
      <c r="H591" s="25"/>
      <c r="I591" s="27"/>
      <c r="J591" s="28"/>
      <c r="K591" s="110"/>
      <c r="L591" s="25"/>
      <c r="M591" s="28"/>
      <c r="N591" s="28"/>
      <c r="O591" s="110"/>
      <c r="P591" s="30"/>
      <c r="Q591" s="31"/>
      <c r="R591" s="28"/>
      <c r="S591" s="110"/>
      <c r="T591" s="25"/>
      <c r="U591" s="28"/>
      <c r="V591" s="28"/>
      <c r="W591" s="110"/>
      <c r="X591" s="25"/>
      <c r="Y591" s="28"/>
      <c r="Z591" s="28"/>
      <c r="AA591" s="110"/>
      <c r="AB591" s="25" t="s">
        <v>6634</v>
      </c>
      <c r="AC591" s="27">
        <v>4</v>
      </c>
      <c r="AD591" s="508"/>
      <c r="AE591" s="312" t="s">
        <v>282</v>
      </c>
      <c r="AF591" s="28" t="s">
        <v>1</v>
      </c>
    </row>
    <row r="592" spans="1:32" ht="15.75" customHeight="1" x14ac:dyDescent="0.4">
      <c r="A592" s="107"/>
      <c r="B592" s="52"/>
      <c r="C592" s="994"/>
      <c r="D592" s="25"/>
      <c r="E592" s="26"/>
      <c r="F592" s="26"/>
      <c r="G592" s="111"/>
      <c r="H592" s="25" t="s">
        <v>6607</v>
      </c>
      <c r="I592" s="28">
        <v>3</v>
      </c>
      <c r="J592" s="508"/>
      <c r="K592" s="110" t="s">
        <v>338</v>
      </c>
      <c r="L592" s="25"/>
      <c r="M592" s="28"/>
      <c r="N592" s="28"/>
      <c r="O592" s="110"/>
      <c r="P592" s="30" t="s">
        <v>6607</v>
      </c>
      <c r="Q592" s="31">
        <v>3</v>
      </c>
      <c r="R592" s="510"/>
      <c r="S592" s="110" t="s">
        <v>338</v>
      </c>
      <c r="T592" s="25"/>
      <c r="U592" s="28"/>
      <c r="V592" s="28"/>
      <c r="W592" s="110"/>
      <c r="X592" s="25" t="s">
        <v>6607</v>
      </c>
      <c r="Y592" s="33">
        <v>3</v>
      </c>
      <c r="Z592" s="839"/>
      <c r="AA592" s="116" t="s">
        <v>338</v>
      </c>
      <c r="AB592" s="25"/>
      <c r="AC592" s="27"/>
      <c r="AD592" s="28"/>
      <c r="AE592" s="312"/>
      <c r="AF592" s="28" t="s">
        <v>547</v>
      </c>
    </row>
    <row r="593" spans="1:32" ht="15.75" customHeight="1" x14ac:dyDescent="0.4">
      <c r="A593" s="105">
        <v>8</v>
      </c>
      <c r="B593" s="51" t="s">
        <v>9999</v>
      </c>
      <c r="C593" s="992" t="s">
        <v>0</v>
      </c>
      <c r="D593" s="15" t="s">
        <v>10194</v>
      </c>
      <c r="E593" s="16"/>
      <c r="F593" s="16"/>
      <c r="G593" s="115"/>
      <c r="H593" s="15" t="s">
        <v>7094</v>
      </c>
      <c r="I593" s="17"/>
      <c r="J593" s="18"/>
      <c r="K593" s="114"/>
      <c r="L593" s="15" t="s">
        <v>7094</v>
      </c>
      <c r="M593" s="18"/>
      <c r="N593" s="18"/>
      <c r="O593" s="114"/>
      <c r="P593" s="34" t="s">
        <v>7094</v>
      </c>
      <c r="Q593" s="35"/>
      <c r="R593" s="36"/>
      <c r="S593" s="114"/>
      <c r="T593" s="15" t="s">
        <v>7094</v>
      </c>
      <c r="U593" s="18"/>
      <c r="V593" s="18"/>
      <c r="W593" s="114"/>
      <c r="X593" s="18"/>
      <c r="Y593" s="18"/>
      <c r="Z593" s="18"/>
      <c r="AA593" s="114"/>
      <c r="AB593" s="15"/>
      <c r="AC593" s="17"/>
      <c r="AD593" s="18"/>
      <c r="AE593" s="310"/>
      <c r="AF593" s="28" t="s">
        <v>0</v>
      </c>
    </row>
    <row r="594" spans="1:32" ht="15.75" customHeight="1" x14ac:dyDescent="0.4">
      <c r="A594" s="107"/>
      <c r="B594" s="52" t="s">
        <v>10016</v>
      </c>
      <c r="C594" s="993"/>
      <c r="D594" s="20"/>
      <c r="E594" s="21"/>
      <c r="F594" s="21"/>
      <c r="G594" s="113"/>
      <c r="H594" s="20"/>
      <c r="I594" s="22"/>
      <c r="J594" s="22"/>
      <c r="K594" s="112"/>
      <c r="L594" s="20"/>
      <c r="M594" s="22"/>
      <c r="N594" s="22"/>
      <c r="O594" s="112"/>
      <c r="P594" s="37"/>
      <c r="Q594" s="38"/>
      <c r="R594" s="39"/>
      <c r="S594" s="112"/>
      <c r="T594" s="20"/>
      <c r="U594" s="22"/>
      <c r="V594" s="22"/>
      <c r="W594" s="112"/>
      <c r="X594" s="20"/>
      <c r="Y594" s="24"/>
      <c r="Z594" s="24"/>
      <c r="AA594" s="112"/>
      <c r="AB594" s="20"/>
      <c r="AC594" s="22"/>
      <c r="AD594" s="22"/>
      <c r="AE594" s="311"/>
      <c r="AF594" s="28" t="s">
        <v>0</v>
      </c>
    </row>
    <row r="595" spans="1:32" ht="15.75" customHeight="1" x14ac:dyDescent="0.4">
      <c r="A595" s="107"/>
      <c r="B595" s="52"/>
      <c r="C595" s="994" t="s">
        <v>1</v>
      </c>
      <c r="D595" s="25" t="s">
        <v>7094</v>
      </c>
      <c r="E595" s="26"/>
      <c r="F595" s="26"/>
      <c r="G595" s="111"/>
      <c r="H595" s="25" t="s">
        <v>5554</v>
      </c>
      <c r="I595" s="27">
        <v>4</v>
      </c>
      <c r="J595" s="508" t="s">
        <v>401</v>
      </c>
      <c r="K595" s="110" t="s">
        <v>202</v>
      </c>
      <c r="L595" s="25" t="s">
        <v>5554</v>
      </c>
      <c r="M595" s="28">
        <v>3</v>
      </c>
      <c r="N595" s="508" t="s">
        <v>401</v>
      </c>
      <c r="O595" s="110" t="s">
        <v>202</v>
      </c>
      <c r="P595" s="25" t="s">
        <v>6622</v>
      </c>
      <c r="Q595" s="27">
        <v>4</v>
      </c>
      <c r="R595" s="508"/>
      <c r="S595" s="110" t="s">
        <v>315</v>
      </c>
      <c r="T595" s="25" t="s">
        <v>4665</v>
      </c>
      <c r="U595" s="28">
        <v>3</v>
      </c>
      <c r="V595" s="508"/>
      <c r="W595" s="110" t="s">
        <v>337</v>
      </c>
      <c r="X595" s="25"/>
      <c r="Y595" s="28"/>
      <c r="Z595" s="28"/>
      <c r="AA595" s="110"/>
      <c r="AB595" s="25"/>
      <c r="AC595" s="27"/>
      <c r="AD595" s="28"/>
      <c r="AE595" s="312"/>
      <c r="AF595" s="28" t="s">
        <v>1</v>
      </c>
    </row>
    <row r="596" spans="1:32" ht="15.75" customHeight="1" x14ac:dyDescent="0.4">
      <c r="A596" s="106"/>
      <c r="B596" s="52"/>
      <c r="C596" s="995"/>
      <c r="D596" s="25"/>
      <c r="E596" s="26"/>
      <c r="F596" s="26"/>
      <c r="G596" s="111"/>
      <c r="H596" s="25"/>
      <c r="I596" s="28"/>
      <c r="J596" s="28"/>
      <c r="K596" s="110"/>
      <c r="L596" s="25" t="s">
        <v>4653</v>
      </c>
      <c r="M596" s="28"/>
      <c r="N596" s="28"/>
      <c r="O596" s="110"/>
      <c r="P596" s="25"/>
      <c r="Q596" s="27"/>
      <c r="R596" s="28"/>
      <c r="S596" s="110"/>
      <c r="T596" s="25"/>
      <c r="U596" s="28"/>
      <c r="V596" s="28"/>
      <c r="W596" s="110"/>
      <c r="X596" s="25"/>
      <c r="Y596" s="33"/>
      <c r="Z596" s="33"/>
      <c r="AA596" s="116"/>
      <c r="AB596" s="25"/>
      <c r="AC596" s="27"/>
      <c r="AD596" s="28"/>
      <c r="AE596" s="312"/>
      <c r="AF596" s="28" t="s">
        <v>547</v>
      </c>
    </row>
    <row r="597" spans="1:32" ht="15.75" customHeight="1" x14ac:dyDescent="0.4">
      <c r="A597" s="105">
        <v>9</v>
      </c>
      <c r="B597" s="51"/>
      <c r="C597" s="992" t="s">
        <v>0</v>
      </c>
      <c r="D597" s="15"/>
      <c r="E597" s="16"/>
      <c r="F597" s="16"/>
      <c r="G597" s="115"/>
      <c r="H597" s="15"/>
      <c r="I597" s="17"/>
      <c r="J597" s="18"/>
      <c r="K597" s="114"/>
      <c r="L597" s="18"/>
      <c r="M597" s="18"/>
      <c r="N597" s="18"/>
      <c r="O597" s="114"/>
      <c r="P597" s="18"/>
      <c r="Q597" s="18"/>
      <c r="R597" s="18"/>
      <c r="S597" s="114"/>
      <c r="T597" s="15"/>
      <c r="U597" s="18"/>
      <c r="V597" s="18"/>
      <c r="W597" s="114"/>
      <c r="X597" s="15"/>
      <c r="Y597" s="18"/>
      <c r="Z597" s="18"/>
      <c r="AA597" s="114"/>
      <c r="AB597" s="15"/>
      <c r="AC597" s="18"/>
      <c r="AD597" s="18"/>
      <c r="AE597" s="310"/>
      <c r="AF597" s="28" t="s">
        <v>0</v>
      </c>
    </row>
    <row r="598" spans="1:32" ht="15.75" customHeight="1" x14ac:dyDescent="0.4">
      <c r="A598" s="107"/>
      <c r="B598" s="52"/>
      <c r="C598" s="993"/>
      <c r="D598" s="20"/>
      <c r="E598" s="21"/>
      <c r="F598" s="21"/>
      <c r="G598" s="113"/>
      <c r="H598" s="20"/>
      <c r="I598" s="22"/>
      <c r="J598" s="22"/>
      <c r="K598" s="112"/>
      <c r="L598" s="20"/>
      <c r="M598" s="22"/>
      <c r="N598" s="22"/>
      <c r="O598" s="112"/>
      <c r="P598" s="20"/>
      <c r="Q598" s="24"/>
      <c r="R598" s="22"/>
      <c r="S598" s="112"/>
      <c r="T598" s="20"/>
      <c r="U598" s="22"/>
      <c r="V598" s="22"/>
      <c r="W598" s="112"/>
      <c r="X598" s="20"/>
      <c r="Y598" s="24"/>
      <c r="Z598" s="24"/>
      <c r="AA598" s="112"/>
      <c r="AB598" s="20"/>
      <c r="AC598" s="22"/>
      <c r="AD598" s="22"/>
      <c r="AE598" s="311"/>
      <c r="AF598" s="28" t="s">
        <v>0</v>
      </c>
    </row>
    <row r="599" spans="1:32" ht="15.75" customHeight="1" x14ac:dyDescent="0.4">
      <c r="A599" s="107"/>
      <c r="B599" s="52"/>
      <c r="C599" s="994" t="s">
        <v>1</v>
      </c>
      <c r="D599" s="25"/>
      <c r="E599" s="26"/>
      <c r="F599" s="26"/>
      <c r="G599" s="111"/>
      <c r="H599" s="25"/>
      <c r="I599" s="27"/>
      <c r="J599" s="28"/>
      <c r="K599" s="110"/>
      <c r="L599" s="25"/>
      <c r="M599" s="28"/>
      <c r="N599" s="28"/>
      <c r="O599" s="110"/>
      <c r="P599" s="25"/>
      <c r="Q599" s="28"/>
      <c r="R599" s="28"/>
      <c r="S599" s="110"/>
      <c r="T599" s="25"/>
      <c r="U599" s="28"/>
      <c r="V599" s="28"/>
      <c r="W599" s="110"/>
      <c r="X599" s="25"/>
      <c r="Y599" s="28"/>
      <c r="Z599" s="28"/>
      <c r="AA599" s="110"/>
      <c r="AB599" s="25"/>
      <c r="AC599" s="27"/>
      <c r="AD599" s="28"/>
      <c r="AE599" s="312"/>
      <c r="AF599" s="28" t="s">
        <v>1</v>
      </c>
    </row>
    <row r="600" spans="1:32" ht="15.75" customHeight="1" x14ac:dyDescent="0.4">
      <c r="A600" s="107"/>
      <c r="B600" s="52"/>
      <c r="C600" s="994"/>
      <c r="D600" s="25"/>
      <c r="E600" s="26"/>
      <c r="F600" s="26"/>
      <c r="G600" s="111"/>
      <c r="H600" s="25"/>
      <c r="I600" s="28"/>
      <c r="J600" s="28"/>
      <c r="K600" s="110"/>
      <c r="L600" s="25"/>
      <c r="M600" s="28"/>
      <c r="N600" s="28"/>
      <c r="O600" s="110"/>
      <c r="P600" s="25"/>
      <c r="Q600" s="28"/>
      <c r="R600" s="28"/>
      <c r="S600" s="110"/>
      <c r="T600" s="25"/>
      <c r="U600" s="28"/>
      <c r="V600" s="28"/>
      <c r="W600" s="110"/>
      <c r="X600" s="25"/>
      <c r="Y600" s="33"/>
      <c r="Z600" s="33"/>
      <c r="AA600" s="116"/>
      <c r="AB600" s="25"/>
      <c r="AC600" s="33"/>
      <c r="AD600" s="33"/>
      <c r="AE600" s="314"/>
      <c r="AF600" s="28" t="s">
        <v>547</v>
      </c>
    </row>
    <row r="601" spans="1:32" ht="15.75" customHeight="1" x14ac:dyDescent="0.4">
      <c r="A601" s="105">
        <v>1</v>
      </c>
      <c r="B601" s="51" t="s">
        <v>6655</v>
      </c>
      <c r="C601" s="992" t="s">
        <v>0</v>
      </c>
      <c r="D601" s="15"/>
      <c r="E601" s="16"/>
      <c r="F601" s="16"/>
      <c r="G601" s="115"/>
      <c r="H601" s="15"/>
      <c r="I601" s="17"/>
      <c r="J601" s="18"/>
      <c r="K601" s="114"/>
      <c r="L601" s="15"/>
      <c r="M601" s="18"/>
      <c r="N601" s="18"/>
      <c r="O601" s="114"/>
      <c r="P601" s="34"/>
      <c r="Q601" s="35"/>
      <c r="R601" s="36"/>
      <c r="S601" s="114"/>
      <c r="T601" s="15"/>
      <c r="U601" s="18"/>
      <c r="V601" s="18"/>
      <c r="W601" s="114"/>
      <c r="X601" s="18" t="s">
        <v>4664</v>
      </c>
      <c r="Y601" s="18">
        <v>5</v>
      </c>
      <c r="Z601" s="18"/>
      <c r="AA601" s="114" t="s">
        <v>5572</v>
      </c>
      <c r="AB601" s="15" t="s">
        <v>7206</v>
      </c>
      <c r="AC601" s="17">
        <v>5</v>
      </c>
      <c r="AD601" s="18"/>
      <c r="AE601" s="310" t="s">
        <v>287</v>
      </c>
      <c r="AF601" s="28" t="s">
        <v>0</v>
      </c>
    </row>
    <row r="602" spans="1:32" ht="15.75" customHeight="1" x14ac:dyDescent="0.4">
      <c r="A602" s="107"/>
      <c r="B602" s="52" t="s">
        <v>412</v>
      </c>
      <c r="C602" s="993"/>
      <c r="D602" s="20"/>
      <c r="E602" s="21"/>
      <c r="F602" s="21"/>
      <c r="G602" s="113"/>
      <c r="H602" s="20"/>
      <c r="I602" s="22"/>
      <c r="J602" s="22"/>
      <c r="K602" s="112"/>
      <c r="L602" s="20"/>
      <c r="M602" s="22"/>
      <c r="N602" s="22"/>
      <c r="O602" s="112"/>
      <c r="P602" s="37"/>
      <c r="Q602" s="38"/>
      <c r="R602" s="39"/>
      <c r="S602" s="112"/>
      <c r="T602" s="20"/>
      <c r="U602" s="22"/>
      <c r="V602" s="22"/>
      <c r="W602" s="112"/>
      <c r="X602" s="20"/>
      <c r="Y602" s="24"/>
      <c r="Z602" s="24"/>
      <c r="AA602" s="112"/>
      <c r="AB602" s="20"/>
      <c r="AC602" s="22"/>
      <c r="AD602" s="22"/>
      <c r="AE602" s="311"/>
      <c r="AF602" s="28" t="s">
        <v>0</v>
      </c>
    </row>
    <row r="603" spans="1:32" ht="15.75" customHeight="1" x14ac:dyDescent="0.4">
      <c r="A603" s="107"/>
      <c r="B603" s="52"/>
      <c r="C603" s="994" t="s">
        <v>1</v>
      </c>
      <c r="D603" s="25"/>
      <c r="E603" s="26"/>
      <c r="F603" s="26"/>
      <c r="G603" s="111"/>
      <c r="H603" s="25"/>
      <c r="I603" s="27"/>
      <c r="J603" s="28"/>
      <c r="K603" s="110"/>
      <c r="L603" s="25"/>
      <c r="M603" s="28"/>
      <c r="N603" s="28"/>
      <c r="O603" s="110"/>
      <c r="P603" s="25"/>
      <c r="Q603" s="27"/>
      <c r="R603" s="28"/>
      <c r="S603" s="110"/>
      <c r="T603" s="25"/>
      <c r="U603" s="28"/>
      <c r="V603" s="28"/>
      <c r="W603" s="110"/>
      <c r="X603" s="25" t="s">
        <v>4664</v>
      </c>
      <c r="Y603" s="28">
        <v>5</v>
      </c>
      <c r="Z603" s="28"/>
      <c r="AA603" s="110" t="s">
        <v>5572</v>
      </c>
      <c r="AB603" s="25" t="s">
        <v>7206</v>
      </c>
      <c r="AC603" s="27">
        <v>5</v>
      </c>
      <c r="AD603" s="28"/>
      <c r="AE603" s="312" t="s">
        <v>287</v>
      </c>
      <c r="AF603" s="28" t="s">
        <v>1</v>
      </c>
    </row>
    <row r="604" spans="1:32" ht="15.75" customHeight="1" x14ac:dyDescent="0.4">
      <c r="A604" s="107"/>
      <c r="B604" s="52"/>
      <c r="C604" s="994" t="s">
        <v>547</v>
      </c>
      <c r="D604" s="40" t="s">
        <v>7206</v>
      </c>
      <c r="E604" s="41">
        <v>3</v>
      </c>
      <c r="F604" s="42"/>
      <c r="G604" s="108" t="s">
        <v>287</v>
      </c>
      <c r="H604" s="40" t="s">
        <v>7206</v>
      </c>
      <c r="I604" s="42">
        <v>3</v>
      </c>
      <c r="J604" s="42"/>
      <c r="K604" s="108" t="s">
        <v>287</v>
      </c>
      <c r="L604" s="40" t="s">
        <v>7206</v>
      </c>
      <c r="M604" s="42">
        <v>3</v>
      </c>
      <c r="N604" s="42"/>
      <c r="O604" s="108" t="s">
        <v>287</v>
      </c>
      <c r="P604" s="40" t="s">
        <v>7206</v>
      </c>
      <c r="Q604" s="41">
        <v>3</v>
      </c>
      <c r="R604" s="42"/>
      <c r="S604" s="108" t="s">
        <v>287</v>
      </c>
      <c r="T604" s="40" t="s">
        <v>7206</v>
      </c>
      <c r="U604" s="42">
        <v>3</v>
      </c>
      <c r="V604" s="42"/>
      <c r="W604" s="108" t="s">
        <v>287</v>
      </c>
      <c r="X604" s="40" t="s">
        <v>7206</v>
      </c>
      <c r="Y604" s="43">
        <v>3</v>
      </c>
      <c r="Z604" s="43"/>
      <c r="AA604" s="109" t="s">
        <v>287</v>
      </c>
      <c r="AB604" s="40"/>
      <c r="AC604" s="41"/>
      <c r="AD604" s="42"/>
      <c r="AE604" s="313"/>
      <c r="AF604" s="28" t="s">
        <v>547</v>
      </c>
    </row>
    <row r="605" spans="1:32" ht="15.75" customHeight="1" x14ac:dyDescent="0.4">
      <c r="A605" s="105">
        <v>2</v>
      </c>
      <c r="B605" s="51" t="s">
        <v>8386</v>
      </c>
      <c r="C605" s="992" t="s">
        <v>0</v>
      </c>
      <c r="D605" s="15"/>
      <c r="E605" s="16"/>
      <c r="F605" s="16"/>
      <c r="G605" s="115"/>
      <c r="H605" s="15"/>
      <c r="I605" s="17"/>
      <c r="J605" s="18"/>
      <c r="K605" s="114"/>
      <c r="L605" s="15"/>
      <c r="M605" s="18"/>
      <c r="N605" s="18"/>
      <c r="O605" s="114"/>
      <c r="P605" s="34"/>
      <c r="Q605" s="35"/>
      <c r="R605" s="36"/>
      <c r="S605" s="114"/>
      <c r="T605" s="15"/>
      <c r="U605" s="18"/>
      <c r="V605" s="18"/>
      <c r="W605" s="114"/>
      <c r="X605" s="18"/>
      <c r="Y605" s="18"/>
      <c r="Z605" s="18"/>
      <c r="AA605" s="114"/>
      <c r="AB605" s="15"/>
      <c r="AC605" s="17"/>
      <c r="AD605" s="18"/>
      <c r="AE605" s="310"/>
      <c r="AF605" s="28" t="s">
        <v>0</v>
      </c>
    </row>
    <row r="606" spans="1:32" ht="15.75" customHeight="1" x14ac:dyDescent="0.4">
      <c r="A606" s="107"/>
      <c r="B606" s="52" t="s">
        <v>412</v>
      </c>
      <c r="C606" s="993"/>
      <c r="D606" s="20"/>
      <c r="E606" s="21"/>
      <c r="F606" s="21"/>
      <c r="G606" s="113"/>
      <c r="H606" s="20"/>
      <c r="I606" s="22"/>
      <c r="J606" s="22"/>
      <c r="K606" s="112"/>
      <c r="L606" s="20"/>
      <c r="M606" s="22"/>
      <c r="N606" s="22"/>
      <c r="O606" s="112"/>
      <c r="P606" s="37"/>
      <c r="Q606" s="38"/>
      <c r="R606" s="39"/>
      <c r="S606" s="112"/>
      <c r="T606" s="20"/>
      <c r="U606" s="22"/>
      <c r="V606" s="22"/>
      <c r="W606" s="112"/>
      <c r="X606" s="20"/>
      <c r="Y606" s="24"/>
      <c r="Z606" s="24"/>
      <c r="AA606" s="112"/>
      <c r="AB606" s="20"/>
      <c r="AC606" s="22"/>
      <c r="AD606" s="22"/>
      <c r="AE606" s="311"/>
      <c r="AF606" s="28" t="s">
        <v>0</v>
      </c>
    </row>
    <row r="607" spans="1:32" ht="15.75" customHeight="1" x14ac:dyDescent="0.4">
      <c r="A607" s="107"/>
      <c r="B607" s="52"/>
      <c r="C607" s="994" t="s">
        <v>1</v>
      </c>
      <c r="D607" s="25" t="s">
        <v>7227</v>
      </c>
      <c r="E607" s="26">
        <v>4</v>
      </c>
      <c r="F607" s="26"/>
      <c r="G607" s="111" t="s">
        <v>325</v>
      </c>
      <c r="H607" s="25" t="s">
        <v>7227</v>
      </c>
      <c r="I607" s="27">
        <v>4</v>
      </c>
      <c r="J607" s="28"/>
      <c r="K607" s="110" t="s">
        <v>325</v>
      </c>
      <c r="L607" s="25" t="s">
        <v>7227</v>
      </c>
      <c r="M607" s="28">
        <v>4</v>
      </c>
      <c r="N607" s="28"/>
      <c r="O607" s="110" t="s">
        <v>325</v>
      </c>
      <c r="P607" s="25" t="s">
        <v>7227</v>
      </c>
      <c r="Q607" s="27">
        <v>4</v>
      </c>
      <c r="R607" s="28"/>
      <c r="S607" s="110" t="s">
        <v>325</v>
      </c>
      <c r="T607" s="25" t="s">
        <v>7227</v>
      </c>
      <c r="U607" s="28">
        <v>4</v>
      </c>
      <c r="V607" s="28"/>
      <c r="W607" s="110" t="s">
        <v>325</v>
      </c>
      <c r="X607" s="25" t="s">
        <v>7227</v>
      </c>
      <c r="Y607" s="28">
        <v>4</v>
      </c>
      <c r="Z607" s="28"/>
      <c r="AA607" s="110" t="s">
        <v>325</v>
      </c>
      <c r="AB607" s="25"/>
      <c r="AC607" s="27"/>
      <c r="AD607" s="28"/>
      <c r="AE607" s="312"/>
      <c r="AF607" s="28" t="s">
        <v>1</v>
      </c>
    </row>
    <row r="608" spans="1:32" ht="15.75" customHeight="1" x14ac:dyDescent="0.4">
      <c r="A608" s="107"/>
      <c r="B608" s="52"/>
      <c r="C608" s="994" t="s">
        <v>547</v>
      </c>
      <c r="D608" s="40"/>
      <c r="E608" s="41"/>
      <c r="F608" s="42"/>
      <c r="G608" s="108"/>
      <c r="H608" s="40"/>
      <c r="I608" s="42"/>
      <c r="J608" s="42"/>
      <c r="K608" s="108"/>
      <c r="L608" s="40"/>
      <c r="M608" s="42"/>
      <c r="N608" s="42"/>
      <c r="O608" s="108"/>
      <c r="P608" s="40"/>
      <c r="Q608" s="41"/>
      <c r="R608" s="42"/>
      <c r="S608" s="108"/>
      <c r="T608" s="40"/>
      <c r="U608" s="42"/>
      <c r="V608" s="42"/>
      <c r="W608" s="108"/>
      <c r="X608" s="40"/>
      <c r="Y608" s="43"/>
      <c r="Z608" s="43"/>
      <c r="AA608" s="109"/>
      <c r="AB608" s="40"/>
      <c r="AC608" s="41"/>
      <c r="AD608" s="42"/>
      <c r="AE608" s="313"/>
      <c r="AF608" s="28" t="s">
        <v>547</v>
      </c>
    </row>
    <row r="609" spans="1:32" ht="15.75" customHeight="1" x14ac:dyDescent="0.4">
      <c r="A609" s="105">
        <v>3</v>
      </c>
      <c r="B609" s="51" t="s">
        <v>8387</v>
      </c>
      <c r="C609" s="992" t="s">
        <v>0</v>
      </c>
      <c r="D609" s="15" t="s">
        <v>10041</v>
      </c>
      <c r="E609" s="16">
        <v>5</v>
      </c>
      <c r="F609" s="16"/>
      <c r="G609" s="115" t="s">
        <v>287</v>
      </c>
      <c r="H609" s="15" t="s">
        <v>10041</v>
      </c>
      <c r="I609" s="17">
        <v>5</v>
      </c>
      <c r="J609" s="18"/>
      <c r="K609" s="114" t="s">
        <v>287</v>
      </c>
      <c r="L609" s="18" t="s">
        <v>10041</v>
      </c>
      <c r="M609" s="18">
        <v>5</v>
      </c>
      <c r="N609" s="18"/>
      <c r="O609" s="114" t="s">
        <v>287</v>
      </c>
      <c r="P609" s="15" t="s">
        <v>10041</v>
      </c>
      <c r="Q609" s="17">
        <v>5</v>
      </c>
      <c r="R609" s="18"/>
      <c r="S609" s="114" t="s">
        <v>287</v>
      </c>
      <c r="T609" s="15" t="s">
        <v>10041</v>
      </c>
      <c r="U609" s="18">
        <v>5</v>
      </c>
      <c r="V609" s="18"/>
      <c r="W609" s="114" t="s">
        <v>287</v>
      </c>
      <c r="X609" s="15" t="s">
        <v>10041</v>
      </c>
      <c r="Y609" s="18">
        <v>5</v>
      </c>
      <c r="Z609" s="18"/>
      <c r="AA609" s="114" t="s">
        <v>287</v>
      </c>
      <c r="AB609" s="15"/>
      <c r="AC609" s="17"/>
      <c r="AD609" s="18"/>
      <c r="AE609" s="310"/>
      <c r="AF609" s="28" t="s">
        <v>0</v>
      </c>
    </row>
    <row r="610" spans="1:32" ht="15.75" customHeight="1" x14ac:dyDescent="0.4">
      <c r="A610" s="107"/>
      <c r="B610" s="52" t="s">
        <v>412</v>
      </c>
      <c r="C610" s="993"/>
      <c r="D610" s="20"/>
      <c r="E610" s="21"/>
      <c r="F610" s="21"/>
      <c r="G610" s="113"/>
      <c r="H610" s="20"/>
      <c r="I610" s="22"/>
      <c r="J610" s="22"/>
      <c r="K610" s="112"/>
      <c r="L610" s="20"/>
      <c r="M610" s="22"/>
      <c r="N610" s="22"/>
      <c r="O610" s="112"/>
      <c r="P610" s="20"/>
      <c r="Q610" s="24"/>
      <c r="R610" s="24"/>
      <c r="S610" s="112"/>
      <c r="T610" s="20"/>
      <c r="U610" s="24"/>
      <c r="V610" s="22"/>
      <c r="W610" s="112"/>
      <c r="X610" s="20"/>
      <c r="Y610" s="24"/>
      <c r="Z610" s="24"/>
      <c r="AA610" s="112"/>
      <c r="AB610" s="20"/>
      <c r="AC610" s="22"/>
      <c r="AD610" s="22"/>
      <c r="AE610" s="311"/>
      <c r="AF610" s="28" t="s">
        <v>0</v>
      </c>
    </row>
    <row r="611" spans="1:32" ht="15.75" customHeight="1" x14ac:dyDescent="0.4">
      <c r="A611" s="107"/>
      <c r="B611" s="52"/>
      <c r="C611" s="994" t="s">
        <v>1</v>
      </c>
      <c r="D611" s="25"/>
      <c r="E611" s="26"/>
      <c r="F611" s="26"/>
      <c r="G611" s="111"/>
      <c r="H611" s="25"/>
      <c r="I611" s="27"/>
      <c r="J611" s="28"/>
      <c r="K611" s="110"/>
      <c r="L611" s="25"/>
      <c r="M611" s="28"/>
      <c r="N611" s="28"/>
      <c r="O611" s="110"/>
      <c r="P611" s="30"/>
      <c r="Q611" s="31"/>
      <c r="R611" s="28"/>
      <c r="S611" s="110"/>
      <c r="T611" s="25"/>
      <c r="U611" s="28"/>
      <c r="V611" s="28"/>
      <c r="W611" s="110"/>
      <c r="X611" s="25" t="s">
        <v>10041</v>
      </c>
      <c r="Y611" s="28">
        <v>5</v>
      </c>
      <c r="Z611" s="28"/>
      <c r="AA611" s="110" t="s">
        <v>287</v>
      </c>
      <c r="AB611" s="25"/>
      <c r="AC611" s="27"/>
      <c r="AD611" s="28"/>
      <c r="AE611" s="312"/>
      <c r="AF611" s="28" t="s">
        <v>1</v>
      </c>
    </row>
    <row r="612" spans="1:32" ht="15.75" customHeight="1" x14ac:dyDescent="0.4">
      <c r="A612" s="107"/>
      <c r="B612" s="52"/>
      <c r="C612" s="994" t="s">
        <v>547</v>
      </c>
      <c r="D612" s="25"/>
      <c r="E612" s="26"/>
      <c r="F612" s="26"/>
      <c r="G612" s="111"/>
      <c r="H612" s="25"/>
      <c r="I612" s="28"/>
      <c r="J612" s="28"/>
      <c r="K612" s="110"/>
      <c r="L612" s="25"/>
      <c r="M612" s="28"/>
      <c r="N612" s="28"/>
      <c r="O612" s="110"/>
      <c r="P612" s="30"/>
      <c r="Q612" s="31"/>
      <c r="R612" s="32"/>
      <c r="S612" s="110"/>
      <c r="T612" s="25"/>
      <c r="U612" s="27"/>
      <c r="V612" s="27"/>
      <c r="W612" s="110"/>
      <c r="X612" s="25"/>
      <c r="Y612" s="33"/>
      <c r="Z612" s="33"/>
      <c r="AA612" s="116"/>
      <c r="AB612" s="25"/>
      <c r="AC612" s="27"/>
      <c r="AD612" s="28"/>
      <c r="AE612" s="312"/>
      <c r="AF612" s="28" t="s">
        <v>547</v>
      </c>
    </row>
    <row r="613" spans="1:32" ht="15.75" customHeight="1" x14ac:dyDescent="0.4">
      <c r="A613" s="105">
        <v>4</v>
      </c>
      <c r="B613" s="51" t="s">
        <v>8388</v>
      </c>
      <c r="C613" s="992" t="s">
        <v>0</v>
      </c>
      <c r="D613" s="15"/>
      <c r="E613" s="16"/>
      <c r="F613" s="16"/>
      <c r="G613" s="115"/>
      <c r="H613" s="15"/>
      <c r="I613" s="17"/>
      <c r="J613" s="18"/>
      <c r="K613" s="114"/>
      <c r="L613" s="15"/>
      <c r="M613" s="18"/>
      <c r="N613" s="18"/>
      <c r="O613" s="114"/>
      <c r="P613" s="34"/>
      <c r="Q613" s="35"/>
      <c r="R613" s="36"/>
      <c r="S613" s="114"/>
      <c r="T613" s="15"/>
      <c r="U613" s="18"/>
      <c r="V613" s="18"/>
      <c r="W613" s="114"/>
      <c r="X613" s="18" t="s">
        <v>6619</v>
      </c>
      <c r="Y613" s="18">
        <v>5</v>
      </c>
      <c r="Z613" s="18"/>
      <c r="AA613" s="114" t="s">
        <v>290</v>
      </c>
      <c r="AB613" s="15"/>
      <c r="AC613" s="17"/>
      <c r="AD613" s="18"/>
      <c r="AE613" s="310"/>
      <c r="AF613" s="28" t="s">
        <v>0</v>
      </c>
    </row>
    <row r="614" spans="1:32" ht="15.75" customHeight="1" x14ac:dyDescent="0.4">
      <c r="A614" s="107"/>
      <c r="B614" s="52" t="s">
        <v>412</v>
      </c>
      <c r="C614" s="993"/>
      <c r="D614" s="20"/>
      <c r="E614" s="21"/>
      <c r="F614" s="21"/>
      <c r="G614" s="113"/>
      <c r="H614" s="20"/>
      <c r="I614" s="22"/>
      <c r="J614" s="22"/>
      <c r="K614" s="112"/>
      <c r="L614" s="20"/>
      <c r="M614" s="22"/>
      <c r="N614" s="22"/>
      <c r="O614" s="112"/>
      <c r="P614" s="37"/>
      <c r="Q614" s="38"/>
      <c r="R614" s="39"/>
      <c r="S614" s="112"/>
      <c r="T614" s="20"/>
      <c r="U614" s="22"/>
      <c r="V614" s="22"/>
      <c r="W614" s="112"/>
      <c r="X614" s="20"/>
      <c r="Y614" s="24"/>
      <c r="Z614" s="24"/>
      <c r="AA614" s="112"/>
      <c r="AB614" s="20"/>
      <c r="AC614" s="22"/>
      <c r="AD614" s="22"/>
      <c r="AE614" s="311"/>
      <c r="AF614" s="28" t="s">
        <v>0</v>
      </c>
    </row>
    <row r="615" spans="1:32" ht="15.75" customHeight="1" x14ac:dyDescent="0.4">
      <c r="A615" s="107"/>
      <c r="B615" s="52"/>
      <c r="C615" s="994" t="s">
        <v>1</v>
      </c>
      <c r="D615" s="25" t="s">
        <v>6619</v>
      </c>
      <c r="E615" s="26">
        <v>5</v>
      </c>
      <c r="F615" s="26"/>
      <c r="G615" s="111" t="s">
        <v>290</v>
      </c>
      <c r="H615" s="25" t="s">
        <v>6619</v>
      </c>
      <c r="I615" s="27">
        <v>5</v>
      </c>
      <c r="J615" s="28"/>
      <c r="K615" s="110" t="s">
        <v>290</v>
      </c>
      <c r="L615" s="25" t="s">
        <v>6619</v>
      </c>
      <c r="M615" s="28">
        <v>5</v>
      </c>
      <c r="N615" s="28"/>
      <c r="O615" s="110" t="s">
        <v>290</v>
      </c>
      <c r="P615" s="25" t="s">
        <v>6619</v>
      </c>
      <c r="Q615" s="27">
        <v>5</v>
      </c>
      <c r="R615" s="28"/>
      <c r="S615" s="110" t="s">
        <v>290</v>
      </c>
      <c r="T615" s="25" t="s">
        <v>6619</v>
      </c>
      <c r="U615" s="28">
        <v>5</v>
      </c>
      <c r="V615" s="28"/>
      <c r="W615" s="110" t="s">
        <v>290</v>
      </c>
      <c r="X615" s="25" t="s">
        <v>6619</v>
      </c>
      <c r="Y615" s="28">
        <v>5</v>
      </c>
      <c r="Z615" s="28"/>
      <c r="AA615" s="110" t="s">
        <v>290</v>
      </c>
      <c r="AB615" s="25"/>
      <c r="AC615" s="27"/>
      <c r="AD615" s="28"/>
      <c r="AE615" s="312"/>
      <c r="AF615" s="28" t="s">
        <v>1</v>
      </c>
    </row>
    <row r="616" spans="1:32" ht="15.75" customHeight="1" x14ac:dyDescent="0.4">
      <c r="A616" s="107"/>
      <c r="B616" s="52"/>
      <c r="C616" s="994" t="s">
        <v>547</v>
      </c>
      <c r="D616" s="40"/>
      <c r="E616" s="41"/>
      <c r="F616" s="42"/>
      <c r="G616" s="108"/>
      <c r="H616" s="40"/>
      <c r="I616" s="42"/>
      <c r="J616" s="42"/>
      <c r="K616" s="108"/>
      <c r="L616" s="40"/>
      <c r="M616" s="42"/>
      <c r="N616" s="42"/>
      <c r="O616" s="108"/>
      <c r="P616" s="40"/>
      <c r="Q616" s="41"/>
      <c r="R616" s="42"/>
      <c r="S616" s="108"/>
      <c r="T616" s="40"/>
      <c r="U616" s="42"/>
      <c r="V616" s="42"/>
      <c r="W616" s="108"/>
      <c r="X616" s="40"/>
      <c r="Y616" s="43"/>
      <c r="Z616" s="43"/>
      <c r="AA616" s="109"/>
      <c r="AB616" s="40"/>
      <c r="AC616" s="41"/>
      <c r="AD616" s="42"/>
      <c r="AE616" s="313"/>
      <c r="AF616" s="28" t="s">
        <v>547</v>
      </c>
    </row>
    <row r="617" spans="1:32" ht="15.75" customHeight="1" x14ac:dyDescent="0.4">
      <c r="A617" s="105">
        <v>5</v>
      </c>
      <c r="B617" s="51" t="s">
        <v>10125</v>
      </c>
      <c r="C617" s="992" t="s">
        <v>0</v>
      </c>
      <c r="D617" s="15"/>
      <c r="E617" s="16"/>
      <c r="F617" s="16"/>
      <c r="G617" s="115"/>
      <c r="H617" s="15"/>
      <c r="I617" s="17"/>
      <c r="J617" s="18"/>
      <c r="K617" s="114"/>
      <c r="L617" s="15"/>
      <c r="M617" s="18"/>
      <c r="N617" s="18"/>
      <c r="O617" s="114"/>
      <c r="P617" s="34"/>
      <c r="Q617" s="35"/>
      <c r="R617" s="36"/>
      <c r="S617" s="114"/>
      <c r="T617" s="15"/>
      <c r="U617" s="18"/>
      <c r="V617" s="18"/>
      <c r="W617" s="114"/>
      <c r="X617" s="18" t="s">
        <v>4664</v>
      </c>
      <c r="Y617" s="18">
        <v>5</v>
      </c>
      <c r="Z617" s="18"/>
      <c r="AA617" s="114" t="s">
        <v>5579</v>
      </c>
      <c r="AB617" s="15" t="s">
        <v>7336</v>
      </c>
      <c r="AC617" s="17">
        <v>4</v>
      </c>
      <c r="AD617" s="18"/>
      <c r="AE617" s="310" t="s">
        <v>325</v>
      </c>
      <c r="AF617" s="28" t="s">
        <v>0</v>
      </c>
    </row>
    <row r="618" spans="1:32" ht="15.75" customHeight="1" x14ac:dyDescent="0.4">
      <c r="A618" s="107"/>
      <c r="B618" s="52" t="s">
        <v>7417</v>
      </c>
      <c r="C618" s="993"/>
      <c r="D618" s="20"/>
      <c r="E618" s="21"/>
      <c r="F618" s="21"/>
      <c r="G618" s="113"/>
      <c r="H618" s="20"/>
      <c r="I618" s="22"/>
      <c r="J618" s="22"/>
      <c r="K618" s="112"/>
      <c r="L618" s="20"/>
      <c r="M618" s="22"/>
      <c r="N618" s="22"/>
      <c r="O618" s="112"/>
      <c r="P618" s="37"/>
      <c r="Q618" s="38"/>
      <c r="R618" s="39"/>
      <c r="S618" s="112"/>
      <c r="T618" s="20"/>
      <c r="U618" s="22"/>
      <c r="V618" s="22"/>
      <c r="W618" s="112"/>
      <c r="X618" s="20"/>
      <c r="Y618" s="24"/>
      <c r="Z618" s="24"/>
      <c r="AA618" s="112"/>
      <c r="AB618" s="20"/>
      <c r="AC618" s="22"/>
      <c r="AD618" s="22"/>
      <c r="AE618" s="311"/>
      <c r="AF618" s="28" t="s">
        <v>0</v>
      </c>
    </row>
    <row r="619" spans="1:32" ht="15.75" customHeight="1" x14ac:dyDescent="0.4">
      <c r="A619" s="107"/>
      <c r="B619" s="52"/>
      <c r="C619" s="994" t="s">
        <v>1</v>
      </c>
      <c r="D619" s="25"/>
      <c r="E619" s="26"/>
      <c r="F619" s="26"/>
      <c r="G619" s="111"/>
      <c r="H619" s="25"/>
      <c r="I619" s="27"/>
      <c r="J619" s="28"/>
      <c r="K619" s="110"/>
      <c r="L619" s="25"/>
      <c r="M619" s="28"/>
      <c r="N619" s="28"/>
      <c r="O619" s="110"/>
      <c r="P619" s="25"/>
      <c r="Q619" s="27"/>
      <c r="R619" s="28"/>
      <c r="S619" s="110"/>
      <c r="T619" s="25"/>
      <c r="U619" s="28"/>
      <c r="V619" s="28"/>
      <c r="W619" s="110"/>
      <c r="X619" s="25" t="s">
        <v>4664</v>
      </c>
      <c r="Y619" s="28">
        <v>5</v>
      </c>
      <c r="Z619" s="28"/>
      <c r="AA619" s="110" t="s">
        <v>5579</v>
      </c>
      <c r="AB619" s="25" t="s">
        <v>7336</v>
      </c>
      <c r="AC619" s="27">
        <v>4</v>
      </c>
      <c r="AD619" s="28"/>
      <c r="AE619" s="312" t="s">
        <v>325</v>
      </c>
      <c r="AF619" s="28" t="s">
        <v>1</v>
      </c>
    </row>
    <row r="620" spans="1:32" ht="15.75" customHeight="1" x14ac:dyDescent="0.4">
      <c r="A620" s="107"/>
      <c r="B620" s="52"/>
      <c r="C620" s="994" t="s">
        <v>547</v>
      </c>
      <c r="D620" s="40"/>
      <c r="E620" s="41"/>
      <c r="F620" s="42"/>
      <c r="G620" s="108"/>
      <c r="H620" s="40"/>
      <c r="I620" s="42"/>
      <c r="J620" s="42"/>
      <c r="K620" s="108"/>
      <c r="L620" s="40" t="s">
        <v>7336</v>
      </c>
      <c r="M620" s="42">
        <v>3</v>
      </c>
      <c r="N620" s="42"/>
      <c r="O620" s="108" t="s">
        <v>325</v>
      </c>
      <c r="P620" s="40"/>
      <c r="Q620" s="41"/>
      <c r="R620" s="42"/>
      <c r="S620" s="108"/>
      <c r="T620" s="40"/>
      <c r="U620" s="42"/>
      <c r="V620" s="42"/>
      <c r="W620" s="108"/>
      <c r="X620" s="40" t="s">
        <v>7336</v>
      </c>
      <c r="Y620" s="43">
        <v>3</v>
      </c>
      <c r="Z620" s="43"/>
      <c r="AA620" s="109" t="s">
        <v>325</v>
      </c>
      <c r="AB620" s="40"/>
      <c r="AC620" s="41"/>
      <c r="AD620" s="42"/>
      <c r="AE620" s="313"/>
      <c r="AF620" s="28" t="s">
        <v>547</v>
      </c>
    </row>
    <row r="621" spans="1:32" ht="15.75" customHeight="1" x14ac:dyDescent="0.4">
      <c r="A621" s="105">
        <v>6</v>
      </c>
      <c r="B621" s="51" t="s">
        <v>10126</v>
      </c>
      <c r="C621" s="992" t="s">
        <v>0</v>
      </c>
      <c r="D621" s="15" t="s">
        <v>6629</v>
      </c>
      <c r="E621" s="16">
        <v>5</v>
      </c>
      <c r="F621" s="16"/>
      <c r="G621" s="115" t="s">
        <v>325</v>
      </c>
      <c r="H621" s="15" t="s">
        <v>6629</v>
      </c>
      <c r="I621" s="17">
        <v>5</v>
      </c>
      <c r="J621" s="18"/>
      <c r="K621" s="114" t="s">
        <v>325</v>
      </c>
      <c r="L621" s="18" t="s">
        <v>6629</v>
      </c>
      <c r="M621" s="18">
        <v>5</v>
      </c>
      <c r="N621" s="18"/>
      <c r="O621" s="114" t="s">
        <v>325</v>
      </c>
      <c r="P621" s="15" t="s">
        <v>6629</v>
      </c>
      <c r="Q621" s="17">
        <v>5</v>
      </c>
      <c r="R621" s="18"/>
      <c r="S621" s="114" t="s">
        <v>325</v>
      </c>
      <c r="T621" s="15" t="s">
        <v>6629</v>
      </c>
      <c r="U621" s="18">
        <v>5</v>
      </c>
      <c r="V621" s="18"/>
      <c r="W621" s="114" t="s">
        <v>325</v>
      </c>
      <c r="X621" s="15" t="s">
        <v>6629</v>
      </c>
      <c r="Y621" s="18">
        <v>5</v>
      </c>
      <c r="Z621" s="18"/>
      <c r="AA621" s="114" t="s">
        <v>325</v>
      </c>
      <c r="AB621" s="15"/>
      <c r="AC621" s="17"/>
      <c r="AD621" s="18"/>
      <c r="AE621" s="310"/>
      <c r="AF621" s="28" t="s">
        <v>0</v>
      </c>
    </row>
    <row r="622" spans="1:32" ht="15.75" customHeight="1" x14ac:dyDescent="0.4">
      <c r="A622" s="107"/>
      <c r="B622" s="52" t="s">
        <v>7417</v>
      </c>
      <c r="C622" s="993"/>
      <c r="D622" s="20"/>
      <c r="E622" s="21"/>
      <c r="F622" s="21"/>
      <c r="G622" s="113"/>
      <c r="H622" s="20"/>
      <c r="I622" s="22"/>
      <c r="J622" s="22"/>
      <c r="K622" s="112"/>
      <c r="L622" s="20"/>
      <c r="M622" s="22"/>
      <c r="N622" s="22"/>
      <c r="O622" s="112"/>
      <c r="P622" s="20"/>
      <c r="Q622" s="24"/>
      <c r="R622" s="24"/>
      <c r="S622" s="112"/>
      <c r="T622" s="20"/>
      <c r="U622" s="24"/>
      <c r="V622" s="22"/>
      <c r="W622" s="112"/>
      <c r="X622" s="20"/>
      <c r="Y622" s="24"/>
      <c r="Z622" s="24"/>
      <c r="AA622" s="112"/>
      <c r="AB622" s="20"/>
      <c r="AC622" s="22"/>
      <c r="AD622" s="22"/>
      <c r="AE622" s="311"/>
      <c r="AF622" s="28" t="s">
        <v>0</v>
      </c>
    </row>
    <row r="623" spans="1:32" ht="15.75" customHeight="1" x14ac:dyDescent="0.4">
      <c r="A623" s="107"/>
      <c r="B623" s="52"/>
      <c r="C623" s="994" t="s">
        <v>1</v>
      </c>
      <c r="D623" s="25"/>
      <c r="E623" s="26"/>
      <c r="F623" s="26"/>
      <c r="G623" s="111"/>
      <c r="H623" s="25"/>
      <c r="I623" s="27"/>
      <c r="J623" s="28"/>
      <c r="K623" s="110"/>
      <c r="L623" s="25"/>
      <c r="M623" s="28"/>
      <c r="N623" s="28"/>
      <c r="O623" s="110"/>
      <c r="P623" s="30"/>
      <c r="Q623" s="31"/>
      <c r="R623" s="28"/>
      <c r="S623" s="110"/>
      <c r="T623" s="25"/>
      <c r="U623" s="28"/>
      <c r="V623" s="28"/>
      <c r="W623" s="110"/>
      <c r="X623" s="25"/>
      <c r="Y623" s="28"/>
      <c r="Z623" s="28"/>
      <c r="AA623" s="110"/>
      <c r="AB623" s="25"/>
      <c r="AC623" s="27"/>
      <c r="AD623" s="28"/>
      <c r="AE623" s="312"/>
      <c r="AF623" s="28" t="s">
        <v>1</v>
      </c>
    </row>
    <row r="624" spans="1:32" ht="15.75" customHeight="1" x14ac:dyDescent="0.4">
      <c r="A624" s="107"/>
      <c r="B624" s="52"/>
      <c r="C624" s="994" t="s">
        <v>547</v>
      </c>
      <c r="D624" s="25"/>
      <c r="E624" s="26"/>
      <c r="F624" s="26"/>
      <c r="G624" s="111"/>
      <c r="H624" s="25"/>
      <c r="I624" s="28"/>
      <c r="J624" s="28"/>
      <c r="K624" s="110"/>
      <c r="L624" s="25"/>
      <c r="M624" s="28"/>
      <c r="N624" s="28"/>
      <c r="O624" s="110"/>
      <c r="P624" s="30"/>
      <c r="Q624" s="31"/>
      <c r="R624" s="32"/>
      <c r="S624" s="110"/>
      <c r="T624" s="25"/>
      <c r="U624" s="27"/>
      <c r="V624" s="27"/>
      <c r="W624" s="110"/>
      <c r="X624" s="25"/>
      <c r="Y624" s="33"/>
      <c r="Z624" s="33"/>
      <c r="AA624" s="116"/>
      <c r="AB624" s="25"/>
      <c r="AC624" s="27"/>
      <c r="AD624" s="28"/>
      <c r="AE624" s="312"/>
      <c r="AF624" s="28" t="s">
        <v>547</v>
      </c>
    </row>
    <row r="625" spans="1:32" ht="15.75" customHeight="1" x14ac:dyDescent="0.4">
      <c r="A625" s="105">
        <v>7</v>
      </c>
      <c r="B625" s="51" t="s">
        <v>10127</v>
      </c>
      <c r="C625" s="992" t="s">
        <v>0</v>
      </c>
      <c r="D625" s="15"/>
      <c r="E625" s="16"/>
      <c r="F625" s="16"/>
      <c r="G625" s="115"/>
      <c r="H625" s="15"/>
      <c r="I625" s="17"/>
      <c r="J625" s="18"/>
      <c r="K625" s="114"/>
      <c r="L625" s="18"/>
      <c r="M625" s="18"/>
      <c r="N625" s="18"/>
      <c r="O625" s="114"/>
      <c r="P625" s="15"/>
      <c r="Q625" s="17"/>
      <c r="R625" s="18"/>
      <c r="S625" s="114"/>
      <c r="T625" s="15"/>
      <c r="U625" s="17"/>
      <c r="V625" s="18"/>
      <c r="W625" s="114"/>
      <c r="X625" s="15"/>
      <c r="Y625" s="18"/>
      <c r="Z625" s="18"/>
      <c r="AA625" s="114"/>
      <c r="AB625" s="15"/>
      <c r="AC625" s="17"/>
      <c r="AD625" s="18"/>
      <c r="AE625" s="310"/>
      <c r="AF625" s="28" t="s">
        <v>0</v>
      </c>
    </row>
    <row r="626" spans="1:32" ht="15.75" customHeight="1" x14ac:dyDescent="0.4">
      <c r="A626" s="107"/>
      <c r="B626" s="52" t="s">
        <v>7417</v>
      </c>
      <c r="C626" s="993"/>
      <c r="D626" s="20"/>
      <c r="E626" s="21"/>
      <c r="F626" s="21"/>
      <c r="G626" s="113"/>
      <c r="H626" s="20"/>
      <c r="I626" s="22"/>
      <c r="J626" s="22"/>
      <c r="K626" s="112"/>
      <c r="L626" s="20"/>
      <c r="M626" s="22"/>
      <c r="N626" s="22"/>
      <c r="O626" s="112"/>
      <c r="P626" s="20"/>
      <c r="Q626" s="24"/>
      <c r="R626" s="24"/>
      <c r="S626" s="112"/>
      <c r="T626" s="20"/>
      <c r="U626" s="22"/>
      <c r="V626" s="22"/>
      <c r="W626" s="112"/>
      <c r="X626" s="20"/>
      <c r="Y626" s="24"/>
      <c r="Z626" s="24"/>
      <c r="AA626" s="112"/>
      <c r="AB626" s="20"/>
      <c r="AC626" s="22"/>
      <c r="AD626" s="22"/>
      <c r="AE626" s="311"/>
      <c r="AF626" s="28" t="s">
        <v>0</v>
      </c>
    </row>
    <row r="627" spans="1:32" ht="15.75" customHeight="1" x14ac:dyDescent="0.4">
      <c r="A627" s="107"/>
      <c r="B627" s="52"/>
      <c r="C627" s="994" t="s">
        <v>1</v>
      </c>
      <c r="D627" s="25" t="s">
        <v>6627</v>
      </c>
      <c r="E627" s="26">
        <v>4</v>
      </c>
      <c r="F627" s="26"/>
      <c r="G627" s="111" t="s">
        <v>287</v>
      </c>
      <c r="H627" s="25" t="s">
        <v>6627</v>
      </c>
      <c r="I627" s="27">
        <v>4</v>
      </c>
      <c r="J627" s="28"/>
      <c r="K627" s="110" t="s">
        <v>287</v>
      </c>
      <c r="L627" s="25" t="s">
        <v>6627</v>
      </c>
      <c r="M627" s="28">
        <v>4</v>
      </c>
      <c r="N627" s="28"/>
      <c r="O627" s="110" t="s">
        <v>287</v>
      </c>
      <c r="P627" s="30" t="s">
        <v>6627</v>
      </c>
      <c r="Q627" s="31">
        <v>4</v>
      </c>
      <c r="R627" s="28"/>
      <c r="S627" s="110" t="s">
        <v>287</v>
      </c>
      <c r="T627" s="25"/>
      <c r="U627" s="28"/>
      <c r="V627" s="28"/>
      <c r="W627" s="110"/>
      <c r="X627" s="25"/>
      <c r="Y627" s="28"/>
      <c r="Z627" s="28"/>
      <c r="AA627" s="110"/>
      <c r="AB627" s="25"/>
      <c r="AC627" s="27"/>
      <c r="AD627" s="28"/>
      <c r="AE627" s="312"/>
      <c r="AF627" s="28" t="s">
        <v>1</v>
      </c>
    </row>
    <row r="628" spans="1:32" ht="15.75" customHeight="1" x14ac:dyDescent="0.4">
      <c r="A628" s="107"/>
      <c r="B628" s="52"/>
      <c r="C628" s="994" t="s">
        <v>547</v>
      </c>
      <c r="D628" s="25"/>
      <c r="E628" s="26"/>
      <c r="F628" s="26"/>
      <c r="G628" s="111"/>
      <c r="H628" s="25"/>
      <c r="I628" s="28"/>
      <c r="J628" s="28"/>
      <c r="K628" s="110"/>
      <c r="L628" s="25"/>
      <c r="M628" s="28"/>
      <c r="N628" s="28"/>
      <c r="O628" s="110"/>
      <c r="P628" s="30"/>
      <c r="Q628" s="31"/>
      <c r="R628" s="32"/>
      <c r="S628" s="110"/>
      <c r="T628" s="25"/>
      <c r="U628" s="28"/>
      <c r="V628" s="28"/>
      <c r="W628" s="110"/>
      <c r="X628" s="25"/>
      <c r="Y628" s="33"/>
      <c r="Z628" s="33"/>
      <c r="AA628" s="116"/>
      <c r="AB628" s="25"/>
      <c r="AC628" s="27"/>
      <c r="AD628" s="28"/>
      <c r="AE628" s="312"/>
      <c r="AF628" s="28" t="s">
        <v>547</v>
      </c>
    </row>
    <row r="629" spans="1:32" ht="15.75" customHeight="1" x14ac:dyDescent="0.4">
      <c r="A629" s="105">
        <v>8</v>
      </c>
      <c r="B629" s="51" t="s">
        <v>10059</v>
      </c>
      <c r="C629" s="992" t="s">
        <v>0</v>
      </c>
      <c r="D629" s="15"/>
      <c r="E629" s="16"/>
      <c r="F629" s="16"/>
      <c r="G629" s="115"/>
      <c r="H629" s="15"/>
      <c r="I629" s="17"/>
      <c r="J629" s="18"/>
      <c r="K629" s="114"/>
      <c r="L629" s="15"/>
      <c r="M629" s="18"/>
      <c r="N629" s="18"/>
      <c r="O629" s="114"/>
      <c r="P629" s="34"/>
      <c r="Q629" s="35"/>
      <c r="R629" s="36"/>
      <c r="S629" s="114"/>
      <c r="T629" s="15"/>
      <c r="U629" s="18"/>
      <c r="V629" s="18"/>
      <c r="W629" s="114"/>
      <c r="X629" s="18"/>
      <c r="Y629" s="18"/>
      <c r="Z629" s="18"/>
      <c r="AA629" s="114"/>
      <c r="AB629" s="15" t="s">
        <v>6629</v>
      </c>
      <c r="AC629" s="17">
        <v>5</v>
      </c>
      <c r="AD629" s="18"/>
      <c r="AE629" s="310" t="s">
        <v>290</v>
      </c>
      <c r="AF629" s="28" t="s">
        <v>0</v>
      </c>
    </row>
    <row r="630" spans="1:32" ht="15.75" customHeight="1" x14ac:dyDescent="0.4">
      <c r="A630" s="107"/>
      <c r="B630" s="52" t="s">
        <v>7417</v>
      </c>
      <c r="C630" s="993"/>
      <c r="D630" s="20"/>
      <c r="E630" s="21"/>
      <c r="F630" s="21"/>
      <c r="G630" s="113"/>
      <c r="H630" s="20"/>
      <c r="I630" s="22"/>
      <c r="J630" s="22"/>
      <c r="K630" s="112"/>
      <c r="L630" s="20"/>
      <c r="M630" s="22"/>
      <c r="N630" s="22"/>
      <c r="O630" s="112"/>
      <c r="P630" s="37"/>
      <c r="Q630" s="38"/>
      <c r="R630" s="39"/>
      <c r="S630" s="112"/>
      <c r="T630" s="20"/>
      <c r="U630" s="22"/>
      <c r="V630" s="22"/>
      <c r="W630" s="112"/>
      <c r="X630" s="20"/>
      <c r="Y630" s="24"/>
      <c r="Z630" s="24"/>
      <c r="AA630" s="112"/>
      <c r="AB630" s="20"/>
      <c r="AC630" s="22"/>
      <c r="AD630" s="22"/>
      <c r="AE630" s="311"/>
      <c r="AF630" s="28" t="s">
        <v>0</v>
      </c>
    </row>
    <row r="631" spans="1:32" ht="15.75" customHeight="1" x14ac:dyDescent="0.4">
      <c r="A631" s="107"/>
      <c r="B631" s="52"/>
      <c r="C631" s="994" t="s">
        <v>1</v>
      </c>
      <c r="D631" s="25"/>
      <c r="E631" s="26"/>
      <c r="F631" s="26"/>
      <c r="G631" s="111"/>
      <c r="H631" s="25"/>
      <c r="I631" s="27"/>
      <c r="J631" s="28"/>
      <c r="K631" s="110"/>
      <c r="L631" s="25"/>
      <c r="M631" s="28"/>
      <c r="N631" s="28"/>
      <c r="O631" s="110"/>
      <c r="P631" s="25"/>
      <c r="Q631" s="27"/>
      <c r="R631" s="28"/>
      <c r="S631" s="110"/>
      <c r="T631" s="25"/>
      <c r="U631" s="28"/>
      <c r="V631" s="28"/>
      <c r="W631" s="110"/>
      <c r="X631" s="25"/>
      <c r="Y631" s="28"/>
      <c r="Z631" s="28"/>
      <c r="AA631" s="110"/>
      <c r="AB631" s="25" t="s">
        <v>6629</v>
      </c>
      <c r="AC631" s="27">
        <v>5</v>
      </c>
      <c r="AD631" s="28"/>
      <c r="AE631" s="312" t="s">
        <v>290</v>
      </c>
      <c r="AF631" s="28" t="s">
        <v>1</v>
      </c>
    </row>
    <row r="632" spans="1:32" ht="15.75" customHeight="1" x14ac:dyDescent="0.4">
      <c r="A632" s="106"/>
      <c r="B632" s="52"/>
      <c r="C632" s="995" t="s">
        <v>547</v>
      </c>
      <c r="D632" s="25" t="s">
        <v>6629</v>
      </c>
      <c r="E632" s="26">
        <v>3</v>
      </c>
      <c r="F632" s="26"/>
      <c r="G632" s="111" t="s">
        <v>290</v>
      </c>
      <c r="H632" s="25" t="s">
        <v>6629</v>
      </c>
      <c r="I632" s="28">
        <v>3</v>
      </c>
      <c r="J632" s="28"/>
      <c r="K632" s="110" t="s">
        <v>290</v>
      </c>
      <c r="L632" s="25" t="s">
        <v>6629</v>
      </c>
      <c r="M632" s="28">
        <v>3</v>
      </c>
      <c r="N632" s="28"/>
      <c r="O632" s="110" t="s">
        <v>290</v>
      </c>
      <c r="P632" s="25" t="s">
        <v>6629</v>
      </c>
      <c r="Q632" s="27">
        <v>3</v>
      </c>
      <c r="R632" s="28"/>
      <c r="S632" s="110" t="s">
        <v>290</v>
      </c>
      <c r="T632" s="25" t="s">
        <v>6629</v>
      </c>
      <c r="U632" s="28">
        <v>3</v>
      </c>
      <c r="V632" s="28"/>
      <c r="W632" s="110" t="s">
        <v>290</v>
      </c>
      <c r="X632" s="25" t="s">
        <v>6629</v>
      </c>
      <c r="Y632" s="33">
        <v>3</v>
      </c>
      <c r="Z632" s="33"/>
      <c r="AA632" s="116" t="s">
        <v>290</v>
      </c>
      <c r="AB632" s="25"/>
      <c r="AC632" s="27"/>
      <c r="AD632" s="28"/>
      <c r="AE632" s="312"/>
      <c r="AF632" s="28" t="s">
        <v>547</v>
      </c>
    </row>
    <row r="633" spans="1:32" ht="15.75" customHeight="1" x14ac:dyDescent="0.4">
      <c r="A633" s="105">
        <v>9</v>
      </c>
      <c r="B633" s="51" t="s">
        <v>10128</v>
      </c>
      <c r="C633" s="992" t="s">
        <v>0</v>
      </c>
      <c r="D633" s="15"/>
      <c r="E633" s="16"/>
      <c r="F633" s="16"/>
      <c r="G633" s="115"/>
      <c r="H633" s="15"/>
      <c r="I633" s="17"/>
      <c r="J633" s="18"/>
      <c r="K633" s="114"/>
      <c r="L633" s="18"/>
      <c r="M633" s="18"/>
      <c r="N633" s="18"/>
      <c r="O633" s="114"/>
      <c r="P633" s="18"/>
      <c r="Q633" s="18"/>
      <c r="R633" s="18"/>
      <c r="S633" s="114"/>
      <c r="T633" s="15"/>
      <c r="U633" s="18"/>
      <c r="V633" s="18"/>
      <c r="W633" s="114"/>
      <c r="X633" s="15" t="s">
        <v>6649</v>
      </c>
      <c r="Y633" s="18">
        <v>5</v>
      </c>
      <c r="Z633" s="18"/>
      <c r="AA633" s="114" t="s">
        <v>315</v>
      </c>
      <c r="AB633" s="15"/>
      <c r="AC633" s="18"/>
      <c r="AD633" s="18"/>
      <c r="AE633" s="310"/>
      <c r="AF633" s="28" t="s">
        <v>0</v>
      </c>
    </row>
    <row r="634" spans="1:32" ht="15.75" customHeight="1" x14ac:dyDescent="0.4">
      <c r="A634" s="107"/>
      <c r="B634" s="52" t="s">
        <v>837</v>
      </c>
      <c r="C634" s="993"/>
      <c r="D634" s="20"/>
      <c r="E634" s="21"/>
      <c r="F634" s="21"/>
      <c r="G634" s="113"/>
      <c r="H634" s="20"/>
      <c r="I634" s="22"/>
      <c r="J634" s="22"/>
      <c r="K634" s="112"/>
      <c r="L634" s="20"/>
      <c r="M634" s="22"/>
      <c r="N634" s="22"/>
      <c r="O634" s="112"/>
      <c r="P634" s="20"/>
      <c r="Q634" s="24"/>
      <c r="R634" s="22"/>
      <c r="S634" s="112"/>
      <c r="T634" s="20"/>
      <c r="U634" s="22"/>
      <c r="V634" s="22"/>
      <c r="W634" s="112"/>
      <c r="X634" s="20"/>
      <c r="Y634" s="24"/>
      <c r="Z634" s="24"/>
      <c r="AA634" s="112"/>
      <c r="AB634" s="20"/>
      <c r="AC634" s="22"/>
      <c r="AD634" s="22"/>
      <c r="AE634" s="311"/>
      <c r="AF634" s="28" t="s">
        <v>0</v>
      </c>
    </row>
    <row r="635" spans="1:32" ht="15.75" customHeight="1" x14ac:dyDescent="0.4">
      <c r="A635" s="107"/>
      <c r="B635" s="52"/>
      <c r="C635" s="994" t="s">
        <v>1</v>
      </c>
      <c r="D635" s="25"/>
      <c r="E635" s="26"/>
      <c r="F635" s="26"/>
      <c r="G635" s="111"/>
      <c r="H635" s="25"/>
      <c r="I635" s="27"/>
      <c r="J635" s="28"/>
      <c r="K635" s="110"/>
      <c r="L635" s="25"/>
      <c r="M635" s="28"/>
      <c r="N635" s="28"/>
      <c r="O635" s="110"/>
      <c r="P635" s="25"/>
      <c r="Q635" s="28"/>
      <c r="R635" s="28"/>
      <c r="S635" s="110"/>
      <c r="T635" s="25" t="s">
        <v>6649</v>
      </c>
      <c r="U635" s="28">
        <v>5</v>
      </c>
      <c r="V635" s="28"/>
      <c r="W635" s="110" t="s">
        <v>315</v>
      </c>
      <c r="X635" s="25" t="s">
        <v>6649</v>
      </c>
      <c r="Y635" s="28">
        <v>5</v>
      </c>
      <c r="Z635" s="28"/>
      <c r="AA635" s="110" t="s">
        <v>315</v>
      </c>
      <c r="AB635" s="25"/>
      <c r="AC635" s="27"/>
      <c r="AD635" s="28"/>
      <c r="AE635" s="312"/>
      <c r="AF635" s="28" t="s">
        <v>1</v>
      </c>
    </row>
    <row r="636" spans="1:32" ht="15.75" customHeight="1" x14ac:dyDescent="0.4">
      <c r="A636" s="107"/>
      <c r="B636" s="52"/>
      <c r="C636" s="994" t="s">
        <v>547</v>
      </c>
      <c r="D636" s="25"/>
      <c r="E636" s="26"/>
      <c r="F636" s="26"/>
      <c r="G636" s="111"/>
      <c r="H636" s="25"/>
      <c r="I636" s="28"/>
      <c r="J636" s="28"/>
      <c r="K636" s="110"/>
      <c r="L636" s="25"/>
      <c r="M636" s="28"/>
      <c r="N636" s="28"/>
      <c r="O636" s="110"/>
      <c r="P636" s="25"/>
      <c r="Q636" s="28"/>
      <c r="R636" s="28"/>
      <c r="S636" s="110"/>
      <c r="T636" s="25"/>
      <c r="U636" s="28"/>
      <c r="V636" s="28"/>
      <c r="W636" s="110"/>
      <c r="X636" s="25"/>
      <c r="Y636" s="33"/>
      <c r="Z636" s="33"/>
      <c r="AA636" s="116"/>
      <c r="AB636" s="25"/>
      <c r="AC636" s="33"/>
      <c r="AD636" s="33"/>
      <c r="AE636" s="314"/>
      <c r="AF636" s="28" t="s">
        <v>547</v>
      </c>
    </row>
    <row r="637" spans="1:32" ht="15.75" customHeight="1" x14ac:dyDescent="0.4">
      <c r="A637" s="105">
        <v>10</v>
      </c>
      <c r="B637" s="51" t="s">
        <v>10129</v>
      </c>
      <c r="C637" s="992" t="s">
        <v>0</v>
      </c>
      <c r="D637" s="15"/>
      <c r="E637" s="16"/>
      <c r="F637" s="16"/>
      <c r="G637" s="115"/>
      <c r="H637" s="15"/>
      <c r="I637" s="17"/>
      <c r="J637" s="18"/>
      <c r="K637" s="114"/>
      <c r="L637" s="15"/>
      <c r="M637" s="18"/>
      <c r="N637" s="18"/>
      <c r="O637" s="114"/>
      <c r="P637" s="15"/>
      <c r="Q637" s="18"/>
      <c r="R637" s="18"/>
      <c r="S637" s="114"/>
      <c r="T637" s="18"/>
      <c r="U637" s="18"/>
      <c r="V637" s="18"/>
      <c r="W637" s="114"/>
      <c r="X637" s="15" t="s">
        <v>6634</v>
      </c>
      <c r="Y637" s="18">
        <v>4</v>
      </c>
      <c r="Z637" s="18"/>
      <c r="AA637" s="114" t="s">
        <v>318</v>
      </c>
      <c r="AB637" s="15"/>
      <c r="AC637" s="18"/>
      <c r="AD637" s="18"/>
      <c r="AE637" s="310"/>
      <c r="AF637" s="28" t="s">
        <v>0</v>
      </c>
    </row>
    <row r="638" spans="1:32" ht="15.75" customHeight="1" x14ac:dyDescent="0.4">
      <c r="A638" s="107"/>
      <c r="B638" s="52" t="s">
        <v>841</v>
      </c>
      <c r="C638" s="993"/>
      <c r="D638" s="20"/>
      <c r="E638" s="21"/>
      <c r="F638" s="21"/>
      <c r="G638" s="113"/>
      <c r="H638" s="20"/>
      <c r="I638" s="22"/>
      <c r="J638" s="22"/>
      <c r="K638" s="112"/>
      <c r="L638" s="20"/>
      <c r="M638" s="22"/>
      <c r="N638" s="22"/>
      <c r="O638" s="112"/>
      <c r="P638" s="20"/>
      <c r="Q638" s="22"/>
      <c r="R638" s="22"/>
      <c r="S638" s="112"/>
      <c r="T638" s="20"/>
      <c r="U638" s="22"/>
      <c r="V638" s="22"/>
      <c r="W638" s="112"/>
      <c r="X638" s="20"/>
      <c r="Y638" s="24"/>
      <c r="Z638" s="24"/>
      <c r="AA638" s="112"/>
      <c r="AB638" s="20"/>
      <c r="AC638" s="22"/>
      <c r="AD638" s="22"/>
      <c r="AE638" s="311"/>
      <c r="AF638" s="28" t="s">
        <v>0</v>
      </c>
    </row>
    <row r="639" spans="1:32" ht="15.75" customHeight="1" x14ac:dyDescent="0.4">
      <c r="A639" s="107"/>
      <c r="B639" s="52"/>
      <c r="C639" s="994" t="s">
        <v>1</v>
      </c>
      <c r="D639" s="25"/>
      <c r="E639" s="26"/>
      <c r="F639" s="26"/>
      <c r="G639" s="111"/>
      <c r="H639" s="25"/>
      <c r="I639" s="27"/>
      <c r="J639" s="28"/>
      <c r="K639" s="110"/>
      <c r="L639" s="28"/>
      <c r="M639" s="28"/>
      <c r="N639" s="28"/>
      <c r="O639" s="110"/>
      <c r="P639" s="25"/>
      <c r="Q639" s="27"/>
      <c r="R639" s="28"/>
      <c r="S639" s="110"/>
      <c r="T639" s="25" t="s">
        <v>6616</v>
      </c>
      <c r="U639" s="28">
        <v>5</v>
      </c>
      <c r="V639" s="28"/>
      <c r="W639" s="110" t="s">
        <v>295</v>
      </c>
      <c r="X639" s="25" t="s">
        <v>6634</v>
      </c>
      <c r="Y639" s="28">
        <v>4</v>
      </c>
      <c r="Z639" s="28"/>
      <c r="AA639" s="110" t="s">
        <v>318</v>
      </c>
      <c r="AB639" s="25"/>
      <c r="AC639" s="27"/>
      <c r="AD639" s="28"/>
      <c r="AE639" s="312"/>
      <c r="AF639" s="28" t="s">
        <v>1</v>
      </c>
    </row>
    <row r="640" spans="1:32" ht="15.75" customHeight="1" x14ac:dyDescent="0.4">
      <c r="A640" s="106"/>
      <c r="B640" s="52"/>
      <c r="C640" s="995"/>
      <c r="D640" s="25"/>
      <c r="E640" s="26"/>
      <c r="F640" s="26"/>
      <c r="G640" s="111"/>
      <c r="H640" s="25"/>
      <c r="I640" s="28"/>
      <c r="J640" s="28"/>
      <c r="K640" s="110"/>
      <c r="L640" s="25"/>
      <c r="M640" s="28"/>
      <c r="N640" s="28"/>
      <c r="O640" s="110"/>
      <c r="P640" s="25"/>
      <c r="Q640" s="27"/>
      <c r="R640" s="27"/>
      <c r="S640" s="110"/>
      <c r="T640" s="25"/>
      <c r="U640" s="28"/>
      <c r="V640" s="28"/>
      <c r="W640" s="110"/>
      <c r="X640" s="25"/>
      <c r="Y640" s="33"/>
      <c r="Z640" s="33"/>
      <c r="AA640" s="116"/>
      <c r="AB640" s="25"/>
      <c r="AC640" s="33"/>
      <c r="AD640" s="33"/>
      <c r="AE640" s="314"/>
      <c r="AF640" s="28" t="s">
        <v>547</v>
      </c>
    </row>
    <row r="641" spans="1:32" ht="15.75" customHeight="1" x14ac:dyDescent="0.4">
      <c r="A641" s="105">
        <v>1</v>
      </c>
      <c r="B641" s="51" t="s">
        <v>7238</v>
      </c>
      <c r="C641" s="992" t="s">
        <v>0</v>
      </c>
      <c r="D641" s="15" t="s">
        <v>10136</v>
      </c>
      <c r="E641" s="16"/>
      <c r="F641" s="16"/>
      <c r="G641" s="115"/>
      <c r="H641" s="15" t="s">
        <v>10136</v>
      </c>
      <c r="I641" s="17"/>
      <c r="J641" s="18"/>
      <c r="K641" s="114"/>
      <c r="L641" s="15" t="s">
        <v>10136</v>
      </c>
      <c r="M641" s="18"/>
      <c r="N641" s="18"/>
      <c r="O641" s="114"/>
      <c r="P641" s="34" t="s">
        <v>10136</v>
      </c>
      <c r="Q641" s="35"/>
      <c r="R641" s="36"/>
      <c r="S641" s="114"/>
      <c r="T641" s="15" t="s">
        <v>10136</v>
      </c>
      <c r="U641" s="18"/>
      <c r="V641" s="18"/>
      <c r="W641" s="114"/>
      <c r="X641" s="18" t="s">
        <v>4664</v>
      </c>
      <c r="Y641" s="18">
        <v>5</v>
      </c>
      <c r="Z641" s="509"/>
      <c r="AA641" s="114" t="s">
        <v>332</v>
      </c>
      <c r="AB641" s="15" t="s">
        <v>4664</v>
      </c>
      <c r="AC641" s="17">
        <v>5</v>
      </c>
      <c r="AD641" s="509"/>
      <c r="AE641" s="310" t="s">
        <v>332</v>
      </c>
      <c r="AF641" s="28" t="s">
        <v>0</v>
      </c>
    </row>
    <row r="642" spans="1:32" ht="15.75" customHeight="1" x14ac:dyDescent="0.4">
      <c r="A642" s="107"/>
      <c r="B642" s="52"/>
      <c r="C642" s="993"/>
      <c r="D642" s="20"/>
      <c r="E642" s="21"/>
      <c r="F642" s="21"/>
      <c r="G642" s="113"/>
      <c r="H642" s="20"/>
      <c r="I642" s="22"/>
      <c r="J642" s="22"/>
      <c r="K642" s="112"/>
      <c r="L642" s="20"/>
      <c r="M642" s="22"/>
      <c r="N642" s="22"/>
      <c r="O642" s="112"/>
      <c r="P642" s="37"/>
      <c r="Q642" s="38"/>
      <c r="R642" s="39"/>
      <c r="S642" s="112"/>
      <c r="T642" s="20"/>
      <c r="U642" s="22"/>
      <c r="V642" s="22"/>
      <c r="W642" s="112"/>
      <c r="X642" s="20"/>
      <c r="Y642" s="24"/>
      <c r="Z642" s="24"/>
      <c r="AA642" s="112"/>
      <c r="AB642" s="20" t="s">
        <v>10121</v>
      </c>
      <c r="AC642" s="22"/>
      <c r="AD642" s="22"/>
      <c r="AE642" s="311"/>
      <c r="AF642" s="28" t="s">
        <v>0</v>
      </c>
    </row>
    <row r="643" spans="1:32" ht="15.75" customHeight="1" x14ac:dyDescent="0.4">
      <c r="A643" s="107"/>
      <c r="B643" s="52"/>
      <c r="C643" s="994" t="s">
        <v>1</v>
      </c>
      <c r="D643" s="25"/>
      <c r="E643" s="26"/>
      <c r="F643" s="26"/>
      <c r="G643" s="111"/>
      <c r="H643" s="25"/>
      <c r="I643" s="27"/>
      <c r="J643" s="28"/>
      <c r="K643" s="110"/>
      <c r="L643" s="25"/>
      <c r="M643" s="28"/>
      <c r="N643" s="28"/>
      <c r="O643" s="110"/>
      <c r="P643" s="25"/>
      <c r="Q643" s="27"/>
      <c r="R643" s="28"/>
      <c r="S643" s="110"/>
      <c r="T643" s="25"/>
      <c r="U643" s="28"/>
      <c r="V643" s="28"/>
      <c r="W643" s="110"/>
      <c r="X643" s="25" t="s">
        <v>4664</v>
      </c>
      <c r="Y643" s="28">
        <v>5</v>
      </c>
      <c r="Z643" s="508"/>
      <c r="AA643" s="110" t="s">
        <v>332</v>
      </c>
      <c r="AB643" s="25"/>
      <c r="AC643" s="27"/>
      <c r="AD643" s="28"/>
      <c r="AE643" s="312"/>
      <c r="AF643" s="28" t="s">
        <v>1</v>
      </c>
    </row>
    <row r="644" spans="1:32" ht="15.75" customHeight="1" x14ac:dyDescent="0.4">
      <c r="A644" s="107"/>
      <c r="B644" s="52"/>
      <c r="C644" s="994" t="s">
        <v>547</v>
      </c>
      <c r="D644" s="40"/>
      <c r="E644" s="41"/>
      <c r="F644" s="42"/>
      <c r="G644" s="108"/>
      <c r="H644" s="40"/>
      <c r="I644" s="42"/>
      <c r="J644" s="42"/>
      <c r="K644" s="108"/>
      <c r="L644" s="40"/>
      <c r="M644" s="42"/>
      <c r="N644" s="42"/>
      <c r="O644" s="108"/>
      <c r="P644" s="40"/>
      <c r="Q644" s="41"/>
      <c r="R644" s="42"/>
      <c r="S644" s="108"/>
      <c r="T644" s="40"/>
      <c r="U644" s="42"/>
      <c r="V644" s="42"/>
      <c r="W644" s="108"/>
      <c r="X644" s="40"/>
      <c r="Y644" s="43"/>
      <c r="Z644" s="43"/>
      <c r="AA644" s="109"/>
      <c r="AB644" s="40"/>
      <c r="AC644" s="41"/>
      <c r="AD644" s="42"/>
      <c r="AE644" s="313"/>
      <c r="AF644" s="28" t="s">
        <v>547</v>
      </c>
    </row>
    <row r="645" spans="1:32" ht="15.75" customHeight="1" x14ac:dyDescent="0.4">
      <c r="A645" s="105">
        <v>2</v>
      </c>
      <c r="B645" s="51" t="s">
        <v>8391</v>
      </c>
      <c r="C645" s="992" t="s">
        <v>0</v>
      </c>
      <c r="D645" s="15" t="s">
        <v>10194</v>
      </c>
      <c r="E645" s="16"/>
      <c r="F645" s="16"/>
      <c r="G645" s="115"/>
      <c r="H645" s="15"/>
      <c r="I645" s="17"/>
      <c r="J645" s="18"/>
      <c r="K645" s="114"/>
      <c r="L645" s="15"/>
      <c r="M645" s="18"/>
      <c r="N645" s="18"/>
      <c r="O645" s="114"/>
      <c r="P645" s="34"/>
      <c r="Q645" s="35"/>
      <c r="R645" s="36"/>
      <c r="S645" s="114"/>
      <c r="T645" s="15"/>
      <c r="U645" s="18"/>
      <c r="V645" s="18"/>
      <c r="W645" s="114"/>
      <c r="X645" s="18" t="s">
        <v>6616</v>
      </c>
      <c r="Y645" s="18">
        <v>5</v>
      </c>
      <c r="Z645" s="509" t="s">
        <v>7250</v>
      </c>
      <c r="AA645" s="114" t="s">
        <v>270</v>
      </c>
      <c r="AB645" s="15"/>
      <c r="AC645" s="17"/>
      <c r="AD645" s="18"/>
      <c r="AE645" s="310"/>
      <c r="AF645" s="28" t="s">
        <v>0</v>
      </c>
    </row>
    <row r="646" spans="1:32" ht="15.75" customHeight="1" x14ac:dyDescent="0.4">
      <c r="A646" s="107"/>
      <c r="B646" s="52"/>
      <c r="C646" s="993"/>
      <c r="D646" s="20"/>
      <c r="E646" s="21"/>
      <c r="F646" s="21"/>
      <c r="G646" s="113"/>
      <c r="H646" s="20"/>
      <c r="I646" s="22"/>
      <c r="J646" s="22"/>
      <c r="K646" s="112"/>
      <c r="L646" s="20"/>
      <c r="M646" s="22"/>
      <c r="N646" s="22"/>
      <c r="O646" s="112"/>
      <c r="P646" s="37"/>
      <c r="Q646" s="38"/>
      <c r="R646" s="39"/>
      <c r="S646" s="112"/>
      <c r="T646" s="20"/>
      <c r="U646" s="22"/>
      <c r="V646" s="22"/>
      <c r="W646" s="112"/>
      <c r="X646" s="20"/>
      <c r="Y646" s="24"/>
      <c r="Z646" s="24"/>
      <c r="AA646" s="112"/>
      <c r="AB646" s="20"/>
      <c r="AC646" s="22"/>
      <c r="AD646" s="22"/>
      <c r="AE646" s="311"/>
      <c r="AF646" s="28" t="s">
        <v>0</v>
      </c>
    </row>
    <row r="647" spans="1:32" ht="15.75" customHeight="1" x14ac:dyDescent="0.4">
      <c r="A647" s="107"/>
      <c r="B647" s="52"/>
      <c r="C647" s="994" t="s">
        <v>1</v>
      </c>
      <c r="D647" s="25"/>
      <c r="E647" s="26"/>
      <c r="F647" s="26"/>
      <c r="G647" s="111"/>
      <c r="H647" s="25" t="s">
        <v>6633</v>
      </c>
      <c r="I647" s="27">
        <v>4</v>
      </c>
      <c r="J647" s="28" t="s">
        <v>571</v>
      </c>
      <c r="K647" s="110" t="s">
        <v>273</v>
      </c>
      <c r="L647" s="25" t="s">
        <v>6633</v>
      </c>
      <c r="M647" s="28">
        <v>4</v>
      </c>
      <c r="N647" s="28" t="s">
        <v>571</v>
      </c>
      <c r="O647" s="110" t="s">
        <v>273</v>
      </c>
      <c r="P647" s="25" t="s">
        <v>6633</v>
      </c>
      <c r="Q647" s="27">
        <v>4</v>
      </c>
      <c r="R647" s="28" t="s">
        <v>571</v>
      </c>
      <c r="S647" s="110" t="s">
        <v>273</v>
      </c>
      <c r="T647" s="25" t="s">
        <v>6616</v>
      </c>
      <c r="U647" s="28">
        <v>5</v>
      </c>
      <c r="V647" s="508" t="s">
        <v>7250</v>
      </c>
      <c r="W647" s="110" t="s">
        <v>270</v>
      </c>
      <c r="X647" s="25" t="s">
        <v>6616</v>
      </c>
      <c r="Y647" s="28">
        <v>5</v>
      </c>
      <c r="Z647" s="508" t="s">
        <v>7250</v>
      </c>
      <c r="AA647" s="110" t="s">
        <v>270</v>
      </c>
      <c r="AB647" s="25"/>
      <c r="AC647" s="27"/>
      <c r="AD647" s="28"/>
      <c r="AE647" s="312"/>
      <c r="AF647" s="28" t="s">
        <v>1</v>
      </c>
    </row>
    <row r="648" spans="1:32" ht="15.75" customHeight="1" x14ac:dyDescent="0.4">
      <c r="A648" s="107"/>
      <c r="B648" s="52"/>
      <c r="C648" s="994"/>
      <c r="D648" s="40" t="s">
        <v>10137</v>
      </c>
      <c r="E648" s="41"/>
      <c r="F648" s="42"/>
      <c r="G648" s="108"/>
      <c r="H648" s="40"/>
      <c r="I648" s="42"/>
      <c r="J648" s="42"/>
      <c r="K648" s="108"/>
      <c r="L648" s="40"/>
      <c r="M648" s="42"/>
      <c r="N648" s="42"/>
      <c r="O648" s="108"/>
      <c r="P648" s="40"/>
      <c r="Q648" s="41"/>
      <c r="R648" s="42"/>
      <c r="S648" s="108"/>
      <c r="T648" s="40"/>
      <c r="U648" s="42"/>
      <c r="V648" s="42"/>
      <c r="W648" s="108"/>
      <c r="X648" s="40" t="s">
        <v>10052</v>
      </c>
      <c r="Y648" s="43"/>
      <c r="Z648" s="43"/>
      <c r="AA648" s="109"/>
      <c r="AB648" s="40"/>
      <c r="AC648" s="41"/>
      <c r="AD648" s="42"/>
      <c r="AE648" s="313"/>
      <c r="AF648" s="28" t="s">
        <v>547</v>
      </c>
    </row>
    <row r="649" spans="1:32" ht="15.75" customHeight="1" x14ac:dyDescent="0.4">
      <c r="A649" s="105">
        <v>1</v>
      </c>
      <c r="B649" s="51" t="s">
        <v>8436</v>
      </c>
      <c r="C649" s="992" t="s">
        <v>0</v>
      </c>
      <c r="D649" s="15"/>
      <c r="E649" s="16"/>
      <c r="F649" s="16"/>
      <c r="G649" s="115"/>
      <c r="H649" s="15"/>
      <c r="I649" s="17"/>
      <c r="J649" s="18"/>
      <c r="K649" s="114"/>
      <c r="L649" s="15"/>
      <c r="M649" s="18"/>
      <c r="N649" s="18"/>
      <c r="O649" s="114"/>
      <c r="P649" s="34"/>
      <c r="Q649" s="35"/>
      <c r="R649" s="36"/>
      <c r="S649" s="114"/>
      <c r="T649" s="15"/>
      <c r="U649" s="18"/>
      <c r="V649" s="18"/>
      <c r="W649" s="114"/>
      <c r="X649" s="18"/>
      <c r="Y649" s="18"/>
      <c r="Z649" s="18"/>
      <c r="AA649" s="114"/>
      <c r="AB649" s="15"/>
      <c r="AC649" s="17"/>
      <c r="AD649" s="18"/>
      <c r="AE649" s="310"/>
      <c r="AF649" s="28" t="s">
        <v>0</v>
      </c>
    </row>
    <row r="650" spans="1:32" ht="15.75" customHeight="1" x14ac:dyDescent="0.4">
      <c r="A650" s="107"/>
      <c r="B650" s="52" t="s">
        <v>842</v>
      </c>
      <c r="C650" s="993"/>
      <c r="D650" s="20"/>
      <c r="E650" s="21"/>
      <c r="F650" s="21"/>
      <c r="G650" s="113"/>
      <c r="H650" s="20"/>
      <c r="I650" s="22"/>
      <c r="J650" s="22"/>
      <c r="K650" s="112"/>
      <c r="L650" s="20"/>
      <c r="M650" s="22"/>
      <c r="N650" s="22"/>
      <c r="O650" s="112"/>
      <c r="P650" s="37"/>
      <c r="Q650" s="38"/>
      <c r="R650" s="39"/>
      <c r="S650" s="112"/>
      <c r="T650" s="20"/>
      <c r="U650" s="22"/>
      <c r="V650" s="22"/>
      <c r="W650" s="112"/>
      <c r="X650" s="20"/>
      <c r="Y650" s="24"/>
      <c r="Z650" s="24"/>
      <c r="AA650" s="112"/>
      <c r="AB650" s="20"/>
      <c r="AC650" s="22"/>
      <c r="AD650" s="22"/>
      <c r="AE650" s="311"/>
      <c r="AF650" s="28" t="s">
        <v>0</v>
      </c>
    </row>
    <row r="651" spans="1:32" ht="15.75" customHeight="1" x14ac:dyDescent="0.4">
      <c r="A651" s="107"/>
      <c r="B651" s="52"/>
      <c r="C651" s="994" t="s">
        <v>1</v>
      </c>
      <c r="D651" s="25"/>
      <c r="E651" s="26"/>
      <c r="F651" s="26"/>
      <c r="G651" s="111"/>
      <c r="H651" s="25"/>
      <c r="I651" s="27"/>
      <c r="J651" s="28"/>
      <c r="K651" s="110"/>
      <c r="L651" s="25"/>
      <c r="M651" s="28"/>
      <c r="N651" s="28"/>
      <c r="O651" s="110"/>
      <c r="P651" s="25"/>
      <c r="Q651" s="27"/>
      <c r="R651" s="28"/>
      <c r="S651" s="110"/>
      <c r="T651" s="25"/>
      <c r="U651" s="28"/>
      <c r="V651" s="28"/>
      <c r="W651" s="110"/>
      <c r="X651" s="25"/>
      <c r="Y651" s="28"/>
      <c r="Z651" s="28"/>
      <c r="AA651" s="110"/>
      <c r="AB651" s="25"/>
      <c r="AC651" s="27"/>
      <c r="AD651" s="28"/>
      <c r="AE651" s="312"/>
      <c r="AF651" s="28" t="s">
        <v>1</v>
      </c>
    </row>
    <row r="652" spans="1:32" ht="15.75" customHeight="1" x14ac:dyDescent="0.4">
      <c r="A652" s="107"/>
      <c r="B652" s="52"/>
      <c r="C652" s="994"/>
      <c r="D652" s="40"/>
      <c r="E652" s="41"/>
      <c r="F652" s="42"/>
      <c r="G652" s="108"/>
      <c r="H652" s="40"/>
      <c r="I652" s="42"/>
      <c r="J652" s="42"/>
      <c r="K652" s="108"/>
      <c r="L652" s="40"/>
      <c r="M652" s="42"/>
      <c r="N652" s="42"/>
      <c r="O652" s="108"/>
      <c r="P652" s="40"/>
      <c r="Q652" s="41"/>
      <c r="R652" s="42"/>
      <c r="S652" s="108"/>
      <c r="T652" s="40"/>
      <c r="U652" s="42"/>
      <c r="V652" s="42"/>
      <c r="W652" s="108"/>
      <c r="X652" s="40"/>
      <c r="Y652" s="43"/>
      <c r="Z652" s="43"/>
      <c r="AA652" s="109"/>
      <c r="AB652" s="40"/>
      <c r="AC652" s="41"/>
      <c r="AD652" s="42"/>
      <c r="AE652" s="313"/>
      <c r="AF652" s="28" t="s">
        <v>547</v>
      </c>
    </row>
    <row r="653" spans="1:32" ht="15.75" customHeight="1" x14ac:dyDescent="0.4">
      <c r="A653" s="105">
        <v>2</v>
      </c>
      <c r="B653" s="51" t="s">
        <v>7230</v>
      </c>
      <c r="C653" s="992" t="s">
        <v>0</v>
      </c>
      <c r="D653" s="15"/>
      <c r="E653" s="16"/>
      <c r="F653" s="16"/>
      <c r="G653" s="115"/>
      <c r="H653" s="15"/>
      <c r="I653" s="17"/>
      <c r="J653" s="18"/>
      <c r="K653" s="114"/>
      <c r="L653" s="15"/>
      <c r="M653" s="18"/>
      <c r="N653" s="18"/>
      <c r="O653" s="114"/>
      <c r="P653" s="34"/>
      <c r="Q653" s="35"/>
      <c r="R653" s="36"/>
      <c r="S653" s="114"/>
      <c r="T653" s="15"/>
      <c r="U653" s="18"/>
      <c r="V653" s="18"/>
      <c r="W653" s="114"/>
      <c r="X653" s="18" t="s">
        <v>5554</v>
      </c>
      <c r="Y653" s="18">
        <v>5</v>
      </c>
      <c r="Z653" s="18"/>
      <c r="AA653" s="114" t="s">
        <v>219</v>
      </c>
      <c r="AB653" s="15"/>
      <c r="AC653" s="17"/>
      <c r="AD653" s="18"/>
      <c r="AE653" s="310"/>
      <c r="AF653" s="28" t="s">
        <v>0</v>
      </c>
    </row>
    <row r="654" spans="1:32" ht="15.75" customHeight="1" x14ac:dyDescent="0.4">
      <c r="A654" s="107"/>
      <c r="B654" s="52" t="s">
        <v>844</v>
      </c>
      <c r="C654" s="993"/>
      <c r="D654" s="20"/>
      <c r="E654" s="21"/>
      <c r="F654" s="21"/>
      <c r="G654" s="113"/>
      <c r="H654" s="20"/>
      <c r="I654" s="22"/>
      <c r="J654" s="22"/>
      <c r="K654" s="112"/>
      <c r="L654" s="20"/>
      <c r="M654" s="22"/>
      <c r="N654" s="22"/>
      <c r="O654" s="112"/>
      <c r="P654" s="37"/>
      <c r="Q654" s="38"/>
      <c r="R654" s="39"/>
      <c r="S654" s="112"/>
      <c r="T654" s="20"/>
      <c r="U654" s="22"/>
      <c r="V654" s="22"/>
      <c r="W654" s="112"/>
      <c r="X654" s="20"/>
      <c r="Y654" s="24"/>
      <c r="Z654" s="24"/>
      <c r="AA654" s="112"/>
      <c r="AB654" s="20"/>
      <c r="AC654" s="22"/>
      <c r="AD654" s="22"/>
      <c r="AE654" s="311"/>
      <c r="AF654" s="28" t="s">
        <v>0</v>
      </c>
    </row>
    <row r="655" spans="1:32" ht="15.75" customHeight="1" x14ac:dyDescent="0.4">
      <c r="A655" s="107"/>
      <c r="B655" s="52"/>
      <c r="C655" s="994" t="s">
        <v>1</v>
      </c>
      <c r="D655" s="25"/>
      <c r="E655" s="26"/>
      <c r="F655" s="26"/>
      <c r="G655" s="111"/>
      <c r="H655" s="25"/>
      <c r="I655" s="27"/>
      <c r="J655" s="28"/>
      <c r="K655" s="110"/>
      <c r="L655" s="25"/>
      <c r="M655" s="28"/>
      <c r="N655" s="28"/>
      <c r="O655" s="110"/>
      <c r="P655" s="25"/>
      <c r="Q655" s="27"/>
      <c r="R655" s="28"/>
      <c r="S655" s="110"/>
      <c r="T655" s="25" t="s">
        <v>5554</v>
      </c>
      <c r="U655" s="28">
        <v>5</v>
      </c>
      <c r="V655" s="28"/>
      <c r="W655" s="110" t="s">
        <v>219</v>
      </c>
      <c r="X655" s="25" t="s">
        <v>5554</v>
      </c>
      <c r="Y655" s="28">
        <v>5</v>
      </c>
      <c r="Z655" s="28"/>
      <c r="AA655" s="110" t="s">
        <v>219</v>
      </c>
      <c r="AB655" s="25"/>
      <c r="AC655" s="27"/>
      <c r="AD655" s="28"/>
      <c r="AE655" s="312"/>
      <c r="AF655" s="28" t="s">
        <v>1</v>
      </c>
    </row>
    <row r="656" spans="1:32" ht="15.75" customHeight="1" x14ac:dyDescent="0.4">
      <c r="A656" s="107"/>
      <c r="B656" s="52"/>
      <c r="C656" s="994"/>
      <c r="D656" s="40"/>
      <c r="E656" s="41"/>
      <c r="F656" s="42"/>
      <c r="G656" s="108"/>
      <c r="H656" s="40"/>
      <c r="I656" s="42"/>
      <c r="J656" s="42"/>
      <c r="K656" s="108"/>
      <c r="L656" s="40"/>
      <c r="M656" s="42"/>
      <c r="N656" s="42"/>
      <c r="O656" s="108"/>
      <c r="P656" s="40"/>
      <c r="Q656" s="41"/>
      <c r="R656" s="42"/>
      <c r="S656" s="108"/>
      <c r="T656" s="40"/>
      <c r="U656" s="42"/>
      <c r="V656" s="42"/>
      <c r="W656" s="108"/>
      <c r="X656" s="40" t="s">
        <v>4653</v>
      </c>
      <c r="Y656" s="43"/>
      <c r="Z656" s="43"/>
      <c r="AA656" s="109"/>
      <c r="AB656" s="40"/>
      <c r="AC656" s="41"/>
      <c r="AD656" s="42"/>
      <c r="AE656" s="313"/>
      <c r="AF656" s="28" t="s">
        <v>547</v>
      </c>
    </row>
    <row r="657" spans="1:32" ht="15.75" customHeight="1" x14ac:dyDescent="0.4">
      <c r="A657" s="105">
        <v>3</v>
      </c>
      <c r="B657" s="51" t="s">
        <v>7224</v>
      </c>
      <c r="C657" s="992" t="s">
        <v>0</v>
      </c>
      <c r="D657" s="15"/>
      <c r="E657" s="16"/>
      <c r="F657" s="16"/>
      <c r="G657" s="115"/>
      <c r="H657" s="15"/>
      <c r="I657" s="17"/>
      <c r="J657" s="18"/>
      <c r="K657" s="114"/>
      <c r="L657" s="18"/>
      <c r="M657" s="18"/>
      <c r="N657" s="18"/>
      <c r="O657" s="114"/>
      <c r="P657" s="15"/>
      <c r="Q657" s="17"/>
      <c r="R657" s="18"/>
      <c r="S657" s="114"/>
      <c r="T657" s="15"/>
      <c r="U657" s="18"/>
      <c r="V657" s="18"/>
      <c r="W657" s="114"/>
      <c r="X657" s="15"/>
      <c r="Y657" s="18"/>
      <c r="Z657" s="18"/>
      <c r="AA657" s="114"/>
      <c r="AB657" s="15"/>
      <c r="AC657" s="17"/>
      <c r="AD657" s="18"/>
      <c r="AE657" s="310"/>
      <c r="AF657" s="28" t="s">
        <v>0</v>
      </c>
    </row>
    <row r="658" spans="1:32" ht="15.75" customHeight="1" x14ac:dyDescent="0.4">
      <c r="A658" s="107"/>
      <c r="B658" s="52" t="s">
        <v>837</v>
      </c>
      <c r="C658" s="993"/>
      <c r="D658" s="20"/>
      <c r="E658" s="21"/>
      <c r="F658" s="21"/>
      <c r="G658" s="113"/>
      <c r="H658" s="20"/>
      <c r="I658" s="22"/>
      <c r="J658" s="22"/>
      <c r="K658" s="112"/>
      <c r="L658" s="20"/>
      <c r="M658" s="22"/>
      <c r="N658" s="22"/>
      <c r="O658" s="112"/>
      <c r="P658" s="20"/>
      <c r="Q658" s="24"/>
      <c r="R658" s="24"/>
      <c r="S658" s="112"/>
      <c r="T658" s="20"/>
      <c r="U658" s="24"/>
      <c r="V658" s="22"/>
      <c r="W658" s="112"/>
      <c r="X658" s="20"/>
      <c r="Y658" s="24"/>
      <c r="Z658" s="24"/>
      <c r="AA658" s="112"/>
      <c r="AB658" s="20"/>
      <c r="AC658" s="22"/>
      <c r="AD658" s="22"/>
      <c r="AE658" s="311"/>
      <c r="AF658" s="28" t="s">
        <v>0</v>
      </c>
    </row>
    <row r="659" spans="1:32" ht="15.75" customHeight="1" x14ac:dyDescent="0.4">
      <c r="A659" s="107"/>
      <c r="B659" s="52"/>
      <c r="C659" s="994" t="s">
        <v>1</v>
      </c>
      <c r="D659" s="25"/>
      <c r="E659" s="26"/>
      <c r="F659" s="26"/>
      <c r="G659" s="111"/>
      <c r="H659" s="25"/>
      <c r="I659" s="27"/>
      <c r="J659" s="28"/>
      <c r="K659" s="110"/>
      <c r="L659" s="25"/>
      <c r="M659" s="28"/>
      <c r="N659" s="28"/>
      <c r="O659" s="110"/>
      <c r="P659" s="30"/>
      <c r="Q659" s="31"/>
      <c r="R659" s="28"/>
      <c r="S659" s="110"/>
      <c r="T659" s="25"/>
      <c r="U659" s="28"/>
      <c r="V659" s="28"/>
      <c r="W659" s="110"/>
      <c r="X659" s="25"/>
      <c r="Y659" s="28"/>
      <c r="Z659" s="28"/>
      <c r="AA659" s="110"/>
      <c r="AB659" s="25"/>
      <c r="AC659" s="27"/>
      <c r="AD659" s="28"/>
      <c r="AE659" s="312"/>
      <c r="AF659" s="28" t="s">
        <v>1</v>
      </c>
    </row>
    <row r="660" spans="1:32" ht="15.75" customHeight="1" x14ac:dyDescent="0.4">
      <c r="A660" s="107"/>
      <c r="B660" s="52"/>
      <c r="C660" s="994"/>
      <c r="D660" s="25"/>
      <c r="E660" s="26"/>
      <c r="F660" s="26"/>
      <c r="G660" s="111"/>
      <c r="H660" s="25"/>
      <c r="I660" s="28"/>
      <c r="J660" s="28"/>
      <c r="K660" s="110"/>
      <c r="L660" s="25"/>
      <c r="M660" s="28"/>
      <c r="N660" s="28"/>
      <c r="O660" s="110"/>
      <c r="P660" s="30"/>
      <c r="Q660" s="31"/>
      <c r="R660" s="32"/>
      <c r="S660" s="110"/>
      <c r="T660" s="25"/>
      <c r="U660" s="27"/>
      <c r="V660" s="27"/>
      <c r="W660" s="110"/>
      <c r="X660" s="25"/>
      <c r="Y660" s="33"/>
      <c r="Z660" s="33"/>
      <c r="AA660" s="116"/>
      <c r="AB660" s="25"/>
      <c r="AC660" s="27"/>
      <c r="AD660" s="28"/>
      <c r="AE660" s="312"/>
      <c r="AF660" s="28" t="s">
        <v>547</v>
      </c>
    </row>
    <row r="661" spans="1:32" ht="15.75" customHeight="1" x14ac:dyDescent="0.4">
      <c r="A661" s="105">
        <v>4</v>
      </c>
      <c r="B661" s="51" t="s">
        <v>7231</v>
      </c>
      <c r="C661" s="992" t="s">
        <v>0</v>
      </c>
      <c r="D661" s="15"/>
      <c r="E661" s="16"/>
      <c r="F661" s="16"/>
      <c r="G661" s="115"/>
      <c r="H661" s="15"/>
      <c r="I661" s="17"/>
      <c r="J661" s="18"/>
      <c r="K661" s="114"/>
      <c r="L661" s="15"/>
      <c r="M661" s="18"/>
      <c r="N661" s="18"/>
      <c r="O661" s="114"/>
      <c r="P661" s="34"/>
      <c r="Q661" s="35"/>
      <c r="R661" s="36"/>
      <c r="S661" s="114"/>
      <c r="T661" s="15"/>
      <c r="U661" s="18"/>
      <c r="V661" s="18"/>
      <c r="W661" s="114"/>
      <c r="X661" s="18" t="s">
        <v>6630</v>
      </c>
      <c r="Y661" s="18">
        <v>4</v>
      </c>
      <c r="Z661" s="18"/>
      <c r="AA661" s="114" t="s">
        <v>229</v>
      </c>
      <c r="AB661" s="15"/>
      <c r="AC661" s="17"/>
      <c r="AD661" s="18"/>
      <c r="AE661" s="310"/>
      <c r="AF661" s="28" t="s">
        <v>0</v>
      </c>
    </row>
    <row r="662" spans="1:32" ht="15.75" customHeight="1" x14ac:dyDescent="0.4">
      <c r="A662" s="107"/>
      <c r="B662" s="52" t="s">
        <v>844</v>
      </c>
      <c r="C662" s="993"/>
      <c r="D662" s="20"/>
      <c r="E662" s="21"/>
      <c r="F662" s="21"/>
      <c r="G662" s="113"/>
      <c r="H662" s="20"/>
      <c r="I662" s="22"/>
      <c r="J662" s="22"/>
      <c r="K662" s="112"/>
      <c r="L662" s="20"/>
      <c r="M662" s="22"/>
      <c r="N662" s="22"/>
      <c r="O662" s="112"/>
      <c r="P662" s="37"/>
      <c r="Q662" s="38"/>
      <c r="R662" s="39"/>
      <c r="S662" s="112"/>
      <c r="T662" s="20"/>
      <c r="U662" s="22"/>
      <c r="V662" s="22"/>
      <c r="W662" s="112"/>
      <c r="X662" s="20"/>
      <c r="Y662" s="24"/>
      <c r="Z662" s="24"/>
      <c r="AA662" s="112"/>
      <c r="AB662" s="20"/>
      <c r="AC662" s="22"/>
      <c r="AD662" s="22"/>
      <c r="AE662" s="311"/>
      <c r="AF662" s="28" t="s">
        <v>0</v>
      </c>
    </row>
    <row r="663" spans="1:32" ht="15.75" customHeight="1" x14ac:dyDescent="0.4">
      <c r="A663" s="107"/>
      <c r="B663" s="52"/>
      <c r="C663" s="994" t="s">
        <v>1</v>
      </c>
      <c r="D663" s="25"/>
      <c r="E663" s="26"/>
      <c r="F663" s="26"/>
      <c r="G663" s="111"/>
      <c r="H663" s="25"/>
      <c r="I663" s="27"/>
      <c r="J663" s="28"/>
      <c r="K663" s="110"/>
      <c r="L663" s="25"/>
      <c r="M663" s="28"/>
      <c r="N663" s="28"/>
      <c r="O663" s="110"/>
      <c r="P663" s="25"/>
      <c r="Q663" s="27"/>
      <c r="R663" s="28"/>
      <c r="S663" s="110"/>
      <c r="T663" s="25" t="s">
        <v>6627</v>
      </c>
      <c r="U663" s="28">
        <v>4</v>
      </c>
      <c r="V663" s="28"/>
      <c r="W663" s="110" t="s">
        <v>229</v>
      </c>
      <c r="X663" s="25" t="s">
        <v>6630</v>
      </c>
      <c r="Y663" s="28">
        <v>4</v>
      </c>
      <c r="Z663" s="28"/>
      <c r="AA663" s="110" t="s">
        <v>229</v>
      </c>
      <c r="AB663" s="25"/>
      <c r="AC663" s="27"/>
      <c r="AD663" s="28"/>
      <c r="AE663" s="312"/>
      <c r="AF663" s="28" t="s">
        <v>1</v>
      </c>
    </row>
    <row r="664" spans="1:32" ht="15.75" customHeight="1" x14ac:dyDescent="0.4">
      <c r="A664" s="107"/>
      <c r="B664" s="52"/>
      <c r="C664" s="994"/>
      <c r="D664" s="40"/>
      <c r="E664" s="41"/>
      <c r="F664" s="42"/>
      <c r="G664" s="108"/>
      <c r="H664" s="40"/>
      <c r="I664" s="42"/>
      <c r="J664" s="42"/>
      <c r="K664" s="108"/>
      <c r="L664" s="40"/>
      <c r="M664" s="42"/>
      <c r="N664" s="42"/>
      <c r="O664" s="108"/>
      <c r="P664" s="40"/>
      <c r="Q664" s="41"/>
      <c r="R664" s="42"/>
      <c r="S664" s="108"/>
      <c r="T664" s="40" t="s">
        <v>10052</v>
      </c>
      <c r="U664" s="42"/>
      <c r="V664" s="42"/>
      <c r="W664" s="108"/>
      <c r="X664" s="40"/>
      <c r="Y664" s="43"/>
      <c r="Z664" s="43"/>
      <c r="AA664" s="109"/>
      <c r="AB664" s="40"/>
      <c r="AC664" s="41"/>
      <c r="AD664" s="42"/>
      <c r="AE664" s="313"/>
      <c r="AF664" s="28" t="s">
        <v>547</v>
      </c>
    </row>
    <row r="665" spans="1:32" ht="15.75" customHeight="1" x14ac:dyDescent="0.4">
      <c r="A665" s="105">
        <v>5</v>
      </c>
      <c r="B665" s="51" t="s">
        <v>10021</v>
      </c>
      <c r="C665" s="992" t="s">
        <v>0</v>
      </c>
      <c r="D665" s="15"/>
      <c r="E665" s="16"/>
      <c r="F665" s="16"/>
      <c r="G665" s="115"/>
      <c r="H665" s="15"/>
      <c r="I665" s="17"/>
      <c r="J665" s="18"/>
      <c r="K665" s="114"/>
      <c r="L665" s="15"/>
      <c r="M665" s="18"/>
      <c r="N665" s="18"/>
      <c r="O665" s="114"/>
      <c r="P665" s="34"/>
      <c r="Q665" s="35"/>
      <c r="R665" s="36"/>
      <c r="S665" s="114"/>
      <c r="T665" s="15"/>
      <c r="U665" s="18"/>
      <c r="V665" s="18"/>
      <c r="W665" s="114"/>
      <c r="X665" s="18"/>
      <c r="Y665" s="18"/>
      <c r="Z665" s="18"/>
      <c r="AA665" s="114"/>
      <c r="AB665" s="15"/>
      <c r="AC665" s="17"/>
      <c r="AD665" s="18"/>
      <c r="AE665" s="310"/>
      <c r="AF665" s="28" t="s">
        <v>0</v>
      </c>
    </row>
    <row r="666" spans="1:32" ht="15.75" customHeight="1" x14ac:dyDescent="0.4">
      <c r="A666" s="107"/>
      <c r="B666" s="52" t="s">
        <v>842</v>
      </c>
      <c r="C666" s="993"/>
      <c r="D666" s="20"/>
      <c r="E666" s="21"/>
      <c r="F666" s="21"/>
      <c r="G666" s="113"/>
      <c r="H666" s="20"/>
      <c r="I666" s="22"/>
      <c r="J666" s="22"/>
      <c r="K666" s="112"/>
      <c r="L666" s="20"/>
      <c r="M666" s="22"/>
      <c r="N666" s="22"/>
      <c r="O666" s="112"/>
      <c r="P666" s="37"/>
      <c r="Q666" s="38"/>
      <c r="R666" s="39"/>
      <c r="S666" s="112"/>
      <c r="T666" s="20"/>
      <c r="U666" s="22"/>
      <c r="V666" s="22"/>
      <c r="W666" s="112"/>
      <c r="X666" s="20"/>
      <c r="Y666" s="24"/>
      <c r="Z666" s="24"/>
      <c r="AA666" s="112"/>
      <c r="AB666" s="20"/>
      <c r="AC666" s="22"/>
      <c r="AD666" s="22"/>
      <c r="AE666" s="311"/>
      <c r="AF666" s="28" t="s">
        <v>0</v>
      </c>
    </row>
    <row r="667" spans="1:32" ht="15.75" customHeight="1" x14ac:dyDescent="0.4">
      <c r="A667" s="107"/>
      <c r="B667" s="52"/>
      <c r="C667" s="994" t="s">
        <v>1</v>
      </c>
      <c r="D667" s="25"/>
      <c r="E667" s="26"/>
      <c r="F667" s="26"/>
      <c r="G667" s="111"/>
      <c r="H667" s="25"/>
      <c r="I667" s="27"/>
      <c r="J667" s="28"/>
      <c r="K667" s="110"/>
      <c r="L667" s="25"/>
      <c r="M667" s="28"/>
      <c r="N667" s="28"/>
      <c r="O667" s="110"/>
      <c r="P667" s="25"/>
      <c r="Q667" s="27"/>
      <c r="R667" s="28"/>
      <c r="S667" s="110"/>
      <c r="T667" s="25"/>
      <c r="U667" s="28"/>
      <c r="V667" s="28"/>
      <c r="W667" s="110"/>
      <c r="X667" s="25"/>
      <c r="Y667" s="28"/>
      <c r="Z667" s="28"/>
      <c r="AA667" s="110"/>
      <c r="AB667" s="25"/>
      <c r="AC667" s="27"/>
      <c r="AD667" s="28"/>
      <c r="AE667" s="312"/>
      <c r="AF667" s="28" t="s">
        <v>1</v>
      </c>
    </row>
    <row r="668" spans="1:32" ht="15.75" customHeight="1" x14ac:dyDescent="0.4">
      <c r="A668" s="107"/>
      <c r="B668" s="52"/>
      <c r="C668" s="994"/>
      <c r="D668" s="40"/>
      <c r="E668" s="41"/>
      <c r="F668" s="42"/>
      <c r="G668" s="108"/>
      <c r="H668" s="40"/>
      <c r="I668" s="42"/>
      <c r="J668" s="42"/>
      <c r="K668" s="108"/>
      <c r="L668" s="40"/>
      <c r="M668" s="42"/>
      <c r="N668" s="42"/>
      <c r="O668" s="108"/>
      <c r="P668" s="40"/>
      <c r="Q668" s="41"/>
      <c r="R668" s="42"/>
      <c r="S668" s="108"/>
      <c r="T668" s="40"/>
      <c r="U668" s="42"/>
      <c r="V668" s="42"/>
      <c r="W668" s="108"/>
      <c r="X668" s="40"/>
      <c r="Y668" s="43"/>
      <c r="Z668" s="43"/>
      <c r="AA668" s="109"/>
      <c r="AB668" s="40"/>
      <c r="AC668" s="41"/>
      <c r="AD668" s="42"/>
      <c r="AE668" s="313"/>
      <c r="AF668" s="28" t="s">
        <v>547</v>
      </c>
    </row>
    <row r="669" spans="1:32" ht="15.75" customHeight="1" x14ac:dyDescent="0.4">
      <c r="A669" s="105">
        <v>6</v>
      </c>
      <c r="B669" s="51" t="s">
        <v>10022</v>
      </c>
      <c r="C669" s="992" t="s">
        <v>0</v>
      </c>
      <c r="D669" s="15"/>
      <c r="E669" s="16"/>
      <c r="F669" s="16"/>
      <c r="G669" s="115"/>
      <c r="H669" s="15"/>
      <c r="I669" s="17"/>
      <c r="J669" s="18"/>
      <c r="K669" s="114"/>
      <c r="L669" s="18"/>
      <c r="M669" s="18"/>
      <c r="N669" s="18"/>
      <c r="O669" s="114"/>
      <c r="P669" s="15"/>
      <c r="Q669" s="17"/>
      <c r="R669" s="18"/>
      <c r="S669" s="114"/>
      <c r="T669" s="15"/>
      <c r="U669" s="18"/>
      <c r="V669" s="18"/>
      <c r="W669" s="114"/>
      <c r="X669" s="15"/>
      <c r="Y669" s="18"/>
      <c r="Z669" s="18"/>
      <c r="AA669" s="114"/>
      <c r="AB669" s="15"/>
      <c r="AC669" s="17"/>
      <c r="AD669" s="18"/>
      <c r="AE669" s="310"/>
      <c r="AF669" s="28" t="s">
        <v>0</v>
      </c>
    </row>
    <row r="670" spans="1:32" ht="15.75" customHeight="1" x14ac:dyDescent="0.4">
      <c r="A670" s="107"/>
      <c r="B670" s="52" t="s">
        <v>842</v>
      </c>
      <c r="C670" s="993"/>
      <c r="D670" s="20"/>
      <c r="E670" s="21"/>
      <c r="F670" s="21"/>
      <c r="G670" s="113"/>
      <c r="H670" s="20"/>
      <c r="I670" s="22"/>
      <c r="J670" s="22"/>
      <c r="K670" s="112"/>
      <c r="L670" s="20"/>
      <c r="M670" s="22"/>
      <c r="N670" s="22"/>
      <c r="O670" s="112"/>
      <c r="P670" s="20"/>
      <c r="Q670" s="24"/>
      <c r="R670" s="24"/>
      <c r="S670" s="112"/>
      <c r="T670" s="20"/>
      <c r="U670" s="24"/>
      <c r="V670" s="22"/>
      <c r="W670" s="112"/>
      <c r="X670" s="20"/>
      <c r="Y670" s="24"/>
      <c r="Z670" s="24"/>
      <c r="AA670" s="112"/>
      <c r="AB670" s="20"/>
      <c r="AC670" s="22"/>
      <c r="AD670" s="22"/>
      <c r="AE670" s="311"/>
      <c r="AF670" s="28" t="s">
        <v>0</v>
      </c>
    </row>
    <row r="671" spans="1:32" ht="15.75" customHeight="1" x14ac:dyDescent="0.4">
      <c r="A671" s="107"/>
      <c r="B671" s="52"/>
      <c r="C671" s="994" t="s">
        <v>1</v>
      </c>
      <c r="D671" s="25"/>
      <c r="E671" s="26"/>
      <c r="F671" s="26"/>
      <c r="G671" s="111"/>
      <c r="H671" s="25"/>
      <c r="I671" s="27"/>
      <c r="J671" s="28"/>
      <c r="K671" s="110"/>
      <c r="L671" s="25"/>
      <c r="M671" s="28"/>
      <c r="N671" s="28"/>
      <c r="O671" s="110"/>
      <c r="P671" s="30"/>
      <c r="Q671" s="31"/>
      <c r="R671" s="28"/>
      <c r="S671" s="110"/>
      <c r="T671" s="25"/>
      <c r="U671" s="28"/>
      <c r="V671" s="28"/>
      <c r="W671" s="110"/>
      <c r="X671" s="25"/>
      <c r="Y671" s="28"/>
      <c r="Z671" s="28"/>
      <c r="AA671" s="110"/>
      <c r="AB671" s="25"/>
      <c r="AC671" s="27"/>
      <c r="AD671" s="28"/>
      <c r="AE671" s="312"/>
      <c r="AF671" s="28" t="s">
        <v>1</v>
      </c>
    </row>
    <row r="672" spans="1:32" ht="15.75" customHeight="1" x14ac:dyDescent="0.4">
      <c r="A672" s="107"/>
      <c r="B672" s="52"/>
      <c r="C672" s="994"/>
      <c r="D672" s="25"/>
      <c r="E672" s="26"/>
      <c r="F672" s="26"/>
      <c r="G672" s="111"/>
      <c r="H672" s="25"/>
      <c r="I672" s="28"/>
      <c r="J672" s="28"/>
      <c r="K672" s="110"/>
      <c r="L672" s="25"/>
      <c r="M672" s="28"/>
      <c r="N672" s="28"/>
      <c r="O672" s="110"/>
      <c r="P672" s="30"/>
      <c r="Q672" s="31"/>
      <c r="R672" s="32"/>
      <c r="S672" s="110"/>
      <c r="T672" s="25"/>
      <c r="U672" s="27"/>
      <c r="V672" s="27"/>
      <c r="W672" s="110"/>
      <c r="X672" s="25"/>
      <c r="Y672" s="33"/>
      <c r="Z672" s="33"/>
      <c r="AA672" s="116"/>
      <c r="AB672" s="25"/>
      <c r="AC672" s="27"/>
      <c r="AD672" s="28"/>
      <c r="AE672" s="312"/>
      <c r="AF672" s="28" t="s">
        <v>547</v>
      </c>
    </row>
    <row r="673" spans="1:32" ht="15.75" customHeight="1" x14ac:dyDescent="0.4">
      <c r="A673" s="105">
        <v>7</v>
      </c>
      <c r="B673" s="51" t="s">
        <v>8374</v>
      </c>
      <c r="C673" s="992" t="s">
        <v>0</v>
      </c>
      <c r="D673" s="15"/>
      <c r="E673" s="16"/>
      <c r="F673" s="16"/>
      <c r="G673" s="115"/>
      <c r="H673" s="15"/>
      <c r="I673" s="17"/>
      <c r="J673" s="18"/>
      <c r="K673" s="114"/>
      <c r="L673" s="18"/>
      <c r="M673" s="18"/>
      <c r="N673" s="18"/>
      <c r="O673" s="114"/>
      <c r="P673" s="15"/>
      <c r="Q673" s="17"/>
      <c r="R673" s="18"/>
      <c r="S673" s="114"/>
      <c r="T673" s="15"/>
      <c r="U673" s="17"/>
      <c r="V673" s="18"/>
      <c r="W673" s="114"/>
      <c r="X673" s="15" t="s">
        <v>4664</v>
      </c>
      <c r="Y673" s="18">
        <v>5</v>
      </c>
      <c r="Z673" s="18"/>
      <c r="AA673" s="114" t="s">
        <v>5556</v>
      </c>
      <c r="AB673" s="15" t="s">
        <v>4664</v>
      </c>
      <c r="AC673" s="17">
        <v>5</v>
      </c>
      <c r="AD673" s="18"/>
      <c r="AE673" s="310" t="s">
        <v>5556</v>
      </c>
      <c r="AF673" s="28" t="s">
        <v>0</v>
      </c>
    </row>
    <row r="674" spans="1:32" ht="15.75" customHeight="1" x14ac:dyDescent="0.4">
      <c r="A674" s="107"/>
      <c r="B674" s="52" t="s">
        <v>412</v>
      </c>
      <c r="C674" s="993"/>
      <c r="D674" s="20"/>
      <c r="E674" s="21"/>
      <c r="F674" s="21"/>
      <c r="G674" s="113"/>
      <c r="H674" s="20"/>
      <c r="I674" s="22"/>
      <c r="J674" s="22"/>
      <c r="K674" s="112"/>
      <c r="L674" s="20"/>
      <c r="M674" s="22"/>
      <c r="N674" s="22"/>
      <c r="O674" s="112"/>
      <c r="P674" s="20"/>
      <c r="Q674" s="24"/>
      <c r="R674" s="24"/>
      <c r="S674" s="112"/>
      <c r="T674" s="20"/>
      <c r="U674" s="22"/>
      <c r="V674" s="22"/>
      <c r="W674" s="112"/>
      <c r="X674" s="20"/>
      <c r="Y674" s="24"/>
      <c r="Z674" s="24"/>
      <c r="AA674" s="112"/>
      <c r="AB674" s="20"/>
      <c r="AC674" s="22"/>
      <c r="AD674" s="22"/>
      <c r="AE674" s="311"/>
      <c r="AF674" s="28" t="s">
        <v>0</v>
      </c>
    </row>
    <row r="675" spans="1:32" ht="15.75" customHeight="1" x14ac:dyDescent="0.4">
      <c r="A675" s="107"/>
      <c r="B675" s="52"/>
      <c r="C675" s="994" t="s">
        <v>1</v>
      </c>
      <c r="D675" s="25"/>
      <c r="E675" s="26"/>
      <c r="F675" s="26"/>
      <c r="G675" s="111"/>
      <c r="H675" s="25"/>
      <c r="I675" s="27"/>
      <c r="J675" s="28"/>
      <c r="K675" s="110"/>
      <c r="L675" s="25" t="s">
        <v>4661</v>
      </c>
      <c r="M675" s="28">
        <v>5</v>
      </c>
      <c r="N675" s="28"/>
      <c r="O675" s="110" t="s">
        <v>5606</v>
      </c>
      <c r="P675" s="30" t="s">
        <v>4661</v>
      </c>
      <c r="Q675" s="31">
        <v>5</v>
      </c>
      <c r="R675" s="28"/>
      <c r="S675" s="110" t="s">
        <v>5606</v>
      </c>
      <c r="T675" s="25" t="s">
        <v>4661</v>
      </c>
      <c r="U675" s="28">
        <v>5</v>
      </c>
      <c r="V675" s="28"/>
      <c r="W675" s="110" t="s">
        <v>5606</v>
      </c>
      <c r="X675" s="25" t="s">
        <v>4664</v>
      </c>
      <c r="Y675" s="28">
        <v>5</v>
      </c>
      <c r="Z675" s="28"/>
      <c r="AA675" s="110" t="s">
        <v>5556</v>
      </c>
      <c r="AB675" s="25" t="s">
        <v>4664</v>
      </c>
      <c r="AC675" s="27">
        <v>5</v>
      </c>
      <c r="AD675" s="28"/>
      <c r="AE675" s="312" t="s">
        <v>5556</v>
      </c>
      <c r="AF675" s="28" t="s">
        <v>1</v>
      </c>
    </row>
    <row r="676" spans="1:32" ht="15.75" customHeight="1" x14ac:dyDescent="0.4">
      <c r="A676" s="107"/>
      <c r="B676" s="52"/>
      <c r="C676" s="994"/>
      <c r="D676" s="25"/>
      <c r="E676" s="26"/>
      <c r="F676" s="26"/>
      <c r="G676" s="111"/>
      <c r="H676" s="25"/>
      <c r="I676" s="28"/>
      <c r="J676" s="28"/>
      <c r="K676" s="110"/>
      <c r="L676" s="25"/>
      <c r="M676" s="28"/>
      <c r="N676" s="28"/>
      <c r="O676" s="110"/>
      <c r="P676" s="30"/>
      <c r="Q676" s="31"/>
      <c r="R676" s="32"/>
      <c r="S676" s="110"/>
      <c r="T676" s="25"/>
      <c r="U676" s="28"/>
      <c r="V676" s="28"/>
      <c r="W676" s="110"/>
      <c r="X676" s="25"/>
      <c r="Y676" s="33"/>
      <c r="Z676" s="33"/>
      <c r="AA676" s="116"/>
      <c r="AB676" s="25"/>
      <c r="AC676" s="27"/>
      <c r="AD676" s="28"/>
      <c r="AE676" s="312"/>
      <c r="AF676" s="28" t="s">
        <v>547</v>
      </c>
    </row>
    <row r="677" spans="1:32" ht="15.75" customHeight="1" x14ac:dyDescent="0.4">
      <c r="A677" s="105">
        <v>8</v>
      </c>
      <c r="B677" s="51" t="s">
        <v>8548</v>
      </c>
      <c r="C677" s="992" t="s">
        <v>0</v>
      </c>
      <c r="D677" s="15"/>
      <c r="E677" s="16"/>
      <c r="F677" s="16"/>
      <c r="G677" s="115"/>
      <c r="H677" s="15"/>
      <c r="I677" s="17"/>
      <c r="J677" s="18"/>
      <c r="K677" s="114"/>
      <c r="L677" s="15"/>
      <c r="M677" s="18"/>
      <c r="N677" s="18"/>
      <c r="O677" s="114"/>
      <c r="P677" s="34"/>
      <c r="Q677" s="35"/>
      <c r="R677" s="36"/>
      <c r="S677" s="114"/>
      <c r="T677" s="15"/>
      <c r="U677" s="18"/>
      <c r="V677" s="18"/>
      <c r="W677" s="114"/>
      <c r="X677" s="18" t="s">
        <v>6631</v>
      </c>
      <c r="Y677" s="18">
        <v>4</v>
      </c>
      <c r="Z677" s="18"/>
      <c r="AA677" s="114" t="s">
        <v>259</v>
      </c>
      <c r="AB677" s="15"/>
      <c r="AC677" s="17"/>
      <c r="AD677" s="18"/>
      <c r="AE677" s="310"/>
      <c r="AF677" s="28" t="s">
        <v>0</v>
      </c>
    </row>
    <row r="678" spans="1:32" ht="15.75" customHeight="1" x14ac:dyDescent="0.4">
      <c r="A678" s="107"/>
      <c r="B678" s="52" t="s">
        <v>844</v>
      </c>
      <c r="C678" s="993"/>
      <c r="D678" s="20"/>
      <c r="E678" s="21"/>
      <c r="F678" s="21"/>
      <c r="G678" s="113"/>
      <c r="H678" s="20"/>
      <c r="I678" s="22"/>
      <c r="J678" s="22"/>
      <c r="K678" s="112"/>
      <c r="L678" s="20"/>
      <c r="M678" s="22"/>
      <c r="N678" s="22"/>
      <c r="O678" s="112"/>
      <c r="P678" s="37"/>
      <c r="Q678" s="38"/>
      <c r="R678" s="39"/>
      <c r="S678" s="112"/>
      <c r="T678" s="20"/>
      <c r="U678" s="22"/>
      <c r="V678" s="22"/>
      <c r="W678" s="112"/>
      <c r="X678" s="20"/>
      <c r="Y678" s="24"/>
      <c r="Z678" s="24"/>
      <c r="AA678" s="112"/>
      <c r="AB678" s="20"/>
      <c r="AC678" s="22"/>
      <c r="AD678" s="22"/>
      <c r="AE678" s="311"/>
      <c r="AF678" s="28" t="s">
        <v>0</v>
      </c>
    </row>
    <row r="679" spans="1:32" ht="15.75" customHeight="1" x14ac:dyDescent="0.4">
      <c r="A679" s="107"/>
      <c r="B679" s="52"/>
      <c r="C679" s="994" t="s">
        <v>1</v>
      </c>
      <c r="D679" s="25"/>
      <c r="E679" s="26"/>
      <c r="F679" s="26"/>
      <c r="G679" s="111"/>
      <c r="H679" s="25"/>
      <c r="I679" s="27"/>
      <c r="J679" s="28"/>
      <c r="K679" s="110"/>
      <c r="L679" s="25"/>
      <c r="M679" s="28"/>
      <c r="N679" s="28"/>
      <c r="O679" s="110"/>
      <c r="P679" s="25"/>
      <c r="Q679" s="27"/>
      <c r="R679" s="28"/>
      <c r="S679" s="110"/>
      <c r="T679" s="25" t="s">
        <v>6631</v>
      </c>
      <c r="U679" s="28">
        <v>4</v>
      </c>
      <c r="V679" s="28"/>
      <c r="W679" s="110" t="s">
        <v>259</v>
      </c>
      <c r="X679" s="25" t="s">
        <v>6631</v>
      </c>
      <c r="Y679" s="28">
        <v>4</v>
      </c>
      <c r="Z679" s="28"/>
      <c r="AA679" s="110" t="s">
        <v>259</v>
      </c>
      <c r="AB679" s="25"/>
      <c r="AC679" s="27"/>
      <c r="AD679" s="28"/>
      <c r="AE679" s="312"/>
      <c r="AF679" s="28" t="s">
        <v>1</v>
      </c>
    </row>
    <row r="680" spans="1:32" ht="15.75" customHeight="1" x14ac:dyDescent="0.4">
      <c r="A680" s="106"/>
      <c r="B680" s="52"/>
      <c r="C680" s="995" t="s">
        <v>547</v>
      </c>
      <c r="D680" s="25"/>
      <c r="E680" s="26"/>
      <c r="F680" s="26"/>
      <c r="G680" s="111"/>
      <c r="H680" s="25" t="s">
        <v>6631</v>
      </c>
      <c r="I680" s="28">
        <v>3</v>
      </c>
      <c r="J680" s="28"/>
      <c r="K680" s="110" t="s">
        <v>259</v>
      </c>
      <c r="L680" s="25" t="s">
        <v>6631</v>
      </c>
      <c r="M680" s="28">
        <v>3</v>
      </c>
      <c r="N680" s="28"/>
      <c r="O680" s="110" t="s">
        <v>259</v>
      </c>
      <c r="P680" s="25" t="s">
        <v>6631</v>
      </c>
      <c r="Q680" s="27">
        <v>3</v>
      </c>
      <c r="R680" s="28"/>
      <c r="S680" s="110" t="s">
        <v>259</v>
      </c>
      <c r="T680" s="25"/>
      <c r="U680" s="28"/>
      <c r="V680" s="28"/>
      <c r="W680" s="110"/>
      <c r="X680" s="25"/>
      <c r="Y680" s="33"/>
      <c r="Z680" s="33"/>
      <c r="AA680" s="116"/>
      <c r="AB680" s="25"/>
      <c r="AC680" s="27"/>
      <c r="AD680" s="28"/>
      <c r="AE680" s="312"/>
      <c r="AF680" s="28" t="s">
        <v>547</v>
      </c>
    </row>
    <row r="681" spans="1:32" ht="15.75" customHeight="1" x14ac:dyDescent="0.4">
      <c r="A681" s="105">
        <v>9</v>
      </c>
      <c r="B681" s="51" t="s">
        <v>8549</v>
      </c>
      <c r="C681" s="992" t="s">
        <v>0</v>
      </c>
      <c r="D681" s="15"/>
      <c r="E681" s="16"/>
      <c r="F681" s="16"/>
      <c r="G681" s="115"/>
      <c r="H681" s="15"/>
      <c r="I681" s="17"/>
      <c r="J681" s="18"/>
      <c r="K681" s="114"/>
      <c r="L681" s="18"/>
      <c r="M681" s="18"/>
      <c r="N681" s="18"/>
      <c r="O681" s="114"/>
      <c r="P681" s="18"/>
      <c r="Q681" s="18"/>
      <c r="R681" s="18"/>
      <c r="S681" s="114"/>
      <c r="T681" s="15"/>
      <c r="U681" s="18"/>
      <c r="V681" s="18"/>
      <c r="W681" s="114"/>
      <c r="X681" s="15" t="s">
        <v>6631</v>
      </c>
      <c r="Y681" s="18">
        <v>4</v>
      </c>
      <c r="Z681" s="18"/>
      <c r="AA681" s="114" t="s">
        <v>246</v>
      </c>
      <c r="AB681" s="15"/>
      <c r="AC681" s="18"/>
      <c r="AD681" s="18"/>
      <c r="AE681" s="310"/>
      <c r="AF681" s="28" t="s">
        <v>0</v>
      </c>
    </row>
    <row r="682" spans="1:32" ht="15.75" customHeight="1" x14ac:dyDescent="0.4">
      <c r="A682" s="107"/>
      <c r="B682" s="52" t="s">
        <v>844</v>
      </c>
      <c r="C682" s="993"/>
      <c r="D682" s="20"/>
      <c r="E682" s="21"/>
      <c r="F682" s="21"/>
      <c r="G682" s="113"/>
      <c r="H682" s="20"/>
      <c r="I682" s="22"/>
      <c r="J682" s="22"/>
      <c r="K682" s="112"/>
      <c r="L682" s="20"/>
      <c r="M682" s="22"/>
      <c r="N682" s="22"/>
      <c r="O682" s="112"/>
      <c r="P682" s="20"/>
      <c r="Q682" s="24"/>
      <c r="R682" s="22"/>
      <c r="S682" s="112"/>
      <c r="T682" s="20"/>
      <c r="U682" s="22"/>
      <c r="V682" s="22"/>
      <c r="W682" s="112"/>
      <c r="X682" s="20"/>
      <c r="Y682" s="24"/>
      <c r="Z682" s="24"/>
      <c r="AA682" s="112"/>
      <c r="AB682" s="20"/>
      <c r="AC682" s="22"/>
      <c r="AD682" s="22"/>
      <c r="AE682" s="311"/>
      <c r="AF682" s="28" t="s">
        <v>0</v>
      </c>
    </row>
    <row r="683" spans="1:32" ht="15.75" customHeight="1" x14ac:dyDescent="0.4">
      <c r="A683" s="107"/>
      <c r="B683" s="52"/>
      <c r="C683" s="994" t="s">
        <v>1</v>
      </c>
      <c r="D683" s="25"/>
      <c r="E683" s="26"/>
      <c r="F683" s="26"/>
      <c r="G683" s="111"/>
      <c r="H683" s="25"/>
      <c r="I683" s="27"/>
      <c r="J683" s="28"/>
      <c r="K683" s="110"/>
      <c r="L683" s="25"/>
      <c r="M683" s="28"/>
      <c r="N683" s="28"/>
      <c r="O683" s="110"/>
      <c r="P683" s="25"/>
      <c r="Q683" s="28"/>
      <c r="R683" s="28"/>
      <c r="S683" s="110"/>
      <c r="T683" s="25" t="s">
        <v>6631</v>
      </c>
      <c r="U683" s="28">
        <v>4</v>
      </c>
      <c r="V683" s="28"/>
      <c r="W683" s="110" t="s">
        <v>246</v>
      </c>
      <c r="X683" s="25" t="s">
        <v>6631</v>
      </c>
      <c r="Y683" s="28">
        <v>4</v>
      </c>
      <c r="Z683" s="28"/>
      <c r="AA683" s="110" t="s">
        <v>246</v>
      </c>
      <c r="AB683" s="25"/>
      <c r="AC683" s="27"/>
      <c r="AD683" s="28"/>
      <c r="AE683" s="312"/>
      <c r="AF683" s="28" t="s">
        <v>1</v>
      </c>
    </row>
    <row r="684" spans="1:32" ht="15.75" customHeight="1" x14ac:dyDescent="0.4">
      <c r="A684" s="107"/>
      <c r="B684" s="52"/>
      <c r="C684" s="994" t="s">
        <v>547</v>
      </c>
      <c r="D684" s="25"/>
      <c r="E684" s="26"/>
      <c r="F684" s="26"/>
      <c r="G684" s="111"/>
      <c r="H684" s="25" t="s">
        <v>6631</v>
      </c>
      <c r="I684" s="28">
        <v>3</v>
      </c>
      <c r="J684" s="28"/>
      <c r="K684" s="110" t="s">
        <v>246</v>
      </c>
      <c r="L684" s="25" t="s">
        <v>6631</v>
      </c>
      <c r="M684" s="28">
        <v>3</v>
      </c>
      <c r="N684" s="28"/>
      <c r="O684" s="110" t="s">
        <v>246</v>
      </c>
      <c r="P684" s="25" t="s">
        <v>6631</v>
      </c>
      <c r="Q684" s="28">
        <v>3</v>
      </c>
      <c r="R684" s="28"/>
      <c r="S684" s="110" t="s">
        <v>246</v>
      </c>
      <c r="T684" s="25"/>
      <c r="U684" s="28"/>
      <c r="V684" s="28"/>
      <c r="W684" s="110"/>
      <c r="X684" s="25"/>
      <c r="Y684" s="33"/>
      <c r="Z684" s="33"/>
      <c r="AA684" s="116"/>
      <c r="AB684" s="25"/>
      <c r="AC684" s="33"/>
      <c r="AD684" s="33"/>
      <c r="AE684" s="314"/>
      <c r="AF684" s="28" t="s">
        <v>547</v>
      </c>
    </row>
    <row r="685" spans="1:32" ht="15.75" customHeight="1" x14ac:dyDescent="0.4">
      <c r="A685" s="105">
        <v>10</v>
      </c>
      <c r="B685" s="51" t="s">
        <v>8437</v>
      </c>
      <c r="C685" s="992" t="s">
        <v>0</v>
      </c>
      <c r="D685" s="15"/>
      <c r="E685" s="16"/>
      <c r="F685" s="16"/>
      <c r="G685" s="115"/>
      <c r="H685" s="15"/>
      <c r="I685" s="17"/>
      <c r="J685" s="18"/>
      <c r="K685" s="114"/>
      <c r="L685" s="15"/>
      <c r="M685" s="18"/>
      <c r="N685" s="18"/>
      <c r="O685" s="114"/>
      <c r="P685" s="15"/>
      <c r="Q685" s="18"/>
      <c r="R685" s="18"/>
      <c r="S685" s="114"/>
      <c r="T685" s="18"/>
      <c r="U685" s="18"/>
      <c r="V685" s="18"/>
      <c r="W685" s="114"/>
      <c r="X685" s="15" t="s">
        <v>6637</v>
      </c>
      <c r="Y685" s="18">
        <v>4</v>
      </c>
      <c r="Z685" s="18"/>
      <c r="AA685" s="114" t="s">
        <v>273</v>
      </c>
      <c r="AB685" s="15"/>
      <c r="AC685" s="18"/>
      <c r="AD685" s="18"/>
      <c r="AE685" s="310"/>
      <c r="AF685" s="28" t="s">
        <v>0</v>
      </c>
    </row>
    <row r="686" spans="1:32" ht="15.75" customHeight="1" x14ac:dyDescent="0.4">
      <c r="A686" s="107"/>
      <c r="B686" s="52" t="s">
        <v>837</v>
      </c>
      <c r="C686" s="993"/>
      <c r="D686" s="20"/>
      <c r="E686" s="21"/>
      <c r="F686" s="21"/>
      <c r="G686" s="113"/>
      <c r="H686" s="20"/>
      <c r="I686" s="22"/>
      <c r="J686" s="22"/>
      <c r="K686" s="112"/>
      <c r="L686" s="20"/>
      <c r="M686" s="22"/>
      <c r="N686" s="22"/>
      <c r="O686" s="112"/>
      <c r="P686" s="20"/>
      <c r="Q686" s="22"/>
      <c r="R686" s="22"/>
      <c r="S686" s="112"/>
      <c r="T686" s="20"/>
      <c r="U686" s="22"/>
      <c r="V686" s="22"/>
      <c r="W686" s="112"/>
      <c r="X686" s="20"/>
      <c r="Y686" s="24"/>
      <c r="Z686" s="24"/>
      <c r="AA686" s="112"/>
      <c r="AB686" s="20"/>
      <c r="AC686" s="22"/>
      <c r="AD686" s="22"/>
      <c r="AE686" s="311"/>
      <c r="AF686" s="28" t="s">
        <v>0</v>
      </c>
    </row>
    <row r="687" spans="1:32" ht="15.75" customHeight="1" x14ac:dyDescent="0.4">
      <c r="A687" s="107"/>
      <c r="B687" s="52"/>
      <c r="C687" s="994" t="s">
        <v>1</v>
      </c>
      <c r="D687" s="25"/>
      <c r="E687" s="26"/>
      <c r="F687" s="26"/>
      <c r="G687" s="111"/>
      <c r="H687" s="25"/>
      <c r="I687" s="27"/>
      <c r="J687" s="28"/>
      <c r="K687" s="110"/>
      <c r="L687" s="28"/>
      <c r="M687" s="28"/>
      <c r="N687" s="28"/>
      <c r="O687" s="110"/>
      <c r="P687" s="25"/>
      <c r="Q687" s="27"/>
      <c r="R687" s="28"/>
      <c r="S687" s="110"/>
      <c r="T687" s="25" t="s">
        <v>6637</v>
      </c>
      <c r="U687" s="28">
        <v>4</v>
      </c>
      <c r="V687" s="28"/>
      <c r="W687" s="110" t="s">
        <v>273</v>
      </c>
      <c r="X687" s="25" t="s">
        <v>6637</v>
      </c>
      <c r="Y687" s="28">
        <v>4</v>
      </c>
      <c r="Z687" s="28"/>
      <c r="AA687" s="110" t="s">
        <v>273</v>
      </c>
      <c r="AB687" s="25"/>
      <c r="AC687" s="27"/>
      <c r="AD687" s="28"/>
      <c r="AE687" s="312"/>
      <c r="AF687" s="28" t="s">
        <v>1</v>
      </c>
    </row>
    <row r="688" spans="1:32" ht="15.75" customHeight="1" x14ac:dyDescent="0.4">
      <c r="A688" s="106"/>
      <c r="B688" s="52"/>
      <c r="C688" s="995" t="s">
        <v>547</v>
      </c>
      <c r="D688" s="25" t="s">
        <v>6613</v>
      </c>
      <c r="E688" s="26">
        <v>3</v>
      </c>
      <c r="F688" s="26"/>
      <c r="G688" s="111" t="s">
        <v>270</v>
      </c>
      <c r="H688" s="25" t="s">
        <v>6613</v>
      </c>
      <c r="I688" s="28">
        <v>3</v>
      </c>
      <c r="J688" s="28"/>
      <c r="K688" s="110" t="s">
        <v>270</v>
      </c>
      <c r="L688" s="25" t="s">
        <v>6613</v>
      </c>
      <c r="M688" s="28">
        <v>3</v>
      </c>
      <c r="N688" s="28"/>
      <c r="O688" s="110" t="s">
        <v>270</v>
      </c>
      <c r="P688" s="25"/>
      <c r="Q688" s="27"/>
      <c r="R688" s="27"/>
      <c r="S688" s="110"/>
      <c r="T688" s="25"/>
      <c r="U688" s="28"/>
      <c r="V688" s="28"/>
      <c r="W688" s="110"/>
      <c r="X688" s="25"/>
      <c r="Y688" s="33"/>
      <c r="Z688" s="33"/>
      <c r="AA688" s="116"/>
      <c r="AB688" s="25"/>
      <c r="AC688" s="33"/>
      <c r="AD688" s="33"/>
      <c r="AE688" s="314"/>
      <c r="AF688" s="28" t="s">
        <v>547</v>
      </c>
    </row>
    <row r="689" spans="1:32" ht="15.75" customHeight="1" x14ac:dyDescent="0.4">
      <c r="A689" s="105">
        <v>11</v>
      </c>
      <c r="B689" s="51" t="s">
        <v>8495</v>
      </c>
      <c r="C689" s="992" t="s">
        <v>0</v>
      </c>
      <c r="D689" s="15"/>
      <c r="E689" s="16"/>
      <c r="F689" s="16"/>
      <c r="G689" s="115"/>
      <c r="H689" s="15"/>
      <c r="I689" s="17"/>
      <c r="J689" s="18"/>
      <c r="K689" s="114"/>
      <c r="L689" s="15"/>
      <c r="M689" s="18"/>
      <c r="N689" s="18"/>
      <c r="O689" s="114"/>
      <c r="P689" s="34"/>
      <c r="Q689" s="35"/>
      <c r="R689" s="36"/>
      <c r="S689" s="114"/>
      <c r="T689" s="15"/>
      <c r="U689" s="18"/>
      <c r="V689" s="18"/>
      <c r="W689" s="114"/>
      <c r="X689" s="18" t="s">
        <v>6631</v>
      </c>
      <c r="Y689" s="18">
        <v>4</v>
      </c>
      <c r="Z689" s="18"/>
      <c r="AA689" s="114" t="s">
        <v>372</v>
      </c>
      <c r="AB689" s="15"/>
      <c r="AC689" s="17"/>
      <c r="AD689" s="18"/>
      <c r="AE689" s="310"/>
      <c r="AF689" s="28" t="s">
        <v>0</v>
      </c>
    </row>
    <row r="690" spans="1:32" ht="15.75" customHeight="1" x14ac:dyDescent="0.4">
      <c r="A690" s="107"/>
      <c r="B690" s="52" t="s">
        <v>844</v>
      </c>
      <c r="C690" s="993"/>
      <c r="D690" s="20"/>
      <c r="E690" s="21"/>
      <c r="F690" s="21"/>
      <c r="G690" s="113"/>
      <c r="H690" s="20"/>
      <c r="I690" s="22"/>
      <c r="J690" s="22"/>
      <c r="K690" s="112"/>
      <c r="L690" s="20"/>
      <c r="M690" s="22"/>
      <c r="N690" s="22"/>
      <c r="O690" s="112"/>
      <c r="P690" s="37"/>
      <c r="Q690" s="38"/>
      <c r="R690" s="39"/>
      <c r="S690" s="112"/>
      <c r="T690" s="20"/>
      <c r="U690" s="22"/>
      <c r="V690" s="22"/>
      <c r="W690" s="112"/>
      <c r="X690" s="20"/>
      <c r="Y690" s="24"/>
      <c r="Z690" s="24"/>
      <c r="AA690" s="112"/>
      <c r="AB690" s="20"/>
      <c r="AC690" s="22"/>
      <c r="AD690" s="22"/>
      <c r="AE690" s="311"/>
      <c r="AF690" s="28" t="s">
        <v>0</v>
      </c>
    </row>
    <row r="691" spans="1:32" ht="15.75" customHeight="1" x14ac:dyDescent="0.4">
      <c r="A691" s="107"/>
      <c r="B691" s="52"/>
      <c r="C691" s="994" t="s">
        <v>1</v>
      </c>
      <c r="D691" s="25"/>
      <c r="E691" s="26"/>
      <c r="F691" s="26"/>
      <c r="G691" s="111"/>
      <c r="H691" s="25"/>
      <c r="I691" s="27"/>
      <c r="J691" s="28"/>
      <c r="K691" s="110"/>
      <c r="L691" s="25"/>
      <c r="M691" s="28"/>
      <c r="N691" s="28"/>
      <c r="O691" s="110"/>
      <c r="P691" s="25"/>
      <c r="Q691" s="27"/>
      <c r="R691" s="28"/>
      <c r="S691" s="110"/>
      <c r="T691" s="25" t="s">
        <v>6631</v>
      </c>
      <c r="U691" s="28">
        <v>4</v>
      </c>
      <c r="V691" s="28"/>
      <c r="W691" s="110" t="s">
        <v>372</v>
      </c>
      <c r="X691" s="25" t="s">
        <v>6631</v>
      </c>
      <c r="Y691" s="28">
        <v>4</v>
      </c>
      <c r="Z691" s="28"/>
      <c r="AA691" s="110" t="s">
        <v>372</v>
      </c>
      <c r="AB691" s="25"/>
      <c r="AC691" s="27"/>
      <c r="AD691" s="28"/>
      <c r="AE691" s="312"/>
      <c r="AF691" s="28" t="s">
        <v>1</v>
      </c>
    </row>
    <row r="692" spans="1:32" ht="15.75" customHeight="1" x14ac:dyDescent="0.4">
      <c r="A692" s="107"/>
      <c r="B692" s="54"/>
      <c r="C692" s="994" t="s">
        <v>547</v>
      </c>
      <c r="D692" s="40"/>
      <c r="E692" s="41"/>
      <c r="F692" s="42"/>
      <c r="G692" s="108"/>
      <c r="H692" s="40" t="s">
        <v>6631</v>
      </c>
      <c r="I692" s="42">
        <v>3</v>
      </c>
      <c r="J692" s="42"/>
      <c r="K692" s="108" t="s">
        <v>372</v>
      </c>
      <c r="L692" s="40" t="s">
        <v>6631</v>
      </c>
      <c r="M692" s="42">
        <v>3</v>
      </c>
      <c r="N692" s="42"/>
      <c r="O692" s="108" t="s">
        <v>372</v>
      </c>
      <c r="P692" s="40" t="s">
        <v>6631</v>
      </c>
      <c r="Q692" s="41">
        <v>3</v>
      </c>
      <c r="R692" s="42"/>
      <c r="S692" s="108" t="s">
        <v>372</v>
      </c>
      <c r="T692" s="40"/>
      <c r="U692" s="42"/>
      <c r="V692" s="42"/>
      <c r="W692" s="108"/>
      <c r="X692" s="40"/>
      <c r="Y692" s="43"/>
      <c r="Z692" s="43"/>
      <c r="AA692" s="109"/>
      <c r="AB692" s="40"/>
      <c r="AC692" s="41"/>
      <c r="AD692" s="42"/>
      <c r="AE692" s="313"/>
      <c r="AF692" s="28" t="s">
        <v>547</v>
      </c>
    </row>
    <row r="693" spans="1:32" ht="15.75" customHeight="1" x14ac:dyDescent="0.4">
      <c r="A693" s="105">
        <v>12</v>
      </c>
      <c r="B693" s="51" t="s">
        <v>8591</v>
      </c>
      <c r="C693" s="992" t="s">
        <v>0</v>
      </c>
      <c r="D693" s="15"/>
      <c r="E693" s="16"/>
      <c r="F693" s="16"/>
      <c r="G693" s="115"/>
      <c r="H693" s="15"/>
      <c r="I693" s="17"/>
      <c r="J693" s="18"/>
      <c r="K693" s="114"/>
      <c r="L693" s="15"/>
      <c r="M693" s="18"/>
      <c r="N693" s="18"/>
      <c r="O693" s="114"/>
      <c r="P693" s="34"/>
      <c r="Q693" s="35"/>
      <c r="R693" s="36"/>
      <c r="S693" s="114"/>
      <c r="T693" s="15"/>
      <c r="U693" s="18"/>
      <c r="V693" s="18"/>
      <c r="W693" s="114"/>
      <c r="X693" s="18" t="s">
        <v>6631</v>
      </c>
      <c r="Y693" s="18">
        <v>4</v>
      </c>
      <c r="Z693" s="18"/>
      <c r="AA693" s="114" t="s">
        <v>269</v>
      </c>
      <c r="AB693" s="15"/>
      <c r="AC693" s="17"/>
      <c r="AD693" s="18"/>
      <c r="AE693" s="310"/>
      <c r="AF693" s="28" t="s">
        <v>0</v>
      </c>
    </row>
    <row r="694" spans="1:32" ht="15.75" customHeight="1" x14ac:dyDescent="0.4">
      <c r="A694" s="107"/>
      <c r="B694" s="52" t="s">
        <v>842</v>
      </c>
      <c r="C694" s="993"/>
      <c r="D694" s="20"/>
      <c r="E694" s="21"/>
      <c r="F694" s="21"/>
      <c r="G694" s="113"/>
      <c r="H694" s="20"/>
      <c r="I694" s="22"/>
      <c r="J694" s="22"/>
      <c r="K694" s="112"/>
      <c r="L694" s="20"/>
      <c r="M694" s="22"/>
      <c r="N694" s="22"/>
      <c r="O694" s="112"/>
      <c r="P694" s="37"/>
      <c r="Q694" s="38"/>
      <c r="R694" s="39"/>
      <c r="S694" s="112"/>
      <c r="T694" s="20"/>
      <c r="U694" s="22"/>
      <c r="V694" s="22"/>
      <c r="W694" s="112"/>
      <c r="X694" s="20" t="s">
        <v>10052</v>
      </c>
      <c r="Y694" s="24"/>
      <c r="Z694" s="24"/>
      <c r="AA694" s="112"/>
      <c r="AB694" s="20"/>
      <c r="AC694" s="22"/>
      <c r="AD694" s="22"/>
      <c r="AE694" s="311"/>
      <c r="AF694" s="28" t="s">
        <v>0</v>
      </c>
    </row>
    <row r="695" spans="1:32" ht="15.75" customHeight="1" x14ac:dyDescent="0.4">
      <c r="A695" s="107"/>
      <c r="B695" s="52"/>
      <c r="C695" s="994" t="s">
        <v>1</v>
      </c>
      <c r="D695" s="25" t="s">
        <v>6631</v>
      </c>
      <c r="E695" s="26">
        <v>4</v>
      </c>
      <c r="F695" s="26"/>
      <c r="G695" s="111" t="s">
        <v>269</v>
      </c>
      <c r="H695" s="25" t="s">
        <v>6631</v>
      </c>
      <c r="I695" s="27">
        <v>4</v>
      </c>
      <c r="J695" s="28"/>
      <c r="K695" s="110" t="s">
        <v>269</v>
      </c>
      <c r="L695" s="25" t="s">
        <v>6631</v>
      </c>
      <c r="M695" s="28">
        <v>4</v>
      </c>
      <c r="N695" s="28"/>
      <c r="O695" s="110" t="s">
        <v>269</v>
      </c>
      <c r="P695" s="25" t="s">
        <v>6631</v>
      </c>
      <c r="Q695" s="27">
        <v>4</v>
      </c>
      <c r="R695" s="28"/>
      <c r="S695" s="110" t="s">
        <v>269</v>
      </c>
      <c r="T695" s="25" t="s">
        <v>6631</v>
      </c>
      <c r="U695" s="28">
        <v>4</v>
      </c>
      <c r="V695" s="28"/>
      <c r="W695" s="110" t="s">
        <v>269</v>
      </c>
      <c r="X695" s="25" t="s">
        <v>6641</v>
      </c>
      <c r="Y695" s="28">
        <v>4</v>
      </c>
      <c r="Z695" s="28"/>
      <c r="AA695" s="110" t="s">
        <v>269</v>
      </c>
      <c r="AB695" s="25"/>
      <c r="AC695" s="27"/>
      <c r="AD695" s="28"/>
      <c r="AE695" s="312"/>
      <c r="AF695" s="28" t="s">
        <v>1</v>
      </c>
    </row>
    <row r="696" spans="1:32" ht="15.75" customHeight="1" x14ac:dyDescent="0.4">
      <c r="A696" s="107"/>
      <c r="B696" s="52"/>
      <c r="C696" s="994" t="s">
        <v>547</v>
      </c>
      <c r="D696" s="40"/>
      <c r="E696" s="41"/>
      <c r="F696" s="42"/>
      <c r="G696" s="108"/>
      <c r="H696" s="40"/>
      <c r="I696" s="42"/>
      <c r="J696" s="42"/>
      <c r="K696" s="108"/>
      <c r="L696" s="40"/>
      <c r="M696" s="42"/>
      <c r="N696" s="42"/>
      <c r="O696" s="108"/>
      <c r="P696" s="40"/>
      <c r="Q696" s="41"/>
      <c r="R696" s="42"/>
      <c r="S696" s="108"/>
      <c r="T696" s="40"/>
      <c r="U696" s="42"/>
      <c r="V696" s="42"/>
      <c r="W696" s="108"/>
      <c r="X696" s="40"/>
      <c r="Y696" s="43"/>
      <c r="Z696" s="43"/>
      <c r="AA696" s="109"/>
      <c r="AB696" s="40"/>
      <c r="AC696" s="41"/>
      <c r="AD696" s="42"/>
      <c r="AE696" s="313"/>
      <c r="AF696" s="28" t="s">
        <v>547</v>
      </c>
    </row>
    <row r="697" spans="1:32" ht="15.75" customHeight="1" x14ac:dyDescent="0.4">
      <c r="A697" s="105">
        <v>13</v>
      </c>
      <c r="B697" s="51" t="s">
        <v>8593</v>
      </c>
      <c r="C697" s="992" t="s">
        <v>0</v>
      </c>
      <c r="D697" s="15"/>
      <c r="E697" s="16"/>
      <c r="F697" s="16"/>
      <c r="G697" s="115"/>
      <c r="H697" s="15"/>
      <c r="I697" s="17"/>
      <c r="J697" s="18"/>
      <c r="K697" s="114"/>
      <c r="L697" s="18"/>
      <c r="M697" s="18"/>
      <c r="N697" s="18"/>
      <c r="O697" s="114"/>
      <c r="P697" s="15"/>
      <c r="Q697" s="17"/>
      <c r="R697" s="18"/>
      <c r="S697" s="114"/>
      <c r="T697" s="15"/>
      <c r="U697" s="18"/>
      <c r="V697" s="18"/>
      <c r="W697" s="114"/>
      <c r="X697" s="15" t="s">
        <v>6631</v>
      </c>
      <c r="Y697" s="18">
        <v>4</v>
      </c>
      <c r="Z697" s="18"/>
      <c r="AA697" s="114" t="s">
        <v>280</v>
      </c>
      <c r="AB697" s="15"/>
      <c r="AC697" s="17"/>
      <c r="AD697" s="18"/>
      <c r="AE697" s="310"/>
      <c r="AF697" s="28" t="s">
        <v>0</v>
      </c>
    </row>
    <row r="698" spans="1:32" ht="15.75" customHeight="1" x14ac:dyDescent="0.4">
      <c r="A698" s="107"/>
      <c r="B698" s="52" t="s">
        <v>842</v>
      </c>
      <c r="C698" s="993"/>
      <c r="D698" s="20"/>
      <c r="E698" s="21"/>
      <c r="F698" s="21"/>
      <c r="G698" s="113"/>
      <c r="H698" s="20"/>
      <c r="I698" s="22"/>
      <c r="J698" s="22"/>
      <c r="K698" s="112"/>
      <c r="L698" s="20"/>
      <c r="M698" s="22"/>
      <c r="N698" s="22"/>
      <c r="O698" s="112"/>
      <c r="P698" s="20"/>
      <c r="Q698" s="24"/>
      <c r="R698" s="24"/>
      <c r="S698" s="112"/>
      <c r="T698" s="20"/>
      <c r="U698" s="24"/>
      <c r="V698" s="22"/>
      <c r="W698" s="112"/>
      <c r="X698" s="20" t="s">
        <v>10052</v>
      </c>
      <c r="Y698" s="24"/>
      <c r="Z698" s="24"/>
      <c r="AA698" s="112"/>
      <c r="AB698" s="20"/>
      <c r="AC698" s="22"/>
      <c r="AD698" s="22"/>
      <c r="AE698" s="311"/>
      <c r="AF698" s="28" t="s">
        <v>0</v>
      </c>
    </row>
    <row r="699" spans="1:32" ht="15.75" customHeight="1" x14ac:dyDescent="0.4">
      <c r="A699" s="107"/>
      <c r="B699" s="52"/>
      <c r="C699" s="994" t="s">
        <v>1</v>
      </c>
      <c r="D699" s="25" t="s">
        <v>6631</v>
      </c>
      <c r="E699" s="26">
        <v>4</v>
      </c>
      <c r="F699" s="26"/>
      <c r="G699" s="111" t="s">
        <v>280</v>
      </c>
      <c r="H699" s="25" t="s">
        <v>6631</v>
      </c>
      <c r="I699" s="27">
        <v>4</v>
      </c>
      <c r="J699" s="28"/>
      <c r="K699" s="110" t="s">
        <v>280</v>
      </c>
      <c r="L699" s="25" t="s">
        <v>6631</v>
      </c>
      <c r="M699" s="28">
        <v>4</v>
      </c>
      <c r="N699" s="28"/>
      <c r="O699" s="110" t="s">
        <v>280</v>
      </c>
      <c r="P699" s="30" t="s">
        <v>6631</v>
      </c>
      <c r="Q699" s="31">
        <v>4</v>
      </c>
      <c r="R699" s="28"/>
      <c r="S699" s="110" t="s">
        <v>280</v>
      </c>
      <c r="T699" s="25" t="s">
        <v>6631</v>
      </c>
      <c r="U699" s="28">
        <v>4</v>
      </c>
      <c r="V699" s="28"/>
      <c r="W699" s="110" t="s">
        <v>280</v>
      </c>
      <c r="X699" s="25" t="s">
        <v>6641</v>
      </c>
      <c r="Y699" s="28">
        <v>4</v>
      </c>
      <c r="Z699" s="28"/>
      <c r="AA699" s="110" t="s">
        <v>280</v>
      </c>
      <c r="AB699" s="25"/>
      <c r="AC699" s="27"/>
      <c r="AD699" s="28"/>
      <c r="AE699" s="312"/>
      <c r="AF699" s="28" t="s">
        <v>1</v>
      </c>
    </row>
    <row r="700" spans="1:32" ht="15.75" customHeight="1" x14ac:dyDescent="0.4">
      <c r="A700" s="107"/>
      <c r="B700" s="54"/>
      <c r="C700" s="994" t="s">
        <v>547</v>
      </c>
      <c r="D700" s="25"/>
      <c r="E700" s="26"/>
      <c r="F700" s="26"/>
      <c r="G700" s="111"/>
      <c r="H700" s="25"/>
      <c r="I700" s="28"/>
      <c r="J700" s="28"/>
      <c r="K700" s="110"/>
      <c r="L700" s="25"/>
      <c r="M700" s="28"/>
      <c r="N700" s="28"/>
      <c r="O700" s="110"/>
      <c r="P700" s="30"/>
      <c r="Q700" s="31"/>
      <c r="R700" s="32"/>
      <c r="S700" s="110"/>
      <c r="T700" s="25"/>
      <c r="U700" s="27"/>
      <c r="V700" s="27"/>
      <c r="W700" s="110"/>
      <c r="X700" s="25"/>
      <c r="Y700" s="33"/>
      <c r="Z700" s="33"/>
      <c r="AA700" s="116"/>
      <c r="AB700" s="25"/>
      <c r="AC700" s="27"/>
      <c r="AD700" s="28"/>
      <c r="AE700" s="312"/>
      <c r="AF700" s="28" t="s">
        <v>547</v>
      </c>
    </row>
    <row r="701" spans="1:32" ht="15.75" customHeight="1" x14ac:dyDescent="0.4">
      <c r="A701" s="105">
        <v>14</v>
      </c>
      <c r="B701" s="51" t="s">
        <v>8592</v>
      </c>
      <c r="C701" s="992" t="s">
        <v>0</v>
      </c>
      <c r="D701" s="15"/>
      <c r="E701" s="16"/>
      <c r="F701" s="16"/>
      <c r="G701" s="115"/>
      <c r="H701" s="15"/>
      <c r="I701" s="17"/>
      <c r="J701" s="18"/>
      <c r="K701" s="114"/>
      <c r="L701" s="15"/>
      <c r="M701" s="18"/>
      <c r="N701" s="18"/>
      <c r="O701" s="114"/>
      <c r="P701" s="34"/>
      <c r="Q701" s="35"/>
      <c r="R701" s="36"/>
      <c r="S701" s="114"/>
      <c r="T701" s="15"/>
      <c r="U701" s="18"/>
      <c r="V701" s="18"/>
      <c r="W701" s="114"/>
      <c r="X701" s="18" t="s">
        <v>6630</v>
      </c>
      <c r="Y701" s="18">
        <v>4</v>
      </c>
      <c r="Z701" s="18"/>
      <c r="AA701" s="114" t="s">
        <v>257</v>
      </c>
      <c r="AB701" s="15"/>
      <c r="AC701" s="17"/>
      <c r="AD701" s="18"/>
      <c r="AE701" s="310"/>
      <c r="AF701" s="28" t="s">
        <v>0</v>
      </c>
    </row>
    <row r="702" spans="1:32" ht="15.75" customHeight="1" x14ac:dyDescent="0.4">
      <c r="A702" s="107"/>
      <c r="B702" s="52" t="s">
        <v>842</v>
      </c>
      <c r="C702" s="993"/>
      <c r="D702" s="20"/>
      <c r="E702" s="21"/>
      <c r="F702" s="21"/>
      <c r="G702" s="113"/>
      <c r="H702" s="20"/>
      <c r="I702" s="22"/>
      <c r="J702" s="22"/>
      <c r="K702" s="112"/>
      <c r="L702" s="20"/>
      <c r="M702" s="22"/>
      <c r="N702" s="22"/>
      <c r="O702" s="112"/>
      <c r="P702" s="37"/>
      <c r="Q702" s="38"/>
      <c r="R702" s="39"/>
      <c r="S702" s="112"/>
      <c r="T702" s="20"/>
      <c r="U702" s="22"/>
      <c r="V702" s="22"/>
      <c r="W702" s="112"/>
      <c r="X702" s="20"/>
      <c r="Y702" s="24"/>
      <c r="Z702" s="24"/>
      <c r="AA702" s="112"/>
      <c r="AB702" s="20"/>
      <c r="AC702" s="22"/>
      <c r="AD702" s="22"/>
      <c r="AE702" s="311"/>
      <c r="AF702" s="28" t="s">
        <v>0</v>
      </c>
    </row>
    <row r="703" spans="1:32" ht="15.75" customHeight="1" x14ac:dyDescent="0.4">
      <c r="A703" s="107"/>
      <c r="B703" s="52"/>
      <c r="C703" s="994" t="s">
        <v>1</v>
      </c>
      <c r="D703" s="25" t="s">
        <v>6630</v>
      </c>
      <c r="E703" s="26">
        <v>4</v>
      </c>
      <c r="F703" s="26"/>
      <c r="G703" s="111" t="s">
        <v>257</v>
      </c>
      <c r="H703" s="25" t="s">
        <v>6630</v>
      </c>
      <c r="I703" s="27">
        <v>4</v>
      </c>
      <c r="J703" s="28"/>
      <c r="K703" s="110" t="s">
        <v>257</v>
      </c>
      <c r="L703" s="25" t="s">
        <v>6630</v>
      </c>
      <c r="M703" s="28">
        <v>4</v>
      </c>
      <c r="N703" s="28"/>
      <c r="O703" s="110" t="s">
        <v>257</v>
      </c>
      <c r="P703" s="25" t="s">
        <v>6630</v>
      </c>
      <c r="Q703" s="27">
        <v>4</v>
      </c>
      <c r="R703" s="28"/>
      <c r="S703" s="110" t="s">
        <v>257</v>
      </c>
      <c r="T703" s="25" t="s">
        <v>6630</v>
      </c>
      <c r="U703" s="28">
        <v>4</v>
      </c>
      <c r="V703" s="28"/>
      <c r="W703" s="110" t="s">
        <v>257</v>
      </c>
      <c r="X703" s="25" t="s">
        <v>6630</v>
      </c>
      <c r="Y703" s="28">
        <v>4</v>
      </c>
      <c r="Z703" s="28"/>
      <c r="AA703" s="110" t="s">
        <v>257</v>
      </c>
      <c r="AB703" s="25"/>
      <c r="AC703" s="27"/>
      <c r="AD703" s="28"/>
      <c r="AE703" s="312"/>
      <c r="AF703" s="28" t="s">
        <v>1</v>
      </c>
    </row>
    <row r="704" spans="1:32" ht="15.75" customHeight="1" x14ac:dyDescent="0.4">
      <c r="A704" s="107"/>
      <c r="B704" s="52"/>
      <c r="C704" s="994" t="s">
        <v>547</v>
      </c>
      <c r="D704" s="40"/>
      <c r="E704" s="41"/>
      <c r="F704" s="42"/>
      <c r="G704" s="108"/>
      <c r="H704" s="40"/>
      <c r="I704" s="42"/>
      <c r="J704" s="42"/>
      <c r="K704" s="108"/>
      <c r="L704" s="40"/>
      <c r="M704" s="42"/>
      <c r="N704" s="42"/>
      <c r="O704" s="108"/>
      <c r="P704" s="40"/>
      <c r="Q704" s="41"/>
      <c r="R704" s="42"/>
      <c r="S704" s="108"/>
      <c r="T704" s="40"/>
      <c r="U704" s="42"/>
      <c r="V704" s="42"/>
      <c r="W704" s="108"/>
      <c r="X704" s="40"/>
      <c r="Y704" s="43"/>
      <c r="Z704" s="43"/>
      <c r="AA704" s="109"/>
      <c r="AB704" s="40"/>
      <c r="AC704" s="41"/>
      <c r="AD704" s="42"/>
      <c r="AE704" s="313"/>
      <c r="AF704" s="28" t="s">
        <v>547</v>
      </c>
    </row>
    <row r="705" spans="1:32" ht="15.75" customHeight="1" x14ac:dyDescent="0.4">
      <c r="A705" s="105">
        <v>15</v>
      </c>
      <c r="B705" s="51" t="s">
        <v>8594</v>
      </c>
      <c r="C705" s="992" t="s">
        <v>0</v>
      </c>
      <c r="D705" s="15"/>
      <c r="E705" s="16"/>
      <c r="F705" s="16"/>
      <c r="G705" s="115"/>
      <c r="H705" s="15"/>
      <c r="I705" s="17"/>
      <c r="J705" s="18"/>
      <c r="K705" s="114"/>
      <c r="L705" s="15"/>
      <c r="M705" s="18"/>
      <c r="N705" s="18"/>
      <c r="O705" s="114"/>
      <c r="P705" s="34"/>
      <c r="Q705" s="35"/>
      <c r="R705" s="36"/>
      <c r="S705" s="114"/>
      <c r="T705" s="15"/>
      <c r="U705" s="18"/>
      <c r="V705" s="18"/>
      <c r="W705" s="114"/>
      <c r="X705" s="18" t="s">
        <v>6630</v>
      </c>
      <c r="Y705" s="18">
        <v>4</v>
      </c>
      <c r="Z705" s="18"/>
      <c r="AA705" s="114" t="s">
        <v>237</v>
      </c>
      <c r="AB705" s="15"/>
      <c r="AC705" s="17"/>
      <c r="AD705" s="18"/>
      <c r="AE705" s="310"/>
      <c r="AF705" s="28" t="s">
        <v>0</v>
      </c>
    </row>
    <row r="706" spans="1:32" ht="15.75" customHeight="1" x14ac:dyDescent="0.4">
      <c r="A706" s="107"/>
      <c r="B706" s="52" t="s">
        <v>842</v>
      </c>
      <c r="C706" s="993"/>
      <c r="D706" s="20"/>
      <c r="E706" s="21"/>
      <c r="F706" s="21"/>
      <c r="G706" s="113"/>
      <c r="H706" s="20"/>
      <c r="I706" s="22"/>
      <c r="J706" s="22"/>
      <c r="K706" s="112"/>
      <c r="L706" s="20"/>
      <c r="M706" s="22"/>
      <c r="N706" s="22"/>
      <c r="O706" s="112"/>
      <c r="P706" s="37"/>
      <c r="Q706" s="38"/>
      <c r="R706" s="39"/>
      <c r="S706" s="112"/>
      <c r="T706" s="20"/>
      <c r="U706" s="22"/>
      <c r="V706" s="22"/>
      <c r="W706" s="112"/>
      <c r="X706" s="20"/>
      <c r="Y706" s="24"/>
      <c r="Z706" s="24"/>
      <c r="AA706" s="112"/>
      <c r="AB706" s="20"/>
      <c r="AC706" s="22"/>
      <c r="AD706" s="22"/>
      <c r="AE706" s="311"/>
      <c r="AF706" s="28" t="s">
        <v>0</v>
      </c>
    </row>
    <row r="707" spans="1:32" ht="15.75" customHeight="1" x14ac:dyDescent="0.4">
      <c r="A707" s="107"/>
      <c r="B707" s="52"/>
      <c r="C707" s="994" t="s">
        <v>1</v>
      </c>
      <c r="D707" s="25" t="s">
        <v>6630</v>
      </c>
      <c r="E707" s="26">
        <v>4</v>
      </c>
      <c r="F707" s="26"/>
      <c r="G707" s="111" t="s">
        <v>237</v>
      </c>
      <c r="H707" s="25" t="s">
        <v>6630</v>
      </c>
      <c r="I707" s="27">
        <v>4</v>
      </c>
      <c r="J707" s="28"/>
      <c r="K707" s="110" t="s">
        <v>237</v>
      </c>
      <c r="L707" s="25" t="s">
        <v>6630</v>
      </c>
      <c r="M707" s="28">
        <v>4</v>
      </c>
      <c r="N707" s="28"/>
      <c r="O707" s="110" t="s">
        <v>237</v>
      </c>
      <c r="P707" s="25" t="s">
        <v>6630</v>
      </c>
      <c r="Q707" s="27">
        <v>4</v>
      </c>
      <c r="R707" s="28"/>
      <c r="S707" s="110" t="s">
        <v>237</v>
      </c>
      <c r="T707" s="25" t="s">
        <v>6630</v>
      </c>
      <c r="U707" s="28">
        <v>4</v>
      </c>
      <c r="V707" s="28"/>
      <c r="W707" s="110" t="s">
        <v>237</v>
      </c>
      <c r="X707" s="25" t="s">
        <v>6630</v>
      </c>
      <c r="Y707" s="28">
        <v>4</v>
      </c>
      <c r="Z707" s="28"/>
      <c r="AA707" s="110" t="s">
        <v>237</v>
      </c>
      <c r="AB707" s="25"/>
      <c r="AC707" s="27"/>
      <c r="AD707" s="28"/>
      <c r="AE707" s="312"/>
      <c r="AF707" s="28" t="s">
        <v>1</v>
      </c>
    </row>
    <row r="708" spans="1:32" ht="15.75" customHeight="1" x14ac:dyDescent="0.4">
      <c r="A708" s="107"/>
      <c r="B708" s="52"/>
      <c r="C708" s="994" t="s">
        <v>547</v>
      </c>
      <c r="D708" s="40"/>
      <c r="E708" s="41"/>
      <c r="F708" s="42"/>
      <c r="G708" s="108"/>
      <c r="H708" s="40"/>
      <c r="I708" s="42"/>
      <c r="J708" s="42"/>
      <c r="K708" s="108"/>
      <c r="L708" s="40"/>
      <c r="M708" s="42"/>
      <c r="N708" s="42"/>
      <c r="O708" s="108"/>
      <c r="P708" s="40"/>
      <c r="Q708" s="41"/>
      <c r="R708" s="42"/>
      <c r="S708" s="108"/>
      <c r="T708" s="40"/>
      <c r="U708" s="42"/>
      <c r="V708" s="42"/>
      <c r="W708" s="108"/>
      <c r="X708" s="40"/>
      <c r="Y708" s="43"/>
      <c r="Z708" s="43"/>
      <c r="AA708" s="109"/>
      <c r="AB708" s="40"/>
      <c r="AC708" s="41"/>
      <c r="AD708" s="42"/>
      <c r="AE708" s="313"/>
      <c r="AF708" s="28" t="s">
        <v>547</v>
      </c>
    </row>
    <row r="709" spans="1:32" ht="15.75" customHeight="1" x14ac:dyDescent="0.4">
      <c r="A709" s="105">
        <v>16</v>
      </c>
      <c r="B709" s="51" t="s">
        <v>10115</v>
      </c>
      <c r="C709" s="992" t="s">
        <v>0</v>
      </c>
      <c r="D709" s="15"/>
      <c r="E709" s="16"/>
      <c r="F709" s="16"/>
      <c r="G709" s="115"/>
      <c r="H709" s="15"/>
      <c r="I709" s="17"/>
      <c r="J709" s="18"/>
      <c r="K709" s="114"/>
      <c r="L709" s="18"/>
      <c r="M709" s="18"/>
      <c r="N709" s="18"/>
      <c r="O709" s="114"/>
      <c r="P709" s="15"/>
      <c r="Q709" s="17"/>
      <c r="R709" s="18"/>
      <c r="S709" s="114"/>
      <c r="T709" s="15"/>
      <c r="U709" s="18"/>
      <c r="V709" s="18"/>
      <c r="W709" s="114"/>
      <c r="X709" s="15" t="s">
        <v>5554</v>
      </c>
      <c r="Y709" s="18">
        <v>5</v>
      </c>
      <c r="Z709" s="18"/>
      <c r="AA709" s="114" t="s">
        <v>202</v>
      </c>
      <c r="AB709" s="15"/>
      <c r="AC709" s="17"/>
      <c r="AD709" s="18"/>
      <c r="AE709" s="310"/>
      <c r="AF709" s="28" t="s">
        <v>0</v>
      </c>
    </row>
    <row r="710" spans="1:32" ht="15.75" customHeight="1" x14ac:dyDescent="0.4">
      <c r="A710" s="107"/>
      <c r="B710" s="52" t="s">
        <v>844</v>
      </c>
      <c r="C710" s="993"/>
      <c r="D710" s="20"/>
      <c r="E710" s="21"/>
      <c r="F710" s="21"/>
      <c r="G710" s="113"/>
      <c r="H710" s="20"/>
      <c r="I710" s="22"/>
      <c r="J710" s="22"/>
      <c r="K710" s="112"/>
      <c r="L710" s="20"/>
      <c r="M710" s="22"/>
      <c r="N710" s="22"/>
      <c r="O710" s="112"/>
      <c r="P710" s="20"/>
      <c r="Q710" s="24"/>
      <c r="R710" s="24"/>
      <c r="S710" s="112"/>
      <c r="T710" s="20"/>
      <c r="U710" s="24"/>
      <c r="V710" s="22"/>
      <c r="W710" s="112"/>
      <c r="X710" s="20"/>
      <c r="Y710" s="24"/>
      <c r="Z710" s="24"/>
      <c r="AA710" s="112"/>
      <c r="AB710" s="20"/>
      <c r="AC710" s="22"/>
      <c r="AD710" s="22"/>
      <c r="AE710" s="311"/>
      <c r="AF710" s="28" t="s">
        <v>0</v>
      </c>
    </row>
    <row r="711" spans="1:32" ht="15.75" customHeight="1" x14ac:dyDescent="0.4">
      <c r="A711" s="107"/>
      <c r="B711" s="52"/>
      <c r="C711" s="994" t="s">
        <v>1</v>
      </c>
      <c r="D711" s="25"/>
      <c r="E711" s="26"/>
      <c r="F711" s="26"/>
      <c r="G711" s="111"/>
      <c r="H711" s="25"/>
      <c r="I711" s="27"/>
      <c r="J711" s="28"/>
      <c r="K711" s="110"/>
      <c r="L711" s="25"/>
      <c r="M711" s="28"/>
      <c r="N711" s="28"/>
      <c r="O711" s="110"/>
      <c r="P711" s="30"/>
      <c r="Q711" s="31"/>
      <c r="R711" s="28"/>
      <c r="S711" s="110"/>
      <c r="T711" s="25" t="s">
        <v>5554</v>
      </c>
      <c r="U711" s="28">
        <v>5</v>
      </c>
      <c r="V711" s="28"/>
      <c r="W711" s="110" t="s">
        <v>202</v>
      </c>
      <c r="X711" s="25" t="s">
        <v>5554</v>
      </c>
      <c r="Y711" s="28">
        <v>5</v>
      </c>
      <c r="Z711" s="28"/>
      <c r="AA711" s="110" t="s">
        <v>202</v>
      </c>
      <c r="AB711" s="25"/>
      <c r="AC711" s="27"/>
      <c r="AD711" s="28"/>
      <c r="AE711" s="312"/>
      <c r="AF711" s="28" t="s">
        <v>1</v>
      </c>
    </row>
    <row r="712" spans="1:32" ht="15.75" customHeight="1" x14ac:dyDescent="0.4">
      <c r="A712" s="107"/>
      <c r="B712" s="52"/>
      <c r="C712" s="994" t="s">
        <v>547</v>
      </c>
      <c r="D712" s="25"/>
      <c r="E712" s="26"/>
      <c r="F712" s="26"/>
      <c r="G712" s="111"/>
      <c r="H712" s="25"/>
      <c r="I712" s="28"/>
      <c r="J712" s="28"/>
      <c r="K712" s="110"/>
      <c r="L712" s="25"/>
      <c r="M712" s="28"/>
      <c r="N712" s="28"/>
      <c r="O712" s="110"/>
      <c r="P712" s="30"/>
      <c r="Q712" s="31"/>
      <c r="R712" s="32"/>
      <c r="S712" s="110"/>
      <c r="T712" s="25"/>
      <c r="U712" s="27"/>
      <c r="V712" s="27"/>
      <c r="W712" s="110"/>
      <c r="X712" s="25" t="s">
        <v>4653</v>
      </c>
      <c r="Y712" s="33"/>
      <c r="Z712" s="33"/>
      <c r="AA712" s="116"/>
      <c r="AB712" s="25"/>
      <c r="AC712" s="27"/>
      <c r="AD712" s="28"/>
      <c r="AE712" s="312"/>
      <c r="AF712" s="28" t="s">
        <v>547</v>
      </c>
    </row>
    <row r="713" spans="1:32" ht="15.75" customHeight="1" x14ac:dyDescent="0.4">
      <c r="A713" s="105">
        <v>17</v>
      </c>
      <c r="B713" s="51" t="s">
        <v>10023</v>
      </c>
      <c r="C713" s="992" t="s">
        <v>0</v>
      </c>
      <c r="D713" s="15" t="s">
        <v>6631</v>
      </c>
      <c r="E713" s="16">
        <v>4</v>
      </c>
      <c r="F713" s="16"/>
      <c r="G713" s="115" t="s">
        <v>232</v>
      </c>
      <c r="H713" s="15" t="s">
        <v>6631</v>
      </c>
      <c r="I713" s="17">
        <v>4</v>
      </c>
      <c r="J713" s="18"/>
      <c r="K713" s="114" t="s">
        <v>232</v>
      </c>
      <c r="L713" s="18" t="s">
        <v>6631</v>
      </c>
      <c r="M713" s="18">
        <v>4</v>
      </c>
      <c r="N713" s="18"/>
      <c r="O713" s="114" t="s">
        <v>232</v>
      </c>
      <c r="P713" s="15" t="s">
        <v>6631</v>
      </c>
      <c r="Q713" s="17">
        <v>4</v>
      </c>
      <c r="R713" s="18"/>
      <c r="S713" s="114" t="s">
        <v>232</v>
      </c>
      <c r="T713" s="15" t="s">
        <v>6631</v>
      </c>
      <c r="U713" s="17">
        <v>4</v>
      </c>
      <c r="V713" s="18"/>
      <c r="W713" s="114" t="s">
        <v>232</v>
      </c>
      <c r="X713" s="15" t="s">
        <v>6631</v>
      </c>
      <c r="Y713" s="18">
        <v>4</v>
      </c>
      <c r="Z713" s="18"/>
      <c r="AA713" s="114" t="s">
        <v>232</v>
      </c>
      <c r="AB713" s="15"/>
      <c r="AC713" s="17"/>
      <c r="AD713" s="18"/>
      <c r="AE713" s="310"/>
      <c r="AF713" s="28" t="s">
        <v>0</v>
      </c>
    </row>
    <row r="714" spans="1:32" ht="15.75" customHeight="1" x14ac:dyDescent="0.4">
      <c r="A714" s="107"/>
      <c r="B714" s="52" t="s">
        <v>10024</v>
      </c>
      <c r="C714" s="993"/>
      <c r="D714" s="20"/>
      <c r="E714" s="21"/>
      <c r="F714" s="21"/>
      <c r="G714" s="113"/>
      <c r="H714" s="20"/>
      <c r="I714" s="22"/>
      <c r="J714" s="22"/>
      <c r="K714" s="112"/>
      <c r="L714" s="20"/>
      <c r="M714" s="22"/>
      <c r="N714" s="22"/>
      <c r="O714" s="112"/>
      <c r="P714" s="20"/>
      <c r="Q714" s="24"/>
      <c r="R714" s="24"/>
      <c r="S714" s="112"/>
      <c r="T714" s="20"/>
      <c r="U714" s="22"/>
      <c r="V714" s="22"/>
      <c r="W714" s="112"/>
      <c r="X714" s="20"/>
      <c r="Y714" s="24"/>
      <c r="Z714" s="24"/>
      <c r="AA714" s="112"/>
      <c r="AB714" s="20"/>
      <c r="AC714" s="22"/>
      <c r="AD714" s="22"/>
      <c r="AE714" s="311"/>
      <c r="AF714" s="28" t="s">
        <v>0</v>
      </c>
    </row>
    <row r="715" spans="1:32" ht="15.75" customHeight="1" x14ac:dyDescent="0.4">
      <c r="A715" s="107"/>
      <c r="B715" s="52"/>
      <c r="C715" s="994" t="s">
        <v>1</v>
      </c>
      <c r="D715" s="25"/>
      <c r="E715" s="26"/>
      <c r="F715" s="26"/>
      <c r="G715" s="111"/>
      <c r="H715" s="25"/>
      <c r="I715" s="27"/>
      <c r="J715" s="28"/>
      <c r="K715" s="110"/>
      <c r="L715" s="25"/>
      <c r="M715" s="28"/>
      <c r="N715" s="28"/>
      <c r="O715" s="110"/>
      <c r="P715" s="30"/>
      <c r="Q715" s="31"/>
      <c r="R715" s="28"/>
      <c r="S715" s="110"/>
      <c r="T715" s="25"/>
      <c r="U715" s="28"/>
      <c r="V715" s="28"/>
      <c r="W715" s="110"/>
      <c r="X715" s="25" t="s">
        <v>6631</v>
      </c>
      <c r="Y715" s="28">
        <v>4</v>
      </c>
      <c r="Z715" s="28"/>
      <c r="AA715" s="110" t="s">
        <v>232</v>
      </c>
      <c r="AB715" s="25"/>
      <c r="AC715" s="27"/>
      <c r="AD715" s="28"/>
      <c r="AE715" s="312"/>
      <c r="AF715" s="28" t="s">
        <v>1</v>
      </c>
    </row>
    <row r="716" spans="1:32" ht="15.75" customHeight="1" x14ac:dyDescent="0.4">
      <c r="A716" s="107"/>
      <c r="B716" s="52"/>
      <c r="C716" s="994" t="s">
        <v>547</v>
      </c>
      <c r="D716" s="25"/>
      <c r="E716" s="26"/>
      <c r="F716" s="26"/>
      <c r="G716" s="111"/>
      <c r="H716" s="25"/>
      <c r="I716" s="28"/>
      <c r="J716" s="28"/>
      <c r="K716" s="110"/>
      <c r="L716" s="25"/>
      <c r="M716" s="28"/>
      <c r="N716" s="28"/>
      <c r="O716" s="110"/>
      <c r="P716" s="30"/>
      <c r="Q716" s="31"/>
      <c r="R716" s="32"/>
      <c r="S716" s="110"/>
      <c r="T716" s="25"/>
      <c r="U716" s="28"/>
      <c r="V716" s="28"/>
      <c r="W716" s="110"/>
      <c r="X716" s="25"/>
      <c r="Y716" s="33"/>
      <c r="Z716" s="33"/>
      <c r="AA716" s="116"/>
      <c r="AB716" s="25"/>
      <c r="AC716" s="27"/>
      <c r="AD716" s="28"/>
      <c r="AE716" s="312"/>
      <c r="AF716" s="28" t="s">
        <v>547</v>
      </c>
    </row>
    <row r="717" spans="1:32" ht="15.75" customHeight="1" x14ac:dyDescent="0.4">
      <c r="A717" s="105">
        <v>18</v>
      </c>
      <c r="B717" s="51" t="s">
        <v>10122</v>
      </c>
      <c r="C717" s="992" t="s">
        <v>0</v>
      </c>
      <c r="D717" s="15"/>
      <c r="E717" s="16"/>
      <c r="F717" s="16"/>
      <c r="G717" s="115"/>
      <c r="H717" s="15"/>
      <c r="I717" s="17"/>
      <c r="J717" s="18"/>
      <c r="K717" s="114"/>
      <c r="L717" s="15"/>
      <c r="M717" s="18"/>
      <c r="N717" s="18"/>
      <c r="O717" s="114"/>
      <c r="P717" s="34"/>
      <c r="Q717" s="35"/>
      <c r="R717" s="36"/>
      <c r="S717" s="114"/>
      <c r="T717" s="15"/>
      <c r="U717" s="18"/>
      <c r="V717" s="18"/>
      <c r="W717" s="114"/>
      <c r="X717" s="18" t="s">
        <v>4665</v>
      </c>
      <c r="Y717" s="18">
        <v>5</v>
      </c>
      <c r="Z717" s="18"/>
      <c r="AA717" s="114" t="s">
        <v>337</v>
      </c>
      <c r="AB717" s="15"/>
      <c r="AC717" s="17"/>
      <c r="AD717" s="18"/>
      <c r="AE717" s="310"/>
      <c r="AF717" s="28" t="s">
        <v>0</v>
      </c>
    </row>
    <row r="718" spans="1:32" ht="15.75" customHeight="1" x14ac:dyDescent="0.4">
      <c r="A718" s="107"/>
      <c r="B718" s="52" t="s">
        <v>844</v>
      </c>
      <c r="C718" s="993"/>
      <c r="D718" s="20"/>
      <c r="E718" s="21"/>
      <c r="F718" s="21"/>
      <c r="G718" s="113"/>
      <c r="H718" s="20"/>
      <c r="I718" s="22"/>
      <c r="J718" s="22"/>
      <c r="K718" s="112"/>
      <c r="L718" s="20"/>
      <c r="M718" s="22"/>
      <c r="N718" s="22"/>
      <c r="O718" s="112"/>
      <c r="P718" s="37"/>
      <c r="Q718" s="38"/>
      <c r="R718" s="39"/>
      <c r="S718" s="112"/>
      <c r="T718" s="20"/>
      <c r="U718" s="22"/>
      <c r="V718" s="22"/>
      <c r="W718" s="112"/>
      <c r="X718" s="20"/>
      <c r="Y718" s="24"/>
      <c r="Z718" s="24"/>
      <c r="AA718" s="112"/>
      <c r="AB718" s="20"/>
      <c r="AC718" s="22"/>
      <c r="AD718" s="22"/>
      <c r="AE718" s="311"/>
      <c r="AF718" s="28" t="s">
        <v>0</v>
      </c>
    </row>
    <row r="719" spans="1:32" ht="15.75" customHeight="1" x14ac:dyDescent="0.4">
      <c r="A719" s="107"/>
      <c r="B719" s="52"/>
      <c r="C719" s="994" t="s">
        <v>1</v>
      </c>
      <c r="D719" s="25"/>
      <c r="E719" s="26"/>
      <c r="F719" s="26"/>
      <c r="G719" s="111"/>
      <c r="H719" s="25"/>
      <c r="I719" s="27"/>
      <c r="J719" s="28"/>
      <c r="K719" s="110"/>
      <c r="L719" s="25"/>
      <c r="M719" s="28"/>
      <c r="N719" s="28"/>
      <c r="O719" s="110"/>
      <c r="P719" s="25"/>
      <c r="Q719" s="27"/>
      <c r="R719" s="28"/>
      <c r="S719" s="110"/>
      <c r="T719" s="25" t="s">
        <v>4665</v>
      </c>
      <c r="U719" s="28">
        <v>5</v>
      </c>
      <c r="V719" s="28"/>
      <c r="W719" s="110" t="s">
        <v>337</v>
      </c>
      <c r="X719" s="25" t="s">
        <v>4665</v>
      </c>
      <c r="Y719" s="28">
        <v>5</v>
      </c>
      <c r="Z719" s="28"/>
      <c r="AA719" s="110" t="s">
        <v>337</v>
      </c>
      <c r="AB719" s="25"/>
      <c r="AC719" s="27"/>
      <c r="AD719" s="28"/>
      <c r="AE719" s="312"/>
      <c r="AF719" s="28" t="s">
        <v>1</v>
      </c>
    </row>
    <row r="720" spans="1:32" ht="15.75" customHeight="1" x14ac:dyDescent="0.4">
      <c r="A720" s="107"/>
      <c r="B720" s="52"/>
      <c r="C720" s="995" t="s">
        <v>547</v>
      </c>
      <c r="D720" s="25" t="s">
        <v>4661</v>
      </c>
      <c r="E720" s="26">
        <v>3</v>
      </c>
      <c r="F720" s="26"/>
      <c r="G720" s="111" t="s">
        <v>685</v>
      </c>
      <c r="H720" s="25" t="s">
        <v>4661</v>
      </c>
      <c r="I720" s="28">
        <v>3</v>
      </c>
      <c r="J720" s="28"/>
      <c r="K720" s="110" t="s">
        <v>685</v>
      </c>
      <c r="L720" s="25"/>
      <c r="M720" s="28"/>
      <c r="N720" s="28"/>
      <c r="O720" s="110"/>
      <c r="P720" s="25"/>
      <c r="Q720" s="27"/>
      <c r="R720" s="28"/>
      <c r="S720" s="110"/>
      <c r="T720" s="25"/>
      <c r="U720" s="28"/>
      <c r="V720" s="28"/>
      <c r="W720" s="110"/>
      <c r="X720" s="25"/>
      <c r="Y720" s="33"/>
      <c r="Z720" s="33"/>
      <c r="AA720" s="116"/>
      <c r="AB720" s="25"/>
      <c r="AC720" s="27"/>
      <c r="AD720" s="28"/>
      <c r="AE720" s="312"/>
      <c r="AF720" s="28" t="s">
        <v>547</v>
      </c>
    </row>
    <row r="721" spans="1:32" ht="15.75" customHeight="1" x14ac:dyDescent="0.4">
      <c r="A721" s="665">
        <v>1</v>
      </c>
      <c r="B721" s="666" t="s">
        <v>5719</v>
      </c>
      <c r="C721" s="978" t="s">
        <v>0</v>
      </c>
      <c r="D721" s="667"/>
      <c r="E721" s="668"/>
      <c r="F721" s="668"/>
      <c r="G721" s="669"/>
      <c r="H721" s="667"/>
      <c r="I721" s="670"/>
      <c r="J721" s="671"/>
      <c r="K721" s="672"/>
      <c r="L721" s="667"/>
      <c r="M721" s="670"/>
      <c r="N721" s="671"/>
      <c r="O721" s="672"/>
      <c r="P721" s="673"/>
      <c r="Q721" s="674"/>
      <c r="R721" s="671"/>
      <c r="S721" s="672"/>
      <c r="T721" s="667"/>
      <c r="U721" s="670"/>
      <c r="V721" s="671"/>
      <c r="W721" s="672"/>
      <c r="X721" s="671"/>
      <c r="Y721" s="671"/>
      <c r="Z721" s="671"/>
      <c r="AA721" s="672"/>
      <c r="AB721" s="667"/>
      <c r="AC721" s="670"/>
      <c r="AD721" s="671"/>
      <c r="AE721" s="675"/>
      <c r="AF721" s="28" t="s">
        <v>0</v>
      </c>
    </row>
    <row r="722" spans="1:32" ht="15.75" customHeight="1" x14ac:dyDescent="0.4">
      <c r="A722" s="678"/>
      <c r="B722" s="679"/>
      <c r="C722" s="979"/>
      <c r="D722" s="680"/>
      <c r="E722" s="681"/>
      <c r="F722" s="681"/>
      <c r="G722" s="682"/>
      <c r="H722" s="680"/>
      <c r="I722" s="683"/>
      <c r="J722" s="683"/>
      <c r="K722" s="684"/>
      <c r="L722" s="680"/>
      <c r="M722" s="683"/>
      <c r="N722" s="683"/>
      <c r="O722" s="684"/>
      <c r="P722" s="685"/>
      <c r="Q722" s="686"/>
      <c r="R722" s="687"/>
      <c r="S722" s="684"/>
      <c r="T722" s="680"/>
      <c r="U722" s="683"/>
      <c r="V722" s="683"/>
      <c r="W722" s="684"/>
      <c r="X722" s="680"/>
      <c r="Y722" s="687"/>
      <c r="Z722" s="687"/>
      <c r="AA722" s="684"/>
      <c r="AB722" s="680"/>
      <c r="AC722" s="683"/>
      <c r="AD722" s="683"/>
      <c r="AE722" s="688"/>
      <c r="AF722" s="28" t="s">
        <v>0</v>
      </c>
    </row>
    <row r="723" spans="1:32" ht="15.75" customHeight="1" x14ac:dyDescent="0.4">
      <c r="A723" s="678"/>
      <c r="B723" s="679"/>
      <c r="C723" s="976" t="s">
        <v>1</v>
      </c>
      <c r="D723" s="689"/>
      <c r="E723" s="690"/>
      <c r="F723" s="690"/>
      <c r="G723" s="691"/>
      <c r="H723" s="689"/>
      <c r="I723" s="692"/>
      <c r="J723" s="693"/>
      <c r="K723" s="694"/>
      <c r="L723" s="689"/>
      <c r="M723" s="693"/>
      <c r="N723" s="693"/>
      <c r="O723" s="694"/>
      <c r="P723" s="667"/>
      <c r="Q723" s="670"/>
      <c r="R723" s="671"/>
      <c r="S723" s="672"/>
      <c r="T723" s="689"/>
      <c r="U723" s="693"/>
      <c r="V723" s="671"/>
      <c r="W723" s="694"/>
      <c r="X723" s="689"/>
      <c r="Y723" s="693"/>
      <c r="Z723" s="693"/>
      <c r="AA723" s="694"/>
      <c r="AB723" s="689"/>
      <c r="AC723" s="692"/>
      <c r="AD723" s="693"/>
      <c r="AE723" s="695"/>
      <c r="AF723" s="28" t="s">
        <v>1</v>
      </c>
    </row>
    <row r="724" spans="1:32" ht="15.75" customHeight="1" x14ac:dyDescent="0.4">
      <c r="A724" s="678"/>
      <c r="B724" s="679"/>
      <c r="C724" s="976"/>
      <c r="D724" s="696"/>
      <c r="E724" s="697"/>
      <c r="F724" s="698"/>
      <c r="G724" s="699"/>
      <c r="H724" s="696"/>
      <c r="I724" s="698"/>
      <c r="J724" s="698"/>
      <c r="K724" s="699"/>
      <c r="L724" s="696"/>
      <c r="M724" s="698"/>
      <c r="N724" s="698"/>
      <c r="O724" s="699"/>
      <c r="P724" s="696"/>
      <c r="Q724" s="697"/>
      <c r="R724" s="698"/>
      <c r="S724" s="699"/>
      <c r="T724" s="696"/>
      <c r="U724" s="698"/>
      <c r="V724" s="698"/>
      <c r="W724" s="699"/>
      <c r="X724" s="696"/>
      <c r="Y724" s="700"/>
      <c r="Z724" s="700"/>
      <c r="AA724" s="701"/>
      <c r="AB724" s="696"/>
      <c r="AC724" s="697"/>
      <c r="AD724" s="698"/>
      <c r="AE724" s="702"/>
      <c r="AF724" s="28" t="s">
        <v>547</v>
      </c>
    </row>
    <row r="725" spans="1:32" ht="15.75" customHeight="1" x14ac:dyDescent="0.4">
      <c r="A725" s="665">
        <v>2</v>
      </c>
      <c r="B725" s="666" t="s">
        <v>4643</v>
      </c>
      <c r="C725" s="978" t="s">
        <v>0</v>
      </c>
      <c r="D725" s="667"/>
      <c r="E725" s="668"/>
      <c r="F725" s="668"/>
      <c r="G725" s="669"/>
      <c r="H725" s="667"/>
      <c r="I725" s="670"/>
      <c r="J725" s="671"/>
      <c r="K725" s="672"/>
      <c r="L725" s="667"/>
      <c r="M725" s="670"/>
      <c r="N725" s="671"/>
      <c r="O725" s="672"/>
      <c r="P725" s="667"/>
      <c r="Q725" s="670"/>
      <c r="R725" s="671"/>
      <c r="S725" s="672"/>
      <c r="T725" s="667"/>
      <c r="U725" s="671"/>
      <c r="V725" s="671"/>
      <c r="W725" s="672"/>
      <c r="X725" s="671"/>
      <c r="Y725" s="671"/>
      <c r="Z725" s="671"/>
      <c r="AA725" s="672"/>
      <c r="AB725" s="667"/>
      <c r="AC725" s="670"/>
      <c r="AD725" s="671"/>
      <c r="AE725" s="675"/>
      <c r="AF725" s="28" t="s">
        <v>0</v>
      </c>
    </row>
    <row r="726" spans="1:32" ht="15.75" customHeight="1" x14ac:dyDescent="0.4">
      <c r="A726" s="678"/>
      <c r="B726" s="679"/>
      <c r="C726" s="979"/>
      <c r="D726" s="680"/>
      <c r="E726" s="681"/>
      <c r="F726" s="681"/>
      <c r="G726" s="682"/>
      <c r="H726" s="680"/>
      <c r="I726" s="683"/>
      <c r="J726" s="683"/>
      <c r="K726" s="684"/>
      <c r="L726" s="680"/>
      <c r="M726" s="683"/>
      <c r="N726" s="683"/>
      <c r="O726" s="684"/>
      <c r="P726" s="685"/>
      <c r="Q726" s="686"/>
      <c r="R726" s="703"/>
      <c r="S726" s="684"/>
      <c r="T726" s="696"/>
      <c r="U726" s="698"/>
      <c r="V726" s="704"/>
      <c r="W726" s="699"/>
      <c r="X726" s="696"/>
      <c r="Y726" s="697"/>
      <c r="Z726" s="697"/>
      <c r="AA726" s="699"/>
      <c r="AB726" s="696"/>
      <c r="AC726" s="698"/>
      <c r="AD726" s="698"/>
      <c r="AE726" s="702"/>
      <c r="AF726" s="28" t="s">
        <v>0</v>
      </c>
    </row>
    <row r="727" spans="1:32" ht="15.75" customHeight="1" x14ac:dyDescent="0.4">
      <c r="A727" s="678"/>
      <c r="B727" s="679"/>
      <c r="C727" s="976" t="s">
        <v>1</v>
      </c>
      <c r="D727" s="689"/>
      <c r="E727" s="690"/>
      <c r="F727" s="690"/>
      <c r="G727" s="691"/>
      <c r="H727" s="689"/>
      <c r="I727" s="692"/>
      <c r="J727" s="693"/>
      <c r="K727" s="694"/>
      <c r="L727" s="689"/>
      <c r="M727" s="693"/>
      <c r="N727" s="693"/>
      <c r="O727" s="694"/>
      <c r="P727" s="667"/>
      <c r="Q727" s="670"/>
      <c r="R727" s="671"/>
      <c r="S727" s="672"/>
      <c r="T727" s="689"/>
      <c r="U727" s="693"/>
      <c r="V727" s="693"/>
      <c r="W727" s="694"/>
      <c r="X727" s="689"/>
      <c r="Y727" s="693"/>
      <c r="Z727" s="693"/>
      <c r="AA727" s="694"/>
      <c r="AB727" s="689"/>
      <c r="AC727" s="692"/>
      <c r="AD727" s="693"/>
      <c r="AE727" s="695"/>
      <c r="AF727" s="28" t="s">
        <v>1</v>
      </c>
    </row>
    <row r="728" spans="1:32" ht="15.75" customHeight="1" x14ac:dyDescent="0.4">
      <c r="A728" s="678"/>
      <c r="B728" s="679"/>
      <c r="C728" s="976"/>
      <c r="D728" s="696"/>
      <c r="E728" s="697"/>
      <c r="F728" s="698"/>
      <c r="G728" s="699"/>
      <c r="H728" s="696"/>
      <c r="I728" s="698"/>
      <c r="J728" s="698"/>
      <c r="K728" s="699"/>
      <c r="L728" s="696"/>
      <c r="M728" s="698"/>
      <c r="N728" s="698"/>
      <c r="O728" s="699"/>
      <c r="P728" s="696"/>
      <c r="Q728" s="697"/>
      <c r="R728" s="698"/>
      <c r="S728" s="699"/>
      <c r="T728" s="696"/>
      <c r="U728" s="698"/>
      <c r="V728" s="698"/>
      <c r="W728" s="699"/>
      <c r="X728" s="696"/>
      <c r="Y728" s="700"/>
      <c r="Z728" s="700"/>
      <c r="AA728" s="701"/>
      <c r="AB728" s="696"/>
      <c r="AC728" s="697"/>
      <c r="AD728" s="698"/>
      <c r="AE728" s="702"/>
      <c r="AF728" s="28" t="s">
        <v>547</v>
      </c>
    </row>
    <row r="729" spans="1:32" ht="15.75" customHeight="1" x14ac:dyDescent="0.4">
      <c r="A729" s="665">
        <v>3</v>
      </c>
      <c r="B729" s="666" t="s">
        <v>4644</v>
      </c>
      <c r="C729" s="978" t="s">
        <v>0</v>
      </c>
      <c r="D729" s="667"/>
      <c r="E729" s="668"/>
      <c r="F729" s="668"/>
      <c r="G729" s="669"/>
      <c r="H729" s="667"/>
      <c r="I729" s="670"/>
      <c r="J729" s="671"/>
      <c r="K729" s="672"/>
      <c r="L729" s="671"/>
      <c r="M729" s="671"/>
      <c r="N729" s="671"/>
      <c r="O729" s="672"/>
      <c r="P729" s="667"/>
      <c r="Q729" s="670"/>
      <c r="R729" s="671"/>
      <c r="S729" s="672"/>
      <c r="T729" s="667"/>
      <c r="U729" s="671"/>
      <c r="V729" s="671"/>
      <c r="W729" s="672"/>
      <c r="X729" s="667"/>
      <c r="Y729" s="671"/>
      <c r="Z729" s="671"/>
      <c r="AA729" s="672"/>
      <c r="AB729" s="667"/>
      <c r="AC729" s="670"/>
      <c r="AD729" s="671"/>
      <c r="AE729" s="675"/>
      <c r="AF729" s="28" t="s">
        <v>0</v>
      </c>
    </row>
    <row r="730" spans="1:32" ht="15.75" customHeight="1" x14ac:dyDescent="0.4">
      <c r="A730" s="678"/>
      <c r="B730" s="679"/>
      <c r="C730" s="979"/>
      <c r="D730" s="680"/>
      <c r="E730" s="681"/>
      <c r="F730" s="681"/>
      <c r="G730" s="682"/>
      <c r="H730" s="680"/>
      <c r="I730" s="683"/>
      <c r="J730" s="683"/>
      <c r="K730" s="684"/>
      <c r="L730" s="680"/>
      <c r="M730" s="683"/>
      <c r="N730" s="683"/>
      <c r="O730" s="684"/>
      <c r="P730" s="680"/>
      <c r="Q730" s="687"/>
      <c r="R730" s="687"/>
      <c r="S730" s="684"/>
      <c r="T730" s="680"/>
      <c r="U730" s="687"/>
      <c r="V730" s="683"/>
      <c r="W730" s="684"/>
      <c r="X730" s="680"/>
      <c r="Y730" s="687"/>
      <c r="Z730" s="687"/>
      <c r="AA730" s="684"/>
      <c r="AB730" s="680"/>
      <c r="AC730" s="683"/>
      <c r="AD730" s="683"/>
      <c r="AE730" s="688"/>
      <c r="AF730" s="28" t="s">
        <v>0</v>
      </c>
    </row>
    <row r="731" spans="1:32" ht="15.75" customHeight="1" x14ac:dyDescent="0.4">
      <c r="A731" s="678"/>
      <c r="B731" s="679"/>
      <c r="C731" s="976" t="s">
        <v>1</v>
      </c>
      <c r="D731" s="689"/>
      <c r="E731" s="690"/>
      <c r="F731" s="690"/>
      <c r="G731" s="691"/>
      <c r="H731" s="689"/>
      <c r="I731" s="692"/>
      <c r="J731" s="693"/>
      <c r="K731" s="694"/>
      <c r="L731" s="689"/>
      <c r="M731" s="693"/>
      <c r="N731" s="693"/>
      <c r="O731" s="694"/>
      <c r="P731" s="705"/>
      <c r="Q731" s="706"/>
      <c r="R731" s="671"/>
      <c r="S731" s="694"/>
      <c r="T731" s="689"/>
      <c r="U731" s="693"/>
      <c r="V731" s="671"/>
      <c r="W731" s="694"/>
      <c r="X731" s="689"/>
      <c r="Y731" s="693"/>
      <c r="Z731" s="693"/>
      <c r="AA731" s="694"/>
      <c r="AB731" s="689"/>
      <c r="AC731" s="692"/>
      <c r="AD731" s="693"/>
      <c r="AE731" s="695"/>
      <c r="AF731" s="28" t="s">
        <v>1</v>
      </c>
    </row>
    <row r="732" spans="1:32" ht="15.75" customHeight="1" x14ac:dyDescent="0.4">
      <c r="A732" s="678"/>
      <c r="B732" s="679"/>
      <c r="C732" s="976"/>
      <c r="D732" s="689"/>
      <c r="E732" s="690"/>
      <c r="F732" s="690"/>
      <c r="G732" s="691"/>
      <c r="H732" s="689"/>
      <c r="I732" s="693"/>
      <c r="J732" s="693"/>
      <c r="K732" s="694"/>
      <c r="L732" s="689"/>
      <c r="M732" s="693"/>
      <c r="N732" s="693"/>
      <c r="O732" s="694"/>
      <c r="P732" s="705"/>
      <c r="Q732" s="706"/>
      <c r="R732" s="707"/>
      <c r="S732" s="694"/>
      <c r="T732" s="689"/>
      <c r="U732" s="692"/>
      <c r="V732" s="692"/>
      <c r="W732" s="694"/>
      <c r="X732" s="689"/>
      <c r="Y732" s="708"/>
      <c r="Z732" s="708"/>
      <c r="AA732" s="709"/>
      <c r="AB732" s="689"/>
      <c r="AC732" s="692"/>
      <c r="AD732" s="693"/>
      <c r="AE732" s="695"/>
      <c r="AF732" s="28" t="s">
        <v>547</v>
      </c>
    </row>
    <row r="733" spans="1:32" ht="15.75" customHeight="1" x14ac:dyDescent="0.4">
      <c r="A733" s="665">
        <v>4</v>
      </c>
      <c r="B733" s="666" t="s">
        <v>4645</v>
      </c>
      <c r="C733" s="978" t="s">
        <v>0</v>
      </c>
      <c r="D733" s="667"/>
      <c r="E733" s="668"/>
      <c r="F733" s="668"/>
      <c r="G733" s="669"/>
      <c r="H733" s="667"/>
      <c r="I733" s="670"/>
      <c r="J733" s="671"/>
      <c r="K733" s="672"/>
      <c r="L733" s="667"/>
      <c r="M733" s="671"/>
      <c r="N733" s="671"/>
      <c r="O733" s="672"/>
      <c r="P733" s="673"/>
      <c r="Q733" s="674"/>
      <c r="R733" s="671"/>
      <c r="S733" s="710"/>
      <c r="T733" s="667"/>
      <c r="U733" s="671"/>
      <c r="V733" s="671"/>
      <c r="W733" s="710"/>
      <c r="X733" s="671"/>
      <c r="Y733" s="671"/>
      <c r="Z733" s="671"/>
      <c r="AA733" s="672"/>
      <c r="AB733" s="667"/>
      <c r="AC733" s="670"/>
      <c r="AD733" s="671"/>
      <c r="AE733" s="675"/>
      <c r="AF733" s="28" t="s">
        <v>0</v>
      </c>
    </row>
    <row r="734" spans="1:32" ht="15.75" customHeight="1" x14ac:dyDescent="0.4">
      <c r="A734" s="678"/>
      <c r="B734" s="679"/>
      <c r="C734" s="979"/>
      <c r="D734" s="680"/>
      <c r="E734" s="681"/>
      <c r="F734" s="681"/>
      <c r="G734" s="682"/>
      <c r="H734" s="680"/>
      <c r="I734" s="683"/>
      <c r="J734" s="683"/>
      <c r="K734" s="684"/>
      <c r="L734" s="680"/>
      <c r="M734" s="683"/>
      <c r="N734" s="683"/>
      <c r="O734" s="684"/>
      <c r="P734" s="685"/>
      <c r="Q734" s="686"/>
      <c r="R734" s="687"/>
      <c r="S734" s="684"/>
      <c r="T734" s="680"/>
      <c r="U734" s="683"/>
      <c r="V734" s="683"/>
      <c r="W734" s="711"/>
      <c r="X734" s="680"/>
      <c r="Y734" s="687"/>
      <c r="Z734" s="687"/>
      <c r="AA734" s="684"/>
      <c r="AB734" s="680"/>
      <c r="AC734" s="683"/>
      <c r="AD734" s="683"/>
      <c r="AE734" s="688"/>
      <c r="AF734" s="28" t="s">
        <v>0</v>
      </c>
    </row>
    <row r="735" spans="1:32" ht="15.75" customHeight="1" x14ac:dyDescent="0.4">
      <c r="A735" s="678"/>
      <c r="B735" s="679"/>
      <c r="C735" s="976" t="s">
        <v>1</v>
      </c>
      <c r="D735" s="689"/>
      <c r="E735" s="690"/>
      <c r="F735" s="690"/>
      <c r="G735" s="691"/>
      <c r="H735" s="689"/>
      <c r="I735" s="692"/>
      <c r="J735" s="693"/>
      <c r="K735" s="694"/>
      <c r="L735" s="689"/>
      <c r="M735" s="693"/>
      <c r="N735" s="693"/>
      <c r="O735" s="694"/>
      <c r="P735" s="689"/>
      <c r="Q735" s="692"/>
      <c r="R735" s="671"/>
      <c r="S735" s="694"/>
      <c r="T735" s="689"/>
      <c r="U735" s="693"/>
      <c r="V735" s="671"/>
      <c r="W735" s="694"/>
      <c r="X735" s="689"/>
      <c r="Y735" s="693"/>
      <c r="Z735" s="693"/>
      <c r="AA735" s="694"/>
      <c r="AB735" s="689"/>
      <c r="AC735" s="692"/>
      <c r="AD735" s="693"/>
      <c r="AE735" s="695"/>
      <c r="AF735" s="28" t="s">
        <v>1</v>
      </c>
    </row>
    <row r="736" spans="1:32" ht="15.75" customHeight="1" x14ac:dyDescent="0.4">
      <c r="A736" s="678"/>
      <c r="B736" s="679"/>
      <c r="C736" s="976"/>
      <c r="D736" s="696"/>
      <c r="E736" s="697"/>
      <c r="F736" s="698"/>
      <c r="G736" s="699"/>
      <c r="H736" s="696"/>
      <c r="I736" s="698"/>
      <c r="J736" s="698"/>
      <c r="K736" s="699"/>
      <c r="L736" s="696"/>
      <c r="M736" s="698"/>
      <c r="N736" s="698"/>
      <c r="O736" s="699"/>
      <c r="P736" s="696"/>
      <c r="Q736" s="697"/>
      <c r="R736" s="698"/>
      <c r="S736" s="699"/>
      <c r="T736" s="696"/>
      <c r="U736" s="698"/>
      <c r="V736" s="698"/>
      <c r="W736" s="699"/>
      <c r="X736" s="696"/>
      <c r="Y736" s="700"/>
      <c r="Z736" s="700"/>
      <c r="AA736" s="701"/>
      <c r="AB736" s="696"/>
      <c r="AC736" s="697"/>
      <c r="AD736" s="698"/>
      <c r="AE736" s="702"/>
      <c r="AF736" s="28" t="s">
        <v>547</v>
      </c>
    </row>
    <row r="737" spans="1:32" ht="15.75" customHeight="1" x14ac:dyDescent="0.4">
      <c r="A737" s="665">
        <v>5</v>
      </c>
      <c r="B737" s="666" t="s">
        <v>5720</v>
      </c>
      <c r="C737" s="978" t="s">
        <v>0</v>
      </c>
      <c r="D737" s="667"/>
      <c r="E737" s="668"/>
      <c r="F737" s="668"/>
      <c r="G737" s="669"/>
      <c r="H737" s="667"/>
      <c r="I737" s="670"/>
      <c r="J737" s="671"/>
      <c r="K737" s="712"/>
      <c r="L737" s="667"/>
      <c r="M737" s="671"/>
      <c r="N737" s="671"/>
      <c r="O737" s="712"/>
      <c r="P737" s="673"/>
      <c r="Q737" s="674"/>
      <c r="R737" s="671"/>
      <c r="S737" s="713"/>
      <c r="T737" s="667"/>
      <c r="U737" s="671"/>
      <c r="V737" s="671"/>
      <c r="W737" s="672"/>
      <c r="X737" s="671"/>
      <c r="Y737" s="671"/>
      <c r="Z737" s="671"/>
      <c r="AA737" s="672"/>
      <c r="AB737" s="667"/>
      <c r="AC737" s="670"/>
      <c r="AD737" s="671"/>
      <c r="AE737" s="675"/>
      <c r="AF737" s="28" t="s">
        <v>0</v>
      </c>
    </row>
    <row r="738" spans="1:32" ht="15.75" customHeight="1" x14ac:dyDescent="0.4">
      <c r="A738" s="678"/>
      <c r="B738" s="679"/>
      <c r="C738" s="979"/>
      <c r="D738" s="680"/>
      <c r="E738" s="681"/>
      <c r="F738" s="681"/>
      <c r="G738" s="682"/>
      <c r="H738" s="680"/>
      <c r="I738" s="683"/>
      <c r="J738" s="683"/>
      <c r="K738" s="684"/>
      <c r="L738" s="680"/>
      <c r="M738" s="683"/>
      <c r="N738" s="683"/>
      <c r="O738" s="714"/>
      <c r="P738" s="685"/>
      <c r="Q738" s="686"/>
      <c r="R738" s="703"/>
      <c r="S738" s="684"/>
      <c r="T738" s="680"/>
      <c r="U738" s="683"/>
      <c r="V738" s="683"/>
      <c r="W738" s="684"/>
      <c r="X738" s="680"/>
      <c r="Y738" s="687"/>
      <c r="Z738" s="687"/>
      <c r="AA738" s="684"/>
      <c r="AB738" s="680"/>
      <c r="AC738" s="683"/>
      <c r="AD738" s="683"/>
      <c r="AE738" s="688"/>
      <c r="AF738" s="28" t="s">
        <v>0</v>
      </c>
    </row>
    <row r="739" spans="1:32" ht="15.75" customHeight="1" x14ac:dyDescent="0.4">
      <c r="A739" s="678"/>
      <c r="B739" s="679"/>
      <c r="C739" s="976" t="s">
        <v>1</v>
      </c>
      <c r="D739" s="689"/>
      <c r="E739" s="690"/>
      <c r="F739" s="690"/>
      <c r="G739" s="691"/>
      <c r="H739" s="689"/>
      <c r="I739" s="692"/>
      <c r="J739" s="693"/>
      <c r="K739" s="694"/>
      <c r="L739" s="689"/>
      <c r="M739" s="693"/>
      <c r="N739" s="693"/>
      <c r="O739" s="694"/>
      <c r="P739" s="689"/>
      <c r="Q739" s="692"/>
      <c r="R739" s="671"/>
      <c r="S739" s="694"/>
      <c r="T739" s="689"/>
      <c r="U739" s="693"/>
      <c r="V739" s="671"/>
      <c r="W739" s="694"/>
      <c r="X739" s="689"/>
      <c r="Y739" s="693"/>
      <c r="Z739" s="693"/>
      <c r="AA739" s="694"/>
      <c r="AB739" s="689"/>
      <c r="AC739" s="692"/>
      <c r="AD739" s="693"/>
      <c r="AE739" s="695"/>
      <c r="AF739" s="28" t="s">
        <v>1</v>
      </c>
    </row>
    <row r="740" spans="1:32" ht="15.75" customHeight="1" x14ac:dyDescent="0.4">
      <c r="A740" s="678"/>
      <c r="B740" s="679"/>
      <c r="C740" s="976"/>
      <c r="D740" s="696"/>
      <c r="E740" s="697"/>
      <c r="F740" s="698"/>
      <c r="G740" s="699"/>
      <c r="H740" s="696"/>
      <c r="I740" s="698"/>
      <c r="J740" s="698"/>
      <c r="K740" s="699"/>
      <c r="L740" s="696"/>
      <c r="M740" s="698"/>
      <c r="N740" s="698"/>
      <c r="O740" s="699"/>
      <c r="P740" s="696"/>
      <c r="Q740" s="697"/>
      <c r="R740" s="698"/>
      <c r="S740" s="699"/>
      <c r="T740" s="696"/>
      <c r="U740" s="698"/>
      <c r="V740" s="698"/>
      <c r="W740" s="699"/>
      <c r="X740" s="696"/>
      <c r="Y740" s="700"/>
      <c r="Z740" s="700"/>
      <c r="AA740" s="701"/>
      <c r="AB740" s="696"/>
      <c r="AC740" s="697"/>
      <c r="AD740" s="698"/>
      <c r="AE740" s="702"/>
      <c r="AF740" s="28" t="s">
        <v>547</v>
      </c>
    </row>
    <row r="741" spans="1:32" ht="15.75" customHeight="1" x14ac:dyDescent="0.4">
      <c r="A741" s="665">
        <v>6</v>
      </c>
      <c r="B741" s="666" t="s">
        <v>4649</v>
      </c>
      <c r="C741" s="978" t="s">
        <v>0</v>
      </c>
      <c r="D741" s="667"/>
      <c r="E741" s="668"/>
      <c r="F741" s="668"/>
      <c r="G741" s="669"/>
      <c r="H741" s="667"/>
      <c r="I741" s="670"/>
      <c r="J741" s="671"/>
      <c r="K741" s="672"/>
      <c r="L741" s="671"/>
      <c r="M741" s="671"/>
      <c r="N741" s="671"/>
      <c r="O741" s="712"/>
      <c r="P741" s="667"/>
      <c r="Q741" s="670"/>
      <c r="R741" s="671"/>
      <c r="S741" s="710"/>
      <c r="T741" s="667"/>
      <c r="U741" s="671"/>
      <c r="V741" s="671"/>
      <c r="W741" s="712"/>
      <c r="X741" s="667"/>
      <c r="Y741" s="671"/>
      <c r="Z741" s="671"/>
      <c r="AA741" s="672"/>
      <c r="AB741" s="667"/>
      <c r="AC741" s="670"/>
      <c r="AD741" s="671"/>
      <c r="AE741" s="675"/>
      <c r="AF741" s="28" t="s">
        <v>0</v>
      </c>
    </row>
    <row r="742" spans="1:32" ht="15.75" customHeight="1" x14ac:dyDescent="0.4">
      <c r="A742" s="678"/>
      <c r="B742" s="679"/>
      <c r="C742" s="979"/>
      <c r="D742" s="680"/>
      <c r="E742" s="681"/>
      <c r="F742" s="681"/>
      <c r="G742" s="682"/>
      <c r="H742" s="680"/>
      <c r="I742" s="683"/>
      <c r="J742" s="683"/>
      <c r="K742" s="684"/>
      <c r="L742" s="680"/>
      <c r="M742" s="683"/>
      <c r="N742" s="683"/>
      <c r="O742" s="684"/>
      <c r="P742" s="680"/>
      <c r="Q742" s="687"/>
      <c r="R742" s="687"/>
      <c r="S742" s="684"/>
      <c r="T742" s="680"/>
      <c r="U742" s="687"/>
      <c r="V742" s="683"/>
      <c r="W742" s="684"/>
      <c r="X742" s="680"/>
      <c r="Y742" s="687"/>
      <c r="Z742" s="687"/>
      <c r="AA742" s="684"/>
      <c r="AB742" s="680"/>
      <c r="AC742" s="683"/>
      <c r="AD742" s="683"/>
      <c r="AE742" s="688"/>
      <c r="AF742" s="28" t="s">
        <v>0</v>
      </c>
    </row>
    <row r="743" spans="1:32" ht="15.75" customHeight="1" x14ac:dyDescent="0.4">
      <c r="A743" s="678"/>
      <c r="B743" s="679"/>
      <c r="C743" s="976" t="s">
        <v>1</v>
      </c>
      <c r="D743" s="689"/>
      <c r="E743" s="690"/>
      <c r="F743" s="690"/>
      <c r="G743" s="691"/>
      <c r="H743" s="689"/>
      <c r="I743" s="692"/>
      <c r="J743" s="693"/>
      <c r="K743" s="694"/>
      <c r="L743" s="689"/>
      <c r="M743" s="693"/>
      <c r="N743" s="693"/>
      <c r="O743" s="694"/>
      <c r="P743" s="705"/>
      <c r="Q743" s="706"/>
      <c r="R743" s="671"/>
      <c r="S743" s="694"/>
      <c r="T743" s="689"/>
      <c r="U743" s="693"/>
      <c r="V743" s="671"/>
      <c r="W743" s="694"/>
      <c r="X743" s="689"/>
      <c r="Y743" s="693"/>
      <c r="Z743" s="693"/>
      <c r="AA743" s="694"/>
      <c r="AB743" s="689"/>
      <c r="AC743" s="692"/>
      <c r="AD743" s="693"/>
      <c r="AE743" s="695"/>
      <c r="AF743" s="28" t="s">
        <v>1</v>
      </c>
    </row>
    <row r="744" spans="1:32" ht="15.75" customHeight="1" x14ac:dyDescent="0.4">
      <c r="A744" s="678"/>
      <c r="B744" s="679"/>
      <c r="C744" s="976"/>
      <c r="D744" s="689"/>
      <c r="E744" s="690"/>
      <c r="F744" s="690"/>
      <c r="G744" s="691"/>
      <c r="H744" s="689"/>
      <c r="I744" s="693"/>
      <c r="J744" s="693"/>
      <c r="K744" s="694"/>
      <c r="L744" s="689"/>
      <c r="M744" s="693"/>
      <c r="N744" s="693"/>
      <c r="O744" s="694"/>
      <c r="P744" s="705"/>
      <c r="Q744" s="706"/>
      <c r="R744" s="707"/>
      <c r="S744" s="694"/>
      <c r="T744" s="689"/>
      <c r="U744" s="692"/>
      <c r="V744" s="692"/>
      <c r="W744" s="694"/>
      <c r="X744" s="689"/>
      <c r="Y744" s="708"/>
      <c r="Z744" s="708"/>
      <c r="AA744" s="709"/>
      <c r="AB744" s="689"/>
      <c r="AC744" s="692"/>
      <c r="AD744" s="693"/>
      <c r="AE744" s="695"/>
      <c r="AF744" s="28" t="s">
        <v>547</v>
      </c>
    </row>
    <row r="745" spans="1:32" ht="15.75" customHeight="1" x14ac:dyDescent="0.4">
      <c r="A745" s="665">
        <v>7</v>
      </c>
      <c r="B745" s="666" t="s">
        <v>4646</v>
      </c>
      <c r="C745" s="978" t="s">
        <v>0</v>
      </c>
      <c r="D745" s="667"/>
      <c r="E745" s="668"/>
      <c r="F745" s="668"/>
      <c r="G745" s="669"/>
      <c r="H745" s="667"/>
      <c r="I745" s="670"/>
      <c r="J745" s="671"/>
      <c r="K745" s="672"/>
      <c r="L745" s="667"/>
      <c r="M745" s="671"/>
      <c r="N745" s="671"/>
      <c r="O745" s="672"/>
      <c r="P745" s="667"/>
      <c r="Q745" s="670"/>
      <c r="R745" s="671"/>
      <c r="S745" s="672"/>
      <c r="T745" s="667"/>
      <c r="U745" s="671"/>
      <c r="V745" s="671"/>
      <c r="W745" s="672"/>
      <c r="X745" s="671"/>
      <c r="Y745" s="671"/>
      <c r="Z745" s="671"/>
      <c r="AA745" s="672"/>
      <c r="AB745" s="667"/>
      <c r="AC745" s="670"/>
      <c r="AD745" s="671"/>
      <c r="AE745" s="675"/>
      <c r="AF745" s="28" t="s">
        <v>0</v>
      </c>
    </row>
    <row r="746" spans="1:32" ht="15.75" customHeight="1" x14ac:dyDescent="0.4">
      <c r="A746" s="678"/>
      <c r="B746" s="679"/>
      <c r="C746" s="979"/>
      <c r="D746" s="680"/>
      <c r="E746" s="681"/>
      <c r="F746" s="681"/>
      <c r="G746" s="682"/>
      <c r="H746" s="680"/>
      <c r="I746" s="683"/>
      <c r="J746" s="683"/>
      <c r="K746" s="684"/>
      <c r="L746" s="680"/>
      <c r="M746" s="683"/>
      <c r="N746" s="683"/>
      <c r="O746" s="684"/>
      <c r="P746" s="685"/>
      <c r="Q746" s="686"/>
      <c r="R746" s="687"/>
      <c r="S746" s="684"/>
      <c r="T746" s="680"/>
      <c r="U746" s="683"/>
      <c r="V746" s="683"/>
      <c r="W746" s="684"/>
      <c r="X746" s="680"/>
      <c r="Y746" s="687"/>
      <c r="Z746" s="687"/>
      <c r="AA746" s="684"/>
      <c r="AB746" s="680"/>
      <c r="AC746" s="683"/>
      <c r="AD746" s="683"/>
      <c r="AE746" s="688"/>
      <c r="AF746" s="28" t="s">
        <v>0</v>
      </c>
    </row>
    <row r="747" spans="1:32" ht="15.75" customHeight="1" x14ac:dyDescent="0.4">
      <c r="A747" s="678"/>
      <c r="B747" s="679"/>
      <c r="C747" s="976" t="s">
        <v>1</v>
      </c>
      <c r="D747" s="689"/>
      <c r="E747" s="690"/>
      <c r="F747" s="690"/>
      <c r="G747" s="691"/>
      <c r="H747" s="689"/>
      <c r="I747" s="692"/>
      <c r="J747" s="693"/>
      <c r="K747" s="694"/>
      <c r="L747" s="689"/>
      <c r="M747" s="693"/>
      <c r="N747" s="693"/>
      <c r="O747" s="694"/>
      <c r="P747" s="667"/>
      <c r="Q747" s="670"/>
      <c r="R747" s="671"/>
      <c r="S747" s="672"/>
      <c r="T747" s="689"/>
      <c r="U747" s="693"/>
      <c r="V747" s="671"/>
      <c r="W747" s="694"/>
      <c r="X747" s="689"/>
      <c r="Y747" s="693"/>
      <c r="Z747" s="693"/>
      <c r="AA747" s="694"/>
      <c r="AB747" s="689"/>
      <c r="AC747" s="692"/>
      <c r="AD747" s="693"/>
      <c r="AE747" s="695"/>
      <c r="AF747" s="28" t="s">
        <v>1</v>
      </c>
    </row>
    <row r="748" spans="1:32" ht="15.75" customHeight="1" x14ac:dyDescent="0.4">
      <c r="A748" s="678"/>
      <c r="B748" s="679"/>
      <c r="C748" s="976"/>
      <c r="D748" s="696"/>
      <c r="E748" s="697"/>
      <c r="F748" s="698"/>
      <c r="G748" s="699"/>
      <c r="H748" s="696"/>
      <c r="I748" s="698"/>
      <c r="J748" s="698"/>
      <c r="K748" s="699"/>
      <c r="L748" s="696"/>
      <c r="M748" s="698"/>
      <c r="N748" s="698"/>
      <c r="O748" s="699"/>
      <c r="P748" s="696"/>
      <c r="Q748" s="697"/>
      <c r="R748" s="698"/>
      <c r="S748" s="699"/>
      <c r="T748" s="696"/>
      <c r="U748" s="698"/>
      <c r="V748" s="698"/>
      <c r="W748" s="699"/>
      <c r="X748" s="696"/>
      <c r="Y748" s="700"/>
      <c r="Z748" s="700"/>
      <c r="AA748" s="701"/>
      <c r="AB748" s="696"/>
      <c r="AC748" s="697"/>
      <c r="AD748" s="698"/>
      <c r="AE748" s="702"/>
      <c r="AF748" s="28" t="s">
        <v>547</v>
      </c>
    </row>
    <row r="749" spans="1:32" ht="15.75" customHeight="1" x14ac:dyDescent="0.4">
      <c r="A749" s="665">
        <v>8</v>
      </c>
      <c r="B749" s="666" t="s">
        <v>5721</v>
      </c>
      <c r="C749" s="978" t="s">
        <v>0</v>
      </c>
      <c r="D749" s="667"/>
      <c r="E749" s="668"/>
      <c r="F749" s="668"/>
      <c r="G749" s="669"/>
      <c r="H749" s="667"/>
      <c r="I749" s="670"/>
      <c r="J749" s="671"/>
      <c r="K749" s="672"/>
      <c r="L749" s="667"/>
      <c r="M749" s="671"/>
      <c r="N749" s="671"/>
      <c r="O749" s="672"/>
      <c r="P749" s="673"/>
      <c r="Q749" s="674"/>
      <c r="R749" s="671"/>
      <c r="S749" s="672"/>
      <c r="T749" s="667"/>
      <c r="U749" s="671"/>
      <c r="V749" s="671"/>
      <c r="W749" s="672"/>
      <c r="X749" s="671"/>
      <c r="Y749" s="671"/>
      <c r="Z749" s="671"/>
      <c r="AA749" s="672"/>
      <c r="AB749" s="667"/>
      <c r="AC749" s="670"/>
      <c r="AD749" s="671"/>
      <c r="AE749" s="675"/>
      <c r="AF749" s="28" t="s">
        <v>0</v>
      </c>
    </row>
    <row r="750" spans="1:32" ht="15.75" customHeight="1" x14ac:dyDescent="0.4">
      <c r="A750" s="678"/>
      <c r="B750" s="679"/>
      <c r="C750" s="979"/>
      <c r="D750" s="680"/>
      <c r="E750" s="681"/>
      <c r="F750" s="681"/>
      <c r="G750" s="682"/>
      <c r="H750" s="680"/>
      <c r="I750" s="683"/>
      <c r="J750" s="683"/>
      <c r="K750" s="684"/>
      <c r="L750" s="680"/>
      <c r="M750" s="683"/>
      <c r="N750" s="683"/>
      <c r="O750" s="684"/>
      <c r="P750" s="685"/>
      <c r="Q750" s="686"/>
      <c r="R750" s="703"/>
      <c r="S750" s="684"/>
      <c r="T750" s="680"/>
      <c r="U750" s="683"/>
      <c r="V750" s="683"/>
      <c r="W750" s="684"/>
      <c r="X750" s="680"/>
      <c r="Y750" s="687"/>
      <c r="Z750" s="687"/>
      <c r="AA750" s="684"/>
      <c r="AB750" s="680"/>
      <c r="AC750" s="683"/>
      <c r="AD750" s="683"/>
      <c r="AE750" s="688"/>
      <c r="AF750" s="28" t="s">
        <v>0</v>
      </c>
    </row>
    <row r="751" spans="1:32" ht="15.75" customHeight="1" x14ac:dyDescent="0.4">
      <c r="A751" s="678"/>
      <c r="B751" s="679"/>
      <c r="C751" s="976" t="s">
        <v>1</v>
      </c>
      <c r="D751" s="689"/>
      <c r="E751" s="690"/>
      <c r="F751" s="690"/>
      <c r="G751" s="691"/>
      <c r="H751" s="689"/>
      <c r="I751" s="692"/>
      <c r="J751" s="671"/>
      <c r="K751" s="694"/>
      <c r="L751" s="689"/>
      <c r="M751" s="693"/>
      <c r="N751" s="671"/>
      <c r="O751" s="694"/>
      <c r="P751" s="689"/>
      <c r="Q751" s="692"/>
      <c r="R751" s="671"/>
      <c r="S751" s="694"/>
      <c r="T751" s="689"/>
      <c r="U751" s="693"/>
      <c r="V751" s="693"/>
      <c r="W751" s="694"/>
      <c r="X751" s="689"/>
      <c r="Y751" s="693"/>
      <c r="Z751" s="693"/>
      <c r="AA751" s="694"/>
      <c r="AB751" s="689"/>
      <c r="AC751" s="692"/>
      <c r="AD751" s="693"/>
      <c r="AE751" s="695"/>
      <c r="AF751" s="28" t="s">
        <v>1</v>
      </c>
    </row>
    <row r="752" spans="1:32" ht="15.75" customHeight="1" x14ac:dyDescent="0.4">
      <c r="A752" s="678"/>
      <c r="B752" s="679"/>
      <c r="C752" s="976"/>
      <c r="D752" s="696"/>
      <c r="E752" s="697"/>
      <c r="F752" s="698"/>
      <c r="G752" s="699"/>
      <c r="H752" s="696"/>
      <c r="I752" s="698"/>
      <c r="J752" s="698"/>
      <c r="K752" s="699"/>
      <c r="L752" s="696"/>
      <c r="M752" s="698"/>
      <c r="N752" s="698"/>
      <c r="O752" s="699"/>
      <c r="P752" s="696"/>
      <c r="Q752" s="697"/>
      <c r="R752" s="698"/>
      <c r="S752" s="699"/>
      <c r="T752" s="696"/>
      <c r="U752" s="698"/>
      <c r="V752" s="698"/>
      <c r="W752" s="699"/>
      <c r="X752" s="696"/>
      <c r="Y752" s="700"/>
      <c r="Z752" s="700"/>
      <c r="AA752" s="701"/>
      <c r="AB752" s="696"/>
      <c r="AC752" s="697"/>
      <c r="AD752" s="698"/>
      <c r="AE752" s="702"/>
      <c r="AF752" s="28" t="s">
        <v>547</v>
      </c>
    </row>
    <row r="753" spans="1:32" ht="15.75" customHeight="1" x14ac:dyDescent="0.4">
      <c r="A753" s="665">
        <v>9</v>
      </c>
      <c r="B753" s="666" t="s">
        <v>5722</v>
      </c>
      <c r="C753" s="978" t="s">
        <v>0</v>
      </c>
      <c r="D753" s="667"/>
      <c r="E753" s="668"/>
      <c r="F753" s="668"/>
      <c r="G753" s="669"/>
      <c r="H753" s="667"/>
      <c r="I753" s="670"/>
      <c r="J753" s="671"/>
      <c r="K753" s="672"/>
      <c r="L753" s="671"/>
      <c r="M753" s="671"/>
      <c r="N753" s="671"/>
      <c r="O753" s="672"/>
      <c r="P753" s="667"/>
      <c r="Q753" s="668"/>
      <c r="R753" s="668"/>
      <c r="S753" s="669"/>
      <c r="T753" s="667"/>
      <c r="U753" s="668"/>
      <c r="V753" s="668"/>
      <c r="W753" s="669"/>
      <c r="X753" s="667"/>
      <c r="Y753" s="671"/>
      <c r="Z753" s="671"/>
      <c r="AA753" s="672"/>
      <c r="AB753" s="667"/>
      <c r="AC753" s="670"/>
      <c r="AD753" s="671"/>
      <c r="AE753" s="675"/>
      <c r="AF753" s="28" t="s">
        <v>0</v>
      </c>
    </row>
    <row r="754" spans="1:32" ht="15.75" customHeight="1" x14ac:dyDescent="0.4">
      <c r="A754" s="678"/>
      <c r="B754" s="679"/>
      <c r="C754" s="979"/>
      <c r="D754" s="680"/>
      <c r="E754" s="681"/>
      <c r="F754" s="681"/>
      <c r="G754" s="682"/>
      <c r="H754" s="680"/>
      <c r="I754" s="683"/>
      <c r="J754" s="683"/>
      <c r="K754" s="684"/>
      <c r="L754" s="680"/>
      <c r="M754" s="683"/>
      <c r="N754" s="683"/>
      <c r="O754" s="684"/>
      <c r="P754" s="680"/>
      <c r="Q754" s="687"/>
      <c r="R754" s="687"/>
      <c r="S754" s="684"/>
      <c r="T754" s="680"/>
      <c r="U754" s="687"/>
      <c r="V754" s="683"/>
      <c r="W754" s="684"/>
      <c r="X754" s="680"/>
      <c r="Y754" s="687"/>
      <c r="Z754" s="687"/>
      <c r="AA754" s="684"/>
      <c r="AB754" s="680"/>
      <c r="AC754" s="683"/>
      <c r="AD754" s="683"/>
      <c r="AE754" s="688"/>
      <c r="AF754" s="28" t="s">
        <v>0</v>
      </c>
    </row>
    <row r="755" spans="1:32" ht="15.75" customHeight="1" x14ac:dyDescent="0.4">
      <c r="A755" s="678"/>
      <c r="B755" s="679"/>
      <c r="C755" s="976" t="s">
        <v>1</v>
      </c>
      <c r="D755" s="689"/>
      <c r="E755" s="690"/>
      <c r="F755" s="690"/>
      <c r="G755" s="691"/>
      <c r="H755" s="667"/>
      <c r="I755" s="668"/>
      <c r="J755" s="668"/>
      <c r="K755" s="669"/>
      <c r="L755" s="667"/>
      <c r="M755" s="670"/>
      <c r="N755" s="671"/>
      <c r="O755" s="672"/>
      <c r="P755" s="667"/>
      <c r="Q755" s="668"/>
      <c r="R755" s="668"/>
      <c r="S755" s="669"/>
      <c r="T755" s="667"/>
      <c r="U755" s="668"/>
      <c r="V755" s="668"/>
      <c r="W755" s="669"/>
      <c r="X755" s="689"/>
      <c r="Y755" s="693"/>
      <c r="Z755" s="693"/>
      <c r="AA755" s="694"/>
      <c r="AB755" s="689"/>
      <c r="AC755" s="692"/>
      <c r="AD755" s="693"/>
      <c r="AE755" s="695"/>
      <c r="AF755" s="28" t="s">
        <v>1</v>
      </c>
    </row>
    <row r="756" spans="1:32" ht="15.75" customHeight="1" x14ac:dyDescent="0.4">
      <c r="A756" s="715"/>
      <c r="B756" s="716"/>
      <c r="C756" s="977"/>
      <c r="D756" s="696"/>
      <c r="E756" s="717"/>
      <c r="F756" s="717"/>
      <c r="G756" s="718"/>
      <c r="H756" s="696"/>
      <c r="I756" s="698"/>
      <c r="J756" s="698"/>
      <c r="K756" s="699"/>
      <c r="L756" s="696"/>
      <c r="M756" s="698"/>
      <c r="N756" s="698"/>
      <c r="O756" s="699"/>
      <c r="P756" s="719"/>
      <c r="Q756" s="720"/>
      <c r="R756" s="704"/>
      <c r="S756" s="699"/>
      <c r="T756" s="696"/>
      <c r="U756" s="697"/>
      <c r="V756" s="697"/>
      <c r="W756" s="699"/>
      <c r="X756" s="696"/>
      <c r="Y756" s="700"/>
      <c r="Z756" s="700"/>
      <c r="AA756" s="701"/>
      <c r="AB756" s="696"/>
      <c r="AC756" s="697"/>
      <c r="AD756" s="698"/>
      <c r="AE756" s="702"/>
      <c r="AF756" s="28" t="s">
        <v>547</v>
      </c>
    </row>
    <row r="757" spans="1:32" ht="15.75" customHeight="1" x14ac:dyDescent="0.4">
      <c r="A757" s="665"/>
      <c r="B757" s="666"/>
      <c r="C757" s="978"/>
      <c r="D757" s="667"/>
      <c r="E757" s="668"/>
      <c r="F757" s="668"/>
      <c r="G757" s="669"/>
      <c r="H757" s="667"/>
      <c r="I757" s="670"/>
      <c r="J757" s="671"/>
      <c r="K757" s="672"/>
      <c r="L757" s="667"/>
      <c r="M757" s="671"/>
      <c r="N757" s="671"/>
      <c r="O757" s="672"/>
      <c r="P757" s="673"/>
      <c r="Q757" s="674"/>
      <c r="R757" s="671"/>
      <c r="S757" s="672"/>
      <c r="T757" s="667"/>
      <c r="U757" s="671"/>
      <c r="V757" s="671"/>
      <c r="W757" s="672"/>
      <c r="X757" s="671"/>
      <c r="Y757" s="671"/>
      <c r="Z757" s="671"/>
      <c r="AA757" s="672"/>
      <c r="AB757" s="667"/>
      <c r="AC757" s="670"/>
      <c r="AD757" s="671"/>
      <c r="AE757" s="675"/>
      <c r="AF757" s="28" t="s">
        <v>0</v>
      </c>
    </row>
    <row r="758" spans="1:32" ht="15.75" customHeight="1" x14ac:dyDescent="0.4">
      <c r="A758" s="678"/>
      <c r="B758" s="679"/>
      <c r="C758" s="979"/>
      <c r="D758" s="680"/>
      <c r="E758" s="681"/>
      <c r="F758" s="681"/>
      <c r="G758" s="682"/>
      <c r="H758" s="680"/>
      <c r="I758" s="683"/>
      <c r="J758" s="683"/>
      <c r="K758" s="684"/>
      <c r="L758" s="680"/>
      <c r="M758" s="683"/>
      <c r="N758" s="683"/>
      <c r="O758" s="684"/>
      <c r="P758" s="685"/>
      <c r="Q758" s="686"/>
      <c r="R758" s="703"/>
      <c r="S758" s="684"/>
      <c r="T758" s="680"/>
      <c r="U758" s="683"/>
      <c r="V758" s="683"/>
      <c r="W758" s="684"/>
      <c r="X758" s="680"/>
      <c r="Y758" s="687"/>
      <c r="Z758" s="687"/>
      <c r="AA758" s="684"/>
      <c r="AB758" s="680"/>
      <c r="AC758" s="683"/>
      <c r="AD758" s="683"/>
      <c r="AE758" s="688"/>
      <c r="AF758" s="28" t="s">
        <v>0</v>
      </c>
    </row>
    <row r="759" spans="1:32" ht="15.75" customHeight="1" x14ac:dyDescent="0.4">
      <c r="A759" s="678"/>
      <c r="B759" s="679"/>
      <c r="C759" s="976"/>
      <c r="D759" s="689"/>
      <c r="E759" s="690"/>
      <c r="F759" s="690"/>
      <c r="G759" s="691"/>
      <c r="H759" s="689"/>
      <c r="I759" s="692"/>
      <c r="J759" s="671"/>
      <c r="K759" s="694"/>
      <c r="L759" s="689"/>
      <c r="M759" s="693"/>
      <c r="N759" s="671"/>
      <c r="O759" s="694"/>
      <c r="P759" s="689"/>
      <c r="Q759" s="692"/>
      <c r="R759" s="671"/>
      <c r="S759" s="694"/>
      <c r="T759" s="689"/>
      <c r="U759" s="693"/>
      <c r="V759" s="693"/>
      <c r="W759" s="694"/>
      <c r="X759" s="689"/>
      <c r="Y759" s="693"/>
      <c r="Z759" s="693"/>
      <c r="AA759" s="694"/>
      <c r="AB759" s="689"/>
      <c r="AC759" s="692"/>
      <c r="AD759" s="693"/>
      <c r="AE759" s="695"/>
      <c r="AF759" s="28" t="s">
        <v>1</v>
      </c>
    </row>
    <row r="760" spans="1:32" ht="15.75" customHeight="1" x14ac:dyDescent="0.4">
      <c r="A760" s="678"/>
      <c r="B760" s="679"/>
      <c r="C760" s="976"/>
      <c r="D760" s="696"/>
      <c r="E760" s="697"/>
      <c r="F760" s="698"/>
      <c r="G760" s="699"/>
      <c r="H760" s="696"/>
      <c r="I760" s="698"/>
      <c r="J760" s="698"/>
      <c r="K760" s="699"/>
      <c r="L760" s="696"/>
      <c r="M760" s="698"/>
      <c r="N760" s="698"/>
      <c r="O760" s="699"/>
      <c r="P760" s="696"/>
      <c r="Q760" s="697"/>
      <c r="R760" s="698"/>
      <c r="S760" s="699"/>
      <c r="T760" s="696"/>
      <c r="U760" s="698"/>
      <c r="V760" s="698"/>
      <c r="W760" s="699"/>
      <c r="X760" s="696"/>
      <c r="Y760" s="700"/>
      <c r="Z760" s="700"/>
      <c r="AA760" s="701"/>
      <c r="AB760" s="696"/>
      <c r="AC760" s="697"/>
      <c r="AD760" s="698"/>
      <c r="AE760" s="702"/>
      <c r="AF760" s="28" t="s">
        <v>547</v>
      </c>
    </row>
    <row r="761" spans="1:32" ht="15.75" customHeight="1" x14ac:dyDescent="0.4">
      <c r="A761" s="665"/>
      <c r="B761" s="666"/>
      <c r="C761" s="978"/>
      <c r="D761" s="667"/>
      <c r="E761" s="668"/>
      <c r="F761" s="668"/>
      <c r="G761" s="669"/>
      <c r="H761" s="667"/>
      <c r="I761" s="670"/>
      <c r="J761" s="671"/>
      <c r="K761" s="672"/>
      <c r="L761" s="671"/>
      <c r="M761" s="671"/>
      <c r="N761" s="671"/>
      <c r="O761" s="672"/>
      <c r="P761" s="667"/>
      <c r="Q761" s="668"/>
      <c r="R761" s="668"/>
      <c r="S761" s="669"/>
      <c r="T761" s="667"/>
      <c r="U761" s="668"/>
      <c r="V761" s="668"/>
      <c r="W761" s="669"/>
      <c r="X761" s="667"/>
      <c r="Y761" s="671"/>
      <c r="Z761" s="671"/>
      <c r="AA761" s="672"/>
      <c r="AB761" s="667"/>
      <c r="AC761" s="670"/>
      <c r="AD761" s="671"/>
      <c r="AE761" s="675"/>
      <c r="AF761" s="28" t="s">
        <v>0</v>
      </c>
    </row>
    <row r="762" spans="1:32" ht="15.75" customHeight="1" x14ac:dyDescent="0.4">
      <c r="A762" s="678"/>
      <c r="B762" s="679"/>
      <c r="C762" s="979"/>
      <c r="D762" s="680"/>
      <c r="E762" s="681"/>
      <c r="F762" s="681"/>
      <c r="G762" s="682"/>
      <c r="H762" s="680"/>
      <c r="I762" s="683"/>
      <c r="J762" s="683"/>
      <c r="K762" s="684"/>
      <c r="L762" s="680"/>
      <c r="M762" s="683"/>
      <c r="N762" s="683"/>
      <c r="O762" s="684"/>
      <c r="P762" s="680"/>
      <c r="Q762" s="687"/>
      <c r="R762" s="687"/>
      <c r="S762" s="684"/>
      <c r="T762" s="680"/>
      <c r="U762" s="687"/>
      <c r="V762" s="683"/>
      <c r="W762" s="684"/>
      <c r="X762" s="680"/>
      <c r="Y762" s="687"/>
      <c r="Z762" s="687"/>
      <c r="AA762" s="684"/>
      <c r="AB762" s="680"/>
      <c r="AC762" s="683"/>
      <c r="AD762" s="683"/>
      <c r="AE762" s="688"/>
      <c r="AF762" s="28" t="s">
        <v>0</v>
      </c>
    </row>
    <row r="763" spans="1:32" ht="15.75" customHeight="1" x14ac:dyDescent="0.4">
      <c r="A763" s="678"/>
      <c r="B763" s="679"/>
      <c r="C763" s="976"/>
      <c r="D763" s="689"/>
      <c r="E763" s="690"/>
      <c r="F763" s="690"/>
      <c r="G763" s="691"/>
      <c r="H763" s="667"/>
      <c r="I763" s="668"/>
      <c r="J763" s="668"/>
      <c r="K763" s="669"/>
      <c r="L763" s="667"/>
      <c r="M763" s="670"/>
      <c r="N763" s="671"/>
      <c r="O763" s="672"/>
      <c r="P763" s="667"/>
      <c r="Q763" s="668"/>
      <c r="R763" s="668"/>
      <c r="S763" s="669"/>
      <c r="T763" s="667"/>
      <c r="U763" s="668"/>
      <c r="V763" s="668"/>
      <c r="W763" s="669"/>
      <c r="X763" s="689"/>
      <c r="Y763" s="693"/>
      <c r="Z763" s="693"/>
      <c r="AA763" s="694"/>
      <c r="AB763" s="689"/>
      <c r="AC763" s="692"/>
      <c r="AD763" s="693"/>
      <c r="AE763" s="695"/>
      <c r="AF763" s="28" t="s">
        <v>1</v>
      </c>
    </row>
    <row r="764" spans="1:32" ht="15.75" customHeight="1" x14ac:dyDescent="0.4">
      <c r="A764" s="715"/>
      <c r="B764" s="716"/>
      <c r="C764" s="977"/>
      <c r="D764" s="696"/>
      <c r="E764" s="717"/>
      <c r="F764" s="717"/>
      <c r="G764" s="718"/>
      <c r="H764" s="696"/>
      <c r="I764" s="698"/>
      <c r="J764" s="698"/>
      <c r="K764" s="699"/>
      <c r="L764" s="696"/>
      <c r="M764" s="698"/>
      <c r="N764" s="698"/>
      <c r="O764" s="699"/>
      <c r="P764" s="719"/>
      <c r="Q764" s="720"/>
      <c r="R764" s="704"/>
      <c r="S764" s="699"/>
      <c r="T764" s="696"/>
      <c r="U764" s="697"/>
      <c r="V764" s="697"/>
      <c r="W764" s="699"/>
      <c r="X764" s="696"/>
      <c r="Y764" s="700"/>
      <c r="Z764" s="700"/>
      <c r="AA764" s="701"/>
      <c r="AB764" s="696"/>
      <c r="AC764" s="697"/>
      <c r="AD764" s="698"/>
      <c r="AE764" s="702"/>
      <c r="AF764" s="28" t="s">
        <v>547</v>
      </c>
    </row>
    <row r="765" spans="1:32" ht="15.75" customHeight="1" x14ac:dyDescent="0.4">
      <c r="A765" s="665"/>
      <c r="B765" s="666"/>
      <c r="C765" s="978"/>
      <c r="D765" s="667"/>
      <c r="E765" s="668"/>
      <c r="F765" s="668"/>
      <c r="G765" s="669"/>
      <c r="H765" s="667"/>
      <c r="I765" s="670"/>
      <c r="J765" s="671"/>
      <c r="K765" s="672"/>
      <c r="L765" s="671"/>
      <c r="M765" s="671"/>
      <c r="N765" s="671"/>
      <c r="O765" s="672"/>
      <c r="P765" s="667"/>
      <c r="Q765" s="670"/>
      <c r="R765" s="671"/>
      <c r="S765" s="672"/>
      <c r="T765" s="667"/>
      <c r="U765" s="671"/>
      <c r="V765" s="671"/>
      <c r="W765" s="672"/>
      <c r="X765" s="667"/>
      <c r="Y765" s="671"/>
      <c r="Z765" s="671"/>
      <c r="AA765" s="672"/>
      <c r="AB765" s="667"/>
      <c r="AC765" s="670"/>
      <c r="AD765" s="671"/>
      <c r="AE765" s="675"/>
      <c r="AF765" s="28" t="s">
        <v>0</v>
      </c>
    </row>
    <row r="766" spans="1:32" ht="15.75" customHeight="1" x14ac:dyDescent="0.4">
      <c r="A766" s="678"/>
      <c r="B766" s="679"/>
      <c r="C766" s="979"/>
      <c r="D766" s="680"/>
      <c r="E766" s="681"/>
      <c r="F766" s="681"/>
      <c r="G766" s="682"/>
      <c r="H766" s="680"/>
      <c r="I766" s="683"/>
      <c r="J766" s="683"/>
      <c r="K766" s="684"/>
      <c r="L766" s="680"/>
      <c r="M766" s="683"/>
      <c r="N766" s="683"/>
      <c r="O766" s="684"/>
      <c r="P766" s="680"/>
      <c r="Q766" s="687"/>
      <c r="R766" s="687"/>
      <c r="S766" s="684"/>
      <c r="T766" s="680"/>
      <c r="U766" s="687"/>
      <c r="V766" s="683"/>
      <c r="W766" s="684"/>
      <c r="X766" s="680"/>
      <c r="Y766" s="687"/>
      <c r="Z766" s="687"/>
      <c r="AA766" s="684"/>
      <c r="AB766" s="680"/>
      <c r="AC766" s="683"/>
      <c r="AD766" s="683"/>
      <c r="AE766" s="688"/>
      <c r="AF766" s="28" t="s">
        <v>0</v>
      </c>
    </row>
    <row r="767" spans="1:32" ht="15.75" customHeight="1" x14ac:dyDescent="0.4">
      <c r="A767" s="678"/>
      <c r="B767" s="679"/>
      <c r="C767" s="976"/>
      <c r="D767" s="689"/>
      <c r="E767" s="690"/>
      <c r="F767" s="690"/>
      <c r="G767" s="691"/>
      <c r="H767" s="689"/>
      <c r="I767" s="692"/>
      <c r="J767" s="693"/>
      <c r="K767" s="694"/>
      <c r="L767" s="689"/>
      <c r="M767" s="693"/>
      <c r="N767" s="693"/>
      <c r="O767" s="694"/>
      <c r="P767" s="705"/>
      <c r="Q767" s="706"/>
      <c r="R767" s="671"/>
      <c r="S767" s="694"/>
      <c r="T767" s="689"/>
      <c r="U767" s="693"/>
      <c r="V767" s="671"/>
      <c r="W767" s="694"/>
      <c r="X767" s="689"/>
      <c r="Y767" s="693"/>
      <c r="Z767" s="693"/>
      <c r="AA767" s="694"/>
      <c r="AB767" s="689"/>
      <c r="AC767" s="692"/>
      <c r="AD767" s="693"/>
      <c r="AE767" s="695"/>
      <c r="AF767" s="28" t="s">
        <v>1</v>
      </c>
    </row>
    <row r="768" spans="1:32" ht="15.75" customHeight="1" x14ac:dyDescent="0.4">
      <c r="A768" s="678"/>
      <c r="B768" s="679"/>
      <c r="C768" s="976"/>
      <c r="D768" s="689"/>
      <c r="E768" s="690"/>
      <c r="F768" s="690"/>
      <c r="G768" s="691"/>
      <c r="H768" s="689"/>
      <c r="I768" s="693"/>
      <c r="J768" s="693"/>
      <c r="K768" s="694"/>
      <c r="L768" s="689"/>
      <c r="M768" s="693"/>
      <c r="N768" s="693"/>
      <c r="O768" s="694"/>
      <c r="P768" s="705"/>
      <c r="Q768" s="706"/>
      <c r="R768" s="707"/>
      <c r="S768" s="694"/>
      <c r="T768" s="689"/>
      <c r="U768" s="692"/>
      <c r="V768" s="692"/>
      <c r="W768" s="694"/>
      <c r="X768" s="689"/>
      <c r="Y768" s="708"/>
      <c r="Z768" s="708"/>
      <c r="AA768" s="709"/>
      <c r="AB768" s="689"/>
      <c r="AC768" s="692"/>
      <c r="AD768" s="693"/>
      <c r="AE768" s="695"/>
      <c r="AF768" s="28" t="s">
        <v>547</v>
      </c>
    </row>
    <row r="769" spans="1:32" ht="15.75" customHeight="1" x14ac:dyDescent="0.4">
      <c r="A769" s="665"/>
      <c r="B769" s="666"/>
      <c r="C769" s="978"/>
      <c r="D769" s="667"/>
      <c r="E769" s="668"/>
      <c r="F769" s="668"/>
      <c r="G769" s="669"/>
      <c r="H769" s="667"/>
      <c r="I769" s="670"/>
      <c r="J769" s="671"/>
      <c r="K769" s="672"/>
      <c r="L769" s="667"/>
      <c r="M769" s="671"/>
      <c r="N769" s="671"/>
      <c r="O769" s="672"/>
      <c r="P769" s="673"/>
      <c r="Q769" s="674"/>
      <c r="R769" s="671"/>
      <c r="S769" s="710"/>
      <c r="T769" s="667"/>
      <c r="U769" s="671"/>
      <c r="V769" s="671"/>
      <c r="W769" s="710"/>
      <c r="X769" s="671"/>
      <c r="Y769" s="671"/>
      <c r="Z769" s="671"/>
      <c r="AA769" s="672"/>
      <c r="AB769" s="667"/>
      <c r="AC769" s="670"/>
      <c r="AD769" s="671"/>
      <c r="AE769" s="675"/>
      <c r="AF769" s="28" t="s">
        <v>0</v>
      </c>
    </row>
    <row r="770" spans="1:32" ht="15.75" customHeight="1" x14ac:dyDescent="0.4">
      <c r="A770" s="678"/>
      <c r="B770" s="679"/>
      <c r="C770" s="979"/>
      <c r="D770" s="680"/>
      <c r="E770" s="681"/>
      <c r="F770" s="681"/>
      <c r="G770" s="682"/>
      <c r="H770" s="680"/>
      <c r="I770" s="683"/>
      <c r="J770" s="683"/>
      <c r="K770" s="684"/>
      <c r="L770" s="680"/>
      <c r="M770" s="683"/>
      <c r="N770" s="683"/>
      <c r="O770" s="684"/>
      <c r="P770" s="685"/>
      <c r="Q770" s="686"/>
      <c r="R770" s="687"/>
      <c r="S770" s="684"/>
      <c r="T770" s="680"/>
      <c r="U770" s="683"/>
      <c r="V770" s="683"/>
      <c r="W770" s="711"/>
      <c r="X770" s="680"/>
      <c r="Y770" s="687"/>
      <c r="Z770" s="687"/>
      <c r="AA770" s="684"/>
      <c r="AB770" s="680"/>
      <c r="AC770" s="683"/>
      <c r="AD770" s="683"/>
      <c r="AE770" s="688"/>
      <c r="AF770" s="28" t="s">
        <v>0</v>
      </c>
    </row>
    <row r="771" spans="1:32" ht="15.75" customHeight="1" x14ac:dyDescent="0.4">
      <c r="A771" s="678"/>
      <c r="B771" s="679"/>
      <c r="C771" s="976"/>
      <c r="D771" s="689"/>
      <c r="E771" s="690"/>
      <c r="F771" s="690"/>
      <c r="G771" s="691"/>
      <c r="H771" s="689"/>
      <c r="I771" s="692"/>
      <c r="J771" s="693"/>
      <c r="K771" s="694"/>
      <c r="L771" s="689"/>
      <c r="M771" s="693"/>
      <c r="N771" s="693"/>
      <c r="O771" s="694"/>
      <c r="P771" s="689"/>
      <c r="Q771" s="692"/>
      <c r="R771" s="671"/>
      <c r="S771" s="694"/>
      <c r="T771" s="689"/>
      <c r="U771" s="693"/>
      <c r="V771" s="671"/>
      <c r="W771" s="694"/>
      <c r="X771" s="689"/>
      <c r="Y771" s="693"/>
      <c r="Z771" s="693"/>
      <c r="AA771" s="694"/>
      <c r="AB771" s="689"/>
      <c r="AC771" s="692"/>
      <c r="AD771" s="693"/>
      <c r="AE771" s="695"/>
      <c r="AF771" s="28" t="s">
        <v>1</v>
      </c>
    </row>
    <row r="772" spans="1:32" ht="15.75" customHeight="1" x14ac:dyDescent="0.4">
      <c r="A772" s="678"/>
      <c r="B772" s="679"/>
      <c r="C772" s="976"/>
      <c r="D772" s="696"/>
      <c r="E772" s="697"/>
      <c r="F772" s="698"/>
      <c r="G772" s="699"/>
      <c r="H772" s="696"/>
      <c r="I772" s="698"/>
      <c r="J772" s="698"/>
      <c r="K772" s="699"/>
      <c r="L772" s="696"/>
      <c r="M772" s="698"/>
      <c r="N772" s="698"/>
      <c r="O772" s="699"/>
      <c r="P772" s="696"/>
      <c r="Q772" s="697"/>
      <c r="R772" s="698"/>
      <c r="S772" s="699"/>
      <c r="T772" s="696"/>
      <c r="U772" s="698"/>
      <c r="V772" s="698"/>
      <c r="W772" s="699"/>
      <c r="X772" s="696"/>
      <c r="Y772" s="700"/>
      <c r="Z772" s="700"/>
      <c r="AA772" s="701"/>
      <c r="AB772" s="696"/>
      <c r="AC772" s="697"/>
      <c r="AD772" s="698"/>
      <c r="AE772" s="702"/>
      <c r="AF772" s="28" t="s">
        <v>547</v>
      </c>
    </row>
    <row r="773" spans="1:32" ht="15.75" customHeight="1" x14ac:dyDescent="0.4">
      <c r="A773" s="665"/>
      <c r="B773" s="666"/>
      <c r="C773" s="978"/>
      <c r="D773" s="667"/>
      <c r="E773" s="668"/>
      <c r="F773" s="668"/>
      <c r="G773" s="669"/>
      <c r="H773" s="667"/>
      <c r="I773" s="670"/>
      <c r="J773" s="671"/>
      <c r="K773" s="712"/>
      <c r="L773" s="667"/>
      <c r="M773" s="671"/>
      <c r="N773" s="671"/>
      <c r="O773" s="712"/>
      <c r="P773" s="673"/>
      <c r="Q773" s="674"/>
      <c r="R773" s="671"/>
      <c r="S773" s="713"/>
      <c r="T773" s="667"/>
      <c r="U773" s="671"/>
      <c r="V773" s="671"/>
      <c r="W773" s="672"/>
      <c r="X773" s="671"/>
      <c r="Y773" s="671"/>
      <c r="Z773" s="671"/>
      <c r="AA773" s="672"/>
      <c r="AB773" s="667"/>
      <c r="AC773" s="670"/>
      <c r="AD773" s="671"/>
      <c r="AE773" s="675"/>
      <c r="AF773" s="28" t="s">
        <v>0</v>
      </c>
    </row>
    <row r="774" spans="1:32" ht="15.75" customHeight="1" x14ac:dyDescent="0.4">
      <c r="A774" s="678"/>
      <c r="B774" s="679"/>
      <c r="C774" s="979"/>
      <c r="D774" s="680"/>
      <c r="E774" s="681"/>
      <c r="F774" s="681"/>
      <c r="G774" s="682"/>
      <c r="H774" s="680"/>
      <c r="I774" s="683"/>
      <c r="J774" s="683"/>
      <c r="K774" s="684"/>
      <c r="L774" s="680"/>
      <c r="M774" s="683"/>
      <c r="N774" s="683"/>
      <c r="O774" s="714"/>
      <c r="P774" s="685"/>
      <c r="Q774" s="686"/>
      <c r="R774" s="703"/>
      <c r="S774" s="684"/>
      <c r="T774" s="680"/>
      <c r="U774" s="683"/>
      <c r="V774" s="683"/>
      <c r="W774" s="684"/>
      <c r="X774" s="680"/>
      <c r="Y774" s="687"/>
      <c r="Z774" s="687"/>
      <c r="AA774" s="684"/>
      <c r="AB774" s="680"/>
      <c r="AC774" s="683"/>
      <c r="AD774" s="683"/>
      <c r="AE774" s="688"/>
      <c r="AF774" s="28" t="s">
        <v>0</v>
      </c>
    </row>
    <row r="775" spans="1:32" ht="15.75" customHeight="1" x14ac:dyDescent="0.4">
      <c r="A775" s="678"/>
      <c r="B775" s="679"/>
      <c r="C775" s="976"/>
      <c r="D775" s="689"/>
      <c r="E775" s="690"/>
      <c r="F775" s="690"/>
      <c r="G775" s="691"/>
      <c r="H775" s="689"/>
      <c r="I775" s="692"/>
      <c r="J775" s="693"/>
      <c r="K775" s="694"/>
      <c r="L775" s="689"/>
      <c r="M775" s="693"/>
      <c r="N775" s="693"/>
      <c r="O775" s="694"/>
      <c r="P775" s="689"/>
      <c r="Q775" s="692"/>
      <c r="R775" s="671"/>
      <c r="S775" s="694"/>
      <c r="T775" s="689"/>
      <c r="U775" s="693"/>
      <c r="V775" s="671"/>
      <c r="W775" s="694"/>
      <c r="X775" s="689"/>
      <c r="Y775" s="693"/>
      <c r="Z775" s="693"/>
      <c r="AA775" s="694"/>
      <c r="AB775" s="689"/>
      <c r="AC775" s="692"/>
      <c r="AD775" s="693"/>
      <c r="AE775" s="695"/>
      <c r="AF775" s="28" t="s">
        <v>1</v>
      </c>
    </row>
    <row r="776" spans="1:32" ht="15.75" customHeight="1" x14ac:dyDescent="0.4">
      <c r="A776" s="678"/>
      <c r="B776" s="679"/>
      <c r="C776" s="976"/>
      <c r="D776" s="696"/>
      <c r="E776" s="697"/>
      <c r="F776" s="698"/>
      <c r="G776" s="699"/>
      <c r="H776" s="696"/>
      <c r="I776" s="698"/>
      <c r="J776" s="698"/>
      <c r="K776" s="699"/>
      <c r="L776" s="696"/>
      <c r="M776" s="698"/>
      <c r="N776" s="698"/>
      <c r="O776" s="699"/>
      <c r="P776" s="696"/>
      <c r="Q776" s="697"/>
      <c r="R776" s="698"/>
      <c r="S776" s="699"/>
      <c r="T776" s="696"/>
      <c r="U776" s="698"/>
      <c r="V776" s="698"/>
      <c r="W776" s="699"/>
      <c r="X776" s="696"/>
      <c r="Y776" s="700"/>
      <c r="Z776" s="700"/>
      <c r="AA776" s="701"/>
      <c r="AB776" s="696"/>
      <c r="AC776" s="697"/>
      <c r="AD776" s="698"/>
      <c r="AE776" s="702"/>
      <c r="AF776" s="28" t="s">
        <v>547</v>
      </c>
    </row>
    <row r="777" spans="1:32" ht="15.75" customHeight="1" x14ac:dyDescent="0.4">
      <c r="A777" s="665"/>
      <c r="B777" s="666"/>
      <c r="C777" s="978"/>
      <c r="D777" s="667"/>
      <c r="E777" s="668"/>
      <c r="F777" s="668"/>
      <c r="G777" s="669"/>
      <c r="H777" s="667"/>
      <c r="I777" s="670"/>
      <c r="J777" s="671"/>
      <c r="K777" s="672"/>
      <c r="L777" s="671"/>
      <c r="M777" s="671"/>
      <c r="N777" s="671"/>
      <c r="O777" s="712"/>
      <c r="P777" s="667"/>
      <c r="Q777" s="670"/>
      <c r="R777" s="671"/>
      <c r="S777" s="710"/>
      <c r="T777" s="667"/>
      <c r="U777" s="671"/>
      <c r="V777" s="671"/>
      <c r="W777" s="712"/>
      <c r="X777" s="667"/>
      <c r="Y777" s="671"/>
      <c r="Z777" s="671"/>
      <c r="AA777" s="672"/>
      <c r="AB777" s="667"/>
      <c r="AC777" s="670"/>
      <c r="AD777" s="671"/>
      <c r="AE777" s="675"/>
      <c r="AF777" s="28" t="s">
        <v>0</v>
      </c>
    </row>
    <row r="778" spans="1:32" ht="15.75" customHeight="1" x14ac:dyDescent="0.4">
      <c r="A778" s="678"/>
      <c r="B778" s="679"/>
      <c r="C778" s="979"/>
      <c r="D778" s="680"/>
      <c r="E778" s="681"/>
      <c r="F778" s="681"/>
      <c r="G778" s="682"/>
      <c r="H778" s="680"/>
      <c r="I778" s="683"/>
      <c r="J778" s="683"/>
      <c r="K778" s="684"/>
      <c r="L778" s="680"/>
      <c r="M778" s="683"/>
      <c r="N778" s="683"/>
      <c r="O778" s="684"/>
      <c r="P778" s="680"/>
      <c r="Q778" s="687"/>
      <c r="R778" s="687"/>
      <c r="S778" s="684"/>
      <c r="T778" s="680"/>
      <c r="U778" s="687"/>
      <c r="V778" s="683"/>
      <c r="W778" s="684"/>
      <c r="X778" s="680"/>
      <c r="Y778" s="687"/>
      <c r="Z778" s="687"/>
      <c r="AA778" s="684"/>
      <c r="AB778" s="680"/>
      <c r="AC778" s="683"/>
      <c r="AD778" s="683"/>
      <c r="AE778" s="688"/>
      <c r="AF778" s="28" t="s">
        <v>0</v>
      </c>
    </row>
    <row r="779" spans="1:32" ht="15.75" customHeight="1" x14ac:dyDescent="0.4">
      <c r="A779" s="678"/>
      <c r="B779" s="679"/>
      <c r="C779" s="976"/>
      <c r="D779" s="689"/>
      <c r="E779" s="690"/>
      <c r="F779" s="690"/>
      <c r="G779" s="691"/>
      <c r="H779" s="689"/>
      <c r="I779" s="692"/>
      <c r="J779" s="693"/>
      <c r="K779" s="694"/>
      <c r="L779" s="689"/>
      <c r="M779" s="693"/>
      <c r="N779" s="693"/>
      <c r="O779" s="694"/>
      <c r="P779" s="705"/>
      <c r="Q779" s="706"/>
      <c r="R779" s="671"/>
      <c r="S779" s="694"/>
      <c r="T779" s="689"/>
      <c r="U779" s="693"/>
      <c r="V779" s="671"/>
      <c r="W779" s="694"/>
      <c r="X779" s="689"/>
      <c r="Y779" s="693"/>
      <c r="Z779" s="693"/>
      <c r="AA779" s="694"/>
      <c r="AB779" s="689"/>
      <c r="AC779" s="692"/>
      <c r="AD779" s="693"/>
      <c r="AE779" s="695"/>
      <c r="AF779" s="28" t="s">
        <v>1</v>
      </c>
    </row>
    <row r="780" spans="1:32" ht="15.75" customHeight="1" x14ac:dyDescent="0.4">
      <c r="A780" s="678"/>
      <c r="B780" s="679"/>
      <c r="C780" s="976"/>
      <c r="D780" s="689"/>
      <c r="E780" s="690"/>
      <c r="F780" s="690"/>
      <c r="G780" s="691"/>
      <c r="H780" s="689"/>
      <c r="I780" s="693"/>
      <c r="J780" s="693"/>
      <c r="K780" s="694"/>
      <c r="L780" s="689"/>
      <c r="M780" s="693"/>
      <c r="N780" s="693"/>
      <c r="O780" s="694"/>
      <c r="P780" s="705"/>
      <c r="Q780" s="706"/>
      <c r="R780" s="707"/>
      <c r="S780" s="694"/>
      <c r="T780" s="689"/>
      <c r="U780" s="692"/>
      <c r="V780" s="692"/>
      <c r="W780" s="694"/>
      <c r="X780" s="689"/>
      <c r="Y780" s="708"/>
      <c r="Z780" s="708"/>
      <c r="AA780" s="709"/>
      <c r="AB780" s="689"/>
      <c r="AC780" s="692"/>
      <c r="AD780" s="693"/>
      <c r="AE780" s="695"/>
      <c r="AF780" s="28" t="s">
        <v>547</v>
      </c>
    </row>
    <row r="781" spans="1:32" ht="15.75" customHeight="1" x14ac:dyDescent="0.4">
      <c r="A781" s="665"/>
      <c r="B781" s="666"/>
      <c r="C781" s="978"/>
      <c r="D781" s="667"/>
      <c r="E781" s="668"/>
      <c r="F781" s="668"/>
      <c r="G781" s="669"/>
      <c r="H781" s="667"/>
      <c r="I781" s="670"/>
      <c r="J781" s="671"/>
      <c r="K781" s="672"/>
      <c r="L781" s="667"/>
      <c r="M781" s="671"/>
      <c r="N781" s="671"/>
      <c r="O781" s="672"/>
      <c r="P781" s="667"/>
      <c r="Q781" s="670"/>
      <c r="R781" s="671"/>
      <c r="S781" s="672"/>
      <c r="T781" s="667"/>
      <c r="U781" s="671"/>
      <c r="V781" s="671"/>
      <c r="W781" s="672"/>
      <c r="X781" s="671"/>
      <c r="Y781" s="671"/>
      <c r="Z781" s="671"/>
      <c r="AA781" s="672"/>
      <c r="AB781" s="667"/>
      <c r="AC781" s="670"/>
      <c r="AD781" s="671"/>
      <c r="AE781" s="675"/>
      <c r="AF781" s="28" t="s">
        <v>0</v>
      </c>
    </row>
    <row r="782" spans="1:32" ht="15.75" customHeight="1" x14ac:dyDescent="0.4">
      <c r="A782" s="678"/>
      <c r="B782" s="679"/>
      <c r="C782" s="979"/>
      <c r="D782" s="680"/>
      <c r="E782" s="681"/>
      <c r="F782" s="681"/>
      <c r="G782" s="682"/>
      <c r="H782" s="680"/>
      <c r="I782" s="683"/>
      <c r="J782" s="683"/>
      <c r="K782" s="684"/>
      <c r="L782" s="680"/>
      <c r="M782" s="683"/>
      <c r="N782" s="683"/>
      <c r="O782" s="684"/>
      <c r="P782" s="685"/>
      <c r="Q782" s="686"/>
      <c r="R782" s="687"/>
      <c r="S782" s="684"/>
      <c r="T782" s="680"/>
      <c r="U782" s="683"/>
      <c r="V782" s="683"/>
      <c r="W782" s="684"/>
      <c r="X782" s="680"/>
      <c r="Y782" s="687"/>
      <c r="Z782" s="687"/>
      <c r="AA782" s="684"/>
      <c r="AB782" s="680"/>
      <c r="AC782" s="683"/>
      <c r="AD782" s="683"/>
      <c r="AE782" s="688"/>
      <c r="AF782" s="28" t="s">
        <v>0</v>
      </c>
    </row>
    <row r="783" spans="1:32" ht="15.75" customHeight="1" x14ac:dyDescent="0.4">
      <c r="A783" s="678"/>
      <c r="B783" s="679"/>
      <c r="C783" s="976"/>
      <c r="D783" s="689"/>
      <c r="E783" s="690"/>
      <c r="F783" s="690"/>
      <c r="G783" s="691"/>
      <c r="H783" s="689"/>
      <c r="I783" s="692"/>
      <c r="J783" s="693"/>
      <c r="K783" s="694"/>
      <c r="L783" s="689"/>
      <c r="M783" s="693"/>
      <c r="N783" s="693"/>
      <c r="O783" s="694"/>
      <c r="P783" s="667"/>
      <c r="Q783" s="670"/>
      <c r="R783" s="671"/>
      <c r="S783" s="672"/>
      <c r="T783" s="689"/>
      <c r="U783" s="693"/>
      <c r="V783" s="671"/>
      <c r="W783" s="694"/>
      <c r="X783" s="689"/>
      <c r="Y783" s="693"/>
      <c r="Z783" s="693"/>
      <c r="AA783" s="694"/>
      <c r="AB783" s="689"/>
      <c r="AC783" s="692"/>
      <c r="AD783" s="693"/>
      <c r="AE783" s="695"/>
      <c r="AF783" s="28" t="s">
        <v>1</v>
      </c>
    </row>
    <row r="784" spans="1:32" ht="15.75" customHeight="1" x14ac:dyDescent="0.4">
      <c r="A784" s="678"/>
      <c r="B784" s="679"/>
      <c r="C784" s="976"/>
      <c r="D784" s="696"/>
      <c r="E784" s="697"/>
      <c r="F784" s="698"/>
      <c r="G784" s="699"/>
      <c r="H784" s="696"/>
      <c r="I784" s="698"/>
      <c r="J784" s="698"/>
      <c r="K784" s="699"/>
      <c r="L784" s="696"/>
      <c r="M784" s="698"/>
      <c r="N784" s="698"/>
      <c r="O784" s="699"/>
      <c r="P784" s="696"/>
      <c r="Q784" s="697"/>
      <c r="R784" s="698"/>
      <c r="S784" s="699"/>
      <c r="T784" s="696"/>
      <c r="U784" s="698"/>
      <c r="V784" s="698"/>
      <c r="W784" s="699"/>
      <c r="X784" s="696"/>
      <c r="Y784" s="700"/>
      <c r="Z784" s="700"/>
      <c r="AA784" s="701"/>
      <c r="AB784" s="696"/>
      <c r="AC784" s="697"/>
      <c r="AD784" s="698"/>
      <c r="AE784" s="702"/>
      <c r="AF784" s="28" t="s">
        <v>547</v>
      </c>
    </row>
    <row r="785" spans="1:32" ht="15.75" customHeight="1" x14ac:dyDescent="0.4">
      <c r="A785" s="665"/>
      <c r="B785" s="666"/>
      <c r="C785" s="978"/>
      <c r="D785" s="667"/>
      <c r="E785" s="668"/>
      <c r="F785" s="668"/>
      <c r="G785" s="669"/>
      <c r="H785" s="667"/>
      <c r="I785" s="670"/>
      <c r="J785" s="671"/>
      <c r="K785" s="672"/>
      <c r="L785" s="667"/>
      <c r="M785" s="671"/>
      <c r="N785" s="671"/>
      <c r="O785" s="672"/>
      <c r="P785" s="673"/>
      <c r="Q785" s="674"/>
      <c r="R785" s="671"/>
      <c r="S785" s="672"/>
      <c r="T785" s="667"/>
      <c r="U785" s="671"/>
      <c r="V785" s="671"/>
      <c r="W785" s="672"/>
      <c r="X785" s="671"/>
      <c r="Y785" s="671"/>
      <c r="Z785" s="671"/>
      <c r="AA785" s="672"/>
      <c r="AB785" s="667"/>
      <c r="AC785" s="670"/>
      <c r="AD785" s="671"/>
      <c r="AE785" s="675"/>
      <c r="AF785" s="28" t="s">
        <v>0</v>
      </c>
    </row>
    <row r="786" spans="1:32" ht="15.75" customHeight="1" x14ac:dyDescent="0.4">
      <c r="A786" s="678"/>
      <c r="B786" s="679"/>
      <c r="C786" s="979"/>
      <c r="D786" s="680"/>
      <c r="E786" s="681"/>
      <c r="F786" s="681"/>
      <c r="G786" s="682"/>
      <c r="H786" s="680"/>
      <c r="I786" s="683"/>
      <c r="J786" s="683"/>
      <c r="K786" s="684"/>
      <c r="L786" s="680"/>
      <c r="M786" s="683"/>
      <c r="N786" s="683"/>
      <c r="O786" s="684"/>
      <c r="P786" s="685"/>
      <c r="Q786" s="686"/>
      <c r="R786" s="703"/>
      <c r="S786" s="684"/>
      <c r="T786" s="680"/>
      <c r="U786" s="683"/>
      <c r="V786" s="683"/>
      <c r="W786" s="684"/>
      <c r="X786" s="680"/>
      <c r="Y786" s="687"/>
      <c r="Z786" s="687"/>
      <c r="AA786" s="684"/>
      <c r="AB786" s="680"/>
      <c r="AC786" s="683"/>
      <c r="AD786" s="683"/>
      <c r="AE786" s="688"/>
      <c r="AF786" s="28" t="s">
        <v>0</v>
      </c>
    </row>
    <row r="787" spans="1:32" ht="15.75" customHeight="1" x14ac:dyDescent="0.4">
      <c r="A787" s="678"/>
      <c r="B787" s="679"/>
      <c r="C787" s="976"/>
      <c r="D787" s="689"/>
      <c r="E787" s="690"/>
      <c r="F787" s="690"/>
      <c r="G787" s="691"/>
      <c r="H787" s="689"/>
      <c r="I787" s="692"/>
      <c r="J787" s="671"/>
      <c r="K787" s="694"/>
      <c r="L787" s="689"/>
      <c r="M787" s="693"/>
      <c r="N787" s="671"/>
      <c r="O787" s="694"/>
      <c r="P787" s="689"/>
      <c r="Q787" s="692"/>
      <c r="R787" s="671"/>
      <c r="S787" s="694"/>
      <c r="T787" s="689"/>
      <c r="U787" s="693"/>
      <c r="V787" s="693"/>
      <c r="W787" s="694"/>
      <c r="X787" s="689"/>
      <c r="Y787" s="693"/>
      <c r="Z787" s="693"/>
      <c r="AA787" s="694"/>
      <c r="AB787" s="689"/>
      <c r="AC787" s="692"/>
      <c r="AD787" s="693"/>
      <c r="AE787" s="695"/>
      <c r="AF787" s="28" t="s">
        <v>1</v>
      </c>
    </row>
    <row r="788" spans="1:32" ht="15.75" customHeight="1" x14ac:dyDescent="0.4">
      <c r="A788" s="678"/>
      <c r="B788" s="679"/>
      <c r="C788" s="976"/>
      <c r="D788" s="696"/>
      <c r="E788" s="697"/>
      <c r="F788" s="698"/>
      <c r="G788" s="699"/>
      <c r="H788" s="696"/>
      <c r="I788" s="698"/>
      <c r="J788" s="698"/>
      <c r="K788" s="699"/>
      <c r="L788" s="696"/>
      <c r="M788" s="698"/>
      <c r="N788" s="698"/>
      <c r="O788" s="699"/>
      <c r="P788" s="696"/>
      <c r="Q788" s="697"/>
      <c r="R788" s="698"/>
      <c r="S788" s="699"/>
      <c r="T788" s="696"/>
      <c r="U788" s="698"/>
      <c r="V788" s="698"/>
      <c r="W788" s="699"/>
      <c r="X788" s="696"/>
      <c r="Y788" s="700"/>
      <c r="Z788" s="700"/>
      <c r="AA788" s="701"/>
      <c r="AB788" s="696"/>
      <c r="AC788" s="697"/>
      <c r="AD788" s="698"/>
      <c r="AE788" s="702"/>
      <c r="AF788" s="28" t="s">
        <v>547</v>
      </c>
    </row>
    <row r="789" spans="1:32" ht="15.75" customHeight="1" x14ac:dyDescent="0.4">
      <c r="A789" s="665"/>
      <c r="B789" s="666"/>
      <c r="C789" s="978"/>
      <c r="D789" s="667"/>
      <c r="E789" s="668"/>
      <c r="F789" s="668"/>
      <c r="G789" s="669"/>
      <c r="H789" s="667"/>
      <c r="I789" s="670"/>
      <c r="J789" s="671"/>
      <c r="K789" s="672"/>
      <c r="L789" s="671"/>
      <c r="M789" s="671"/>
      <c r="N789" s="671"/>
      <c r="O789" s="672"/>
      <c r="P789" s="667"/>
      <c r="Q789" s="668"/>
      <c r="R789" s="668"/>
      <c r="S789" s="669"/>
      <c r="T789" s="667"/>
      <c r="U789" s="668"/>
      <c r="V789" s="668"/>
      <c r="W789" s="669"/>
      <c r="X789" s="667"/>
      <c r="Y789" s="671"/>
      <c r="Z789" s="671"/>
      <c r="AA789" s="672"/>
      <c r="AB789" s="667"/>
      <c r="AC789" s="670"/>
      <c r="AD789" s="671"/>
      <c r="AE789" s="675"/>
      <c r="AF789" s="28" t="s">
        <v>0</v>
      </c>
    </row>
    <row r="790" spans="1:32" ht="15.75" customHeight="1" x14ac:dyDescent="0.4">
      <c r="A790" s="678"/>
      <c r="B790" s="679"/>
      <c r="C790" s="979"/>
      <c r="D790" s="680"/>
      <c r="E790" s="681"/>
      <c r="F790" s="681"/>
      <c r="G790" s="682"/>
      <c r="H790" s="680"/>
      <c r="I790" s="683"/>
      <c r="J790" s="683"/>
      <c r="K790" s="684"/>
      <c r="L790" s="680"/>
      <c r="M790" s="683"/>
      <c r="N790" s="683"/>
      <c r="O790" s="684"/>
      <c r="P790" s="680"/>
      <c r="Q790" s="687"/>
      <c r="R790" s="687"/>
      <c r="S790" s="684"/>
      <c r="T790" s="680"/>
      <c r="U790" s="687"/>
      <c r="V790" s="683"/>
      <c r="W790" s="684"/>
      <c r="X790" s="680"/>
      <c r="Y790" s="687"/>
      <c r="Z790" s="687"/>
      <c r="AA790" s="684"/>
      <c r="AB790" s="680"/>
      <c r="AC790" s="683"/>
      <c r="AD790" s="683"/>
      <c r="AE790" s="688"/>
      <c r="AF790" s="28" t="s">
        <v>0</v>
      </c>
    </row>
    <row r="791" spans="1:32" ht="15.75" customHeight="1" x14ac:dyDescent="0.4">
      <c r="A791" s="678"/>
      <c r="B791" s="679"/>
      <c r="C791" s="976"/>
      <c r="D791" s="689"/>
      <c r="E791" s="690"/>
      <c r="F791" s="690"/>
      <c r="G791" s="691"/>
      <c r="H791" s="667"/>
      <c r="I791" s="668"/>
      <c r="J791" s="668"/>
      <c r="K791" s="669"/>
      <c r="L791" s="667"/>
      <c r="M791" s="670"/>
      <c r="N791" s="671"/>
      <c r="O791" s="672"/>
      <c r="P791" s="667"/>
      <c r="Q791" s="668"/>
      <c r="R791" s="668"/>
      <c r="S791" s="669"/>
      <c r="T791" s="667"/>
      <c r="U791" s="668"/>
      <c r="V791" s="668"/>
      <c r="W791" s="669"/>
      <c r="X791" s="689"/>
      <c r="Y791" s="693"/>
      <c r="Z791" s="693"/>
      <c r="AA791" s="694"/>
      <c r="AB791" s="689"/>
      <c r="AC791" s="692"/>
      <c r="AD791" s="693"/>
      <c r="AE791" s="695"/>
      <c r="AF791" s="28" t="s">
        <v>1</v>
      </c>
    </row>
    <row r="792" spans="1:32" ht="15.75" customHeight="1" x14ac:dyDescent="0.4">
      <c r="A792" s="715"/>
      <c r="B792" s="716"/>
      <c r="C792" s="977"/>
      <c r="D792" s="696"/>
      <c r="E792" s="717"/>
      <c r="F792" s="717"/>
      <c r="G792" s="718"/>
      <c r="H792" s="696"/>
      <c r="I792" s="698"/>
      <c r="J792" s="698"/>
      <c r="K792" s="699"/>
      <c r="L792" s="696"/>
      <c r="M792" s="698"/>
      <c r="N792" s="698"/>
      <c r="O792" s="699"/>
      <c r="P792" s="719"/>
      <c r="Q792" s="720"/>
      <c r="R792" s="704"/>
      <c r="S792" s="699"/>
      <c r="T792" s="696"/>
      <c r="U792" s="697"/>
      <c r="V792" s="697"/>
      <c r="W792" s="699"/>
      <c r="X792" s="696"/>
      <c r="Y792" s="700"/>
      <c r="Z792" s="700"/>
      <c r="AA792" s="701"/>
      <c r="AB792" s="696"/>
      <c r="AC792" s="697"/>
      <c r="AD792" s="698"/>
      <c r="AE792" s="702"/>
      <c r="AF792" s="28" t="s">
        <v>547</v>
      </c>
    </row>
    <row r="793" spans="1:32" ht="15.75" customHeight="1" x14ac:dyDescent="0.4">
      <c r="A793" s="665"/>
      <c r="B793" s="666"/>
      <c r="C793" s="978"/>
      <c r="D793" s="667"/>
      <c r="E793" s="668"/>
      <c r="F793" s="668"/>
      <c r="G793" s="669"/>
      <c r="H793" s="667"/>
      <c r="I793" s="670"/>
      <c r="J793" s="671"/>
      <c r="K793" s="672"/>
      <c r="L793" s="667"/>
      <c r="M793" s="670"/>
      <c r="N793" s="671"/>
      <c r="O793" s="672"/>
      <c r="P793" s="673"/>
      <c r="Q793" s="674"/>
      <c r="R793" s="671"/>
      <c r="S793" s="672"/>
      <c r="T793" s="667"/>
      <c r="U793" s="670"/>
      <c r="V793" s="671"/>
      <c r="W793" s="672"/>
      <c r="X793" s="671"/>
      <c r="Y793" s="671"/>
      <c r="Z793" s="671"/>
      <c r="AA793" s="672"/>
      <c r="AB793" s="667"/>
      <c r="AC793" s="670"/>
      <c r="AD793" s="671"/>
      <c r="AE793" s="675"/>
      <c r="AF793" s="28" t="s">
        <v>0</v>
      </c>
    </row>
    <row r="794" spans="1:32" ht="15.75" customHeight="1" x14ac:dyDescent="0.4">
      <c r="A794" s="678"/>
      <c r="B794" s="679"/>
      <c r="C794" s="979"/>
      <c r="D794" s="680"/>
      <c r="E794" s="681"/>
      <c r="F794" s="681"/>
      <c r="G794" s="682"/>
      <c r="H794" s="680"/>
      <c r="I794" s="683"/>
      <c r="J794" s="683"/>
      <c r="K794" s="684"/>
      <c r="L794" s="680"/>
      <c r="M794" s="683"/>
      <c r="N794" s="683"/>
      <c r="O794" s="684"/>
      <c r="P794" s="685"/>
      <c r="Q794" s="686"/>
      <c r="R794" s="687"/>
      <c r="S794" s="684"/>
      <c r="T794" s="680"/>
      <c r="U794" s="683"/>
      <c r="V794" s="683"/>
      <c r="W794" s="684"/>
      <c r="X794" s="680"/>
      <c r="Y794" s="687"/>
      <c r="Z794" s="687"/>
      <c r="AA794" s="684"/>
      <c r="AB794" s="680"/>
      <c r="AC794" s="683"/>
      <c r="AD794" s="683"/>
      <c r="AE794" s="688"/>
      <c r="AF794" s="28" t="s">
        <v>0</v>
      </c>
    </row>
    <row r="795" spans="1:32" ht="15.75" customHeight="1" x14ac:dyDescent="0.4">
      <c r="A795" s="678"/>
      <c r="B795" s="679"/>
      <c r="C795" s="976"/>
      <c r="D795" s="689"/>
      <c r="E795" s="690"/>
      <c r="F795" s="690"/>
      <c r="G795" s="691"/>
      <c r="H795" s="689"/>
      <c r="I795" s="692"/>
      <c r="J795" s="693"/>
      <c r="K795" s="694"/>
      <c r="L795" s="689"/>
      <c r="M795" s="693"/>
      <c r="N795" s="693"/>
      <c r="O795" s="694"/>
      <c r="P795" s="667"/>
      <c r="Q795" s="670"/>
      <c r="R795" s="671"/>
      <c r="S795" s="672"/>
      <c r="T795" s="689"/>
      <c r="U795" s="693"/>
      <c r="V795" s="671"/>
      <c r="W795" s="694"/>
      <c r="X795" s="689"/>
      <c r="Y795" s="693"/>
      <c r="Z795" s="693"/>
      <c r="AA795" s="694"/>
      <c r="AB795" s="689"/>
      <c r="AC795" s="692"/>
      <c r="AD795" s="693"/>
      <c r="AE795" s="695"/>
      <c r="AF795" s="28" t="s">
        <v>1</v>
      </c>
    </row>
    <row r="796" spans="1:32" ht="15.75" customHeight="1" x14ac:dyDescent="0.4">
      <c r="A796" s="678"/>
      <c r="B796" s="679"/>
      <c r="C796" s="976"/>
      <c r="D796" s="696"/>
      <c r="E796" s="697"/>
      <c r="F796" s="698"/>
      <c r="G796" s="699"/>
      <c r="H796" s="696"/>
      <c r="I796" s="698"/>
      <c r="J796" s="698"/>
      <c r="K796" s="699"/>
      <c r="L796" s="696"/>
      <c r="M796" s="698"/>
      <c r="N796" s="698"/>
      <c r="O796" s="699"/>
      <c r="P796" s="696"/>
      <c r="Q796" s="697"/>
      <c r="R796" s="698"/>
      <c r="S796" s="699"/>
      <c r="T796" s="696"/>
      <c r="U796" s="698"/>
      <c r="V796" s="698"/>
      <c r="W796" s="699"/>
      <c r="X796" s="696"/>
      <c r="Y796" s="700"/>
      <c r="Z796" s="700"/>
      <c r="AA796" s="701"/>
      <c r="AB796" s="696"/>
      <c r="AC796" s="697"/>
      <c r="AD796" s="698"/>
      <c r="AE796" s="702"/>
      <c r="AF796" s="28" t="s">
        <v>547</v>
      </c>
    </row>
    <row r="797" spans="1:32" ht="15.75" customHeight="1" x14ac:dyDescent="0.4">
      <c r="A797" s="665"/>
      <c r="B797" s="666"/>
      <c r="C797" s="978"/>
      <c r="D797" s="667"/>
      <c r="E797" s="668"/>
      <c r="F797" s="668"/>
      <c r="G797" s="669"/>
      <c r="H797" s="667"/>
      <c r="I797" s="670"/>
      <c r="J797" s="671"/>
      <c r="K797" s="672"/>
      <c r="L797" s="667"/>
      <c r="M797" s="670"/>
      <c r="N797" s="671"/>
      <c r="O797" s="672"/>
      <c r="P797" s="667"/>
      <c r="Q797" s="670"/>
      <c r="R797" s="671"/>
      <c r="S797" s="672"/>
      <c r="T797" s="667"/>
      <c r="U797" s="671"/>
      <c r="V797" s="671"/>
      <c r="W797" s="672"/>
      <c r="X797" s="671"/>
      <c r="Y797" s="671"/>
      <c r="Z797" s="671"/>
      <c r="AA797" s="672"/>
      <c r="AB797" s="667"/>
      <c r="AC797" s="670"/>
      <c r="AD797" s="671"/>
      <c r="AE797" s="675"/>
      <c r="AF797" s="28" t="s">
        <v>0</v>
      </c>
    </row>
    <row r="798" spans="1:32" ht="15.75" customHeight="1" x14ac:dyDescent="0.4">
      <c r="A798" s="678"/>
      <c r="B798" s="679"/>
      <c r="C798" s="979"/>
      <c r="D798" s="680"/>
      <c r="E798" s="681"/>
      <c r="F798" s="681"/>
      <c r="G798" s="682"/>
      <c r="H798" s="680"/>
      <c r="I798" s="683"/>
      <c r="J798" s="683"/>
      <c r="K798" s="684"/>
      <c r="L798" s="680"/>
      <c r="M798" s="683"/>
      <c r="N798" s="683"/>
      <c r="O798" s="684"/>
      <c r="P798" s="685"/>
      <c r="Q798" s="686"/>
      <c r="R798" s="703"/>
      <c r="S798" s="684"/>
      <c r="T798" s="696"/>
      <c r="U798" s="698"/>
      <c r="V798" s="704"/>
      <c r="W798" s="699"/>
      <c r="X798" s="696"/>
      <c r="Y798" s="697"/>
      <c r="Z798" s="697"/>
      <c r="AA798" s="699"/>
      <c r="AB798" s="696"/>
      <c r="AC798" s="698"/>
      <c r="AD798" s="698"/>
      <c r="AE798" s="702"/>
      <c r="AF798" s="28" t="s">
        <v>0</v>
      </c>
    </row>
    <row r="799" spans="1:32" ht="15.75" customHeight="1" x14ac:dyDescent="0.4">
      <c r="A799" s="678"/>
      <c r="B799" s="679"/>
      <c r="C799" s="976"/>
      <c r="D799" s="689"/>
      <c r="E799" s="690"/>
      <c r="F799" s="690"/>
      <c r="G799" s="691"/>
      <c r="H799" s="689"/>
      <c r="I799" s="692"/>
      <c r="J799" s="693"/>
      <c r="K799" s="694"/>
      <c r="L799" s="689"/>
      <c r="M799" s="693"/>
      <c r="N799" s="693"/>
      <c r="O799" s="694"/>
      <c r="P799" s="667"/>
      <c r="Q799" s="670"/>
      <c r="R799" s="671"/>
      <c r="S799" s="672"/>
      <c r="T799" s="689"/>
      <c r="U799" s="693"/>
      <c r="V799" s="693"/>
      <c r="W799" s="694"/>
      <c r="X799" s="689"/>
      <c r="Y799" s="693"/>
      <c r="Z799" s="693"/>
      <c r="AA799" s="694"/>
      <c r="AB799" s="689"/>
      <c r="AC799" s="692"/>
      <c r="AD799" s="693"/>
      <c r="AE799" s="695"/>
      <c r="AF799" s="28" t="s">
        <v>1</v>
      </c>
    </row>
    <row r="800" spans="1:32" ht="15.75" customHeight="1" x14ac:dyDescent="0.4">
      <c r="A800" s="678"/>
      <c r="B800" s="679"/>
      <c r="C800" s="976"/>
      <c r="D800" s="696"/>
      <c r="E800" s="697"/>
      <c r="F800" s="698"/>
      <c r="G800" s="699"/>
      <c r="H800" s="696"/>
      <c r="I800" s="698"/>
      <c r="J800" s="698"/>
      <c r="K800" s="699"/>
      <c r="L800" s="696"/>
      <c r="M800" s="698"/>
      <c r="N800" s="698"/>
      <c r="O800" s="699"/>
      <c r="P800" s="696"/>
      <c r="Q800" s="697"/>
      <c r="R800" s="698"/>
      <c r="S800" s="699"/>
      <c r="T800" s="696"/>
      <c r="U800" s="698"/>
      <c r="V800" s="698"/>
      <c r="W800" s="699"/>
      <c r="X800" s="696"/>
      <c r="Y800" s="700"/>
      <c r="Z800" s="700"/>
      <c r="AA800" s="701"/>
      <c r="AB800" s="696"/>
      <c r="AC800" s="697"/>
      <c r="AD800" s="698"/>
      <c r="AE800" s="702"/>
      <c r="AF800" s="28" t="s">
        <v>547</v>
      </c>
    </row>
    <row r="801" spans="1:32" ht="15.75" customHeight="1" x14ac:dyDescent="0.4">
      <c r="A801" s="665"/>
      <c r="B801" s="666"/>
      <c r="C801" s="978"/>
      <c r="D801" s="667"/>
      <c r="E801" s="668"/>
      <c r="F801" s="668"/>
      <c r="G801" s="669"/>
      <c r="H801" s="667"/>
      <c r="I801" s="670"/>
      <c r="J801" s="671"/>
      <c r="K801" s="672"/>
      <c r="L801" s="671"/>
      <c r="M801" s="671"/>
      <c r="N801" s="671"/>
      <c r="O801" s="672"/>
      <c r="P801" s="667"/>
      <c r="Q801" s="670"/>
      <c r="R801" s="671"/>
      <c r="S801" s="672"/>
      <c r="T801" s="667"/>
      <c r="U801" s="671"/>
      <c r="V801" s="671"/>
      <c r="W801" s="672"/>
      <c r="X801" s="667"/>
      <c r="Y801" s="671"/>
      <c r="Z801" s="671"/>
      <c r="AA801" s="672"/>
      <c r="AB801" s="667"/>
      <c r="AC801" s="670"/>
      <c r="AD801" s="671"/>
      <c r="AE801" s="675"/>
      <c r="AF801" s="28" t="s">
        <v>0</v>
      </c>
    </row>
    <row r="802" spans="1:32" ht="15.75" customHeight="1" x14ac:dyDescent="0.4">
      <c r="A802" s="678"/>
      <c r="B802" s="679"/>
      <c r="C802" s="979"/>
      <c r="D802" s="680"/>
      <c r="E802" s="681"/>
      <c r="F802" s="681"/>
      <c r="G802" s="682"/>
      <c r="H802" s="680"/>
      <c r="I802" s="683"/>
      <c r="J802" s="683"/>
      <c r="K802" s="684"/>
      <c r="L802" s="680"/>
      <c r="M802" s="683"/>
      <c r="N802" s="683"/>
      <c r="O802" s="684"/>
      <c r="P802" s="680"/>
      <c r="Q802" s="687"/>
      <c r="R802" s="687"/>
      <c r="S802" s="684"/>
      <c r="T802" s="680"/>
      <c r="U802" s="687"/>
      <c r="V802" s="683"/>
      <c r="W802" s="684"/>
      <c r="X802" s="680"/>
      <c r="Y802" s="687"/>
      <c r="Z802" s="687"/>
      <c r="AA802" s="684"/>
      <c r="AB802" s="680"/>
      <c r="AC802" s="683"/>
      <c r="AD802" s="683"/>
      <c r="AE802" s="688"/>
      <c r="AF802" s="28" t="s">
        <v>0</v>
      </c>
    </row>
    <row r="803" spans="1:32" ht="15.75" customHeight="1" x14ac:dyDescent="0.4">
      <c r="A803" s="678"/>
      <c r="B803" s="679"/>
      <c r="C803" s="976"/>
      <c r="D803" s="689"/>
      <c r="E803" s="690"/>
      <c r="F803" s="690"/>
      <c r="G803" s="691"/>
      <c r="H803" s="689"/>
      <c r="I803" s="692"/>
      <c r="J803" s="693"/>
      <c r="K803" s="694"/>
      <c r="L803" s="689"/>
      <c r="M803" s="693"/>
      <c r="N803" s="693"/>
      <c r="O803" s="694"/>
      <c r="P803" s="705"/>
      <c r="Q803" s="706"/>
      <c r="R803" s="671"/>
      <c r="S803" s="694"/>
      <c r="T803" s="689"/>
      <c r="U803" s="693"/>
      <c r="V803" s="671"/>
      <c r="W803" s="694"/>
      <c r="X803" s="689"/>
      <c r="Y803" s="693"/>
      <c r="Z803" s="693"/>
      <c r="AA803" s="694"/>
      <c r="AB803" s="689"/>
      <c r="AC803" s="692"/>
      <c r="AD803" s="693"/>
      <c r="AE803" s="695"/>
      <c r="AF803" s="28" t="s">
        <v>1</v>
      </c>
    </row>
    <row r="804" spans="1:32" ht="15.75" customHeight="1" x14ac:dyDescent="0.4">
      <c r="A804" s="678"/>
      <c r="B804" s="679"/>
      <c r="C804" s="976"/>
      <c r="D804" s="689"/>
      <c r="E804" s="690"/>
      <c r="F804" s="690"/>
      <c r="G804" s="691"/>
      <c r="H804" s="689"/>
      <c r="I804" s="693"/>
      <c r="J804" s="693"/>
      <c r="K804" s="694"/>
      <c r="L804" s="689"/>
      <c r="M804" s="693"/>
      <c r="N804" s="693"/>
      <c r="O804" s="694"/>
      <c r="P804" s="705"/>
      <c r="Q804" s="706"/>
      <c r="R804" s="707"/>
      <c r="S804" s="694"/>
      <c r="T804" s="689"/>
      <c r="U804" s="692"/>
      <c r="V804" s="692"/>
      <c r="W804" s="694"/>
      <c r="X804" s="689"/>
      <c r="Y804" s="708"/>
      <c r="Z804" s="708"/>
      <c r="AA804" s="709"/>
      <c r="AB804" s="689"/>
      <c r="AC804" s="692"/>
      <c r="AD804" s="693"/>
      <c r="AE804" s="695"/>
      <c r="AF804" s="28" t="s">
        <v>547</v>
      </c>
    </row>
    <row r="805" spans="1:32" ht="15.75" customHeight="1" x14ac:dyDescent="0.4">
      <c r="A805" s="665"/>
      <c r="B805" s="666"/>
      <c r="C805" s="978"/>
      <c r="D805" s="667"/>
      <c r="E805" s="668"/>
      <c r="F805" s="668"/>
      <c r="G805" s="669"/>
      <c r="H805" s="667"/>
      <c r="I805" s="670"/>
      <c r="J805" s="671"/>
      <c r="K805" s="672"/>
      <c r="L805" s="667"/>
      <c r="M805" s="671"/>
      <c r="N805" s="671"/>
      <c r="O805" s="672"/>
      <c r="P805" s="673"/>
      <c r="Q805" s="674"/>
      <c r="R805" s="671"/>
      <c r="S805" s="710"/>
      <c r="T805" s="667"/>
      <c r="U805" s="671"/>
      <c r="V805" s="671"/>
      <c r="W805" s="710"/>
      <c r="X805" s="671"/>
      <c r="Y805" s="671"/>
      <c r="Z805" s="671"/>
      <c r="AA805" s="672"/>
      <c r="AB805" s="667"/>
      <c r="AC805" s="670"/>
      <c r="AD805" s="671"/>
      <c r="AE805" s="675"/>
      <c r="AF805" s="28" t="s">
        <v>0</v>
      </c>
    </row>
    <row r="806" spans="1:32" ht="15.75" customHeight="1" x14ac:dyDescent="0.4">
      <c r="A806" s="678"/>
      <c r="B806" s="679"/>
      <c r="C806" s="979"/>
      <c r="D806" s="680"/>
      <c r="E806" s="681"/>
      <c r="F806" s="681"/>
      <c r="G806" s="682"/>
      <c r="H806" s="680"/>
      <c r="I806" s="683"/>
      <c r="J806" s="683"/>
      <c r="K806" s="684"/>
      <c r="L806" s="680"/>
      <c r="M806" s="683"/>
      <c r="N806" s="683"/>
      <c r="O806" s="684"/>
      <c r="P806" s="685"/>
      <c r="Q806" s="686"/>
      <c r="R806" s="687"/>
      <c r="S806" s="684"/>
      <c r="T806" s="680"/>
      <c r="U806" s="683"/>
      <c r="V806" s="683"/>
      <c r="W806" s="711"/>
      <c r="X806" s="680"/>
      <c r="Y806" s="687"/>
      <c r="Z806" s="687"/>
      <c r="AA806" s="684"/>
      <c r="AB806" s="680"/>
      <c r="AC806" s="683"/>
      <c r="AD806" s="683"/>
      <c r="AE806" s="688"/>
      <c r="AF806" s="28" t="s">
        <v>0</v>
      </c>
    </row>
    <row r="807" spans="1:32" ht="15.75" customHeight="1" x14ac:dyDescent="0.4">
      <c r="A807" s="678"/>
      <c r="B807" s="679"/>
      <c r="C807" s="976"/>
      <c r="D807" s="689"/>
      <c r="E807" s="690"/>
      <c r="F807" s="690"/>
      <c r="G807" s="691"/>
      <c r="H807" s="689"/>
      <c r="I807" s="692"/>
      <c r="J807" s="693"/>
      <c r="K807" s="694"/>
      <c r="L807" s="689"/>
      <c r="M807" s="693"/>
      <c r="N807" s="693"/>
      <c r="O807" s="694"/>
      <c r="P807" s="689"/>
      <c r="Q807" s="692"/>
      <c r="R807" s="671"/>
      <c r="S807" s="694"/>
      <c r="T807" s="689"/>
      <c r="U807" s="693"/>
      <c r="V807" s="671"/>
      <c r="W807" s="694"/>
      <c r="X807" s="689"/>
      <c r="Y807" s="693"/>
      <c r="Z807" s="693"/>
      <c r="AA807" s="694"/>
      <c r="AB807" s="689"/>
      <c r="AC807" s="692"/>
      <c r="AD807" s="693"/>
      <c r="AE807" s="695"/>
      <c r="AF807" s="28" t="s">
        <v>1</v>
      </c>
    </row>
    <row r="808" spans="1:32" ht="15.75" customHeight="1" x14ac:dyDescent="0.4">
      <c r="A808" s="678"/>
      <c r="B808" s="679"/>
      <c r="C808" s="976"/>
      <c r="D808" s="696"/>
      <c r="E808" s="697"/>
      <c r="F808" s="698"/>
      <c r="G808" s="699"/>
      <c r="H808" s="696"/>
      <c r="I808" s="698"/>
      <c r="J808" s="698"/>
      <c r="K808" s="699"/>
      <c r="L808" s="696"/>
      <c r="M808" s="698"/>
      <c r="N808" s="698"/>
      <c r="O808" s="699"/>
      <c r="P808" s="696"/>
      <c r="Q808" s="697"/>
      <c r="R808" s="698"/>
      <c r="S808" s="699"/>
      <c r="T808" s="696"/>
      <c r="U808" s="698"/>
      <c r="V808" s="698"/>
      <c r="W808" s="699"/>
      <c r="X808" s="696"/>
      <c r="Y808" s="700"/>
      <c r="Z808" s="700"/>
      <c r="AA808" s="701"/>
      <c r="AB808" s="696"/>
      <c r="AC808" s="697"/>
      <c r="AD808" s="698"/>
      <c r="AE808" s="702"/>
      <c r="AF808" s="28" t="s">
        <v>547</v>
      </c>
    </row>
    <row r="809" spans="1:32" ht="15.75" customHeight="1" x14ac:dyDescent="0.4">
      <c r="A809" s="665"/>
      <c r="B809" s="666"/>
      <c r="C809" s="978"/>
      <c r="D809" s="667"/>
      <c r="E809" s="668"/>
      <c r="F809" s="668"/>
      <c r="G809" s="669"/>
      <c r="H809" s="667"/>
      <c r="I809" s="670"/>
      <c r="J809" s="671"/>
      <c r="K809" s="712"/>
      <c r="L809" s="667"/>
      <c r="M809" s="671"/>
      <c r="N809" s="671"/>
      <c r="O809" s="712"/>
      <c r="P809" s="673"/>
      <c r="Q809" s="674"/>
      <c r="R809" s="671"/>
      <c r="S809" s="713"/>
      <c r="T809" s="667"/>
      <c r="U809" s="671"/>
      <c r="V809" s="671"/>
      <c r="W809" s="672"/>
      <c r="X809" s="671"/>
      <c r="Y809" s="671"/>
      <c r="Z809" s="671"/>
      <c r="AA809" s="672"/>
      <c r="AB809" s="667"/>
      <c r="AC809" s="670"/>
      <c r="AD809" s="671"/>
      <c r="AE809" s="675"/>
      <c r="AF809" s="28" t="s">
        <v>0</v>
      </c>
    </row>
    <row r="810" spans="1:32" ht="15.75" customHeight="1" x14ac:dyDescent="0.4">
      <c r="A810" s="678"/>
      <c r="B810" s="679"/>
      <c r="C810" s="979"/>
      <c r="D810" s="680"/>
      <c r="E810" s="681"/>
      <c r="F810" s="681"/>
      <c r="G810" s="682"/>
      <c r="H810" s="680"/>
      <c r="I810" s="683"/>
      <c r="J810" s="683"/>
      <c r="K810" s="684"/>
      <c r="L810" s="680"/>
      <c r="M810" s="683"/>
      <c r="N810" s="683"/>
      <c r="O810" s="714"/>
      <c r="P810" s="685"/>
      <c r="Q810" s="686"/>
      <c r="R810" s="703"/>
      <c r="S810" s="684"/>
      <c r="T810" s="680"/>
      <c r="U810" s="683"/>
      <c r="V810" s="683"/>
      <c r="W810" s="684"/>
      <c r="X810" s="680"/>
      <c r="Y810" s="687"/>
      <c r="Z810" s="687"/>
      <c r="AA810" s="684"/>
      <c r="AB810" s="680"/>
      <c r="AC810" s="683"/>
      <c r="AD810" s="683"/>
      <c r="AE810" s="688"/>
      <c r="AF810" s="28" t="s">
        <v>0</v>
      </c>
    </row>
    <row r="811" spans="1:32" ht="15.75" customHeight="1" x14ac:dyDescent="0.4">
      <c r="A811" s="678"/>
      <c r="B811" s="679"/>
      <c r="C811" s="976"/>
      <c r="D811" s="689"/>
      <c r="E811" s="690"/>
      <c r="F811" s="690"/>
      <c r="G811" s="691"/>
      <c r="H811" s="689"/>
      <c r="I811" s="692"/>
      <c r="J811" s="693"/>
      <c r="K811" s="694"/>
      <c r="L811" s="689"/>
      <c r="M811" s="693"/>
      <c r="N811" s="693"/>
      <c r="O811" s="694"/>
      <c r="P811" s="689"/>
      <c r="Q811" s="692"/>
      <c r="R811" s="671"/>
      <c r="S811" s="694"/>
      <c r="T811" s="689"/>
      <c r="U811" s="693"/>
      <c r="V811" s="671"/>
      <c r="W811" s="694"/>
      <c r="X811" s="689"/>
      <c r="Y811" s="693"/>
      <c r="Z811" s="693"/>
      <c r="AA811" s="694"/>
      <c r="AB811" s="689"/>
      <c r="AC811" s="692"/>
      <c r="AD811" s="693"/>
      <c r="AE811" s="695"/>
      <c r="AF811" s="28" t="s">
        <v>1</v>
      </c>
    </row>
    <row r="812" spans="1:32" ht="15.75" customHeight="1" x14ac:dyDescent="0.4">
      <c r="A812" s="678"/>
      <c r="B812" s="679"/>
      <c r="C812" s="976"/>
      <c r="D812" s="696"/>
      <c r="E812" s="697"/>
      <c r="F812" s="698"/>
      <c r="G812" s="699"/>
      <c r="H812" s="696"/>
      <c r="I812" s="698"/>
      <c r="J812" s="698"/>
      <c r="K812" s="699"/>
      <c r="L812" s="696"/>
      <c r="M812" s="698"/>
      <c r="N812" s="698"/>
      <c r="O812" s="699"/>
      <c r="P812" s="696"/>
      <c r="Q812" s="697"/>
      <c r="R812" s="698"/>
      <c r="S812" s="699"/>
      <c r="T812" s="696"/>
      <c r="U812" s="698"/>
      <c r="V812" s="698"/>
      <c r="W812" s="699"/>
      <c r="X812" s="696"/>
      <c r="Y812" s="700"/>
      <c r="Z812" s="700"/>
      <c r="AA812" s="701"/>
      <c r="AB812" s="696"/>
      <c r="AC812" s="697"/>
      <c r="AD812" s="698"/>
      <c r="AE812" s="702"/>
      <c r="AF812" s="28" t="s">
        <v>547</v>
      </c>
    </row>
    <row r="813" spans="1:32" ht="15.75" customHeight="1" x14ac:dyDescent="0.4">
      <c r="A813" s="665"/>
      <c r="B813" s="666"/>
      <c r="C813" s="978"/>
      <c r="D813" s="667"/>
      <c r="E813" s="668"/>
      <c r="F813" s="668"/>
      <c r="G813" s="669"/>
      <c r="H813" s="667"/>
      <c r="I813" s="670"/>
      <c r="J813" s="671"/>
      <c r="K813" s="672"/>
      <c r="L813" s="671"/>
      <c r="M813" s="671"/>
      <c r="N813" s="671"/>
      <c r="O813" s="712"/>
      <c r="P813" s="667"/>
      <c r="Q813" s="670"/>
      <c r="R813" s="671"/>
      <c r="S813" s="710"/>
      <c r="T813" s="667"/>
      <c r="U813" s="671"/>
      <c r="V813" s="671"/>
      <c r="W813" s="712"/>
      <c r="X813" s="667"/>
      <c r="Y813" s="671"/>
      <c r="Z813" s="671"/>
      <c r="AA813" s="672"/>
      <c r="AB813" s="667"/>
      <c r="AC813" s="670"/>
      <c r="AD813" s="671"/>
      <c r="AE813" s="675"/>
      <c r="AF813" s="28" t="s">
        <v>0</v>
      </c>
    </row>
    <row r="814" spans="1:32" ht="15.75" customHeight="1" x14ac:dyDescent="0.4">
      <c r="A814" s="678"/>
      <c r="B814" s="679"/>
      <c r="C814" s="979"/>
      <c r="D814" s="680"/>
      <c r="E814" s="681"/>
      <c r="F814" s="681"/>
      <c r="G814" s="682"/>
      <c r="H814" s="680"/>
      <c r="I814" s="683"/>
      <c r="J814" s="683"/>
      <c r="K814" s="684"/>
      <c r="L814" s="680"/>
      <c r="M814" s="683"/>
      <c r="N814" s="683"/>
      <c r="O814" s="684"/>
      <c r="P814" s="680"/>
      <c r="Q814" s="687"/>
      <c r="R814" s="687"/>
      <c r="S814" s="684"/>
      <c r="T814" s="680"/>
      <c r="U814" s="687"/>
      <c r="V814" s="683"/>
      <c r="W814" s="684"/>
      <c r="X814" s="680"/>
      <c r="Y814" s="687"/>
      <c r="Z814" s="687"/>
      <c r="AA814" s="684"/>
      <c r="AB814" s="680"/>
      <c r="AC814" s="683"/>
      <c r="AD814" s="683"/>
      <c r="AE814" s="688"/>
      <c r="AF814" s="28" t="s">
        <v>0</v>
      </c>
    </row>
    <row r="815" spans="1:32" ht="15.75" customHeight="1" x14ac:dyDescent="0.4">
      <c r="A815" s="678"/>
      <c r="B815" s="679"/>
      <c r="C815" s="976"/>
      <c r="D815" s="689"/>
      <c r="E815" s="690"/>
      <c r="F815" s="690"/>
      <c r="G815" s="691"/>
      <c r="H815" s="689"/>
      <c r="I815" s="692"/>
      <c r="J815" s="693"/>
      <c r="K815" s="694"/>
      <c r="L815" s="689"/>
      <c r="M815" s="693"/>
      <c r="N815" s="693"/>
      <c r="O815" s="694"/>
      <c r="P815" s="705"/>
      <c r="Q815" s="706"/>
      <c r="R815" s="671"/>
      <c r="S815" s="694"/>
      <c r="T815" s="689"/>
      <c r="U815" s="693"/>
      <c r="V815" s="671"/>
      <c r="W815" s="694"/>
      <c r="X815" s="689"/>
      <c r="Y815" s="693"/>
      <c r="Z815" s="693"/>
      <c r="AA815" s="694"/>
      <c r="AB815" s="689"/>
      <c r="AC815" s="692"/>
      <c r="AD815" s="693"/>
      <c r="AE815" s="695"/>
      <c r="AF815" s="28" t="s">
        <v>1</v>
      </c>
    </row>
    <row r="816" spans="1:32" ht="15.75" customHeight="1" x14ac:dyDescent="0.4">
      <c r="A816" s="678"/>
      <c r="B816" s="679"/>
      <c r="C816" s="976"/>
      <c r="D816" s="689"/>
      <c r="E816" s="690"/>
      <c r="F816" s="690"/>
      <c r="G816" s="691"/>
      <c r="H816" s="689"/>
      <c r="I816" s="693"/>
      <c r="J816" s="693"/>
      <c r="K816" s="694"/>
      <c r="L816" s="689"/>
      <c r="M816" s="693"/>
      <c r="N816" s="693"/>
      <c r="O816" s="694"/>
      <c r="P816" s="705"/>
      <c r="Q816" s="706"/>
      <c r="R816" s="707"/>
      <c r="S816" s="694"/>
      <c r="T816" s="689"/>
      <c r="U816" s="692"/>
      <c r="V816" s="692"/>
      <c r="W816" s="694"/>
      <c r="X816" s="689"/>
      <c r="Y816" s="708"/>
      <c r="Z816" s="708"/>
      <c r="AA816" s="709"/>
      <c r="AB816" s="689"/>
      <c r="AC816" s="692"/>
      <c r="AD816" s="693"/>
      <c r="AE816" s="695"/>
      <c r="AF816" s="28" t="s">
        <v>547</v>
      </c>
    </row>
    <row r="817" spans="1:32" ht="15.75" customHeight="1" x14ac:dyDescent="0.4">
      <c r="A817" s="665"/>
      <c r="B817" s="666"/>
      <c r="C817" s="978"/>
      <c r="D817" s="667"/>
      <c r="E817" s="668"/>
      <c r="F817" s="668"/>
      <c r="G817" s="669"/>
      <c r="H817" s="667"/>
      <c r="I817" s="670"/>
      <c r="J817" s="671"/>
      <c r="K817" s="672"/>
      <c r="L817" s="667"/>
      <c r="M817" s="671"/>
      <c r="N817" s="671"/>
      <c r="O817" s="672"/>
      <c r="P817" s="667"/>
      <c r="Q817" s="670"/>
      <c r="R817" s="671"/>
      <c r="S817" s="672"/>
      <c r="T817" s="667"/>
      <c r="U817" s="671"/>
      <c r="V817" s="671"/>
      <c r="W817" s="672"/>
      <c r="X817" s="671"/>
      <c r="Y817" s="671"/>
      <c r="Z817" s="671"/>
      <c r="AA817" s="672"/>
      <c r="AB817" s="667"/>
      <c r="AC817" s="670"/>
      <c r="AD817" s="671"/>
      <c r="AE817" s="675"/>
      <c r="AF817" s="28" t="s">
        <v>0</v>
      </c>
    </row>
    <row r="818" spans="1:32" ht="15.75" customHeight="1" x14ac:dyDescent="0.4">
      <c r="A818" s="678"/>
      <c r="B818" s="679"/>
      <c r="C818" s="979"/>
      <c r="D818" s="680"/>
      <c r="E818" s="681"/>
      <c r="F818" s="681"/>
      <c r="G818" s="682"/>
      <c r="H818" s="680"/>
      <c r="I818" s="683"/>
      <c r="J818" s="683"/>
      <c r="K818" s="684"/>
      <c r="L818" s="680"/>
      <c r="M818" s="683"/>
      <c r="N818" s="683"/>
      <c r="O818" s="684"/>
      <c r="P818" s="685"/>
      <c r="Q818" s="686"/>
      <c r="R818" s="687"/>
      <c r="S818" s="684"/>
      <c r="T818" s="680"/>
      <c r="U818" s="683"/>
      <c r="V818" s="683"/>
      <c r="W818" s="684"/>
      <c r="X818" s="680"/>
      <c r="Y818" s="687"/>
      <c r="Z818" s="687"/>
      <c r="AA818" s="684"/>
      <c r="AB818" s="680"/>
      <c r="AC818" s="683"/>
      <c r="AD818" s="683"/>
      <c r="AE818" s="688"/>
      <c r="AF818" s="28" t="s">
        <v>0</v>
      </c>
    </row>
    <row r="819" spans="1:32" ht="15.75" customHeight="1" x14ac:dyDescent="0.4">
      <c r="A819" s="678"/>
      <c r="B819" s="679"/>
      <c r="C819" s="976"/>
      <c r="D819" s="689"/>
      <c r="E819" s="690"/>
      <c r="F819" s="690"/>
      <c r="G819" s="691"/>
      <c r="H819" s="689"/>
      <c r="I819" s="692"/>
      <c r="J819" s="693"/>
      <c r="K819" s="694"/>
      <c r="L819" s="689"/>
      <c r="M819" s="693"/>
      <c r="N819" s="693"/>
      <c r="O819" s="694"/>
      <c r="P819" s="667"/>
      <c r="Q819" s="670"/>
      <c r="R819" s="671"/>
      <c r="S819" s="672"/>
      <c r="T819" s="689"/>
      <c r="U819" s="693"/>
      <c r="V819" s="671"/>
      <c r="W819" s="694"/>
      <c r="X819" s="689"/>
      <c r="Y819" s="693"/>
      <c r="Z819" s="693"/>
      <c r="AA819" s="694"/>
      <c r="AB819" s="689"/>
      <c r="AC819" s="692"/>
      <c r="AD819" s="693"/>
      <c r="AE819" s="695"/>
      <c r="AF819" s="28" t="s">
        <v>1</v>
      </c>
    </row>
    <row r="820" spans="1:32" ht="15.75" customHeight="1" x14ac:dyDescent="0.4">
      <c r="A820" s="678"/>
      <c r="B820" s="679"/>
      <c r="C820" s="976"/>
      <c r="D820" s="696"/>
      <c r="E820" s="697"/>
      <c r="F820" s="698"/>
      <c r="G820" s="699"/>
      <c r="H820" s="696"/>
      <c r="I820" s="698"/>
      <c r="J820" s="698"/>
      <c r="K820" s="699"/>
      <c r="L820" s="696"/>
      <c r="M820" s="698"/>
      <c r="N820" s="698"/>
      <c r="O820" s="699"/>
      <c r="P820" s="696"/>
      <c r="Q820" s="697"/>
      <c r="R820" s="698"/>
      <c r="S820" s="699"/>
      <c r="T820" s="696"/>
      <c r="U820" s="698"/>
      <c r="V820" s="698"/>
      <c r="W820" s="699"/>
      <c r="X820" s="696"/>
      <c r="Y820" s="700"/>
      <c r="Z820" s="700"/>
      <c r="AA820" s="701"/>
      <c r="AB820" s="696"/>
      <c r="AC820" s="697"/>
      <c r="AD820" s="698"/>
      <c r="AE820" s="702"/>
      <c r="AF820" s="28" t="s">
        <v>547</v>
      </c>
    </row>
    <row r="821" spans="1:32" ht="15.75" customHeight="1" x14ac:dyDescent="0.4">
      <c r="A821" s="665"/>
      <c r="B821" s="666"/>
      <c r="C821" s="978"/>
      <c r="D821" s="667"/>
      <c r="E821" s="668"/>
      <c r="F821" s="668"/>
      <c r="G821" s="669"/>
      <c r="H821" s="667"/>
      <c r="I821" s="670"/>
      <c r="J821" s="671"/>
      <c r="K821" s="672"/>
      <c r="L821" s="667"/>
      <c r="M821" s="671"/>
      <c r="N821" s="671"/>
      <c r="O821" s="672"/>
      <c r="P821" s="673"/>
      <c r="Q821" s="674"/>
      <c r="R821" s="671"/>
      <c r="S821" s="672"/>
      <c r="T821" s="667"/>
      <c r="U821" s="671"/>
      <c r="V821" s="671"/>
      <c r="W821" s="672"/>
      <c r="X821" s="671"/>
      <c r="Y821" s="671"/>
      <c r="Z821" s="671"/>
      <c r="AA821" s="672"/>
      <c r="AB821" s="667"/>
      <c r="AC821" s="670"/>
      <c r="AD821" s="671"/>
      <c r="AE821" s="675"/>
      <c r="AF821" s="28" t="s">
        <v>0</v>
      </c>
    </row>
    <row r="822" spans="1:32" ht="15.75" customHeight="1" x14ac:dyDescent="0.4">
      <c r="A822" s="678"/>
      <c r="B822" s="679"/>
      <c r="C822" s="979"/>
      <c r="D822" s="680"/>
      <c r="E822" s="681"/>
      <c r="F822" s="681"/>
      <c r="G822" s="682"/>
      <c r="H822" s="680"/>
      <c r="I822" s="683"/>
      <c r="J822" s="683"/>
      <c r="K822" s="684"/>
      <c r="L822" s="680"/>
      <c r="M822" s="683"/>
      <c r="N822" s="683"/>
      <c r="O822" s="684"/>
      <c r="P822" s="685"/>
      <c r="Q822" s="686"/>
      <c r="R822" s="703"/>
      <c r="S822" s="684"/>
      <c r="T822" s="680"/>
      <c r="U822" s="683"/>
      <c r="V822" s="683"/>
      <c r="W822" s="684"/>
      <c r="X822" s="680"/>
      <c r="Y822" s="687"/>
      <c r="Z822" s="687"/>
      <c r="AA822" s="684"/>
      <c r="AB822" s="680"/>
      <c r="AC822" s="683"/>
      <c r="AD822" s="683"/>
      <c r="AE822" s="688"/>
      <c r="AF822" s="28" t="s">
        <v>0</v>
      </c>
    </row>
    <row r="823" spans="1:32" ht="15.75" customHeight="1" x14ac:dyDescent="0.4">
      <c r="A823" s="678"/>
      <c r="B823" s="679"/>
      <c r="C823" s="976"/>
      <c r="D823" s="689"/>
      <c r="E823" s="690"/>
      <c r="F823" s="690"/>
      <c r="G823" s="691"/>
      <c r="H823" s="689"/>
      <c r="I823" s="692"/>
      <c r="J823" s="671"/>
      <c r="K823" s="694"/>
      <c r="L823" s="689"/>
      <c r="M823" s="693"/>
      <c r="N823" s="671"/>
      <c r="O823" s="694"/>
      <c r="P823" s="689"/>
      <c r="Q823" s="692"/>
      <c r="R823" s="671"/>
      <c r="S823" s="694"/>
      <c r="T823" s="689"/>
      <c r="U823" s="693"/>
      <c r="V823" s="693"/>
      <c r="W823" s="694"/>
      <c r="X823" s="689"/>
      <c r="Y823" s="693"/>
      <c r="Z823" s="693"/>
      <c r="AA823" s="694"/>
      <c r="AB823" s="689"/>
      <c r="AC823" s="692"/>
      <c r="AD823" s="693"/>
      <c r="AE823" s="695"/>
      <c r="AF823" s="28" t="s">
        <v>1</v>
      </c>
    </row>
    <row r="824" spans="1:32" ht="15.75" customHeight="1" x14ac:dyDescent="0.4">
      <c r="A824" s="678"/>
      <c r="B824" s="679"/>
      <c r="C824" s="976"/>
      <c r="D824" s="696"/>
      <c r="E824" s="697"/>
      <c r="F824" s="698"/>
      <c r="G824" s="699"/>
      <c r="H824" s="696"/>
      <c r="I824" s="698"/>
      <c r="J824" s="698"/>
      <c r="K824" s="699"/>
      <c r="L824" s="696"/>
      <c r="M824" s="698"/>
      <c r="N824" s="698"/>
      <c r="O824" s="699"/>
      <c r="P824" s="696"/>
      <c r="Q824" s="697"/>
      <c r="R824" s="698"/>
      <c r="S824" s="699"/>
      <c r="T824" s="696"/>
      <c r="U824" s="698"/>
      <c r="V824" s="698"/>
      <c r="W824" s="699"/>
      <c r="X824" s="696"/>
      <c r="Y824" s="700"/>
      <c r="Z824" s="700"/>
      <c r="AA824" s="701"/>
      <c r="AB824" s="696"/>
      <c r="AC824" s="697"/>
      <c r="AD824" s="698"/>
      <c r="AE824" s="702"/>
      <c r="AF824" s="28" t="s">
        <v>547</v>
      </c>
    </row>
    <row r="825" spans="1:32" ht="15.75" customHeight="1" x14ac:dyDescent="0.4">
      <c r="A825" s="665"/>
      <c r="B825" s="666"/>
      <c r="C825" s="978"/>
      <c r="D825" s="667"/>
      <c r="E825" s="668"/>
      <c r="F825" s="668"/>
      <c r="G825" s="669"/>
      <c r="H825" s="667"/>
      <c r="I825" s="670"/>
      <c r="J825" s="671"/>
      <c r="K825" s="672"/>
      <c r="L825" s="671"/>
      <c r="M825" s="671"/>
      <c r="N825" s="671"/>
      <c r="O825" s="672"/>
      <c r="P825" s="667"/>
      <c r="Q825" s="668"/>
      <c r="R825" s="668"/>
      <c r="S825" s="669"/>
      <c r="T825" s="667"/>
      <c r="U825" s="668"/>
      <c r="V825" s="668"/>
      <c r="W825" s="669"/>
      <c r="X825" s="667"/>
      <c r="Y825" s="671"/>
      <c r="Z825" s="671"/>
      <c r="AA825" s="672"/>
      <c r="AB825" s="667"/>
      <c r="AC825" s="670"/>
      <c r="AD825" s="671"/>
      <c r="AE825" s="675"/>
      <c r="AF825" s="28" t="s">
        <v>0</v>
      </c>
    </row>
    <row r="826" spans="1:32" ht="15.75" customHeight="1" x14ac:dyDescent="0.4">
      <c r="A826" s="678"/>
      <c r="B826" s="679"/>
      <c r="C826" s="979"/>
      <c r="D826" s="680"/>
      <c r="E826" s="681"/>
      <c r="F826" s="681"/>
      <c r="G826" s="682"/>
      <c r="H826" s="680"/>
      <c r="I826" s="683"/>
      <c r="J826" s="683"/>
      <c r="K826" s="684"/>
      <c r="L826" s="680"/>
      <c r="M826" s="683"/>
      <c r="N826" s="683"/>
      <c r="O826" s="684"/>
      <c r="P826" s="680"/>
      <c r="Q826" s="687"/>
      <c r="R826" s="687"/>
      <c r="S826" s="684"/>
      <c r="T826" s="680"/>
      <c r="U826" s="687"/>
      <c r="V826" s="683"/>
      <c r="W826" s="684"/>
      <c r="X826" s="680"/>
      <c r="Y826" s="687"/>
      <c r="Z826" s="687"/>
      <c r="AA826" s="684"/>
      <c r="AB826" s="680"/>
      <c r="AC826" s="683"/>
      <c r="AD826" s="683"/>
      <c r="AE826" s="688"/>
      <c r="AF826" s="28" t="s">
        <v>0</v>
      </c>
    </row>
    <row r="827" spans="1:32" ht="15.75" customHeight="1" x14ac:dyDescent="0.4">
      <c r="A827" s="678"/>
      <c r="B827" s="679"/>
      <c r="C827" s="976"/>
      <c r="D827" s="689"/>
      <c r="E827" s="690"/>
      <c r="F827" s="690"/>
      <c r="G827" s="691"/>
      <c r="H827" s="667"/>
      <c r="I827" s="668"/>
      <c r="J827" s="668"/>
      <c r="K827" s="669"/>
      <c r="L827" s="667"/>
      <c r="M827" s="670"/>
      <c r="N827" s="671"/>
      <c r="O827" s="672"/>
      <c r="P827" s="667"/>
      <c r="Q827" s="668"/>
      <c r="R827" s="668"/>
      <c r="S827" s="669"/>
      <c r="T827" s="667"/>
      <c r="U827" s="668"/>
      <c r="V827" s="668"/>
      <c r="W827" s="669"/>
      <c r="X827" s="689"/>
      <c r="Y827" s="693"/>
      <c r="Z827" s="693"/>
      <c r="AA827" s="694"/>
      <c r="AB827" s="689"/>
      <c r="AC827" s="692"/>
      <c r="AD827" s="693"/>
      <c r="AE827" s="695"/>
      <c r="AF827" s="28" t="s">
        <v>1</v>
      </c>
    </row>
    <row r="828" spans="1:32" ht="15.75" customHeight="1" x14ac:dyDescent="0.4">
      <c r="A828" s="715"/>
      <c r="B828" s="716"/>
      <c r="C828" s="977"/>
      <c r="D828" s="696"/>
      <c r="E828" s="717"/>
      <c r="F828" s="717"/>
      <c r="G828" s="718"/>
      <c r="H828" s="696"/>
      <c r="I828" s="698"/>
      <c r="J828" s="698"/>
      <c r="K828" s="699"/>
      <c r="L828" s="696"/>
      <c r="M828" s="698"/>
      <c r="N828" s="698"/>
      <c r="O828" s="699"/>
      <c r="P828" s="719"/>
      <c r="Q828" s="720"/>
      <c r="R828" s="704"/>
      <c r="S828" s="699"/>
      <c r="T828" s="696"/>
      <c r="U828" s="697"/>
      <c r="V828" s="697"/>
      <c r="W828" s="699"/>
      <c r="X828" s="696"/>
      <c r="Y828" s="700"/>
      <c r="Z828" s="700"/>
      <c r="AA828" s="701"/>
      <c r="AB828" s="696"/>
      <c r="AC828" s="697"/>
      <c r="AD828" s="698"/>
      <c r="AE828" s="702"/>
      <c r="AF828" s="28" t="s">
        <v>547</v>
      </c>
    </row>
    <row r="829" spans="1:32" ht="15.75" customHeight="1" x14ac:dyDescent="0.4">
      <c r="A829" s="665"/>
      <c r="B829" s="666"/>
      <c r="C829" s="978"/>
      <c r="D829" s="667"/>
      <c r="E829" s="668"/>
      <c r="F829" s="668"/>
      <c r="G829" s="669"/>
      <c r="H829" s="667"/>
      <c r="I829" s="670"/>
      <c r="J829" s="671"/>
      <c r="K829" s="672"/>
      <c r="L829" s="667"/>
      <c r="M829" s="671"/>
      <c r="N829" s="671"/>
      <c r="O829" s="672"/>
      <c r="P829" s="667"/>
      <c r="Q829" s="670"/>
      <c r="R829" s="671"/>
      <c r="S829" s="672"/>
      <c r="T829" s="667"/>
      <c r="U829" s="671"/>
      <c r="V829" s="671"/>
      <c r="W829" s="672"/>
      <c r="X829" s="671"/>
      <c r="Y829" s="671"/>
      <c r="Z829" s="671"/>
      <c r="AA829" s="672"/>
      <c r="AB829" s="667"/>
      <c r="AC829" s="670"/>
      <c r="AD829" s="671"/>
      <c r="AE829" s="675"/>
      <c r="AF829" s="28" t="s">
        <v>0</v>
      </c>
    </row>
    <row r="830" spans="1:32" ht="15.75" customHeight="1" x14ac:dyDescent="0.4">
      <c r="A830" s="678"/>
      <c r="B830" s="679"/>
      <c r="C830" s="979"/>
      <c r="D830" s="680"/>
      <c r="E830" s="681"/>
      <c r="F830" s="681"/>
      <c r="G830" s="682"/>
      <c r="H830" s="680"/>
      <c r="I830" s="683"/>
      <c r="J830" s="683"/>
      <c r="K830" s="684"/>
      <c r="L830" s="680"/>
      <c r="M830" s="683"/>
      <c r="N830" s="683"/>
      <c r="O830" s="684"/>
      <c r="P830" s="685"/>
      <c r="Q830" s="686"/>
      <c r="R830" s="687"/>
      <c r="S830" s="684"/>
      <c r="T830" s="680"/>
      <c r="U830" s="683"/>
      <c r="V830" s="683"/>
      <c r="W830" s="684"/>
      <c r="X830" s="680"/>
      <c r="Y830" s="687"/>
      <c r="Z830" s="687"/>
      <c r="AA830" s="684"/>
      <c r="AB830" s="680"/>
      <c r="AC830" s="683"/>
      <c r="AD830" s="683"/>
      <c r="AE830" s="688"/>
      <c r="AF830" s="28" t="s">
        <v>0</v>
      </c>
    </row>
    <row r="831" spans="1:32" ht="15.75" customHeight="1" x14ac:dyDescent="0.4">
      <c r="A831" s="678"/>
      <c r="B831" s="679"/>
      <c r="C831" s="976"/>
      <c r="D831" s="689"/>
      <c r="E831" s="690"/>
      <c r="F831" s="690"/>
      <c r="G831" s="691"/>
      <c r="H831" s="689"/>
      <c r="I831" s="692"/>
      <c r="J831" s="693"/>
      <c r="K831" s="694"/>
      <c r="L831" s="689"/>
      <c r="M831" s="693"/>
      <c r="N831" s="693"/>
      <c r="O831" s="694"/>
      <c r="P831" s="667"/>
      <c r="Q831" s="670"/>
      <c r="R831" s="671"/>
      <c r="S831" s="672"/>
      <c r="T831" s="689"/>
      <c r="U831" s="693"/>
      <c r="V831" s="671"/>
      <c r="W831" s="694"/>
      <c r="X831" s="689"/>
      <c r="Y831" s="693"/>
      <c r="Z831" s="693"/>
      <c r="AA831" s="694"/>
      <c r="AB831" s="689"/>
      <c r="AC831" s="692"/>
      <c r="AD831" s="693"/>
      <c r="AE831" s="695"/>
      <c r="AF831" s="28" t="s">
        <v>1</v>
      </c>
    </row>
    <row r="832" spans="1:32" ht="15.75" customHeight="1" x14ac:dyDescent="0.4">
      <c r="A832" s="678"/>
      <c r="B832" s="679"/>
      <c r="C832" s="976"/>
      <c r="D832" s="696"/>
      <c r="E832" s="697"/>
      <c r="F832" s="698"/>
      <c r="G832" s="699"/>
      <c r="H832" s="696"/>
      <c r="I832" s="698"/>
      <c r="J832" s="698"/>
      <c r="K832" s="699"/>
      <c r="L832" s="696"/>
      <c r="M832" s="698"/>
      <c r="N832" s="698"/>
      <c r="O832" s="699"/>
      <c r="P832" s="696"/>
      <c r="Q832" s="697"/>
      <c r="R832" s="698"/>
      <c r="S832" s="699"/>
      <c r="T832" s="696"/>
      <c r="U832" s="698"/>
      <c r="V832" s="698"/>
      <c r="W832" s="699"/>
      <c r="X832" s="696"/>
      <c r="Y832" s="700"/>
      <c r="Z832" s="700"/>
      <c r="AA832" s="701"/>
      <c r="AB832" s="696"/>
      <c r="AC832" s="697"/>
      <c r="AD832" s="698"/>
      <c r="AE832" s="702"/>
      <c r="AF832" s="28" t="s">
        <v>547</v>
      </c>
    </row>
    <row r="833" spans="1:32" ht="15.75" customHeight="1" x14ac:dyDescent="0.4">
      <c r="A833" s="665"/>
      <c r="B833" s="666"/>
      <c r="C833" s="978"/>
      <c r="D833" s="667"/>
      <c r="E833" s="668"/>
      <c r="F833" s="668"/>
      <c r="G833" s="669"/>
      <c r="H833" s="667"/>
      <c r="I833" s="670"/>
      <c r="J833" s="671"/>
      <c r="K833" s="672"/>
      <c r="L833" s="667"/>
      <c r="M833" s="671"/>
      <c r="N833" s="671"/>
      <c r="O833" s="672"/>
      <c r="P833" s="673"/>
      <c r="Q833" s="674"/>
      <c r="R833" s="671"/>
      <c r="S833" s="672"/>
      <c r="T833" s="667"/>
      <c r="U833" s="671"/>
      <c r="V833" s="671"/>
      <c r="W833" s="672"/>
      <c r="X833" s="671"/>
      <c r="Y833" s="671"/>
      <c r="Z833" s="671"/>
      <c r="AA833" s="672"/>
      <c r="AB833" s="667"/>
      <c r="AC833" s="670"/>
      <c r="AD833" s="671"/>
      <c r="AE833" s="675"/>
      <c r="AF833" s="28" t="s">
        <v>0</v>
      </c>
    </row>
    <row r="834" spans="1:32" ht="15.75" customHeight="1" x14ac:dyDescent="0.4">
      <c r="A834" s="678"/>
      <c r="B834" s="679"/>
      <c r="C834" s="979"/>
      <c r="D834" s="680"/>
      <c r="E834" s="681"/>
      <c r="F834" s="681"/>
      <c r="G834" s="682"/>
      <c r="H834" s="680"/>
      <c r="I834" s="683"/>
      <c r="J834" s="683"/>
      <c r="K834" s="684"/>
      <c r="L834" s="680"/>
      <c r="M834" s="683"/>
      <c r="N834" s="683"/>
      <c r="O834" s="684"/>
      <c r="P834" s="685"/>
      <c r="Q834" s="686"/>
      <c r="R834" s="703"/>
      <c r="S834" s="684"/>
      <c r="T834" s="680"/>
      <c r="U834" s="683"/>
      <c r="V834" s="683"/>
      <c r="W834" s="684"/>
      <c r="X834" s="680"/>
      <c r="Y834" s="687"/>
      <c r="Z834" s="687"/>
      <c r="AA834" s="684"/>
      <c r="AB834" s="680"/>
      <c r="AC834" s="683"/>
      <c r="AD834" s="683"/>
      <c r="AE834" s="688"/>
      <c r="AF834" s="28" t="s">
        <v>0</v>
      </c>
    </row>
    <row r="835" spans="1:32" ht="15.75" customHeight="1" x14ac:dyDescent="0.4">
      <c r="A835" s="678"/>
      <c r="B835" s="679"/>
      <c r="C835" s="976"/>
      <c r="D835" s="689"/>
      <c r="E835" s="690"/>
      <c r="F835" s="690"/>
      <c r="G835" s="691"/>
      <c r="H835" s="689"/>
      <c r="I835" s="692"/>
      <c r="J835" s="671"/>
      <c r="K835" s="694"/>
      <c r="L835" s="689"/>
      <c r="M835" s="693"/>
      <c r="N835" s="671"/>
      <c r="O835" s="694"/>
      <c r="P835" s="689"/>
      <c r="Q835" s="692"/>
      <c r="R835" s="671"/>
      <c r="S835" s="694"/>
      <c r="T835" s="689"/>
      <c r="U835" s="693"/>
      <c r="V835" s="693"/>
      <c r="W835" s="694"/>
      <c r="X835" s="689"/>
      <c r="Y835" s="693"/>
      <c r="Z835" s="693"/>
      <c r="AA835" s="694"/>
      <c r="AB835" s="689"/>
      <c r="AC835" s="692"/>
      <c r="AD835" s="693"/>
      <c r="AE835" s="695"/>
      <c r="AF835" s="28" t="s">
        <v>1</v>
      </c>
    </row>
    <row r="836" spans="1:32" ht="15.75" customHeight="1" x14ac:dyDescent="0.4">
      <c r="A836" s="678"/>
      <c r="B836" s="679"/>
      <c r="C836" s="976"/>
      <c r="D836" s="696"/>
      <c r="E836" s="697"/>
      <c r="F836" s="698"/>
      <c r="G836" s="699"/>
      <c r="H836" s="696"/>
      <c r="I836" s="698"/>
      <c r="J836" s="698"/>
      <c r="K836" s="699"/>
      <c r="L836" s="696"/>
      <c r="M836" s="698"/>
      <c r="N836" s="698"/>
      <c r="O836" s="699"/>
      <c r="P836" s="696"/>
      <c r="Q836" s="697"/>
      <c r="R836" s="698"/>
      <c r="S836" s="699"/>
      <c r="T836" s="696"/>
      <c r="U836" s="698"/>
      <c r="V836" s="698"/>
      <c r="W836" s="699"/>
      <c r="X836" s="696"/>
      <c r="Y836" s="700"/>
      <c r="Z836" s="700"/>
      <c r="AA836" s="701"/>
      <c r="AB836" s="696"/>
      <c r="AC836" s="697"/>
      <c r="AD836" s="698"/>
      <c r="AE836" s="702"/>
      <c r="AF836" s="28" t="s">
        <v>547</v>
      </c>
    </row>
    <row r="837" spans="1:32" ht="15.75" customHeight="1" x14ac:dyDescent="0.4">
      <c r="A837" s="665"/>
      <c r="B837" s="666"/>
      <c r="C837" s="978"/>
      <c r="D837" s="667"/>
      <c r="E837" s="668"/>
      <c r="F837" s="668"/>
      <c r="G837" s="669"/>
      <c r="H837" s="667"/>
      <c r="I837" s="670"/>
      <c r="J837" s="671"/>
      <c r="K837" s="672"/>
      <c r="L837" s="671"/>
      <c r="M837" s="671"/>
      <c r="N837" s="671"/>
      <c r="O837" s="672"/>
      <c r="P837" s="667"/>
      <c r="Q837" s="668"/>
      <c r="R837" s="668"/>
      <c r="S837" s="669"/>
      <c r="T837" s="667"/>
      <c r="U837" s="668"/>
      <c r="V837" s="668"/>
      <c r="W837" s="669"/>
      <c r="X837" s="667"/>
      <c r="Y837" s="671"/>
      <c r="Z837" s="671"/>
      <c r="AA837" s="672"/>
      <c r="AB837" s="667"/>
      <c r="AC837" s="670"/>
      <c r="AD837" s="671"/>
      <c r="AE837" s="675"/>
    </row>
    <row r="838" spans="1:32" ht="15.75" customHeight="1" x14ac:dyDescent="0.4">
      <c r="A838" s="678"/>
      <c r="B838" s="679"/>
      <c r="C838" s="979"/>
      <c r="D838" s="680"/>
      <c r="E838" s="681"/>
      <c r="F838" s="681"/>
      <c r="G838" s="682"/>
      <c r="H838" s="680"/>
      <c r="I838" s="683"/>
      <c r="J838" s="683"/>
      <c r="K838" s="684"/>
      <c r="L838" s="680"/>
      <c r="M838" s="683"/>
      <c r="N838" s="683"/>
      <c r="O838" s="684"/>
      <c r="P838" s="680"/>
      <c r="Q838" s="687"/>
      <c r="R838" s="687"/>
      <c r="S838" s="684"/>
      <c r="T838" s="680"/>
      <c r="U838" s="687"/>
      <c r="V838" s="683"/>
      <c r="W838" s="684"/>
      <c r="X838" s="680"/>
      <c r="Y838" s="687"/>
      <c r="Z838" s="687"/>
      <c r="AA838" s="684"/>
      <c r="AB838" s="680"/>
      <c r="AC838" s="683"/>
      <c r="AD838" s="683"/>
      <c r="AE838" s="688"/>
    </row>
    <row r="839" spans="1:32" ht="15.75" customHeight="1" x14ac:dyDescent="0.4">
      <c r="A839" s="678"/>
      <c r="B839" s="679"/>
      <c r="C839" s="976"/>
      <c r="D839" s="689"/>
      <c r="E839" s="690"/>
      <c r="F839" s="690"/>
      <c r="G839" s="691"/>
      <c r="H839" s="667"/>
      <c r="I839" s="668"/>
      <c r="J839" s="668"/>
      <c r="K839" s="669"/>
      <c r="L839" s="667"/>
      <c r="M839" s="670"/>
      <c r="N839" s="671"/>
      <c r="O839" s="672"/>
      <c r="P839" s="667"/>
      <c r="Q839" s="668"/>
      <c r="R839" s="668"/>
      <c r="S839" s="669"/>
      <c r="T839" s="667"/>
      <c r="U839" s="668"/>
      <c r="V839" s="668"/>
      <c r="W839" s="669"/>
      <c r="X839" s="689"/>
      <c r="Y839" s="693"/>
      <c r="Z839" s="693"/>
      <c r="AA839" s="694"/>
      <c r="AB839" s="689"/>
      <c r="AC839" s="692"/>
      <c r="AD839" s="693"/>
      <c r="AE839" s="695"/>
    </row>
    <row r="840" spans="1:32" ht="15.75" customHeight="1" x14ac:dyDescent="0.4">
      <c r="A840" s="715"/>
      <c r="B840" s="716"/>
      <c r="C840" s="977"/>
      <c r="D840" s="696"/>
      <c r="E840" s="717"/>
      <c r="F840" s="717"/>
      <c r="G840" s="718"/>
      <c r="H840" s="696"/>
      <c r="I840" s="698"/>
      <c r="J840" s="698"/>
      <c r="K840" s="699"/>
      <c r="L840" s="696"/>
      <c r="M840" s="698"/>
      <c r="N840" s="698"/>
      <c r="O840" s="699"/>
      <c r="P840" s="719"/>
      <c r="Q840" s="720"/>
      <c r="R840" s="704"/>
      <c r="S840" s="699"/>
      <c r="T840" s="696"/>
      <c r="U840" s="697"/>
      <c r="V840" s="697"/>
      <c r="W840" s="699"/>
      <c r="X840" s="696"/>
      <c r="Y840" s="700"/>
      <c r="Z840" s="700"/>
      <c r="AA840" s="701"/>
      <c r="AB840" s="696"/>
      <c r="AC840" s="697"/>
      <c r="AD840" s="698"/>
      <c r="AE840" s="702"/>
    </row>
  </sheetData>
  <mergeCells count="428">
    <mergeCell ref="C829:C830"/>
    <mergeCell ref="C831:C832"/>
    <mergeCell ref="C817:C818"/>
    <mergeCell ref="C819:C820"/>
    <mergeCell ref="C821:C822"/>
    <mergeCell ref="C823:C824"/>
    <mergeCell ref="C825:C826"/>
    <mergeCell ref="C827:C828"/>
    <mergeCell ref="C809:C810"/>
    <mergeCell ref="C811:C812"/>
    <mergeCell ref="C813:C814"/>
    <mergeCell ref="C815:C816"/>
    <mergeCell ref="C759:C760"/>
    <mergeCell ref="C741:C742"/>
    <mergeCell ref="C743:C744"/>
    <mergeCell ref="C745:C746"/>
    <mergeCell ref="C747:C748"/>
    <mergeCell ref="C749:C750"/>
    <mergeCell ref="C751:C752"/>
    <mergeCell ref="C753:C754"/>
    <mergeCell ref="C755:C756"/>
    <mergeCell ref="C757:C758"/>
    <mergeCell ref="C797:C798"/>
    <mergeCell ref="C799:C800"/>
    <mergeCell ref="C801:C802"/>
    <mergeCell ref="C803:C804"/>
    <mergeCell ref="C805:C806"/>
    <mergeCell ref="C807:C808"/>
    <mergeCell ref="C793:C794"/>
    <mergeCell ref="C795:C796"/>
    <mergeCell ref="C781:C782"/>
    <mergeCell ref="C783:C784"/>
    <mergeCell ref="C785:C786"/>
    <mergeCell ref="C787:C788"/>
    <mergeCell ref="C789:C790"/>
    <mergeCell ref="C791:C792"/>
    <mergeCell ref="C779:C780"/>
    <mergeCell ref="C761:C762"/>
    <mergeCell ref="C763:C764"/>
    <mergeCell ref="C765:C766"/>
    <mergeCell ref="C767:C768"/>
    <mergeCell ref="C769:C770"/>
    <mergeCell ref="C771:C772"/>
    <mergeCell ref="C773:C774"/>
    <mergeCell ref="C775:C776"/>
    <mergeCell ref="C777:C778"/>
    <mergeCell ref="C711:C712"/>
    <mergeCell ref="C713:C714"/>
    <mergeCell ref="C715:C716"/>
    <mergeCell ref="C717:C718"/>
    <mergeCell ref="C719:C720"/>
    <mergeCell ref="C735:C736"/>
    <mergeCell ref="C701:C702"/>
    <mergeCell ref="C693:C694"/>
    <mergeCell ref="C695:C696"/>
    <mergeCell ref="C697:C698"/>
    <mergeCell ref="C699:C700"/>
    <mergeCell ref="C703:C704"/>
    <mergeCell ref="C707:C708"/>
    <mergeCell ref="C709:C710"/>
    <mergeCell ref="C613:C614"/>
    <mergeCell ref="C615:C616"/>
    <mergeCell ref="C645:C646"/>
    <mergeCell ref="C647:C648"/>
    <mergeCell ref="C621:C622"/>
    <mergeCell ref="C623:C624"/>
    <mergeCell ref="C617:C618"/>
    <mergeCell ref="C619:C620"/>
    <mergeCell ref="C625:C626"/>
    <mergeCell ref="C627:C628"/>
    <mergeCell ref="C633:C634"/>
    <mergeCell ref="C635:C636"/>
    <mergeCell ref="C629:C630"/>
    <mergeCell ref="C631:C632"/>
    <mergeCell ref="C637:C638"/>
    <mergeCell ref="C639:C640"/>
    <mergeCell ref="C641:C642"/>
    <mergeCell ref="C643:C644"/>
    <mergeCell ref="C537:C538"/>
    <mergeCell ref="C539:C540"/>
    <mergeCell ref="C569:C570"/>
    <mergeCell ref="C571:C572"/>
    <mergeCell ref="C553:C554"/>
    <mergeCell ref="C555:C556"/>
    <mergeCell ref="C609:C610"/>
    <mergeCell ref="C611:C612"/>
    <mergeCell ref="C605:C606"/>
    <mergeCell ref="C607:C608"/>
    <mergeCell ref="C509:C510"/>
    <mergeCell ref="C511:C512"/>
    <mergeCell ref="C669:C670"/>
    <mergeCell ref="C671:C672"/>
    <mergeCell ref="C521:C522"/>
    <mergeCell ref="C523:C524"/>
    <mergeCell ref="C549:C550"/>
    <mergeCell ref="C551:C552"/>
    <mergeCell ref="C525:C526"/>
    <mergeCell ref="C527:C528"/>
    <mergeCell ref="C577:C578"/>
    <mergeCell ref="C579:C580"/>
    <mergeCell ref="C565:C566"/>
    <mergeCell ref="C567:C568"/>
    <mergeCell ref="C581:C582"/>
    <mergeCell ref="C583:C584"/>
    <mergeCell ref="C585:C586"/>
    <mergeCell ref="C587:C588"/>
    <mergeCell ref="C589:C590"/>
    <mergeCell ref="C591:C592"/>
    <mergeCell ref="C597:C598"/>
    <mergeCell ref="C599:C600"/>
    <mergeCell ref="C601:C602"/>
    <mergeCell ref="C603:C604"/>
    <mergeCell ref="C505:C506"/>
    <mergeCell ref="C507:C508"/>
    <mergeCell ref="C665:C666"/>
    <mergeCell ref="C667:C668"/>
    <mergeCell ref="C557:C558"/>
    <mergeCell ref="C559:C560"/>
    <mergeCell ref="C513:C514"/>
    <mergeCell ref="C515:C516"/>
    <mergeCell ref="C517:C518"/>
    <mergeCell ref="C519:C520"/>
    <mergeCell ref="C529:C530"/>
    <mergeCell ref="C531:C532"/>
    <mergeCell ref="C533:C534"/>
    <mergeCell ref="C535:C536"/>
    <mergeCell ref="C541:C542"/>
    <mergeCell ref="C543:C544"/>
    <mergeCell ref="C561:C562"/>
    <mergeCell ref="C563:C564"/>
    <mergeCell ref="C593:C594"/>
    <mergeCell ref="C595:C596"/>
    <mergeCell ref="C545:C546"/>
    <mergeCell ref="C547:C548"/>
    <mergeCell ref="C573:C574"/>
    <mergeCell ref="C575:C576"/>
    <mergeCell ref="C493:C494"/>
    <mergeCell ref="C495:C496"/>
    <mergeCell ref="C497:C498"/>
    <mergeCell ref="C499:C500"/>
    <mergeCell ref="C501:C502"/>
    <mergeCell ref="C503:C504"/>
    <mergeCell ref="C481:C482"/>
    <mergeCell ref="C483:C484"/>
    <mergeCell ref="C485:C486"/>
    <mergeCell ref="C487:C488"/>
    <mergeCell ref="C489:C490"/>
    <mergeCell ref="C491:C492"/>
    <mergeCell ref="C469:C470"/>
    <mergeCell ref="C471:C472"/>
    <mergeCell ref="C473:C474"/>
    <mergeCell ref="C475:C476"/>
    <mergeCell ref="C477:C478"/>
    <mergeCell ref="C479:C480"/>
    <mergeCell ref="C457:C458"/>
    <mergeCell ref="C459:C460"/>
    <mergeCell ref="C461:C462"/>
    <mergeCell ref="C463:C464"/>
    <mergeCell ref="C465:C466"/>
    <mergeCell ref="C467:C468"/>
    <mergeCell ref="C445:C446"/>
    <mergeCell ref="C447:C448"/>
    <mergeCell ref="C449:C450"/>
    <mergeCell ref="C451:C452"/>
    <mergeCell ref="C453:C454"/>
    <mergeCell ref="C455:C456"/>
    <mergeCell ref="C433:C434"/>
    <mergeCell ref="C435:C436"/>
    <mergeCell ref="C437:C438"/>
    <mergeCell ref="C439:C440"/>
    <mergeCell ref="C441:C442"/>
    <mergeCell ref="C443:C444"/>
    <mergeCell ref="C349:C350"/>
    <mergeCell ref="C421:C422"/>
    <mergeCell ref="C423:C424"/>
    <mergeCell ref="C425:C426"/>
    <mergeCell ref="C427:C428"/>
    <mergeCell ref="C429:C430"/>
    <mergeCell ref="C431:C432"/>
    <mergeCell ref="C409:C410"/>
    <mergeCell ref="C411:C412"/>
    <mergeCell ref="C413:C414"/>
    <mergeCell ref="C415:C416"/>
    <mergeCell ref="C417:C418"/>
    <mergeCell ref="C419:C420"/>
    <mergeCell ref="C397:C398"/>
    <mergeCell ref="C399:C400"/>
    <mergeCell ref="C401:C402"/>
    <mergeCell ref="C403:C404"/>
    <mergeCell ref="C405:C406"/>
    <mergeCell ref="C407:C408"/>
    <mergeCell ref="C385:C386"/>
    <mergeCell ref="C387:C388"/>
    <mergeCell ref="C389:C390"/>
    <mergeCell ref="C391:C392"/>
    <mergeCell ref="C393:C394"/>
    <mergeCell ref="C395:C396"/>
    <mergeCell ref="C375:C376"/>
    <mergeCell ref="C377:C378"/>
    <mergeCell ref="C379:C380"/>
    <mergeCell ref="C381:C382"/>
    <mergeCell ref="C383:C384"/>
    <mergeCell ref="C325:C326"/>
    <mergeCell ref="C327:C328"/>
    <mergeCell ref="C329:C330"/>
    <mergeCell ref="C331:C332"/>
    <mergeCell ref="C361:C362"/>
    <mergeCell ref="C363:C364"/>
    <mergeCell ref="C369:C370"/>
    <mergeCell ref="C371:C372"/>
    <mergeCell ref="C365:C366"/>
    <mergeCell ref="C367:C368"/>
    <mergeCell ref="C357:C358"/>
    <mergeCell ref="C359:C360"/>
    <mergeCell ref="C373:C374"/>
    <mergeCell ref="C351:C352"/>
    <mergeCell ref="C337:C338"/>
    <mergeCell ref="C339:C340"/>
    <mergeCell ref="C341:C342"/>
    <mergeCell ref="C343:C344"/>
    <mergeCell ref="C347:C348"/>
    <mergeCell ref="C127:C128"/>
    <mergeCell ref="C87:C88"/>
    <mergeCell ref="C109:C110"/>
    <mergeCell ref="C93:C94"/>
    <mergeCell ref="C97:C98"/>
    <mergeCell ref="C95:C96"/>
    <mergeCell ref="C89:C90"/>
    <mergeCell ref="C103:C104"/>
    <mergeCell ref="C123:C124"/>
    <mergeCell ref="C125:C126"/>
    <mergeCell ref="C99:C100"/>
    <mergeCell ref="C115:C116"/>
    <mergeCell ref="C117:C118"/>
    <mergeCell ref="C113:C114"/>
    <mergeCell ref="C121:C122"/>
    <mergeCell ref="C111:C112"/>
    <mergeCell ref="C101:C102"/>
    <mergeCell ref="C107:C108"/>
    <mergeCell ref="C105:C106"/>
    <mergeCell ref="C139:C140"/>
    <mergeCell ref="C137:C138"/>
    <mergeCell ref="C143:C144"/>
    <mergeCell ref="C149:C150"/>
    <mergeCell ref="C147:C148"/>
    <mergeCell ref="C159:C160"/>
    <mergeCell ref="C177:C178"/>
    <mergeCell ref="C171:C172"/>
    <mergeCell ref="C145:C146"/>
    <mergeCell ref="C141:C142"/>
    <mergeCell ref="C155:C156"/>
    <mergeCell ref="C153:C154"/>
    <mergeCell ref="AB4:AE4"/>
    <mergeCell ref="T4:W4"/>
    <mergeCell ref="L4:O4"/>
    <mergeCell ref="C9:C10"/>
    <mergeCell ref="C13:C14"/>
    <mergeCell ref="C15:C16"/>
    <mergeCell ref="X4:AA4"/>
    <mergeCell ref="C21:C22"/>
    <mergeCell ref="C19:C20"/>
    <mergeCell ref="C35:C36"/>
    <mergeCell ref="C29:C30"/>
    <mergeCell ref="C25:C26"/>
    <mergeCell ref="C33:C34"/>
    <mergeCell ref="C39:C40"/>
    <mergeCell ref="C37:C38"/>
    <mergeCell ref="C23:C24"/>
    <mergeCell ref="C27:C28"/>
    <mergeCell ref="C81:C82"/>
    <mergeCell ref="C59:C60"/>
    <mergeCell ref="C57:C58"/>
    <mergeCell ref="C51:C52"/>
    <mergeCell ref="C69:C70"/>
    <mergeCell ref="C71:C72"/>
    <mergeCell ref="C73:C74"/>
    <mergeCell ref="C61:C62"/>
    <mergeCell ref="C75:C76"/>
    <mergeCell ref="C63:C64"/>
    <mergeCell ref="C65:C66"/>
    <mergeCell ref="C67:C68"/>
    <mergeCell ref="C83:C84"/>
    <mergeCell ref="C119:C120"/>
    <mergeCell ref="H1:X1"/>
    <mergeCell ref="H2:X2"/>
    <mergeCell ref="D4:G4"/>
    <mergeCell ref="H4:K4"/>
    <mergeCell ref="A1:D2"/>
    <mergeCell ref="C17:C18"/>
    <mergeCell ref="C11:C12"/>
    <mergeCell ref="C7:C8"/>
    <mergeCell ref="P4:S4"/>
    <mergeCell ref="C5:C6"/>
    <mergeCell ref="C91:C92"/>
    <mergeCell ref="C85:C86"/>
    <mergeCell ref="C31:C32"/>
    <mergeCell ref="C45:C46"/>
    <mergeCell ref="C41:C42"/>
    <mergeCell ref="C47:C48"/>
    <mergeCell ref="C79:C80"/>
    <mergeCell ref="C77:C78"/>
    <mergeCell ref="C43:C44"/>
    <mergeCell ref="C55:C56"/>
    <mergeCell ref="C53:C54"/>
    <mergeCell ref="C49:C50"/>
    <mergeCell ref="C135:C136"/>
    <mergeCell ref="C129:C130"/>
    <mergeCell ref="C169:C170"/>
    <mergeCell ref="C151:C152"/>
    <mergeCell ref="C305:C306"/>
    <mergeCell ref="C297:C298"/>
    <mergeCell ref="C245:C246"/>
    <mergeCell ref="C223:C224"/>
    <mergeCell ref="C189:C190"/>
    <mergeCell ref="C213:C214"/>
    <mergeCell ref="C205:C206"/>
    <mergeCell ref="C201:C202"/>
    <mergeCell ref="C215:C216"/>
    <mergeCell ref="C133:C134"/>
    <mergeCell ref="C131:C132"/>
    <mergeCell ref="C187:C188"/>
    <mergeCell ref="C237:C238"/>
    <mergeCell ref="C249:C250"/>
    <mergeCell ref="C253:C254"/>
    <mergeCell ref="C247:C248"/>
    <mergeCell ref="C263:C264"/>
    <mergeCell ref="C175:C176"/>
    <mergeCell ref="C165:C166"/>
    <mergeCell ref="C181:C182"/>
    <mergeCell ref="C185:C186"/>
    <mergeCell ref="C183:C184"/>
    <mergeCell ref="C163:C164"/>
    <mergeCell ref="C157:C158"/>
    <mergeCell ref="C161:C162"/>
    <mergeCell ref="C227:C228"/>
    <mergeCell ref="C217:C218"/>
    <mergeCell ref="C209:C210"/>
    <mergeCell ref="C219:C220"/>
    <mergeCell ref="C173:C174"/>
    <mergeCell ref="C193:C194"/>
    <mergeCell ref="C195:C196"/>
    <mergeCell ref="C199:C200"/>
    <mergeCell ref="C191:C192"/>
    <mergeCell ref="C167:C168"/>
    <mergeCell ref="C179:C180"/>
    <mergeCell ref="C221:C222"/>
    <mergeCell ref="C225:C226"/>
    <mergeCell ref="C211:C212"/>
    <mergeCell ref="C197:C198"/>
    <mergeCell ref="C241:C242"/>
    <mergeCell ref="C203:C204"/>
    <mergeCell ref="C207:C208"/>
    <mergeCell ref="C235:C236"/>
    <mergeCell ref="C233:C234"/>
    <mergeCell ref="C283:C284"/>
    <mergeCell ref="C257:C258"/>
    <mergeCell ref="C231:C232"/>
    <mergeCell ref="C229:C230"/>
    <mergeCell ref="C259:C260"/>
    <mergeCell ref="C271:C272"/>
    <mergeCell ref="C267:C268"/>
    <mergeCell ref="C239:C240"/>
    <mergeCell ref="C251:C252"/>
    <mergeCell ref="C243:C244"/>
    <mergeCell ref="C255:C256"/>
    <mergeCell ref="C275:C276"/>
    <mergeCell ref="C269:C270"/>
    <mergeCell ref="C261:C262"/>
    <mergeCell ref="C265:C266"/>
    <mergeCell ref="C273:C274"/>
    <mergeCell ref="C303:C304"/>
    <mergeCell ref="C293:C294"/>
    <mergeCell ref="C287:C288"/>
    <mergeCell ref="C277:C278"/>
    <mergeCell ref="C279:C280"/>
    <mergeCell ref="C281:C282"/>
    <mergeCell ref="C285:C286"/>
    <mergeCell ref="C289:C290"/>
    <mergeCell ref="C301:C302"/>
    <mergeCell ref="C299:C300"/>
    <mergeCell ref="C687:C688"/>
    <mergeCell ref="C689:C690"/>
    <mergeCell ref="C295:C296"/>
    <mergeCell ref="C307:C308"/>
    <mergeCell ref="C309:C310"/>
    <mergeCell ref="C291:C292"/>
    <mergeCell ref="C353:C354"/>
    <mergeCell ref="C355:C356"/>
    <mergeCell ref="C333:C334"/>
    <mergeCell ref="C335:C336"/>
    <mergeCell ref="C313:C314"/>
    <mergeCell ref="C315:C316"/>
    <mergeCell ref="C317:C318"/>
    <mergeCell ref="C319:C320"/>
    <mergeCell ref="C321:C322"/>
    <mergeCell ref="C323:C324"/>
    <mergeCell ref="C345:C346"/>
    <mergeCell ref="C681:C682"/>
    <mergeCell ref="C683:C684"/>
    <mergeCell ref="C685:C686"/>
    <mergeCell ref="C675:C676"/>
    <mergeCell ref="C677:C678"/>
    <mergeCell ref="C679:C680"/>
    <mergeCell ref="C311:C312"/>
    <mergeCell ref="C837:C838"/>
    <mergeCell ref="C839:C840"/>
    <mergeCell ref="C833:C834"/>
    <mergeCell ref="C835:C836"/>
    <mergeCell ref="C661:C662"/>
    <mergeCell ref="C663:C664"/>
    <mergeCell ref="C649:C650"/>
    <mergeCell ref="C651:C652"/>
    <mergeCell ref="C653:C654"/>
    <mergeCell ref="C655:C656"/>
    <mergeCell ref="C657:C658"/>
    <mergeCell ref="C659:C660"/>
    <mergeCell ref="C733:C734"/>
    <mergeCell ref="C721:C722"/>
    <mergeCell ref="C723:C724"/>
    <mergeCell ref="C725:C726"/>
    <mergeCell ref="C727:C728"/>
    <mergeCell ref="C729:C730"/>
    <mergeCell ref="C731:C732"/>
    <mergeCell ref="C673:C674"/>
    <mergeCell ref="C691:C692"/>
    <mergeCell ref="C737:C738"/>
    <mergeCell ref="C739:C740"/>
    <mergeCell ref="C705:C706"/>
  </mergeCells>
  <conditionalFormatting sqref="M688:O688">
    <cfRule type="colorScale" priority="1169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652:O652">
    <cfRule type="colorScale" priority="1087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535:K536">
    <cfRule type="duplicateValues" dxfId="188" priority="5687" stopIfTrue="1"/>
  </conditionalFormatting>
  <conditionalFormatting sqref="O536">
    <cfRule type="duplicateValues" dxfId="187" priority="5686" stopIfTrue="1"/>
  </conditionalFormatting>
  <conditionalFormatting sqref="O535">
    <cfRule type="duplicateValues" dxfId="186" priority="5685" stopIfTrue="1"/>
  </conditionalFormatting>
  <conditionalFormatting sqref="W536">
    <cfRule type="duplicateValues" dxfId="185" priority="5674" stopIfTrue="1"/>
  </conditionalFormatting>
  <conditionalFormatting sqref="W535">
    <cfRule type="duplicateValues" dxfId="184" priority="5673" stopIfTrue="1"/>
  </conditionalFormatting>
  <conditionalFormatting sqref="K539:K540">
    <cfRule type="duplicateValues" dxfId="183" priority="5548" stopIfTrue="1"/>
  </conditionalFormatting>
  <conditionalFormatting sqref="O540">
    <cfRule type="duplicateValues" dxfId="182" priority="5547" stopIfTrue="1"/>
  </conditionalFormatting>
  <conditionalFormatting sqref="O539">
    <cfRule type="duplicateValues" dxfId="181" priority="5546" stopIfTrue="1"/>
  </conditionalFormatting>
  <conditionalFormatting sqref="W540">
    <cfRule type="duplicateValues" dxfId="180" priority="5535" stopIfTrue="1"/>
  </conditionalFormatting>
  <conditionalFormatting sqref="W539">
    <cfRule type="duplicateValues" dxfId="179" priority="5534" stopIfTrue="1"/>
  </conditionalFormatting>
  <conditionalFormatting sqref="N417:O417">
    <cfRule type="colorScale" priority="517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544">
    <cfRule type="duplicateValues" dxfId="178" priority="5165" stopIfTrue="1"/>
  </conditionalFormatting>
  <conditionalFormatting sqref="O544">
    <cfRule type="duplicateValues" dxfId="177" priority="5164" stopIfTrue="1"/>
  </conditionalFormatting>
  <conditionalFormatting sqref="O543">
    <cfRule type="duplicateValues" dxfId="176" priority="5163" stopIfTrue="1"/>
  </conditionalFormatting>
  <conditionalFormatting sqref="G548">
    <cfRule type="duplicateValues" dxfId="175" priority="5162" stopIfTrue="1"/>
  </conditionalFormatting>
  <conditionalFormatting sqref="O548">
    <cfRule type="duplicateValues" dxfId="174" priority="5161" stopIfTrue="1"/>
  </conditionalFormatting>
  <conditionalFormatting sqref="W548">
    <cfRule type="duplicateValues" dxfId="173" priority="5160" stopIfTrue="1"/>
  </conditionalFormatting>
  <conditionalFormatting sqref="W544">
    <cfRule type="duplicateValues" dxfId="172" priority="5157" stopIfTrue="1"/>
  </conditionalFormatting>
  <conditionalFormatting sqref="W543">
    <cfRule type="duplicateValues" dxfId="171" priority="5156" stopIfTrue="1"/>
  </conditionalFormatting>
  <conditionalFormatting sqref="K551">
    <cfRule type="duplicateValues" dxfId="170" priority="5155" stopIfTrue="1"/>
  </conditionalFormatting>
  <conditionalFormatting sqref="N429:O429">
    <cfRule type="colorScale" priority="296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556">
    <cfRule type="duplicateValues" dxfId="169" priority="2962" stopIfTrue="1"/>
  </conditionalFormatting>
  <conditionalFormatting sqref="O556">
    <cfRule type="duplicateValues" dxfId="168" priority="2961" stopIfTrue="1"/>
  </conditionalFormatting>
  <conditionalFormatting sqref="O555">
    <cfRule type="duplicateValues" dxfId="167" priority="2960" stopIfTrue="1"/>
  </conditionalFormatting>
  <conditionalFormatting sqref="G560">
    <cfRule type="duplicateValues" dxfId="166" priority="2959" stopIfTrue="1"/>
  </conditionalFormatting>
  <conditionalFormatting sqref="O560">
    <cfRule type="duplicateValues" dxfId="165" priority="2958" stopIfTrue="1"/>
  </conditionalFormatting>
  <conditionalFormatting sqref="W560">
    <cfRule type="duplicateValues" dxfId="164" priority="2957" stopIfTrue="1"/>
  </conditionalFormatting>
  <conditionalFormatting sqref="W556">
    <cfRule type="duplicateValues" dxfId="163" priority="2954" stopIfTrue="1"/>
  </conditionalFormatting>
  <conditionalFormatting sqref="W555">
    <cfRule type="duplicateValues" dxfId="162" priority="2953" stopIfTrue="1"/>
  </conditionalFormatting>
  <conditionalFormatting sqref="K563">
    <cfRule type="duplicateValues" dxfId="161" priority="2952" stopIfTrue="1"/>
  </conditionalFormatting>
  <conditionalFormatting sqref="X57:AA57 X61:AA61">
    <cfRule type="expression" dxfId="160" priority="141" stopIfTrue="1">
      <formula>AND($C57:Z144,AD57:AD144,"T04")</formula>
    </cfRule>
  </conditionalFormatting>
  <conditionalFormatting sqref="X69:AA69 X65:AA65">
    <cfRule type="expression" dxfId="159" priority="142" stopIfTrue="1">
      <formula>AND($C65:Z148,AD65:AD148,"T04")</formula>
    </cfRule>
  </conditionalFormatting>
  <conditionalFormatting sqref="X77:AA77 X73:AA73">
    <cfRule type="expression" dxfId="158" priority="143" stopIfTrue="1">
      <formula>AND($C73:Z152,AD73:AD152,"T04")</formula>
    </cfRule>
  </conditionalFormatting>
  <conditionalFormatting sqref="X85:AA85 D87:O87">
    <cfRule type="expression" dxfId="157" priority="144" stopIfTrue="1">
      <formula>AND($C85:F152,J85:J152,"T04")</formula>
    </cfRule>
  </conditionalFormatting>
  <conditionalFormatting sqref="U73:W73 U77:W77 U69:W69 U65:W65">
    <cfRule type="expression" dxfId="156" priority="145" stopIfTrue="1">
      <formula>AND($C65:W124,AA65:AA124,"T04")</formula>
    </cfRule>
  </conditionalFormatting>
  <conditionalFormatting sqref="K75">
    <cfRule type="duplicateValues" dxfId="155" priority="140" stopIfTrue="1"/>
  </conditionalFormatting>
  <conditionalFormatting sqref="K79">
    <cfRule type="duplicateValues" dxfId="154" priority="139" stopIfTrue="1"/>
  </conditionalFormatting>
  <conditionalFormatting sqref="D85:G85">
    <cfRule type="expression" dxfId="153" priority="138" stopIfTrue="1">
      <formula>AND($C85:F152,J85:J152,"T04")</formula>
    </cfRule>
  </conditionalFormatting>
  <conditionalFormatting sqref="G58">
    <cfRule type="duplicateValues" dxfId="152" priority="137" stopIfTrue="1"/>
  </conditionalFormatting>
  <conditionalFormatting sqref="K58">
    <cfRule type="duplicateValues" dxfId="151" priority="136" stopIfTrue="1"/>
  </conditionalFormatting>
  <conditionalFormatting sqref="S58">
    <cfRule type="duplicateValues" dxfId="150" priority="135" stopIfTrue="1"/>
  </conditionalFormatting>
  <conditionalFormatting sqref="W58">
    <cfRule type="duplicateValues" dxfId="149" priority="134" stopIfTrue="1"/>
  </conditionalFormatting>
  <conditionalFormatting sqref="T87:W87">
    <cfRule type="expression" dxfId="148" priority="133" stopIfTrue="1">
      <formula>AND($C87:V154,Z87:Z154,"T04")</formula>
    </cfRule>
  </conditionalFormatting>
  <conditionalFormatting sqref="G75">
    <cfRule type="duplicateValues" dxfId="147" priority="132" stopIfTrue="1"/>
  </conditionalFormatting>
  <conditionalFormatting sqref="G79">
    <cfRule type="duplicateValues" dxfId="146" priority="131" stopIfTrue="1"/>
  </conditionalFormatting>
  <conditionalFormatting sqref="L85:O85">
    <cfRule type="expression" dxfId="145" priority="130" stopIfTrue="1">
      <formula>AND($C85:N152,R85:R152,"T04")</formula>
    </cfRule>
  </conditionalFormatting>
  <conditionalFormatting sqref="G57">
    <cfRule type="duplicateValues" dxfId="144" priority="129" stopIfTrue="1"/>
  </conditionalFormatting>
  <conditionalFormatting sqref="T85:W85">
    <cfRule type="expression" dxfId="143" priority="128" stopIfTrue="1">
      <formula>AND($C85:V152,Z85:Z152,"T04")</formula>
    </cfRule>
  </conditionalFormatting>
  <conditionalFormatting sqref="H85:K85">
    <cfRule type="expression" dxfId="142" priority="127" stopIfTrue="1">
      <formula>AND($C85:J152,N85:N152,"T04")</formula>
    </cfRule>
  </conditionalFormatting>
  <conditionalFormatting sqref="P85:S85">
    <cfRule type="expression" dxfId="141" priority="126" stopIfTrue="1">
      <formula>AND($C85:R152,V85:V152,"T04")</formula>
    </cfRule>
  </conditionalFormatting>
  <conditionalFormatting sqref="O63">
    <cfRule type="duplicateValues" dxfId="140" priority="125" stopIfTrue="1"/>
  </conditionalFormatting>
  <conditionalFormatting sqref="S87">
    <cfRule type="duplicateValues" dxfId="139" priority="124" stopIfTrue="1"/>
  </conditionalFormatting>
  <conditionalFormatting sqref="G63">
    <cfRule type="duplicateValues" dxfId="138" priority="123" stopIfTrue="1"/>
  </conditionalFormatting>
  <conditionalFormatting sqref="G67">
    <cfRule type="duplicateValues" dxfId="137" priority="122" stopIfTrue="1"/>
  </conditionalFormatting>
  <conditionalFormatting sqref="G71">
    <cfRule type="duplicateValues" dxfId="136" priority="121" stopIfTrue="1"/>
  </conditionalFormatting>
  <conditionalFormatting sqref="S75">
    <cfRule type="duplicateValues" dxfId="135" priority="120" stopIfTrue="1"/>
  </conditionalFormatting>
  <conditionalFormatting sqref="S79">
    <cfRule type="duplicateValues" dxfId="134" priority="119" stopIfTrue="1"/>
  </conditionalFormatting>
  <conditionalFormatting sqref="K57">
    <cfRule type="duplicateValues" dxfId="133" priority="118" stopIfTrue="1"/>
  </conditionalFormatting>
  <conditionalFormatting sqref="W57">
    <cfRule type="duplicateValues" dxfId="132" priority="117" stopIfTrue="1"/>
  </conditionalFormatting>
  <conditionalFormatting sqref="X53:AA53">
    <cfRule type="expression" dxfId="131" priority="116" stopIfTrue="1">
      <formula>AND($C53:Z140,AD53:AD140,"T04")</formula>
    </cfRule>
  </conditionalFormatting>
  <conditionalFormatting sqref="K54">
    <cfRule type="duplicateValues" dxfId="130" priority="115" stopIfTrue="1"/>
  </conditionalFormatting>
  <conditionalFormatting sqref="S54">
    <cfRule type="duplicateValues" dxfId="129" priority="114" stopIfTrue="1"/>
  </conditionalFormatting>
  <conditionalFormatting sqref="W54">
    <cfRule type="duplicateValues" dxfId="128" priority="113" stopIfTrue="1"/>
  </conditionalFormatting>
  <conditionalFormatting sqref="G53">
    <cfRule type="duplicateValues" dxfId="127" priority="112" stopIfTrue="1"/>
  </conditionalFormatting>
  <conditionalFormatting sqref="K53">
    <cfRule type="duplicateValues" dxfId="126" priority="111" stopIfTrue="1"/>
  </conditionalFormatting>
  <conditionalFormatting sqref="W53">
    <cfRule type="duplicateValues" dxfId="125" priority="110" stopIfTrue="1"/>
  </conditionalFormatting>
  <conditionalFormatting sqref="O55">
    <cfRule type="duplicateValues" dxfId="124" priority="109" stopIfTrue="1"/>
  </conditionalFormatting>
  <conditionalFormatting sqref="G59">
    <cfRule type="duplicateValues" dxfId="123" priority="108" stopIfTrue="1"/>
  </conditionalFormatting>
  <conditionalFormatting sqref="K63">
    <cfRule type="duplicateValues" dxfId="122" priority="107" stopIfTrue="1"/>
  </conditionalFormatting>
  <conditionalFormatting sqref="S63">
    <cfRule type="duplicateValues" dxfId="121" priority="106" stopIfTrue="1"/>
  </conditionalFormatting>
  <conditionalFormatting sqref="O59">
    <cfRule type="duplicateValues" dxfId="120" priority="105" stopIfTrue="1"/>
  </conditionalFormatting>
  <conditionalFormatting sqref="X13:AA13">
    <cfRule type="expression" dxfId="119" priority="104" stopIfTrue="1">
      <formula>AND($C13:Z108,AD13:AD108,"T04")</formula>
    </cfRule>
  </conditionalFormatting>
  <conditionalFormatting sqref="X81:AA81">
    <cfRule type="expression" dxfId="118" priority="102" stopIfTrue="1">
      <formula>AND($C81:Z152,AD81:AD152,"T04")</formula>
    </cfRule>
  </conditionalFormatting>
  <conditionalFormatting sqref="U81:W81">
    <cfRule type="expression" dxfId="117" priority="103" stopIfTrue="1">
      <formula>AND($C81:W140,AA81:AA140,"T04")</formula>
    </cfRule>
  </conditionalFormatting>
  <conditionalFormatting sqref="S83">
    <cfRule type="duplicateValues" dxfId="116" priority="101" stopIfTrue="1"/>
  </conditionalFormatting>
  <conditionalFormatting sqref="X89:AA89 H91:O91">
    <cfRule type="expression" dxfId="115" priority="100" stopIfTrue="1">
      <formula>AND($C89:J156,N89:N156,"T04")</formula>
    </cfRule>
  </conditionalFormatting>
  <conditionalFormatting sqref="K95">
    <cfRule type="duplicateValues" dxfId="114" priority="99" stopIfTrue="1"/>
  </conditionalFormatting>
  <conditionalFormatting sqref="K99">
    <cfRule type="duplicateValues" dxfId="113" priority="98" stopIfTrue="1"/>
  </conditionalFormatting>
  <conditionalFormatting sqref="K103">
    <cfRule type="duplicateValues" dxfId="112" priority="97" stopIfTrue="1"/>
  </conditionalFormatting>
  <conditionalFormatting sqref="D91:G91">
    <cfRule type="expression" dxfId="111" priority="96" stopIfTrue="1">
      <formula>AND($C91:F158,J91:J158,"T04")</formula>
    </cfRule>
  </conditionalFormatting>
  <conditionalFormatting sqref="L95:O95">
    <cfRule type="expression" dxfId="110" priority="95" stopIfTrue="1">
      <formula>AND($C95:N162,R95:R162,"T04")</formula>
    </cfRule>
  </conditionalFormatting>
  <conditionalFormatting sqref="G95">
    <cfRule type="duplicateValues" dxfId="109" priority="94" stopIfTrue="1"/>
  </conditionalFormatting>
  <conditionalFormatting sqref="G99">
    <cfRule type="duplicateValues" dxfId="108" priority="93" stopIfTrue="1"/>
  </conditionalFormatting>
  <conditionalFormatting sqref="G103">
    <cfRule type="duplicateValues" dxfId="107" priority="92" stopIfTrue="1"/>
  </conditionalFormatting>
  <conditionalFormatting sqref="H89:K89">
    <cfRule type="expression" dxfId="106" priority="91" stopIfTrue="1">
      <formula>AND($C89:J156,N89:N156,"T04")</formula>
    </cfRule>
  </conditionalFormatting>
  <conditionalFormatting sqref="P89:S89">
    <cfRule type="expression" dxfId="105" priority="90" stopIfTrue="1">
      <formula>AND($C89:R156,V89:V156,"T04")</formula>
    </cfRule>
  </conditionalFormatting>
  <conditionalFormatting sqref="L89:O89">
    <cfRule type="expression" dxfId="104" priority="89" stopIfTrue="1">
      <formula>AND($C89:N156,R89:R156,"T04")</formula>
    </cfRule>
  </conditionalFormatting>
  <conditionalFormatting sqref="X101:AA101">
    <cfRule type="expression" dxfId="103" priority="88" stopIfTrue="1">
      <formula>AND($C101:Z168,AD101:AD168,"T04")</formula>
    </cfRule>
  </conditionalFormatting>
  <conditionalFormatting sqref="S91">
    <cfRule type="duplicateValues" dxfId="102" priority="87" stopIfTrue="1"/>
  </conditionalFormatting>
  <conditionalFormatting sqref="S95">
    <cfRule type="duplicateValues" dxfId="101" priority="86" stopIfTrue="1"/>
  </conditionalFormatting>
  <conditionalFormatting sqref="S99">
    <cfRule type="duplicateValues" dxfId="100" priority="85" stopIfTrue="1"/>
  </conditionalFormatting>
  <conditionalFormatting sqref="S103">
    <cfRule type="duplicateValues" dxfId="99" priority="84" stopIfTrue="1"/>
  </conditionalFormatting>
  <conditionalFormatting sqref="X97:AA97">
    <cfRule type="expression" dxfId="98" priority="83" stopIfTrue="1">
      <formula>AND($C97:Z164,AD97:AD164,"T04")</formula>
    </cfRule>
  </conditionalFormatting>
  <conditionalFormatting sqref="X93:AA93">
    <cfRule type="expression" dxfId="97" priority="82" stopIfTrue="1">
      <formula>AND($C93:Z160,AD93:AD160,"T04")</formula>
    </cfRule>
  </conditionalFormatting>
  <conditionalFormatting sqref="L99:O99">
    <cfRule type="expression" dxfId="96" priority="81" stopIfTrue="1">
      <formula>AND($C99:N166,R99:R166,"T04")</formula>
    </cfRule>
  </conditionalFormatting>
  <conditionalFormatting sqref="L103:O103">
    <cfRule type="expression" dxfId="95" priority="80" stopIfTrue="1">
      <formula>AND($C103:N170,R103:R170,"T04")</formula>
    </cfRule>
  </conditionalFormatting>
  <conditionalFormatting sqref="T95:U95 W95">
    <cfRule type="expression" dxfId="94" priority="79" stopIfTrue="1">
      <formula>AND($C95:V162,Z95:Z162,"T04")</formula>
    </cfRule>
  </conditionalFormatting>
  <conditionalFormatting sqref="T99:U99 W99">
    <cfRule type="expression" dxfId="93" priority="78" stopIfTrue="1">
      <formula>AND($C99:V166,Z99:Z166,"T04")</formula>
    </cfRule>
  </conditionalFormatting>
  <conditionalFormatting sqref="T103:U103 W103">
    <cfRule type="expression" dxfId="92" priority="77" stopIfTrue="1">
      <formula>AND($C103:V170,Z103:Z170,"T04")</formula>
    </cfRule>
  </conditionalFormatting>
  <conditionalFormatting sqref="T89:W89">
    <cfRule type="expression" dxfId="91" priority="76" stopIfTrue="1">
      <formula>AND($C89:V156,Z89:Z156,"T04")</formula>
    </cfRule>
  </conditionalFormatting>
  <conditionalFormatting sqref="W91">
    <cfRule type="duplicateValues" dxfId="90" priority="75" stopIfTrue="1"/>
  </conditionalFormatting>
  <conditionalFormatting sqref="V95">
    <cfRule type="expression" dxfId="89" priority="74" stopIfTrue="1">
      <formula>AND($C95:X162,AB95:AB162,"T04")</formula>
    </cfRule>
  </conditionalFormatting>
  <conditionalFormatting sqref="V99">
    <cfRule type="expression" dxfId="88" priority="73" stopIfTrue="1">
      <formula>AND($C99:X166,AB99:AB166,"T04")</formula>
    </cfRule>
  </conditionalFormatting>
  <conditionalFormatting sqref="V103">
    <cfRule type="expression" dxfId="87" priority="72" stopIfTrue="1">
      <formula>AND($C103:X170,AB103:AB170,"T04")</formula>
    </cfRule>
  </conditionalFormatting>
  <conditionalFormatting sqref="G54">
    <cfRule type="duplicateValues" dxfId="86" priority="71" stopIfTrue="1"/>
  </conditionalFormatting>
  <conditionalFormatting sqref="D86:G86">
    <cfRule type="expression" dxfId="85" priority="70" stopIfTrue="1">
      <formula>AND($C86:F153,J86:J153,"T04")</formula>
    </cfRule>
  </conditionalFormatting>
  <conditionalFormatting sqref="D90:G90">
    <cfRule type="expression" dxfId="84" priority="69" stopIfTrue="1">
      <formula>AND($C90:F157,J90:J157,"T04")</formula>
    </cfRule>
  </conditionalFormatting>
  <conditionalFormatting sqref="D89:G89">
    <cfRule type="expression" dxfId="83" priority="68" stopIfTrue="1">
      <formula>AND($C89:F156,J89:J156,"T04")</formula>
    </cfRule>
  </conditionalFormatting>
  <conditionalFormatting sqref="D105:G105">
    <cfRule type="expression" dxfId="82" priority="67" stopIfTrue="1">
      <formula>AND($C105:F172,J105:J172,"T04")</formula>
    </cfRule>
  </conditionalFormatting>
  <conditionalFormatting sqref="G208">
    <cfRule type="duplicateValues" dxfId="81" priority="66" stopIfTrue="1"/>
  </conditionalFormatting>
  <conditionalFormatting sqref="G224">
    <cfRule type="duplicateValues" dxfId="80" priority="65" stopIfTrue="1"/>
  </conditionalFormatting>
  <conditionalFormatting sqref="S204">
    <cfRule type="duplicateValues" dxfId="79" priority="64" stopIfTrue="1"/>
  </conditionalFormatting>
  <conditionalFormatting sqref="W204">
    <cfRule type="duplicateValues" dxfId="78" priority="63" stopIfTrue="1"/>
  </conditionalFormatting>
  <conditionalFormatting sqref="G250">
    <cfRule type="duplicateValues" dxfId="77" priority="62" stopIfTrue="1"/>
  </conditionalFormatting>
  <conditionalFormatting sqref="K250">
    <cfRule type="duplicateValues" dxfId="76" priority="61" stopIfTrue="1"/>
  </conditionalFormatting>
  <conditionalFormatting sqref="S250">
    <cfRule type="duplicateValues" dxfId="75" priority="60" stopIfTrue="1"/>
  </conditionalFormatting>
  <conditionalFormatting sqref="W250">
    <cfRule type="duplicateValues" dxfId="74" priority="59" stopIfTrue="1"/>
  </conditionalFormatting>
  <conditionalFormatting sqref="K254">
    <cfRule type="duplicateValues" dxfId="73" priority="58" stopIfTrue="1"/>
  </conditionalFormatting>
  <conditionalFormatting sqref="W254">
    <cfRule type="duplicateValues" dxfId="72" priority="57" stopIfTrue="1"/>
  </conditionalFormatting>
  <conditionalFormatting sqref="G230">
    <cfRule type="duplicateValues" dxfId="71" priority="56" stopIfTrue="1"/>
  </conditionalFormatting>
  <conditionalFormatting sqref="K230">
    <cfRule type="duplicateValues" dxfId="70" priority="55" stopIfTrue="1"/>
  </conditionalFormatting>
  <conditionalFormatting sqref="S230">
    <cfRule type="duplicateValues" dxfId="69" priority="54" stopIfTrue="1"/>
  </conditionalFormatting>
  <conditionalFormatting sqref="W230">
    <cfRule type="duplicateValues" dxfId="68" priority="53" stopIfTrue="1"/>
  </conditionalFormatting>
  <conditionalFormatting sqref="W243:W244 W248">
    <cfRule type="duplicateValues" dxfId="67" priority="52" stopIfTrue="1"/>
  </conditionalFormatting>
  <conditionalFormatting sqref="K232">
    <cfRule type="duplicateValues" dxfId="66" priority="51" stopIfTrue="1"/>
  </conditionalFormatting>
  <conditionalFormatting sqref="S231:S232">
    <cfRule type="duplicateValues" dxfId="65" priority="50" stopIfTrue="1"/>
  </conditionalFormatting>
  <conditionalFormatting sqref="W232">
    <cfRule type="duplicateValues" dxfId="64" priority="49" stopIfTrue="1"/>
  </conditionalFormatting>
  <conditionalFormatting sqref="K243:K244 K247:K248">
    <cfRule type="duplicateValues" dxfId="63" priority="48" stopIfTrue="1"/>
  </conditionalFormatting>
  <conditionalFormatting sqref="S244 S248">
    <cfRule type="duplicateValues" dxfId="62" priority="47" stopIfTrue="1"/>
  </conditionalFormatting>
  <conditionalFormatting sqref="K208">
    <cfRule type="duplicateValues" dxfId="61" priority="46" stopIfTrue="1"/>
  </conditionalFormatting>
  <conditionalFormatting sqref="K224">
    <cfRule type="duplicateValues" dxfId="60" priority="45" stopIfTrue="1"/>
  </conditionalFormatting>
  <conditionalFormatting sqref="G243:G244 G247:G248">
    <cfRule type="duplicateValues" dxfId="59" priority="44" stopIfTrue="1"/>
  </conditionalFormatting>
  <conditionalFormatting sqref="G251">
    <cfRule type="duplicateValues" dxfId="58" priority="43" stopIfTrue="1"/>
  </conditionalFormatting>
  <conditionalFormatting sqref="K255">
    <cfRule type="duplicateValues" dxfId="57" priority="42" stopIfTrue="1"/>
  </conditionalFormatting>
  <conditionalFormatting sqref="O243:O244 O247:O248">
    <cfRule type="duplicateValues" dxfId="56" priority="41" stopIfTrue="1"/>
  </conditionalFormatting>
  <conditionalFormatting sqref="K251">
    <cfRule type="duplicateValues" dxfId="55" priority="40" stopIfTrue="1"/>
  </conditionalFormatting>
  <conditionalFormatting sqref="O255:O256">
    <cfRule type="duplicateValues" dxfId="54" priority="39" stopIfTrue="1"/>
  </conditionalFormatting>
  <conditionalFormatting sqref="S253:S254">
    <cfRule type="duplicateValues" dxfId="53" priority="38" stopIfTrue="1"/>
  </conditionalFormatting>
  <conditionalFormatting sqref="S249">
    <cfRule type="duplicateValues" dxfId="52" priority="37" stopIfTrue="1"/>
  </conditionalFormatting>
  <conditionalFormatting sqref="S251">
    <cfRule type="duplicateValues" dxfId="51" priority="36" stopIfTrue="1"/>
  </conditionalFormatting>
  <conditionalFormatting sqref="O251">
    <cfRule type="duplicateValues" dxfId="50" priority="35" stopIfTrue="1"/>
  </conditionalFormatting>
  <conditionalFormatting sqref="S243">
    <cfRule type="duplicateValues" dxfId="49" priority="34" stopIfTrue="1"/>
  </conditionalFormatting>
  <conditionalFormatting sqref="S247">
    <cfRule type="duplicateValues" dxfId="48" priority="33" stopIfTrue="1"/>
  </conditionalFormatting>
  <conditionalFormatting sqref="G231:G232">
    <cfRule type="duplicateValues" dxfId="47" priority="32" stopIfTrue="1"/>
  </conditionalFormatting>
  <conditionalFormatting sqref="K249">
    <cfRule type="duplicateValues" dxfId="46" priority="31" stopIfTrue="1"/>
  </conditionalFormatting>
  <conditionalFormatting sqref="K253">
    <cfRule type="duplicateValues" dxfId="45" priority="30" stopIfTrue="1"/>
  </conditionalFormatting>
  <conditionalFormatting sqref="W249">
    <cfRule type="duplicateValues" dxfId="44" priority="29" stopIfTrue="1"/>
  </conditionalFormatting>
  <conditionalFormatting sqref="W253">
    <cfRule type="duplicateValues" dxfId="43" priority="28" stopIfTrue="1"/>
  </conditionalFormatting>
  <conditionalFormatting sqref="W247">
    <cfRule type="duplicateValues" dxfId="42" priority="27" stopIfTrue="1"/>
  </conditionalFormatting>
  <conditionalFormatting sqref="G254">
    <cfRule type="duplicateValues" dxfId="41" priority="26" stopIfTrue="1"/>
  </conditionalFormatting>
  <conditionalFormatting sqref="D287:G287 D285:AA285">
    <cfRule type="expression" dxfId="40" priority="25" stopIfTrue="1">
      <formula>AND($C285:F348,J285:J348,"T04")</formula>
    </cfRule>
  </conditionalFormatting>
  <conditionalFormatting sqref="E289:K289">
    <cfRule type="expression" dxfId="39" priority="24" stopIfTrue="1">
      <formula>AND($C289:G360,K289:K360,"T04")</formula>
    </cfRule>
  </conditionalFormatting>
  <conditionalFormatting sqref="L289:O289">
    <cfRule type="expression" dxfId="38" priority="23" stopIfTrue="1">
      <formula>AND($C289:N360,R289:R360,"T04")</formula>
    </cfRule>
  </conditionalFormatting>
  <conditionalFormatting sqref="P289:S289">
    <cfRule type="expression" dxfId="37" priority="22" stopIfTrue="1">
      <formula>AND($C289:R360,V289:V360,"T04")</formula>
    </cfRule>
  </conditionalFormatting>
  <conditionalFormatting sqref="T289:W289">
    <cfRule type="expression" dxfId="36" priority="21" stopIfTrue="1">
      <formula>AND($C289:V360,Z289:Z360,"T04")</formula>
    </cfRule>
  </conditionalFormatting>
  <conditionalFormatting sqref="D289">
    <cfRule type="expression" dxfId="35" priority="20" stopIfTrue="1">
      <formula>AND($C289:F360,J289:J360,"T04")</formula>
    </cfRule>
  </conditionalFormatting>
  <conditionalFormatting sqref="F447:G447">
    <cfRule type="colorScale" priority="1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447:K447">
    <cfRule type="colorScale" priority="1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N441:O441">
    <cfRule type="colorScale" priority="1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L480">
    <cfRule type="expression" dxfId="34" priority="16" stopIfTrue="1">
      <formula>AND($C480:N531,R480:R531,"T04")</formula>
    </cfRule>
  </conditionalFormatting>
  <conditionalFormatting sqref="H598:K598">
    <cfRule type="expression" dxfId="33" priority="15" stopIfTrue="1">
      <formula>AND($C598:J657,N598:N657,"T04")</formula>
    </cfRule>
  </conditionalFormatting>
  <conditionalFormatting sqref="D598:G598">
    <cfRule type="expression" dxfId="32" priority="14" stopIfTrue="1">
      <formula>AND($C598:F657,J598:J657,"T04")</formula>
    </cfRule>
  </conditionalFormatting>
  <conditionalFormatting sqref="D600:G600">
    <cfRule type="expression" dxfId="31" priority="13" stopIfTrue="1">
      <formula>AND($C600:F659,J600:J659,"T04")</formula>
    </cfRule>
  </conditionalFormatting>
  <conditionalFormatting sqref="H600:AA600">
    <cfRule type="expression" dxfId="30" priority="12" stopIfTrue="1">
      <formula>AND($C600:J659,N600:N659,"T04")</formula>
    </cfRule>
  </conditionalFormatting>
  <conditionalFormatting sqref="AB600:AE600">
    <cfRule type="expression" dxfId="29" priority="11" stopIfTrue="1">
      <formula>AND($C600:AD659,AH600:AH659,"T04")</formula>
    </cfRule>
  </conditionalFormatting>
  <conditionalFormatting sqref="G597">
    <cfRule type="duplicateValues" dxfId="28" priority="10" stopIfTrue="1"/>
  </conditionalFormatting>
  <conditionalFormatting sqref="K597">
    <cfRule type="duplicateValues" dxfId="27" priority="9" stopIfTrue="1"/>
  </conditionalFormatting>
  <conditionalFormatting sqref="S597">
    <cfRule type="duplicateValues" dxfId="26" priority="8" stopIfTrue="1"/>
  </conditionalFormatting>
  <conditionalFormatting sqref="W597">
    <cfRule type="duplicateValues" dxfId="25" priority="7" stopIfTrue="1"/>
  </conditionalFormatting>
  <conditionalFormatting sqref="G572">
    <cfRule type="duplicateValues" dxfId="24" priority="6" stopIfTrue="1"/>
  </conditionalFormatting>
  <conditionalFormatting sqref="O572">
    <cfRule type="duplicateValues" dxfId="23" priority="5" stopIfTrue="1"/>
  </conditionalFormatting>
  <conditionalFormatting sqref="W572">
    <cfRule type="duplicateValues" dxfId="22" priority="4" stopIfTrue="1"/>
  </conditionalFormatting>
  <conditionalFormatting sqref="K572">
    <cfRule type="duplicateValues" dxfId="21" priority="3" stopIfTrue="1"/>
  </conditionalFormatting>
  <conditionalFormatting sqref="S572">
    <cfRule type="duplicateValues" dxfId="20" priority="2" stopIfTrue="1"/>
  </conditionalFormatting>
  <conditionalFormatting sqref="M620:O620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35" bottom="0.26" header="0.3" footer="0.3"/>
  <pageSetup paperSize="9" scale="9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31457" r:id="rId4" name="Button 1">
              <controlPr defaultSize="0" print="0" autoFill="0" autoPict="0" macro="[0]!tonghop">
                <anchor moveWithCells="1" sizeWithCells="1">
                  <from>
                    <xdr:col>30</xdr:col>
                    <xdr:colOff>209550</xdr:colOff>
                    <xdr:row>1</xdr:row>
                    <xdr:rowOff>0</xdr:rowOff>
                  </from>
                  <to>
                    <xdr:col>32</xdr:col>
                    <xdr:colOff>304800</xdr:colOff>
                    <xdr:row>1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6">
    <tabColor rgb="FFFFFF00"/>
  </sheetPr>
  <dimension ref="A1:C32"/>
  <sheetViews>
    <sheetView workbookViewId="0">
      <selection activeCell="AG22" sqref="AG22"/>
    </sheetView>
  </sheetViews>
  <sheetFormatPr defaultRowHeight="12.5" x14ac:dyDescent="0.25"/>
  <cols>
    <col min="1" max="1" width="18.26953125" customWidth="1"/>
  </cols>
  <sheetData>
    <row r="1" spans="1:3" x14ac:dyDescent="0.25">
      <c r="B1" t="s">
        <v>7338</v>
      </c>
      <c r="C1" t="s">
        <v>29</v>
      </c>
    </row>
    <row r="2" spans="1:3" ht="13" x14ac:dyDescent="0.25">
      <c r="A2" s="51" t="s">
        <v>827</v>
      </c>
      <c r="B2" s="15" t="s">
        <v>7318</v>
      </c>
      <c r="C2">
        <v>6</v>
      </c>
    </row>
    <row r="3" spans="1:3" ht="13" x14ac:dyDescent="0.25">
      <c r="A3" s="51" t="s">
        <v>828</v>
      </c>
      <c r="B3" s="15" t="s">
        <v>7318</v>
      </c>
      <c r="C3">
        <f>VLOOKUP(A3,'[4]tháng 12 (2)'!$D$9:$O$240,12)</f>
        <v>11</v>
      </c>
    </row>
    <row r="4" spans="1:3" ht="13" x14ac:dyDescent="0.25">
      <c r="A4" s="51" t="s">
        <v>4694</v>
      </c>
      <c r="B4" s="15" t="s">
        <v>6630</v>
      </c>
      <c r="C4">
        <f>VLOOKUP(A4,'[4]tháng 12 (2)'!$D$9:$O$240,12)</f>
        <v>34</v>
      </c>
    </row>
    <row r="5" spans="1:3" ht="13" x14ac:dyDescent="0.25">
      <c r="A5" s="51" t="s">
        <v>4695</v>
      </c>
      <c r="B5" s="15" t="s">
        <v>6634</v>
      </c>
      <c r="C5">
        <f>VLOOKUP(A5,'[4]tháng 12 (2)'!$D$9:$O$240,12)</f>
        <v>34</v>
      </c>
    </row>
    <row r="6" spans="1:3" ht="13" x14ac:dyDescent="0.25">
      <c r="A6" s="51" t="s">
        <v>7339</v>
      </c>
      <c r="B6" s="15" t="s">
        <v>6638</v>
      </c>
      <c r="C6">
        <f>VLOOKUP(A6,'[4]tháng 12 (2)'!$D$9:$O$240,12)</f>
        <v>11</v>
      </c>
    </row>
    <row r="7" spans="1:3" ht="13" x14ac:dyDescent="0.25">
      <c r="A7" s="51" t="s">
        <v>6672</v>
      </c>
      <c r="B7" s="15" t="s">
        <v>6630</v>
      </c>
      <c r="C7">
        <f>VLOOKUP(A7,'[4]tháng 12 (2)'!$D$9:$O$240,12)</f>
        <v>24</v>
      </c>
    </row>
    <row r="8" spans="1:3" ht="13" x14ac:dyDescent="0.25">
      <c r="A8" s="51" t="s">
        <v>7340</v>
      </c>
      <c r="B8" s="15" t="s">
        <v>7086</v>
      </c>
      <c r="C8">
        <f>VLOOKUP(A8,'[4]tháng 12 (2)'!$D$9:$O$240,12)</f>
        <v>35</v>
      </c>
    </row>
    <row r="9" spans="1:3" ht="13" x14ac:dyDescent="0.25">
      <c r="A9" s="51" t="s">
        <v>7341</v>
      </c>
      <c r="B9" s="15" t="s">
        <v>6612</v>
      </c>
      <c r="C9">
        <f>VLOOKUP(A9,'[4]tháng 12 (2)'!$D$9:$O$240,12)</f>
        <v>34</v>
      </c>
    </row>
    <row r="10" spans="1:3" ht="13" x14ac:dyDescent="0.25">
      <c r="A10" s="51" t="s">
        <v>7342</v>
      </c>
      <c r="B10" s="15" t="s">
        <v>4661</v>
      </c>
      <c r="C10">
        <f>VLOOKUP(A10,'[4]tháng 12 (2)'!$D$9:$O$240,12)</f>
        <v>24</v>
      </c>
    </row>
    <row r="11" spans="1:3" ht="13" x14ac:dyDescent="0.25">
      <c r="A11" s="51" t="s">
        <v>4696</v>
      </c>
      <c r="B11" s="15" t="s">
        <v>6633</v>
      </c>
      <c r="C11">
        <f>VLOOKUP(A11,'[4]tháng 12 (2)'!$D$9:$O$240,12)</f>
        <v>34</v>
      </c>
    </row>
    <row r="12" spans="1:3" ht="13" x14ac:dyDescent="0.25">
      <c r="A12" s="51" t="s">
        <v>4697</v>
      </c>
      <c r="B12" s="15" t="s">
        <v>6661</v>
      </c>
      <c r="C12">
        <f>VLOOKUP(A12,'[4]tháng 12 (2)'!$D$9:$O$240,12)</f>
        <v>34</v>
      </c>
    </row>
    <row r="13" spans="1:3" ht="13" x14ac:dyDescent="0.25">
      <c r="A13" s="51" t="s">
        <v>5726</v>
      </c>
      <c r="B13" s="15" t="s">
        <v>6637</v>
      </c>
      <c r="C13">
        <f>VLOOKUP(A13,'[4]tháng 12 (2)'!$D$9:$O$240,12)</f>
        <v>11</v>
      </c>
    </row>
    <row r="14" spans="1:3" ht="13" x14ac:dyDescent="0.25">
      <c r="A14" s="51" t="s">
        <v>6643</v>
      </c>
      <c r="B14" s="15" t="s">
        <v>6607</v>
      </c>
      <c r="C14">
        <f>VLOOKUP(A14,'[4]tháng 12 (2)'!$D$9:$O$240,12)</f>
        <v>34</v>
      </c>
    </row>
    <row r="15" spans="1:3" ht="13" x14ac:dyDescent="0.25">
      <c r="A15" s="51" t="s">
        <v>7343</v>
      </c>
      <c r="B15" s="15" t="s">
        <v>4665</v>
      </c>
      <c r="C15">
        <f>VLOOKUP(A15,'[4]tháng 12 (2)'!$D$9:$O$240,12)</f>
        <v>34</v>
      </c>
    </row>
    <row r="16" spans="1:3" ht="13" x14ac:dyDescent="0.25">
      <c r="A16" s="51" t="s">
        <v>7344</v>
      </c>
      <c r="B16" s="15" t="s">
        <v>6627</v>
      </c>
      <c r="C16">
        <f>VLOOKUP(A16,'[4]tháng 12 (2)'!$D$9:$O$240,12)</f>
        <v>11</v>
      </c>
    </row>
    <row r="17" spans="1:3" ht="13" x14ac:dyDescent="0.25">
      <c r="A17" s="51" t="s">
        <v>6678</v>
      </c>
      <c r="B17" s="15" t="s">
        <v>6629</v>
      </c>
      <c r="C17">
        <f>VLOOKUP(A17,'[4]tháng 12 (2)'!$D$9:$O$240,12)</f>
        <v>11</v>
      </c>
    </row>
    <row r="18" spans="1:3" ht="13" x14ac:dyDescent="0.25">
      <c r="A18" s="51" t="s">
        <v>5548</v>
      </c>
      <c r="B18" s="15" t="s">
        <v>7086</v>
      </c>
      <c r="C18">
        <f>VLOOKUP(A18,'[4]tháng 12 (2)'!$D$9:$O$240,12)</f>
        <v>5</v>
      </c>
    </row>
    <row r="19" spans="1:3" ht="13" x14ac:dyDescent="0.25">
      <c r="A19" s="51" t="s">
        <v>6656</v>
      </c>
      <c r="B19" s="15" t="s">
        <v>4664</v>
      </c>
      <c r="C19">
        <f>VLOOKUP(A19,'[4]tháng 12 (2)'!$D$9:$O$240,12)</f>
        <v>34</v>
      </c>
    </row>
    <row r="20" spans="1:3" ht="13" x14ac:dyDescent="0.25">
      <c r="A20" s="51" t="s">
        <v>6657</v>
      </c>
      <c r="B20" s="15" t="s">
        <v>4664</v>
      </c>
      <c r="C20">
        <f>VLOOKUP(A20,'[4]tháng 12 (2)'!$D$9:$O$240,12)</f>
        <v>6</v>
      </c>
    </row>
    <row r="21" spans="1:3" ht="13" x14ac:dyDescent="0.25">
      <c r="A21" s="51" t="s">
        <v>7090</v>
      </c>
      <c r="B21" s="15" t="s">
        <v>6610</v>
      </c>
      <c r="C21">
        <f>VLOOKUP(A21,'[4]tháng 12 (2)'!$D$9:$O$240,12)</f>
        <v>11</v>
      </c>
    </row>
    <row r="22" spans="1:3" ht="13" x14ac:dyDescent="0.25">
      <c r="A22" s="51" t="s">
        <v>5549</v>
      </c>
      <c r="B22" s="15" t="s">
        <v>7087</v>
      </c>
      <c r="C22">
        <v>13</v>
      </c>
    </row>
    <row r="23" spans="1:3" ht="13" x14ac:dyDescent="0.25">
      <c r="A23" s="51" t="s">
        <v>5550</v>
      </c>
      <c r="B23" s="15" t="s">
        <v>6634</v>
      </c>
      <c r="C23">
        <f>VLOOKUP(A23,'[4]tháng 12 (2)'!$D$9:$O$240,12)</f>
        <v>24</v>
      </c>
    </row>
    <row r="24" spans="1:3" ht="13" x14ac:dyDescent="0.25">
      <c r="A24" s="51" t="s">
        <v>7193</v>
      </c>
      <c r="B24" s="15" t="s">
        <v>4664</v>
      </c>
      <c r="C24">
        <v>11</v>
      </c>
    </row>
    <row r="25" spans="1:3" ht="13" x14ac:dyDescent="0.25">
      <c r="A25" s="51" t="s">
        <v>7194</v>
      </c>
      <c r="B25" s="15" t="s">
        <v>4664</v>
      </c>
      <c r="C25">
        <f>VLOOKUP(A25,'[4]tháng 12 (2)'!$D$9:$O$240,12)</f>
        <v>24</v>
      </c>
    </row>
    <row r="26" spans="1:3" ht="13" x14ac:dyDescent="0.25">
      <c r="A26" s="51" t="s">
        <v>6664</v>
      </c>
      <c r="B26" s="15" t="s">
        <v>6612</v>
      </c>
      <c r="C26">
        <f>VLOOKUP(A26,'[4]tháng 12 (2)'!$D$9:$O$240,12)</f>
        <v>18</v>
      </c>
    </row>
    <row r="27" spans="1:3" ht="13" x14ac:dyDescent="0.25">
      <c r="A27" s="51" t="s">
        <v>843</v>
      </c>
      <c r="B27" s="15" t="s">
        <v>7199</v>
      </c>
      <c r="C27">
        <f>VLOOKUP(A27,'[4]tháng 12 (2)'!$D$9:$O$240,12)</f>
        <v>4</v>
      </c>
    </row>
    <row r="28" spans="1:3" ht="13" x14ac:dyDescent="0.25">
      <c r="A28" s="51" t="s">
        <v>5728</v>
      </c>
      <c r="B28" s="15" t="s">
        <v>7206</v>
      </c>
      <c r="C28">
        <f>VLOOKUP(A28,'[4]tháng 12 (2)'!$D$9:$O$240,12)</f>
        <v>7</v>
      </c>
    </row>
    <row r="29" spans="1:3" ht="13" x14ac:dyDescent="0.25">
      <c r="A29" s="51" t="s">
        <v>6659</v>
      </c>
      <c r="B29" s="15" t="s">
        <v>7190</v>
      </c>
      <c r="C29">
        <f>VLOOKUP(A29,'[4]tháng 12 (2)'!$D$9:$O$240,12)</f>
        <v>34</v>
      </c>
    </row>
    <row r="30" spans="1:3" ht="13" x14ac:dyDescent="0.25">
      <c r="A30" s="51" t="s">
        <v>5551</v>
      </c>
      <c r="B30" s="15" t="s">
        <v>6638</v>
      </c>
      <c r="C30">
        <v>13</v>
      </c>
    </row>
    <row r="31" spans="1:3" ht="13" x14ac:dyDescent="0.25">
      <c r="A31" s="51" t="s">
        <v>6662</v>
      </c>
      <c r="B31" s="15" t="s">
        <v>6612</v>
      </c>
      <c r="C31">
        <v>13</v>
      </c>
    </row>
    <row r="32" spans="1:3" ht="13" x14ac:dyDescent="0.25">
      <c r="A32" s="51" t="s">
        <v>5690</v>
      </c>
      <c r="B32" s="15" t="s">
        <v>6649</v>
      </c>
      <c r="C32">
        <v>6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0"/>
  <dimension ref="B5:AX43"/>
  <sheetViews>
    <sheetView zoomScaleNormal="100" workbookViewId="0">
      <pane xSplit="3" ySplit="5" topLeftCell="E30" activePane="bottomRight" state="frozen"/>
      <selection activeCell="A685" sqref="A685:AE720"/>
      <selection pane="topRight" activeCell="A685" sqref="A685:AE720"/>
      <selection pane="bottomLeft" activeCell="A685" sqref="A685:AE720"/>
      <selection pane="bottomRight" activeCell="A685" sqref="A685:AE720"/>
    </sheetView>
  </sheetViews>
  <sheetFormatPr defaultColWidth="9.1796875" defaultRowHeight="12.5" x14ac:dyDescent="0.25"/>
  <cols>
    <col min="1" max="1" width="9.1796875" style="242"/>
    <col min="2" max="2" width="5.1796875" style="242" customWidth="1"/>
    <col min="3" max="3" width="12.1796875" style="242" customWidth="1"/>
    <col min="4" max="9" width="2.7265625" style="243" customWidth="1"/>
    <col min="10" max="26" width="2.7265625" style="242" customWidth="1"/>
    <col min="27" max="29" width="4.81640625" style="242" customWidth="1"/>
    <col min="30" max="34" width="2.7265625" style="242" customWidth="1"/>
    <col min="35" max="40" width="3.26953125" style="242" customWidth="1"/>
    <col min="41" max="41" width="3.26953125" style="249" customWidth="1"/>
    <col min="42" max="42" width="3.26953125" style="242" customWidth="1"/>
    <col min="43" max="43" width="3.26953125" style="249" customWidth="1"/>
    <col min="44" max="46" width="3.7265625" style="242" customWidth="1"/>
    <col min="47" max="49" width="3.54296875" style="242" customWidth="1"/>
    <col min="50" max="16384" width="9.1796875" style="242"/>
  </cols>
  <sheetData>
    <row r="5" spans="2:50" ht="24.75" customHeight="1" x14ac:dyDescent="0.4">
      <c r="D5" s="243">
        <v>1</v>
      </c>
      <c r="E5" s="243">
        <v>2</v>
      </c>
      <c r="F5" s="243">
        <v>3</v>
      </c>
      <c r="G5" s="243">
        <v>4</v>
      </c>
      <c r="H5" s="243">
        <v>5</v>
      </c>
      <c r="I5" s="243">
        <v>6</v>
      </c>
      <c r="J5" s="243">
        <v>7</v>
      </c>
      <c r="K5" s="243">
        <v>8</v>
      </c>
      <c r="L5" s="243">
        <v>9</v>
      </c>
      <c r="M5" s="243">
        <v>10</v>
      </c>
      <c r="N5" s="243">
        <v>11</v>
      </c>
      <c r="O5" s="243">
        <v>12</v>
      </c>
      <c r="P5" s="242">
        <v>13</v>
      </c>
      <c r="Q5" s="243">
        <v>14</v>
      </c>
      <c r="R5" s="243">
        <v>15</v>
      </c>
      <c r="S5" s="243">
        <v>16</v>
      </c>
      <c r="T5" s="243">
        <v>17</v>
      </c>
      <c r="U5" s="243">
        <v>18</v>
      </c>
      <c r="V5" s="243">
        <v>19</v>
      </c>
      <c r="W5" s="243">
        <v>20</v>
      </c>
      <c r="X5" s="243">
        <v>21</v>
      </c>
      <c r="Y5" s="243">
        <v>22</v>
      </c>
      <c r="Z5" s="243">
        <v>23</v>
      </c>
      <c r="AA5" s="244">
        <v>24</v>
      </c>
      <c r="AB5" s="244">
        <v>25</v>
      </c>
      <c r="AC5" s="244">
        <v>26</v>
      </c>
      <c r="AD5" s="243">
        <v>27</v>
      </c>
      <c r="AE5" s="243">
        <v>28</v>
      </c>
      <c r="AF5" s="243">
        <v>29</v>
      </c>
      <c r="AG5" s="243">
        <v>30</v>
      </c>
      <c r="AH5" s="243">
        <v>31</v>
      </c>
      <c r="AI5" s="243">
        <v>32</v>
      </c>
      <c r="AJ5" s="243">
        <v>33</v>
      </c>
      <c r="AK5" s="243">
        <v>34</v>
      </c>
      <c r="AL5" s="243">
        <v>35</v>
      </c>
      <c r="AM5" s="243">
        <v>36</v>
      </c>
      <c r="AN5" s="243">
        <v>37</v>
      </c>
      <c r="AO5" s="245">
        <v>38</v>
      </c>
      <c r="AP5" s="243">
        <v>39</v>
      </c>
      <c r="AQ5" s="245">
        <v>40</v>
      </c>
      <c r="AR5" s="243">
        <v>41</v>
      </c>
      <c r="AS5" s="243">
        <v>42</v>
      </c>
      <c r="AT5" s="243">
        <v>43</v>
      </c>
      <c r="AU5" s="243">
        <v>44</v>
      </c>
      <c r="AV5" s="243">
        <v>45</v>
      </c>
      <c r="AW5" s="243">
        <v>46</v>
      </c>
      <c r="AX5" s="242">
        <v>47</v>
      </c>
    </row>
    <row r="6" spans="2:50" ht="13" x14ac:dyDescent="0.25">
      <c r="B6" s="105">
        <v>1</v>
      </c>
      <c r="C6" s="51" t="s">
        <v>8498</v>
      </c>
      <c r="D6" s="246"/>
      <c r="E6" s="246"/>
      <c r="F6" s="246"/>
      <c r="G6" s="246"/>
      <c r="H6" s="246"/>
      <c r="I6" s="246"/>
      <c r="J6" s="247"/>
      <c r="K6" s="247"/>
      <c r="L6" s="247"/>
      <c r="M6" s="247"/>
      <c r="N6" s="247"/>
      <c r="O6" s="247"/>
      <c r="P6" s="735" t="s">
        <v>826</v>
      </c>
      <c r="Q6" s="247"/>
      <c r="R6" s="247"/>
      <c r="S6" s="247"/>
      <c r="T6" s="247"/>
      <c r="U6" s="247"/>
      <c r="V6" s="247"/>
      <c r="W6" s="247"/>
      <c r="X6" s="247"/>
      <c r="Y6" s="247"/>
      <c r="Z6" s="247"/>
      <c r="AA6" s="247"/>
      <c r="AB6" s="247"/>
      <c r="AC6" s="247"/>
      <c r="AD6" s="247"/>
      <c r="AE6" s="247"/>
      <c r="AF6" s="247"/>
      <c r="AG6" s="247"/>
      <c r="AH6" s="247"/>
      <c r="AI6" s="247"/>
      <c r="AJ6" s="247"/>
      <c r="AK6" s="247"/>
      <c r="AL6" s="247"/>
      <c r="AM6" s="247"/>
      <c r="AN6" s="247"/>
      <c r="AO6" s="248"/>
      <c r="AP6" s="247"/>
      <c r="AQ6" s="248"/>
      <c r="AR6" s="247"/>
      <c r="AS6" s="247"/>
      <c r="AT6" s="247"/>
      <c r="AU6" s="247"/>
      <c r="AV6" s="247"/>
      <c r="AW6" s="247"/>
    </row>
    <row r="7" spans="2:50" ht="13" x14ac:dyDescent="0.25">
      <c r="B7" s="105">
        <v>2</v>
      </c>
      <c r="C7" s="51" t="s">
        <v>8499</v>
      </c>
      <c r="D7" s="246"/>
      <c r="E7" s="246"/>
      <c r="F7" s="246"/>
      <c r="G7" s="246"/>
      <c r="H7" s="246"/>
      <c r="I7" s="246"/>
      <c r="J7" s="247"/>
      <c r="K7" s="247"/>
      <c r="L7" s="247"/>
      <c r="M7" s="247"/>
      <c r="N7" s="247"/>
      <c r="O7" s="247"/>
      <c r="P7" s="735" t="s">
        <v>826</v>
      </c>
      <c r="Q7" s="247"/>
      <c r="R7" s="247"/>
      <c r="S7" s="247"/>
      <c r="T7" s="247"/>
      <c r="U7" s="247"/>
      <c r="V7" s="247"/>
      <c r="W7" s="247"/>
      <c r="X7" s="247"/>
      <c r="Y7" s="247"/>
      <c r="Z7" s="247"/>
      <c r="AA7" s="247"/>
      <c r="AB7" s="247"/>
      <c r="AC7" s="247"/>
      <c r="AD7" s="247"/>
      <c r="AE7" s="247"/>
      <c r="AF7" s="247"/>
      <c r="AG7" s="247"/>
      <c r="AH7" s="247"/>
      <c r="AI7" s="247"/>
      <c r="AJ7" s="247"/>
      <c r="AK7" s="247"/>
      <c r="AL7" s="247"/>
      <c r="AM7" s="247"/>
      <c r="AN7" s="247"/>
      <c r="AO7" s="248"/>
      <c r="AP7" s="248"/>
      <c r="AR7" s="247"/>
      <c r="AS7" s="247"/>
      <c r="AT7" s="247"/>
      <c r="AU7" s="247"/>
      <c r="AV7" s="247"/>
      <c r="AW7" s="247"/>
    </row>
    <row r="8" spans="2:50" ht="13" x14ac:dyDescent="0.25">
      <c r="B8" s="105">
        <v>3</v>
      </c>
      <c r="C8" s="51" t="s">
        <v>5734</v>
      </c>
      <c r="D8" s="246"/>
      <c r="E8" s="246"/>
      <c r="F8" s="246"/>
      <c r="G8" s="246"/>
      <c r="H8" s="246"/>
      <c r="I8" s="246"/>
      <c r="J8" s="247"/>
      <c r="K8" s="247"/>
      <c r="L8" s="247"/>
      <c r="M8" s="247"/>
      <c r="N8" s="247"/>
      <c r="O8" s="247"/>
      <c r="P8" s="735" t="s">
        <v>826</v>
      </c>
      <c r="Q8" s="247"/>
      <c r="R8" s="247"/>
      <c r="S8" s="247"/>
      <c r="T8" s="247"/>
      <c r="U8" s="247"/>
      <c r="V8" s="247"/>
      <c r="W8" s="247"/>
      <c r="X8" s="247"/>
      <c r="Y8" s="247"/>
      <c r="Z8" s="247"/>
      <c r="AA8" s="247"/>
      <c r="AB8" s="247"/>
      <c r="AC8" s="247"/>
      <c r="AD8" s="247"/>
      <c r="AE8" s="247"/>
      <c r="AF8" s="247"/>
      <c r="AG8" s="247"/>
      <c r="AH8" s="247"/>
      <c r="AI8" s="247"/>
      <c r="AJ8" s="247"/>
      <c r="AK8" s="247"/>
      <c r="AL8" s="247"/>
      <c r="AM8" s="247"/>
      <c r="AN8" s="247"/>
      <c r="AO8" s="248"/>
      <c r="AP8" s="248"/>
      <c r="AR8" s="247"/>
      <c r="AS8" s="247"/>
      <c r="AT8" s="247"/>
      <c r="AU8" s="247"/>
      <c r="AV8" s="247"/>
      <c r="AW8" s="247"/>
    </row>
    <row r="9" spans="2:50" ht="13" x14ac:dyDescent="0.25">
      <c r="B9" s="105">
        <v>4</v>
      </c>
      <c r="C9" s="51"/>
      <c r="D9" s="246"/>
      <c r="E9" s="246"/>
      <c r="F9" s="246"/>
      <c r="G9" s="246"/>
      <c r="H9" s="246"/>
      <c r="I9" s="246"/>
      <c r="J9" s="247"/>
      <c r="K9" s="247"/>
      <c r="L9" s="247"/>
      <c r="M9" s="247"/>
      <c r="N9" s="247"/>
      <c r="O9" s="247"/>
      <c r="P9" s="247"/>
      <c r="Q9" s="247"/>
      <c r="R9" s="247"/>
      <c r="S9" s="247"/>
      <c r="T9" s="247"/>
      <c r="U9" s="247"/>
      <c r="V9" s="247"/>
      <c r="W9" s="247"/>
      <c r="X9" s="247"/>
      <c r="Y9" s="247"/>
      <c r="Z9" s="247"/>
      <c r="AA9" s="247"/>
      <c r="AB9" s="247"/>
      <c r="AC9" s="247"/>
      <c r="AD9" s="247"/>
      <c r="AE9" s="247"/>
      <c r="AF9" s="247"/>
      <c r="AG9" s="247"/>
      <c r="AH9" s="247"/>
      <c r="AI9" s="247"/>
      <c r="AJ9" s="247"/>
      <c r="AK9" s="247"/>
      <c r="AL9" s="247"/>
      <c r="AM9" s="247"/>
      <c r="AN9" s="247"/>
      <c r="AO9" s="248"/>
      <c r="AP9" s="247"/>
      <c r="AQ9" s="248"/>
      <c r="AR9" s="247"/>
      <c r="AS9" s="247"/>
      <c r="AT9" s="247"/>
      <c r="AU9" s="247"/>
      <c r="AV9" s="247"/>
      <c r="AW9" s="247"/>
    </row>
    <row r="10" spans="2:50" ht="13" x14ac:dyDescent="0.25">
      <c r="B10" s="105">
        <v>5</v>
      </c>
      <c r="C10" s="51"/>
      <c r="D10" s="246"/>
      <c r="E10" s="246"/>
      <c r="F10" s="246"/>
      <c r="G10" s="246"/>
      <c r="H10" s="246"/>
      <c r="I10" s="246"/>
      <c r="J10" s="247"/>
      <c r="K10" s="247"/>
      <c r="L10" s="247"/>
      <c r="M10" s="247"/>
      <c r="N10" s="247"/>
      <c r="O10" s="247"/>
      <c r="P10" s="247"/>
      <c r="Q10" s="247"/>
      <c r="R10" s="247"/>
      <c r="S10" s="247"/>
      <c r="T10" s="247"/>
      <c r="U10" s="247"/>
      <c r="V10" s="247"/>
      <c r="W10" s="247"/>
      <c r="X10" s="247"/>
      <c r="Y10" s="247"/>
      <c r="Z10" s="247"/>
      <c r="AA10" s="247"/>
      <c r="AB10" s="247"/>
      <c r="AC10" s="247"/>
      <c r="AD10" s="247"/>
      <c r="AE10" s="247"/>
      <c r="AF10" s="247"/>
      <c r="AG10" s="247"/>
      <c r="AH10" s="247"/>
      <c r="AI10" s="247"/>
      <c r="AJ10" s="247"/>
      <c r="AK10" s="247"/>
      <c r="AL10" s="247"/>
      <c r="AM10" s="247"/>
      <c r="AN10" s="247"/>
      <c r="AO10" s="248"/>
      <c r="AP10" s="247"/>
      <c r="AQ10" s="248"/>
      <c r="AR10" s="247"/>
      <c r="AS10" s="247"/>
      <c r="AT10" s="247"/>
      <c r="AU10" s="247"/>
      <c r="AV10" s="247"/>
      <c r="AW10" s="247"/>
    </row>
    <row r="11" spans="2:50" ht="13" x14ac:dyDescent="0.25">
      <c r="B11" s="105">
        <v>6</v>
      </c>
      <c r="C11" s="51"/>
      <c r="D11" s="246" t="s">
        <v>826</v>
      </c>
      <c r="E11" s="246"/>
      <c r="F11" s="246"/>
      <c r="G11" s="246"/>
      <c r="H11" s="246"/>
      <c r="I11" s="246"/>
      <c r="J11" s="247"/>
      <c r="K11" s="247"/>
      <c r="L11" s="247"/>
      <c r="M11" s="247"/>
      <c r="N11" s="247"/>
      <c r="O11" s="247"/>
      <c r="P11" s="247"/>
      <c r="Q11" s="247"/>
      <c r="R11" s="247"/>
      <c r="S11" s="247"/>
      <c r="T11" s="247"/>
      <c r="U11" s="247"/>
      <c r="V11" s="247"/>
      <c r="W11" s="247"/>
      <c r="X11" s="247"/>
      <c r="Y11" s="247"/>
      <c r="Z11" s="247"/>
      <c r="AA11" s="247"/>
      <c r="AB11" s="247"/>
      <c r="AC11" s="247"/>
      <c r="AD11" s="247"/>
      <c r="AE11" s="247"/>
      <c r="AF11" s="247"/>
      <c r="AG11" s="247"/>
      <c r="AH11" s="247"/>
      <c r="AI11" s="247"/>
      <c r="AJ11" s="247"/>
      <c r="AK11" s="247"/>
      <c r="AL11" s="247"/>
      <c r="AM11" s="247"/>
      <c r="AN11" s="247"/>
      <c r="AO11" s="248"/>
      <c r="AP11" s="247"/>
      <c r="AQ11" s="248"/>
      <c r="AR11" s="247"/>
      <c r="AS11" s="247"/>
      <c r="AT11" s="247"/>
      <c r="AU11" s="247"/>
      <c r="AV11" s="247"/>
      <c r="AW11" s="247"/>
    </row>
    <row r="12" spans="2:50" ht="13" x14ac:dyDescent="0.25">
      <c r="B12" s="105">
        <v>7</v>
      </c>
      <c r="C12" s="51"/>
      <c r="D12" s="246" t="s">
        <v>826</v>
      </c>
      <c r="E12" s="246"/>
      <c r="F12" s="246"/>
      <c r="G12" s="246"/>
      <c r="H12" s="246"/>
      <c r="I12" s="246"/>
      <c r="J12" s="247"/>
      <c r="K12" s="247"/>
      <c r="L12" s="247"/>
      <c r="M12" s="247"/>
      <c r="N12" s="247"/>
      <c r="O12" s="247"/>
      <c r="P12" s="247"/>
      <c r="Q12" s="247"/>
      <c r="R12" s="247"/>
      <c r="S12" s="247"/>
      <c r="T12" s="247"/>
      <c r="U12" s="247"/>
      <c r="V12" s="247"/>
      <c r="W12" s="247"/>
      <c r="X12" s="247"/>
      <c r="Y12" s="247"/>
      <c r="Z12" s="247"/>
      <c r="AA12" s="247"/>
      <c r="AB12" s="247"/>
      <c r="AC12" s="247"/>
      <c r="AD12" s="247"/>
      <c r="AE12" s="247"/>
      <c r="AF12" s="247"/>
      <c r="AG12" s="247"/>
      <c r="AH12" s="247"/>
      <c r="AI12" s="247"/>
      <c r="AJ12" s="247"/>
      <c r="AK12" s="247"/>
      <c r="AL12" s="247"/>
      <c r="AM12" s="247"/>
      <c r="AN12" s="247"/>
      <c r="AO12" s="248"/>
      <c r="AP12" s="247"/>
      <c r="AQ12" s="248"/>
      <c r="AR12" s="247"/>
      <c r="AS12" s="247"/>
      <c r="AT12" s="247"/>
      <c r="AU12" s="247"/>
      <c r="AV12" s="247"/>
      <c r="AW12" s="247"/>
    </row>
    <row r="13" spans="2:50" ht="13" x14ac:dyDescent="0.25">
      <c r="B13" s="105">
        <v>8</v>
      </c>
      <c r="C13" s="51"/>
      <c r="D13" s="246" t="s">
        <v>826</v>
      </c>
      <c r="E13" s="246"/>
      <c r="F13" s="246"/>
      <c r="G13" s="246"/>
      <c r="H13" s="246"/>
      <c r="I13" s="246"/>
      <c r="J13" s="247"/>
      <c r="K13" s="247"/>
      <c r="L13" s="247"/>
      <c r="M13" s="247"/>
      <c r="N13" s="247"/>
      <c r="O13" s="247"/>
      <c r="P13" s="247"/>
      <c r="Q13" s="247"/>
      <c r="R13" s="247"/>
      <c r="S13" s="247"/>
      <c r="T13" s="247"/>
      <c r="U13" s="247"/>
      <c r="V13" s="247"/>
      <c r="W13" s="247"/>
      <c r="X13" s="247"/>
      <c r="Y13" s="247"/>
      <c r="Z13" s="247"/>
      <c r="AA13" s="247"/>
      <c r="AB13" s="247"/>
      <c r="AC13" s="247"/>
      <c r="AD13" s="247"/>
      <c r="AE13" s="247"/>
      <c r="AF13" s="247"/>
      <c r="AG13" s="247"/>
      <c r="AH13" s="247"/>
      <c r="AI13" s="247"/>
      <c r="AJ13" s="247"/>
      <c r="AK13" s="247"/>
      <c r="AL13" s="247"/>
      <c r="AM13" s="247"/>
      <c r="AN13" s="247"/>
      <c r="AO13" s="248"/>
      <c r="AP13" s="247"/>
      <c r="AQ13" s="248"/>
      <c r="AR13" s="247"/>
      <c r="AS13" s="247"/>
      <c r="AT13" s="247"/>
      <c r="AU13" s="247"/>
      <c r="AV13" s="247"/>
      <c r="AW13" s="247"/>
    </row>
    <row r="14" spans="2:50" ht="13" x14ac:dyDescent="0.25">
      <c r="B14" s="105">
        <v>9</v>
      </c>
      <c r="C14" s="51"/>
      <c r="D14" s="246" t="s">
        <v>826</v>
      </c>
      <c r="E14" s="246"/>
      <c r="F14" s="246"/>
      <c r="G14" s="246"/>
      <c r="H14" s="246"/>
      <c r="I14" s="246"/>
      <c r="J14" s="247"/>
      <c r="K14" s="247"/>
      <c r="L14" s="247"/>
      <c r="M14" s="247"/>
      <c r="N14" s="247"/>
      <c r="O14" s="247"/>
      <c r="P14" s="247"/>
      <c r="Q14" s="247"/>
      <c r="R14" s="247"/>
      <c r="S14" s="247"/>
      <c r="T14" s="247"/>
      <c r="U14" s="247"/>
      <c r="V14" s="247"/>
      <c r="W14" s="247"/>
      <c r="X14" s="247"/>
      <c r="Y14" s="247"/>
      <c r="Z14" s="247"/>
      <c r="AA14" s="247"/>
      <c r="AB14" s="247"/>
      <c r="AC14" s="247"/>
      <c r="AD14" s="247"/>
      <c r="AE14" s="247"/>
      <c r="AF14" s="247"/>
      <c r="AG14" s="247"/>
      <c r="AH14" s="247"/>
      <c r="AI14" s="247"/>
      <c r="AJ14" s="247"/>
      <c r="AK14" s="247"/>
      <c r="AL14" s="247"/>
      <c r="AM14" s="247"/>
      <c r="AN14" s="247"/>
      <c r="AO14" s="248"/>
      <c r="AP14" s="247"/>
      <c r="AQ14" s="248"/>
      <c r="AR14" s="247"/>
      <c r="AS14" s="247"/>
      <c r="AT14" s="247"/>
      <c r="AU14" s="247"/>
      <c r="AV14" s="247"/>
      <c r="AW14" s="247"/>
    </row>
    <row r="15" spans="2:50" ht="13" x14ac:dyDescent="0.25">
      <c r="B15" s="105">
        <v>10</v>
      </c>
      <c r="C15" s="51"/>
      <c r="D15" s="246"/>
      <c r="E15" s="246"/>
      <c r="F15" s="246"/>
      <c r="G15" s="246"/>
      <c r="H15" s="246"/>
      <c r="I15" s="246"/>
      <c r="J15" s="247"/>
      <c r="K15" s="247"/>
      <c r="L15" s="247"/>
      <c r="M15" s="247"/>
      <c r="N15" s="247"/>
      <c r="O15" s="247"/>
      <c r="P15" s="247"/>
      <c r="Q15" s="247"/>
      <c r="R15" s="247"/>
      <c r="S15" s="247"/>
      <c r="T15" s="247"/>
      <c r="U15" s="247"/>
      <c r="V15" s="247"/>
      <c r="W15" s="247"/>
      <c r="X15" s="247"/>
      <c r="Y15" s="247"/>
      <c r="Z15" s="247"/>
      <c r="AA15" s="247"/>
      <c r="AB15" s="247"/>
      <c r="AC15" s="247"/>
      <c r="AD15" s="247"/>
      <c r="AE15" s="247"/>
      <c r="AF15" s="247"/>
      <c r="AG15" s="247"/>
      <c r="AH15" s="247"/>
      <c r="AI15" s="247"/>
      <c r="AJ15" s="247"/>
      <c r="AK15" s="247"/>
      <c r="AL15" s="247"/>
      <c r="AM15" s="247"/>
      <c r="AN15" s="247"/>
      <c r="AO15" s="248"/>
      <c r="AP15" s="247"/>
      <c r="AQ15" s="248"/>
      <c r="AR15" s="247"/>
      <c r="AS15" s="247"/>
      <c r="AT15" s="247"/>
      <c r="AU15" s="247"/>
      <c r="AV15" s="247"/>
      <c r="AW15" s="247"/>
    </row>
    <row r="16" spans="2:50" ht="13" x14ac:dyDescent="0.25">
      <c r="B16" s="105">
        <v>11</v>
      </c>
      <c r="C16" s="51"/>
      <c r="D16" s="246"/>
      <c r="E16" s="246"/>
      <c r="F16" s="246"/>
      <c r="G16" s="246"/>
      <c r="H16" s="246"/>
      <c r="I16" s="246"/>
      <c r="J16" s="247"/>
      <c r="K16" s="247"/>
      <c r="L16" s="247"/>
      <c r="M16" s="247"/>
      <c r="N16" s="247"/>
      <c r="O16" s="247"/>
      <c r="P16" s="247"/>
      <c r="Q16" s="247"/>
      <c r="R16" s="247"/>
      <c r="S16" s="247"/>
      <c r="T16" s="247"/>
      <c r="U16" s="247"/>
      <c r="V16" s="247"/>
      <c r="W16" s="247"/>
      <c r="X16" s="247"/>
      <c r="Y16" s="247"/>
      <c r="Z16" s="247"/>
      <c r="AA16" s="247"/>
      <c r="AB16" s="247"/>
      <c r="AC16" s="247"/>
      <c r="AD16" s="247"/>
      <c r="AE16" s="247"/>
      <c r="AF16" s="247"/>
      <c r="AG16" s="247"/>
      <c r="AH16" s="247"/>
      <c r="AI16" s="247"/>
      <c r="AJ16" s="247"/>
      <c r="AK16" s="247"/>
      <c r="AL16" s="247"/>
      <c r="AM16" s="247"/>
      <c r="AN16" s="247"/>
      <c r="AO16" s="248"/>
      <c r="AP16" s="247"/>
      <c r="AQ16" s="248"/>
      <c r="AR16" s="247"/>
      <c r="AS16" s="247"/>
      <c r="AT16" s="247"/>
      <c r="AU16" s="247"/>
      <c r="AV16" s="247"/>
      <c r="AW16" s="247"/>
    </row>
    <row r="17" spans="2:49" ht="13" x14ac:dyDescent="0.25">
      <c r="B17" s="105">
        <v>12</v>
      </c>
      <c r="C17" s="51"/>
      <c r="D17" s="246"/>
      <c r="E17" s="246"/>
      <c r="F17" s="246"/>
      <c r="G17" s="246"/>
      <c r="H17" s="246"/>
      <c r="I17" s="246"/>
      <c r="J17" s="247"/>
      <c r="K17" s="247"/>
      <c r="L17" s="247"/>
      <c r="M17" s="247"/>
      <c r="N17" s="247"/>
      <c r="O17" s="247"/>
      <c r="P17" s="247"/>
      <c r="Q17" s="247"/>
      <c r="R17" s="247"/>
      <c r="S17" s="247"/>
      <c r="T17" s="247"/>
      <c r="U17" s="247"/>
      <c r="V17" s="247"/>
      <c r="W17" s="247"/>
      <c r="X17" s="247"/>
      <c r="Y17" s="247"/>
      <c r="Z17" s="247"/>
      <c r="AA17" s="247"/>
      <c r="AB17" s="247"/>
      <c r="AC17" s="247"/>
      <c r="AD17" s="247"/>
      <c r="AE17" s="247"/>
      <c r="AF17" s="247"/>
      <c r="AG17" s="247"/>
      <c r="AH17" s="247"/>
      <c r="AI17" s="247"/>
      <c r="AJ17" s="247"/>
      <c r="AK17" s="247"/>
      <c r="AL17" s="247"/>
      <c r="AM17" s="247"/>
      <c r="AN17" s="247"/>
      <c r="AO17" s="248"/>
      <c r="AP17" s="247"/>
      <c r="AQ17" s="248"/>
      <c r="AR17" s="247"/>
      <c r="AS17" s="247"/>
      <c r="AT17" s="247"/>
      <c r="AU17" s="247"/>
      <c r="AV17" s="247"/>
      <c r="AW17" s="247"/>
    </row>
    <row r="18" spans="2:49" ht="13" x14ac:dyDescent="0.25">
      <c r="B18" s="105">
        <v>13</v>
      </c>
      <c r="C18" s="51"/>
      <c r="D18" s="246"/>
      <c r="E18" s="246"/>
      <c r="F18" s="246"/>
      <c r="G18" s="246"/>
      <c r="H18" s="246"/>
      <c r="I18" s="246"/>
      <c r="J18" s="247"/>
      <c r="K18" s="247"/>
      <c r="L18" s="247"/>
      <c r="M18" s="247"/>
      <c r="N18" s="247"/>
      <c r="O18" s="247"/>
      <c r="P18" s="247"/>
      <c r="Q18" s="247"/>
      <c r="R18" s="247"/>
      <c r="S18" s="247"/>
      <c r="T18" s="247"/>
      <c r="U18" s="247"/>
      <c r="V18" s="247"/>
      <c r="W18" s="247"/>
      <c r="X18" s="247"/>
      <c r="Y18" s="247"/>
      <c r="Z18" s="247"/>
      <c r="AA18" s="247"/>
      <c r="AB18" s="247"/>
      <c r="AC18" s="247"/>
      <c r="AD18" s="247"/>
      <c r="AE18" s="247"/>
      <c r="AF18" s="247"/>
      <c r="AG18" s="247"/>
      <c r="AH18" s="247"/>
      <c r="AI18" s="247"/>
      <c r="AJ18" s="247"/>
      <c r="AK18" s="247"/>
      <c r="AL18" s="247"/>
      <c r="AM18" s="247"/>
      <c r="AN18" s="247"/>
      <c r="AO18" s="248"/>
      <c r="AP18" s="247"/>
      <c r="AQ18" s="248"/>
      <c r="AR18" s="247"/>
      <c r="AS18" s="247"/>
      <c r="AT18" s="247"/>
      <c r="AU18" s="247"/>
      <c r="AV18" s="247"/>
      <c r="AW18" s="247"/>
    </row>
    <row r="19" spans="2:49" ht="13" x14ac:dyDescent="0.25">
      <c r="B19" s="105">
        <v>14</v>
      </c>
      <c r="C19" s="51"/>
      <c r="D19" s="246"/>
      <c r="E19" s="246"/>
      <c r="F19" s="246"/>
      <c r="G19" s="246"/>
      <c r="H19" s="246"/>
      <c r="I19" s="246"/>
      <c r="J19" s="247"/>
      <c r="K19" s="247"/>
      <c r="L19" s="247"/>
      <c r="M19" s="247"/>
      <c r="N19" s="247"/>
      <c r="O19" s="247"/>
      <c r="P19" s="247"/>
      <c r="Q19" s="247"/>
      <c r="R19" s="247"/>
      <c r="S19" s="247"/>
      <c r="T19" s="247"/>
      <c r="U19" s="247"/>
      <c r="V19" s="247"/>
      <c r="W19" s="247"/>
      <c r="X19" s="247"/>
      <c r="Y19" s="247"/>
      <c r="Z19" s="247"/>
      <c r="AA19" s="247"/>
      <c r="AB19" s="247"/>
      <c r="AC19" s="247"/>
      <c r="AD19" s="247"/>
      <c r="AE19" s="247"/>
      <c r="AF19" s="247"/>
      <c r="AG19" s="247"/>
      <c r="AH19" s="247"/>
      <c r="AI19" s="247"/>
      <c r="AJ19" s="247"/>
      <c r="AK19" s="247"/>
      <c r="AL19" s="247"/>
      <c r="AM19" s="247"/>
      <c r="AN19" s="247"/>
      <c r="AO19" s="248"/>
      <c r="AP19" s="247"/>
      <c r="AQ19" s="248"/>
      <c r="AR19" s="247"/>
      <c r="AS19" s="247"/>
      <c r="AT19" s="247"/>
      <c r="AU19" s="247"/>
      <c r="AV19" s="247"/>
      <c r="AW19" s="247"/>
    </row>
    <row r="20" spans="2:49" ht="13" x14ac:dyDescent="0.25">
      <c r="B20" s="105">
        <v>15</v>
      </c>
      <c r="C20" s="51"/>
      <c r="D20" s="246"/>
      <c r="E20" s="246"/>
      <c r="F20" s="246"/>
      <c r="G20" s="246"/>
      <c r="H20" s="246"/>
      <c r="I20" s="246"/>
      <c r="J20" s="247"/>
      <c r="K20" s="247"/>
      <c r="L20" s="247"/>
      <c r="M20" s="247"/>
      <c r="N20" s="247"/>
      <c r="O20" s="247"/>
      <c r="P20" s="247"/>
      <c r="Q20" s="247"/>
      <c r="R20" s="247"/>
      <c r="S20" s="247"/>
      <c r="T20" s="247"/>
      <c r="U20" s="247"/>
      <c r="V20" s="247"/>
      <c r="W20" s="247"/>
      <c r="X20" s="247"/>
      <c r="Y20" s="247"/>
      <c r="Z20" s="247"/>
      <c r="AA20" s="247"/>
      <c r="AB20" s="247"/>
      <c r="AC20" s="247"/>
      <c r="AD20" s="247"/>
      <c r="AE20" s="247"/>
      <c r="AF20" s="247"/>
      <c r="AG20" s="247"/>
      <c r="AH20" s="247"/>
      <c r="AI20" s="247"/>
      <c r="AJ20" s="247"/>
      <c r="AK20" s="247"/>
      <c r="AL20" s="247"/>
      <c r="AM20" s="247"/>
      <c r="AN20" s="247"/>
      <c r="AO20" s="248"/>
      <c r="AP20" s="247"/>
      <c r="AQ20" s="248"/>
      <c r="AR20" s="247"/>
      <c r="AS20" s="247"/>
      <c r="AT20" s="247"/>
      <c r="AU20" s="247"/>
      <c r="AV20" s="247"/>
      <c r="AW20" s="247"/>
    </row>
    <row r="21" spans="2:49" ht="13" x14ac:dyDescent="0.25">
      <c r="B21" s="105">
        <v>16</v>
      </c>
      <c r="C21" s="51"/>
      <c r="D21" s="246"/>
      <c r="E21" s="246"/>
      <c r="F21" s="246"/>
      <c r="G21" s="246"/>
      <c r="H21" s="246"/>
      <c r="I21" s="246"/>
      <c r="J21" s="247"/>
      <c r="K21" s="247"/>
      <c r="L21" s="247"/>
      <c r="M21" s="247"/>
      <c r="N21" s="247"/>
      <c r="O21" s="247"/>
      <c r="P21" s="247"/>
      <c r="Q21" s="247"/>
      <c r="R21" s="247"/>
      <c r="S21" s="247"/>
      <c r="T21" s="247"/>
      <c r="U21" s="247"/>
      <c r="V21" s="247"/>
      <c r="W21" s="247"/>
      <c r="X21" s="247"/>
      <c r="Y21" s="247"/>
      <c r="Z21" s="247"/>
      <c r="AA21" s="247"/>
      <c r="AB21" s="247"/>
      <c r="AC21" s="247"/>
      <c r="AD21" s="247"/>
      <c r="AE21" s="247"/>
      <c r="AF21" s="247"/>
      <c r="AG21" s="247"/>
      <c r="AH21" s="247"/>
      <c r="AI21" s="247"/>
      <c r="AJ21" s="247"/>
      <c r="AK21" s="247"/>
      <c r="AL21" s="247"/>
      <c r="AM21" s="247"/>
      <c r="AN21" s="247"/>
      <c r="AO21" s="248"/>
      <c r="AP21" s="247"/>
      <c r="AQ21" s="248"/>
      <c r="AR21" s="247"/>
      <c r="AS21" s="247"/>
      <c r="AT21" s="247"/>
      <c r="AU21" s="247"/>
      <c r="AV21" s="247"/>
      <c r="AW21" s="247"/>
    </row>
    <row r="22" spans="2:49" ht="13" x14ac:dyDescent="0.25">
      <c r="B22" s="105">
        <v>17</v>
      </c>
      <c r="C22" s="51"/>
      <c r="D22" s="246"/>
      <c r="E22" s="246"/>
      <c r="F22" s="246"/>
      <c r="G22" s="246"/>
      <c r="H22" s="246"/>
      <c r="I22" s="246"/>
      <c r="J22" s="247"/>
      <c r="K22" s="247"/>
      <c r="L22" s="247"/>
      <c r="M22" s="247"/>
      <c r="N22" s="247"/>
      <c r="O22" s="247"/>
      <c r="P22" s="247"/>
      <c r="Q22" s="247"/>
      <c r="R22" s="247"/>
      <c r="S22" s="247"/>
      <c r="T22" s="247"/>
      <c r="U22" s="247"/>
      <c r="V22" s="247"/>
      <c r="W22" s="247"/>
      <c r="X22" s="247"/>
      <c r="Y22" s="247"/>
      <c r="Z22" s="247"/>
      <c r="AA22" s="247"/>
      <c r="AB22" s="247"/>
      <c r="AC22" s="247"/>
      <c r="AD22" s="247"/>
      <c r="AE22" s="247"/>
      <c r="AF22" s="247"/>
      <c r="AG22" s="247"/>
      <c r="AH22" s="247"/>
      <c r="AI22" s="247"/>
      <c r="AJ22" s="247"/>
      <c r="AK22" s="247"/>
      <c r="AL22" s="247"/>
      <c r="AM22" s="247"/>
      <c r="AN22" s="247"/>
      <c r="AO22" s="248"/>
      <c r="AP22" s="247"/>
      <c r="AQ22" s="248"/>
      <c r="AR22" s="247"/>
      <c r="AS22" s="247"/>
      <c r="AT22" s="247"/>
      <c r="AU22" s="247"/>
      <c r="AV22" s="247"/>
      <c r="AW22" s="247"/>
    </row>
    <row r="23" spans="2:49" ht="13" x14ac:dyDescent="0.25">
      <c r="B23" s="105">
        <v>18</v>
      </c>
      <c r="C23" s="51"/>
      <c r="D23" s="246"/>
      <c r="E23" s="246"/>
      <c r="F23" s="246"/>
      <c r="G23" s="246"/>
      <c r="H23" s="246"/>
      <c r="I23" s="246"/>
      <c r="J23" s="247"/>
      <c r="K23" s="247"/>
      <c r="L23" s="247"/>
      <c r="M23" s="247"/>
      <c r="N23" s="247"/>
      <c r="O23" s="247"/>
      <c r="P23" s="247"/>
      <c r="Q23" s="247"/>
      <c r="R23" s="247"/>
      <c r="S23" s="247"/>
      <c r="T23" s="247"/>
      <c r="U23" s="247"/>
      <c r="V23" s="247"/>
      <c r="W23" s="247"/>
      <c r="X23" s="247"/>
      <c r="Y23" s="247"/>
      <c r="Z23" s="247"/>
      <c r="AA23" s="247"/>
      <c r="AB23" s="247"/>
      <c r="AC23" s="247"/>
      <c r="AD23" s="247"/>
      <c r="AE23" s="247"/>
      <c r="AF23" s="247"/>
      <c r="AG23" s="247"/>
      <c r="AH23" s="247"/>
      <c r="AI23" s="247"/>
      <c r="AJ23" s="247"/>
      <c r="AK23" s="247"/>
      <c r="AL23" s="247"/>
      <c r="AM23" s="247"/>
      <c r="AN23" s="247"/>
      <c r="AO23" s="248"/>
      <c r="AP23" s="247"/>
      <c r="AQ23" s="248"/>
      <c r="AR23" s="247"/>
      <c r="AS23" s="247"/>
      <c r="AT23" s="247"/>
      <c r="AU23" s="247"/>
      <c r="AV23" s="247"/>
      <c r="AW23" s="247"/>
    </row>
    <row r="24" spans="2:49" ht="13" x14ac:dyDescent="0.25">
      <c r="B24" s="105">
        <v>19</v>
      </c>
      <c r="C24" s="51"/>
      <c r="D24" s="246" t="s">
        <v>826</v>
      </c>
      <c r="E24" s="246"/>
      <c r="F24" s="246"/>
      <c r="G24" s="246"/>
      <c r="H24" s="246"/>
      <c r="I24" s="246"/>
      <c r="J24" s="247"/>
      <c r="K24" s="247"/>
      <c r="L24" s="247"/>
      <c r="M24" s="247"/>
      <c r="N24" s="247"/>
      <c r="O24" s="247"/>
      <c r="P24" s="247"/>
      <c r="Q24" s="247"/>
      <c r="R24" s="247"/>
      <c r="S24" s="247"/>
      <c r="T24" s="247"/>
      <c r="U24" s="247"/>
      <c r="V24" s="247"/>
      <c r="W24" s="247"/>
      <c r="X24" s="247"/>
      <c r="Y24" s="247"/>
      <c r="Z24" s="247"/>
      <c r="AA24" s="247"/>
      <c r="AB24" s="247"/>
      <c r="AC24" s="247"/>
      <c r="AD24" s="247"/>
      <c r="AE24" s="247"/>
      <c r="AF24" s="247"/>
      <c r="AG24" s="247"/>
      <c r="AH24" s="247"/>
      <c r="AI24" s="247"/>
      <c r="AJ24" s="247"/>
      <c r="AK24" s="247"/>
      <c r="AL24" s="247"/>
      <c r="AM24" s="247"/>
      <c r="AN24" s="247"/>
      <c r="AO24" s="248"/>
      <c r="AP24" s="247"/>
      <c r="AQ24" s="248"/>
      <c r="AR24" s="247"/>
      <c r="AS24" s="247"/>
      <c r="AT24" s="247"/>
      <c r="AU24" s="247"/>
      <c r="AV24" s="247"/>
      <c r="AW24" s="247"/>
    </row>
    <row r="25" spans="2:49" ht="13" x14ac:dyDescent="0.25">
      <c r="B25" s="105">
        <v>20</v>
      </c>
      <c r="C25" s="51"/>
      <c r="D25" s="246"/>
      <c r="E25" s="246"/>
      <c r="F25" s="246"/>
      <c r="G25" s="246"/>
      <c r="H25" s="246"/>
      <c r="I25" s="246"/>
      <c r="J25" s="247"/>
      <c r="K25" s="247"/>
      <c r="L25" s="247"/>
      <c r="M25" s="247"/>
      <c r="N25" s="247"/>
      <c r="O25" s="247"/>
      <c r="P25" s="247"/>
      <c r="Q25" s="247"/>
      <c r="R25" s="247"/>
      <c r="S25" s="247"/>
      <c r="T25" s="247"/>
      <c r="U25" s="247"/>
      <c r="V25" s="247"/>
      <c r="W25" s="247"/>
      <c r="X25" s="247"/>
      <c r="Y25" s="247"/>
      <c r="Z25" s="247"/>
      <c r="AA25" s="247"/>
      <c r="AB25" s="247"/>
      <c r="AC25" s="247"/>
      <c r="AD25" s="247"/>
      <c r="AE25" s="247"/>
      <c r="AF25" s="247"/>
      <c r="AG25" s="247"/>
      <c r="AH25" s="247"/>
      <c r="AI25" s="247"/>
      <c r="AJ25" s="247"/>
      <c r="AK25" s="247"/>
      <c r="AL25" s="247"/>
      <c r="AM25" s="247"/>
      <c r="AN25" s="247"/>
      <c r="AO25" s="248"/>
      <c r="AP25" s="247"/>
      <c r="AQ25" s="248"/>
      <c r="AR25" s="247"/>
      <c r="AS25" s="247"/>
      <c r="AT25" s="247"/>
      <c r="AU25" s="247"/>
      <c r="AV25" s="247"/>
      <c r="AW25" s="247"/>
    </row>
    <row r="26" spans="2:49" ht="13" x14ac:dyDescent="0.25">
      <c r="B26" s="105">
        <v>21</v>
      </c>
      <c r="C26" s="51"/>
      <c r="D26" s="246"/>
      <c r="E26" s="246"/>
      <c r="F26" s="246"/>
      <c r="G26" s="246"/>
      <c r="H26" s="246"/>
      <c r="I26" s="246"/>
      <c r="J26" s="247"/>
      <c r="K26" s="247"/>
      <c r="L26" s="247"/>
      <c r="M26" s="247"/>
      <c r="N26" s="247"/>
      <c r="O26" s="247"/>
      <c r="P26" s="247"/>
      <c r="Q26" s="247"/>
      <c r="R26" s="247"/>
      <c r="S26" s="247"/>
      <c r="T26" s="247"/>
      <c r="U26" s="247"/>
      <c r="V26" s="247"/>
      <c r="W26" s="247"/>
      <c r="X26" s="247"/>
      <c r="Y26" s="247"/>
      <c r="Z26" s="247"/>
      <c r="AA26" s="247"/>
      <c r="AB26" s="247"/>
      <c r="AC26" s="247"/>
      <c r="AD26" s="247"/>
      <c r="AE26" s="247"/>
      <c r="AF26" s="247"/>
      <c r="AG26" s="247"/>
      <c r="AH26" s="247"/>
      <c r="AI26" s="247"/>
      <c r="AJ26" s="247"/>
      <c r="AK26" s="247"/>
      <c r="AL26" s="247"/>
      <c r="AM26" s="247"/>
      <c r="AN26" s="247"/>
      <c r="AO26" s="248"/>
      <c r="AP26" s="247"/>
      <c r="AQ26" s="248"/>
      <c r="AR26" s="247"/>
      <c r="AS26" s="247"/>
      <c r="AT26" s="247"/>
      <c r="AU26" s="247"/>
      <c r="AV26" s="247"/>
      <c r="AW26" s="247"/>
    </row>
    <row r="27" spans="2:49" ht="13" x14ac:dyDescent="0.25">
      <c r="B27" s="105">
        <v>22</v>
      </c>
      <c r="C27" s="51"/>
      <c r="D27" s="246"/>
      <c r="E27" s="246"/>
      <c r="F27" s="246"/>
      <c r="G27" s="246"/>
      <c r="H27" s="246"/>
      <c r="I27" s="246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247"/>
      <c r="W27" s="247"/>
      <c r="X27" s="247"/>
      <c r="Y27" s="247"/>
      <c r="Z27" s="247"/>
      <c r="AA27" s="247"/>
      <c r="AB27" s="247"/>
      <c r="AC27" s="247"/>
      <c r="AD27" s="247"/>
      <c r="AE27" s="247"/>
      <c r="AF27" s="247"/>
      <c r="AG27" s="247"/>
      <c r="AH27" s="247"/>
      <c r="AI27" s="247"/>
      <c r="AJ27" s="247"/>
      <c r="AK27" s="247"/>
      <c r="AL27" s="247"/>
      <c r="AM27" s="247"/>
      <c r="AN27" s="247"/>
      <c r="AO27" s="248"/>
      <c r="AP27" s="247"/>
      <c r="AQ27" s="248"/>
      <c r="AR27" s="247"/>
      <c r="AS27" s="247"/>
      <c r="AT27" s="247"/>
      <c r="AU27" s="247"/>
      <c r="AV27" s="247"/>
      <c r="AW27" s="247"/>
    </row>
    <row r="28" spans="2:49" ht="13" x14ac:dyDescent="0.25">
      <c r="B28" s="105">
        <v>23</v>
      </c>
      <c r="C28" s="51"/>
      <c r="D28" s="246"/>
      <c r="E28" s="246"/>
      <c r="F28" s="246"/>
      <c r="G28" s="246"/>
      <c r="H28" s="246"/>
      <c r="I28" s="246"/>
      <c r="J28" s="247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7"/>
      <c r="X28" s="247"/>
      <c r="Y28" s="247"/>
      <c r="Z28" s="247"/>
      <c r="AA28" s="247"/>
      <c r="AB28" s="247"/>
      <c r="AC28" s="247"/>
      <c r="AD28" s="247"/>
      <c r="AE28" s="247"/>
      <c r="AF28" s="247"/>
      <c r="AG28" s="247"/>
      <c r="AH28" s="247"/>
      <c r="AI28" s="247"/>
      <c r="AJ28" s="247"/>
      <c r="AK28" s="247"/>
      <c r="AL28" s="247"/>
      <c r="AM28" s="247"/>
      <c r="AN28" s="247"/>
      <c r="AO28" s="248"/>
      <c r="AP28" s="247"/>
      <c r="AQ28" s="248"/>
      <c r="AR28" s="247"/>
      <c r="AS28" s="247"/>
      <c r="AT28" s="247"/>
      <c r="AU28" s="247"/>
      <c r="AV28" s="247"/>
      <c r="AW28" s="247"/>
    </row>
    <row r="29" spans="2:49" ht="13" x14ac:dyDescent="0.25">
      <c r="B29" s="105">
        <v>24</v>
      </c>
      <c r="C29" s="51"/>
      <c r="D29" s="246"/>
      <c r="E29" s="246"/>
      <c r="F29" s="246"/>
      <c r="G29" s="246"/>
      <c r="H29" s="246"/>
      <c r="I29" s="246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247"/>
      <c r="W29" s="247"/>
      <c r="X29" s="247"/>
      <c r="Y29" s="247"/>
      <c r="Z29" s="247"/>
      <c r="AA29" s="247"/>
      <c r="AB29" s="247"/>
      <c r="AC29" s="247"/>
      <c r="AD29" s="247"/>
      <c r="AE29" s="247"/>
      <c r="AF29" s="247"/>
      <c r="AG29" s="247"/>
      <c r="AH29" s="247"/>
      <c r="AI29" s="247"/>
      <c r="AJ29" s="247"/>
      <c r="AK29" s="247"/>
      <c r="AL29" s="247"/>
      <c r="AM29" s="247"/>
      <c r="AN29" s="247"/>
      <c r="AO29" s="248"/>
      <c r="AP29" s="247"/>
      <c r="AQ29" s="248"/>
      <c r="AR29" s="247"/>
      <c r="AS29" s="247"/>
      <c r="AT29" s="247"/>
      <c r="AU29" s="247"/>
      <c r="AV29" s="247"/>
      <c r="AW29" s="247"/>
    </row>
    <row r="30" spans="2:49" ht="13" x14ac:dyDescent="0.25">
      <c r="B30" s="105">
        <v>25</v>
      </c>
      <c r="C30" s="51"/>
      <c r="D30" s="246"/>
      <c r="E30" s="246"/>
      <c r="F30" s="246"/>
      <c r="G30" s="246"/>
      <c r="H30" s="246"/>
      <c r="I30" s="246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247"/>
      <c r="W30" s="247"/>
      <c r="X30" s="247"/>
      <c r="Y30" s="247"/>
      <c r="Z30" s="247"/>
      <c r="AA30" s="247"/>
      <c r="AB30" s="247"/>
      <c r="AC30" s="247"/>
      <c r="AD30" s="247"/>
      <c r="AE30" s="247"/>
      <c r="AF30" s="247"/>
      <c r="AG30" s="247"/>
      <c r="AH30" s="247"/>
      <c r="AI30" s="247"/>
      <c r="AJ30" s="247"/>
      <c r="AK30" s="247"/>
      <c r="AL30" s="247"/>
      <c r="AM30" s="247"/>
      <c r="AN30" s="247"/>
      <c r="AO30" s="248"/>
      <c r="AP30" s="247"/>
      <c r="AQ30" s="248"/>
      <c r="AR30" s="247"/>
      <c r="AS30" s="247"/>
      <c r="AT30" s="247"/>
      <c r="AU30" s="247"/>
      <c r="AV30" s="247"/>
      <c r="AW30" s="247"/>
    </row>
    <row r="31" spans="2:49" ht="13" x14ac:dyDescent="0.25">
      <c r="B31" s="105">
        <v>26</v>
      </c>
      <c r="C31" s="51"/>
      <c r="D31" s="246"/>
      <c r="E31" s="246"/>
      <c r="F31" s="246"/>
      <c r="G31" s="246"/>
      <c r="H31" s="246"/>
      <c r="I31" s="246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247"/>
      <c r="W31" s="247"/>
      <c r="X31" s="247"/>
      <c r="Y31" s="247"/>
      <c r="Z31" s="247"/>
      <c r="AA31" s="247"/>
      <c r="AB31" s="247"/>
      <c r="AC31" s="247"/>
      <c r="AD31" s="247"/>
      <c r="AE31" s="247"/>
      <c r="AF31" s="247"/>
      <c r="AG31" s="247"/>
      <c r="AH31" s="247"/>
      <c r="AI31" s="247"/>
      <c r="AJ31" s="247"/>
      <c r="AK31" s="247"/>
      <c r="AL31" s="247"/>
      <c r="AM31" s="247"/>
      <c r="AN31" s="247"/>
      <c r="AO31" s="248"/>
      <c r="AP31" s="247"/>
      <c r="AQ31" s="248"/>
      <c r="AR31" s="247"/>
      <c r="AS31" s="247"/>
      <c r="AT31" s="247"/>
      <c r="AU31" s="247"/>
      <c r="AV31" s="247"/>
      <c r="AW31" s="247"/>
    </row>
    <row r="32" spans="2:49" ht="13" x14ac:dyDescent="0.25">
      <c r="B32" s="105">
        <v>27</v>
      </c>
      <c r="C32" s="51"/>
      <c r="D32" s="246"/>
      <c r="E32" s="246"/>
      <c r="F32" s="246"/>
      <c r="G32" s="246"/>
      <c r="H32" s="246"/>
      <c r="I32" s="246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247"/>
      <c r="W32" s="247"/>
      <c r="X32" s="247"/>
      <c r="Y32" s="247"/>
      <c r="Z32" s="247"/>
      <c r="AA32" s="247"/>
      <c r="AB32" s="247"/>
      <c r="AC32" s="247"/>
      <c r="AD32" s="247"/>
      <c r="AE32" s="247"/>
      <c r="AF32" s="247"/>
      <c r="AG32" s="247"/>
      <c r="AH32" s="247"/>
      <c r="AI32" s="247"/>
      <c r="AJ32" s="247"/>
      <c r="AK32" s="247"/>
      <c r="AL32" s="247"/>
      <c r="AM32" s="247"/>
      <c r="AN32" s="247"/>
      <c r="AO32" s="248"/>
      <c r="AP32" s="247"/>
      <c r="AQ32" s="248"/>
      <c r="AR32" s="247"/>
      <c r="AS32" s="247"/>
      <c r="AT32" s="247"/>
      <c r="AU32" s="247"/>
      <c r="AV32" s="247"/>
      <c r="AW32" s="247"/>
    </row>
    <row r="33" spans="2:49" ht="13" x14ac:dyDescent="0.25">
      <c r="B33" s="105">
        <v>28</v>
      </c>
      <c r="C33" s="51"/>
      <c r="D33" s="246"/>
      <c r="E33" s="246"/>
      <c r="F33" s="246"/>
      <c r="G33" s="246"/>
      <c r="H33" s="246"/>
      <c r="I33" s="246"/>
      <c r="J33" s="247"/>
      <c r="K33" s="247"/>
      <c r="L33" s="247"/>
      <c r="M33" s="247"/>
      <c r="N33" s="247"/>
      <c r="O33" s="247"/>
      <c r="P33" s="247"/>
      <c r="Q33" s="247"/>
      <c r="R33" s="247"/>
      <c r="S33" s="247"/>
      <c r="T33" s="247"/>
      <c r="U33" s="247"/>
      <c r="V33" s="247"/>
      <c r="W33" s="247"/>
      <c r="X33" s="247"/>
      <c r="Y33" s="247"/>
      <c r="Z33" s="247"/>
      <c r="AA33" s="247"/>
      <c r="AB33" s="247"/>
      <c r="AC33" s="247"/>
      <c r="AD33" s="247"/>
      <c r="AE33" s="247"/>
      <c r="AF33" s="247"/>
      <c r="AG33" s="247"/>
      <c r="AH33" s="247"/>
      <c r="AI33" s="247"/>
      <c r="AJ33" s="247"/>
      <c r="AK33" s="247"/>
      <c r="AL33" s="247"/>
      <c r="AM33" s="247"/>
      <c r="AN33" s="247"/>
      <c r="AO33" s="248"/>
      <c r="AP33" s="247"/>
      <c r="AQ33" s="248"/>
      <c r="AR33" s="247"/>
      <c r="AS33" s="247"/>
      <c r="AT33" s="247"/>
      <c r="AU33" s="247"/>
      <c r="AV33" s="247"/>
      <c r="AW33" s="247"/>
    </row>
    <row r="34" spans="2:49" ht="13" x14ac:dyDescent="0.25">
      <c r="B34" s="105">
        <v>29</v>
      </c>
      <c r="C34" s="51"/>
      <c r="D34" s="246"/>
      <c r="E34" s="246"/>
      <c r="F34" s="246"/>
      <c r="G34" s="246"/>
      <c r="H34" s="246"/>
      <c r="I34" s="246"/>
      <c r="J34" s="247"/>
      <c r="K34" s="247"/>
      <c r="L34" s="247"/>
      <c r="M34" s="247"/>
      <c r="N34" s="247"/>
      <c r="O34" s="247"/>
      <c r="P34" s="247"/>
      <c r="Q34" s="247"/>
      <c r="R34" s="247"/>
      <c r="S34" s="247"/>
      <c r="T34" s="247"/>
      <c r="U34" s="247"/>
      <c r="V34" s="247"/>
      <c r="W34" s="247"/>
      <c r="X34" s="247"/>
      <c r="Y34" s="247"/>
      <c r="Z34" s="247"/>
      <c r="AA34" s="247"/>
      <c r="AB34" s="247"/>
      <c r="AC34" s="247"/>
      <c r="AD34" s="247"/>
      <c r="AE34" s="247"/>
      <c r="AF34" s="247"/>
      <c r="AG34" s="247"/>
      <c r="AH34" s="247"/>
      <c r="AI34" s="247"/>
      <c r="AJ34" s="247"/>
      <c r="AK34" s="247"/>
      <c r="AL34" s="247"/>
      <c r="AM34" s="247"/>
      <c r="AN34" s="247"/>
      <c r="AO34" s="248"/>
      <c r="AP34" s="247"/>
      <c r="AQ34" s="248"/>
      <c r="AR34" s="247"/>
      <c r="AS34" s="247"/>
      <c r="AT34" s="247"/>
      <c r="AU34" s="247"/>
      <c r="AV34" s="247"/>
      <c r="AW34" s="247"/>
    </row>
    <row r="35" spans="2:49" ht="13" x14ac:dyDescent="0.25">
      <c r="B35" s="105">
        <v>30</v>
      </c>
      <c r="C35" s="51"/>
      <c r="D35" s="246"/>
      <c r="E35" s="246"/>
      <c r="F35" s="246"/>
      <c r="G35" s="246"/>
      <c r="H35" s="246"/>
      <c r="I35" s="246"/>
      <c r="J35" s="247"/>
      <c r="K35" s="247"/>
      <c r="L35" s="247"/>
      <c r="M35" s="247"/>
      <c r="N35" s="247"/>
      <c r="O35" s="247"/>
      <c r="P35" s="247"/>
      <c r="Q35" s="247"/>
      <c r="R35" s="247"/>
      <c r="S35" s="247"/>
      <c r="T35" s="247"/>
      <c r="U35" s="247"/>
      <c r="V35" s="247"/>
      <c r="W35" s="247"/>
      <c r="X35" s="247"/>
      <c r="Y35" s="247"/>
      <c r="Z35" s="247"/>
      <c r="AA35" s="247"/>
      <c r="AB35" s="247"/>
      <c r="AC35" s="247"/>
      <c r="AD35" s="247"/>
      <c r="AE35" s="247"/>
      <c r="AF35" s="247"/>
      <c r="AG35" s="247"/>
      <c r="AH35" s="247"/>
      <c r="AI35" s="247"/>
      <c r="AJ35" s="247"/>
      <c r="AK35" s="247"/>
      <c r="AL35" s="247"/>
      <c r="AM35" s="247"/>
      <c r="AN35" s="247"/>
      <c r="AO35" s="248"/>
      <c r="AP35" s="247"/>
      <c r="AQ35" s="248"/>
      <c r="AR35" s="247"/>
      <c r="AS35" s="247"/>
      <c r="AT35" s="247"/>
      <c r="AU35" s="247"/>
      <c r="AV35" s="247"/>
      <c r="AW35" s="247"/>
    </row>
    <row r="36" spans="2:49" ht="13" x14ac:dyDescent="0.25">
      <c r="B36" s="105">
        <v>31</v>
      </c>
      <c r="C36" s="51"/>
      <c r="D36" s="246"/>
      <c r="E36" s="246"/>
      <c r="F36" s="246"/>
      <c r="G36" s="246"/>
      <c r="H36" s="246"/>
      <c r="I36" s="246"/>
      <c r="J36" s="247"/>
      <c r="K36" s="247"/>
      <c r="L36" s="247"/>
      <c r="M36" s="247"/>
      <c r="N36" s="247"/>
      <c r="O36" s="247"/>
      <c r="P36" s="247"/>
      <c r="Q36" s="247"/>
      <c r="R36" s="247"/>
      <c r="S36" s="247"/>
      <c r="T36" s="247"/>
      <c r="U36" s="247"/>
      <c r="V36" s="247"/>
      <c r="W36" s="247"/>
      <c r="X36" s="247"/>
      <c r="Y36" s="247"/>
      <c r="Z36" s="247"/>
      <c r="AA36" s="247"/>
      <c r="AB36" s="247"/>
      <c r="AC36" s="247"/>
      <c r="AD36" s="247"/>
      <c r="AE36" s="247"/>
      <c r="AF36" s="247"/>
      <c r="AG36" s="247"/>
      <c r="AH36" s="247"/>
      <c r="AI36" s="247"/>
      <c r="AJ36" s="247"/>
      <c r="AK36" s="247"/>
      <c r="AL36" s="247"/>
      <c r="AM36" s="247"/>
      <c r="AN36" s="247"/>
      <c r="AO36" s="248"/>
      <c r="AP36" s="247"/>
      <c r="AQ36" s="248"/>
      <c r="AR36" s="247"/>
      <c r="AS36" s="247"/>
      <c r="AT36" s="247"/>
      <c r="AU36" s="247"/>
      <c r="AV36" s="247"/>
      <c r="AW36" s="247"/>
    </row>
    <row r="37" spans="2:49" ht="13" x14ac:dyDescent="0.25">
      <c r="B37" s="105">
        <v>32</v>
      </c>
      <c r="C37" s="51"/>
      <c r="D37" s="246"/>
      <c r="E37" s="246"/>
      <c r="F37" s="246"/>
      <c r="G37" s="246"/>
      <c r="H37" s="246"/>
      <c r="I37" s="246"/>
      <c r="J37" s="247"/>
      <c r="K37" s="247"/>
      <c r="L37" s="247"/>
      <c r="M37" s="247"/>
      <c r="N37" s="247"/>
      <c r="O37" s="247"/>
      <c r="P37" s="247"/>
      <c r="Q37" s="247"/>
      <c r="R37" s="247"/>
      <c r="S37" s="247"/>
      <c r="T37" s="247"/>
      <c r="U37" s="247"/>
      <c r="V37" s="247"/>
      <c r="W37" s="247"/>
      <c r="X37" s="247"/>
      <c r="Y37" s="247"/>
      <c r="Z37" s="247"/>
      <c r="AA37" s="247"/>
      <c r="AB37" s="247"/>
      <c r="AC37" s="247"/>
      <c r="AD37" s="247"/>
      <c r="AE37" s="247"/>
      <c r="AF37" s="247"/>
      <c r="AG37" s="247"/>
      <c r="AH37" s="247"/>
      <c r="AI37" s="247"/>
      <c r="AJ37" s="247"/>
      <c r="AK37" s="247"/>
      <c r="AL37" s="247"/>
      <c r="AM37" s="247"/>
      <c r="AN37" s="247"/>
      <c r="AO37" s="248"/>
      <c r="AP37" s="247"/>
      <c r="AQ37" s="248"/>
      <c r="AR37" s="247"/>
      <c r="AS37" s="247"/>
      <c r="AT37" s="247"/>
      <c r="AU37" s="247"/>
      <c r="AV37" s="247"/>
      <c r="AW37" s="247"/>
    </row>
    <row r="38" spans="2:49" ht="13" x14ac:dyDescent="0.25">
      <c r="B38" s="105">
        <v>33</v>
      </c>
      <c r="C38" s="51"/>
      <c r="D38" s="246"/>
      <c r="E38" s="246"/>
      <c r="F38" s="246"/>
      <c r="G38" s="246"/>
      <c r="H38" s="246"/>
      <c r="I38" s="246"/>
      <c r="J38" s="247"/>
      <c r="K38" s="247"/>
      <c r="L38" s="247"/>
      <c r="M38" s="247"/>
      <c r="N38" s="247"/>
      <c r="O38" s="247"/>
      <c r="P38" s="247"/>
      <c r="Q38" s="247"/>
      <c r="R38" s="247"/>
      <c r="S38" s="247"/>
      <c r="T38" s="247"/>
      <c r="U38" s="247"/>
      <c r="V38" s="247"/>
      <c r="W38" s="247"/>
      <c r="X38" s="247"/>
      <c r="Y38" s="247"/>
      <c r="Z38" s="247"/>
      <c r="AA38" s="247"/>
      <c r="AB38" s="247"/>
      <c r="AC38" s="247"/>
      <c r="AD38" s="247"/>
      <c r="AE38" s="247"/>
      <c r="AF38" s="247"/>
      <c r="AG38" s="247"/>
      <c r="AH38" s="247"/>
      <c r="AI38" s="247"/>
      <c r="AJ38" s="247"/>
      <c r="AK38" s="247"/>
      <c r="AL38" s="247"/>
      <c r="AM38" s="247"/>
      <c r="AN38" s="247"/>
      <c r="AO38" s="248"/>
      <c r="AP38" s="247"/>
      <c r="AQ38" s="248"/>
      <c r="AR38" s="247"/>
      <c r="AS38" s="247"/>
      <c r="AT38" s="247"/>
      <c r="AU38" s="247"/>
      <c r="AV38" s="247"/>
      <c r="AW38" s="247"/>
    </row>
    <row r="39" spans="2:49" ht="13" x14ac:dyDescent="0.25">
      <c r="B39" s="105">
        <v>34</v>
      </c>
      <c r="C39" s="51"/>
      <c r="D39" s="246"/>
      <c r="E39" s="246"/>
      <c r="F39" s="246"/>
      <c r="G39" s="246"/>
      <c r="H39" s="246"/>
      <c r="I39" s="246"/>
      <c r="J39" s="247"/>
      <c r="K39" s="247"/>
      <c r="L39" s="247"/>
      <c r="M39" s="247"/>
      <c r="N39" s="247"/>
      <c r="O39" s="247"/>
      <c r="P39" s="247"/>
      <c r="Q39" s="247"/>
      <c r="R39" s="247"/>
      <c r="S39" s="247"/>
      <c r="T39" s="247"/>
      <c r="U39" s="247"/>
      <c r="V39" s="247"/>
      <c r="W39" s="247"/>
      <c r="X39" s="247"/>
      <c r="Y39" s="247"/>
      <c r="Z39" s="247"/>
      <c r="AA39" s="247"/>
      <c r="AB39" s="247"/>
      <c r="AC39" s="247"/>
      <c r="AD39" s="247"/>
      <c r="AE39" s="247"/>
      <c r="AF39" s="247"/>
      <c r="AG39" s="247"/>
      <c r="AH39" s="247"/>
      <c r="AI39" s="247"/>
      <c r="AJ39" s="247"/>
      <c r="AK39" s="247"/>
      <c r="AL39" s="247"/>
      <c r="AM39" s="247"/>
      <c r="AN39" s="247"/>
      <c r="AO39" s="248"/>
      <c r="AP39" s="247"/>
      <c r="AQ39" s="248"/>
      <c r="AR39" s="247"/>
      <c r="AS39" s="247"/>
      <c r="AT39" s="247"/>
      <c r="AU39" s="247"/>
      <c r="AV39" s="247"/>
      <c r="AW39" s="247"/>
    </row>
    <row r="40" spans="2:49" ht="13" x14ac:dyDescent="0.25">
      <c r="B40" s="105">
        <v>35</v>
      </c>
      <c r="C40" s="51"/>
      <c r="D40" s="246"/>
      <c r="E40" s="246"/>
      <c r="F40" s="246"/>
      <c r="G40" s="246"/>
      <c r="H40" s="246"/>
      <c r="I40" s="246"/>
      <c r="J40" s="247"/>
      <c r="K40" s="247"/>
      <c r="L40" s="247"/>
      <c r="M40" s="247"/>
      <c r="N40" s="247"/>
      <c r="O40" s="247"/>
      <c r="P40" s="247"/>
      <c r="Q40" s="247"/>
      <c r="R40" s="247"/>
      <c r="S40" s="247"/>
      <c r="T40" s="247"/>
      <c r="U40" s="247"/>
      <c r="V40" s="247"/>
      <c r="W40" s="247"/>
      <c r="X40" s="247"/>
      <c r="Y40" s="247"/>
      <c r="Z40" s="247"/>
      <c r="AA40" s="247"/>
      <c r="AB40" s="247"/>
      <c r="AC40" s="247"/>
      <c r="AD40" s="247"/>
      <c r="AE40" s="247"/>
      <c r="AF40" s="247"/>
      <c r="AG40" s="247"/>
      <c r="AH40" s="247"/>
      <c r="AI40" s="247"/>
      <c r="AJ40" s="247"/>
      <c r="AK40" s="247"/>
      <c r="AL40" s="247"/>
      <c r="AM40" s="247"/>
      <c r="AN40" s="247"/>
      <c r="AO40" s="248"/>
      <c r="AP40" s="247"/>
      <c r="AQ40" s="248"/>
      <c r="AR40" s="247"/>
      <c r="AS40" s="247"/>
      <c r="AT40" s="247"/>
      <c r="AU40" s="247"/>
      <c r="AV40" s="247"/>
      <c r="AW40" s="247"/>
    </row>
    <row r="41" spans="2:49" ht="13" x14ac:dyDescent="0.25">
      <c r="C41" s="52"/>
    </row>
    <row r="42" spans="2:49" ht="13" x14ac:dyDescent="0.25">
      <c r="C42" s="52"/>
    </row>
    <row r="43" spans="2:49" ht="13" x14ac:dyDescent="0.25">
      <c r="C43" s="52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1">
    <tabColor rgb="FFFFFF00"/>
  </sheetPr>
  <dimension ref="A1:AH29"/>
  <sheetViews>
    <sheetView zoomScale="85" zoomScaleNormal="85" zoomScaleSheetLayoutView="115" workbookViewId="0">
      <pane xSplit="3" ySplit="4" topLeftCell="E5" activePane="bottomRight" state="frozen"/>
      <selection activeCell="AG22" sqref="AG22"/>
      <selection pane="topRight" activeCell="AG22" sqref="AG22"/>
      <selection pane="bottomLeft" activeCell="AG22" sqref="AG22"/>
      <selection pane="bottomRight" activeCell="AG22" sqref="AG22"/>
    </sheetView>
  </sheetViews>
  <sheetFormatPr defaultColWidth="9.1796875" defaultRowHeight="15.75" customHeight="1" x14ac:dyDescent="0.4"/>
  <cols>
    <col min="1" max="1" width="3" style="656" customWidth="1"/>
    <col min="2" max="2" width="8.54296875" style="721" customWidth="1"/>
    <col min="3" max="3" width="2.453125" style="648" customWidth="1"/>
    <col min="4" max="4" width="8.54296875" style="648" customWidth="1"/>
    <col min="5" max="5" width="1.7265625" style="721" customWidth="1"/>
    <col min="6" max="6" width="4.453125" style="648" customWidth="1"/>
    <col min="7" max="7" width="3.54296875" style="648" customWidth="1"/>
    <col min="8" max="8" width="8.54296875" style="648" customWidth="1"/>
    <col min="9" max="9" width="3.26953125" style="648" customWidth="1"/>
    <col min="10" max="10" width="4.453125" style="648" customWidth="1"/>
    <col min="11" max="11" width="3.54296875" style="648" customWidth="1"/>
    <col min="12" max="12" width="9.26953125" style="648" customWidth="1"/>
    <col min="13" max="13" width="3.7265625" style="648" customWidth="1"/>
    <col min="14" max="14" width="4.453125" style="648" customWidth="1"/>
    <col min="15" max="15" width="3.81640625" style="648" customWidth="1"/>
    <col min="16" max="16" width="8.453125" style="648" customWidth="1"/>
    <col min="17" max="17" width="4" style="648" customWidth="1"/>
    <col min="18" max="18" width="4.453125" style="648" customWidth="1"/>
    <col min="19" max="19" width="4.81640625" style="648" customWidth="1"/>
    <col min="20" max="20" width="6.26953125" style="648" customWidth="1"/>
    <col min="21" max="21" width="4.7265625" style="648" customWidth="1"/>
    <col min="22" max="22" width="4.453125" style="648" customWidth="1"/>
    <col min="23" max="23" width="4.26953125" style="648" customWidth="1"/>
    <col min="24" max="24" width="6.453125" style="648" customWidth="1"/>
    <col min="25" max="25" width="3.26953125" style="648" customWidth="1"/>
    <col min="26" max="26" width="3.81640625" style="648" customWidth="1"/>
    <col min="27" max="27" width="4" style="648" customWidth="1"/>
    <col min="28" max="28" width="6.81640625" style="648" customWidth="1"/>
    <col min="29" max="29" width="1.81640625" style="648" customWidth="1"/>
    <col min="30" max="30" width="1.1796875" style="648" customWidth="1"/>
    <col min="31" max="31" width="4" style="648" customWidth="1"/>
    <col min="32" max="32" width="5.1796875" style="649" customWidth="1"/>
    <col min="33" max="16384" width="9.1796875" style="648"/>
  </cols>
  <sheetData>
    <row r="1" spans="1:34" ht="22.5" customHeight="1" x14ac:dyDescent="0.45">
      <c r="A1" s="983" t="s">
        <v>834</v>
      </c>
      <c r="B1" s="983"/>
      <c r="C1" s="983"/>
      <c r="D1" s="983"/>
      <c r="E1" s="645"/>
      <c r="F1" s="645"/>
      <c r="G1" s="645"/>
      <c r="H1" s="984" t="s">
        <v>577</v>
      </c>
      <c r="I1" s="984"/>
      <c r="J1" s="984"/>
      <c r="K1" s="984"/>
      <c r="L1" s="984"/>
      <c r="M1" s="984"/>
      <c r="N1" s="984"/>
      <c r="O1" s="984"/>
      <c r="P1" s="984"/>
      <c r="Q1" s="984"/>
      <c r="R1" s="984"/>
      <c r="S1" s="984"/>
      <c r="T1" s="984"/>
      <c r="U1" s="984"/>
      <c r="V1" s="984"/>
      <c r="W1" s="984"/>
      <c r="X1" s="984"/>
      <c r="Y1" s="646"/>
      <c r="Z1" s="646"/>
      <c r="AA1" s="647" t="s">
        <v>5718</v>
      </c>
    </row>
    <row r="2" spans="1:34" ht="15.75" customHeight="1" x14ac:dyDescent="0.4">
      <c r="A2" s="983"/>
      <c r="B2" s="983"/>
      <c r="C2" s="983"/>
      <c r="D2" s="983"/>
      <c r="E2" s="650"/>
      <c r="F2" s="651"/>
      <c r="G2" s="652"/>
      <c r="H2" s="985" t="str">
        <f>[1]DL1!H2:X2</f>
        <v>Tuần 08 (từ ngày 26/09/2022 đến ngày 02/10/2022)</v>
      </c>
      <c r="I2" s="985"/>
      <c r="J2" s="985"/>
      <c r="K2" s="985"/>
      <c r="L2" s="985"/>
      <c r="M2" s="985"/>
      <c r="N2" s="985"/>
      <c r="O2" s="985"/>
      <c r="P2" s="985"/>
      <c r="Q2" s="985"/>
      <c r="R2" s="985"/>
      <c r="S2" s="985"/>
      <c r="T2" s="985"/>
      <c r="U2" s="985"/>
      <c r="V2" s="985"/>
      <c r="W2" s="985"/>
      <c r="X2" s="985"/>
      <c r="Y2" s="653"/>
      <c r="Z2" s="653"/>
      <c r="AA2" s="653"/>
      <c r="AB2" s="653"/>
      <c r="AC2" s="654"/>
      <c r="AD2" s="654"/>
      <c r="AE2" s="655"/>
    </row>
    <row r="3" spans="1:34" ht="15.75" customHeight="1" x14ac:dyDescent="0.4">
      <c r="B3" s="650"/>
      <c r="C3" s="651"/>
      <c r="D3" s="651"/>
      <c r="E3" s="650"/>
      <c r="F3" s="651"/>
      <c r="G3" s="651"/>
      <c r="H3" s="986" t="s">
        <v>4648</v>
      </c>
      <c r="I3" s="986"/>
      <c r="J3" s="986"/>
      <c r="K3" s="986"/>
      <c r="L3" s="986"/>
      <c r="M3" s="986"/>
      <c r="N3" s="986"/>
      <c r="O3" s="986"/>
      <c r="P3" s="986"/>
      <c r="Q3" s="986"/>
      <c r="R3" s="986"/>
      <c r="S3" s="986"/>
      <c r="T3" s="986"/>
      <c r="U3" s="986"/>
      <c r="V3" s="986"/>
      <c r="W3" s="986"/>
      <c r="X3" s="986"/>
      <c r="Y3" s="657"/>
      <c r="Z3" s="657"/>
      <c r="AA3" s="657"/>
      <c r="AB3" s="657"/>
      <c r="AC3" s="658"/>
      <c r="AD3" s="658"/>
      <c r="AE3" s="655"/>
      <c r="AF3" s="648">
        <f>COUNT(A5:A250)*4+4</f>
        <v>28</v>
      </c>
    </row>
    <row r="4" spans="1:34" s="664" customFormat="1" ht="15.75" customHeight="1" x14ac:dyDescent="0.35">
      <c r="A4" s="659" t="s">
        <v>17</v>
      </c>
      <c r="B4" s="660" t="s">
        <v>27</v>
      </c>
      <c r="C4" s="661"/>
      <c r="D4" s="987" t="s">
        <v>20</v>
      </c>
      <c r="E4" s="988"/>
      <c r="F4" s="988"/>
      <c r="G4" s="989"/>
      <c r="H4" s="987" t="s">
        <v>21</v>
      </c>
      <c r="I4" s="988"/>
      <c r="J4" s="988"/>
      <c r="K4" s="989"/>
      <c r="L4" s="987" t="s">
        <v>22</v>
      </c>
      <c r="M4" s="988"/>
      <c r="N4" s="988"/>
      <c r="O4" s="989"/>
      <c r="P4" s="987" t="s">
        <v>23</v>
      </c>
      <c r="Q4" s="988"/>
      <c r="R4" s="988"/>
      <c r="S4" s="989"/>
      <c r="T4" s="987" t="s">
        <v>24</v>
      </c>
      <c r="U4" s="988"/>
      <c r="V4" s="988"/>
      <c r="W4" s="989"/>
      <c r="X4" s="987" t="s">
        <v>25</v>
      </c>
      <c r="Y4" s="988"/>
      <c r="Z4" s="988"/>
      <c r="AA4" s="989"/>
      <c r="AB4" s="980" t="s">
        <v>26</v>
      </c>
      <c r="AC4" s="981"/>
      <c r="AD4" s="981"/>
      <c r="AE4" s="982"/>
      <c r="AF4" s="662"/>
      <c r="AG4" s="663"/>
    </row>
    <row r="5" spans="1:34" ht="12.65" customHeight="1" x14ac:dyDescent="0.4">
      <c r="A5" s="665">
        <v>1</v>
      </c>
      <c r="B5" s="666" t="s">
        <v>4643</v>
      </c>
      <c r="C5" s="978" t="s">
        <v>0</v>
      </c>
      <c r="D5" s="667"/>
      <c r="E5" s="668"/>
      <c r="F5" s="668"/>
      <c r="G5" s="669"/>
      <c r="H5" s="667"/>
      <c r="I5" s="670"/>
      <c r="J5" s="671"/>
      <c r="K5" s="672"/>
      <c r="L5" s="667"/>
      <c r="M5" s="671"/>
      <c r="N5" s="671"/>
      <c r="O5" s="672"/>
      <c r="P5" s="673"/>
      <c r="Q5" s="674"/>
      <c r="R5" s="671"/>
      <c r="S5" s="672"/>
      <c r="T5" s="667"/>
      <c r="U5" s="671"/>
      <c r="V5" s="671"/>
      <c r="W5" s="672"/>
      <c r="X5" s="671"/>
      <c r="Y5" s="671"/>
      <c r="Z5" s="671"/>
      <c r="AA5" s="672"/>
      <c r="AB5" s="667"/>
      <c r="AC5" s="670"/>
      <c r="AD5" s="671"/>
      <c r="AE5" s="722"/>
      <c r="AF5" s="723"/>
      <c r="AG5" s="724"/>
      <c r="AH5" s="724"/>
    </row>
    <row r="6" spans="1:34" ht="12.65" customHeight="1" x14ac:dyDescent="0.4">
      <c r="A6" s="678"/>
      <c r="B6" s="679"/>
      <c r="C6" s="979"/>
      <c r="D6" s="680"/>
      <c r="E6" s="681"/>
      <c r="F6" s="681"/>
      <c r="G6" s="682"/>
      <c r="H6" s="680"/>
      <c r="I6" s="683"/>
      <c r="J6" s="683"/>
      <c r="K6" s="684"/>
      <c r="L6" s="680"/>
      <c r="M6" s="683"/>
      <c r="N6" s="683"/>
      <c r="O6" s="684"/>
      <c r="P6" s="685"/>
      <c r="Q6" s="686"/>
      <c r="R6" s="687"/>
      <c r="S6" s="684"/>
      <c r="T6" s="680"/>
      <c r="U6" s="683"/>
      <c r="V6" s="683"/>
      <c r="W6" s="684"/>
      <c r="X6" s="680"/>
      <c r="Y6" s="687"/>
      <c r="Z6" s="687"/>
      <c r="AA6" s="684"/>
      <c r="AB6" s="680"/>
      <c r="AC6" s="683"/>
      <c r="AD6" s="683"/>
      <c r="AE6" s="725"/>
      <c r="AF6" s="726"/>
      <c r="AG6" s="727"/>
      <c r="AH6" s="727"/>
    </row>
    <row r="7" spans="1:34" ht="12.65" customHeight="1" x14ac:dyDescent="0.4">
      <c r="A7" s="678"/>
      <c r="B7" s="679"/>
      <c r="C7" s="976" t="s">
        <v>1</v>
      </c>
      <c r="D7" s="689"/>
      <c r="E7" s="690"/>
      <c r="F7" s="690"/>
      <c r="G7" s="691"/>
      <c r="H7" s="689"/>
      <c r="I7" s="692"/>
      <c r="J7" s="693"/>
      <c r="K7" s="694"/>
      <c r="L7" s="689"/>
      <c r="M7" s="693"/>
      <c r="N7" s="693"/>
      <c r="O7" s="694"/>
      <c r="P7" s="689"/>
      <c r="Q7" s="692"/>
      <c r="R7" s="693"/>
      <c r="S7" s="694"/>
      <c r="T7" s="689"/>
      <c r="U7" s="693"/>
      <c r="V7" s="693"/>
      <c r="W7" s="694"/>
      <c r="X7" s="689"/>
      <c r="Y7" s="693"/>
      <c r="Z7" s="693"/>
      <c r="AA7" s="694"/>
      <c r="AB7" s="689"/>
      <c r="AC7" s="692"/>
      <c r="AD7" s="693"/>
      <c r="AE7" s="728"/>
      <c r="AF7" s="726"/>
      <c r="AG7" s="727"/>
      <c r="AH7" s="727"/>
    </row>
    <row r="8" spans="1:34" ht="9.75" customHeight="1" x14ac:dyDescent="0.4">
      <c r="A8" s="678"/>
      <c r="B8" s="679"/>
      <c r="C8" s="976"/>
      <c r="D8" s="696"/>
      <c r="E8" s="697"/>
      <c r="F8" s="698"/>
      <c r="G8" s="699"/>
      <c r="H8" s="696"/>
      <c r="I8" s="698"/>
      <c r="J8" s="698"/>
      <c r="K8" s="699"/>
      <c r="L8" s="696"/>
      <c r="M8" s="698"/>
      <c r="N8" s="698"/>
      <c r="O8" s="699"/>
      <c r="P8" s="696"/>
      <c r="Q8" s="697"/>
      <c r="R8" s="698"/>
      <c r="S8" s="699"/>
      <c r="T8" s="696"/>
      <c r="U8" s="698"/>
      <c r="V8" s="698"/>
      <c r="W8" s="699"/>
      <c r="X8" s="696"/>
      <c r="Y8" s="700"/>
      <c r="Z8" s="700"/>
      <c r="AA8" s="701"/>
      <c r="AB8" s="696"/>
      <c r="AC8" s="697"/>
      <c r="AD8" s="698"/>
      <c r="AE8" s="729"/>
      <c r="AF8" s="730"/>
      <c r="AG8" s="731"/>
      <c r="AH8" s="731"/>
    </row>
    <row r="9" spans="1:34" ht="13.5" customHeight="1" x14ac:dyDescent="0.4">
      <c r="A9" s="665">
        <v>2</v>
      </c>
      <c r="B9" s="666" t="s">
        <v>4644</v>
      </c>
      <c r="C9" s="978" t="s">
        <v>0</v>
      </c>
      <c r="D9" s="667"/>
      <c r="E9" s="668"/>
      <c r="F9" s="668"/>
      <c r="G9" s="669"/>
      <c r="H9" s="667"/>
      <c r="I9" s="670"/>
      <c r="J9" s="671"/>
      <c r="K9" s="672"/>
      <c r="L9" s="667"/>
      <c r="M9" s="671"/>
      <c r="N9" s="671"/>
      <c r="O9" s="672"/>
      <c r="P9" s="673"/>
      <c r="Q9" s="674"/>
      <c r="R9" s="671"/>
      <c r="S9" s="672"/>
      <c r="T9" s="667"/>
      <c r="U9" s="671"/>
      <c r="V9" s="671"/>
      <c r="W9" s="672"/>
      <c r="X9" s="671"/>
      <c r="Y9" s="671"/>
      <c r="Z9" s="671"/>
      <c r="AA9" s="672"/>
      <c r="AB9" s="667"/>
      <c r="AC9" s="670"/>
      <c r="AD9" s="671"/>
      <c r="AE9" s="722"/>
      <c r="AF9" s="723"/>
      <c r="AG9" s="724"/>
      <c r="AH9" s="724"/>
    </row>
    <row r="10" spans="1:34" ht="13.5" customHeight="1" x14ac:dyDescent="0.4">
      <c r="A10" s="678"/>
      <c r="B10" s="679"/>
      <c r="C10" s="979"/>
      <c r="D10" s="680"/>
      <c r="E10" s="681"/>
      <c r="F10" s="681"/>
      <c r="G10" s="682"/>
      <c r="H10" s="680"/>
      <c r="I10" s="683"/>
      <c r="J10" s="683"/>
      <c r="K10" s="684"/>
      <c r="L10" s="680"/>
      <c r="M10" s="683"/>
      <c r="N10" s="683"/>
      <c r="O10" s="684"/>
      <c r="P10" s="685"/>
      <c r="Q10" s="686"/>
      <c r="R10" s="687"/>
      <c r="S10" s="684"/>
      <c r="T10" s="680"/>
      <c r="U10" s="683"/>
      <c r="V10" s="683"/>
      <c r="W10" s="684"/>
      <c r="X10" s="680"/>
      <c r="Y10" s="687"/>
      <c r="Z10" s="687"/>
      <c r="AA10" s="684"/>
      <c r="AB10" s="680"/>
      <c r="AC10" s="683"/>
      <c r="AD10" s="683"/>
      <c r="AE10" s="725"/>
      <c r="AF10" s="726"/>
      <c r="AG10" s="727"/>
      <c r="AH10" s="727"/>
    </row>
    <row r="11" spans="1:34" ht="13.5" customHeight="1" x14ac:dyDescent="0.4">
      <c r="A11" s="678"/>
      <c r="B11" s="679"/>
      <c r="C11" s="976" t="s">
        <v>1</v>
      </c>
      <c r="D11" s="689"/>
      <c r="E11" s="690"/>
      <c r="F11" s="690"/>
      <c r="G11" s="691"/>
      <c r="H11" s="689"/>
      <c r="I11" s="692"/>
      <c r="J11" s="693"/>
      <c r="K11" s="694"/>
      <c r="L11" s="689"/>
      <c r="M11" s="693"/>
      <c r="N11" s="693"/>
      <c r="O11" s="694"/>
      <c r="P11" s="689"/>
      <c r="Q11" s="692"/>
      <c r="R11" s="693"/>
      <c r="S11" s="694"/>
      <c r="T11" s="689"/>
      <c r="U11" s="693"/>
      <c r="V11" s="693"/>
      <c r="W11" s="694"/>
      <c r="X11" s="689"/>
      <c r="Y11" s="693"/>
      <c r="Z11" s="693"/>
      <c r="AA11" s="694"/>
      <c r="AB11" s="689"/>
      <c r="AC11" s="692"/>
      <c r="AD11" s="693"/>
      <c r="AE11" s="728"/>
      <c r="AF11" s="726"/>
      <c r="AG11" s="727"/>
      <c r="AH11" s="727"/>
    </row>
    <row r="12" spans="1:34" ht="13.5" customHeight="1" x14ac:dyDescent="0.4">
      <c r="A12" s="678"/>
      <c r="B12" s="679"/>
      <c r="C12" s="976"/>
      <c r="D12" s="696"/>
      <c r="E12" s="697"/>
      <c r="F12" s="698"/>
      <c r="G12" s="699"/>
      <c r="H12" s="696"/>
      <c r="I12" s="698"/>
      <c r="J12" s="698"/>
      <c r="K12" s="699"/>
      <c r="L12" s="696"/>
      <c r="M12" s="698"/>
      <c r="N12" s="698"/>
      <c r="O12" s="699"/>
      <c r="P12" s="696"/>
      <c r="Q12" s="697"/>
      <c r="R12" s="698"/>
      <c r="S12" s="699"/>
      <c r="T12" s="696"/>
      <c r="U12" s="698"/>
      <c r="V12" s="698"/>
      <c r="W12" s="699"/>
      <c r="X12" s="696"/>
      <c r="Y12" s="700"/>
      <c r="Z12" s="700"/>
      <c r="AA12" s="701"/>
      <c r="AB12" s="696"/>
      <c r="AC12" s="697"/>
      <c r="AD12" s="698"/>
      <c r="AE12" s="729"/>
      <c r="AF12" s="730"/>
      <c r="AG12" s="731"/>
      <c r="AH12" s="731"/>
    </row>
    <row r="13" spans="1:34" ht="13.5" customHeight="1" x14ac:dyDescent="0.4">
      <c r="A13" s="665">
        <v>3</v>
      </c>
      <c r="B13" s="666" t="s">
        <v>4645</v>
      </c>
      <c r="C13" s="978" t="s">
        <v>0</v>
      </c>
      <c r="D13" s="667"/>
      <c r="E13" s="668"/>
      <c r="F13" s="668"/>
      <c r="G13" s="669"/>
      <c r="H13" s="667"/>
      <c r="I13" s="670"/>
      <c r="J13" s="671"/>
      <c r="K13" s="672"/>
      <c r="L13" s="671"/>
      <c r="M13" s="671"/>
      <c r="N13" s="671"/>
      <c r="O13" s="672"/>
      <c r="P13" s="667"/>
      <c r="Q13" s="670"/>
      <c r="R13" s="671"/>
      <c r="S13" s="672"/>
      <c r="T13" s="667"/>
      <c r="U13" s="671"/>
      <c r="V13" s="671"/>
      <c r="W13" s="672"/>
      <c r="X13" s="667"/>
      <c r="Y13" s="671"/>
      <c r="Z13" s="671"/>
      <c r="AA13" s="672"/>
      <c r="AB13" s="667"/>
      <c r="AC13" s="670"/>
      <c r="AD13" s="671"/>
      <c r="AE13" s="722"/>
      <c r="AF13" s="723"/>
      <c r="AG13" s="724"/>
      <c r="AH13" s="724"/>
    </row>
    <row r="14" spans="1:34" ht="13.5" customHeight="1" x14ac:dyDescent="0.4">
      <c r="A14" s="678"/>
      <c r="B14" s="679"/>
      <c r="C14" s="979"/>
      <c r="D14" s="680"/>
      <c r="E14" s="681"/>
      <c r="F14" s="681"/>
      <c r="G14" s="682"/>
      <c r="H14" s="680"/>
      <c r="I14" s="683"/>
      <c r="J14" s="683"/>
      <c r="K14" s="684"/>
      <c r="L14" s="680"/>
      <c r="M14" s="683"/>
      <c r="N14" s="683"/>
      <c r="O14" s="684"/>
      <c r="P14" s="680"/>
      <c r="Q14" s="687"/>
      <c r="R14" s="687"/>
      <c r="S14" s="684"/>
      <c r="T14" s="680"/>
      <c r="U14" s="687"/>
      <c r="V14" s="683"/>
      <c r="W14" s="684"/>
      <c r="X14" s="680"/>
      <c r="Y14" s="687"/>
      <c r="Z14" s="687"/>
      <c r="AA14" s="684"/>
      <c r="AB14" s="680"/>
      <c r="AC14" s="683"/>
      <c r="AD14" s="683"/>
      <c r="AE14" s="725"/>
      <c r="AF14" s="726"/>
      <c r="AG14" s="727"/>
      <c r="AH14" s="727"/>
    </row>
    <row r="15" spans="1:34" ht="13.5" customHeight="1" x14ac:dyDescent="0.4">
      <c r="A15" s="678"/>
      <c r="B15" s="679"/>
      <c r="C15" s="976" t="s">
        <v>1</v>
      </c>
      <c r="D15" s="689"/>
      <c r="E15" s="690"/>
      <c r="F15" s="690"/>
      <c r="G15" s="691"/>
      <c r="H15" s="689"/>
      <c r="I15" s="692"/>
      <c r="J15" s="693"/>
      <c r="K15" s="694"/>
      <c r="L15" s="689"/>
      <c r="M15" s="693"/>
      <c r="N15" s="693"/>
      <c r="O15" s="694"/>
      <c r="P15" s="705"/>
      <c r="Q15" s="706"/>
      <c r="R15" s="693"/>
      <c r="S15" s="694"/>
      <c r="T15" s="689"/>
      <c r="U15" s="693"/>
      <c r="V15" s="693"/>
      <c r="W15" s="694"/>
      <c r="X15" s="689"/>
      <c r="Y15" s="693"/>
      <c r="Z15" s="693"/>
      <c r="AA15" s="694"/>
      <c r="AB15" s="689"/>
      <c r="AC15" s="692"/>
      <c r="AD15" s="693"/>
      <c r="AE15" s="728"/>
      <c r="AF15" s="726"/>
      <c r="AG15" s="727"/>
      <c r="AH15" s="727"/>
    </row>
    <row r="16" spans="1:34" ht="13.5" customHeight="1" x14ac:dyDescent="0.4">
      <c r="A16" s="678"/>
      <c r="B16" s="679"/>
      <c r="C16" s="976"/>
      <c r="D16" s="689"/>
      <c r="E16" s="690"/>
      <c r="F16" s="690"/>
      <c r="G16" s="691"/>
      <c r="H16" s="689"/>
      <c r="I16" s="693"/>
      <c r="J16" s="693"/>
      <c r="K16" s="694"/>
      <c r="L16" s="689"/>
      <c r="M16" s="693"/>
      <c r="N16" s="693"/>
      <c r="O16" s="694"/>
      <c r="P16" s="705"/>
      <c r="Q16" s="706"/>
      <c r="R16" s="692"/>
      <c r="S16" s="694"/>
      <c r="T16" s="689"/>
      <c r="U16" s="692"/>
      <c r="V16" s="692"/>
      <c r="W16" s="694"/>
      <c r="X16" s="689"/>
      <c r="Y16" s="708"/>
      <c r="Z16" s="708"/>
      <c r="AA16" s="709"/>
      <c r="AB16" s="689"/>
      <c r="AC16" s="692"/>
      <c r="AD16" s="693"/>
      <c r="AE16" s="728"/>
      <c r="AF16" s="730"/>
      <c r="AG16" s="731"/>
      <c r="AH16" s="731"/>
    </row>
    <row r="17" spans="1:34" ht="13.5" customHeight="1" x14ac:dyDescent="0.4">
      <c r="A17" s="665">
        <v>4</v>
      </c>
      <c r="B17" s="666" t="s">
        <v>4649</v>
      </c>
      <c r="C17" s="978" t="s">
        <v>0</v>
      </c>
      <c r="D17" s="667"/>
      <c r="E17" s="668"/>
      <c r="F17" s="668"/>
      <c r="G17" s="669"/>
      <c r="H17" s="667"/>
      <c r="I17" s="670"/>
      <c r="J17" s="671"/>
      <c r="K17" s="672"/>
      <c r="L17" s="667"/>
      <c r="M17" s="671"/>
      <c r="N17" s="671"/>
      <c r="O17" s="672"/>
      <c r="P17" s="673"/>
      <c r="Q17" s="674"/>
      <c r="R17" s="671"/>
      <c r="S17" s="710"/>
      <c r="T17" s="667"/>
      <c r="U17" s="671"/>
      <c r="V17" s="671"/>
      <c r="W17" s="710"/>
      <c r="X17" s="671"/>
      <c r="Y17" s="671"/>
      <c r="Z17" s="671"/>
      <c r="AA17" s="672"/>
      <c r="AB17" s="667"/>
      <c r="AC17" s="670"/>
      <c r="AD17" s="671"/>
      <c r="AE17" s="722"/>
      <c r="AF17" s="723"/>
      <c r="AG17" s="724"/>
      <c r="AH17" s="724"/>
    </row>
    <row r="18" spans="1:34" ht="13.5" customHeight="1" x14ac:dyDescent="0.4">
      <c r="A18" s="678"/>
      <c r="B18" s="679"/>
      <c r="C18" s="979"/>
      <c r="D18" s="680"/>
      <c r="E18" s="681"/>
      <c r="F18" s="681"/>
      <c r="G18" s="682"/>
      <c r="H18" s="680"/>
      <c r="I18" s="683"/>
      <c r="J18" s="683"/>
      <c r="K18" s="684"/>
      <c r="L18" s="680"/>
      <c r="M18" s="683"/>
      <c r="N18" s="683"/>
      <c r="O18" s="684"/>
      <c r="P18" s="685"/>
      <c r="Q18" s="686"/>
      <c r="R18" s="687"/>
      <c r="S18" s="684"/>
      <c r="T18" s="680"/>
      <c r="U18" s="683"/>
      <c r="V18" s="683"/>
      <c r="W18" s="684"/>
      <c r="X18" s="680"/>
      <c r="Y18" s="687"/>
      <c r="Z18" s="687"/>
      <c r="AA18" s="684"/>
      <c r="AB18" s="680"/>
      <c r="AC18" s="683"/>
      <c r="AD18" s="683"/>
      <c r="AE18" s="725"/>
      <c r="AF18" s="726"/>
      <c r="AG18" s="727"/>
      <c r="AH18" s="727"/>
    </row>
    <row r="19" spans="1:34" ht="13.5" customHeight="1" x14ac:dyDescent="0.4">
      <c r="A19" s="678"/>
      <c r="B19" s="679"/>
      <c r="C19" s="976" t="s">
        <v>1</v>
      </c>
      <c r="D19" s="689"/>
      <c r="E19" s="690"/>
      <c r="F19" s="690"/>
      <c r="G19" s="691"/>
      <c r="H19" s="689"/>
      <c r="I19" s="692"/>
      <c r="J19" s="693"/>
      <c r="K19" s="694"/>
      <c r="L19" s="689"/>
      <c r="M19" s="693"/>
      <c r="N19" s="693"/>
      <c r="O19" s="694"/>
      <c r="P19" s="689"/>
      <c r="Q19" s="692"/>
      <c r="R19" s="693"/>
      <c r="S19" s="694"/>
      <c r="T19" s="689"/>
      <c r="U19" s="693"/>
      <c r="V19" s="693"/>
      <c r="W19" s="694"/>
      <c r="X19" s="689"/>
      <c r="Y19" s="693"/>
      <c r="Z19" s="693"/>
      <c r="AA19" s="694"/>
      <c r="AB19" s="689"/>
      <c r="AC19" s="692"/>
      <c r="AD19" s="693"/>
      <c r="AE19" s="728"/>
      <c r="AF19" s="726"/>
      <c r="AG19" s="727"/>
      <c r="AH19" s="727"/>
    </row>
    <row r="20" spans="1:34" ht="13.5" customHeight="1" x14ac:dyDescent="0.4">
      <c r="A20" s="678"/>
      <c r="B20" s="679"/>
      <c r="C20" s="976"/>
      <c r="D20" s="696"/>
      <c r="E20" s="697"/>
      <c r="F20" s="698"/>
      <c r="G20" s="699"/>
      <c r="H20" s="696"/>
      <c r="I20" s="698"/>
      <c r="J20" s="698"/>
      <c r="K20" s="699"/>
      <c r="L20" s="696"/>
      <c r="M20" s="698"/>
      <c r="N20" s="698"/>
      <c r="O20" s="699"/>
      <c r="P20" s="696"/>
      <c r="Q20" s="697"/>
      <c r="R20" s="698"/>
      <c r="S20" s="699"/>
      <c r="T20" s="696"/>
      <c r="U20" s="698"/>
      <c r="V20" s="698"/>
      <c r="W20" s="699"/>
      <c r="X20" s="696"/>
      <c r="Y20" s="700"/>
      <c r="Z20" s="700"/>
      <c r="AA20" s="701"/>
      <c r="AB20" s="696"/>
      <c r="AC20" s="697"/>
      <c r="AD20" s="698"/>
      <c r="AE20" s="729"/>
      <c r="AF20" s="730"/>
      <c r="AG20" s="731"/>
      <c r="AH20" s="731"/>
    </row>
    <row r="21" spans="1:34" ht="13.5" customHeight="1" x14ac:dyDescent="0.4">
      <c r="A21" s="665">
        <v>5</v>
      </c>
      <c r="B21" s="666" t="s">
        <v>4646</v>
      </c>
      <c r="C21" s="978" t="s">
        <v>0</v>
      </c>
      <c r="D21" s="667"/>
      <c r="E21" s="668"/>
      <c r="F21" s="668"/>
      <c r="G21" s="669"/>
      <c r="H21" s="667"/>
      <c r="I21" s="670"/>
      <c r="J21" s="671"/>
      <c r="K21" s="672"/>
      <c r="L21" s="667"/>
      <c r="M21" s="671"/>
      <c r="N21" s="671"/>
      <c r="O21" s="710"/>
      <c r="P21" s="673"/>
      <c r="Q21" s="674"/>
      <c r="R21" s="671"/>
      <c r="S21" s="672"/>
      <c r="T21" s="667"/>
      <c r="U21" s="671"/>
      <c r="V21" s="671"/>
      <c r="W21" s="672"/>
      <c r="X21" s="671"/>
      <c r="Y21" s="671"/>
      <c r="Z21" s="671"/>
      <c r="AA21" s="672"/>
      <c r="AB21" s="667"/>
      <c r="AC21" s="670"/>
      <c r="AD21" s="671"/>
      <c r="AE21" s="722"/>
      <c r="AF21" s="723"/>
      <c r="AG21" s="724"/>
      <c r="AH21" s="724"/>
    </row>
    <row r="22" spans="1:34" ht="13.5" customHeight="1" x14ac:dyDescent="0.4">
      <c r="A22" s="678"/>
      <c r="B22" s="679"/>
      <c r="C22" s="979"/>
      <c r="D22" s="680"/>
      <c r="E22" s="681"/>
      <c r="F22" s="681"/>
      <c r="G22" s="682"/>
      <c r="H22" s="680"/>
      <c r="I22" s="683"/>
      <c r="J22" s="683"/>
      <c r="K22" s="684"/>
      <c r="L22" s="680"/>
      <c r="M22" s="683"/>
      <c r="N22" s="683"/>
      <c r="O22" s="684"/>
      <c r="P22" s="685"/>
      <c r="Q22" s="686"/>
      <c r="R22" s="703"/>
      <c r="S22" s="684"/>
      <c r="T22" s="680"/>
      <c r="U22" s="683"/>
      <c r="V22" s="683"/>
      <c r="W22" s="684"/>
      <c r="X22" s="680"/>
      <c r="Y22" s="687"/>
      <c r="Z22" s="687"/>
      <c r="AA22" s="684"/>
      <c r="AB22" s="680"/>
      <c r="AC22" s="683"/>
      <c r="AD22" s="683"/>
      <c r="AE22" s="725"/>
      <c r="AF22" s="726"/>
      <c r="AG22" s="727"/>
      <c r="AH22" s="727"/>
    </row>
    <row r="23" spans="1:34" ht="13.5" customHeight="1" x14ac:dyDescent="0.4">
      <c r="A23" s="678"/>
      <c r="B23" s="679"/>
      <c r="C23" s="976" t="s">
        <v>1</v>
      </c>
      <c r="D23" s="689"/>
      <c r="E23" s="690"/>
      <c r="F23" s="690"/>
      <c r="G23" s="691"/>
      <c r="H23" s="689"/>
      <c r="I23" s="692"/>
      <c r="J23" s="693"/>
      <c r="K23" s="694"/>
      <c r="L23" s="689"/>
      <c r="M23" s="693"/>
      <c r="N23" s="693"/>
      <c r="O23" s="694"/>
      <c r="P23" s="689"/>
      <c r="Q23" s="692"/>
      <c r="R23" s="693"/>
      <c r="S23" s="694"/>
      <c r="T23" s="689"/>
      <c r="U23" s="693"/>
      <c r="V23" s="693"/>
      <c r="W23" s="694"/>
      <c r="X23" s="689"/>
      <c r="Y23" s="693"/>
      <c r="Z23" s="693"/>
      <c r="AA23" s="694"/>
      <c r="AB23" s="689"/>
      <c r="AC23" s="692"/>
      <c r="AD23" s="693"/>
      <c r="AE23" s="728"/>
      <c r="AF23" s="726"/>
      <c r="AG23" s="727"/>
      <c r="AH23" s="727"/>
    </row>
    <row r="24" spans="1:34" ht="13.5" customHeight="1" x14ac:dyDescent="0.4">
      <c r="A24" s="678"/>
      <c r="B24" s="679"/>
      <c r="C24" s="976"/>
      <c r="D24" s="696"/>
      <c r="E24" s="697"/>
      <c r="F24" s="698"/>
      <c r="G24" s="699"/>
      <c r="H24" s="696"/>
      <c r="I24" s="698"/>
      <c r="J24" s="698"/>
      <c r="K24" s="699"/>
      <c r="L24" s="696"/>
      <c r="M24" s="698"/>
      <c r="N24" s="698"/>
      <c r="O24" s="699"/>
      <c r="P24" s="696"/>
      <c r="Q24" s="697"/>
      <c r="R24" s="698"/>
      <c r="S24" s="699"/>
      <c r="T24" s="696"/>
      <c r="U24" s="698"/>
      <c r="V24" s="698"/>
      <c r="W24" s="699"/>
      <c r="X24" s="696"/>
      <c r="Y24" s="700"/>
      <c r="Z24" s="700"/>
      <c r="AA24" s="701"/>
      <c r="AB24" s="696"/>
      <c r="AC24" s="697"/>
      <c r="AD24" s="698"/>
      <c r="AE24" s="729"/>
      <c r="AF24" s="730"/>
      <c r="AG24" s="731"/>
      <c r="AH24" s="731"/>
    </row>
    <row r="25" spans="1:34" ht="13.5" customHeight="1" x14ac:dyDescent="0.4">
      <c r="A25" s="665">
        <v>6</v>
      </c>
      <c r="B25" s="666" t="s">
        <v>4647</v>
      </c>
      <c r="C25" s="978" t="s">
        <v>0</v>
      </c>
      <c r="D25" s="667"/>
      <c r="E25" s="668"/>
      <c r="F25" s="668"/>
      <c r="G25" s="669"/>
      <c r="H25" s="667"/>
      <c r="I25" s="670"/>
      <c r="J25" s="671"/>
      <c r="K25" s="672"/>
      <c r="L25" s="671"/>
      <c r="M25" s="671"/>
      <c r="N25" s="671"/>
      <c r="O25" s="710"/>
      <c r="P25" s="667"/>
      <c r="Q25" s="670"/>
      <c r="R25" s="671"/>
      <c r="S25" s="710"/>
      <c r="T25" s="667"/>
      <c r="U25" s="671"/>
      <c r="V25" s="671"/>
      <c r="W25" s="710"/>
      <c r="X25" s="667"/>
      <c r="Y25" s="671"/>
      <c r="Z25" s="671"/>
      <c r="AA25" s="672"/>
      <c r="AB25" s="667"/>
      <c r="AC25" s="670"/>
      <c r="AD25" s="671"/>
      <c r="AE25" s="722"/>
      <c r="AF25" s="723"/>
      <c r="AG25" s="724"/>
      <c r="AH25" s="724"/>
    </row>
    <row r="26" spans="1:34" ht="13.5" customHeight="1" x14ac:dyDescent="0.4">
      <c r="A26" s="678"/>
      <c r="B26" s="679"/>
      <c r="C26" s="979"/>
      <c r="D26" s="680"/>
      <c r="E26" s="681"/>
      <c r="F26" s="681"/>
      <c r="G26" s="682"/>
      <c r="H26" s="680"/>
      <c r="I26" s="683"/>
      <c r="J26" s="683"/>
      <c r="K26" s="684"/>
      <c r="L26" s="680"/>
      <c r="M26" s="683"/>
      <c r="N26" s="683"/>
      <c r="O26" s="684"/>
      <c r="P26" s="680"/>
      <c r="Q26" s="687"/>
      <c r="R26" s="687"/>
      <c r="S26" s="684"/>
      <c r="T26" s="680"/>
      <c r="U26" s="687"/>
      <c r="V26" s="683"/>
      <c r="W26" s="684"/>
      <c r="X26" s="680"/>
      <c r="Y26" s="687"/>
      <c r="Z26" s="687"/>
      <c r="AA26" s="684"/>
      <c r="AB26" s="680"/>
      <c r="AC26" s="683"/>
      <c r="AD26" s="683"/>
      <c r="AE26" s="725"/>
      <c r="AF26" s="726"/>
      <c r="AG26" s="727"/>
      <c r="AH26" s="727"/>
    </row>
    <row r="27" spans="1:34" ht="13.5" customHeight="1" x14ac:dyDescent="0.4">
      <c r="A27" s="678"/>
      <c r="B27" s="679"/>
      <c r="C27" s="976" t="s">
        <v>1</v>
      </c>
      <c r="D27" s="689"/>
      <c r="E27" s="690"/>
      <c r="F27" s="690"/>
      <c r="G27" s="691"/>
      <c r="H27" s="689"/>
      <c r="I27" s="692"/>
      <c r="J27" s="693"/>
      <c r="K27" s="694"/>
      <c r="L27" s="689"/>
      <c r="M27" s="693"/>
      <c r="N27" s="693"/>
      <c r="O27" s="694"/>
      <c r="P27" s="705"/>
      <c r="Q27" s="706"/>
      <c r="R27" s="693"/>
      <c r="S27" s="694"/>
      <c r="T27" s="689"/>
      <c r="U27" s="693"/>
      <c r="V27" s="693"/>
      <c r="W27" s="694"/>
      <c r="X27" s="689"/>
      <c r="Y27" s="693"/>
      <c r="Z27" s="693"/>
      <c r="AA27" s="694"/>
      <c r="AB27" s="689"/>
      <c r="AC27" s="692"/>
      <c r="AD27" s="693"/>
      <c r="AE27" s="728"/>
      <c r="AF27" s="726"/>
      <c r="AG27" s="727"/>
      <c r="AH27" s="727"/>
    </row>
    <row r="28" spans="1:34" ht="13.5" customHeight="1" x14ac:dyDescent="0.4">
      <c r="A28" s="678"/>
      <c r="B28" s="679"/>
      <c r="C28" s="976"/>
      <c r="D28" s="689"/>
      <c r="E28" s="690"/>
      <c r="F28" s="690"/>
      <c r="G28" s="691"/>
      <c r="H28" s="689"/>
      <c r="I28" s="693"/>
      <c r="J28" s="693"/>
      <c r="K28" s="694"/>
      <c r="L28" s="689"/>
      <c r="M28" s="693"/>
      <c r="N28" s="693"/>
      <c r="O28" s="694"/>
      <c r="P28" s="705"/>
      <c r="Q28" s="706"/>
      <c r="R28" s="707"/>
      <c r="S28" s="694"/>
      <c r="T28" s="689"/>
      <c r="U28" s="692"/>
      <c r="V28" s="692"/>
      <c r="W28" s="694"/>
      <c r="X28" s="689"/>
      <c r="Y28" s="708"/>
      <c r="Z28" s="708"/>
      <c r="AA28" s="709"/>
      <c r="AB28" s="689"/>
      <c r="AC28" s="692"/>
      <c r="AD28" s="693"/>
      <c r="AE28" s="728"/>
      <c r="AF28" s="730"/>
      <c r="AG28" s="731"/>
      <c r="AH28" s="731"/>
    </row>
    <row r="29" spans="1:34" ht="15.75" customHeight="1" x14ac:dyDescent="0.4">
      <c r="A29" s="665"/>
      <c r="B29" s="666"/>
      <c r="C29" s="732"/>
      <c r="D29" s="667"/>
      <c r="E29" s="668"/>
      <c r="F29" s="668"/>
      <c r="G29" s="669"/>
      <c r="H29" s="667"/>
      <c r="I29" s="670"/>
      <c r="J29" s="671"/>
      <c r="K29" s="672"/>
      <c r="L29" s="671"/>
      <c r="M29" s="671"/>
      <c r="N29" s="671"/>
      <c r="O29" s="672"/>
      <c r="P29" s="667"/>
      <c r="Q29" s="670"/>
      <c r="R29" s="671"/>
      <c r="S29" s="672"/>
      <c r="T29" s="667"/>
      <c r="U29" s="670"/>
      <c r="V29" s="671"/>
      <c r="W29" s="672"/>
      <c r="X29" s="667"/>
      <c r="Y29" s="671"/>
      <c r="Z29" s="671"/>
      <c r="AA29" s="672"/>
      <c r="AB29" s="667"/>
      <c r="AC29" s="670"/>
      <c r="AD29" s="671"/>
      <c r="AE29" s="722"/>
      <c r="AF29" s="723"/>
      <c r="AG29" s="724"/>
      <c r="AH29" s="724"/>
    </row>
  </sheetData>
  <mergeCells count="23">
    <mergeCell ref="C13:C14"/>
    <mergeCell ref="A1:D2"/>
    <mergeCell ref="H1:X1"/>
    <mergeCell ref="H2:X2"/>
    <mergeCell ref="H3:X3"/>
    <mergeCell ref="D4:G4"/>
    <mergeCell ref="H4:K4"/>
    <mergeCell ref="L4:O4"/>
    <mergeCell ref="P4:S4"/>
    <mergeCell ref="T4:W4"/>
    <mergeCell ref="X4:AA4"/>
    <mergeCell ref="AB4:AE4"/>
    <mergeCell ref="C5:C6"/>
    <mergeCell ref="C7:C8"/>
    <mergeCell ref="C9:C10"/>
    <mergeCell ref="C11:C12"/>
    <mergeCell ref="C27:C28"/>
    <mergeCell ref="C15:C16"/>
    <mergeCell ref="C17:C18"/>
    <mergeCell ref="C19:C20"/>
    <mergeCell ref="C21:C22"/>
    <mergeCell ref="C23:C24"/>
    <mergeCell ref="C25:C26"/>
  </mergeCells>
  <pageMargins left="0.28000000000000003" right="0.2" top="0.2" bottom="0.24" header="0.2" footer="0.2"/>
  <pageSetup paperSize="9" fitToWidth="0" fitToHeight="4" orientation="landscape" verticalDpi="300" r:id="rId1"/>
  <headerFooter alignWithMargins="0">
    <oddFooter>&amp;R&amp;P/&amp;N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9"/>
  <dimension ref="A1:AM993"/>
  <sheetViews>
    <sheetView zoomScaleNormal="100" zoomScaleSheetLayoutView="100" workbookViewId="0">
      <pane xSplit="2" ySplit="3" topLeftCell="C13" activePane="bottomRight" state="frozen"/>
      <selection activeCell="A685" sqref="A685:AE720"/>
      <selection pane="topRight" activeCell="A685" sqref="A685:AE720"/>
      <selection pane="bottomLeft" activeCell="A685" sqref="A685:AE720"/>
      <selection pane="bottomRight" activeCell="J22" sqref="J22"/>
    </sheetView>
  </sheetViews>
  <sheetFormatPr defaultColWidth="9.1796875" defaultRowHeight="15.75" customHeight="1" x14ac:dyDescent="0.45"/>
  <cols>
    <col min="1" max="1" width="3.1796875" style="128" customWidth="1"/>
    <col min="2" max="2" width="2.7265625" style="128" customWidth="1"/>
    <col min="3" max="3" width="22.453125" style="494" customWidth="1"/>
    <col min="4" max="23" width="9.54296875" style="128" customWidth="1"/>
    <col min="24" max="24" width="2.54296875" style="128" customWidth="1"/>
    <col min="25" max="25" width="3.26953125" style="128" customWidth="1"/>
    <col min="26" max="26" width="9.1796875" style="128"/>
    <col min="27" max="27" width="13.26953125" style="128" bestFit="1" customWidth="1"/>
    <col min="28" max="16384" width="9.1796875" style="128"/>
  </cols>
  <sheetData>
    <row r="1" spans="1:39" ht="24" customHeight="1" x14ac:dyDescent="0.45">
      <c r="A1" s="1054" t="s">
        <v>690</v>
      </c>
      <c r="B1" s="1054"/>
      <c r="C1" s="1054"/>
      <c r="D1" s="1054"/>
      <c r="E1" s="318"/>
      <c r="F1" s="1065" t="s">
        <v>543</v>
      </c>
      <c r="G1" s="1065"/>
      <c r="H1" s="1065"/>
      <c r="I1" s="1065"/>
      <c r="J1" s="1065"/>
      <c r="K1" s="1065"/>
      <c r="L1" s="1065"/>
      <c r="M1" s="1065"/>
      <c r="N1" s="1065"/>
      <c r="O1" s="1065"/>
      <c r="P1" s="1065"/>
      <c r="Q1" s="1065"/>
      <c r="R1" s="1065"/>
      <c r="S1" s="1065"/>
      <c r="T1" s="1065"/>
      <c r="U1" s="1065"/>
      <c r="V1" s="1065"/>
      <c r="W1" s="1065"/>
      <c r="X1" s="1065"/>
      <c r="Y1" s="1065"/>
      <c r="Z1" s="13"/>
      <c r="AA1" s="13"/>
      <c r="AB1" s="13"/>
      <c r="AC1" s="13"/>
      <c r="AD1" s="13"/>
      <c r="AE1" s="13"/>
      <c r="AF1" s="13"/>
      <c r="AG1" s="13"/>
      <c r="AH1" s="13"/>
      <c r="AI1" s="83" t="s">
        <v>5718</v>
      </c>
      <c r="AJ1" s="1"/>
      <c r="AK1" s="1"/>
      <c r="AL1" s="1"/>
      <c r="AM1" s="1"/>
    </row>
    <row r="2" spans="1:39" ht="18" customHeight="1" x14ac:dyDescent="0.45">
      <c r="A2" s="1054"/>
      <c r="B2" s="1054"/>
      <c r="C2" s="1054"/>
      <c r="D2" s="1054"/>
      <c r="E2" s="318"/>
      <c r="F2" s="1066" t="str">
        <f>'DL1'!H2</f>
        <v>Tuần 18 (từ ngày 04/12/2023 đến ngày 10/12/2023)</v>
      </c>
      <c r="G2" s="1066"/>
      <c r="H2" s="1066"/>
      <c r="I2" s="1066"/>
      <c r="J2" s="1066"/>
      <c r="K2" s="1066"/>
      <c r="L2" s="1066"/>
      <c r="M2" s="1066"/>
      <c r="N2" s="1066"/>
      <c r="O2" s="1066"/>
      <c r="P2" s="1066"/>
      <c r="Q2" s="1066"/>
      <c r="R2" s="1066"/>
      <c r="S2" s="1066"/>
      <c r="T2" s="1066"/>
      <c r="U2" s="1066"/>
      <c r="V2" s="1066"/>
      <c r="W2" s="1066"/>
      <c r="X2" s="1066"/>
      <c r="Y2" s="1066"/>
      <c r="Z2" s="56"/>
      <c r="AA2" s="56"/>
      <c r="AB2" s="56"/>
      <c r="AC2" s="56"/>
      <c r="AD2" s="56"/>
      <c r="AE2" s="56"/>
      <c r="AF2" s="56"/>
      <c r="AG2" s="57"/>
      <c r="AH2" s="57"/>
      <c r="AI2" s="57"/>
      <c r="AJ2" s="57"/>
      <c r="AK2" s="9"/>
      <c r="AL2" s="9"/>
      <c r="AM2" s="5"/>
    </row>
    <row r="3" spans="1:39" ht="26.25" customHeight="1" thickBot="1" x14ac:dyDescent="0.5">
      <c r="A3" s="335" t="s">
        <v>542</v>
      </c>
      <c r="B3" s="335"/>
      <c r="C3" s="493" t="s">
        <v>443</v>
      </c>
      <c r="D3" s="337" t="s">
        <v>455</v>
      </c>
      <c r="E3" s="336" t="s">
        <v>459</v>
      </c>
      <c r="F3" s="336" t="s">
        <v>425</v>
      </c>
      <c r="G3" s="336" t="s">
        <v>420</v>
      </c>
      <c r="H3" s="336" t="s">
        <v>400</v>
      </c>
      <c r="I3" s="336" t="s">
        <v>409</v>
      </c>
      <c r="J3" s="336" t="s">
        <v>410</v>
      </c>
      <c r="K3" s="336" t="s">
        <v>403</v>
      </c>
      <c r="L3" s="336" t="s">
        <v>402</v>
      </c>
      <c r="M3" s="336" t="s">
        <v>408</v>
      </c>
      <c r="N3" s="336" t="s">
        <v>411</v>
      </c>
      <c r="O3" s="336" t="s">
        <v>422</v>
      </c>
      <c r="P3" s="336" t="s">
        <v>405</v>
      </c>
      <c r="Q3" s="336" t="s">
        <v>399</v>
      </c>
      <c r="R3" s="336" t="s">
        <v>426</v>
      </c>
      <c r="S3" s="128" t="s">
        <v>476</v>
      </c>
      <c r="T3" s="337" t="s">
        <v>4640</v>
      </c>
      <c r="U3" s="337" t="s">
        <v>4642</v>
      </c>
      <c r="V3" s="336" t="s">
        <v>4641</v>
      </c>
      <c r="W3" s="337" t="s">
        <v>4659</v>
      </c>
      <c r="X3" s="1067" t="s">
        <v>542</v>
      </c>
      <c r="Y3" s="1068"/>
    </row>
    <row r="4" spans="1:39" s="323" customFormat="1" ht="19.5" customHeight="1" x14ac:dyDescent="0.2">
      <c r="A4" s="1069">
        <v>2</v>
      </c>
      <c r="B4" s="1061" t="s">
        <v>0</v>
      </c>
      <c r="C4" s="828"/>
      <c r="D4" s="828"/>
      <c r="E4" s="828"/>
      <c r="F4" s="737"/>
      <c r="G4" s="737"/>
      <c r="H4" s="738"/>
      <c r="I4" s="737"/>
      <c r="J4" s="737"/>
      <c r="K4" s="737" t="s">
        <v>9994</v>
      </c>
      <c r="L4" s="737"/>
      <c r="M4" s="737"/>
      <c r="N4" s="737"/>
      <c r="O4" s="737"/>
      <c r="P4" s="898"/>
      <c r="Q4" s="737"/>
      <c r="R4" s="737"/>
      <c r="S4" s="329"/>
      <c r="T4" s="329"/>
      <c r="U4" s="329"/>
      <c r="V4" s="329"/>
      <c r="W4" s="329"/>
      <c r="X4" s="321" t="s">
        <v>0</v>
      </c>
      <c r="Y4" s="1072">
        <v>2</v>
      </c>
    </row>
    <row r="5" spans="1:39" s="324" customFormat="1" ht="14.25" customHeight="1" x14ac:dyDescent="0.25">
      <c r="A5" s="1070"/>
      <c r="B5" s="1062"/>
      <c r="C5" s="829"/>
      <c r="D5" s="830"/>
      <c r="E5" s="330"/>
      <c r="F5" s="330"/>
      <c r="G5" s="330"/>
      <c r="H5" s="330"/>
      <c r="I5" s="330"/>
      <c r="J5" s="330"/>
      <c r="K5" s="330" t="s">
        <v>5630</v>
      </c>
      <c r="L5" s="330"/>
      <c r="M5" s="330"/>
      <c r="N5" s="330"/>
      <c r="O5" s="330"/>
      <c r="P5" s="330"/>
      <c r="Q5" s="330"/>
      <c r="R5" s="330"/>
      <c r="S5" s="330"/>
      <c r="T5" s="330"/>
      <c r="U5" s="330"/>
      <c r="V5" s="330"/>
      <c r="W5" s="330"/>
      <c r="X5" s="319"/>
      <c r="Y5" s="1073"/>
    </row>
    <row r="6" spans="1:39" s="323" customFormat="1" ht="18" customHeight="1" x14ac:dyDescent="0.2">
      <c r="A6" s="1070"/>
      <c r="B6" s="1063" t="s">
        <v>1</v>
      </c>
      <c r="C6" s="850" t="s">
        <v>10092</v>
      </c>
      <c r="D6" s="831"/>
      <c r="E6" s="848" t="s">
        <v>10143</v>
      </c>
      <c r="F6" s="741" t="s">
        <v>10015</v>
      </c>
      <c r="G6" s="740"/>
      <c r="H6" s="741"/>
      <c r="I6" s="740"/>
      <c r="J6" s="740"/>
      <c r="K6" s="740"/>
      <c r="L6" s="740"/>
      <c r="M6" s="742"/>
      <c r="N6" s="740"/>
      <c r="O6" s="740"/>
      <c r="P6" s="740" t="s">
        <v>9995</v>
      </c>
      <c r="Q6" s="740"/>
      <c r="R6" s="740"/>
      <c r="S6" s="331"/>
      <c r="T6" s="331"/>
      <c r="U6" s="331"/>
      <c r="V6" s="331"/>
      <c r="W6" s="331"/>
      <c r="X6" s="322" t="s">
        <v>1</v>
      </c>
      <c r="Y6" s="1073"/>
    </row>
    <row r="7" spans="1:39" s="324" customFormat="1" ht="18" customHeight="1" thickBot="1" x14ac:dyDescent="0.3">
      <c r="A7" s="1071"/>
      <c r="B7" s="1064"/>
      <c r="C7" s="832" t="s">
        <v>395</v>
      </c>
      <c r="D7" s="332"/>
      <c r="E7" s="333" t="s">
        <v>197</v>
      </c>
      <c r="F7" s="333" t="s">
        <v>5630</v>
      </c>
      <c r="G7" s="333"/>
      <c r="H7" s="333"/>
      <c r="I7" s="539"/>
      <c r="J7" s="333"/>
      <c r="K7" s="333"/>
      <c r="L7" s="333"/>
      <c r="M7" s="333"/>
      <c r="N7" s="333"/>
      <c r="O7" s="333"/>
      <c r="P7" s="333" t="s">
        <v>10176</v>
      </c>
      <c r="Q7" s="333"/>
      <c r="R7" s="333"/>
      <c r="S7" s="333"/>
      <c r="T7" s="333"/>
      <c r="U7" s="333"/>
      <c r="V7" s="333"/>
      <c r="W7" s="333"/>
      <c r="X7" s="320"/>
      <c r="Y7" s="1074"/>
    </row>
    <row r="8" spans="1:39" s="324" customFormat="1" ht="18.75" customHeight="1" x14ac:dyDescent="0.25">
      <c r="A8" s="1069">
        <v>3</v>
      </c>
      <c r="B8" s="1061" t="s">
        <v>0</v>
      </c>
      <c r="C8" s="828"/>
      <c r="D8" s="828"/>
      <c r="E8" s="737"/>
      <c r="F8" s="737"/>
      <c r="G8" s="737"/>
      <c r="H8" s="737"/>
      <c r="I8" s="737"/>
      <c r="J8" s="737"/>
      <c r="K8" s="737" t="s">
        <v>9994</v>
      </c>
      <c r="L8" s="737"/>
      <c r="M8" s="737"/>
      <c r="N8" s="737"/>
      <c r="O8" s="737"/>
      <c r="P8" s="851" t="s">
        <v>10183</v>
      </c>
      <c r="Q8" s="737"/>
      <c r="R8" s="737"/>
      <c r="S8" s="329"/>
      <c r="T8" s="329"/>
      <c r="U8" s="329"/>
      <c r="V8" s="329"/>
      <c r="W8" s="329"/>
      <c r="X8" s="72" t="s">
        <v>0</v>
      </c>
      <c r="Y8" s="1072">
        <v>3</v>
      </c>
    </row>
    <row r="9" spans="1:39" s="324" customFormat="1" ht="18" customHeight="1" x14ac:dyDescent="0.25">
      <c r="A9" s="1070"/>
      <c r="B9" s="1062"/>
      <c r="C9" s="829"/>
      <c r="D9" s="830"/>
      <c r="E9" s="330"/>
      <c r="F9" s="330"/>
      <c r="G9" s="739"/>
      <c r="H9" s="330"/>
      <c r="I9" s="330"/>
      <c r="J9" s="330"/>
      <c r="K9" s="330" t="s">
        <v>5630</v>
      </c>
      <c r="L9" s="330"/>
      <c r="M9" s="736"/>
      <c r="N9" s="330"/>
      <c r="O9" s="330"/>
      <c r="P9" s="330" t="s">
        <v>558</v>
      </c>
      <c r="Q9" s="330"/>
      <c r="R9" s="330"/>
      <c r="S9" s="330"/>
      <c r="T9" s="330"/>
      <c r="U9" s="330"/>
      <c r="V9" s="330"/>
      <c r="W9" s="330"/>
      <c r="X9" s="319"/>
      <c r="Y9" s="1075"/>
    </row>
    <row r="10" spans="1:39" s="324" customFormat="1" ht="18" customHeight="1" x14ac:dyDescent="0.2">
      <c r="A10" s="1070"/>
      <c r="B10" s="1063" t="s">
        <v>1</v>
      </c>
      <c r="C10" s="831"/>
      <c r="D10" s="831"/>
      <c r="E10" s="848" t="s">
        <v>10057</v>
      </c>
      <c r="F10" s="740"/>
      <c r="G10" s="740" t="s">
        <v>8509</v>
      </c>
      <c r="H10" s="848" t="s">
        <v>10094</v>
      </c>
      <c r="I10" s="740" t="s">
        <v>9994</v>
      </c>
      <c r="J10" s="740"/>
      <c r="K10" s="848" t="s">
        <v>10182</v>
      </c>
      <c r="L10" s="740"/>
      <c r="M10" s="740"/>
      <c r="N10" s="742"/>
      <c r="O10" s="740"/>
      <c r="P10" s="740"/>
      <c r="Q10" s="740"/>
      <c r="R10" s="741"/>
      <c r="S10" s="740"/>
      <c r="T10" s="331"/>
      <c r="U10" s="331"/>
      <c r="V10" s="331"/>
      <c r="W10" s="331"/>
      <c r="X10" s="74" t="s">
        <v>1</v>
      </c>
      <c r="Y10" s="1075"/>
    </row>
    <row r="11" spans="1:39" s="324" customFormat="1" ht="18" customHeight="1" thickBot="1" x14ac:dyDescent="0.3">
      <c r="A11" s="1071"/>
      <c r="B11" s="1064"/>
      <c r="C11" s="832"/>
      <c r="D11" s="332"/>
      <c r="E11" s="333" t="s">
        <v>197</v>
      </c>
      <c r="F11" s="333"/>
      <c r="G11" s="333" t="s">
        <v>681</v>
      </c>
      <c r="H11" s="333" t="s">
        <v>204</v>
      </c>
      <c r="I11" s="333" t="s">
        <v>5624</v>
      </c>
      <c r="J11" s="333"/>
      <c r="K11" s="333" t="s">
        <v>5630</v>
      </c>
      <c r="L11" s="333"/>
      <c r="M11" s="333"/>
      <c r="N11" s="333"/>
      <c r="O11" s="333"/>
      <c r="P11" s="333"/>
      <c r="Q11" s="333"/>
      <c r="R11" s="333"/>
      <c r="S11" s="333"/>
      <c r="T11" s="333"/>
      <c r="U11" s="333"/>
      <c r="V11" s="333"/>
      <c r="W11" s="333"/>
      <c r="X11" s="320"/>
      <c r="Y11" s="1076"/>
    </row>
    <row r="12" spans="1:39" s="324" customFormat="1" ht="18.75" customHeight="1" x14ac:dyDescent="0.2">
      <c r="A12" s="1069">
        <v>4</v>
      </c>
      <c r="B12" s="1061" t="s">
        <v>0</v>
      </c>
      <c r="C12" s="828"/>
      <c r="D12" s="828"/>
      <c r="E12" s="737" t="s">
        <v>8404</v>
      </c>
      <c r="F12" s="737"/>
      <c r="G12" s="743"/>
      <c r="H12" s="737"/>
      <c r="I12" s="737"/>
      <c r="J12" s="737"/>
      <c r="K12" s="851" t="s">
        <v>10182</v>
      </c>
      <c r="L12" s="738"/>
      <c r="M12" s="737"/>
      <c r="N12" s="737"/>
      <c r="O12" s="737"/>
      <c r="P12" s="737"/>
      <c r="Q12" s="737"/>
      <c r="R12" s="737"/>
      <c r="S12" s="329"/>
      <c r="T12" s="329"/>
      <c r="U12" s="329"/>
      <c r="V12" s="329"/>
      <c r="W12" s="329"/>
      <c r="X12" s="72" t="s">
        <v>0</v>
      </c>
      <c r="Y12" s="1072">
        <v>4</v>
      </c>
    </row>
    <row r="13" spans="1:39" s="324" customFormat="1" ht="18" customHeight="1" x14ac:dyDescent="0.25">
      <c r="A13" s="1070"/>
      <c r="B13" s="1062"/>
      <c r="C13" s="829"/>
      <c r="D13" s="830"/>
      <c r="E13" s="330" t="s">
        <v>197</v>
      </c>
      <c r="F13" s="330"/>
      <c r="G13" s="739"/>
      <c r="H13" s="330"/>
      <c r="I13" s="739"/>
      <c r="J13" s="330"/>
      <c r="K13" s="330" t="s">
        <v>5630</v>
      </c>
      <c r="L13" s="330"/>
      <c r="M13" s="330"/>
      <c r="N13" s="330"/>
      <c r="O13" s="330"/>
      <c r="P13" s="330"/>
      <c r="Q13" s="330"/>
      <c r="R13" s="330"/>
      <c r="S13" s="330"/>
      <c r="T13" s="330"/>
      <c r="U13" s="330"/>
      <c r="V13" s="330"/>
      <c r="W13" s="330"/>
      <c r="X13" s="319"/>
      <c r="Y13" s="1075"/>
    </row>
    <row r="14" spans="1:39" s="324" customFormat="1" ht="25.5" customHeight="1" x14ac:dyDescent="0.25">
      <c r="A14" s="1070"/>
      <c r="B14" s="1063" t="s">
        <v>1</v>
      </c>
      <c r="C14" s="850" t="s">
        <v>10131</v>
      </c>
      <c r="D14" s="831"/>
      <c r="E14" s="740"/>
      <c r="F14" s="740" t="s">
        <v>10015</v>
      </c>
      <c r="G14" s="740" t="s">
        <v>8509</v>
      </c>
      <c r="H14" s="740"/>
      <c r="I14" s="848" t="s">
        <v>10130</v>
      </c>
      <c r="J14" s="740"/>
      <c r="K14" s="848" t="s">
        <v>10182</v>
      </c>
      <c r="L14" s="740" t="s">
        <v>9995</v>
      </c>
      <c r="M14" s="740"/>
      <c r="N14" s="740"/>
      <c r="O14" s="740"/>
      <c r="P14" s="848" t="s">
        <v>10184</v>
      </c>
      <c r="Q14" s="740"/>
      <c r="R14" s="740"/>
      <c r="S14" s="331"/>
      <c r="T14" s="331"/>
      <c r="U14" s="331"/>
      <c r="V14" s="331"/>
      <c r="W14" s="331"/>
      <c r="X14" s="74" t="s">
        <v>1</v>
      </c>
      <c r="Y14" s="1075"/>
    </row>
    <row r="15" spans="1:39" s="324" customFormat="1" ht="18" customHeight="1" thickBot="1" x14ac:dyDescent="0.3">
      <c r="A15" s="1071"/>
      <c r="B15" s="1064"/>
      <c r="C15" s="832" t="s">
        <v>395</v>
      </c>
      <c r="D15" s="332"/>
      <c r="E15" s="333"/>
      <c r="F15" s="333" t="s">
        <v>5630</v>
      </c>
      <c r="G15" s="333" t="s">
        <v>681</v>
      </c>
      <c r="H15" s="333"/>
      <c r="I15" s="333" t="s">
        <v>5637</v>
      </c>
      <c r="J15" s="333"/>
      <c r="K15" s="333" t="s">
        <v>5624</v>
      </c>
      <c r="L15" s="333" t="s">
        <v>5624</v>
      </c>
      <c r="M15" s="333"/>
      <c r="N15" s="333"/>
      <c r="O15" s="333"/>
      <c r="P15" s="333" t="s">
        <v>10176</v>
      </c>
      <c r="Q15" s="333"/>
      <c r="R15" s="333"/>
      <c r="S15" s="333"/>
      <c r="T15" s="333"/>
      <c r="U15" s="333"/>
      <c r="V15" s="333"/>
      <c r="W15" s="333"/>
      <c r="X15" s="320"/>
      <c r="Y15" s="1076"/>
    </row>
    <row r="16" spans="1:39" s="324" customFormat="1" ht="23.25" customHeight="1" x14ac:dyDescent="0.25">
      <c r="A16" s="1069">
        <v>5</v>
      </c>
      <c r="B16" s="1061" t="s">
        <v>0</v>
      </c>
      <c r="C16" s="828"/>
      <c r="D16" s="828"/>
      <c r="E16" s="737"/>
      <c r="F16" s="737"/>
      <c r="G16" s="737"/>
      <c r="H16" s="737"/>
      <c r="I16" s="737"/>
      <c r="J16" s="737"/>
      <c r="K16" s="851" t="s">
        <v>10182</v>
      </c>
      <c r="L16" s="737"/>
      <c r="M16" s="737"/>
      <c r="N16" s="737"/>
      <c r="O16" s="737"/>
      <c r="P16" s="737"/>
      <c r="Q16" s="737"/>
      <c r="R16" s="737"/>
      <c r="S16" s="329"/>
      <c r="T16" s="329"/>
      <c r="U16" s="329"/>
      <c r="V16" s="329"/>
      <c r="W16" s="329"/>
      <c r="X16" s="72" t="s">
        <v>0</v>
      </c>
      <c r="Y16" s="1072">
        <v>5</v>
      </c>
    </row>
    <row r="17" spans="1:25" s="324" customFormat="1" ht="18" customHeight="1" x14ac:dyDescent="0.25">
      <c r="A17" s="1070"/>
      <c r="B17" s="1062"/>
      <c r="C17" s="829"/>
      <c r="D17" s="830"/>
      <c r="E17" s="330"/>
      <c r="F17" s="330"/>
      <c r="G17" s="736"/>
      <c r="H17" s="330"/>
      <c r="I17" s="330"/>
      <c r="J17" s="330"/>
      <c r="K17" s="330" t="s">
        <v>5630</v>
      </c>
      <c r="L17" s="330"/>
      <c r="M17" s="736"/>
      <c r="N17" s="330"/>
      <c r="O17" s="330"/>
      <c r="P17" s="330"/>
      <c r="Q17" s="330"/>
      <c r="R17" s="330"/>
      <c r="S17" s="330"/>
      <c r="T17" s="330"/>
      <c r="U17" s="330"/>
      <c r="V17" s="330"/>
      <c r="W17" s="330"/>
      <c r="X17" s="319"/>
      <c r="Y17" s="1075"/>
    </row>
    <row r="18" spans="1:25" s="324" customFormat="1" ht="18" customHeight="1" x14ac:dyDescent="0.25">
      <c r="A18" s="1070"/>
      <c r="B18" s="1063" t="s">
        <v>1</v>
      </c>
      <c r="C18" s="850" t="s">
        <v>10094</v>
      </c>
      <c r="D18" s="833"/>
      <c r="E18" s="740" t="s">
        <v>9995</v>
      </c>
      <c r="F18" s="740"/>
      <c r="G18" s="740"/>
      <c r="H18" s="740"/>
      <c r="I18" s="740" t="s">
        <v>9994</v>
      </c>
      <c r="J18" s="740"/>
      <c r="K18" s="848" t="s">
        <v>10182</v>
      </c>
      <c r="L18" s="848" t="s">
        <v>10185</v>
      </c>
      <c r="M18" s="740"/>
      <c r="N18" s="740"/>
      <c r="O18" s="740"/>
      <c r="P18" s="848" t="s">
        <v>10146</v>
      </c>
      <c r="Q18" s="740"/>
      <c r="R18" s="740"/>
      <c r="S18" s="331"/>
      <c r="T18" s="331"/>
      <c r="U18" s="331"/>
      <c r="V18" s="331"/>
      <c r="W18" s="331"/>
      <c r="X18" s="74" t="s">
        <v>1</v>
      </c>
      <c r="Y18" s="1075"/>
    </row>
    <row r="19" spans="1:25" s="324" customFormat="1" ht="18" customHeight="1" thickBot="1" x14ac:dyDescent="0.3">
      <c r="A19" s="1071"/>
      <c r="B19" s="1064"/>
      <c r="C19" s="832" t="s">
        <v>395</v>
      </c>
      <c r="D19" s="332"/>
      <c r="E19" s="333" t="s">
        <v>197</v>
      </c>
      <c r="F19" s="333"/>
      <c r="G19" s="333"/>
      <c r="H19" s="333"/>
      <c r="I19" s="333" t="s">
        <v>5624</v>
      </c>
      <c r="J19" s="333"/>
      <c r="K19" s="333" t="s">
        <v>5630</v>
      </c>
      <c r="L19" s="333" t="s">
        <v>553</v>
      </c>
      <c r="M19" s="333"/>
      <c r="N19" s="333"/>
      <c r="O19" s="333"/>
      <c r="P19" s="333" t="s">
        <v>558</v>
      </c>
      <c r="Q19" s="333"/>
      <c r="R19" s="333"/>
      <c r="S19" s="333"/>
      <c r="T19" s="333"/>
      <c r="U19" s="333"/>
      <c r="V19" s="333"/>
      <c r="W19" s="333"/>
      <c r="X19" s="320"/>
      <c r="Y19" s="1076"/>
    </row>
    <row r="20" spans="1:25" s="324" customFormat="1" ht="24" customHeight="1" x14ac:dyDescent="0.25">
      <c r="A20" s="1069">
        <v>6</v>
      </c>
      <c r="B20" s="1061" t="s">
        <v>0</v>
      </c>
      <c r="C20" s="881" t="s">
        <v>10183</v>
      </c>
      <c r="D20" s="828"/>
      <c r="E20" s="737"/>
      <c r="F20" s="737"/>
      <c r="G20" s="737"/>
      <c r="H20" s="737"/>
      <c r="I20" s="737"/>
      <c r="J20" s="737"/>
      <c r="K20" s="737"/>
      <c r="L20" s="737"/>
      <c r="M20" s="737"/>
      <c r="N20" s="737"/>
      <c r="O20" s="737"/>
      <c r="P20" s="737"/>
      <c r="Q20" s="737"/>
      <c r="R20" s="737"/>
      <c r="S20" s="329"/>
      <c r="T20" s="329"/>
      <c r="U20" s="329"/>
      <c r="V20" s="329"/>
      <c r="W20" s="329"/>
      <c r="X20" s="72" t="s">
        <v>0</v>
      </c>
      <c r="Y20" s="1072">
        <v>6</v>
      </c>
    </row>
    <row r="21" spans="1:25" s="324" customFormat="1" ht="18" customHeight="1" x14ac:dyDescent="0.25">
      <c r="A21" s="1070"/>
      <c r="B21" s="1062"/>
      <c r="C21" s="829" t="s">
        <v>395</v>
      </c>
      <c r="D21" s="830"/>
      <c r="E21" s="330"/>
      <c r="F21" s="330"/>
      <c r="G21" s="736"/>
      <c r="H21" s="330"/>
      <c r="I21" s="330"/>
      <c r="J21" s="330"/>
      <c r="K21" s="330"/>
      <c r="L21" s="330"/>
      <c r="M21" s="736"/>
      <c r="N21" s="330"/>
      <c r="O21" s="330"/>
      <c r="P21" s="330"/>
      <c r="Q21" s="330"/>
      <c r="R21" s="330"/>
      <c r="S21" s="330"/>
      <c r="T21" s="330"/>
      <c r="U21" s="330"/>
      <c r="V21" s="330"/>
      <c r="W21" s="330"/>
      <c r="X21" s="73"/>
      <c r="Y21" s="1075"/>
    </row>
    <row r="22" spans="1:25" s="324" customFormat="1" ht="18" customHeight="1" x14ac:dyDescent="0.25">
      <c r="A22" s="1070"/>
      <c r="B22" s="1063" t="s">
        <v>1</v>
      </c>
      <c r="C22" s="831"/>
      <c r="D22" s="831"/>
      <c r="E22" s="848" t="s">
        <v>10056</v>
      </c>
      <c r="F22" s="740" t="s">
        <v>10015</v>
      </c>
      <c r="G22" s="848" t="s">
        <v>10099</v>
      </c>
      <c r="H22" s="848" t="s">
        <v>10090</v>
      </c>
      <c r="I22" s="848" t="s">
        <v>10130</v>
      </c>
      <c r="J22" s="740"/>
      <c r="K22" s="740"/>
      <c r="L22" s="848" t="s">
        <v>10185</v>
      </c>
      <c r="M22" s="740"/>
      <c r="N22" s="740"/>
      <c r="O22" s="740"/>
      <c r="P22" s="740"/>
      <c r="Q22" s="740"/>
      <c r="R22" s="740"/>
      <c r="S22" s="740"/>
      <c r="T22" s="331"/>
      <c r="U22" s="331"/>
      <c r="V22" s="331"/>
      <c r="W22" s="331"/>
      <c r="X22" s="74" t="s">
        <v>1</v>
      </c>
      <c r="Y22" s="1075"/>
    </row>
    <row r="23" spans="1:25" s="324" customFormat="1" ht="21.75" customHeight="1" thickBot="1" x14ac:dyDescent="0.3">
      <c r="A23" s="1071"/>
      <c r="B23" s="1064"/>
      <c r="C23" s="832"/>
      <c r="D23" s="332"/>
      <c r="E23" s="333" t="s">
        <v>197</v>
      </c>
      <c r="F23" s="333" t="s">
        <v>5630</v>
      </c>
      <c r="G23" s="333" t="s">
        <v>208</v>
      </c>
      <c r="H23" s="333" t="s">
        <v>204</v>
      </c>
      <c r="I23" s="333" t="s">
        <v>5637</v>
      </c>
      <c r="J23" s="333"/>
      <c r="K23" s="333"/>
      <c r="L23" s="333" t="s">
        <v>553</v>
      </c>
      <c r="M23" s="333"/>
      <c r="N23" s="333"/>
      <c r="O23" s="333"/>
      <c r="P23" s="333"/>
      <c r="Q23" s="333"/>
      <c r="R23" s="333"/>
      <c r="S23" s="333"/>
      <c r="T23" s="333"/>
      <c r="U23" s="333"/>
      <c r="V23" s="330"/>
      <c r="W23" s="333"/>
      <c r="X23" s="320"/>
      <c r="Y23" s="1076"/>
    </row>
    <row r="24" spans="1:25" s="324" customFormat="1" ht="16.5" customHeight="1" x14ac:dyDescent="0.25">
      <c r="A24" s="1069">
        <v>7</v>
      </c>
      <c r="B24" s="1061" t="s">
        <v>0</v>
      </c>
      <c r="C24" s="834"/>
      <c r="D24" s="828"/>
      <c r="E24" s="737"/>
      <c r="F24" s="737"/>
      <c r="G24" s="329"/>
      <c r="H24" s="737"/>
      <c r="I24" s="329"/>
      <c r="J24" s="737"/>
      <c r="K24" s="737"/>
      <c r="L24" s="329"/>
      <c r="M24" s="737"/>
      <c r="N24" s="737"/>
      <c r="O24" s="737"/>
      <c r="P24" s="329"/>
      <c r="Q24" s="737"/>
      <c r="R24" s="737"/>
      <c r="S24" s="329"/>
      <c r="T24" s="329"/>
      <c r="U24" s="329"/>
      <c r="V24" s="329"/>
      <c r="W24" s="329"/>
      <c r="X24" s="325" t="s">
        <v>0</v>
      </c>
      <c r="Y24" s="1072">
        <v>7</v>
      </c>
    </row>
    <row r="25" spans="1:25" s="324" customFormat="1" ht="16.5" customHeight="1" x14ac:dyDescent="0.25">
      <c r="A25" s="1070"/>
      <c r="B25" s="1062"/>
      <c r="C25" s="829"/>
      <c r="D25" s="830"/>
      <c r="E25" s="330"/>
      <c r="F25" s="330"/>
      <c r="G25" s="330"/>
      <c r="H25" s="330"/>
      <c r="I25" s="330"/>
      <c r="J25" s="330"/>
      <c r="K25" s="330"/>
      <c r="L25" s="330"/>
      <c r="M25" s="330"/>
      <c r="N25" s="330"/>
      <c r="O25" s="330"/>
      <c r="P25" s="330"/>
      <c r="Q25" s="330"/>
      <c r="R25" s="330"/>
      <c r="S25" s="330"/>
      <c r="T25" s="330"/>
      <c r="U25" s="330"/>
      <c r="V25" s="330"/>
      <c r="W25" s="330"/>
      <c r="X25" s="326"/>
      <c r="Y25" s="1075"/>
    </row>
    <row r="26" spans="1:25" s="324" customFormat="1" ht="16.5" customHeight="1" x14ac:dyDescent="0.25">
      <c r="A26" s="1070"/>
      <c r="B26" s="1063" t="s">
        <v>1</v>
      </c>
      <c r="C26" s="835"/>
      <c r="D26" s="831"/>
      <c r="E26" s="740"/>
      <c r="F26" s="740"/>
      <c r="G26" s="331"/>
      <c r="H26" s="740"/>
      <c r="I26" s="740"/>
      <c r="J26" s="331"/>
      <c r="K26" s="740"/>
      <c r="L26" s="331"/>
      <c r="M26" s="740"/>
      <c r="N26" s="740"/>
      <c r="O26" s="740"/>
      <c r="P26" s="740"/>
      <c r="Q26" s="740"/>
      <c r="R26" s="740"/>
      <c r="S26" s="331"/>
      <c r="T26" s="331"/>
      <c r="U26" s="331"/>
      <c r="V26" s="331"/>
      <c r="W26" s="331"/>
      <c r="X26" s="327" t="s">
        <v>1</v>
      </c>
      <c r="Y26" s="1075"/>
    </row>
    <row r="27" spans="1:25" s="324" customFormat="1" ht="16.5" customHeight="1" thickBot="1" x14ac:dyDescent="0.3">
      <c r="A27" s="1071"/>
      <c r="B27" s="1064"/>
      <c r="C27" s="832"/>
      <c r="D27" s="332"/>
      <c r="E27" s="332"/>
      <c r="F27" s="332"/>
      <c r="G27" s="332"/>
      <c r="H27" s="332"/>
      <c r="I27" s="332"/>
      <c r="J27" s="332"/>
      <c r="K27" s="332"/>
      <c r="L27" s="332"/>
      <c r="M27" s="332"/>
      <c r="N27" s="332"/>
      <c r="O27" s="332"/>
      <c r="P27" s="332"/>
      <c r="Q27" s="332"/>
      <c r="R27" s="332"/>
      <c r="S27" s="332"/>
      <c r="T27" s="332"/>
      <c r="U27" s="332"/>
      <c r="V27" s="330"/>
      <c r="W27" s="330"/>
      <c r="X27" s="328"/>
      <c r="Y27" s="1076"/>
    </row>
    <row r="28" spans="1:25" s="324" customFormat="1" ht="16.5" customHeight="1" x14ac:dyDescent="0.25">
      <c r="A28" s="1058" t="s">
        <v>26</v>
      </c>
      <c r="B28" s="1061" t="s">
        <v>0</v>
      </c>
      <c r="C28" s="834"/>
      <c r="D28" s="836"/>
      <c r="E28" s="329"/>
      <c r="F28" s="329"/>
      <c r="G28" s="329"/>
      <c r="H28" s="329"/>
      <c r="I28" s="329"/>
      <c r="J28" s="329"/>
      <c r="K28" s="329"/>
      <c r="L28" s="329"/>
      <c r="M28" s="737"/>
      <c r="N28" s="737"/>
      <c r="O28" s="737"/>
      <c r="P28" s="329"/>
      <c r="Q28" s="329"/>
      <c r="R28" s="329"/>
      <c r="S28" s="329"/>
      <c r="T28" s="329"/>
      <c r="U28" s="329"/>
      <c r="V28" s="329"/>
      <c r="W28" s="329"/>
      <c r="X28" s="325" t="s">
        <v>0</v>
      </c>
      <c r="Y28" s="1058" t="s">
        <v>26</v>
      </c>
    </row>
    <row r="29" spans="1:25" s="324" customFormat="1" ht="16.5" customHeight="1" x14ac:dyDescent="0.25">
      <c r="A29" s="1059"/>
      <c r="B29" s="1062"/>
      <c r="C29" s="829"/>
      <c r="D29" s="830"/>
      <c r="E29" s="330"/>
      <c r="F29" s="330"/>
      <c r="G29" s="330"/>
      <c r="H29" s="330"/>
      <c r="I29" s="330"/>
      <c r="J29" s="330"/>
      <c r="K29" s="330"/>
      <c r="L29" s="330"/>
      <c r="M29" s="330"/>
      <c r="N29" s="330"/>
      <c r="O29" s="330"/>
      <c r="P29" s="330"/>
      <c r="Q29" s="330"/>
      <c r="R29" s="330"/>
      <c r="S29" s="330"/>
      <c r="T29" s="330"/>
      <c r="U29" s="330"/>
      <c r="V29" s="330"/>
      <c r="W29" s="330"/>
      <c r="X29" s="326"/>
      <c r="Y29" s="1059"/>
    </row>
    <row r="30" spans="1:25" s="324" customFormat="1" ht="16.5" customHeight="1" x14ac:dyDescent="0.25">
      <c r="A30" s="1059"/>
      <c r="B30" s="1063" t="s">
        <v>1</v>
      </c>
      <c r="C30" s="835"/>
      <c r="D30" s="833"/>
      <c r="E30" s="331"/>
      <c r="F30" s="331"/>
      <c r="G30" s="331"/>
      <c r="H30" s="331"/>
      <c r="I30" s="331"/>
      <c r="J30" s="331"/>
      <c r="K30" s="331"/>
      <c r="L30" s="331"/>
      <c r="M30" s="740"/>
      <c r="N30" s="740"/>
      <c r="O30" s="331"/>
      <c r="P30" s="331"/>
      <c r="Q30" s="331"/>
      <c r="R30" s="331"/>
      <c r="S30" s="331"/>
      <c r="T30" s="331"/>
      <c r="U30" s="331"/>
      <c r="V30" s="331"/>
      <c r="W30" s="331"/>
      <c r="X30" s="327" t="s">
        <v>1</v>
      </c>
      <c r="Y30" s="1059"/>
    </row>
    <row r="31" spans="1:25" s="324" customFormat="1" ht="16.5" customHeight="1" thickBot="1" x14ac:dyDescent="0.3">
      <c r="A31" s="1060"/>
      <c r="B31" s="1064"/>
      <c r="C31" s="832"/>
      <c r="D31" s="332"/>
      <c r="E31" s="332"/>
      <c r="F31" s="332"/>
      <c r="G31" s="332"/>
      <c r="H31" s="332"/>
      <c r="I31" s="332"/>
      <c r="J31" s="332"/>
      <c r="K31" s="332"/>
      <c r="L31" s="332"/>
      <c r="M31" s="332"/>
      <c r="N31" s="332"/>
      <c r="O31" s="332"/>
      <c r="P31" s="332"/>
      <c r="Q31" s="332"/>
      <c r="R31" s="332"/>
      <c r="S31" s="332"/>
      <c r="T31" s="332"/>
      <c r="U31" s="332"/>
      <c r="V31" s="332"/>
      <c r="W31" s="330"/>
      <c r="X31" s="328"/>
      <c r="Y31" s="1060"/>
    </row>
    <row r="32" spans="1:25" ht="20.5" x14ac:dyDescent="0.45"/>
    <row r="276" spans="12:25" ht="15.75" customHeight="1" x14ac:dyDescent="0.45">
      <c r="L276" s="129"/>
      <c r="Y276" s="129"/>
    </row>
    <row r="315" spans="12:29" ht="15.75" customHeight="1" x14ac:dyDescent="0.45">
      <c r="L315" s="129"/>
      <c r="AC315" s="129"/>
    </row>
    <row r="344" spans="16:25" ht="15.75" customHeight="1" x14ac:dyDescent="0.45">
      <c r="P344" s="129"/>
    </row>
    <row r="346" spans="16:25" ht="15.75" customHeight="1" x14ac:dyDescent="0.45">
      <c r="Y346" s="129"/>
    </row>
    <row r="440" spans="7:25" ht="15.75" customHeight="1" x14ac:dyDescent="0.45">
      <c r="G440" s="129"/>
      <c r="Y440" s="129"/>
    </row>
    <row r="442" spans="7:25" ht="15.75" customHeight="1" x14ac:dyDescent="0.45">
      <c r="G442" s="129"/>
      <c r="L442" s="129"/>
    </row>
    <row r="470" spans="7:29" ht="15.75" customHeight="1" x14ac:dyDescent="0.45">
      <c r="G470" s="129"/>
      <c r="Y470" s="129"/>
    </row>
    <row r="472" spans="7:29" ht="15.75" customHeight="1" x14ac:dyDescent="0.45">
      <c r="G472" s="129"/>
      <c r="AC472" s="129"/>
    </row>
    <row r="532" spans="7:12" ht="15.75" customHeight="1" x14ac:dyDescent="0.45">
      <c r="G532" s="129"/>
    </row>
    <row r="538" spans="7:12" ht="15.75" customHeight="1" x14ac:dyDescent="0.45">
      <c r="L538" s="129"/>
    </row>
    <row r="575" spans="25:25" ht="15.75" customHeight="1" x14ac:dyDescent="0.45">
      <c r="Y575" s="129"/>
    </row>
    <row r="577" spans="12:12" ht="15.75" customHeight="1" x14ac:dyDescent="0.45">
      <c r="L577" s="129"/>
    </row>
    <row r="611" spans="16:29" ht="15.75" customHeight="1" x14ac:dyDescent="0.45">
      <c r="Y611" s="129"/>
      <c r="AC611" s="129"/>
    </row>
    <row r="613" spans="16:29" ht="15.75" customHeight="1" x14ac:dyDescent="0.45">
      <c r="P613" s="129"/>
    </row>
    <row r="728" spans="7:29" ht="15.75" customHeight="1" x14ac:dyDescent="0.45">
      <c r="G728" s="129"/>
      <c r="AC728" s="129"/>
    </row>
    <row r="762" spans="7:33" ht="15.75" customHeight="1" x14ac:dyDescent="0.45">
      <c r="G762" s="129"/>
      <c r="Y762" s="129"/>
      <c r="AG762" s="129"/>
    </row>
    <row r="764" spans="7:33" ht="15.75" customHeight="1" x14ac:dyDescent="0.45">
      <c r="L764" s="129"/>
      <c r="AC764" s="129"/>
      <c r="AG764" s="129"/>
    </row>
    <row r="911" spans="33:37" ht="15.75" customHeight="1" x14ac:dyDescent="0.45">
      <c r="AG911" s="129"/>
      <c r="AK911" s="129"/>
    </row>
    <row r="915" spans="7:29" ht="15.75" customHeight="1" x14ac:dyDescent="0.45">
      <c r="G915" s="129"/>
      <c r="L915" s="129"/>
      <c r="P915" s="129"/>
      <c r="Y915" s="129"/>
      <c r="AC915" s="129"/>
    </row>
    <row r="957" spans="16:16" ht="15.75" customHeight="1" x14ac:dyDescent="0.45">
      <c r="P957" s="129"/>
    </row>
    <row r="975" spans="12:29" ht="15.75" customHeight="1" x14ac:dyDescent="0.45">
      <c r="L975" s="129"/>
      <c r="AC975" s="129"/>
    </row>
    <row r="977" spans="16:29" ht="15.75" customHeight="1" x14ac:dyDescent="0.45">
      <c r="Y977" s="129"/>
    </row>
    <row r="981" spans="16:29" ht="15.75" customHeight="1" x14ac:dyDescent="0.45">
      <c r="AC981" s="129"/>
    </row>
    <row r="983" spans="16:29" ht="15.75" customHeight="1" x14ac:dyDescent="0.45">
      <c r="P983" s="129"/>
    </row>
    <row r="993" spans="12:16" ht="15.75" customHeight="1" x14ac:dyDescent="0.45">
      <c r="L993" s="129"/>
      <c r="P993" s="129"/>
    </row>
  </sheetData>
  <mergeCells count="32">
    <mergeCell ref="A24:A27"/>
    <mergeCell ref="B24:B25"/>
    <mergeCell ref="Y24:Y27"/>
    <mergeCell ref="B26:B27"/>
    <mergeCell ref="A16:A19"/>
    <mergeCell ref="B16:B17"/>
    <mergeCell ref="Y16:Y19"/>
    <mergeCell ref="B18:B19"/>
    <mergeCell ref="Y8:Y11"/>
    <mergeCell ref="B10:B11"/>
    <mergeCell ref="A12:A15"/>
    <mergeCell ref="B12:B13"/>
    <mergeCell ref="A20:A23"/>
    <mergeCell ref="B20:B21"/>
    <mergeCell ref="Y12:Y15"/>
    <mergeCell ref="B14:B15"/>
    <mergeCell ref="A28:A31"/>
    <mergeCell ref="B28:B29"/>
    <mergeCell ref="Y28:Y31"/>
    <mergeCell ref="B30:B31"/>
    <mergeCell ref="A1:D2"/>
    <mergeCell ref="F1:Y1"/>
    <mergeCell ref="F2:Y2"/>
    <mergeCell ref="X3:Y3"/>
    <mergeCell ref="A4:A7"/>
    <mergeCell ref="B4:B5"/>
    <mergeCell ref="Y4:Y7"/>
    <mergeCell ref="B6:B7"/>
    <mergeCell ref="Y20:Y23"/>
    <mergeCell ref="B22:B23"/>
    <mergeCell ref="A8:A11"/>
    <mergeCell ref="B8:B9"/>
  </mergeCells>
  <pageMargins left="0.22" right="0.23" top="0.32" bottom="0.2" header="0.3" footer="0.2"/>
  <pageSetup paperSize="9" scale="70" orientation="landscape" horizontalDpi="1200" verticalDpi="1200" r:id="rId1"/>
  <colBreaks count="1" manualBreakCount="1">
    <brk id="25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5">
    <tabColor rgb="FF7030A0"/>
  </sheetPr>
  <dimension ref="A1:AE372"/>
  <sheetViews>
    <sheetView view="pageBreakPreview" zoomScale="110" zoomScaleNormal="100" zoomScaleSheetLayoutView="110" workbookViewId="0">
      <pane ySplit="4" topLeftCell="A362" activePane="bottomLeft" state="frozen"/>
      <selection activeCell="A685" sqref="A685:AE720"/>
      <selection pane="bottomLeft" activeCell="J377" sqref="J377"/>
    </sheetView>
  </sheetViews>
  <sheetFormatPr defaultRowHeight="15.75" customHeight="1" x14ac:dyDescent="0.4"/>
  <cols>
    <col min="1" max="1" width="7.81640625" style="563" customWidth="1"/>
    <col min="2" max="2" width="5.453125" style="574" customWidth="1"/>
    <col min="3" max="3" width="3.54296875" style="556" customWidth="1"/>
    <col min="4" max="4" width="8.81640625" style="556" customWidth="1"/>
    <col min="5" max="5" width="3.81640625" style="575" customWidth="1"/>
    <col min="6" max="6" width="7.26953125" style="556" customWidth="1"/>
    <col min="7" max="7" width="7.453125" style="556" customWidth="1"/>
    <col min="8" max="8" width="9.26953125" style="556" customWidth="1"/>
    <col min="9" max="9" width="3" style="576" customWidth="1"/>
    <col min="10" max="10" width="5.81640625" style="556" customWidth="1"/>
    <col min="11" max="11" width="7.453125" style="556" customWidth="1"/>
    <col min="12" max="12" width="8.453125" style="556" customWidth="1"/>
    <col min="13" max="13" width="2.54296875" style="556" customWidth="1"/>
    <col min="14" max="14" width="5.54296875" style="556" customWidth="1"/>
    <col min="15" max="15" width="6.81640625" style="556" customWidth="1"/>
    <col min="16" max="16" width="8.453125" style="556" customWidth="1"/>
    <col min="17" max="17" width="3.453125" style="556" customWidth="1"/>
    <col min="18" max="18" width="5.81640625" style="556" customWidth="1"/>
    <col min="19" max="19" width="8.1796875" style="556" customWidth="1"/>
    <col min="20" max="20" width="8.54296875" style="556" customWidth="1"/>
    <col min="21" max="21" width="3.453125" style="556" customWidth="1"/>
    <col min="22" max="22" width="5.7265625" style="556" customWidth="1"/>
    <col min="23" max="23" width="9" style="556" customWidth="1"/>
    <col min="24" max="24" width="4.1796875" style="556" customWidth="1"/>
    <col min="25" max="26" width="3.54296875" style="556" customWidth="1"/>
    <col min="27" max="27" width="4.26953125" style="556" customWidth="1"/>
    <col min="28" max="28" width="4" style="556" customWidth="1"/>
    <col min="29" max="30" width="3" style="556" customWidth="1"/>
    <col min="31" max="31" width="4.26953125" style="556" customWidth="1"/>
    <col min="32" max="256" width="9.1796875" style="556"/>
    <col min="257" max="257" width="9.1796875" style="556" customWidth="1"/>
    <col min="258" max="258" width="7.453125" style="556" customWidth="1"/>
    <col min="259" max="259" width="3.54296875" style="556" customWidth="1"/>
    <col min="260" max="260" width="11.453125" style="556" customWidth="1"/>
    <col min="261" max="261" width="3.81640625" style="556" customWidth="1"/>
    <col min="262" max="262" width="7.26953125" style="556" customWidth="1"/>
    <col min="263" max="263" width="7.7265625" style="556" customWidth="1"/>
    <col min="264" max="264" width="9.26953125" style="556" customWidth="1"/>
    <col min="265" max="265" width="3" style="556" customWidth="1"/>
    <col min="266" max="266" width="5.81640625" style="556" customWidth="1"/>
    <col min="267" max="267" width="8.81640625" style="556" customWidth="1"/>
    <col min="268" max="268" width="8.453125" style="556" customWidth="1"/>
    <col min="269" max="269" width="2.54296875" style="556" customWidth="1"/>
    <col min="270" max="270" width="5.54296875" style="556" customWidth="1"/>
    <col min="271" max="271" width="7.1796875" style="556" customWidth="1"/>
    <col min="272" max="272" width="9" style="556" customWidth="1"/>
    <col min="273" max="273" width="3.453125" style="556" customWidth="1"/>
    <col min="274" max="274" width="5.81640625" style="556" customWidth="1"/>
    <col min="275" max="275" width="8.54296875" style="556" customWidth="1"/>
    <col min="276" max="276" width="11" style="556" customWidth="1"/>
    <col min="277" max="277" width="3.453125" style="556" customWidth="1"/>
    <col min="278" max="278" width="5.7265625" style="556" customWidth="1"/>
    <col min="279" max="279" width="9.453125" style="556" customWidth="1"/>
    <col min="280" max="280" width="5.54296875" style="556" customWidth="1"/>
    <col min="281" max="282" width="3.54296875" style="556" customWidth="1"/>
    <col min="283" max="283" width="4.26953125" style="556" customWidth="1"/>
    <col min="284" max="284" width="5.1796875" style="556" customWidth="1"/>
    <col min="285" max="286" width="3" style="556" customWidth="1"/>
    <col min="287" max="287" width="4.26953125" style="556" customWidth="1"/>
    <col min="288" max="512" width="9.1796875" style="556"/>
    <col min="513" max="513" width="9.1796875" style="556" customWidth="1"/>
    <col min="514" max="514" width="7.453125" style="556" customWidth="1"/>
    <col min="515" max="515" width="3.54296875" style="556" customWidth="1"/>
    <col min="516" max="516" width="11.453125" style="556" customWidth="1"/>
    <col min="517" max="517" width="3.81640625" style="556" customWidth="1"/>
    <col min="518" max="518" width="7.26953125" style="556" customWidth="1"/>
    <col min="519" max="519" width="7.7265625" style="556" customWidth="1"/>
    <col min="520" max="520" width="9.26953125" style="556" customWidth="1"/>
    <col min="521" max="521" width="3" style="556" customWidth="1"/>
    <col min="522" max="522" width="5.81640625" style="556" customWidth="1"/>
    <col min="523" max="523" width="8.81640625" style="556" customWidth="1"/>
    <col min="524" max="524" width="8.453125" style="556" customWidth="1"/>
    <col min="525" max="525" width="2.54296875" style="556" customWidth="1"/>
    <col min="526" max="526" width="5.54296875" style="556" customWidth="1"/>
    <col min="527" max="527" width="7.1796875" style="556" customWidth="1"/>
    <col min="528" max="528" width="9" style="556" customWidth="1"/>
    <col min="529" max="529" width="3.453125" style="556" customWidth="1"/>
    <col min="530" max="530" width="5.81640625" style="556" customWidth="1"/>
    <col min="531" max="531" width="8.54296875" style="556" customWidth="1"/>
    <col min="532" max="532" width="11" style="556" customWidth="1"/>
    <col min="533" max="533" width="3.453125" style="556" customWidth="1"/>
    <col min="534" max="534" width="5.7265625" style="556" customWidth="1"/>
    <col min="535" max="535" width="9.453125" style="556" customWidth="1"/>
    <col min="536" max="536" width="5.54296875" style="556" customWidth="1"/>
    <col min="537" max="538" width="3.54296875" style="556" customWidth="1"/>
    <col min="539" max="539" width="4.26953125" style="556" customWidth="1"/>
    <col min="540" max="540" width="5.1796875" style="556" customWidth="1"/>
    <col min="541" max="542" width="3" style="556" customWidth="1"/>
    <col min="543" max="543" width="4.26953125" style="556" customWidth="1"/>
    <col min="544" max="768" width="9.1796875" style="556"/>
    <col min="769" max="769" width="9.1796875" style="556" customWidth="1"/>
    <col min="770" max="770" width="7.453125" style="556" customWidth="1"/>
    <col min="771" max="771" width="3.54296875" style="556" customWidth="1"/>
    <col min="772" max="772" width="11.453125" style="556" customWidth="1"/>
    <col min="773" max="773" width="3.81640625" style="556" customWidth="1"/>
    <col min="774" max="774" width="7.26953125" style="556" customWidth="1"/>
    <col min="775" max="775" width="7.7265625" style="556" customWidth="1"/>
    <col min="776" max="776" width="9.26953125" style="556" customWidth="1"/>
    <col min="777" max="777" width="3" style="556" customWidth="1"/>
    <col min="778" max="778" width="5.81640625" style="556" customWidth="1"/>
    <col min="779" max="779" width="8.81640625" style="556" customWidth="1"/>
    <col min="780" max="780" width="8.453125" style="556" customWidth="1"/>
    <col min="781" max="781" width="2.54296875" style="556" customWidth="1"/>
    <col min="782" max="782" width="5.54296875" style="556" customWidth="1"/>
    <col min="783" max="783" width="7.1796875" style="556" customWidth="1"/>
    <col min="784" max="784" width="9" style="556" customWidth="1"/>
    <col min="785" max="785" width="3.453125" style="556" customWidth="1"/>
    <col min="786" max="786" width="5.81640625" style="556" customWidth="1"/>
    <col min="787" max="787" width="8.54296875" style="556" customWidth="1"/>
    <col min="788" max="788" width="11" style="556" customWidth="1"/>
    <col min="789" max="789" width="3.453125" style="556" customWidth="1"/>
    <col min="790" max="790" width="5.7265625" style="556" customWidth="1"/>
    <col min="791" max="791" width="9.453125" style="556" customWidth="1"/>
    <col min="792" max="792" width="5.54296875" style="556" customWidth="1"/>
    <col min="793" max="794" width="3.54296875" style="556" customWidth="1"/>
    <col min="795" max="795" width="4.26953125" style="556" customWidth="1"/>
    <col min="796" max="796" width="5.1796875" style="556" customWidth="1"/>
    <col min="797" max="798" width="3" style="556" customWidth="1"/>
    <col min="799" max="799" width="4.26953125" style="556" customWidth="1"/>
    <col min="800" max="1024" width="9.1796875" style="556"/>
    <col min="1025" max="1025" width="9.1796875" style="556" customWidth="1"/>
    <col min="1026" max="1026" width="7.453125" style="556" customWidth="1"/>
    <col min="1027" max="1027" width="3.54296875" style="556" customWidth="1"/>
    <col min="1028" max="1028" width="11.453125" style="556" customWidth="1"/>
    <col min="1029" max="1029" width="3.81640625" style="556" customWidth="1"/>
    <col min="1030" max="1030" width="7.26953125" style="556" customWidth="1"/>
    <col min="1031" max="1031" width="7.7265625" style="556" customWidth="1"/>
    <col min="1032" max="1032" width="9.26953125" style="556" customWidth="1"/>
    <col min="1033" max="1033" width="3" style="556" customWidth="1"/>
    <col min="1034" max="1034" width="5.81640625" style="556" customWidth="1"/>
    <col min="1035" max="1035" width="8.81640625" style="556" customWidth="1"/>
    <col min="1036" max="1036" width="8.453125" style="556" customWidth="1"/>
    <col min="1037" max="1037" width="2.54296875" style="556" customWidth="1"/>
    <col min="1038" max="1038" width="5.54296875" style="556" customWidth="1"/>
    <col min="1039" max="1039" width="7.1796875" style="556" customWidth="1"/>
    <col min="1040" max="1040" width="9" style="556" customWidth="1"/>
    <col min="1041" max="1041" width="3.453125" style="556" customWidth="1"/>
    <col min="1042" max="1042" width="5.81640625" style="556" customWidth="1"/>
    <col min="1043" max="1043" width="8.54296875" style="556" customWidth="1"/>
    <col min="1044" max="1044" width="11" style="556" customWidth="1"/>
    <col min="1045" max="1045" width="3.453125" style="556" customWidth="1"/>
    <col min="1046" max="1046" width="5.7265625" style="556" customWidth="1"/>
    <col min="1047" max="1047" width="9.453125" style="556" customWidth="1"/>
    <col min="1048" max="1048" width="5.54296875" style="556" customWidth="1"/>
    <col min="1049" max="1050" width="3.54296875" style="556" customWidth="1"/>
    <col min="1051" max="1051" width="4.26953125" style="556" customWidth="1"/>
    <col min="1052" max="1052" width="5.1796875" style="556" customWidth="1"/>
    <col min="1053" max="1054" width="3" style="556" customWidth="1"/>
    <col min="1055" max="1055" width="4.26953125" style="556" customWidth="1"/>
    <col min="1056" max="1280" width="9.1796875" style="556"/>
    <col min="1281" max="1281" width="9.1796875" style="556" customWidth="1"/>
    <col min="1282" max="1282" width="7.453125" style="556" customWidth="1"/>
    <col min="1283" max="1283" width="3.54296875" style="556" customWidth="1"/>
    <col min="1284" max="1284" width="11.453125" style="556" customWidth="1"/>
    <col min="1285" max="1285" width="3.81640625" style="556" customWidth="1"/>
    <col min="1286" max="1286" width="7.26953125" style="556" customWidth="1"/>
    <col min="1287" max="1287" width="7.7265625" style="556" customWidth="1"/>
    <col min="1288" max="1288" width="9.26953125" style="556" customWidth="1"/>
    <col min="1289" max="1289" width="3" style="556" customWidth="1"/>
    <col min="1290" max="1290" width="5.81640625" style="556" customWidth="1"/>
    <col min="1291" max="1291" width="8.81640625" style="556" customWidth="1"/>
    <col min="1292" max="1292" width="8.453125" style="556" customWidth="1"/>
    <col min="1293" max="1293" width="2.54296875" style="556" customWidth="1"/>
    <col min="1294" max="1294" width="5.54296875" style="556" customWidth="1"/>
    <col min="1295" max="1295" width="7.1796875" style="556" customWidth="1"/>
    <col min="1296" max="1296" width="9" style="556" customWidth="1"/>
    <col min="1297" max="1297" width="3.453125" style="556" customWidth="1"/>
    <col min="1298" max="1298" width="5.81640625" style="556" customWidth="1"/>
    <col min="1299" max="1299" width="8.54296875" style="556" customWidth="1"/>
    <col min="1300" max="1300" width="11" style="556" customWidth="1"/>
    <col min="1301" max="1301" width="3.453125" style="556" customWidth="1"/>
    <col min="1302" max="1302" width="5.7265625" style="556" customWidth="1"/>
    <col min="1303" max="1303" width="9.453125" style="556" customWidth="1"/>
    <col min="1304" max="1304" width="5.54296875" style="556" customWidth="1"/>
    <col min="1305" max="1306" width="3.54296875" style="556" customWidth="1"/>
    <col min="1307" max="1307" width="4.26953125" style="556" customWidth="1"/>
    <col min="1308" max="1308" width="5.1796875" style="556" customWidth="1"/>
    <col min="1309" max="1310" width="3" style="556" customWidth="1"/>
    <col min="1311" max="1311" width="4.26953125" style="556" customWidth="1"/>
    <col min="1312" max="1536" width="9.1796875" style="556"/>
    <col min="1537" max="1537" width="9.1796875" style="556" customWidth="1"/>
    <col min="1538" max="1538" width="7.453125" style="556" customWidth="1"/>
    <col min="1539" max="1539" width="3.54296875" style="556" customWidth="1"/>
    <col min="1540" max="1540" width="11.453125" style="556" customWidth="1"/>
    <col min="1541" max="1541" width="3.81640625" style="556" customWidth="1"/>
    <col min="1542" max="1542" width="7.26953125" style="556" customWidth="1"/>
    <col min="1543" max="1543" width="7.7265625" style="556" customWidth="1"/>
    <col min="1544" max="1544" width="9.26953125" style="556" customWidth="1"/>
    <col min="1545" max="1545" width="3" style="556" customWidth="1"/>
    <col min="1546" max="1546" width="5.81640625" style="556" customWidth="1"/>
    <col min="1547" max="1547" width="8.81640625" style="556" customWidth="1"/>
    <col min="1548" max="1548" width="8.453125" style="556" customWidth="1"/>
    <col min="1549" max="1549" width="2.54296875" style="556" customWidth="1"/>
    <col min="1550" max="1550" width="5.54296875" style="556" customWidth="1"/>
    <col min="1551" max="1551" width="7.1796875" style="556" customWidth="1"/>
    <col min="1552" max="1552" width="9" style="556" customWidth="1"/>
    <col min="1553" max="1553" width="3.453125" style="556" customWidth="1"/>
    <col min="1554" max="1554" width="5.81640625" style="556" customWidth="1"/>
    <col min="1555" max="1555" width="8.54296875" style="556" customWidth="1"/>
    <col min="1556" max="1556" width="11" style="556" customWidth="1"/>
    <col min="1557" max="1557" width="3.453125" style="556" customWidth="1"/>
    <col min="1558" max="1558" width="5.7265625" style="556" customWidth="1"/>
    <col min="1559" max="1559" width="9.453125" style="556" customWidth="1"/>
    <col min="1560" max="1560" width="5.54296875" style="556" customWidth="1"/>
    <col min="1561" max="1562" width="3.54296875" style="556" customWidth="1"/>
    <col min="1563" max="1563" width="4.26953125" style="556" customWidth="1"/>
    <col min="1564" max="1564" width="5.1796875" style="556" customWidth="1"/>
    <col min="1565" max="1566" width="3" style="556" customWidth="1"/>
    <col min="1567" max="1567" width="4.26953125" style="556" customWidth="1"/>
    <col min="1568" max="1792" width="9.1796875" style="556"/>
    <col min="1793" max="1793" width="9.1796875" style="556" customWidth="1"/>
    <col min="1794" max="1794" width="7.453125" style="556" customWidth="1"/>
    <col min="1795" max="1795" width="3.54296875" style="556" customWidth="1"/>
    <col min="1796" max="1796" width="11.453125" style="556" customWidth="1"/>
    <col min="1797" max="1797" width="3.81640625" style="556" customWidth="1"/>
    <col min="1798" max="1798" width="7.26953125" style="556" customWidth="1"/>
    <col min="1799" max="1799" width="7.7265625" style="556" customWidth="1"/>
    <col min="1800" max="1800" width="9.26953125" style="556" customWidth="1"/>
    <col min="1801" max="1801" width="3" style="556" customWidth="1"/>
    <col min="1802" max="1802" width="5.81640625" style="556" customWidth="1"/>
    <col min="1803" max="1803" width="8.81640625" style="556" customWidth="1"/>
    <col min="1804" max="1804" width="8.453125" style="556" customWidth="1"/>
    <col min="1805" max="1805" width="2.54296875" style="556" customWidth="1"/>
    <col min="1806" max="1806" width="5.54296875" style="556" customWidth="1"/>
    <col min="1807" max="1807" width="7.1796875" style="556" customWidth="1"/>
    <col min="1808" max="1808" width="9" style="556" customWidth="1"/>
    <col min="1809" max="1809" width="3.453125" style="556" customWidth="1"/>
    <col min="1810" max="1810" width="5.81640625" style="556" customWidth="1"/>
    <col min="1811" max="1811" width="8.54296875" style="556" customWidth="1"/>
    <col min="1812" max="1812" width="11" style="556" customWidth="1"/>
    <col min="1813" max="1813" width="3.453125" style="556" customWidth="1"/>
    <col min="1814" max="1814" width="5.7265625" style="556" customWidth="1"/>
    <col min="1815" max="1815" width="9.453125" style="556" customWidth="1"/>
    <col min="1816" max="1816" width="5.54296875" style="556" customWidth="1"/>
    <col min="1817" max="1818" width="3.54296875" style="556" customWidth="1"/>
    <col min="1819" max="1819" width="4.26953125" style="556" customWidth="1"/>
    <col min="1820" max="1820" width="5.1796875" style="556" customWidth="1"/>
    <col min="1821" max="1822" width="3" style="556" customWidth="1"/>
    <col min="1823" max="1823" width="4.26953125" style="556" customWidth="1"/>
    <col min="1824" max="2048" width="9.1796875" style="556"/>
    <col min="2049" max="2049" width="9.1796875" style="556" customWidth="1"/>
    <col min="2050" max="2050" width="7.453125" style="556" customWidth="1"/>
    <col min="2051" max="2051" width="3.54296875" style="556" customWidth="1"/>
    <col min="2052" max="2052" width="11.453125" style="556" customWidth="1"/>
    <col min="2053" max="2053" width="3.81640625" style="556" customWidth="1"/>
    <col min="2054" max="2054" width="7.26953125" style="556" customWidth="1"/>
    <col min="2055" max="2055" width="7.7265625" style="556" customWidth="1"/>
    <col min="2056" max="2056" width="9.26953125" style="556" customWidth="1"/>
    <col min="2057" max="2057" width="3" style="556" customWidth="1"/>
    <col min="2058" max="2058" width="5.81640625" style="556" customWidth="1"/>
    <col min="2059" max="2059" width="8.81640625" style="556" customWidth="1"/>
    <col min="2060" max="2060" width="8.453125" style="556" customWidth="1"/>
    <col min="2061" max="2061" width="2.54296875" style="556" customWidth="1"/>
    <col min="2062" max="2062" width="5.54296875" style="556" customWidth="1"/>
    <col min="2063" max="2063" width="7.1796875" style="556" customWidth="1"/>
    <col min="2064" max="2064" width="9" style="556" customWidth="1"/>
    <col min="2065" max="2065" width="3.453125" style="556" customWidth="1"/>
    <col min="2066" max="2066" width="5.81640625" style="556" customWidth="1"/>
    <col min="2067" max="2067" width="8.54296875" style="556" customWidth="1"/>
    <col min="2068" max="2068" width="11" style="556" customWidth="1"/>
    <col min="2069" max="2069" width="3.453125" style="556" customWidth="1"/>
    <col min="2070" max="2070" width="5.7265625" style="556" customWidth="1"/>
    <col min="2071" max="2071" width="9.453125" style="556" customWidth="1"/>
    <col min="2072" max="2072" width="5.54296875" style="556" customWidth="1"/>
    <col min="2073" max="2074" width="3.54296875" style="556" customWidth="1"/>
    <col min="2075" max="2075" width="4.26953125" style="556" customWidth="1"/>
    <col min="2076" max="2076" width="5.1796875" style="556" customWidth="1"/>
    <col min="2077" max="2078" width="3" style="556" customWidth="1"/>
    <col min="2079" max="2079" width="4.26953125" style="556" customWidth="1"/>
    <col min="2080" max="2304" width="9.1796875" style="556"/>
    <col min="2305" max="2305" width="9.1796875" style="556" customWidth="1"/>
    <col min="2306" max="2306" width="7.453125" style="556" customWidth="1"/>
    <col min="2307" max="2307" width="3.54296875" style="556" customWidth="1"/>
    <col min="2308" max="2308" width="11.453125" style="556" customWidth="1"/>
    <col min="2309" max="2309" width="3.81640625" style="556" customWidth="1"/>
    <col min="2310" max="2310" width="7.26953125" style="556" customWidth="1"/>
    <col min="2311" max="2311" width="7.7265625" style="556" customWidth="1"/>
    <col min="2312" max="2312" width="9.26953125" style="556" customWidth="1"/>
    <col min="2313" max="2313" width="3" style="556" customWidth="1"/>
    <col min="2314" max="2314" width="5.81640625" style="556" customWidth="1"/>
    <col min="2315" max="2315" width="8.81640625" style="556" customWidth="1"/>
    <col min="2316" max="2316" width="8.453125" style="556" customWidth="1"/>
    <col min="2317" max="2317" width="2.54296875" style="556" customWidth="1"/>
    <col min="2318" max="2318" width="5.54296875" style="556" customWidth="1"/>
    <col min="2319" max="2319" width="7.1796875" style="556" customWidth="1"/>
    <col min="2320" max="2320" width="9" style="556" customWidth="1"/>
    <col min="2321" max="2321" width="3.453125" style="556" customWidth="1"/>
    <col min="2322" max="2322" width="5.81640625" style="556" customWidth="1"/>
    <col min="2323" max="2323" width="8.54296875" style="556" customWidth="1"/>
    <col min="2324" max="2324" width="11" style="556" customWidth="1"/>
    <col min="2325" max="2325" width="3.453125" style="556" customWidth="1"/>
    <col min="2326" max="2326" width="5.7265625" style="556" customWidth="1"/>
    <col min="2327" max="2327" width="9.453125" style="556" customWidth="1"/>
    <col min="2328" max="2328" width="5.54296875" style="556" customWidth="1"/>
    <col min="2329" max="2330" width="3.54296875" style="556" customWidth="1"/>
    <col min="2331" max="2331" width="4.26953125" style="556" customWidth="1"/>
    <col min="2332" max="2332" width="5.1796875" style="556" customWidth="1"/>
    <col min="2333" max="2334" width="3" style="556" customWidth="1"/>
    <col min="2335" max="2335" width="4.26953125" style="556" customWidth="1"/>
    <col min="2336" max="2560" width="9.1796875" style="556"/>
    <col min="2561" max="2561" width="9.1796875" style="556" customWidth="1"/>
    <col min="2562" max="2562" width="7.453125" style="556" customWidth="1"/>
    <col min="2563" max="2563" width="3.54296875" style="556" customWidth="1"/>
    <col min="2564" max="2564" width="11.453125" style="556" customWidth="1"/>
    <col min="2565" max="2565" width="3.81640625" style="556" customWidth="1"/>
    <col min="2566" max="2566" width="7.26953125" style="556" customWidth="1"/>
    <col min="2567" max="2567" width="7.7265625" style="556" customWidth="1"/>
    <col min="2568" max="2568" width="9.26953125" style="556" customWidth="1"/>
    <col min="2569" max="2569" width="3" style="556" customWidth="1"/>
    <col min="2570" max="2570" width="5.81640625" style="556" customWidth="1"/>
    <col min="2571" max="2571" width="8.81640625" style="556" customWidth="1"/>
    <col min="2572" max="2572" width="8.453125" style="556" customWidth="1"/>
    <col min="2573" max="2573" width="2.54296875" style="556" customWidth="1"/>
    <col min="2574" max="2574" width="5.54296875" style="556" customWidth="1"/>
    <col min="2575" max="2575" width="7.1796875" style="556" customWidth="1"/>
    <col min="2576" max="2576" width="9" style="556" customWidth="1"/>
    <col min="2577" max="2577" width="3.453125" style="556" customWidth="1"/>
    <col min="2578" max="2578" width="5.81640625" style="556" customWidth="1"/>
    <col min="2579" max="2579" width="8.54296875" style="556" customWidth="1"/>
    <col min="2580" max="2580" width="11" style="556" customWidth="1"/>
    <col min="2581" max="2581" width="3.453125" style="556" customWidth="1"/>
    <col min="2582" max="2582" width="5.7265625" style="556" customWidth="1"/>
    <col min="2583" max="2583" width="9.453125" style="556" customWidth="1"/>
    <col min="2584" max="2584" width="5.54296875" style="556" customWidth="1"/>
    <col min="2585" max="2586" width="3.54296875" style="556" customWidth="1"/>
    <col min="2587" max="2587" width="4.26953125" style="556" customWidth="1"/>
    <col min="2588" max="2588" width="5.1796875" style="556" customWidth="1"/>
    <col min="2589" max="2590" width="3" style="556" customWidth="1"/>
    <col min="2591" max="2591" width="4.26953125" style="556" customWidth="1"/>
    <col min="2592" max="2816" width="9.1796875" style="556"/>
    <col min="2817" max="2817" width="9.1796875" style="556" customWidth="1"/>
    <col min="2818" max="2818" width="7.453125" style="556" customWidth="1"/>
    <col min="2819" max="2819" width="3.54296875" style="556" customWidth="1"/>
    <col min="2820" max="2820" width="11.453125" style="556" customWidth="1"/>
    <col min="2821" max="2821" width="3.81640625" style="556" customWidth="1"/>
    <col min="2822" max="2822" width="7.26953125" style="556" customWidth="1"/>
    <col min="2823" max="2823" width="7.7265625" style="556" customWidth="1"/>
    <col min="2824" max="2824" width="9.26953125" style="556" customWidth="1"/>
    <col min="2825" max="2825" width="3" style="556" customWidth="1"/>
    <col min="2826" max="2826" width="5.81640625" style="556" customWidth="1"/>
    <col min="2827" max="2827" width="8.81640625" style="556" customWidth="1"/>
    <col min="2828" max="2828" width="8.453125" style="556" customWidth="1"/>
    <col min="2829" max="2829" width="2.54296875" style="556" customWidth="1"/>
    <col min="2830" max="2830" width="5.54296875" style="556" customWidth="1"/>
    <col min="2831" max="2831" width="7.1796875" style="556" customWidth="1"/>
    <col min="2832" max="2832" width="9" style="556" customWidth="1"/>
    <col min="2833" max="2833" width="3.453125" style="556" customWidth="1"/>
    <col min="2834" max="2834" width="5.81640625" style="556" customWidth="1"/>
    <col min="2835" max="2835" width="8.54296875" style="556" customWidth="1"/>
    <col min="2836" max="2836" width="11" style="556" customWidth="1"/>
    <col min="2837" max="2837" width="3.453125" style="556" customWidth="1"/>
    <col min="2838" max="2838" width="5.7265625" style="556" customWidth="1"/>
    <col min="2839" max="2839" width="9.453125" style="556" customWidth="1"/>
    <col min="2840" max="2840" width="5.54296875" style="556" customWidth="1"/>
    <col min="2841" max="2842" width="3.54296875" style="556" customWidth="1"/>
    <col min="2843" max="2843" width="4.26953125" style="556" customWidth="1"/>
    <col min="2844" max="2844" width="5.1796875" style="556" customWidth="1"/>
    <col min="2845" max="2846" width="3" style="556" customWidth="1"/>
    <col min="2847" max="2847" width="4.26953125" style="556" customWidth="1"/>
    <col min="2848" max="3072" width="9.1796875" style="556"/>
    <col min="3073" max="3073" width="9.1796875" style="556" customWidth="1"/>
    <col min="3074" max="3074" width="7.453125" style="556" customWidth="1"/>
    <col min="3075" max="3075" width="3.54296875" style="556" customWidth="1"/>
    <col min="3076" max="3076" width="11.453125" style="556" customWidth="1"/>
    <col min="3077" max="3077" width="3.81640625" style="556" customWidth="1"/>
    <col min="3078" max="3078" width="7.26953125" style="556" customWidth="1"/>
    <col min="3079" max="3079" width="7.7265625" style="556" customWidth="1"/>
    <col min="3080" max="3080" width="9.26953125" style="556" customWidth="1"/>
    <col min="3081" max="3081" width="3" style="556" customWidth="1"/>
    <col min="3082" max="3082" width="5.81640625" style="556" customWidth="1"/>
    <col min="3083" max="3083" width="8.81640625" style="556" customWidth="1"/>
    <col min="3084" max="3084" width="8.453125" style="556" customWidth="1"/>
    <col min="3085" max="3085" width="2.54296875" style="556" customWidth="1"/>
    <col min="3086" max="3086" width="5.54296875" style="556" customWidth="1"/>
    <col min="3087" max="3087" width="7.1796875" style="556" customWidth="1"/>
    <col min="3088" max="3088" width="9" style="556" customWidth="1"/>
    <col min="3089" max="3089" width="3.453125" style="556" customWidth="1"/>
    <col min="3090" max="3090" width="5.81640625" style="556" customWidth="1"/>
    <col min="3091" max="3091" width="8.54296875" style="556" customWidth="1"/>
    <col min="3092" max="3092" width="11" style="556" customWidth="1"/>
    <col min="3093" max="3093" width="3.453125" style="556" customWidth="1"/>
    <col min="3094" max="3094" width="5.7265625" style="556" customWidth="1"/>
    <col min="3095" max="3095" width="9.453125" style="556" customWidth="1"/>
    <col min="3096" max="3096" width="5.54296875" style="556" customWidth="1"/>
    <col min="3097" max="3098" width="3.54296875" style="556" customWidth="1"/>
    <col min="3099" max="3099" width="4.26953125" style="556" customWidth="1"/>
    <col min="3100" max="3100" width="5.1796875" style="556" customWidth="1"/>
    <col min="3101" max="3102" width="3" style="556" customWidth="1"/>
    <col min="3103" max="3103" width="4.26953125" style="556" customWidth="1"/>
    <col min="3104" max="3328" width="9.1796875" style="556"/>
    <col min="3329" max="3329" width="9.1796875" style="556" customWidth="1"/>
    <col min="3330" max="3330" width="7.453125" style="556" customWidth="1"/>
    <col min="3331" max="3331" width="3.54296875" style="556" customWidth="1"/>
    <col min="3332" max="3332" width="11.453125" style="556" customWidth="1"/>
    <col min="3333" max="3333" width="3.81640625" style="556" customWidth="1"/>
    <col min="3334" max="3334" width="7.26953125" style="556" customWidth="1"/>
    <col min="3335" max="3335" width="7.7265625" style="556" customWidth="1"/>
    <col min="3336" max="3336" width="9.26953125" style="556" customWidth="1"/>
    <col min="3337" max="3337" width="3" style="556" customWidth="1"/>
    <col min="3338" max="3338" width="5.81640625" style="556" customWidth="1"/>
    <col min="3339" max="3339" width="8.81640625" style="556" customWidth="1"/>
    <col min="3340" max="3340" width="8.453125" style="556" customWidth="1"/>
    <col min="3341" max="3341" width="2.54296875" style="556" customWidth="1"/>
    <col min="3342" max="3342" width="5.54296875" style="556" customWidth="1"/>
    <col min="3343" max="3343" width="7.1796875" style="556" customWidth="1"/>
    <col min="3344" max="3344" width="9" style="556" customWidth="1"/>
    <col min="3345" max="3345" width="3.453125" style="556" customWidth="1"/>
    <col min="3346" max="3346" width="5.81640625" style="556" customWidth="1"/>
    <col min="3347" max="3347" width="8.54296875" style="556" customWidth="1"/>
    <col min="3348" max="3348" width="11" style="556" customWidth="1"/>
    <col min="3349" max="3349" width="3.453125" style="556" customWidth="1"/>
    <col min="3350" max="3350" width="5.7265625" style="556" customWidth="1"/>
    <col min="3351" max="3351" width="9.453125" style="556" customWidth="1"/>
    <col min="3352" max="3352" width="5.54296875" style="556" customWidth="1"/>
    <col min="3353" max="3354" width="3.54296875" style="556" customWidth="1"/>
    <col min="3355" max="3355" width="4.26953125" style="556" customWidth="1"/>
    <col min="3356" max="3356" width="5.1796875" style="556" customWidth="1"/>
    <col min="3357" max="3358" width="3" style="556" customWidth="1"/>
    <col min="3359" max="3359" width="4.26953125" style="556" customWidth="1"/>
    <col min="3360" max="3584" width="9.1796875" style="556"/>
    <col min="3585" max="3585" width="9.1796875" style="556" customWidth="1"/>
    <col min="3586" max="3586" width="7.453125" style="556" customWidth="1"/>
    <col min="3587" max="3587" width="3.54296875" style="556" customWidth="1"/>
    <col min="3588" max="3588" width="11.453125" style="556" customWidth="1"/>
    <col min="3589" max="3589" width="3.81640625" style="556" customWidth="1"/>
    <col min="3590" max="3590" width="7.26953125" style="556" customWidth="1"/>
    <col min="3591" max="3591" width="7.7265625" style="556" customWidth="1"/>
    <col min="3592" max="3592" width="9.26953125" style="556" customWidth="1"/>
    <col min="3593" max="3593" width="3" style="556" customWidth="1"/>
    <col min="3594" max="3594" width="5.81640625" style="556" customWidth="1"/>
    <col min="3595" max="3595" width="8.81640625" style="556" customWidth="1"/>
    <col min="3596" max="3596" width="8.453125" style="556" customWidth="1"/>
    <col min="3597" max="3597" width="2.54296875" style="556" customWidth="1"/>
    <col min="3598" max="3598" width="5.54296875" style="556" customWidth="1"/>
    <col min="3599" max="3599" width="7.1796875" style="556" customWidth="1"/>
    <col min="3600" max="3600" width="9" style="556" customWidth="1"/>
    <col min="3601" max="3601" width="3.453125" style="556" customWidth="1"/>
    <col min="3602" max="3602" width="5.81640625" style="556" customWidth="1"/>
    <col min="3603" max="3603" width="8.54296875" style="556" customWidth="1"/>
    <col min="3604" max="3604" width="11" style="556" customWidth="1"/>
    <col min="3605" max="3605" width="3.453125" style="556" customWidth="1"/>
    <col min="3606" max="3606" width="5.7265625" style="556" customWidth="1"/>
    <col min="3607" max="3607" width="9.453125" style="556" customWidth="1"/>
    <col min="3608" max="3608" width="5.54296875" style="556" customWidth="1"/>
    <col min="3609" max="3610" width="3.54296875" style="556" customWidth="1"/>
    <col min="3611" max="3611" width="4.26953125" style="556" customWidth="1"/>
    <col min="3612" max="3612" width="5.1796875" style="556" customWidth="1"/>
    <col min="3613" max="3614" width="3" style="556" customWidth="1"/>
    <col min="3615" max="3615" width="4.26953125" style="556" customWidth="1"/>
    <col min="3616" max="3840" width="9.1796875" style="556"/>
    <col min="3841" max="3841" width="9.1796875" style="556" customWidth="1"/>
    <col min="3842" max="3842" width="7.453125" style="556" customWidth="1"/>
    <col min="3843" max="3843" width="3.54296875" style="556" customWidth="1"/>
    <col min="3844" max="3844" width="11.453125" style="556" customWidth="1"/>
    <col min="3845" max="3845" width="3.81640625" style="556" customWidth="1"/>
    <col min="3846" max="3846" width="7.26953125" style="556" customWidth="1"/>
    <col min="3847" max="3847" width="7.7265625" style="556" customWidth="1"/>
    <col min="3848" max="3848" width="9.26953125" style="556" customWidth="1"/>
    <col min="3849" max="3849" width="3" style="556" customWidth="1"/>
    <col min="3850" max="3850" width="5.81640625" style="556" customWidth="1"/>
    <col min="3851" max="3851" width="8.81640625" style="556" customWidth="1"/>
    <col min="3852" max="3852" width="8.453125" style="556" customWidth="1"/>
    <col min="3853" max="3853" width="2.54296875" style="556" customWidth="1"/>
    <col min="3854" max="3854" width="5.54296875" style="556" customWidth="1"/>
    <col min="3855" max="3855" width="7.1796875" style="556" customWidth="1"/>
    <col min="3856" max="3856" width="9" style="556" customWidth="1"/>
    <col min="3857" max="3857" width="3.453125" style="556" customWidth="1"/>
    <col min="3858" max="3858" width="5.81640625" style="556" customWidth="1"/>
    <col min="3859" max="3859" width="8.54296875" style="556" customWidth="1"/>
    <col min="3860" max="3860" width="11" style="556" customWidth="1"/>
    <col min="3861" max="3861" width="3.453125" style="556" customWidth="1"/>
    <col min="3862" max="3862" width="5.7265625" style="556" customWidth="1"/>
    <col min="3863" max="3863" width="9.453125" style="556" customWidth="1"/>
    <col min="3864" max="3864" width="5.54296875" style="556" customWidth="1"/>
    <col min="3865" max="3866" width="3.54296875" style="556" customWidth="1"/>
    <col min="3867" max="3867" width="4.26953125" style="556" customWidth="1"/>
    <col min="3868" max="3868" width="5.1796875" style="556" customWidth="1"/>
    <col min="3869" max="3870" width="3" style="556" customWidth="1"/>
    <col min="3871" max="3871" width="4.26953125" style="556" customWidth="1"/>
    <col min="3872" max="4096" width="9.1796875" style="556"/>
    <col min="4097" max="4097" width="9.1796875" style="556" customWidth="1"/>
    <col min="4098" max="4098" width="7.453125" style="556" customWidth="1"/>
    <col min="4099" max="4099" width="3.54296875" style="556" customWidth="1"/>
    <col min="4100" max="4100" width="11.453125" style="556" customWidth="1"/>
    <col min="4101" max="4101" width="3.81640625" style="556" customWidth="1"/>
    <col min="4102" max="4102" width="7.26953125" style="556" customWidth="1"/>
    <col min="4103" max="4103" width="7.7265625" style="556" customWidth="1"/>
    <col min="4104" max="4104" width="9.26953125" style="556" customWidth="1"/>
    <col min="4105" max="4105" width="3" style="556" customWidth="1"/>
    <col min="4106" max="4106" width="5.81640625" style="556" customWidth="1"/>
    <col min="4107" max="4107" width="8.81640625" style="556" customWidth="1"/>
    <col min="4108" max="4108" width="8.453125" style="556" customWidth="1"/>
    <col min="4109" max="4109" width="2.54296875" style="556" customWidth="1"/>
    <col min="4110" max="4110" width="5.54296875" style="556" customWidth="1"/>
    <col min="4111" max="4111" width="7.1796875" style="556" customWidth="1"/>
    <col min="4112" max="4112" width="9" style="556" customWidth="1"/>
    <col min="4113" max="4113" width="3.453125" style="556" customWidth="1"/>
    <col min="4114" max="4114" width="5.81640625" style="556" customWidth="1"/>
    <col min="4115" max="4115" width="8.54296875" style="556" customWidth="1"/>
    <col min="4116" max="4116" width="11" style="556" customWidth="1"/>
    <col min="4117" max="4117" width="3.453125" style="556" customWidth="1"/>
    <col min="4118" max="4118" width="5.7265625" style="556" customWidth="1"/>
    <col min="4119" max="4119" width="9.453125" style="556" customWidth="1"/>
    <col min="4120" max="4120" width="5.54296875" style="556" customWidth="1"/>
    <col min="4121" max="4122" width="3.54296875" style="556" customWidth="1"/>
    <col min="4123" max="4123" width="4.26953125" style="556" customWidth="1"/>
    <col min="4124" max="4124" width="5.1796875" style="556" customWidth="1"/>
    <col min="4125" max="4126" width="3" style="556" customWidth="1"/>
    <col min="4127" max="4127" width="4.26953125" style="556" customWidth="1"/>
    <col min="4128" max="4352" width="9.1796875" style="556"/>
    <col min="4353" max="4353" width="9.1796875" style="556" customWidth="1"/>
    <col min="4354" max="4354" width="7.453125" style="556" customWidth="1"/>
    <col min="4355" max="4355" width="3.54296875" style="556" customWidth="1"/>
    <col min="4356" max="4356" width="11.453125" style="556" customWidth="1"/>
    <col min="4357" max="4357" width="3.81640625" style="556" customWidth="1"/>
    <col min="4358" max="4358" width="7.26953125" style="556" customWidth="1"/>
    <col min="4359" max="4359" width="7.7265625" style="556" customWidth="1"/>
    <col min="4360" max="4360" width="9.26953125" style="556" customWidth="1"/>
    <col min="4361" max="4361" width="3" style="556" customWidth="1"/>
    <col min="4362" max="4362" width="5.81640625" style="556" customWidth="1"/>
    <col min="4363" max="4363" width="8.81640625" style="556" customWidth="1"/>
    <col min="4364" max="4364" width="8.453125" style="556" customWidth="1"/>
    <col min="4365" max="4365" width="2.54296875" style="556" customWidth="1"/>
    <col min="4366" max="4366" width="5.54296875" style="556" customWidth="1"/>
    <col min="4367" max="4367" width="7.1796875" style="556" customWidth="1"/>
    <col min="4368" max="4368" width="9" style="556" customWidth="1"/>
    <col min="4369" max="4369" width="3.453125" style="556" customWidth="1"/>
    <col min="4370" max="4370" width="5.81640625" style="556" customWidth="1"/>
    <col min="4371" max="4371" width="8.54296875" style="556" customWidth="1"/>
    <col min="4372" max="4372" width="11" style="556" customWidth="1"/>
    <col min="4373" max="4373" width="3.453125" style="556" customWidth="1"/>
    <col min="4374" max="4374" width="5.7265625" style="556" customWidth="1"/>
    <col min="4375" max="4375" width="9.453125" style="556" customWidth="1"/>
    <col min="4376" max="4376" width="5.54296875" style="556" customWidth="1"/>
    <col min="4377" max="4378" width="3.54296875" style="556" customWidth="1"/>
    <col min="4379" max="4379" width="4.26953125" style="556" customWidth="1"/>
    <col min="4380" max="4380" width="5.1796875" style="556" customWidth="1"/>
    <col min="4381" max="4382" width="3" style="556" customWidth="1"/>
    <col min="4383" max="4383" width="4.26953125" style="556" customWidth="1"/>
    <col min="4384" max="4608" width="9.1796875" style="556"/>
    <col min="4609" max="4609" width="9.1796875" style="556" customWidth="1"/>
    <col min="4610" max="4610" width="7.453125" style="556" customWidth="1"/>
    <col min="4611" max="4611" width="3.54296875" style="556" customWidth="1"/>
    <col min="4612" max="4612" width="11.453125" style="556" customWidth="1"/>
    <col min="4613" max="4613" width="3.81640625" style="556" customWidth="1"/>
    <col min="4614" max="4614" width="7.26953125" style="556" customWidth="1"/>
    <col min="4615" max="4615" width="7.7265625" style="556" customWidth="1"/>
    <col min="4616" max="4616" width="9.26953125" style="556" customWidth="1"/>
    <col min="4617" max="4617" width="3" style="556" customWidth="1"/>
    <col min="4618" max="4618" width="5.81640625" style="556" customWidth="1"/>
    <col min="4619" max="4619" width="8.81640625" style="556" customWidth="1"/>
    <col min="4620" max="4620" width="8.453125" style="556" customWidth="1"/>
    <col min="4621" max="4621" width="2.54296875" style="556" customWidth="1"/>
    <col min="4622" max="4622" width="5.54296875" style="556" customWidth="1"/>
    <col min="4623" max="4623" width="7.1796875" style="556" customWidth="1"/>
    <col min="4624" max="4624" width="9" style="556" customWidth="1"/>
    <col min="4625" max="4625" width="3.453125" style="556" customWidth="1"/>
    <col min="4626" max="4626" width="5.81640625" style="556" customWidth="1"/>
    <col min="4627" max="4627" width="8.54296875" style="556" customWidth="1"/>
    <col min="4628" max="4628" width="11" style="556" customWidth="1"/>
    <col min="4629" max="4629" width="3.453125" style="556" customWidth="1"/>
    <col min="4630" max="4630" width="5.7265625" style="556" customWidth="1"/>
    <col min="4631" max="4631" width="9.453125" style="556" customWidth="1"/>
    <col min="4632" max="4632" width="5.54296875" style="556" customWidth="1"/>
    <col min="4633" max="4634" width="3.54296875" style="556" customWidth="1"/>
    <col min="4635" max="4635" width="4.26953125" style="556" customWidth="1"/>
    <col min="4636" max="4636" width="5.1796875" style="556" customWidth="1"/>
    <col min="4637" max="4638" width="3" style="556" customWidth="1"/>
    <col min="4639" max="4639" width="4.26953125" style="556" customWidth="1"/>
    <col min="4640" max="4864" width="9.1796875" style="556"/>
    <col min="4865" max="4865" width="9.1796875" style="556" customWidth="1"/>
    <col min="4866" max="4866" width="7.453125" style="556" customWidth="1"/>
    <col min="4867" max="4867" width="3.54296875" style="556" customWidth="1"/>
    <col min="4868" max="4868" width="11.453125" style="556" customWidth="1"/>
    <col min="4869" max="4869" width="3.81640625" style="556" customWidth="1"/>
    <col min="4870" max="4870" width="7.26953125" style="556" customWidth="1"/>
    <col min="4871" max="4871" width="7.7265625" style="556" customWidth="1"/>
    <col min="4872" max="4872" width="9.26953125" style="556" customWidth="1"/>
    <col min="4873" max="4873" width="3" style="556" customWidth="1"/>
    <col min="4874" max="4874" width="5.81640625" style="556" customWidth="1"/>
    <col min="4875" max="4875" width="8.81640625" style="556" customWidth="1"/>
    <col min="4876" max="4876" width="8.453125" style="556" customWidth="1"/>
    <col min="4877" max="4877" width="2.54296875" style="556" customWidth="1"/>
    <col min="4878" max="4878" width="5.54296875" style="556" customWidth="1"/>
    <col min="4879" max="4879" width="7.1796875" style="556" customWidth="1"/>
    <col min="4880" max="4880" width="9" style="556" customWidth="1"/>
    <col min="4881" max="4881" width="3.453125" style="556" customWidth="1"/>
    <col min="4882" max="4882" width="5.81640625" style="556" customWidth="1"/>
    <col min="4883" max="4883" width="8.54296875" style="556" customWidth="1"/>
    <col min="4884" max="4884" width="11" style="556" customWidth="1"/>
    <col min="4885" max="4885" width="3.453125" style="556" customWidth="1"/>
    <col min="4886" max="4886" width="5.7265625" style="556" customWidth="1"/>
    <col min="4887" max="4887" width="9.453125" style="556" customWidth="1"/>
    <col min="4888" max="4888" width="5.54296875" style="556" customWidth="1"/>
    <col min="4889" max="4890" width="3.54296875" style="556" customWidth="1"/>
    <col min="4891" max="4891" width="4.26953125" style="556" customWidth="1"/>
    <col min="4892" max="4892" width="5.1796875" style="556" customWidth="1"/>
    <col min="4893" max="4894" width="3" style="556" customWidth="1"/>
    <col min="4895" max="4895" width="4.26953125" style="556" customWidth="1"/>
    <col min="4896" max="5120" width="9.1796875" style="556"/>
    <col min="5121" max="5121" width="9.1796875" style="556" customWidth="1"/>
    <col min="5122" max="5122" width="7.453125" style="556" customWidth="1"/>
    <col min="5123" max="5123" width="3.54296875" style="556" customWidth="1"/>
    <col min="5124" max="5124" width="11.453125" style="556" customWidth="1"/>
    <col min="5125" max="5125" width="3.81640625" style="556" customWidth="1"/>
    <col min="5126" max="5126" width="7.26953125" style="556" customWidth="1"/>
    <col min="5127" max="5127" width="7.7265625" style="556" customWidth="1"/>
    <col min="5128" max="5128" width="9.26953125" style="556" customWidth="1"/>
    <col min="5129" max="5129" width="3" style="556" customWidth="1"/>
    <col min="5130" max="5130" width="5.81640625" style="556" customWidth="1"/>
    <col min="5131" max="5131" width="8.81640625" style="556" customWidth="1"/>
    <col min="5132" max="5132" width="8.453125" style="556" customWidth="1"/>
    <col min="5133" max="5133" width="2.54296875" style="556" customWidth="1"/>
    <col min="5134" max="5134" width="5.54296875" style="556" customWidth="1"/>
    <col min="5135" max="5135" width="7.1796875" style="556" customWidth="1"/>
    <col min="5136" max="5136" width="9" style="556" customWidth="1"/>
    <col min="5137" max="5137" width="3.453125" style="556" customWidth="1"/>
    <col min="5138" max="5138" width="5.81640625" style="556" customWidth="1"/>
    <col min="5139" max="5139" width="8.54296875" style="556" customWidth="1"/>
    <col min="5140" max="5140" width="11" style="556" customWidth="1"/>
    <col min="5141" max="5141" width="3.453125" style="556" customWidth="1"/>
    <col min="5142" max="5142" width="5.7265625" style="556" customWidth="1"/>
    <col min="5143" max="5143" width="9.453125" style="556" customWidth="1"/>
    <col min="5144" max="5144" width="5.54296875" style="556" customWidth="1"/>
    <col min="5145" max="5146" width="3.54296875" style="556" customWidth="1"/>
    <col min="5147" max="5147" width="4.26953125" style="556" customWidth="1"/>
    <col min="5148" max="5148" width="5.1796875" style="556" customWidth="1"/>
    <col min="5149" max="5150" width="3" style="556" customWidth="1"/>
    <col min="5151" max="5151" width="4.26953125" style="556" customWidth="1"/>
    <col min="5152" max="5376" width="9.1796875" style="556"/>
    <col min="5377" max="5377" width="9.1796875" style="556" customWidth="1"/>
    <col min="5378" max="5378" width="7.453125" style="556" customWidth="1"/>
    <col min="5379" max="5379" width="3.54296875" style="556" customWidth="1"/>
    <col min="5380" max="5380" width="11.453125" style="556" customWidth="1"/>
    <col min="5381" max="5381" width="3.81640625" style="556" customWidth="1"/>
    <col min="5382" max="5382" width="7.26953125" style="556" customWidth="1"/>
    <col min="5383" max="5383" width="7.7265625" style="556" customWidth="1"/>
    <col min="5384" max="5384" width="9.26953125" style="556" customWidth="1"/>
    <col min="5385" max="5385" width="3" style="556" customWidth="1"/>
    <col min="5386" max="5386" width="5.81640625" style="556" customWidth="1"/>
    <col min="5387" max="5387" width="8.81640625" style="556" customWidth="1"/>
    <col min="5388" max="5388" width="8.453125" style="556" customWidth="1"/>
    <col min="5389" max="5389" width="2.54296875" style="556" customWidth="1"/>
    <col min="5390" max="5390" width="5.54296875" style="556" customWidth="1"/>
    <col min="5391" max="5391" width="7.1796875" style="556" customWidth="1"/>
    <col min="5392" max="5392" width="9" style="556" customWidth="1"/>
    <col min="5393" max="5393" width="3.453125" style="556" customWidth="1"/>
    <col min="5394" max="5394" width="5.81640625" style="556" customWidth="1"/>
    <col min="5395" max="5395" width="8.54296875" style="556" customWidth="1"/>
    <col min="5396" max="5396" width="11" style="556" customWidth="1"/>
    <col min="5397" max="5397" width="3.453125" style="556" customWidth="1"/>
    <col min="5398" max="5398" width="5.7265625" style="556" customWidth="1"/>
    <col min="5399" max="5399" width="9.453125" style="556" customWidth="1"/>
    <col min="5400" max="5400" width="5.54296875" style="556" customWidth="1"/>
    <col min="5401" max="5402" width="3.54296875" style="556" customWidth="1"/>
    <col min="5403" max="5403" width="4.26953125" style="556" customWidth="1"/>
    <col min="5404" max="5404" width="5.1796875" style="556" customWidth="1"/>
    <col min="5405" max="5406" width="3" style="556" customWidth="1"/>
    <col min="5407" max="5407" width="4.26953125" style="556" customWidth="1"/>
    <col min="5408" max="5632" width="9.1796875" style="556"/>
    <col min="5633" max="5633" width="9.1796875" style="556" customWidth="1"/>
    <col min="5634" max="5634" width="7.453125" style="556" customWidth="1"/>
    <col min="5635" max="5635" width="3.54296875" style="556" customWidth="1"/>
    <col min="5636" max="5636" width="11.453125" style="556" customWidth="1"/>
    <col min="5637" max="5637" width="3.81640625" style="556" customWidth="1"/>
    <col min="5638" max="5638" width="7.26953125" style="556" customWidth="1"/>
    <col min="5639" max="5639" width="7.7265625" style="556" customWidth="1"/>
    <col min="5640" max="5640" width="9.26953125" style="556" customWidth="1"/>
    <col min="5641" max="5641" width="3" style="556" customWidth="1"/>
    <col min="5642" max="5642" width="5.81640625" style="556" customWidth="1"/>
    <col min="5643" max="5643" width="8.81640625" style="556" customWidth="1"/>
    <col min="5644" max="5644" width="8.453125" style="556" customWidth="1"/>
    <col min="5645" max="5645" width="2.54296875" style="556" customWidth="1"/>
    <col min="5646" max="5646" width="5.54296875" style="556" customWidth="1"/>
    <col min="5647" max="5647" width="7.1796875" style="556" customWidth="1"/>
    <col min="5648" max="5648" width="9" style="556" customWidth="1"/>
    <col min="5649" max="5649" width="3.453125" style="556" customWidth="1"/>
    <col min="5650" max="5650" width="5.81640625" style="556" customWidth="1"/>
    <col min="5651" max="5651" width="8.54296875" style="556" customWidth="1"/>
    <col min="5652" max="5652" width="11" style="556" customWidth="1"/>
    <col min="5653" max="5653" width="3.453125" style="556" customWidth="1"/>
    <col min="5654" max="5654" width="5.7265625" style="556" customWidth="1"/>
    <col min="5655" max="5655" width="9.453125" style="556" customWidth="1"/>
    <col min="5656" max="5656" width="5.54296875" style="556" customWidth="1"/>
    <col min="5657" max="5658" width="3.54296875" style="556" customWidth="1"/>
    <col min="5659" max="5659" width="4.26953125" style="556" customWidth="1"/>
    <col min="5660" max="5660" width="5.1796875" style="556" customWidth="1"/>
    <col min="5661" max="5662" width="3" style="556" customWidth="1"/>
    <col min="5663" max="5663" width="4.26953125" style="556" customWidth="1"/>
    <col min="5664" max="5888" width="9.1796875" style="556"/>
    <col min="5889" max="5889" width="9.1796875" style="556" customWidth="1"/>
    <col min="5890" max="5890" width="7.453125" style="556" customWidth="1"/>
    <col min="5891" max="5891" width="3.54296875" style="556" customWidth="1"/>
    <col min="5892" max="5892" width="11.453125" style="556" customWidth="1"/>
    <col min="5893" max="5893" width="3.81640625" style="556" customWidth="1"/>
    <col min="5894" max="5894" width="7.26953125" style="556" customWidth="1"/>
    <col min="5895" max="5895" width="7.7265625" style="556" customWidth="1"/>
    <col min="5896" max="5896" width="9.26953125" style="556" customWidth="1"/>
    <col min="5897" max="5897" width="3" style="556" customWidth="1"/>
    <col min="5898" max="5898" width="5.81640625" style="556" customWidth="1"/>
    <col min="5899" max="5899" width="8.81640625" style="556" customWidth="1"/>
    <col min="5900" max="5900" width="8.453125" style="556" customWidth="1"/>
    <col min="5901" max="5901" width="2.54296875" style="556" customWidth="1"/>
    <col min="5902" max="5902" width="5.54296875" style="556" customWidth="1"/>
    <col min="5903" max="5903" width="7.1796875" style="556" customWidth="1"/>
    <col min="5904" max="5904" width="9" style="556" customWidth="1"/>
    <col min="5905" max="5905" width="3.453125" style="556" customWidth="1"/>
    <col min="5906" max="5906" width="5.81640625" style="556" customWidth="1"/>
    <col min="5907" max="5907" width="8.54296875" style="556" customWidth="1"/>
    <col min="5908" max="5908" width="11" style="556" customWidth="1"/>
    <col min="5909" max="5909" width="3.453125" style="556" customWidth="1"/>
    <col min="5910" max="5910" width="5.7265625" style="556" customWidth="1"/>
    <col min="5911" max="5911" width="9.453125" style="556" customWidth="1"/>
    <col min="5912" max="5912" width="5.54296875" style="556" customWidth="1"/>
    <col min="5913" max="5914" width="3.54296875" style="556" customWidth="1"/>
    <col min="5915" max="5915" width="4.26953125" style="556" customWidth="1"/>
    <col min="5916" max="5916" width="5.1796875" style="556" customWidth="1"/>
    <col min="5917" max="5918" width="3" style="556" customWidth="1"/>
    <col min="5919" max="5919" width="4.26953125" style="556" customWidth="1"/>
    <col min="5920" max="6144" width="9.1796875" style="556"/>
    <col min="6145" max="6145" width="9.1796875" style="556" customWidth="1"/>
    <col min="6146" max="6146" width="7.453125" style="556" customWidth="1"/>
    <col min="6147" max="6147" width="3.54296875" style="556" customWidth="1"/>
    <col min="6148" max="6148" width="11.453125" style="556" customWidth="1"/>
    <col min="6149" max="6149" width="3.81640625" style="556" customWidth="1"/>
    <col min="6150" max="6150" width="7.26953125" style="556" customWidth="1"/>
    <col min="6151" max="6151" width="7.7265625" style="556" customWidth="1"/>
    <col min="6152" max="6152" width="9.26953125" style="556" customWidth="1"/>
    <col min="6153" max="6153" width="3" style="556" customWidth="1"/>
    <col min="6154" max="6154" width="5.81640625" style="556" customWidth="1"/>
    <col min="6155" max="6155" width="8.81640625" style="556" customWidth="1"/>
    <col min="6156" max="6156" width="8.453125" style="556" customWidth="1"/>
    <col min="6157" max="6157" width="2.54296875" style="556" customWidth="1"/>
    <col min="6158" max="6158" width="5.54296875" style="556" customWidth="1"/>
    <col min="6159" max="6159" width="7.1796875" style="556" customWidth="1"/>
    <col min="6160" max="6160" width="9" style="556" customWidth="1"/>
    <col min="6161" max="6161" width="3.453125" style="556" customWidth="1"/>
    <col min="6162" max="6162" width="5.81640625" style="556" customWidth="1"/>
    <col min="6163" max="6163" width="8.54296875" style="556" customWidth="1"/>
    <col min="6164" max="6164" width="11" style="556" customWidth="1"/>
    <col min="6165" max="6165" width="3.453125" style="556" customWidth="1"/>
    <col min="6166" max="6166" width="5.7265625" style="556" customWidth="1"/>
    <col min="6167" max="6167" width="9.453125" style="556" customWidth="1"/>
    <col min="6168" max="6168" width="5.54296875" style="556" customWidth="1"/>
    <col min="6169" max="6170" width="3.54296875" style="556" customWidth="1"/>
    <col min="6171" max="6171" width="4.26953125" style="556" customWidth="1"/>
    <col min="6172" max="6172" width="5.1796875" style="556" customWidth="1"/>
    <col min="6173" max="6174" width="3" style="556" customWidth="1"/>
    <col min="6175" max="6175" width="4.26953125" style="556" customWidth="1"/>
    <col min="6176" max="6400" width="9.1796875" style="556"/>
    <col min="6401" max="6401" width="9.1796875" style="556" customWidth="1"/>
    <col min="6402" max="6402" width="7.453125" style="556" customWidth="1"/>
    <col min="6403" max="6403" width="3.54296875" style="556" customWidth="1"/>
    <col min="6404" max="6404" width="11.453125" style="556" customWidth="1"/>
    <col min="6405" max="6405" width="3.81640625" style="556" customWidth="1"/>
    <col min="6406" max="6406" width="7.26953125" style="556" customWidth="1"/>
    <col min="6407" max="6407" width="7.7265625" style="556" customWidth="1"/>
    <col min="6408" max="6408" width="9.26953125" style="556" customWidth="1"/>
    <col min="6409" max="6409" width="3" style="556" customWidth="1"/>
    <col min="6410" max="6410" width="5.81640625" style="556" customWidth="1"/>
    <col min="6411" max="6411" width="8.81640625" style="556" customWidth="1"/>
    <col min="6412" max="6412" width="8.453125" style="556" customWidth="1"/>
    <col min="6413" max="6413" width="2.54296875" style="556" customWidth="1"/>
    <col min="6414" max="6414" width="5.54296875" style="556" customWidth="1"/>
    <col min="6415" max="6415" width="7.1796875" style="556" customWidth="1"/>
    <col min="6416" max="6416" width="9" style="556" customWidth="1"/>
    <col min="6417" max="6417" width="3.453125" style="556" customWidth="1"/>
    <col min="6418" max="6418" width="5.81640625" style="556" customWidth="1"/>
    <col min="6419" max="6419" width="8.54296875" style="556" customWidth="1"/>
    <col min="6420" max="6420" width="11" style="556" customWidth="1"/>
    <col min="6421" max="6421" width="3.453125" style="556" customWidth="1"/>
    <col min="6422" max="6422" width="5.7265625" style="556" customWidth="1"/>
    <col min="6423" max="6423" width="9.453125" style="556" customWidth="1"/>
    <col min="6424" max="6424" width="5.54296875" style="556" customWidth="1"/>
    <col min="6425" max="6426" width="3.54296875" style="556" customWidth="1"/>
    <col min="6427" max="6427" width="4.26953125" style="556" customWidth="1"/>
    <col min="6428" max="6428" width="5.1796875" style="556" customWidth="1"/>
    <col min="6429" max="6430" width="3" style="556" customWidth="1"/>
    <col min="6431" max="6431" width="4.26953125" style="556" customWidth="1"/>
    <col min="6432" max="6656" width="9.1796875" style="556"/>
    <col min="6657" max="6657" width="9.1796875" style="556" customWidth="1"/>
    <col min="6658" max="6658" width="7.453125" style="556" customWidth="1"/>
    <col min="6659" max="6659" width="3.54296875" style="556" customWidth="1"/>
    <col min="6660" max="6660" width="11.453125" style="556" customWidth="1"/>
    <col min="6661" max="6661" width="3.81640625" style="556" customWidth="1"/>
    <col min="6662" max="6662" width="7.26953125" style="556" customWidth="1"/>
    <col min="6663" max="6663" width="7.7265625" style="556" customWidth="1"/>
    <col min="6664" max="6664" width="9.26953125" style="556" customWidth="1"/>
    <col min="6665" max="6665" width="3" style="556" customWidth="1"/>
    <col min="6666" max="6666" width="5.81640625" style="556" customWidth="1"/>
    <col min="6667" max="6667" width="8.81640625" style="556" customWidth="1"/>
    <col min="6668" max="6668" width="8.453125" style="556" customWidth="1"/>
    <col min="6669" max="6669" width="2.54296875" style="556" customWidth="1"/>
    <col min="6670" max="6670" width="5.54296875" style="556" customWidth="1"/>
    <col min="6671" max="6671" width="7.1796875" style="556" customWidth="1"/>
    <col min="6672" max="6672" width="9" style="556" customWidth="1"/>
    <col min="6673" max="6673" width="3.453125" style="556" customWidth="1"/>
    <col min="6674" max="6674" width="5.81640625" style="556" customWidth="1"/>
    <col min="6675" max="6675" width="8.54296875" style="556" customWidth="1"/>
    <col min="6676" max="6676" width="11" style="556" customWidth="1"/>
    <col min="6677" max="6677" width="3.453125" style="556" customWidth="1"/>
    <col min="6678" max="6678" width="5.7265625" style="556" customWidth="1"/>
    <col min="6679" max="6679" width="9.453125" style="556" customWidth="1"/>
    <col min="6680" max="6680" width="5.54296875" style="556" customWidth="1"/>
    <col min="6681" max="6682" width="3.54296875" style="556" customWidth="1"/>
    <col min="6683" max="6683" width="4.26953125" style="556" customWidth="1"/>
    <col min="6684" max="6684" width="5.1796875" style="556" customWidth="1"/>
    <col min="6685" max="6686" width="3" style="556" customWidth="1"/>
    <col min="6687" max="6687" width="4.26953125" style="556" customWidth="1"/>
    <col min="6688" max="6912" width="9.1796875" style="556"/>
    <col min="6913" max="6913" width="9.1796875" style="556" customWidth="1"/>
    <col min="6914" max="6914" width="7.453125" style="556" customWidth="1"/>
    <col min="6915" max="6915" width="3.54296875" style="556" customWidth="1"/>
    <col min="6916" max="6916" width="11.453125" style="556" customWidth="1"/>
    <col min="6917" max="6917" width="3.81640625" style="556" customWidth="1"/>
    <col min="6918" max="6918" width="7.26953125" style="556" customWidth="1"/>
    <col min="6919" max="6919" width="7.7265625" style="556" customWidth="1"/>
    <col min="6920" max="6920" width="9.26953125" style="556" customWidth="1"/>
    <col min="6921" max="6921" width="3" style="556" customWidth="1"/>
    <col min="6922" max="6922" width="5.81640625" style="556" customWidth="1"/>
    <col min="6923" max="6923" width="8.81640625" style="556" customWidth="1"/>
    <col min="6924" max="6924" width="8.453125" style="556" customWidth="1"/>
    <col min="6925" max="6925" width="2.54296875" style="556" customWidth="1"/>
    <col min="6926" max="6926" width="5.54296875" style="556" customWidth="1"/>
    <col min="6927" max="6927" width="7.1796875" style="556" customWidth="1"/>
    <col min="6928" max="6928" width="9" style="556" customWidth="1"/>
    <col min="6929" max="6929" width="3.453125" style="556" customWidth="1"/>
    <col min="6930" max="6930" width="5.81640625" style="556" customWidth="1"/>
    <col min="6931" max="6931" width="8.54296875" style="556" customWidth="1"/>
    <col min="6932" max="6932" width="11" style="556" customWidth="1"/>
    <col min="6933" max="6933" width="3.453125" style="556" customWidth="1"/>
    <col min="6934" max="6934" width="5.7265625" style="556" customWidth="1"/>
    <col min="6935" max="6935" width="9.453125" style="556" customWidth="1"/>
    <col min="6936" max="6936" width="5.54296875" style="556" customWidth="1"/>
    <col min="6937" max="6938" width="3.54296875" style="556" customWidth="1"/>
    <col min="6939" max="6939" width="4.26953125" style="556" customWidth="1"/>
    <col min="6940" max="6940" width="5.1796875" style="556" customWidth="1"/>
    <col min="6941" max="6942" width="3" style="556" customWidth="1"/>
    <col min="6943" max="6943" width="4.26953125" style="556" customWidth="1"/>
    <col min="6944" max="7168" width="9.1796875" style="556"/>
    <col min="7169" max="7169" width="9.1796875" style="556" customWidth="1"/>
    <col min="7170" max="7170" width="7.453125" style="556" customWidth="1"/>
    <col min="7171" max="7171" width="3.54296875" style="556" customWidth="1"/>
    <col min="7172" max="7172" width="11.453125" style="556" customWidth="1"/>
    <col min="7173" max="7173" width="3.81640625" style="556" customWidth="1"/>
    <col min="7174" max="7174" width="7.26953125" style="556" customWidth="1"/>
    <col min="7175" max="7175" width="7.7265625" style="556" customWidth="1"/>
    <col min="7176" max="7176" width="9.26953125" style="556" customWidth="1"/>
    <col min="7177" max="7177" width="3" style="556" customWidth="1"/>
    <col min="7178" max="7178" width="5.81640625" style="556" customWidth="1"/>
    <col min="7179" max="7179" width="8.81640625" style="556" customWidth="1"/>
    <col min="7180" max="7180" width="8.453125" style="556" customWidth="1"/>
    <col min="7181" max="7181" width="2.54296875" style="556" customWidth="1"/>
    <col min="7182" max="7182" width="5.54296875" style="556" customWidth="1"/>
    <col min="7183" max="7183" width="7.1796875" style="556" customWidth="1"/>
    <col min="7184" max="7184" width="9" style="556" customWidth="1"/>
    <col min="7185" max="7185" width="3.453125" style="556" customWidth="1"/>
    <col min="7186" max="7186" width="5.81640625" style="556" customWidth="1"/>
    <col min="7187" max="7187" width="8.54296875" style="556" customWidth="1"/>
    <col min="7188" max="7188" width="11" style="556" customWidth="1"/>
    <col min="7189" max="7189" width="3.453125" style="556" customWidth="1"/>
    <col min="7190" max="7190" width="5.7265625" style="556" customWidth="1"/>
    <col min="7191" max="7191" width="9.453125" style="556" customWidth="1"/>
    <col min="7192" max="7192" width="5.54296875" style="556" customWidth="1"/>
    <col min="7193" max="7194" width="3.54296875" style="556" customWidth="1"/>
    <col min="7195" max="7195" width="4.26953125" style="556" customWidth="1"/>
    <col min="7196" max="7196" width="5.1796875" style="556" customWidth="1"/>
    <col min="7197" max="7198" width="3" style="556" customWidth="1"/>
    <col min="7199" max="7199" width="4.26953125" style="556" customWidth="1"/>
    <col min="7200" max="7424" width="9.1796875" style="556"/>
    <col min="7425" max="7425" width="9.1796875" style="556" customWidth="1"/>
    <col min="7426" max="7426" width="7.453125" style="556" customWidth="1"/>
    <col min="7427" max="7427" width="3.54296875" style="556" customWidth="1"/>
    <col min="7428" max="7428" width="11.453125" style="556" customWidth="1"/>
    <col min="7429" max="7429" width="3.81640625" style="556" customWidth="1"/>
    <col min="7430" max="7430" width="7.26953125" style="556" customWidth="1"/>
    <col min="7431" max="7431" width="7.7265625" style="556" customWidth="1"/>
    <col min="7432" max="7432" width="9.26953125" style="556" customWidth="1"/>
    <col min="7433" max="7433" width="3" style="556" customWidth="1"/>
    <col min="7434" max="7434" width="5.81640625" style="556" customWidth="1"/>
    <col min="7435" max="7435" width="8.81640625" style="556" customWidth="1"/>
    <col min="7436" max="7436" width="8.453125" style="556" customWidth="1"/>
    <col min="7437" max="7437" width="2.54296875" style="556" customWidth="1"/>
    <col min="7438" max="7438" width="5.54296875" style="556" customWidth="1"/>
    <col min="7439" max="7439" width="7.1796875" style="556" customWidth="1"/>
    <col min="7440" max="7440" width="9" style="556" customWidth="1"/>
    <col min="7441" max="7441" width="3.453125" style="556" customWidth="1"/>
    <col min="7442" max="7442" width="5.81640625" style="556" customWidth="1"/>
    <col min="7443" max="7443" width="8.54296875" style="556" customWidth="1"/>
    <col min="7444" max="7444" width="11" style="556" customWidth="1"/>
    <col min="7445" max="7445" width="3.453125" style="556" customWidth="1"/>
    <col min="7446" max="7446" width="5.7265625" style="556" customWidth="1"/>
    <col min="7447" max="7447" width="9.453125" style="556" customWidth="1"/>
    <col min="7448" max="7448" width="5.54296875" style="556" customWidth="1"/>
    <col min="7449" max="7450" width="3.54296875" style="556" customWidth="1"/>
    <col min="7451" max="7451" width="4.26953125" style="556" customWidth="1"/>
    <col min="7452" max="7452" width="5.1796875" style="556" customWidth="1"/>
    <col min="7453" max="7454" width="3" style="556" customWidth="1"/>
    <col min="7455" max="7455" width="4.26953125" style="556" customWidth="1"/>
    <col min="7456" max="7680" width="9.1796875" style="556"/>
    <col min="7681" max="7681" width="9.1796875" style="556" customWidth="1"/>
    <col min="7682" max="7682" width="7.453125" style="556" customWidth="1"/>
    <col min="7683" max="7683" width="3.54296875" style="556" customWidth="1"/>
    <col min="7684" max="7684" width="11.453125" style="556" customWidth="1"/>
    <col min="7685" max="7685" width="3.81640625" style="556" customWidth="1"/>
    <col min="7686" max="7686" width="7.26953125" style="556" customWidth="1"/>
    <col min="7687" max="7687" width="7.7265625" style="556" customWidth="1"/>
    <col min="7688" max="7688" width="9.26953125" style="556" customWidth="1"/>
    <col min="7689" max="7689" width="3" style="556" customWidth="1"/>
    <col min="7690" max="7690" width="5.81640625" style="556" customWidth="1"/>
    <col min="7691" max="7691" width="8.81640625" style="556" customWidth="1"/>
    <col min="7692" max="7692" width="8.453125" style="556" customWidth="1"/>
    <col min="7693" max="7693" width="2.54296875" style="556" customWidth="1"/>
    <col min="7694" max="7694" width="5.54296875" style="556" customWidth="1"/>
    <col min="7695" max="7695" width="7.1796875" style="556" customWidth="1"/>
    <col min="7696" max="7696" width="9" style="556" customWidth="1"/>
    <col min="7697" max="7697" width="3.453125" style="556" customWidth="1"/>
    <col min="7698" max="7698" width="5.81640625" style="556" customWidth="1"/>
    <col min="7699" max="7699" width="8.54296875" style="556" customWidth="1"/>
    <col min="7700" max="7700" width="11" style="556" customWidth="1"/>
    <col min="7701" max="7701" width="3.453125" style="556" customWidth="1"/>
    <col min="7702" max="7702" width="5.7265625" style="556" customWidth="1"/>
    <col min="7703" max="7703" width="9.453125" style="556" customWidth="1"/>
    <col min="7704" max="7704" width="5.54296875" style="556" customWidth="1"/>
    <col min="7705" max="7706" width="3.54296875" style="556" customWidth="1"/>
    <col min="7707" max="7707" width="4.26953125" style="556" customWidth="1"/>
    <col min="7708" max="7708" width="5.1796875" style="556" customWidth="1"/>
    <col min="7709" max="7710" width="3" style="556" customWidth="1"/>
    <col min="7711" max="7711" width="4.26953125" style="556" customWidth="1"/>
    <col min="7712" max="7936" width="9.1796875" style="556"/>
    <col min="7937" max="7937" width="9.1796875" style="556" customWidth="1"/>
    <col min="7938" max="7938" width="7.453125" style="556" customWidth="1"/>
    <col min="7939" max="7939" width="3.54296875" style="556" customWidth="1"/>
    <col min="7940" max="7940" width="11.453125" style="556" customWidth="1"/>
    <col min="7941" max="7941" width="3.81640625" style="556" customWidth="1"/>
    <col min="7942" max="7942" width="7.26953125" style="556" customWidth="1"/>
    <col min="7943" max="7943" width="7.7265625" style="556" customWidth="1"/>
    <col min="7944" max="7944" width="9.26953125" style="556" customWidth="1"/>
    <col min="7945" max="7945" width="3" style="556" customWidth="1"/>
    <col min="7946" max="7946" width="5.81640625" style="556" customWidth="1"/>
    <col min="7947" max="7947" width="8.81640625" style="556" customWidth="1"/>
    <col min="7948" max="7948" width="8.453125" style="556" customWidth="1"/>
    <col min="7949" max="7949" width="2.54296875" style="556" customWidth="1"/>
    <col min="7950" max="7950" width="5.54296875" style="556" customWidth="1"/>
    <col min="7951" max="7951" width="7.1796875" style="556" customWidth="1"/>
    <col min="7952" max="7952" width="9" style="556" customWidth="1"/>
    <col min="7953" max="7953" width="3.453125" style="556" customWidth="1"/>
    <col min="7954" max="7954" width="5.81640625" style="556" customWidth="1"/>
    <col min="7955" max="7955" width="8.54296875" style="556" customWidth="1"/>
    <col min="7956" max="7956" width="11" style="556" customWidth="1"/>
    <col min="7957" max="7957" width="3.453125" style="556" customWidth="1"/>
    <col min="7958" max="7958" width="5.7265625" style="556" customWidth="1"/>
    <col min="7959" max="7959" width="9.453125" style="556" customWidth="1"/>
    <col min="7960" max="7960" width="5.54296875" style="556" customWidth="1"/>
    <col min="7961" max="7962" width="3.54296875" style="556" customWidth="1"/>
    <col min="7963" max="7963" width="4.26953125" style="556" customWidth="1"/>
    <col min="7964" max="7964" width="5.1796875" style="556" customWidth="1"/>
    <col min="7965" max="7966" width="3" style="556" customWidth="1"/>
    <col min="7967" max="7967" width="4.26953125" style="556" customWidth="1"/>
    <col min="7968" max="8192" width="9.1796875" style="556"/>
    <col min="8193" max="8193" width="9.1796875" style="556" customWidth="1"/>
    <col min="8194" max="8194" width="7.453125" style="556" customWidth="1"/>
    <col min="8195" max="8195" width="3.54296875" style="556" customWidth="1"/>
    <col min="8196" max="8196" width="11.453125" style="556" customWidth="1"/>
    <col min="8197" max="8197" width="3.81640625" style="556" customWidth="1"/>
    <col min="8198" max="8198" width="7.26953125" style="556" customWidth="1"/>
    <col min="8199" max="8199" width="7.7265625" style="556" customWidth="1"/>
    <col min="8200" max="8200" width="9.26953125" style="556" customWidth="1"/>
    <col min="8201" max="8201" width="3" style="556" customWidth="1"/>
    <col min="8202" max="8202" width="5.81640625" style="556" customWidth="1"/>
    <col min="8203" max="8203" width="8.81640625" style="556" customWidth="1"/>
    <col min="8204" max="8204" width="8.453125" style="556" customWidth="1"/>
    <col min="8205" max="8205" width="2.54296875" style="556" customWidth="1"/>
    <col min="8206" max="8206" width="5.54296875" style="556" customWidth="1"/>
    <col min="8207" max="8207" width="7.1796875" style="556" customWidth="1"/>
    <col min="8208" max="8208" width="9" style="556" customWidth="1"/>
    <col min="8209" max="8209" width="3.453125" style="556" customWidth="1"/>
    <col min="8210" max="8210" width="5.81640625" style="556" customWidth="1"/>
    <col min="8211" max="8211" width="8.54296875" style="556" customWidth="1"/>
    <col min="8212" max="8212" width="11" style="556" customWidth="1"/>
    <col min="8213" max="8213" width="3.453125" style="556" customWidth="1"/>
    <col min="8214" max="8214" width="5.7265625" style="556" customWidth="1"/>
    <col min="8215" max="8215" width="9.453125" style="556" customWidth="1"/>
    <col min="8216" max="8216" width="5.54296875" style="556" customWidth="1"/>
    <col min="8217" max="8218" width="3.54296875" style="556" customWidth="1"/>
    <col min="8219" max="8219" width="4.26953125" style="556" customWidth="1"/>
    <col min="8220" max="8220" width="5.1796875" style="556" customWidth="1"/>
    <col min="8221" max="8222" width="3" style="556" customWidth="1"/>
    <col min="8223" max="8223" width="4.26953125" style="556" customWidth="1"/>
    <col min="8224" max="8448" width="9.1796875" style="556"/>
    <col min="8449" max="8449" width="9.1796875" style="556" customWidth="1"/>
    <col min="8450" max="8450" width="7.453125" style="556" customWidth="1"/>
    <col min="8451" max="8451" width="3.54296875" style="556" customWidth="1"/>
    <col min="8452" max="8452" width="11.453125" style="556" customWidth="1"/>
    <col min="8453" max="8453" width="3.81640625" style="556" customWidth="1"/>
    <col min="8454" max="8454" width="7.26953125" style="556" customWidth="1"/>
    <col min="8455" max="8455" width="7.7265625" style="556" customWidth="1"/>
    <col min="8456" max="8456" width="9.26953125" style="556" customWidth="1"/>
    <col min="8457" max="8457" width="3" style="556" customWidth="1"/>
    <col min="8458" max="8458" width="5.81640625" style="556" customWidth="1"/>
    <col min="8459" max="8459" width="8.81640625" style="556" customWidth="1"/>
    <col min="8460" max="8460" width="8.453125" style="556" customWidth="1"/>
    <col min="8461" max="8461" width="2.54296875" style="556" customWidth="1"/>
    <col min="8462" max="8462" width="5.54296875" style="556" customWidth="1"/>
    <col min="8463" max="8463" width="7.1796875" style="556" customWidth="1"/>
    <col min="8464" max="8464" width="9" style="556" customWidth="1"/>
    <col min="8465" max="8465" width="3.453125" style="556" customWidth="1"/>
    <col min="8466" max="8466" width="5.81640625" style="556" customWidth="1"/>
    <col min="8467" max="8467" width="8.54296875" style="556" customWidth="1"/>
    <col min="8468" max="8468" width="11" style="556" customWidth="1"/>
    <col min="8469" max="8469" width="3.453125" style="556" customWidth="1"/>
    <col min="8470" max="8470" width="5.7265625" style="556" customWidth="1"/>
    <col min="8471" max="8471" width="9.453125" style="556" customWidth="1"/>
    <col min="8472" max="8472" width="5.54296875" style="556" customWidth="1"/>
    <col min="8473" max="8474" width="3.54296875" style="556" customWidth="1"/>
    <col min="8475" max="8475" width="4.26953125" style="556" customWidth="1"/>
    <col min="8476" max="8476" width="5.1796875" style="556" customWidth="1"/>
    <col min="8477" max="8478" width="3" style="556" customWidth="1"/>
    <col min="8479" max="8479" width="4.26953125" style="556" customWidth="1"/>
    <col min="8480" max="8704" width="9.1796875" style="556"/>
    <col min="8705" max="8705" width="9.1796875" style="556" customWidth="1"/>
    <col min="8706" max="8706" width="7.453125" style="556" customWidth="1"/>
    <col min="8707" max="8707" width="3.54296875" style="556" customWidth="1"/>
    <col min="8708" max="8708" width="11.453125" style="556" customWidth="1"/>
    <col min="8709" max="8709" width="3.81640625" style="556" customWidth="1"/>
    <col min="8710" max="8710" width="7.26953125" style="556" customWidth="1"/>
    <col min="8711" max="8711" width="7.7265625" style="556" customWidth="1"/>
    <col min="8712" max="8712" width="9.26953125" style="556" customWidth="1"/>
    <col min="8713" max="8713" width="3" style="556" customWidth="1"/>
    <col min="8714" max="8714" width="5.81640625" style="556" customWidth="1"/>
    <col min="8715" max="8715" width="8.81640625" style="556" customWidth="1"/>
    <col min="8716" max="8716" width="8.453125" style="556" customWidth="1"/>
    <col min="8717" max="8717" width="2.54296875" style="556" customWidth="1"/>
    <col min="8718" max="8718" width="5.54296875" style="556" customWidth="1"/>
    <col min="8719" max="8719" width="7.1796875" style="556" customWidth="1"/>
    <col min="8720" max="8720" width="9" style="556" customWidth="1"/>
    <col min="8721" max="8721" width="3.453125" style="556" customWidth="1"/>
    <col min="8722" max="8722" width="5.81640625" style="556" customWidth="1"/>
    <col min="8723" max="8723" width="8.54296875" style="556" customWidth="1"/>
    <col min="8724" max="8724" width="11" style="556" customWidth="1"/>
    <col min="8725" max="8725" width="3.453125" style="556" customWidth="1"/>
    <col min="8726" max="8726" width="5.7265625" style="556" customWidth="1"/>
    <col min="8727" max="8727" width="9.453125" style="556" customWidth="1"/>
    <col min="8728" max="8728" width="5.54296875" style="556" customWidth="1"/>
    <col min="8729" max="8730" width="3.54296875" style="556" customWidth="1"/>
    <col min="8731" max="8731" width="4.26953125" style="556" customWidth="1"/>
    <col min="8732" max="8732" width="5.1796875" style="556" customWidth="1"/>
    <col min="8733" max="8734" width="3" style="556" customWidth="1"/>
    <col min="8735" max="8735" width="4.26953125" style="556" customWidth="1"/>
    <col min="8736" max="8960" width="9.1796875" style="556"/>
    <col min="8961" max="8961" width="9.1796875" style="556" customWidth="1"/>
    <col min="8962" max="8962" width="7.453125" style="556" customWidth="1"/>
    <col min="8963" max="8963" width="3.54296875" style="556" customWidth="1"/>
    <col min="8964" max="8964" width="11.453125" style="556" customWidth="1"/>
    <col min="8965" max="8965" width="3.81640625" style="556" customWidth="1"/>
    <col min="8966" max="8966" width="7.26953125" style="556" customWidth="1"/>
    <col min="8967" max="8967" width="7.7265625" style="556" customWidth="1"/>
    <col min="8968" max="8968" width="9.26953125" style="556" customWidth="1"/>
    <col min="8969" max="8969" width="3" style="556" customWidth="1"/>
    <col min="8970" max="8970" width="5.81640625" style="556" customWidth="1"/>
    <col min="8971" max="8971" width="8.81640625" style="556" customWidth="1"/>
    <col min="8972" max="8972" width="8.453125" style="556" customWidth="1"/>
    <col min="8973" max="8973" width="2.54296875" style="556" customWidth="1"/>
    <col min="8974" max="8974" width="5.54296875" style="556" customWidth="1"/>
    <col min="8975" max="8975" width="7.1796875" style="556" customWidth="1"/>
    <col min="8976" max="8976" width="9" style="556" customWidth="1"/>
    <col min="8977" max="8977" width="3.453125" style="556" customWidth="1"/>
    <col min="8978" max="8978" width="5.81640625" style="556" customWidth="1"/>
    <col min="8979" max="8979" width="8.54296875" style="556" customWidth="1"/>
    <col min="8980" max="8980" width="11" style="556" customWidth="1"/>
    <col min="8981" max="8981" width="3.453125" style="556" customWidth="1"/>
    <col min="8982" max="8982" width="5.7265625" style="556" customWidth="1"/>
    <col min="8983" max="8983" width="9.453125" style="556" customWidth="1"/>
    <col min="8984" max="8984" width="5.54296875" style="556" customWidth="1"/>
    <col min="8985" max="8986" width="3.54296875" style="556" customWidth="1"/>
    <col min="8987" max="8987" width="4.26953125" style="556" customWidth="1"/>
    <col min="8988" max="8988" width="5.1796875" style="556" customWidth="1"/>
    <col min="8989" max="8990" width="3" style="556" customWidth="1"/>
    <col min="8991" max="8991" width="4.26953125" style="556" customWidth="1"/>
    <col min="8992" max="9216" width="9.1796875" style="556"/>
    <col min="9217" max="9217" width="9.1796875" style="556" customWidth="1"/>
    <col min="9218" max="9218" width="7.453125" style="556" customWidth="1"/>
    <col min="9219" max="9219" width="3.54296875" style="556" customWidth="1"/>
    <col min="9220" max="9220" width="11.453125" style="556" customWidth="1"/>
    <col min="9221" max="9221" width="3.81640625" style="556" customWidth="1"/>
    <col min="9222" max="9222" width="7.26953125" style="556" customWidth="1"/>
    <col min="9223" max="9223" width="7.7265625" style="556" customWidth="1"/>
    <col min="9224" max="9224" width="9.26953125" style="556" customWidth="1"/>
    <col min="9225" max="9225" width="3" style="556" customWidth="1"/>
    <col min="9226" max="9226" width="5.81640625" style="556" customWidth="1"/>
    <col min="9227" max="9227" width="8.81640625" style="556" customWidth="1"/>
    <col min="9228" max="9228" width="8.453125" style="556" customWidth="1"/>
    <col min="9229" max="9229" width="2.54296875" style="556" customWidth="1"/>
    <col min="9230" max="9230" width="5.54296875" style="556" customWidth="1"/>
    <col min="9231" max="9231" width="7.1796875" style="556" customWidth="1"/>
    <col min="9232" max="9232" width="9" style="556" customWidth="1"/>
    <col min="9233" max="9233" width="3.453125" style="556" customWidth="1"/>
    <col min="9234" max="9234" width="5.81640625" style="556" customWidth="1"/>
    <col min="9235" max="9235" width="8.54296875" style="556" customWidth="1"/>
    <col min="9236" max="9236" width="11" style="556" customWidth="1"/>
    <col min="9237" max="9237" width="3.453125" style="556" customWidth="1"/>
    <col min="9238" max="9238" width="5.7265625" style="556" customWidth="1"/>
    <col min="9239" max="9239" width="9.453125" style="556" customWidth="1"/>
    <col min="9240" max="9240" width="5.54296875" style="556" customWidth="1"/>
    <col min="9241" max="9242" width="3.54296875" style="556" customWidth="1"/>
    <col min="9243" max="9243" width="4.26953125" style="556" customWidth="1"/>
    <col min="9244" max="9244" width="5.1796875" style="556" customWidth="1"/>
    <col min="9245" max="9246" width="3" style="556" customWidth="1"/>
    <col min="9247" max="9247" width="4.26953125" style="556" customWidth="1"/>
    <col min="9248" max="9472" width="9.1796875" style="556"/>
    <col min="9473" max="9473" width="9.1796875" style="556" customWidth="1"/>
    <col min="9474" max="9474" width="7.453125" style="556" customWidth="1"/>
    <col min="9475" max="9475" width="3.54296875" style="556" customWidth="1"/>
    <col min="9476" max="9476" width="11.453125" style="556" customWidth="1"/>
    <col min="9477" max="9477" width="3.81640625" style="556" customWidth="1"/>
    <col min="9478" max="9478" width="7.26953125" style="556" customWidth="1"/>
    <col min="9479" max="9479" width="7.7265625" style="556" customWidth="1"/>
    <col min="9480" max="9480" width="9.26953125" style="556" customWidth="1"/>
    <col min="9481" max="9481" width="3" style="556" customWidth="1"/>
    <col min="9482" max="9482" width="5.81640625" style="556" customWidth="1"/>
    <col min="9483" max="9483" width="8.81640625" style="556" customWidth="1"/>
    <col min="9484" max="9484" width="8.453125" style="556" customWidth="1"/>
    <col min="9485" max="9485" width="2.54296875" style="556" customWidth="1"/>
    <col min="9486" max="9486" width="5.54296875" style="556" customWidth="1"/>
    <col min="9487" max="9487" width="7.1796875" style="556" customWidth="1"/>
    <col min="9488" max="9488" width="9" style="556" customWidth="1"/>
    <col min="9489" max="9489" width="3.453125" style="556" customWidth="1"/>
    <col min="9490" max="9490" width="5.81640625" style="556" customWidth="1"/>
    <col min="9491" max="9491" width="8.54296875" style="556" customWidth="1"/>
    <col min="9492" max="9492" width="11" style="556" customWidth="1"/>
    <col min="9493" max="9493" width="3.453125" style="556" customWidth="1"/>
    <col min="9494" max="9494" width="5.7265625" style="556" customWidth="1"/>
    <col min="9495" max="9495" width="9.453125" style="556" customWidth="1"/>
    <col min="9496" max="9496" width="5.54296875" style="556" customWidth="1"/>
    <col min="9497" max="9498" width="3.54296875" style="556" customWidth="1"/>
    <col min="9499" max="9499" width="4.26953125" style="556" customWidth="1"/>
    <col min="9500" max="9500" width="5.1796875" style="556" customWidth="1"/>
    <col min="9501" max="9502" width="3" style="556" customWidth="1"/>
    <col min="9503" max="9503" width="4.26953125" style="556" customWidth="1"/>
    <col min="9504" max="9728" width="9.1796875" style="556"/>
    <col min="9729" max="9729" width="9.1796875" style="556" customWidth="1"/>
    <col min="9730" max="9730" width="7.453125" style="556" customWidth="1"/>
    <col min="9731" max="9731" width="3.54296875" style="556" customWidth="1"/>
    <col min="9732" max="9732" width="11.453125" style="556" customWidth="1"/>
    <col min="9733" max="9733" width="3.81640625" style="556" customWidth="1"/>
    <col min="9734" max="9734" width="7.26953125" style="556" customWidth="1"/>
    <col min="9735" max="9735" width="7.7265625" style="556" customWidth="1"/>
    <col min="9736" max="9736" width="9.26953125" style="556" customWidth="1"/>
    <col min="9737" max="9737" width="3" style="556" customWidth="1"/>
    <col min="9738" max="9738" width="5.81640625" style="556" customWidth="1"/>
    <col min="9739" max="9739" width="8.81640625" style="556" customWidth="1"/>
    <col min="9740" max="9740" width="8.453125" style="556" customWidth="1"/>
    <col min="9741" max="9741" width="2.54296875" style="556" customWidth="1"/>
    <col min="9742" max="9742" width="5.54296875" style="556" customWidth="1"/>
    <col min="9743" max="9743" width="7.1796875" style="556" customWidth="1"/>
    <col min="9744" max="9744" width="9" style="556" customWidth="1"/>
    <col min="9745" max="9745" width="3.453125" style="556" customWidth="1"/>
    <col min="9746" max="9746" width="5.81640625" style="556" customWidth="1"/>
    <col min="9747" max="9747" width="8.54296875" style="556" customWidth="1"/>
    <col min="9748" max="9748" width="11" style="556" customWidth="1"/>
    <col min="9749" max="9749" width="3.453125" style="556" customWidth="1"/>
    <col min="9750" max="9750" width="5.7265625" style="556" customWidth="1"/>
    <col min="9751" max="9751" width="9.453125" style="556" customWidth="1"/>
    <col min="9752" max="9752" width="5.54296875" style="556" customWidth="1"/>
    <col min="9753" max="9754" width="3.54296875" style="556" customWidth="1"/>
    <col min="9755" max="9755" width="4.26953125" style="556" customWidth="1"/>
    <col min="9756" max="9756" width="5.1796875" style="556" customWidth="1"/>
    <col min="9757" max="9758" width="3" style="556" customWidth="1"/>
    <col min="9759" max="9759" width="4.26953125" style="556" customWidth="1"/>
    <col min="9760" max="9984" width="9.1796875" style="556"/>
    <col min="9985" max="9985" width="9.1796875" style="556" customWidth="1"/>
    <col min="9986" max="9986" width="7.453125" style="556" customWidth="1"/>
    <col min="9987" max="9987" width="3.54296875" style="556" customWidth="1"/>
    <col min="9988" max="9988" width="11.453125" style="556" customWidth="1"/>
    <col min="9989" max="9989" width="3.81640625" style="556" customWidth="1"/>
    <col min="9990" max="9990" width="7.26953125" style="556" customWidth="1"/>
    <col min="9991" max="9991" width="7.7265625" style="556" customWidth="1"/>
    <col min="9992" max="9992" width="9.26953125" style="556" customWidth="1"/>
    <col min="9993" max="9993" width="3" style="556" customWidth="1"/>
    <col min="9994" max="9994" width="5.81640625" style="556" customWidth="1"/>
    <col min="9995" max="9995" width="8.81640625" style="556" customWidth="1"/>
    <col min="9996" max="9996" width="8.453125" style="556" customWidth="1"/>
    <col min="9997" max="9997" width="2.54296875" style="556" customWidth="1"/>
    <col min="9998" max="9998" width="5.54296875" style="556" customWidth="1"/>
    <col min="9999" max="9999" width="7.1796875" style="556" customWidth="1"/>
    <col min="10000" max="10000" width="9" style="556" customWidth="1"/>
    <col min="10001" max="10001" width="3.453125" style="556" customWidth="1"/>
    <col min="10002" max="10002" width="5.81640625" style="556" customWidth="1"/>
    <col min="10003" max="10003" width="8.54296875" style="556" customWidth="1"/>
    <col min="10004" max="10004" width="11" style="556" customWidth="1"/>
    <col min="10005" max="10005" width="3.453125" style="556" customWidth="1"/>
    <col min="10006" max="10006" width="5.7265625" style="556" customWidth="1"/>
    <col min="10007" max="10007" width="9.453125" style="556" customWidth="1"/>
    <col min="10008" max="10008" width="5.54296875" style="556" customWidth="1"/>
    <col min="10009" max="10010" width="3.54296875" style="556" customWidth="1"/>
    <col min="10011" max="10011" width="4.26953125" style="556" customWidth="1"/>
    <col min="10012" max="10012" width="5.1796875" style="556" customWidth="1"/>
    <col min="10013" max="10014" width="3" style="556" customWidth="1"/>
    <col min="10015" max="10015" width="4.26953125" style="556" customWidth="1"/>
    <col min="10016" max="10240" width="9.1796875" style="556"/>
    <col min="10241" max="10241" width="9.1796875" style="556" customWidth="1"/>
    <col min="10242" max="10242" width="7.453125" style="556" customWidth="1"/>
    <col min="10243" max="10243" width="3.54296875" style="556" customWidth="1"/>
    <col min="10244" max="10244" width="11.453125" style="556" customWidth="1"/>
    <col min="10245" max="10245" width="3.81640625" style="556" customWidth="1"/>
    <col min="10246" max="10246" width="7.26953125" style="556" customWidth="1"/>
    <col min="10247" max="10247" width="7.7265625" style="556" customWidth="1"/>
    <col min="10248" max="10248" width="9.26953125" style="556" customWidth="1"/>
    <col min="10249" max="10249" width="3" style="556" customWidth="1"/>
    <col min="10250" max="10250" width="5.81640625" style="556" customWidth="1"/>
    <col min="10251" max="10251" width="8.81640625" style="556" customWidth="1"/>
    <col min="10252" max="10252" width="8.453125" style="556" customWidth="1"/>
    <col min="10253" max="10253" width="2.54296875" style="556" customWidth="1"/>
    <col min="10254" max="10254" width="5.54296875" style="556" customWidth="1"/>
    <col min="10255" max="10255" width="7.1796875" style="556" customWidth="1"/>
    <col min="10256" max="10256" width="9" style="556" customWidth="1"/>
    <col min="10257" max="10257" width="3.453125" style="556" customWidth="1"/>
    <col min="10258" max="10258" width="5.81640625" style="556" customWidth="1"/>
    <col min="10259" max="10259" width="8.54296875" style="556" customWidth="1"/>
    <col min="10260" max="10260" width="11" style="556" customWidth="1"/>
    <col min="10261" max="10261" width="3.453125" style="556" customWidth="1"/>
    <col min="10262" max="10262" width="5.7265625" style="556" customWidth="1"/>
    <col min="10263" max="10263" width="9.453125" style="556" customWidth="1"/>
    <col min="10264" max="10264" width="5.54296875" style="556" customWidth="1"/>
    <col min="10265" max="10266" width="3.54296875" style="556" customWidth="1"/>
    <col min="10267" max="10267" width="4.26953125" style="556" customWidth="1"/>
    <col min="10268" max="10268" width="5.1796875" style="556" customWidth="1"/>
    <col min="10269" max="10270" width="3" style="556" customWidth="1"/>
    <col min="10271" max="10271" width="4.26953125" style="556" customWidth="1"/>
    <col min="10272" max="10496" width="9.1796875" style="556"/>
    <col min="10497" max="10497" width="9.1796875" style="556" customWidth="1"/>
    <col min="10498" max="10498" width="7.453125" style="556" customWidth="1"/>
    <col min="10499" max="10499" width="3.54296875" style="556" customWidth="1"/>
    <col min="10500" max="10500" width="11.453125" style="556" customWidth="1"/>
    <col min="10501" max="10501" width="3.81640625" style="556" customWidth="1"/>
    <col min="10502" max="10502" width="7.26953125" style="556" customWidth="1"/>
    <col min="10503" max="10503" width="7.7265625" style="556" customWidth="1"/>
    <col min="10504" max="10504" width="9.26953125" style="556" customWidth="1"/>
    <col min="10505" max="10505" width="3" style="556" customWidth="1"/>
    <col min="10506" max="10506" width="5.81640625" style="556" customWidth="1"/>
    <col min="10507" max="10507" width="8.81640625" style="556" customWidth="1"/>
    <col min="10508" max="10508" width="8.453125" style="556" customWidth="1"/>
    <col min="10509" max="10509" width="2.54296875" style="556" customWidth="1"/>
    <col min="10510" max="10510" width="5.54296875" style="556" customWidth="1"/>
    <col min="10511" max="10511" width="7.1796875" style="556" customWidth="1"/>
    <col min="10512" max="10512" width="9" style="556" customWidth="1"/>
    <col min="10513" max="10513" width="3.453125" style="556" customWidth="1"/>
    <col min="10514" max="10514" width="5.81640625" style="556" customWidth="1"/>
    <col min="10515" max="10515" width="8.54296875" style="556" customWidth="1"/>
    <col min="10516" max="10516" width="11" style="556" customWidth="1"/>
    <col min="10517" max="10517" width="3.453125" style="556" customWidth="1"/>
    <col min="10518" max="10518" width="5.7265625" style="556" customWidth="1"/>
    <col min="10519" max="10519" width="9.453125" style="556" customWidth="1"/>
    <col min="10520" max="10520" width="5.54296875" style="556" customWidth="1"/>
    <col min="10521" max="10522" width="3.54296875" style="556" customWidth="1"/>
    <col min="10523" max="10523" width="4.26953125" style="556" customWidth="1"/>
    <col min="10524" max="10524" width="5.1796875" style="556" customWidth="1"/>
    <col min="10525" max="10526" width="3" style="556" customWidth="1"/>
    <col min="10527" max="10527" width="4.26953125" style="556" customWidth="1"/>
    <col min="10528" max="10752" width="9.1796875" style="556"/>
    <col min="10753" max="10753" width="9.1796875" style="556" customWidth="1"/>
    <col min="10754" max="10754" width="7.453125" style="556" customWidth="1"/>
    <col min="10755" max="10755" width="3.54296875" style="556" customWidth="1"/>
    <col min="10756" max="10756" width="11.453125" style="556" customWidth="1"/>
    <col min="10757" max="10757" width="3.81640625" style="556" customWidth="1"/>
    <col min="10758" max="10758" width="7.26953125" style="556" customWidth="1"/>
    <col min="10759" max="10759" width="7.7265625" style="556" customWidth="1"/>
    <col min="10760" max="10760" width="9.26953125" style="556" customWidth="1"/>
    <col min="10761" max="10761" width="3" style="556" customWidth="1"/>
    <col min="10762" max="10762" width="5.81640625" style="556" customWidth="1"/>
    <col min="10763" max="10763" width="8.81640625" style="556" customWidth="1"/>
    <col min="10764" max="10764" width="8.453125" style="556" customWidth="1"/>
    <col min="10765" max="10765" width="2.54296875" style="556" customWidth="1"/>
    <col min="10766" max="10766" width="5.54296875" style="556" customWidth="1"/>
    <col min="10767" max="10767" width="7.1796875" style="556" customWidth="1"/>
    <col min="10768" max="10768" width="9" style="556" customWidth="1"/>
    <col min="10769" max="10769" width="3.453125" style="556" customWidth="1"/>
    <col min="10770" max="10770" width="5.81640625" style="556" customWidth="1"/>
    <col min="10771" max="10771" width="8.54296875" style="556" customWidth="1"/>
    <col min="10772" max="10772" width="11" style="556" customWidth="1"/>
    <col min="10773" max="10773" width="3.453125" style="556" customWidth="1"/>
    <col min="10774" max="10774" width="5.7265625" style="556" customWidth="1"/>
    <col min="10775" max="10775" width="9.453125" style="556" customWidth="1"/>
    <col min="10776" max="10776" width="5.54296875" style="556" customWidth="1"/>
    <col min="10777" max="10778" width="3.54296875" style="556" customWidth="1"/>
    <col min="10779" max="10779" width="4.26953125" style="556" customWidth="1"/>
    <col min="10780" max="10780" width="5.1796875" style="556" customWidth="1"/>
    <col min="10781" max="10782" width="3" style="556" customWidth="1"/>
    <col min="10783" max="10783" width="4.26953125" style="556" customWidth="1"/>
    <col min="10784" max="11008" width="9.1796875" style="556"/>
    <col min="11009" max="11009" width="9.1796875" style="556" customWidth="1"/>
    <col min="11010" max="11010" width="7.453125" style="556" customWidth="1"/>
    <col min="11011" max="11011" width="3.54296875" style="556" customWidth="1"/>
    <col min="11012" max="11012" width="11.453125" style="556" customWidth="1"/>
    <col min="11013" max="11013" width="3.81640625" style="556" customWidth="1"/>
    <col min="11014" max="11014" width="7.26953125" style="556" customWidth="1"/>
    <col min="11015" max="11015" width="7.7265625" style="556" customWidth="1"/>
    <col min="11016" max="11016" width="9.26953125" style="556" customWidth="1"/>
    <col min="11017" max="11017" width="3" style="556" customWidth="1"/>
    <col min="11018" max="11018" width="5.81640625" style="556" customWidth="1"/>
    <col min="11019" max="11019" width="8.81640625" style="556" customWidth="1"/>
    <col min="11020" max="11020" width="8.453125" style="556" customWidth="1"/>
    <col min="11021" max="11021" width="2.54296875" style="556" customWidth="1"/>
    <col min="11022" max="11022" width="5.54296875" style="556" customWidth="1"/>
    <col min="11023" max="11023" width="7.1796875" style="556" customWidth="1"/>
    <col min="11024" max="11024" width="9" style="556" customWidth="1"/>
    <col min="11025" max="11025" width="3.453125" style="556" customWidth="1"/>
    <col min="11026" max="11026" width="5.81640625" style="556" customWidth="1"/>
    <col min="11027" max="11027" width="8.54296875" style="556" customWidth="1"/>
    <col min="11028" max="11028" width="11" style="556" customWidth="1"/>
    <col min="11029" max="11029" width="3.453125" style="556" customWidth="1"/>
    <col min="11030" max="11030" width="5.7265625" style="556" customWidth="1"/>
    <col min="11031" max="11031" width="9.453125" style="556" customWidth="1"/>
    <col min="11032" max="11032" width="5.54296875" style="556" customWidth="1"/>
    <col min="11033" max="11034" width="3.54296875" style="556" customWidth="1"/>
    <col min="11035" max="11035" width="4.26953125" style="556" customWidth="1"/>
    <col min="11036" max="11036" width="5.1796875" style="556" customWidth="1"/>
    <col min="11037" max="11038" width="3" style="556" customWidth="1"/>
    <col min="11039" max="11039" width="4.26953125" style="556" customWidth="1"/>
    <col min="11040" max="11264" width="9.1796875" style="556"/>
    <col min="11265" max="11265" width="9.1796875" style="556" customWidth="1"/>
    <col min="11266" max="11266" width="7.453125" style="556" customWidth="1"/>
    <col min="11267" max="11267" width="3.54296875" style="556" customWidth="1"/>
    <col min="11268" max="11268" width="11.453125" style="556" customWidth="1"/>
    <col min="11269" max="11269" width="3.81640625" style="556" customWidth="1"/>
    <col min="11270" max="11270" width="7.26953125" style="556" customWidth="1"/>
    <col min="11271" max="11271" width="7.7265625" style="556" customWidth="1"/>
    <col min="11272" max="11272" width="9.26953125" style="556" customWidth="1"/>
    <col min="11273" max="11273" width="3" style="556" customWidth="1"/>
    <col min="11274" max="11274" width="5.81640625" style="556" customWidth="1"/>
    <col min="11275" max="11275" width="8.81640625" style="556" customWidth="1"/>
    <col min="11276" max="11276" width="8.453125" style="556" customWidth="1"/>
    <col min="11277" max="11277" width="2.54296875" style="556" customWidth="1"/>
    <col min="11278" max="11278" width="5.54296875" style="556" customWidth="1"/>
    <col min="11279" max="11279" width="7.1796875" style="556" customWidth="1"/>
    <col min="11280" max="11280" width="9" style="556" customWidth="1"/>
    <col min="11281" max="11281" width="3.453125" style="556" customWidth="1"/>
    <col min="11282" max="11282" width="5.81640625" style="556" customWidth="1"/>
    <col min="11283" max="11283" width="8.54296875" style="556" customWidth="1"/>
    <col min="11284" max="11284" width="11" style="556" customWidth="1"/>
    <col min="11285" max="11285" width="3.453125" style="556" customWidth="1"/>
    <col min="11286" max="11286" width="5.7265625" style="556" customWidth="1"/>
    <col min="11287" max="11287" width="9.453125" style="556" customWidth="1"/>
    <col min="11288" max="11288" width="5.54296875" style="556" customWidth="1"/>
    <col min="11289" max="11290" width="3.54296875" style="556" customWidth="1"/>
    <col min="11291" max="11291" width="4.26953125" style="556" customWidth="1"/>
    <col min="11292" max="11292" width="5.1796875" style="556" customWidth="1"/>
    <col min="11293" max="11294" width="3" style="556" customWidth="1"/>
    <col min="11295" max="11295" width="4.26953125" style="556" customWidth="1"/>
    <col min="11296" max="11520" width="9.1796875" style="556"/>
    <col min="11521" max="11521" width="9.1796875" style="556" customWidth="1"/>
    <col min="11522" max="11522" width="7.453125" style="556" customWidth="1"/>
    <col min="11523" max="11523" width="3.54296875" style="556" customWidth="1"/>
    <col min="11524" max="11524" width="11.453125" style="556" customWidth="1"/>
    <col min="11525" max="11525" width="3.81640625" style="556" customWidth="1"/>
    <col min="11526" max="11526" width="7.26953125" style="556" customWidth="1"/>
    <col min="11527" max="11527" width="7.7265625" style="556" customWidth="1"/>
    <col min="11528" max="11528" width="9.26953125" style="556" customWidth="1"/>
    <col min="11529" max="11529" width="3" style="556" customWidth="1"/>
    <col min="11530" max="11530" width="5.81640625" style="556" customWidth="1"/>
    <col min="11531" max="11531" width="8.81640625" style="556" customWidth="1"/>
    <col min="11532" max="11532" width="8.453125" style="556" customWidth="1"/>
    <col min="11533" max="11533" width="2.54296875" style="556" customWidth="1"/>
    <col min="11534" max="11534" width="5.54296875" style="556" customWidth="1"/>
    <col min="11535" max="11535" width="7.1796875" style="556" customWidth="1"/>
    <col min="11536" max="11536" width="9" style="556" customWidth="1"/>
    <col min="11537" max="11537" width="3.453125" style="556" customWidth="1"/>
    <col min="11538" max="11538" width="5.81640625" style="556" customWidth="1"/>
    <col min="11539" max="11539" width="8.54296875" style="556" customWidth="1"/>
    <col min="11540" max="11540" width="11" style="556" customWidth="1"/>
    <col min="11541" max="11541" width="3.453125" style="556" customWidth="1"/>
    <col min="11542" max="11542" width="5.7265625" style="556" customWidth="1"/>
    <col min="11543" max="11543" width="9.453125" style="556" customWidth="1"/>
    <col min="11544" max="11544" width="5.54296875" style="556" customWidth="1"/>
    <col min="11545" max="11546" width="3.54296875" style="556" customWidth="1"/>
    <col min="11547" max="11547" width="4.26953125" style="556" customWidth="1"/>
    <col min="11548" max="11548" width="5.1796875" style="556" customWidth="1"/>
    <col min="11549" max="11550" width="3" style="556" customWidth="1"/>
    <col min="11551" max="11551" width="4.26953125" style="556" customWidth="1"/>
    <col min="11552" max="11776" width="9.1796875" style="556"/>
    <col min="11777" max="11777" width="9.1796875" style="556" customWidth="1"/>
    <col min="11778" max="11778" width="7.453125" style="556" customWidth="1"/>
    <col min="11779" max="11779" width="3.54296875" style="556" customWidth="1"/>
    <col min="11780" max="11780" width="11.453125" style="556" customWidth="1"/>
    <col min="11781" max="11781" width="3.81640625" style="556" customWidth="1"/>
    <col min="11782" max="11782" width="7.26953125" style="556" customWidth="1"/>
    <col min="11783" max="11783" width="7.7265625" style="556" customWidth="1"/>
    <col min="11784" max="11784" width="9.26953125" style="556" customWidth="1"/>
    <col min="11785" max="11785" width="3" style="556" customWidth="1"/>
    <col min="11786" max="11786" width="5.81640625" style="556" customWidth="1"/>
    <col min="11787" max="11787" width="8.81640625" style="556" customWidth="1"/>
    <col min="11788" max="11788" width="8.453125" style="556" customWidth="1"/>
    <col min="11789" max="11789" width="2.54296875" style="556" customWidth="1"/>
    <col min="11790" max="11790" width="5.54296875" style="556" customWidth="1"/>
    <col min="11791" max="11791" width="7.1796875" style="556" customWidth="1"/>
    <col min="11792" max="11792" width="9" style="556" customWidth="1"/>
    <col min="11793" max="11793" width="3.453125" style="556" customWidth="1"/>
    <col min="11794" max="11794" width="5.81640625" style="556" customWidth="1"/>
    <col min="11795" max="11795" width="8.54296875" style="556" customWidth="1"/>
    <col min="11796" max="11796" width="11" style="556" customWidth="1"/>
    <col min="11797" max="11797" width="3.453125" style="556" customWidth="1"/>
    <col min="11798" max="11798" width="5.7265625" style="556" customWidth="1"/>
    <col min="11799" max="11799" width="9.453125" style="556" customWidth="1"/>
    <col min="11800" max="11800" width="5.54296875" style="556" customWidth="1"/>
    <col min="11801" max="11802" width="3.54296875" style="556" customWidth="1"/>
    <col min="11803" max="11803" width="4.26953125" style="556" customWidth="1"/>
    <col min="11804" max="11804" width="5.1796875" style="556" customWidth="1"/>
    <col min="11805" max="11806" width="3" style="556" customWidth="1"/>
    <col min="11807" max="11807" width="4.26953125" style="556" customWidth="1"/>
    <col min="11808" max="12032" width="9.1796875" style="556"/>
    <col min="12033" max="12033" width="9.1796875" style="556" customWidth="1"/>
    <col min="12034" max="12034" width="7.453125" style="556" customWidth="1"/>
    <col min="12035" max="12035" width="3.54296875" style="556" customWidth="1"/>
    <col min="12036" max="12036" width="11.453125" style="556" customWidth="1"/>
    <col min="12037" max="12037" width="3.81640625" style="556" customWidth="1"/>
    <col min="12038" max="12038" width="7.26953125" style="556" customWidth="1"/>
    <col min="12039" max="12039" width="7.7265625" style="556" customWidth="1"/>
    <col min="12040" max="12040" width="9.26953125" style="556" customWidth="1"/>
    <col min="12041" max="12041" width="3" style="556" customWidth="1"/>
    <col min="12042" max="12042" width="5.81640625" style="556" customWidth="1"/>
    <col min="12043" max="12043" width="8.81640625" style="556" customWidth="1"/>
    <col min="12044" max="12044" width="8.453125" style="556" customWidth="1"/>
    <col min="12045" max="12045" width="2.54296875" style="556" customWidth="1"/>
    <col min="12046" max="12046" width="5.54296875" style="556" customWidth="1"/>
    <col min="12047" max="12047" width="7.1796875" style="556" customWidth="1"/>
    <col min="12048" max="12048" width="9" style="556" customWidth="1"/>
    <col min="12049" max="12049" width="3.453125" style="556" customWidth="1"/>
    <col min="12050" max="12050" width="5.81640625" style="556" customWidth="1"/>
    <col min="12051" max="12051" width="8.54296875" style="556" customWidth="1"/>
    <col min="12052" max="12052" width="11" style="556" customWidth="1"/>
    <col min="12053" max="12053" width="3.453125" style="556" customWidth="1"/>
    <col min="12054" max="12054" width="5.7265625" style="556" customWidth="1"/>
    <col min="12055" max="12055" width="9.453125" style="556" customWidth="1"/>
    <col min="12056" max="12056" width="5.54296875" style="556" customWidth="1"/>
    <col min="12057" max="12058" width="3.54296875" style="556" customWidth="1"/>
    <col min="12059" max="12059" width="4.26953125" style="556" customWidth="1"/>
    <col min="12060" max="12060" width="5.1796875" style="556" customWidth="1"/>
    <col min="12061" max="12062" width="3" style="556" customWidth="1"/>
    <col min="12063" max="12063" width="4.26953125" style="556" customWidth="1"/>
    <col min="12064" max="12288" width="9.1796875" style="556"/>
    <col min="12289" max="12289" width="9.1796875" style="556" customWidth="1"/>
    <col min="12290" max="12290" width="7.453125" style="556" customWidth="1"/>
    <col min="12291" max="12291" width="3.54296875" style="556" customWidth="1"/>
    <col min="12292" max="12292" width="11.453125" style="556" customWidth="1"/>
    <col min="12293" max="12293" width="3.81640625" style="556" customWidth="1"/>
    <col min="12294" max="12294" width="7.26953125" style="556" customWidth="1"/>
    <col min="12295" max="12295" width="7.7265625" style="556" customWidth="1"/>
    <col min="12296" max="12296" width="9.26953125" style="556" customWidth="1"/>
    <col min="12297" max="12297" width="3" style="556" customWidth="1"/>
    <col min="12298" max="12298" width="5.81640625" style="556" customWidth="1"/>
    <col min="12299" max="12299" width="8.81640625" style="556" customWidth="1"/>
    <col min="12300" max="12300" width="8.453125" style="556" customWidth="1"/>
    <col min="12301" max="12301" width="2.54296875" style="556" customWidth="1"/>
    <col min="12302" max="12302" width="5.54296875" style="556" customWidth="1"/>
    <col min="12303" max="12303" width="7.1796875" style="556" customWidth="1"/>
    <col min="12304" max="12304" width="9" style="556" customWidth="1"/>
    <col min="12305" max="12305" width="3.453125" style="556" customWidth="1"/>
    <col min="12306" max="12306" width="5.81640625" style="556" customWidth="1"/>
    <col min="12307" max="12307" width="8.54296875" style="556" customWidth="1"/>
    <col min="12308" max="12308" width="11" style="556" customWidth="1"/>
    <col min="12309" max="12309" width="3.453125" style="556" customWidth="1"/>
    <col min="12310" max="12310" width="5.7265625" style="556" customWidth="1"/>
    <col min="12311" max="12311" width="9.453125" style="556" customWidth="1"/>
    <col min="12312" max="12312" width="5.54296875" style="556" customWidth="1"/>
    <col min="12313" max="12314" width="3.54296875" style="556" customWidth="1"/>
    <col min="12315" max="12315" width="4.26953125" style="556" customWidth="1"/>
    <col min="12316" max="12316" width="5.1796875" style="556" customWidth="1"/>
    <col min="12317" max="12318" width="3" style="556" customWidth="1"/>
    <col min="12319" max="12319" width="4.26953125" style="556" customWidth="1"/>
    <col min="12320" max="12544" width="9.1796875" style="556"/>
    <col min="12545" max="12545" width="9.1796875" style="556" customWidth="1"/>
    <col min="12546" max="12546" width="7.453125" style="556" customWidth="1"/>
    <col min="12547" max="12547" width="3.54296875" style="556" customWidth="1"/>
    <col min="12548" max="12548" width="11.453125" style="556" customWidth="1"/>
    <col min="12549" max="12549" width="3.81640625" style="556" customWidth="1"/>
    <col min="12550" max="12550" width="7.26953125" style="556" customWidth="1"/>
    <col min="12551" max="12551" width="7.7265625" style="556" customWidth="1"/>
    <col min="12552" max="12552" width="9.26953125" style="556" customWidth="1"/>
    <col min="12553" max="12553" width="3" style="556" customWidth="1"/>
    <col min="12554" max="12554" width="5.81640625" style="556" customWidth="1"/>
    <col min="12555" max="12555" width="8.81640625" style="556" customWidth="1"/>
    <col min="12556" max="12556" width="8.453125" style="556" customWidth="1"/>
    <col min="12557" max="12557" width="2.54296875" style="556" customWidth="1"/>
    <col min="12558" max="12558" width="5.54296875" style="556" customWidth="1"/>
    <col min="12559" max="12559" width="7.1796875" style="556" customWidth="1"/>
    <col min="12560" max="12560" width="9" style="556" customWidth="1"/>
    <col min="12561" max="12561" width="3.453125" style="556" customWidth="1"/>
    <col min="12562" max="12562" width="5.81640625" style="556" customWidth="1"/>
    <col min="12563" max="12563" width="8.54296875" style="556" customWidth="1"/>
    <col min="12564" max="12564" width="11" style="556" customWidth="1"/>
    <col min="12565" max="12565" width="3.453125" style="556" customWidth="1"/>
    <col min="12566" max="12566" width="5.7265625" style="556" customWidth="1"/>
    <col min="12567" max="12567" width="9.453125" style="556" customWidth="1"/>
    <col min="12568" max="12568" width="5.54296875" style="556" customWidth="1"/>
    <col min="12569" max="12570" width="3.54296875" style="556" customWidth="1"/>
    <col min="12571" max="12571" width="4.26953125" style="556" customWidth="1"/>
    <col min="12572" max="12572" width="5.1796875" style="556" customWidth="1"/>
    <col min="12573" max="12574" width="3" style="556" customWidth="1"/>
    <col min="12575" max="12575" width="4.26953125" style="556" customWidth="1"/>
    <col min="12576" max="12800" width="9.1796875" style="556"/>
    <col min="12801" max="12801" width="9.1796875" style="556" customWidth="1"/>
    <col min="12802" max="12802" width="7.453125" style="556" customWidth="1"/>
    <col min="12803" max="12803" width="3.54296875" style="556" customWidth="1"/>
    <col min="12804" max="12804" width="11.453125" style="556" customWidth="1"/>
    <col min="12805" max="12805" width="3.81640625" style="556" customWidth="1"/>
    <col min="12806" max="12806" width="7.26953125" style="556" customWidth="1"/>
    <col min="12807" max="12807" width="7.7265625" style="556" customWidth="1"/>
    <col min="12808" max="12808" width="9.26953125" style="556" customWidth="1"/>
    <col min="12809" max="12809" width="3" style="556" customWidth="1"/>
    <col min="12810" max="12810" width="5.81640625" style="556" customWidth="1"/>
    <col min="12811" max="12811" width="8.81640625" style="556" customWidth="1"/>
    <col min="12812" max="12812" width="8.453125" style="556" customWidth="1"/>
    <col min="12813" max="12813" width="2.54296875" style="556" customWidth="1"/>
    <col min="12814" max="12814" width="5.54296875" style="556" customWidth="1"/>
    <col min="12815" max="12815" width="7.1796875" style="556" customWidth="1"/>
    <col min="12816" max="12816" width="9" style="556" customWidth="1"/>
    <col min="12817" max="12817" width="3.453125" style="556" customWidth="1"/>
    <col min="12818" max="12818" width="5.81640625" style="556" customWidth="1"/>
    <col min="12819" max="12819" width="8.54296875" style="556" customWidth="1"/>
    <col min="12820" max="12820" width="11" style="556" customWidth="1"/>
    <col min="12821" max="12821" width="3.453125" style="556" customWidth="1"/>
    <col min="12822" max="12822" width="5.7265625" style="556" customWidth="1"/>
    <col min="12823" max="12823" width="9.453125" style="556" customWidth="1"/>
    <col min="12824" max="12824" width="5.54296875" style="556" customWidth="1"/>
    <col min="12825" max="12826" width="3.54296875" style="556" customWidth="1"/>
    <col min="12827" max="12827" width="4.26953125" style="556" customWidth="1"/>
    <col min="12828" max="12828" width="5.1796875" style="556" customWidth="1"/>
    <col min="12829" max="12830" width="3" style="556" customWidth="1"/>
    <col min="12831" max="12831" width="4.26953125" style="556" customWidth="1"/>
    <col min="12832" max="13056" width="9.1796875" style="556"/>
    <col min="13057" max="13057" width="9.1796875" style="556" customWidth="1"/>
    <col min="13058" max="13058" width="7.453125" style="556" customWidth="1"/>
    <col min="13059" max="13059" width="3.54296875" style="556" customWidth="1"/>
    <col min="13060" max="13060" width="11.453125" style="556" customWidth="1"/>
    <col min="13061" max="13061" width="3.81640625" style="556" customWidth="1"/>
    <col min="13062" max="13062" width="7.26953125" style="556" customWidth="1"/>
    <col min="13063" max="13063" width="7.7265625" style="556" customWidth="1"/>
    <col min="13064" max="13064" width="9.26953125" style="556" customWidth="1"/>
    <col min="13065" max="13065" width="3" style="556" customWidth="1"/>
    <col min="13066" max="13066" width="5.81640625" style="556" customWidth="1"/>
    <col min="13067" max="13067" width="8.81640625" style="556" customWidth="1"/>
    <col min="13068" max="13068" width="8.453125" style="556" customWidth="1"/>
    <col min="13069" max="13069" width="2.54296875" style="556" customWidth="1"/>
    <col min="13070" max="13070" width="5.54296875" style="556" customWidth="1"/>
    <col min="13071" max="13071" width="7.1796875" style="556" customWidth="1"/>
    <col min="13072" max="13072" width="9" style="556" customWidth="1"/>
    <col min="13073" max="13073" width="3.453125" style="556" customWidth="1"/>
    <col min="13074" max="13074" width="5.81640625" style="556" customWidth="1"/>
    <col min="13075" max="13075" width="8.54296875" style="556" customWidth="1"/>
    <col min="13076" max="13076" width="11" style="556" customWidth="1"/>
    <col min="13077" max="13077" width="3.453125" style="556" customWidth="1"/>
    <col min="13078" max="13078" width="5.7265625" style="556" customWidth="1"/>
    <col min="13079" max="13079" width="9.453125" style="556" customWidth="1"/>
    <col min="13080" max="13080" width="5.54296875" style="556" customWidth="1"/>
    <col min="13081" max="13082" width="3.54296875" style="556" customWidth="1"/>
    <col min="13083" max="13083" width="4.26953125" style="556" customWidth="1"/>
    <col min="13084" max="13084" width="5.1796875" style="556" customWidth="1"/>
    <col min="13085" max="13086" width="3" style="556" customWidth="1"/>
    <col min="13087" max="13087" width="4.26953125" style="556" customWidth="1"/>
    <col min="13088" max="13312" width="9.1796875" style="556"/>
    <col min="13313" max="13313" width="9.1796875" style="556" customWidth="1"/>
    <col min="13314" max="13314" width="7.453125" style="556" customWidth="1"/>
    <col min="13315" max="13315" width="3.54296875" style="556" customWidth="1"/>
    <col min="13316" max="13316" width="11.453125" style="556" customWidth="1"/>
    <col min="13317" max="13317" width="3.81640625" style="556" customWidth="1"/>
    <col min="13318" max="13318" width="7.26953125" style="556" customWidth="1"/>
    <col min="13319" max="13319" width="7.7265625" style="556" customWidth="1"/>
    <col min="13320" max="13320" width="9.26953125" style="556" customWidth="1"/>
    <col min="13321" max="13321" width="3" style="556" customWidth="1"/>
    <col min="13322" max="13322" width="5.81640625" style="556" customWidth="1"/>
    <col min="13323" max="13323" width="8.81640625" style="556" customWidth="1"/>
    <col min="13324" max="13324" width="8.453125" style="556" customWidth="1"/>
    <col min="13325" max="13325" width="2.54296875" style="556" customWidth="1"/>
    <col min="13326" max="13326" width="5.54296875" style="556" customWidth="1"/>
    <col min="13327" max="13327" width="7.1796875" style="556" customWidth="1"/>
    <col min="13328" max="13328" width="9" style="556" customWidth="1"/>
    <col min="13329" max="13329" width="3.453125" style="556" customWidth="1"/>
    <col min="13330" max="13330" width="5.81640625" style="556" customWidth="1"/>
    <col min="13331" max="13331" width="8.54296875" style="556" customWidth="1"/>
    <col min="13332" max="13332" width="11" style="556" customWidth="1"/>
    <col min="13333" max="13333" width="3.453125" style="556" customWidth="1"/>
    <col min="13334" max="13334" width="5.7265625" style="556" customWidth="1"/>
    <col min="13335" max="13335" width="9.453125" style="556" customWidth="1"/>
    <col min="13336" max="13336" width="5.54296875" style="556" customWidth="1"/>
    <col min="13337" max="13338" width="3.54296875" style="556" customWidth="1"/>
    <col min="13339" max="13339" width="4.26953125" style="556" customWidth="1"/>
    <col min="13340" max="13340" width="5.1796875" style="556" customWidth="1"/>
    <col min="13341" max="13342" width="3" style="556" customWidth="1"/>
    <col min="13343" max="13343" width="4.26953125" style="556" customWidth="1"/>
    <col min="13344" max="13568" width="9.1796875" style="556"/>
    <col min="13569" max="13569" width="9.1796875" style="556" customWidth="1"/>
    <col min="13570" max="13570" width="7.453125" style="556" customWidth="1"/>
    <col min="13571" max="13571" width="3.54296875" style="556" customWidth="1"/>
    <col min="13572" max="13572" width="11.453125" style="556" customWidth="1"/>
    <col min="13573" max="13573" width="3.81640625" style="556" customWidth="1"/>
    <col min="13574" max="13574" width="7.26953125" style="556" customWidth="1"/>
    <col min="13575" max="13575" width="7.7265625" style="556" customWidth="1"/>
    <col min="13576" max="13576" width="9.26953125" style="556" customWidth="1"/>
    <col min="13577" max="13577" width="3" style="556" customWidth="1"/>
    <col min="13578" max="13578" width="5.81640625" style="556" customWidth="1"/>
    <col min="13579" max="13579" width="8.81640625" style="556" customWidth="1"/>
    <col min="13580" max="13580" width="8.453125" style="556" customWidth="1"/>
    <col min="13581" max="13581" width="2.54296875" style="556" customWidth="1"/>
    <col min="13582" max="13582" width="5.54296875" style="556" customWidth="1"/>
    <col min="13583" max="13583" width="7.1796875" style="556" customWidth="1"/>
    <col min="13584" max="13584" width="9" style="556" customWidth="1"/>
    <col min="13585" max="13585" width="3.453125" style="556" customWidth="1"/>
    <col min="13586" max="13586" width="5.81640625" style="556" customWidth="1"/>
    <col min="13587" max="13587" width="8.54296875" style="556" customWidth="1"/>
    <col min="13588" max="13588" width="11" style="556" customWidth="1"/>
    <col min="13589" max="13589" width="3.453125" style="556" customWidth="1"/>
    <col min="13590" max="13590" width="5.7265625" style="556" customWidth="1"/>
    <col min="13591" max="13591" width="9.453125" style="556" customWidth="1"/>
    <col min="13592" max="13592" width="5.54296875" style="556" customWidth="1"/>
    <col min="13593" max="13594" width="3.54296875" style="556" customWidth="1"/>
    <col min="13595" max="13595" width="4.26953125" style="556" customWidth="1"/>
    <col min="13596" max="13596" width="5.1796875" style="556" customWidth="1"/>
    <col min="13597" max="13598" width="3" style="556" customWidth="1"/>
    <col min="13599" max="13599" width="4.26953125" style="556" customWidth="1"/>
    <col min="13600" max="13824" width="9.1796875" style="556"/>
    <col min="13825" max="13825" width="9.1796875" style="556" customWidth="1"/>
    <col min="13826" max="13826" width="7.453125" style="556" customWidth="1"/>
    <col min="13827" max="13827" width="3.54296875" style="556" customWidth="1"/>
    <col min="13828" max="13828" width="11.453125" style="556" customWidth="1"/>
    <col min="13829" max="13829" width="3.81640625" style="556" customWidth="1"/>
    <col min="13830" max="13830" width="7.26953125" style="556" customWidth="1"/>
    <col min="13831" max="13831" width="7.7265625" style="556" customWidth="1"/>
    <col min="13832" max="13832" width="9.26953125" style="556" customWidth="1"/>
    <col min="13833" max="13833" width="3" style="556" customWidth="1"/>
    <col min="13834" max="13834" width="5.81640625" style="556" customWidth="1"/>
    <col min="13835" max="13835" width="8.81640625" style="556" customWidth="1"/>
    <col min="13836" max="13836" width="8.453125" style="556" customWidth="1"/>
    <col min="13837" max="13837" width="2.54296875" style="556" customWidth="1"/>
    <col min="13838" max="13838" width="5.54296875" style="556" customWidth="1"/>
    <col min="13839" max="13839" width="7.1796875" style="556" customWidth="1"/>
    <col min="13840" max="13840" width="9" style="556" customWidth="1"/>
    <col min="13841" max="13841" width="3.453125" style="556" customWidth="1"/>
    <col min="13842" max="13842" width="5.81640625" style="556" customWidth="1"/>
    <col min="13843" max="13843" width="8.54296875" style="556" customWidth="1"/>
    <col min="13844" max="13844" width="11" style="556" customWidth="1"/>
    <col min="13845" max="13845" width="3.453125" style="556" customWidth="1"/>
    <col min="13846" max="13846" width="5.7265625" style="556" customWidth="1"/>
    <col min="13847" max="13847" width="9.453125" style="556" customWidth="1"/>
    <col min="13848" max="13848" width="5.54296875" style="556" customWidth="1"/>
    <col min="13849" max="13850" width="3.54296875" style="556" customWidth="1"/>
    <col min="13851" max="13851" width="4.26953125" style="556" customWidth="1"/>
    <col min="13852" max="13852" width="5.1796875" style="556" customWidth="1"/>
    <col min="13853" max="13854" width="3" style="556" customWidth="1"/>
    <col min="13855" max="13855" width="4.26953125" style="556" customWidth="1"/>
    <col min="13856" max="14080" width="9.1796875" style="556"/>
    <col min="14081" max="14081" width="9.1796875" style="556" customWidth="1"/>
    <col min="14082" max="14082" width="7.453125" style="556" customWidth="1"/>
    <col min="14083" max="14083" width="3.54296875" style="556" customWidth="1"/>
    <col min="14084" max="14084" width="11.453125" style="556" customWidth="1"/>
    <col min="14085" max="14085" width="3.81640625" style="556" customWidth="1"/>
    <col min="14086" max="14086" width="7.26953125" style="556" customWidth="1"/>
    <col min="14087" max="14087" width="7.7265625" style="556" customWidth="1"/>
    <col min="14088" max="14088" width="9.26953125" style="556" customWidth="1"/>
    <col min="14089" max="14089" width="3" style="556" customWidth="1"/>
    <col min="14090" max="14090" width="5.81640625" style="556" customWidth="1"/>
    <col min="14091" max="14091" width="8.81640625" style="556" customWidth="1"/>
    <col min="14092" max="14092" width="8.453125" style="556" customWidth="1"/>
    <col min="14093" max="14093" width="2.54296875" style="556" customWidth="1"/>
    <col min="14094" max="14094" width="5.54296875" style="556" customWidth="1"/>
    <col min="14095" max="14095" width="7.1796875" style="556" customWidth="1"/>
    <col min="14096" max="14096" width="9" style="556" customWidth="1"/>
    <col min="14097" max="14097" width="3.453125" style="556" customWidth="1"/>
    <col min="14098" max="14098" width="5.81640625" style="556" customWidth="1"/>
    <col min="14099" max="14099" width="8.54296875" style="556" customWidth="1"/>
    <col min="14100" max="14100" width="11" style="556" customWidth="1"/>
    <col min="14101" max="14101" width="3.453125" style="556" customWidth="1"/>
    <col min="14102" max="14102" width="5.7265625" style="556" customWidth="1"/>
    <col min="14103" max="14103" width="9.453125" style="556" customWidth="1"/>
    <col min="14104" max="14104" width="5.54296875" style="556" customWidth="1"/>
    <col min="14105" max="14106" width="3.54296875" style="556" customWidth="1"/>
    <col min="14107" max="14107" width="4.26953125" style="556" customWidth="1"/>
    <col min="14108" max="14108" width="5.1796875" style="556" customWidth="1"/>
    <col min="14109" max="14110" width="3" style="556" customWidth="1"/>
    <col min="14111" max="14111" width="4.26953125" style="556" customWidth="1"/>
    <col min="14112" max="14336" width="9.1796875" style="556"/>
    <col min="14337" max="14337" width="9.1796875" style="556" customWidth="1"/>
    <col min="14338" max="14338" width="7.453125" style="556" customWidth="1"/>
    <col min="14339" max="14339" width="3.54296875" style="556" customWidth="1"/>
    <col min="14340" max="14340" width="11.453125" style="556" customWidth="1"/>
    <col min="14341" max="14341" width="3.81640625" style="556" customWidth="1"/>
    <col min="14342" max="14342" width="7.26953125" style="556" customWidth="1"/>
    <col min="14343" max="14343" width="7.7265625" style="556" customWidth="1"/>
    <col min="14344" max="14344" width="9.26953125" style="556" customWidth="1"/>
    <col min="14345" max="14345" width="3" style="556" customWidth="1"/>
    <col min="14346" max="14346" width="5.81640625" style="556" customWidth="1"/>
    <col min="14347" max="14347" width="8.81640625" style="556" customWidth="1"/>
    <col min="14348" max="14348" width="8.453125" style="556" customWidth="1"/>
    <col min="14349" max="14349" width="2.54296875" style="556" customWidth="1"/>
    <col min="14350" max="14350" width="5.54296875" style="556" customWidth="1"/>
    <col min="14351" max="14351" width="7.1796875" style="556" customWidth="1"/>
    <col min="14352" max="14352" width="9" style="556" customWidth="1"/>
    <col min="14353" max="14353" width="3.453125" style="556" customWidth="1"/>
    <col min="14354" max="14354" width="5.81640625" style="556" customWidth="1"/>
    <col min="14355" max="14355" width="8.54296875" style="556" customWidth="1"/>
    <col min="14356" max="14356" width="11" style="556" customWidth="1"/>
    <col min="14357" max="14357" width="3.453125" style="556" customWidth="1"/>
    <col min="14358" max="14358" width="5.7265625" style="556" customWidth="1"/>
    <col min="14359" max="14359" width="9.453125" style="556" customWidth="1"/>
    <col min="14360" max="14360" width="5.54296875" style="556" customWidth="1"/>
    <col min="14361" max="14362" width="3.54296875" style="556" customWidth="1"/>
    <col min="14363" max="14363" width="4.26953125" style="556" customWidth="1"/>
    <col min="14364" max="14364" width="5.1796875" style="556" customWidth="1"/>
    <col min="14365" max="14366" width="3" style="556" customWidth="1"/>
    <col min="14367" max="14367" width="4.26953125" style="556" customWidth="1"/>
    <col min="14368" max="14592" width="9.1796875" style="556"/>
    <col min="14593" max="14593" width="9.1796875" style="556" customWidth="1"/>
    <col min="14594" max="14594" width="7.453125" style="556" customWidth="1"/>
    <col min="14595" max="14595" width="3.54296875" style="556" customWidth="1"/>
    <col min="14596" max="14596" width="11.453125" style="556" customWidth="1"/>
    <col min="14597" max="14597" width="3.81640625" style="556" customWidth="1"/>
    <col min="14598" max="14598" width="7.26953125" style="556" customWidth="1"/>
    <col min="14599" max="14599" width="7.7265625" style="556" customWidth="1"/>
    <col min="14600" max="14600" width="9.26953125" style="556" customWidth="1"/>
    <col min="14601" max="14601" width="3" style="556" customWidth="1"/>
    <col min="14602" max="14602" width="5.81640625" style="556" customWidth="1"/>
    <col min="14603" max="14603" width="8.81640625" style="556" customWidth="1"/>
    <col min="14604" max="14604" width="8.453125" style="556" customWidth="1"/>
    <col min="14605" max="14605" width="2.54296875" style="556" customWidth="1"/>
    <col min="14606" max="14606" width="5.54296875" style="556" customWidth="1"/>
    <col min="14607" max="14607" width="7.1796875" style="556" customWidth="1"/>
    <col min="14608" max="14608" width="9" style="556" customWidth="1"/>
    <col min="14609" max="14609" width="3.453125" style="556" customWidth="1"/>
    <col min="14610" max="14610" width="5.81640625" style="556" customWidth="1"/>
    <col min="14611" max="14611" width="8.54296875" style="556" customWidth="1"/>
    <col min="14612" max="14612" width="11" style="556" customWidth="1"/>
    <col min="14613" max="14613" width="3.453125" style="556" customWidth="1"/>
    <col min="14614" max="14614" width="5.7265625" style="556" customWidth="1"/>
    <col min="14615" max="14615" width="9.453125" style="556" customWidth="1"/>
    <col min="14616" max="14616" width="5.54296875" style="556" customWidth="1"/>
    <col min="14617" max="14618" width="3.54296875" style="556" customWidth="1"/>
    <col min="14619" max="14619" width="4.26953125" style="556" customWidth="1"/>
    <col min="14620" max="14620" width="5.1796875" style="556" customWidth="1"/>
    <col min="14621" max="14622" width="3" style="556" customWidth="1"/>
    <col min="14623" max="14623" width="4.26953125" style="556" customWidth="1"/>
    <col min="14624" max="14848" width="9.1796875" style="556"/>
    <col min="14849" max="14849" width="9.1796875" style="556" customWidth="1"/>
    <col min="14850" max="14850" width="7.453125" style="556" customWidth="1"/>
    <col min="14851" max="14851" width="3.54296875" style="556" customWidth="1"/>
    <col min="14852" max="14852" width="11.453125" style="556" customWidth="1"/>
    <col min="14853" max="14853" width="3.81640625" style="556" customWidth="1"/>
    <col min="14854" max="14854" width="7.26953125" style="556" customWidth="1"/>
    <col min="14855" max="14855" width="7.7265625" style="556" customWidth="1"/>
    <col min="14856" max="14856" width="9.26953125" style="556" customWidth="1"/>
    <col min="14857" max="14857" width="3" style="556" customWidth="1"/>
    <col min="14858" max="14858" width="5.81640625" style="556" customWidth="1"/>
    <col min="14859" max="14859" width="8.81640625" style="556" customWidth="1"/>
    <col min="14860" max="14860" width="8.453125" style="556" customWidth="1"/>
    <col min="14861" max="14861" width="2.54296875" style="556" customWidth="1"/>
    <col min="14862" max="14862" width="5.54296875" style="556" customWidth="1"/>
    <col min="14863" max="14863" width="7.1796875" style="556" customWidth="1"/>
    <col min="14864" max="14864" width="9" style="556" customWidth="1"/>
    <col min="14865" max="14865" width="3.453125" style="556" customWidth="1"/>
    <col min="14866" max="14866" width="5.81640625" style="556" customWidth="1"/>
    <col min="14867" max="14867" width="8.54296875" style="556" customWidth="1"/>
    <col min="14868" max="14868" width="11" style="556" customWidth="1"/>
    <col min="14869" max="14869" width="3.453125" style="556" customWidth="1"/>
    <col min="14870" max="14870" width="5.7265625" style="556" customWidth="1"/>
    <col min="14871" max="14871" width="9.453125" style="556" customWidth="1"/>
    <col min="14872" max="14872" width="5.54296875" style="556" customWidth="1"/>
    <col min="14873" max="14874" width="3.54296875" style="556" customWidth="1"/>
    <col min="14875" max="14875" width="4.26953125" style="556" customWidth="1"/>
    <col min="14876" max="14876" width="5.1796875" style="556" customWidth="1"/>
    <col min="14877" max="14878" width="3" style="556" customWidth="1"/>
    <col min="14879" max="14879" width="4.26953125" style="556" customWidth="1"/>
    <col min="14880" max="15104" width="9.1796875" style="556"/>
    <col min="15105" max="15105" width="9.1796875" style="556" customWidth="1"/>
    <col min="15106" max="15106" width="7.453125" style="556" customWidth="1"/>
    <col min="15107" max="15107" width="3.54296875" style="556" customWidth="1"/>
    <col min="15108" max="15108" width="11.453125" style="556" customWidth="1"/>
    <col min="15109" max="15109" width="3.81640625" style="556" customWidth="1"/>
    <col min="15110" max="15110" width="7.26953125" style="556" customWidth="1"/>
    <col min="15111" max="15111" width="7.7265625" style="556" customWidth="1"/>
    <col min="15112" max="15112" width="9.26953125" style="556" customWidth="1"/>
    <col min="15113" max="15113" width="3" style="556" customWidth="1"/>
    <col min="15114" max="15114" width="5.81640625" style="556" customWidth="1"/>
    <col min="15115" max="15115" width="8.81640625" style="556" customWidth="1"/>
    <col min="15116" max="15116" width="8.453125" style="556" customWidth="1"/>
    <col min="15117" max="15117" width="2.54296875" style="556" customWidth="1"/>
    <col min="15118" max="15118" width="5.54296875" style="556" customWidth="1"/>
    <col min="15119" max="15119" width="7.1796875" style="556" customWidth="1"/>
    <col min="15120" max="15120" width="9" style="556" customWidth="1"/>
    <col min="15121" max="15121" width="3.453125" style="556" customWidth="1"/>
    <col min="15122" max="15122" width="5.81640625" style="556" customWidth="1"/>
    <col min="15123" max="15123" width="8.54296875" style="556" customWidth="1"/>
    <col min="15124" max="15124" width="11" style="556" customWidth="1"/>
    <col min="15125" max="15125" width="3.453125" style="556" customWidth="1"/>
    <col min="15126" max="15126" width="5.7265625" style="556" customWidth="1"/>
    <col min="15127" max="15127" width="9.453125" style="556" customWidth="1"/>
    <col min="15128" max="15128" width="5.54296875" style="556" customWidth="1"/>
    <col min="15129" max="15130" width="3.54296875" style="556" customWidth="1"/>
    <col min="15131" max="15131" width="4.26953125" style="556" customWidth="1"/>
    <col min="15132" max="15132" width="5.1796875" style="556" customWidth="1"/>
    <col min="15133" max="15134" width="3" style="556" customWidth="1"/>
    <col min="15135" max="15135" width="4.26953125" style="556" customWidth="1"/>
    <col min="15136" max="15360" width="9.1796875" style="556"/>
    <col min="15361" max="15361" width="9.1796875" style="556" customWidth="1"/>
    <col min="15362" max="15362" width="7.453125" style="556" customWidth="1"/>
    <col min="15363" max="15363" width="3.54296875" style="556" customWidth="1"/>
    <col min="15364" max="15364" width="11.453125" style="556" customWidth="1"/>
    <col min="15365" max="15365" width="3.81640625" style="556" customWidth="1"/>
    <col min="15366" max="15366" width="7.26953125" style="556" customWidth="1"/>
    <col min="15367" max="15367" width="7.7265625" style="556" customWidth="1"/>
    <col min="15368" max="15368" width="9.26953125" style="556" customWidth="1"/>
    <col min="15369" max="15369" width="3" style="556" customWidth="1"/>
    <col min="15370" max="15370" width="5.81640625" style="556" customWidth="1"/>
    <col min="15371" max="15371" width="8.81640625" style="556" customWidth="1"/>
    <col min="15372" max="15372" width="8.453125" style="556" customWidth="1"/>
    <col min="15373" max="15373" width="2.54296875" style="556" customWidth="1"/>
    <col min="15374" max="15374" width="5.54296875" style="556" customWidth="1"/>
    <col min="15375" max="15375" width="7.1796875" style="556" customWidth="1"/>
    <col min="15376" max="15376" width="9" style="556" customWidth="1"/>
    <col min="15377" max="15377" width="3.453125" style="556" customWidth="1"/>
    <col min="15378" max="15378" width="5.81640625" style="556" customWidth="1"/>
    <col min="15379" max="15379" width="8.54296875" style="556" customWidth="1"/>
    <col min="15380" max="15380" width="11" style="556" customWidth="1"/>
    <col min="15381" max="15381" width="3.453125" style="556" customWidth="1"/>
    <col min="15382" max="15382" width="5.7265625" style="556" customWidth="1"/>
    <col min="15383" max="15383" width="9.453125" style="556" customWidth="1"/>
    <col min="15384" max="15384" width="5.54296875" style="556" customWidth="1"/>
    <col min="15385" max="15386" width="3.54296875" style="556" customWidth="1"/>
    <col min="15387" max="15387" width="4.26953125" style="556" customWidth="1"/>
    <col min="15388" max="15388" width="5.1796875" style="556" customWidth="1"/>
    <col min="15389" max="15390" width="3" style="556" customWidth="1"/>
    <col min="15391" max="15391" width="4.26953125" style="556" customWidth="1"/>
    <col min="15392" max="15616" width="9.1796875" style="556"/>
    <col min="15617" max="15617" width="9.1796875" style="556" customWidth="1"/>
    <col min="15618" max="15618" width="7.453125" style="556" customWidth="1"/>
    <col min="15619" max="15619" width="3.54296875" style="556" customWidth="1"/>
    <col min="15620" max="15620" width="11.453125" style="556" customWidth="1"/>
    <col min="15621" max="15621" width="3.81640625" style="556" customWidth="1"/>
    <col min="15622" max="15622" width="7.26953125" style="556" customWidth="1"/>
    <col min="15623" max="15623" width="7.7265625" style="556" customWidth="1"/>
    <col min="15624" max="15624" width="9.26953125" style="556" customWidth="1"/>
    <col min="15625" max="15625" width="3" style="556" customWidth="1"/>
    <col min="15626" max="15626" width="5.81640625" style="556" customWidth="1"/>
    <col min="15627" max="15627" width="8.81640625" style="556" customWidth="1"/>
    <col min="15628" max="15628" width="8.453125" style="556" customWidth="1"/>
    <col min="15629" max="15629" width="2.54296875" style="556" customWidth="1"/>
    <col min="15630" max="15630" width="5.54296875" style="556" customWidth="1"/>
    <col min="15631" max="15631" width="7.1796875" style="556" customWidth="1"/>
    <col min="15632" max="15632" width="9" style="556" customWidth="1"/>
    <col min="15633" max="15633" width="3.453125" style="556" customWidth="1"/>
    <col min="15634" max="15634" width="5.81640625" style="556" customWidth="1"/>
    <col min="15635" max="15635" width="8.54296875" style="556" customWidth="1"/>
    <col min="15636" max="15636" width="11" style="556" customWidth="1"/>
    <col min="15637" max="15637" width="3.453125" style="556" customWidth="1"/>
    <col min="15638" max="15638" width="5.7265625" style="556" customWidth="1"/>
    <col min="15639" max="15639" width="9.453125" style="556" customWidth="1"/>
    <col min="15640" max="15640" width="5.54296875" style="556" customWidth="1"/>
    <col min="15641" max="15642" width="3.54296875" style="556" customWidth="1"/>
    <col min="15643" max="15643" width="4.26953125" style="556" customWidth="1"/>
    <col min="15644" max="15644" width="5.1796875" style="556" customWidth="1"/>
    <col min="15645" max="15646" width="3" style="556" customWidth="1"/>
    <col min="15647" max="15647" width="4.26953125" style="556" customWidth="1"/>
    <col min="15648" max="15872" width="9.1796875" style="556"/>
    <col min="15873" max="15873" width="9.1796875" style="556" customWidth="1"/>
    <col min="15874" max="15874" width="7.453125" style="556" customWidth="1"/>
    <col min="15875" max="15875" width="3.54296875" style="556" customWidth="1"/>
    <col min="15876" max="15876" width="11.453125" style="556" customWidth="1"/>
    <col min="15877" max="15877" width="3.81640625" style="556" customWidth="1"/>
    <col min="15878" max="15878" width="7.26953125" style="556" customWidth="1"/>
    <col min="15879" max="15879" width="7.7265625" style="556" customWidth="1"/>
    <col min="15880" max="15880" width="9.26953125" style="556" customWidth="1"/>
    <col min="15881" max="15881" width="3" style="556" customWidth="1"/>
    <col min="15882" max="15882" width="5.81640625" style="556" customWidth="1"/>
    <col min="15883" max="15883" width="8.81640625" style="556" customWidth="1"/>
    <col min="15884" max="15884" width="8.453125" style="556" customWidth="1"/>
    <col min="15885" max="15885" width="2.54296875" style="556" customWidth="1"/>
    <col min="15886" max="15886" width="5.54296875" style="556" customWidth="1"/>
    <col min="15887" max="15887" width="7.1796875" style="556" customWidth="1"/>
    <col min="15888" max="15888" width="9" style="556" customWidth="1"/>
    <col min="15889" max="15889" width="3.453125" style="556" customWidth="1"/>
    <col min="15890" max="15890" width="5.81640625" style="556" customWidth="1"/>
    <col min="15891" max="15891" width="8.54296875" style="556" customWidth="1"/>
    <col min="15892" max="15892" width="11" style="556" customWidth="1"/>
    <col min="15893" max="15893" width="3.453125" style="556" customWidth="1"/>
    <col min="15894" max="15894" width="5.7265625" style="556" customWidth="1"/>
    <col min="15895" max="15895" width="9.453125" style="556" customWidth="1"/>
    <col min="15896" max="15896" width="5.54296875" style="556" customWidth="1"/>
    <col min="15897" max="15898" width="3.54296875" style="556" customWidth="1"/>
    <col min="15899" max="15899" width="4.26953125" style="556" customWidth="1"/>
    <col min="15900" max="15900" width="5.1796875" style="556" customWidth="1"/>
    <col min="15901" max="15902" width="3" style="556" customWidth="1"/>
    <col min="15903" max="15903" width="4.26953125" style="556" customWidth="1"/>
    <col min="15904" max="16128" width="9.1796875" style="556"/>
    <col min="16129" max="16129" width="9.1796875" style="556" customWidth="1"/>
    <col min="16130" max="16130" width="7.453125" style="556" customWidth="1"/>
    <col min="16131" max="16131" width="3.54296875" style="556" customWidth="1"/>
    <col min="16132" max="16132" width="11.453125" style="556" customWidth="1"/>
    <col min="16133" max="16133" width="3.81640625" style="556" customWidth="1"/>
    <col min="16134" max="16134" width="7.26953125" style="556" customWidth="1"/>
    <col min="16135" max="16135" width="7.7265625" style="556" customWidth="1"/>
    <col min="16136" max="16136" width="9.26953125" style="556" customWidth="1"/>
    <col min="16137" max="16137" width="3" style="556" customWidth="1"/>
    <col min="16138" max="16138" width="5.81640625" style="556" customWidth="1"/>
    <col min="16139" max="16139" width="8.81640625" style="556" customWidth="1"/>
    <col min="16140" max="16140" width="8.453125" style="556" customWidth="1"/>
    <col min="16141" max="16141" width="2.54296875" style="556" customWidth="1"/>
    <col min="16142" max="16142" width="5.54296875" style="556" customWidth="1"/>
    <col min="16143" max="16143" width="7.1796875" style="556" customWidth="1"/>
    <col min="16144" max="16144" width="9" style="556" customWidth="1"/>
    <col min="16145" max="16145" width="3.453125" style="556" customWidth="1"/>
    <col min="16146" max="16146" width="5.81640625" style="556" customWidth="1"/>
    <col min="16147" max="16147" width="8.54296875" style="556" customWidth="1"/>
    <col min="16148" max="16148" width="11" style="556" customWidth="1"/>
    <col min="16149" max="16149" width="3.453125" style="556" customWidth="1"/>
    <col min="16150" max="16150" width="5.7265625" style="556" customWidth="1"/>
    <col min="16151" max="16151" width="9.453125" style="556" customWidth="1"/>
    <col min="16152" max="16152" width="5.54296875" style="556" customWidth="1"/>
    <col min="16153" max="16154" width="3.54296875" style="556" customWidth="1"/>
    <col min="16155" max="16155" width="4.26953125" style="556" customWidth="1"/>
    <col min="16156" max="16156" width="5.1796875" style="556" customWidth="1"/>
    <col min="16157" max="16158" width="3" style="556" customWidth="1"/>
    <col min="16159" max="16159" width="4.26953125" style="556" customWidth="1"/>
    <col min="16160" max="16384" width="9.1796875" style="556"/>
  </cols>
  <sheetData>
    <row r="1" spans="1:31" ht="22.5" customHeight="1" x14ac:dyDescent="0.45">
      <c r="A1" s="1095" t="str">
        <f>[5]DL1!A1:D2</f>
        <v xml:space="preserve">TRƯỜNG CAO ĐẲNG
CƠ ĐIỆN XÂY DỰNG VIỆT XÔ 
</v>
      </c>
      <c r="B1" s="1095"/>
      <c r="C1" s="1095"/>
      <c r="D1" s="1095"/>
      <c r="E1" s="552"/>
      <c r="F1" s="553"/>
      <c r="G1" s="553"/>
      <c r="H1" s="1096" t="s">
        <v>8438</v>
      </c>
      <c r="I1" s="1096"/>
      <c r="J1" s="1096"/>
      <c r="K1" s="1096"/>
      <c r="L1" s="1096"/>
      <c r="M1" s="1096"/>
      <c r="N1" s="1096"/>
      <c r="O1" s="1096"/>
      <c r="P1" s="1096"/>
      <c r="Q1" s="1096"/>
      <c r="R1" s="1096"/>
      <c r="S1" s="1096"/>
      <c r="T1" s="1096"/>
      <c r="U1" s="1096"/>
      <c r="V1" s="1096"/>
      <c r="W1" s="1096"/>
      <c r="X1" s="1096"/>
      <c r="Y1" s="554"/>
      <c r="Z1" s="554"/>
      <c r="AA1" s="555" t="s">
        <v>8380</v>
      </c>
    </row>
    <row r="2" spans="1:31" ht="15.75" customHeight="1" x14ac:dyDescent="0.4">
      <c r="A2" s="1095"/>
      <c r="B2" s="1095"/>
      <c r="C2" s="1095"/>
      <c r="D2" s="1095"/>
      <c r="E2" s="557"/>
      <c r="F2" s="558"/>
      <c r="G2" s="559"/>
      <c r="H2" s="1097" t="str">
        <f>HS!H2</f>
        <v>Tuần 18 (từ ngày 04/12/2023 đến ngày 10/12/2023)</v>
      </c>
      <c r="I2" s="1097"/>
      <c r="J2" s="1097"/>
      <c r="K2" s="1097"/>
      <c r="L2" s="1097"/>
      <c r="M2" s="1097"/>
      <c r="N2" s="1097"/>
      <c r="O2" s="1097"/>
      <c r="P2" s="1097"/>
      <c r="Q2" s="1097"/>
      <c r="R2" s="1097"/>
      <c r="S2" s="1097"/>
      <c r="T2" s="1097"/>
      <c r="U2" s="1097"/>
      <c r="V2" s="1097"/>
      <c r="W2" s="1097"/>
      <c r="X2" s="1097"/>
      <c r="Y2" s="560"/>
      <c r="Z2" s="560"/>
      <c r="AA2" s="560"/>
      <c r="AB2" s="560"/>
      <c r="AC2" s="561"/>
      <c r="AD2" s="561"/>
      <c r="AE2" s="562"/>
    </row>
    <row r="3" spans="1:31" ht="15.75" customHeight="1" x14ac:dyDescent="0.4">
      <c r="B3" s="564"/>
      <c r="C3" s="558"/>
      <c r="D3" s="558"/>
      <c r="E3" s="557"/>
      <c r="F3" s="558"/>
      <c r="G3" s="558"/>
      <c r="H3" s="1098"/>
      <c r="I3" s="1098"/>
      <c r="J3" s="1098"/>
      <c r="K3" s="1098"/>
      <c r="L3" s="1098"/>
      <c r="M3" s="1098"/>
      <c r="N3" s="1098"/>
      <c r="O3" s="1098"/>
      <c r="P3" s="1098"/>
      <c r="Q3" s="1098"/>
      <c r="R3" s="1098"/>
      <c r="S3" s="1098"/>
      <c r="T3" s="1098"/>
      <c r="U3" s="1098"/>
      <c r="V3" s="1098"/>
      <c r="W3" s="1098"/>
      <c r="X3" s="1098"/>
      <c r="Y3" s="565"/>
      <c r="Z3" s="565"/>
      <c r="AA3" s="565"/>
      <c r="AB3" s="565"/>
      <c r="AC3" s="566"/>
      <c r="AD3" s="566"/>
      <c r="AE3" s="562"/>
    </row>
    <row r="4" spans="1:31" s="568" customFormat="1" ht="15.75" customHeight="1" x14ac:dyDescent="0.35">
      <c r="A4" s="603" t="s">
        <v>8439</v>
      </c>
      <c r="B4" s="604" t="s">
        <v>8440</v>
      </c>
      <c r="C4" s="567"/>
      <c r="D4" s="1099" t="s">
        <v>20</v>
      </c>
      <c r="E4" s="1100"/>
      <c r="F4" s="1100"/>
      <c r="G4" s="1101"/>
      <c r="H4" s="1099" t="s">
        <v>21</v>
      </c>
      <c r="I4" s="1100"/>
      <c r="J4" s="1100"/>
      <c r="K4" s="1101"/>
      <c r="L4" s="1099" t="s">
        <v>22</v>
      </c>
      <c r="M4" s="1100"/>
      <c r="N4" s="1100"/>
      <c r="O4" s="1101"/>
      <c r="P4" s="1099" t="s">
        <v>23</v>
      </c>
      <c r="Q4" s="1100"/>
      <c r="R4" s="1100"/>
      <c r="S4" s="1101"/>
      <c r="T4" s="1099" t="s">
        <v>24</v>
      </c>
      <c r="U4" s="1100"/>
      <c r="V4" s="1100"/>
      <c r="W4" s="1101"/>
      <c r="X4" s="1099" t="s">
        <v>25</v>
      </c>
      <c r="Y4" s="1100"/>
      <c r="Z4" s="1100"/>
      <c r="AA4" s="1101"/>
      <c r="AB4" s="1089" t="s">
        <v>26</v>
      </c>
      <c r="AC4" s="1090"/>
      <c r="AD4" s="1090"/>
      <c r="AE4" s="1091"/>
    </row>
    <row r="5" spans="1:31" ht="11.25" customHeight="1" x14ac:dyDescent="0.4">
      <c r="A5" s="1092" t="s">
        <v>445</v>
      </c>
      <c r="B5" s="569" t="s">
        <v>443</v>
      </c>
      <c r="C5" s="1079" t="s">
        <v>0</v>
      </c>
      <c r="D5" s="605"/>
      <c r="E5" s="606"/>
      <c r="F5" s="606"/>
      <c r="G5" s="607"/>
      <c r="H5" s="605"/>
      <c r="I5" s="608"/>
      <c r="J5" s="609"/>
      <c r="K5" s="610"/>
      <c r="L5" s="605"/>
      <c r="M5" s="609"/>
      <c r="N5" s="609"/>
      <c r="O5" s="610"/>
      <c r="P5" s="605"/>
      <c r="Q5" s="608"/>
      <c r="R5" s="609"/>
      <c r="S5" s="610"/>
      <c r="T5" s="605" t="s">
        <v>10019</v>
      </c>
      <c r="U5" s="609">
        <v>3</v>
      </c>
      <c r="V5" s="609" t="s">
        <v>4664</v>
      </c>
      <c r="W5" s="610" t="s">
        <v>395</v>
      </c>
      <c r="X5" s="609"/>
      <c r="Y5" s="609"/>
      <c r="Z5" s="609"/>
      <c r="AA5" s="610"/>
      <c r="AB5" s="605"/>
      <c r="AC5" s="608"/>
      <c r="AD5" s="609"/>
      <c r="AE5" s="611"/>
    </row>
    <row r="6" spans="1:31" ht="11.25" customHeight="1" x14ac:dyDescent="0.4">
      <c r="A6" s="1093"/>
      <c r="B6" s="570"/>
      <c r="C6" s="1080"/>
      <c r="D6" s="612"/>
      <c r="E6" s="613"/>
      <c r="F6" s="613"/>
      <c r="G6" s="614"/>
      <c r="H6" s="612"/>
      <c r="I6" s="615"/>
      <c r="J6" s="615"/>
      <c r="K6" s="616"/>
      <c r="L6" s="612"/>
      <c r="M6" s="615"/>
      <c r="N6" s="615"/>
      <c r="O6" s="616"/>
      <c r="P6" s="612"/>
      <c r="Q6" s="617"/>
      <c r="R6" s="617"/>
      <c r="S6" s="616"/>
      <c r="T6" s="612"/>
      <c r="U6" s="615"/>
      <c r="V6" s="615"/>
      <c r="W6" s="616"/>
      <c r="X6" s="612"/>
      <c r="Y6" s="617"/>
      <c r="Z6" s="617"/>
      <c r="AA6" s="616"/>
      <c r="AB6" s="612"/>
      <c r="AC6" s="615"/>
      <c r="AD6" s="615"/>
      <c r="AE6" s="618"/>
    </row>
    <row r="7" spans="1:31" ht="11.25" customHeight="1" x14ac:dyDescent="0.4">
      <c r="A7" s="1093"/>
      <c r="B7" s="570"/>
      <c r="C7" s="1077" t="s">
        <v>1</v>
      </c>
      <c r="D7" s="619" t="s">
        <v>10087</v>
      </c>
      <c r="E7" s="620">
        <v>4</v>
      </c>
      <c r="F7" s="620" t="s">
        <v>4664</v>
      </c>
      <c r="G7" s="621" t="s">
        <v>395</v>
      </c>
      <c r="H7" s="619"/>
      <c r="I7" s="622"/>
      <c r="J7" s="623"/>
      <c r="K7" s="624"/>
      <c r="L7" s="619" t="s">
        <v>10003</v>
      </c>
      <c r="M7" s="623">
        <v>4</v>
      </c>
      <c r="N7" s="623" t="s">
        <v>4664</v>
      </c>
      <c r="O7" s="624" t="s">
        <v>395</v>
      </c>
      <c r="P7" s="619" t="s">
        <v>10051</v>
      </c>
      <c r="Q7" s="622">
        <v>4</v>
      </c>
      <c r="R7" s="623" t="s">
        <v>4664</v>
      </c>
      <c r="S7" s="624" t="s">
        <v>395</v>
      </c>
      <c r="T7" s="619"/>
      <c r="U7" s="623"/>
      <c r="V7" s="623"/>
      <c r="W7" s="624"/>
      <c r="X7" s="619"/>
      <c r="Y7" s="623"/>
      <c r="Z7" s="623"/>
      <c r="AA7" s="624"/>
      <c r="AB7" s="619"/>
      <c r="AC7" s="622"/>
      <c r="AD7" s="623"/>
      <c r="AE7" s="625"/>
    </row>
    <row r="8" spans="1:31" ht="11.25" customHeight="1" x14ac:dyDescent="0.4">
      <c r="A8" s="1093"/>
      <c r="B8" s="570"/>
      <c r="C8" s="1077"/>
      <c r="D8" s="626"/>
      <c r="E8" s="627"/>
      <c r="F8" s="628"/>
      <c r="G8" s="629"/>
      <c r="H8" s="626"/>
      <c r="I8" s="628"/>
      <c r="J8" s="628"/>
      <c r="K8" s="629"/>
      <c r="L8" s="626"/>
      <c r="M8" s="628"/>
      <c r="N8" s="628"/>
      <c r="O8" s="629"/>
      <c r="P8" s="626"/>
      <c r="Q8" s="627"/>
      <c r="R8" s="628"/>
      <c r="S8" s="629"/>
      <c r="T8" s="626"/>
      <c r="U8" s="628"/>
      <c r="V8" s="628"/>
      <c r="W8" s="629"/>
      <c r="X8" s="626"/>
      <c r="Y8" s="630"/>
      <c r="Z8" s="630"/>
      <c r="AA8" s="631"/>
      <c r="AB8" s="626"/>
      <c r="AC8" s="627"/>
      <c r="AD8" s="628"/>
      <c r="AE8" s="632"/>
    </row>
    <row r="9" spans="1:31" ht="11.25" customHeight="1" x14ac:dyDescent="0.4">
      <c r="A9" s="1093"/>
      <c r="B9" s="569" t="s">
        <v>435</v>
      </c>
      <c r="C9" s="1079" t="s">
        <v>0</v>
      </c>
      <c r="D9" s="605"/>
      <c r="E9" s="606"/>
      <c r="F9" s="606"/>
      <c r="G9" s="607"/>
      <c r="H9" s="605"/>
      <c r="I9" s="608"/>
      <c r="J9" s="609"/>
      <c r="K9" s="610"/>
      <c r="L9" s="605"/>
      <c r="M9" s="609"/>
      <c r="N9" s="609"/>
      <c r="O9" s="610"/>
      <c r="P9" s="633"/>
      <c r="Q9" s="634"/>
      <c r="R9" s="635"/>
      <c r="S9" s="610"/>
      <c r="T9" s="605"/>
      <c r="U9" s="609"/>
      <c r="V9" s="609"/>
      <c r="W9" s="610"/>
      <c r="X9" s="609"/>
      <c r="Y9" s="609"/>
      <c r="Z9" s="609"/>
      <c r="AA9" s="610"/>
      <c r="AB9" s="605"/>
      <c r="AC9" s="608"/>
      <c r="AD9" s="609"/>
      <c r="AE9" s="611"/>
    </row>
    <row r="10" spans="1:31" ht="11.25" customHeight="1" x14ac:dyDescent="0.4">
      <c r="A10" s="1093"/>
      <c r="B10" s="570"/>
      <c r="C10" s="1080"/>
      <c r="D10" s="612"/>
      <c r="E10" s="613"/>
      <c r="F10" s="613"/>
      <c r="G10" s="614"/>
      <c r="H10" s="612"/>
      <c r="I10" s="615"/>
      <c r="J10" s="615"/>
      <c r="K10" s="616"/>
      <c r="L10" s="612"/>
      <c r="M10" s="615"/>
      <c r="N10" s="615"/>
      <c r="O10" s="616"/>
      <c r="P10" s="636"/>
      <c r="Q10" s="637"/>
      <c r="R10" s="638"/>
      <c r="S10" s="616"/>
      <c r="T10" s="612"/>
      <c r="U10" s="615"/>
      <c r="V10" s="615"/>
      <c r="W10" s="616"/>
      <c r="X10" s="612"/>
      <c r="Y10" s="617"/>
      <c r="Z10" s="617"/>
      <c r="AA10" s="616"/>
      <c r="AB10" s="612"/>
      <c r="AC10" s="615"/>
      <c r="AD10" s="615"/>
      <c r="AE10" s="618"/>
    </row>
    <row r="11" spans="1:31" ht="11.25" customHeight="1" x14ac:dyDescent="0.4">
      <c r="A11" s="1093"/>
      <c r="B11" s="570"/>
      <c r="C11" s="1077" t="s">
        <v>1</v>
      </c>
      <c r="D11" s="619"/>
      <c r="E11" s="620"/>
      <c r="F11" s="620"/>
      <c r="G11" s="621"/>
      <c r="H11" s="619"/>
      <c r="I11" s="622"/>
      <c r="J11" s="623"/>
      <c r="K11" s="624"/>
      <c r="L11" s="619"/>
      <c r="M11" s="623"/>
      <c r="N11" s="623"/>
      <c r="O11" s="624"/>
      <c r="P11" s="619"/>
      <c r="Q11" s="622"/>
      <c r="R11" s="623"/>
      <c r="S11" s="624"/>
      <c r="T11" s="619"/>
      <c r="U11" s="623"/>
      <c r="V11" s="623"/>
      <c r="W11" s="624"/>
      <c r="X11" s="619"/>
      <c r="Y11" s="623"/>
      <c r="Z11" s="623"/>
      <c r="AA11" s="624"/>
      <c r="AB11" s="619"/>
      <c r="AC11" s="622"/>
      <c r="AD11" s="623"/>
      <c r="AE11" s="625"/>
    </row>
    <row r="12" spans="1:31" ht="11.25" customHeight="1" x14ac:dyDescent="0.4">
      <c r="A12" s="1093"/>
      <c r="B12" s="570"/>
      <c r="C12" s="1077"/>
      <c r="D12" s="626"/>
      <c r="E12" s="627"/>
      <c r="F12" s="628"/>
      <c r="G12" s="629"/>
      <c r="H12" s="626"/>
      <c r="I12" s="628"/>
      <c r="J12" s="628"/>
      <c r="K12" s="629"/>
      <c r="L12" s="626"/>
      <c r="M12" s="628"/>
      <c r="N12" s="628"/>
      <c r="O12" s="629"/>
      <c r="P12" s="626"/>
      <c r="Q12" s="627"/>
      <c r="R12" s="628"/>
      <c r="S12" s="629"/>
      <c r="T12" s="626"/>
      <c r="U12" s="628"/>
      <c r="V12" s="628"/>
      <c r="W12" s="629"/>
      <c r="X12" s="626"/>
      <c r="Y12" s="630"/>
      <c r="Z12" s="630"/>
      <c r="AA12" s="631"/>
      <c r="AB12" s="626"/>
      <c r="AC12" s="627"/>
      <c r="AD12" s="628"/>
      <c r="AE12" s="632"/>
    </row>
    <row r="13" spans="1:31" ht="11.25" customHeight="1" x14ac:dyDescent="0.4">
      <c r="A13" s="1093"/>
      <c r="B13" s="569" t="s">
        <v>407</v>
      </c>
      <c r="C13" s="1079" t="s">
        <v>0</v>
      </c>
      <c r="D13" s="605"/>
      <c r="E13" s="606"/>
      <c r="F13" s="606"/>
      <c r="G13" s="607"/>
      <c r="H13" s="605"/>
      <c r="I13" s="608"/>
      <c r="J13" s="609"/>
      <c r="K13" s="610"/>
      <c r="L13" s="609"/>
      <c r="M13" s="609"/>
      <c r="N13" s="609"/>
      <c r="O13" s="610"/>
      <c r="P13" s="605"/>
      <c r="Q13" s="608"/>
      <c r="R13" s="609"/>
      <c r="S13" s="610"/>
      <c r="T13" s="605"/>
      <c r="U13" s="609"/>
      <c r="V13" s="609"/>
      <c r="W13" s="610"/>
      <c r="X13" s="605"/>
      <c r="Y13" s="609"/>
      <c r="Z13" s="609"/>
      <c r="AA13" s="610"/>
      <c r="AB13" s="605"/>
      <c r="AC13" s="608"/>
      <c r="AD13" s="609"/>
      <c r="AE13" s="611"/>
    </row>
    <row r="14" spans="1:31" ht="11.25" customHeight="1" x14ac:dyDescent="0.4">
      <c r="A14" s="1093"/>
      <c r="B14" s="570"/>
      <c r="C14" s="1080"/>
      <c r="D14" s="612"/>
      <c r="E14" s="613"/>
      <c r="F14" s="613"/>
      <c r="G14" s="614"/>
      <c r="H14" s="612"/>
      <c r="I14" s="615"/>
      <c r="J14" s="615"/>
      <c r="K14" s="616"/>
      <c r="L14" s="612"/>
      <c r="M14" s="615"/>
      <c r="N14" s="615"/>
      <c r="O14" s="616"/>
      <c r="P14" s="612"/>
      <c r="Q14" s="617"/>
      <c r="R14" s="617"/>
      <c r="S14" s="616"/>
      <c r="T14" s="612"/>
      <c r="U14" s="617"/>
      <c r="V14" s="615"/>
      <c r="W14" s="616"/>
      <c r="X14" s="612"/>
      <c r="Y14" s="617"/>
      <c r="Z14" s="617"/>
      <c r="AA14" s="616"/>
      <c r="AB14" s="612"/>
      <c r="AC14" s="615"/>
      <c r="AD14" s="615"/>
      <c r="AE14" s="618"/>
    </row>
    <row r="15" spans="1:31" ht="11.25" customHeight="1" x14ac:dyDescent="0.4">
      <c r="A15" s="1093"/>
      <c r="B15" s="570"/>
      <c r="C15" s="1077" t="s">
        <v>1</v>
      </c>
      <c r="D15" s="619"/>
      <c r="E15" s="620"/>
      <c r="F15" s="620"/>
      <c r="G15" s="621"/>
      <c r="H15" s="619"/>
      <c r="I15" s="622"/>
      <c r="J15" s="623"/>
      <c r="K15" s="624"/>
      <c r="L15" s="619"/>
      <c r="M15" s="623"/>
      <c r="N15" s="623"/>
      <c r="O15" s="624"/>
      <c r="P15" s="639"/>
      <c r="Q15" s="640"/>
      <c r="R15" s="623"/>
      <c r="S15" s="624"/>
      <c r="T15" s="619"/>
      <c r="U15" s="623"/>
      <c r="V15" s="623"/>
      <c r="W15" s="624"/>
      <c r="X15" s="619"/>
      <c r="Y15" s="623"/>
      <c r="Z15" s="623"/>
      <c r="AA15" s="624"/>
      <c r="AB15" s="619"/>
      <c r="AC15" s="622"/>
      <c r="AD15" s="623"/>
      <c r="AE15" s="625"/>
    </row>
    <row r="16" spans="1:31" ht="11.25" customHeight="1" x14ac:dyDescent="0.4">
      <c r="A16" s="1093"/>
      <c r="B16" s="570"/>
      <c r="C16" s="1077"/>
      <c r="D16" s="619"/>
      <c r="E16" s="620"/>
      <c r="F16" s="620"/>
      <c r="G16" s="621"/>
      <c r="H16" s="619"/>
      <c r="I16" s="623"/>
      <c r="J16" s="623"/>
      <c r="K16" s="624"/>
      <c r="L16" s="619"/>
      <c r="M16" s="623"/>
      <c r="N16" s="623"/>
      <c r="O16" s="624"/>
      <c r="P16" s="639"/>
      <c r="Q16" s="640"/>
      <c r="R16" s="641"/>
      <c r="S16" s="624"/>
      <c r="T16" s="619"/>
      <c r="U16" s="622"/>
      <c r="V16" s="622"/>
      <c r="W16" s="624"/>
      <c r="X16" s="619"/>
      <c r="Y16" s="642"/>
      <c r="Z16" s="642"/>
      <c r="AA16" s="643"/>
      <c r="AB16" s="619"/>
      <c r="AC16" s="622"/>
      <c r="AD16" s="623"/>
      <c r="AE16" s="625"/>
    </row>
    <row r="17" spans="1:31" ht="11.25" customHeight="1" x14ac:dyDescent="0.4">
      <c r="A17" s="1093"/>
      <c r="B17" s="569" t="s">
        <v>449</v>
      </c>
      <c r="C17" s="1079" t="s">
        <v>0</v>
      </c>
      <c r="D17" s="605"/>
      <c r="E17" s="606"/>
      <c r="F17" s="606"/>
      <c r="G17" s="607"/>
      <c r="H17" s="605"/>
      <c r="I17" s="608"/>
      <c r="J17" s="609"/>
      <c r="K17" s="610"/>
      <c r="L17" s="605"/>
      <c r="M17" s="609"/>
      <c r="N17" s="609"/>
      <c r="O17" s="610"/>
      <c r="P17" s="633"/>
      <c r="Q17" s="634"/>
      <c r="R17" s="635"/>
      <c r="S17" s="610"/>
      <c r="T17" s="605"/>
      <c r="U17" s="609"/>
      <c r="V17" s="609"/>
      <c r="W17" s="610"/>
      <c r="X17" s="609"/>
      <c r="Y17" s="609"/>
      <c r="Z17" s="609"/>
      <c r="AA17" s="610"/>
      <c r="AB17" s="605"/>
      <c r="AC17" s="608"/>
      <c r="AD17" s="609"/>
      <c r="AE17" s="611"/>
    </row>
    <row r="18" spans="1:31" ht="11.25" customHeight="1" x14ac:dyDescent="0.4">
      <c r="A18" s="1093"/>
      <c r="B18" s="570"/>
      <c r="C18" s="1080"/>
      <c r="D18" s="612"/>
      <c r="E18" s="613"/>
      <c r="F18" s="613"/>
      <c r="G18" s="614"/>
      <c r="H18" s="612"/>
      <c r="I18" s="615"/>
      <c r="J18" s="615"/>
      <c r="K18" s="616"/>
      <c r="L18" s="612"/>
      <c r="M18" s="615"/>
      <c r="N18" s="615"/>
      <c r="O18" s="616"/>
      <c r="P18" s="636"/>
      <c r="Q18" s="637"/>
      <c r="R18" s="638"/>
      <c r="S18" s="616"/>
      <c r="T18" s="612"/>
      <c r="U18" s="615"/>
      <c r="V18" s="615"/>
      <c r="W18" s="616"/>
      <c r="X18" s="612"/>
      <c r="Y18" s="617"/>
      <c r="Z18" s="617"/>
      <c r="AA18" s="616"/>
      <c r="AB18" s="612"/>
      <c r="AC18" s="615"/>
      <c r="AD18" s="615"/>
      <c r="AE18" s="618"/>
    </row>
    <row r="19" spans="1:31" ht="11.25" customHeight="1" x14ac:dyDescent="0.4">
      <c r="A19" s="1093"/>
      <c r="B19" s="570"/>
      <c r="C19" s="1077" t="s">
        <v>1</v>
      </c>
      <c r="D19" s="619"/>
      <c r="E19" s="620"/>
      <c r="F19" s="620"/>
      <c r="G19" s="621"/>
      <c r="H19" s="619"/>
      <c r="I19" s="622"/>
      <c r="J19" s="623"/>
      <c r="K19" s="624"/>
      <c r="L19" s="619"/>
      <c r="M19" s="623"/>
      <c r="N19" s="623"/>
      <c r="O19" s="624"/>
      <c r="P19" s="619"/>
      <c r="Q19" s="622"/>
      <c r="R19" s="623"/>
      <c r="S19" s="624"/>
      <c r="T19" s="619"/>
      <c r="U19" s="623"/>
      <c r="V19" s="623"/>
      <c r="W19" s="624"/>
      <c r="X19" s="619"/>
      <c r="Y19" s="623"/>
      <c r="Z19" s="623"/>
      <c r="AA19" s="624"/>
      <c r="AB19" s="619"/>
      <c r="AC19" s="622"/>
      <c r="AD19" s="623"/>
      <c r="AE19" s="625"/>
    </row>
    <row r="20" spans="1:31" ht="11.25" customHeight="1" x14ac:dyDescent="0.4">
      <c r="A20" s="1093"/>
      <c r="B20" s="570"/>
      <c r="C20" s="1077"/>
      <c r="D20" s="626"/>
      <c r="E20" s="627"/>
      <c r="F20" s="628"/>
      <c r="G20" s="629"/>
      <c r="H20" s="626"/>
      <c r="I20" s="628"/>
      <c r="J20" s="628"/>
      <c r="K20" s="629"/>
      <c r="L20" s="626"/>
      <c r="M20" s="628"/>
      <c r="N20" s="628"/>
      <c r="O20" s="629"/>
      <c r="P20" s="626"/>
      <c r="Q20" s="627"/>
      <c r="R20" s="628"/>
      <c r="S20" s="629"/>
      <c r="T20" s="626"/>
      <c r="U20" s="628"/>
      <c r="V20" s="628"/>
      <c r="W20" s="629"/>
      <c r="X20" s="626"/>
      <c r="Y20" s="630"/>
      <c r="Z20" s="630"/>
      <c r="AA20" s="631"/>
      <c r="AB20" s="626"/>
      <c r="AC20" s="627"/>
      <c r="AD20" s="628"/>
      <c r="AE20" s="632"/>
    </row>
    <row r="21" spans="1:31" ht="11.25" customHeight="1" x14ac:dyDescent="0.4">
      <c r="A21" s="1093"/>
      <c r="B21" s="569" t="s">
        <v>451</v>
      </c>
      <c r="C21" s="1079" t="s">
        <v>0</v>
      </c>
      <c r="D21" s="605"/>
      <c r="E21" s="606"/>
      <c r="F21" s="606"/>
      <c r="G21" s="607"/>
      <c r="H21" s="605"/>
      <c r="I21" s="608"/>
      <c r="J21" s="609"/>
      <c r="K21" s="610"/>
      <c r="L21" s="605"/>
      <c r="M21" s="609"/>
      <c r="N21" s="609"/>
      <c r="O21" s="610"/>
      <c r="P21" s="633"/>
      <c r="Q21" s="634"/>
      <c r="R21" s="635"/>
      <c r="S21" s="610"/>
      <c r="T21" s="605"/>
      <c r="U21" s="609"/>
      <c r="V21" s="609"/>
      <c r="W21" s="610"/>
      <c r="X21" s="609"/>
      <c r="Y21" s="609"/>
      <c r="Z21" s="609"/>
      <c r="AA21" s="610"/>
      <c r="AB21" s="605"/>
      <c r="AC21" s="608"/>
      <c r="AD21" s="609"/>
      <c r="AE21" s="611"/>
    </row>
    <row r="22" spans="1:31" ht="11.25" customHeight="1" x14ac:dyDescent="0.4">
      <c r="A22" s="1093"/>
      <c r="B22" s="570"/>
      <c r="C22" s="1080"/>
      <c r="D22" s="612"/>
      <c r="E22" s="613"/>
      <c r="F22" s="613"/>
      <c r="G22" s="614"/>
      <c r="H22" s="612"/>
      <c r="I22" s="615"/>
      <c r="J22" s="615"/>
      <c r="K22" s="616"/>
      <c r="L22" s="612"/>
      <c r="M22" s="615"/>
      <c r="N22" s="615"/>
      <c r="O22" s="616"/>
      <c r="P22" s="636"/>
      <c r="Q22" s="637"/>
      <c r="R22" s="638"/>
      <c r="S22" s="616"/>
      <c r="T22" s="612"/>
      <c r="U22" s="615"/>
      <c r="V22" s="615"/>
      <c r="W22" s="616"/>
      <c r="X22" s="612"/>
      <c r="Y22" s="617"/>
      <c r="Z22" s="617"/>
      <c r="AA22" s="616"/>
      <c r="AB22" s="612"/>
      <c r="AC22" s="615"/>
      <c r="AD22" s="615"/>
      <c r="AE22" s="618"/>
    </row>
    <row r="23" spans="1:31" ht="11.25" customHeight="1" x14ac:dyDescent="0.4">
      <c r="A23" s="1093"/>
      <c r="B23" s="570"/>
      <c r="C23" s="1077" t="s">
        <v>1</v>
      </c>
      <c r="D23" s="619"/>
      <c r="E23" s="620"/>
      <c r="F23" s="620"/>
      <c r="G23" s="621"/>
      <c r="H23" s="619"/>
      <c r="I23" s="622"/>
      <c r="J23" s="623"/>
      <c r="K23" s="624"/>
      <c r="L23" s="619"/>
      <c r="M23" s="623"/>
      <c r="N23" s="623"/>
      <c r="O23" s="624"/>
      <c r="P23" s="619"/>
      <c r="Q23" s="622"/>
      <c r="R23" s="623"/>
      <c r="S23" s="624"/>
      <c r="T23" s="619"/>
      <c r="U23" s="623"/>
      <c r="V23" s="623"/>
      <c r="W23" s="624"/>
      <c r="X23" s="619"/>
      <c r="Y23" s="623"/>
      <c r="Z23" s="623"/>
      <c r="AA23" s="624"/>
      <c r="AB23" s="619"/>
      <c r="AC23" s="622"/>
      <c r="AD23" s="623"/>
      <c r="AE23" s="625"/>
    </row>
    <row r="24" spans="1:31" ht="11.25" customHeight="1" x14ac:dyDescent="0.4">
      <c r="A24" s="1093"/>
      <c r="B24" s="570"/>
      <c r="C24" s="1077"/>
      <c r="D24" s="626"/>
      <c r="E24" s="627"/>
      <c r="F24" s="628"/>
      <c r="G24" s="629"/>
      <c r="H24" s="626"/>
      <c r="I24" s="628"/>
      <c r="J24" s="628"/>
      <c r="K24" s="629"/>
      <c r="L24" s="626"/>
      <c r="M24" s="628"/>
      <c r="N24" s="628"/>
      <c r="O24" s="629"/>
      <c r="P24" s="626"/>
      <c r="Q24" s="627"/>
      <c r="R24" s="628"/>
      <c r="S24" s="629"/>
      <c r="T24" s="626"/>
      <c r="U24" s="628"/>
      <c r="V24" s="628"/>
      <c r="W24" s="629"/>
      <c r="X24" s="626"/>
      <c r="Y24" s="630"/>
      <c r="Z24" s="630"/>
      <c r="AA24" s="631"/>
      <c r="AB24" s="626"/>
      <c r="AC24" s="627"/>
      <c r="AD24" s="628"/>
      <c r="AE24" s="632"/>
    </row>
    <row r="25" spans="1:31" ht="11.25" customHeight="1" x14ac:dyDescent="0.4">
      <c r="A25" s="1093"/>
      <c r="B25" s="569" t="s">
        <v>453</v>
      </c>
      <c r="C25" s="1079" t="s">
        <v>0</v>
      </c>
      <c r="D25" s="605"/>
      <c r="E25" s="606"/>
      <c r="F25" s="606"/>
      <c r="G25" s="607"/>
      <c r="H25" s="605"/>
      <c r="I25" s="608"/>
      <c r="J25" s="609"/>
      <c r="K25" s="610"/>
      <c r="L25" s="609"/>
      <c r="M25" s="609"/>
      <c r="N25" s="609"/>
      <c r="O25" s="610"/>
      <c r="P25" s="605"/>
      <c r="Q25" s="608"/>
      <c r="R25" s="609"/>
      <c r="S25" s="610"/>
      <c r="T25" s="605"/>
      <c r="U25" s="609"/>
      <c r="V25" s="609"/>
      <c r="W25" s="610"/>
      <c r="X25" s="605"/>
      <c r="Y25" s="609"/>
      <c r="Z25" s="609"/>
      <c r="AA25" s="610"/>
      <c r="AB25" s="605"/>
      <c r="AC25" s="608"/>
      <c r="AD25" s="609"/>
      <c r="AE25" s="611"/>
    </row>
    <row r="26" spans="1:31" ht="11.25" customHeight="1" x14ac:dyDescent="0.4">
      <c r="A26" s="1093"/>
      <c r="B26" s="570"/>
      <c r="C26" s="1080"/>
      <c r="D26" s="612"/>
      <c r="E26" s="613"/>
      <c r="F26" s="613"/>
      <c r="G26" s="614"/>
      <c r="H26" s="612"/>
      <c r="I26" s="615"/>
      <c r="J26" s="615"/>
      <c r="K26" s="616"/>
      <c r="L26" s="612"/>
      <c r="M26" s="615"/>
      <c r="N26" s="615"/>
      <c r="O26" s="616"/>
      <c r="P26" s="612"/>
      <c r="Q26" s="617"/>
      <c r="R26" s="617"/>
      <c r="S26" s="616"/>
      <c r="T26" s="612"/>
      <c r="U26" s="617"/>
      <c r="V26" s="615"/>
      <c r="W26" s="616"/>
      <c r="X26" s="612"/>
      <c r="Y26" s="617"/>
      <c r="Z26" s="617"/>
      <c r="AA26" s="616"/>
      <c r="AB26" s="612"/>
      <c r="AC26" s="615"/>
      <c r="AD26" s="615"/>
      <c r="AE26" s="618"/>
    </row>
    <row r="27" spans="1:31" ht="11.25" customHeight="1" x14ac:dyDescent="0.4">
      <c r="A27" s="1093"/>
      <c r="B27" s="570"/>
      <c r="C27" s="1077" t="s">
        <v>1</v>
      </c>
      <c r="D27" s="619"/>
      <c r="E27" s="620"/>
      <c r="F27" s="620"/>
      <c r="G27" s="621"/>
      <c r="H27" s="619"/>
      <c r="I27" s="622"/>
      <c r="J27" s="623"/>
      <c r="K27" s="624"/>
      <c r="L27" s="619"/>
      <c r="M27" s="623"/>
      <c r="N27" s="623"/>
      <c r="O27" s="624"/>
      <c r="P27" s="639"/>
      <c r="Q27" s="640"/>
      <c r="R27" s="623"/>
      <c r="S27" s="624"/>
      <c r="T27" s="619"/>
      <c r="U27" s="623"/>
      <c r="V27" s="623"/>
      <c r="W27" s="624"/>
      <c r="X27" s="619"/>
      <c r="Y27" s="623"/>
      <c r="Z27" s="623"/>
      <c r="AA27" s="624"/>
      <c r="AB27" s="619"/>
      <c r="AC27" s="622"/>
      <c r="AD27" s="623"/>
      <c r="AE27" s="625"/>
    </row>
    <row r="28" spans="1:31" ht="11.25" customHeight="1" x14ac:dyDescent="0.4">
      <c r="A28" s="1093"/>
      <c r="B28" s="570"/>
      <c r="C28" s="1077"/>
      <c r="D28" s="619"/>
      <c r="E28" s="620"/>
      <c r="F28" s="620"/>
      <c r="G28" s="621"/>
      <c r="H28" s="619"/>
      <c r="I28" s="623"/>
      <c r="J28" s="623"/>
      <c r="K28" s="624"/>
      <c r="L28" s="619"/>
      <c r="M28" s="623"/>
      <c r="N28" s="623"/>
      <c r="O28" s="624"/>
      <c r="P28" s="639"/>
      <c r="Q28" s="640"/>
      <c r="R28" s="641"/>
      <c r="S28" s="624"/>
      <c r="T28" s="619"/>
      <c r="U28" s="622"/>
      <c r="V28" s="622"/>
      <c r="W28" s="624"/>
      <c r="X28" s="619"/>
      <c r="Y28" s="642"/>
      <c r="Z28" s="642"/>
      <c r="AA28" s="643"/>
      <c r="AB28" s="619"/>
      <c r="AC28" s="622"/>
      <c r="AD28" s="623"/>
      <c r="AE28" s="625"/>
    </row>
    <row r="29" spans="1:31" ht="11.25" customHeight="1" x14ac:dyDescent="0.4">
      <c r="A29" s="1093"/>
      <c r="B29" s="569" t="s">
        <v>455</v>
      </c>
      <c r="C29" s="1079" t="s">
        <v>0</v>
      </c>
      <c r="D29" s="605"/>
      <c r="E29" s="606"/>
      <c r="F29" s="606"/>
      <c r="G29" s="607"/>
      <c r="H29" s="605"/>
      <c r="I29" s="608"/>
      <c r="J29" s="609"/>
      <c r="K29" s="610"/>
      <c r="L29" s="609"/>
      <c r="M29" s="609"/>
      <c r="N29" s="609"/>
      <c r="O29" s="610"/>
      <c r="P29" s="605"/>
      <c r="Q29" s="608"/>
      <c r="R29" s="609"/>
      <c r="S29" s="610"/>
      <c r="T29" s="605"/>
      <c r="U29" s="608"/>
      <c r="V29" s="609"/>
      <c r="W29" s="610"/>
      <c r="X29" s="605"/>
      <c r="Y29" s="609"/>
      <c r="Z29" s="609"/>
      <c r="AA29" s="610"/>
      <c r="AB29" s="605"/>
      <c r="AC29" s="608"/>
      <c r="AD29" s="609"/>
      <c r="AE29" s="611"/>
    </row>
    <row r="30" spans="1:31" ht="11.25" customHeight="1" x14ac:dyDescent="0.4">
      <c r="A30" s="1093"/>
      <c r="B30" s="570"/>
      <c r="C30" s="1080"/>
      <c r="D30" s="612"/>
      <c r="E30" s="613"/>
      <c r="F30" s="613"/>
      <c r="G30" s="614"/>
      <c r="H30" s="612"/>
      <c r="I30" s="615"/>
      <c r="J30" s="615"/>
      <c r="K30" s="616"/>
      <c r="L30" s="612"/>
      <c r="M30" s="615"/>
      <c r="N30" s="615"/>
      <c r="O30" s="616"/>
      <c r="P30" s="612"/>
      <c r="Q30" s="617"/>
      <c r="R30" s="617"/>
      <c r="S30" s="616"/>
      <c r="T30" s="612"/>
      <c r="U30" s="615"/>
      <c r="V30" s="615"/>
      <c r="W30" s="616"/>
      <c r="X30" s="612"/>
      <c r="Y30" s="617"/>
      <c r="Z30" s="617"/>
      <c r="AA30" s="616"/>
      <c r="AB30" s="612"/>
      <c r="AC30" s="615"/>
      <c r="AD30" s="615"/>
      <c r="AE30" s="618"/>
    </row>
    <row r="31" spans="1:31" ht="11.25" customHeight="1" x14ac:dyDescent="0.4">
      <c r="A31" s="1093"/>
      <c r="B31" s="570"/>
      <c r="C31" s="1077" t="s">
        <v>1</v>
      </c>
      <c r="D31" s="619"/>
      <c r="E31" s="620"/>
      <c r="F31" s="620"/>
      <c r="G31" s="621"/>
      <c r="H31" s="619"/>
      <c r="I31" s="622"/>
      <c r="J31" s="623"/>
      <c r="K31" s="624"/>
      <c r="L31" s="619"/>
      <c r="M31" s="623"/>
      <c r="N31" s="623"/>
      <c r="O31" s="624"/>
      <c r="P31" s="639"/>
      <c r="Q31" s="640"/>
      <c r="R31" s="623"/>
      <c r="S31" s="624"/>
      <c r="T31" s="619"/>
      <c r="U31" s="623"/>
      <c r="V31" s="623"/>
      <c r="W31" s="624"/>
      <c r="X31" s="619"/>
      <c r="Y31" s="623"/>
      <c r="Z31" s="623"/>
      <c r="AA31" s="624"/>
      <c r="AB31" s="619"/>
      <c r="AC31" s="622"/>
      <c r="AD31" s="623"/>
      <c r="AE31" s="625"/>
    </row>
    <row r="32" spans="1:31" ht="11.25" customHeight="1" x14ac:dyDescent="0.4">
      <c r="A32" s="1093"/>
      <c r="B32" s="570"/>
      <c r="C32" s="1077"/>
      <c r="D32" s="619"/>
      <c r="E32" s="620"/>
      <c r="F32" s="620"/>
      <c r="G32" s="621"/>
      <c r="H32" s="619"/>
      <c r="I32" s="623"/>
      <c r="J32" s="623"/>
      <c r="K32" s="624"/>
      <c r="L32" s="619"/>
      <c r="M32" s="623"/>
      <c r="N32" s="623"/>
      <c r="O32" s="624"/>
      <c r="P32" s="639"/>
      <c r="Q32" s="640"/>
      <c r="R32" s="641"/>
      <c r="S32" s="624"/>
      <c r="T32" s="619"/>
      <c r="U32" s="623"/>
      <c r="V32" s="623"/>
      <c r="W32" s="624"/>
      <c r="X32" s="619"/>
      <c r="Y32" s="642"/>
      <c r="Z32" s="642"/>
      <c r="AA32" s="643"/>
      <c r="AB32" s="619"/>
      <c r="AC32" s="622"/>
      <c r="AD32" s="623"/>
      <c r="AE32" s="625"/>
    </row>
    <row r="33" spans="1:31" ht="11.25" customHeight="1" x14ac:dyDescent="0.4">
      <c r="A33" s="1093"/>
      <c r="B33" s="569" t="s">
        <v>457</v>
      </c>
      <c r="C33" s="1079" t="s">
        <v>0</v>
      </c>
      <c r="D33" s="605"/>
      <c r="E33" s="606"/>
      <c r="F33" s="606"/>
      <c r="G33" s="607"/>
      <c r="H33" s="605"/>
      <c r="I33" s="608"/>
      <c r="J33" s="609"/>
      <c r="K33" s="610"/>
      <c r="L33" s="605"/>
      <c r="M33" s="609"/>
      <c r="N33" s="609"/>
      <c r="O33" s="610"/>
      <c r="P33" s="633"/>
      <c r="Q33" s="634"/>
      <c r="R33" s="635"/>
      <c r="S33" s="610"/>
      <c r="T33" s="605"/>
      <c r="U33" s="609"/>
      <c r="V33" s="609"/>
      <c r="W33" s="610"/>
      <c r="X33" s="609"/>
      <c r="Y33" s="609"/>
      <c r="Z33" s="609"/>
      <c r="AA33" s="610"/>
      <c r="AB33" s="605"/>
      <c r="AC33" s="608"/>
      <c r="AD33" s="609"/>
      <c r="AE33" s="611"/>
    </row>
    <row r="34" spans="1:31" ht="11.25" customHeight="1" x14ac:dyDescent="0.4">
      <c r="A34" s="1093"/>
      <c r="B34" s="570"/>
      <c r="C34" s="1080"/>
      <c r="D34" s="612"/>
      <c r="E34" s="613"/>
      <c r="F34" s="613"/>
      <c r="G34" s="614"/>
      <c r="H34" s="612"/>
      <c r="I34" s="615"/>
      <c r="J34" s="615"/>
      <c r="K34" s="616"/>
      <c r="L34" s="612"/>
      <c r="M34" s="615"/>
      <c r="N34" s="615"/>
      <c r="O34" s="616"/>
      <c r="P34" s="636"/>
      <c r="Q34" s="637"/>
      <c r="R34" s="638"/>
      <c r="S34" s="616"/>
      <c r="T34" s="612"/>
      <c r="U34" s="615"/>
      <c r="V34" s="615"/>
      <c r="W34" s="616"/>
      <c r="X34" s="612"/>
      <c r="Y34" s="617"/>
      <c r="Z34" s="617"/>
      <c r="AA34" s="616"/>
      <c r="AB34" s="612"/>
      <c r="AC34" s="615"/>
      <c r="AD34" s="615"/>
      <c r="AE34" s="618"/>
    </row>
    <row r="35" spans="1:31" ht="11.25" customHeight="1" x14ac:dyDescent="0.4">
      <c r="A35" s="1093"/>
      <c r="B35" s="570"/>
      <c r="C35" s="1077" t="s">
        <v>1</v>
      </c>
      <c r="D35" s="619"/>
      <c r="E35" s="620"/>
      <c r="F35" s="620"/>
      <c r="G35" s="621"/>
      <c r="H35" s="619"/>
      <c r="I35" s="622"/>
      <c r="J35" s="623"/>
      <c r="K35" s="624"/>
      <c r="L35" s="619"/>
      <c r="M35" s="623"/>
      <c r="N35" s="623"/>
      <c r="O35" s="624"/>
      <c r="P35" s="619"/>
      <c r="Q35" s="622"/>
      <c r="R35" s="623"/>
      <c r="S35" s="624"/>
      <c r="T35" s="619"/>
      <c r="U35" s="623"/>
      <c r="V35" s="623"/>
      <c r="W35" s="624"/>
      <c r="X35" s="619"/>
      <c r="Y35" s="623"/>
      <c r="Z35" s="623"/>
      <c r="AA35" s="624"/>
      <c r="AB35" s="619"/>
      <c r="AC35" s="622"/>
      <c r="AD35" s="623"/>
      <c r="AE35" s="625"/>
    </row>
    <row r="36" spans="1:31" ht="11.25" customHeight="1" x14ac:dyDescent="0.4">
      <c r="A36" s="1093"/>
      <c r="B36" s="570"/>
      <c r="C36" s="1078"/>
      <c r="D36" s="619"/>
      <c r="E36" s="620"/>
      <c r="F36" s="620"/>
      <c r="G36" s="621"/>
      <c r="H36" s="619"/>
      <c r="I36" s="623"/>
      <c r="J36" s="623"/>
      <c r="K36" s="624"/>
      <c r="L36" s="619"/>
      <c r="M36" s="623"/>
      <c r="N36" s="623"/>
      <c r="O36" s="624"/>
      <c r="P36" s="619"/>
      <c r="Q36" s="622"/>
      <c r="R36" s="623"/>
      <c r="S36" s="624"/>
      <c r="T36" s="619"/>
      <c r="U36" s="623"/>
      <c r="V36" s="623"/>
      <c r="W36" s="624"/>
      <c r="X36" s="619"/>
      <c r="Y36" s="642"/>
      <c r="Z36" s="642"/>
      <c r="AA36" s="643"/>
      <c r="AB36" s="619"/>
      <c r="AC36" s="622"/>
      <c r="AD36" s="623"/>
      <c r="AE36" s="625"/>
    </row>
    <row r="37" spans="1:31" ht="11.25" customHeight="1" x14ac:dyDescent="0.4">
      <c r="A37" s="1093"/>
      <c r="B37" s="569" t="s">
        <v>459</v>
      </c>
      <c r="C37" s="1079" t="s">
        <v>0</v>
      </c>
      <c r="D37" s="605"/>
      <c r="E37" s="606"/>
      <c r="F37" s="606"/>
      <c r="G37" s="607"/>
      <c r="H37" s="605"/>
      <c r="I37" s="608"/>
      <c r="J37" s="609"/>
      <c r="K37" s="610"/>
      <c r="L37" s="609" t="s">
        <v>8404</v>
      </c>
      <c r="M37" s="609">
        <v>4</v>
      </c>
      <c r="N37" s="609" t="s">
        <v>6612</v>
      </c>
      <c r="O37" s="610" t="s">
        <v>197</v>
      </c>
      <c r="P37" s="609"/>
      <c r="Q37" s="609"/>
      <c r="R37" s="609"/>
      <c r="S37" s="610"/>
      <c r="T37" s="605" t="s">
        <v>8404</v>
      </c>
      <c r="U37" s="609">
        <v>4</v>
      </c>
      <c r="V37" s="609" t="s">
        <v>6612</v>
      </c>
      <c r="W37" s="610" t="s">
        <v>197</v>
      </c>
      <c r="X37" s="605"/>
      <c r="Y37" s="609"/>
      <c r="Z37" s="609"/>
      <c r="AA37" s="610"/>
      <c r="AB37" s="605"/>
      <c r="AC37" s="609"/>
      <c r="AD37" s="609"/>
      <c r="AE37" s="611"/>
    </row>
    <row r="38" spans="1:31" ht="11.25" customHeight="1" x14ac:dyDescent="0.4">
      <c r="A38" s="1093"/>
      <c r="B38" s="570"/>
      <c r="C38" s="1080"/>
      <c r="D38" s="612"/>
      <c r="E38" s="613"/>
      <c r="F38" s="613"/>
      <c r="G38" s="614"/>
      <c r="H38" s="612"/>
      <c r="I38" s="615"/>
      <c r="J38" s="615"/>
      <c r="K38" s="616"/>
      <c r="L38" s="612"/>
      <c r="M38" s="615"/>
      <c r="N38" s="615"/>
      <c r="O38" s="616"/>
      <c r="P38" s="612"/>
      <c r="Q38" s="617"/>
      <c r="R38" s="615"/>
      <c r="S38" s="616"/>
      <c r="T38" s="612"/>
      <c r="U38" s="615"/>
      <c r="V38" s="615"/>
      <c r="W38" s="616"/>
      <c r="X38" s="612"/>
      <c r="Y38" s="617"/>
      <c r="Z38" s="617"/>
      <c r="AA38" s="616"/>
      <c r="AB38" s="612"/>
      <c r="AC38" s="615"/>
      <c r="AD38" s="615"/>
      <c r="AE38" s="618"/>
    </row>
    <row r="39" spans="1:31" ht="11.25" customHeight="1" x14ac:dyDescent="0.4">
      <c r="A39" s="1093"/>
      <c r="B39" s="570"/>
      <c r="C39" s="1077" t="s">
        <v>1</v>
      </c>
      <c r="D39" s="619" t="s">
        <v>10106</v>
      </c>
      <c r="E39" s="620">
        <v>4</v>
      </c>
      <c r="F39" s="620" t="s">
        <v>4661</v>
      </c>
      <c r="G39" s="621" t="s">
        <v>197</v>
      </c>
      <c r="H39" s="619" t="s">
        <v>10040</v>
      </c>
      <c r="I39" s="622">
        <v>4</v>
      </c>
      <c r="J39" s="623" t="s">
        <v>4661</v>
      </c>
      <c r="K39" s="624" t="s">
        <v>197</v>
      </c>
      <c r="L39" s="619"/>
      <c r="M39" s="623"/>
      <c r="N39" s="623"/>
      <c r="O39" s="624"/>
      <c r="P39" s="619" t="s">
        <v>9995</v>
      </c>
      <c r="Q39" s="623">
        <v>4</v>
      </c>
      <c r="R39" s="623" t="s">
        <v>4661</v>
      </c>
      <c r="S39" s="624" t="s">
        <v>197</v>
      </c>
      <c r="T39" s="619"/>
      <c r="U39" s="623"/>
      <c r="V39" s="623"/>
      <c r="W39" s="624"/>
      <c r="X39" s="619"/>
      <c r="Y39" s="623"/>
      <c r="Z39" s="623"/>
      <c r="AA39" s="624"/>
      <c r="AB39" s="619"/>
      <c r="AC39" s="622"/>
      <c r="AD39" s="623"/>
      <c r="AE39" s="625"/>
    </row>
    <row r="40" spans="1:31" ht="11.25" customHeight="1" x14ac:dyDescent="0.4">
      <c r="A40" s="1093"/>
      <c r="B40" s="570"/>
      <c r="C40" s="1077"/>
      <c r="D40" s="619"/>
      <c r="E40" s="620"/>
      <c r="F40" s="620"/>
      <c r="G40" s="621"/>
      <c r="H40" s="619"/>
      <c r="I40" s="623"/>
      <c r="J40" s="623"/>
      <c r="K40" s="624"/>
      <c r="L40" s="619"/>
      <c r="M40" s="623"/>
      <c r="N40" s="623"/>
      <c r="O40" s="624"/>
      <c r="P40" s="619"/>
      <c r="Q40" s="623"/>
      <c r="R40" s="623"/>
      <c r="S40" s="624"/>
      <c r="T40" s="619"/>
      <c r="U40" s="623"/>
      <c r="V40" s="623"/>
      <c r="W40" s="624"/>
      <c r="X40" s="619"/>
      <c r="Y40" s="642"/>
      <c r="Z40" s="642"/>
      <c r="AA40" s="643"/>
      <c r="AB40" s="619"/>
      <c r="AC40" s="642"/>
      <c r="AD40" s="642"/>
      <c r="AE40" s="644"/>
    </row>
    <row r="41" spans="1:31" ht="11.25" customHeight="1" x14ac:dyDescent="0.4">
      <c r="A41" s="1093"/>
      <c r="B41" s="569" t="s">
        <v>425</v>
      </c>
      <c r="C41" s="1079" t="s">
        <v>0</v>
      </c>
      <c r="D41" s="605"/>
      <c r="E41" s="606"/>
      <c r="F41" s="606"/>
      <c r="G41" s="607"/>
      <c r="H41" s="605"/>
      <c r="I41" s="608"/>
      <c r="J41" s="609"/>
      <c r="K41" s="610"/>
      <c r="L41" s="605"/>
      <c r="M41" s="609"/>
      <c r="N41" s="609"/>
      <c r="O41" s="610"/>
      <c r="P41" s="605"/>
      <c r="Q41" s="609"/>
      <c r="R41" s="609"/>
      <c r="S41" s="610"/>
      <c r="T41" s="609"/>
      <c r="U41" s="609"/>
      <c r="V41" s="609"/>
      <c r="W41" s="610"/>
      <c r="X41" s="605"/>
      <c r="Y41" s="609"/>
      <c r="Z41" s="609"/>
      <c r="AA41" s="610"/>
      <c r="AB41" s="605"/>
      <c r="AC41" s="609"/>
      <c r="AD41" s="609"/>
      <c r="AE41" s="611"/>
    </row>
    <row r="42" spans="1:31" ht="11.25" customHeight="1" x14ac:dyDescent="0.4">
      <c r="A42" s="1093"/>
      <c r="B42" s="570"/>
      <c r="C42" s="1080"/>
      <c r="D42" s="612"/>
      <c r="E42" s="613"/>
      <c r="F42" s="613"/>
      <c r="G42" s="614"/>
      <c r="H42" s="612"/>
      <c r="I42" s="615"/>
      <c r="J42" s="615"/>
      <c r="K42" s="616"/>
      <c r="L42" s="612"/>
      <c r="M42" s="615"/>
      <c r="N42" s="615"/>
      <c r="O42" s="616"/>
      <c r="P42" s="612"/>
      <c r="Q42" s="615"/>
      <c r="R42" s="615"/>
      <c r="S42" s="616"/>
      <c r="T42" s="612"/>
      <c r="U42" s="615"/>
      <c r="V42" s="615"/>
      <c r="W42" s="616"/>
      <c r="X42" s="612"/>
      <c r="Y42" s="617"/>
      <c r="Z42" s="617"/>
      <c r="AA42" s="616"/>
      <c r="AB42" s="612"/>
      <c r="AC42" s="615"/>
      <c r="AD42" s="615"/>
      <c r="AE42" s="618"/>
    </row>
    <row r="43" spans="1:31" ht="11.25" customHeight="1" x14ac:dyDescent="0.4">
      <c r="A43" s="1093"/>
      <c r="B43" s="570"/>
      <c r="C43" s="1077" t="s">
        <v>1</v>
      </c>
      <c r="D43" s="619" t="s">
        <v>9995</v>
      </c>
      <c r="E43" s="620">
        <v>4</v>
      </c>
      <c r="F43" s="620" t="s">
        <v>6613</v>
      </c>
      <c r="G43" s="621" t="s">
        <v>5624</v>
      </c>
      <c r="H43" s="619"/>
      <c r="I43" s="622"/>
      <c r="J43" s="623"/>
      <c r="K43" s="624"/>
      <c r="L43" s="623" t="s">
        <v>9995</v>
      </c>
      <c r="M43" s="623">
        <v>4</v>
      </c>
      <c r="N43" s="623" t="s">
        <v>6613</v>
      </c>
      <c r="O43" s="624" t="s">
        <v>5624</v>
      </c>
      <c r="P43" s="619"/>
      <c r="Q43" s="622"/>
      <c r="R43" s="623"/>
      <c r="S43" s="624"/>
      <c r="T43" s="619" t="s">
        <v>9995</v>
      </c>
      <c r="U43" s="623">
        <v>4</v>
      </c>
      <c r="V43" s="623" t="s">
        <v>6613</v>
      </c>
      <c r="W43" s="624" t="s">
        <v>5624</v>
      </c>
      <c r="X43" s="619"/>
      <c r="Y43" s="623"/>
      <c r="Z43" s="623"/>
      <c r="AA43" s="624"/>
      <c r="AB43" s="619"/>
      <c r="AC43" s="622"/>
      <c r="AD43" s="623"/>
      <c r="AE43" s="625"/>
    </row>
    <row r="44" spans="1:31" ht="11.25" customHeight="1" x14ac:dyDescent="0.4">
      <c r="A44" s="1093"/>
      <c r="B44" s="570"/>
      <c r="C44" s="1078"/>
      <c r="D44" s="619"/>
      <c r="E44" s="620"/>
      <c r="F44" s="620"/>
      <c r="G44" s="621"/>
      <c r="H44" s="619"/>
      <c r="I44" s="623"/>
      <c r="J44" s="623"/>
      <c r="K44" s="624"/>
      <c r="L44" s="619"/>
      <c r="M44" s="623"/>
      <c r="N44" s="623"/>
      <c r="O44" s="624"/>
      <c r="P44" s="619"/>
      <c r="Q44" s="622"/>
      <c r="R44" s="622"/>
      <c r="S44" s="624"/>
      <c r="T44" s="619"/>
      <c r="U44" s="623"/>
      <c r="V44" s="623"/>
      <c r="W44" s="624"/>
      <c r="X44" s="619"/>
      <c r="Y44" s="642"/>
      <c r="Z44" s="642"/>
      <c r="AA44" s="643"/>
      <c r="AB44" s="619"/>
      <c r="AC44" s="642"/>
      <c r="AD44" s="642"/>
      <c r="AE44" s="644"/>
    </row>
    <row r="45" spans="1:31" ht="11.25" customHeight="1" x14ac:dyDescent="0.4">
      <c r="A45" s="1093"/>
      <c r="B45" s="569" t="s">
        <v>420</v>
      </c>
      <c r="C45" s="1079" t="s">
        <v>0</v>
      </c>
      <c r="D45" s="605"/>
      <c r="E45" s="606"/>
      <c r="F45" s="606"/>
      <c r="G45" s="607"/>
      <c r="H45" s="605"/>
      <c r="I45" s="608"/>
      <c r="J45" s="609"/>
      <c r="K45" s="610"/>
      <c r="L45" s="605"/>
      <c r="M45" s="609"/>
      <c r="N45" s="609"/>
      <c r="O45" s="610"/>
      <c r="P45" s="633"/>
      <c r="Q45" s="634"/>
      <c r="R45" s="635"/>
      <c r="S45" s="610"/>
      <c r="T45" s="605"/>
      <c r="U45" s="609"/>
      <c r="V45" s="609"/>
      <c r="W45" s="610"/>
      <c r="X45" s="609"/>
      <c r="Y45" s="609"/>
      <c r="Z45" s="609"/>
      <c r="AA45" s="610"/>
      <c r="AB45" s="605"/>
      <c r="AC45" s="608"/>
      <c r="AD45" s="609"/>
      <c r="AE45" s="611"/>
    </row>
    <row r="46" spans="1:31" ht="11.25" customHeight="1" x14ac:dyDescent="0.4">
      <c r="A46" s="1093"/>
      <c r="B46" s="570"/>
      <c r="C46" s="1080"/>
      <c r="D46" s="612"/>
      <c r="E46" s="613"/>
      <c r="F46" s="613"/>
      <c r="G46" s="614"/>
      <c r="H46" s="612"/>
      <c r="I46" s="615"/>
      <c r="J46" s="615"/>
      <c r="K46" s="616"/>
      <c r="L46" s="612"/>
      <c r="M46" s="615"/>
      <c r="N46" s="615"/>
      <c r="O46" s="616"/>
      <c r="P46" s="636"/>
      <c r="Q46" s="637"/>
      <c r="R46" s="638"/>
      <c r="S46" s="616"/>
      <c r="T46" s="612"/>
      <c r="U46" s="615"/>
      <c r="V46" s="615"/>
      <c r="W46" s="616"/>
      <c r="X46" s="612"/>
      <c r="Y46" s="617"/>
      <c r="Z46" s="617"/>
      <c r="AA46" s="616"/>
      <c r="AB46" s="612"/>
      <c r="AC46" s="615"/>
      <c r="AD46" s="615"/>
      <c r="AE46" s="618"/>
    </row>
    <row r="47" spans="1:31" ht="11.25" customHeight="1" x14ac:dyDescent="0.4">
      <c r="A47" s="1093"/>
      <c r="B47" s="570"/>
      <c r="C47" s="1077" t="s">
        <v>1</v>
      </c>
      <c r="D47" s="619"/>
      <c r="E47" s="620"/>
      <c r="F47" s="620"/>
      <c r="G47" s="621"/>
      <c r="H47" s="619" t="s">
        <v>8509</v>
      </c>
      <c r="I47" s="622">
        <v>4</v>
      </c>
      <c r="J47" s="623" t="s">
        <v>6610</v>
      </c>
      <c r="K47" s="624" t="s">
        <v>681</v>
      </c>
      <c r="L47" s="619" t="s">
        <v>8509</v>
      </c>
      <c r="M47" s="623">
        <v>4</v>
      </c>
      <c r="N47" s="623" t="s">
        <v>6610</v>
      </c>
      <c r="O47" s="624" t="s">
        <v>681</v>
      </c>
      <c r="P47" s="619"/>
      <c r="Q47" s="622"/>
      <c r="R47" s="623"/>
      <c r="S47" s="624"/>
      <c r="T47" s="619" t="s">
        <v>8370</v>
      </c>
      <c r="U47" s="623">
        <v>4</v>
      </c>
      <c r="V47" s="623" t="s">
        <v>6610</v>
      </c>
      <c r="W47" s="624" t="s">
        <v>208</v>
      </c>
      <c r="X47" s="619"/>
      <c r="Y47" s="623"/>
      <c r="Z47" s="623"/>
      <c r="AA47" s="624"/>
      <c r="AB47" s="619"/>
      <c r="AC47" s="622"/>
      <c r="AD47" s="623"/>
      <c r="AE47" s="625"/>
    </row>
    <row r="48" spans="1:31" ht="11.25" customHeight="1" x14ac:dyDescent="0.4">
      <c r="A48" s="1093"/>
      <c r="B48" s="571"/>
      <c r="C48" s="1077"/>
      <c r="D48" s="626"/>
      <c r="E48" s="627"/>
      <c r="F48" s="628"/>
      <c r="G48" s="629"/>
      <c r="H48" s="626"/>
      <c r="I48" s="628"/>
      <c r="J48" s="628"/>
      <c r="K48" s="629"/>
      <c r="L48" s="626"/>
      <c r="M48" s="628"/>
      <c r="N48" s="628"/>
      <c r="O48" s="629"/>
      <c r="P48" s="626"/>
      <c r="Q48" s="627"/>
      <c r="R48" s="628"/>
      <c r="S48" s="629"/>
      <c r="T48" s="626"/>
      <c r="U48" s="628"/>
      <c r="V48" s="628"/>
      <c r="W48" s="629"/>
      <c r="X48" s="626"/>
      <c r="Y48" s="630"/>
      <c r="Z48" s="630"/>
      <c r="AA48" s="631"/>
      <c r="AB48" s="626"/>
      <c r="AC48" s="627"/>
      <c r="AD48" s="628"/>
      <c r="AE48" s="632"/>
    </row>
    <row r="49" spans="1:31" ht="11.25" customHeight="1" x14ac:dyDescent="0.4">
      <c r="A49" s="1093"/>
      <c r="B49" s="569" t="s">
        <v>400</v>
      </c>
      <c r="C49" s="1079" t="s">
        <v>0</v>
      </c>
      <c r="D49" s="605"/>
      <c r="E49" s="606"/>
      <c r="F49" s="606"/>
      <c r="G49" s="607"/>
      <c r="H49" s="605"/>
      <c r="I49" s="608"/>
      <c r="J49" s="609"/>
      <c r="K49" s="610"/>
      <c r="L49" s="605"/>
      <c r="M49" s="609"/>
      <c r="N49" s="609"/>
      <c r="O49" s="610"/>
      <c r="P49" s="633"/>
      <c r="Q49" s="634"/>
      <c r="R49" s="635"/>
      <c r="S49" s="610"/>
      <c r="T49" s="605"/>
      <c r="U49" s="609"/>
      <c r="V49" s="609"/>
      <c r="W49" s="610"/>
      <c r="X49" s="609"/>
      <c r="Y49" s="609"/>
      <c r="Z49" s="609"/>
      <c r="AA49" s="610"/>
      <c r="AB49" s="605"/>
      <c r="AC49" s="608"/>
      <c r="AD49" s="609"/>
      <c r="AE49" s="611"/>
    </row>
    <row r="50" spans="1:31" ht="11.25" customHeight="1" x14ac:dyDescent="0.4">
      <c r="A50" s="1093"/>
      <c r="B50" s="570"/>
      <c r="C50" s="1080"/>
      <c r="D50" s="612"/>
      <c r="E50" s="613"/>
      <c r="F50" s="613"/>
      <c r="G50" s="614"/>
      <c r="H50" s="612"/>
      <c r="I50" s="615"/>
      <c r="J50" s="615"/>
      <c r="K50" s="616"/>
      <c r="L50" s="612"/>
      <c r="M50" s="615"/>
      <c r="N50" s="615"/>
      <c r="O50" s="616"/>
      <c r="P50" s="636"/>
      <c r="Q50" s="637"/>
      <c r="R50" s="638"/>
      <c r="S50" s="616"/>
      <c r="T50" s="612"/>
      <c r="U50" s="615"/>
      <c r="V50" s="615"/>
      <c r="W50" s="616"/>
      <c r="X50" s="612"/>
      <c r="Y50" s="617"/>
      <c r="Z50" s="617"/>
      <c r="AA50" s="616"/>
      <c r="AB50" s="612"/>
      <c r="AC50" s="615"/>
      <c r="AD50" s="615"/>
      <c r="AE50" s="618"/>
    </row>
    <row r="51" spans="1:31" ht="11.25" customHeight="1" x14ac:dyDescent="0.4">
      <c r="A51" s="1093"/>
      <c r="B51" s="570"/>
      <c r="C51" s="1077" t="s">
        <v>1</v>
      </c>
      <c r="D51" s="619"/>
      <c r="E51" s="620"/>
      <c r="F51" s="620"/>
      <c r="G51" s="621"/>
      <c r="H51" s="619" t="s">
        <v>10051</v>
      </c>
      <c r="I51" s="622">
        <v>4</v>
      </c>
      <c r="J51" s="623" t="s">
        <v>4661</v>
      </c>
      <c r="K51" s="624" t="s">
        <v>204</v>
      </c>
      <c r="L51" s="619"/>
      <c r="M51" s="623"/>
      <c r="N51" s="623"/>
      <c r="O51" s="624"/>
      <c r="P51" s="619"/>
      <c r="Q51" s="622"/>
      <c r="R51" s="623"/>
      <c r="S51" s="624"/>
      <c r="T51" s="619" t="s">
        <v>10087</v>
      </c>
      <c r="U51" s="623">
        <v>4</v>
      </c>
      <c r="V51" s="623" t="s">
        <v>4661</v>
      </c>
      <c r="W51" s="624" t="s">
        <v>204</v>
      </c>
      <c r="X51" s="619"/>
      <c r="Y51" s="623"/>
      <c r="Z51" s="623"/>
      <c r="AA51" s="624"/>
      <c r="AB51" s="619"/>
      <c r="AC51" s="622"/>
      <c r="AD51" s="623"/>
      <c r="AE51" s="625"/>
    </row>
    <row r="52" spans="1:31" ht="11.25" customHeight="1" x14ac:dyDescent="0.4">
      <c r="A52" s="1093"/>
      <c r="B52" s="570"/>
      <c r="C52" s="1077"/>
      <c r="D52" s="626"/>
      <c r="E52" s="627"/>
      <c r="F52" s="628"/>
      <c r="G52" s="629"/>
      <c r="H52" s="626"/>
      <c r="I52" s="628"/>
      <c r="J52" s="628"/>
      <c r="K52" s="629"/>
      <c r="L52" s="626"/>
      <c r="M52" s="628"/>
      <c r="N52" s="628"/>
      <c r="O52" s="629"/>
      <c r="P52" s="626"/>
      <c r="Q52" s="627"/>
      <c r="R52" s="628"/>
      <c r="S52" s="629"/>
      <c r="T52" s="626"/>
      <c r="U52" s="628"/>
      <c r="V52" s="628"/>
      <c r="W52" s="629"/>
      <c r="X52" s="626"/>
      <c r="Y52" s="630"/>
      <c r="Z52" s="630"/>
      <c r="AA52" s="631"/>
      <c r="AB52" s="626"/>
      <c r="AC52" s="627"/>
      <c r="AD52" s="628"/>
      <c r="AE52" s="632"/>
    </row>
    <row r="53" spans="1:31" ht="11.25" customHeight="1" x14ac:dyDescent="0.4">
      <c r="A53" s="1093"/>
      <c r="B53" s="569" t="s">
        <v>409</v>
      </c>
      <c r="C53" s="1079" t="s">
        <v>0</v>
      </c>
      <c r="D53" s="605"/>
      <c r="E53" s="606"/>
      <c r="F53" s="606"/>
      <c r="G53" s="607"/>
      <c r="H53" s="605"/>
      <c r="I53" s="608"/>
      <c r="J53" s="609"/>
      <c r="K53" s="610"/>
      <c r="L53" s="609"/>
      <c r="M53" s="609"/>
      <c r="N53" s="609"/>
      <c r="O53" s="610"/>
      <c r="P53" s="605"/>
      <c r="Q53" s="608"/>
      <c r="R53" s="609"/>
      <c r="S53" s="610"/>
      <c r="T53" s="605"/>
      <c r="U53" s="609"/>
      <c r="V53" s="609"/>
      <c r="W53" s="610"/>
      <c r="X53" s="605"/>
      <c r="Y53" s="609"/>
      <c r="Z53" s="609"/>
      <c r="AA53" s="610"/>
      <c r="AB53" s="605"/>
      <c r="AC53" s="608"/>
      <c r="AD53" s="609"/>
      <c r="AE53" s="611"/>
    </row>
    <row r="54" spans="1:31" ht="11.25" customHeight="1" x14ac:dyDescent="0.4">
      <c r="A54" s="1093"/>
      <c r="B54" s="570"/>
      <c r="C54" s="1080"/>
      <c r="D54" s="612"/>
      <c r="E54" s="613"/>
      <c r="F54" s="613"/>
      <c r="G54" s="614"/>
      <c r="H54" s="612"/>
      <c r="I54" s="615"/>
      <c r="J54" s="615"/>
      <c r="K54" s="616"/>
      <c r="L54" s="612"/>
      <c r="M54" s="615"/>
      <c r="N54" s="615"/>
      <c r="O54" s="616"/>
      <c r="P54" s="612"/>
      <c r="Q54" s="617"/>
      <c r="R54" s="617"/>
      <c r="S54" s="616"/>
      <c r="T54" s="612"/>
      <c r="U54" s="617"/>
      <c r="V54" s="615"/>
      <c r="W54" s="616"/>
      <c r="X54" s="612"/>
      <c r="Y54" s="617"/>
      <c r="Z54" s="617"/>
      <c r="AA54" s="616"/>
      <c r="AB54" s="612"/>
      <c r="AC54" s="615"/>
      <c r="AD54" s="615"/>
      <c r="AE54" s="618"/>
    </row>
    <row r="55" spans="1:31" ht="11.25" customHeight="1" x14ac:dyDescent="0.4">
      <c r="A55" s="1093"/>
      <c r="B55" s="570"/>
      <c r="C55" s="1077" t="s">
        <v>1</v>
      </c>
      <c r="D55" s="619"/>
      <c r="E55" s="620"/>
      <c r="F55" s="620"/>
      <c r="G55" s="621"/>
      <c r="H55" s="619"/>
      <c r="I55" s="622"/>
      <c r="J55" s="623"/>
      <c r="K55" s="624"/>
      <c r="L55" s="619"/>
      <c r="M55" s="623"/>
      <c r="N55" s="623"/>
      <c r="O55" s="624"/>
      <c r="P55" s="639"/>
      <c r="Q55" s="640"/>
      <c r="R55" s="623"/>
      <c r="S55" s="624"/>
      <c r="T55" s="619"/>
      <c r="U55" s="623"/>
      <c r="V55" s="623"/>
      <c r="W55" s="624"/>
      <c r="X55" s="619"/>
      <c r="Y55" s="623"/>
      <c r="Z55" s="623"/>
      <c r="AA55" s="624"/>
      <c r="AB55" s="619"/>
      <c r="AC55" s="622"/>
      <c r="AD55" s="623"/>
      <c r="AE55" s="625"/>
    </row>
    <row r="56" spans="1:31" ht="11.25" customHeight="1" x14ac:dyDescent="0.4">
      <c r="A56" s="1093"/>
      <c r="B56" s="571"/>
      <c r="C56" s="1077"/>
      <c r="D56" s="619"/>
      <c r="E56" s="620"/>
      <c r="F56" s="620"/>
      <c r="G56" s="621"/>
      <c r="H56" s="619"/>
      <c r="I56" s="623"/>
      <c r="J56" s="623"/>
      <c r="K56" s="624"/>
      <c r="L56" s="619"/>
      <c r="M56" s="623"/>
      <c r="N56" s="623"/>
      <c r="O56" s="624"/>
      <c r="P56" s="639"/>
      <c r="Q56" s="640"/>
      <c r="R56" s="641"/>
      <c r="S56" s="624"/>
      <c r="T56" s="619"/>
      <c r="U56" s="622"/>
      <c r="V56" s="622"/>
      <c r="W56" s="624"/>
      <c r="X56" s="619"/>
      <c r="Y56" s="642"/>
      <c r="Z56" s="642"/>
      <c r="AA56" s="643"/>
      <c r="AB56" s="619"/>
      <c r="AC56" s="622"/>
      <c r="AD56" s="623"/>
      <c r="AE56" s="625"/>
    </row>
    <row r="57" spans="1:31" ht="11.25" customHeight="1" x14ac:dyDescent="0.4">
      <c r="A57" s="1093"/>
      <c r="B57" s="569" t="s">
        <v>410</v>
      </c>
      <c r="C57" s="1079" t="s">
        <v>0</v>
      </c>
      <c r="D57" s="605"/>
      <c r="E57" s="606"/>
      <c r="F57" s="606"/>
      <c r="G57" s="607"/>
      <c r="H57" s="605"/>
      <c r="I57" s="608"/>
      <c r="J57" s="609"/>
      <c r="K57" s="610"/>
      <c r="L57" s="605"/>
      <c r="M57" s="609"/>
      <c r="N57" s="609"/>
      <c r="O57" s="610"/>
      <c r="P57" s="633"/>
      <c r="Q57" s="634"/>
      <c r="R57" s="635"/>
      <c r="S57" s="610"/>
      <c r="T57" s="605"/>
      <c r="U57" s="609"/>
      <c r="V57" s="609"/>
      <c r="W57" s="610"/>
      <c r="X57" s="609"/>
      <c r="Y57" s="609"/>
      <c r="Z57" s="609"/>
      <c r="AA57" s="610"/>
      <c r="AB57" s="605"/>
      <c r="AC57" s="608"/>
      <c r="AD57" s="609"/>
      <c r="AE57" s="611"/>
    </row>
    <row r="58" spans="1:31" ht="11.25" customHeight="1" x14ac:dyDescent="0.4">
      <c r="A58" s="1093"/>
      <c r="B58" s="570"/>
      <c r="C58" s="1080"/>
      <c r="D58" s="612"/>
      <c r="E58" s="613"/>
      <c r="F58" s="613"/>
      <c r="G58" s="614"/>
      <c r="H58" s="612"/>
      <c r="I58" s="615"/>
      <c r="J58" s="615"/>
      <c r="K58" s="616"/>
      <c r="L58" s="612"/>
      <c r="M58" s="615"/>
      <c r="N58" s="615"/>
      <c r="O58" s="616"/>
      <c r="P58" s="636"/>
      <c r="Q58" s="637"/>
      <c r="R58" s="638"/>
      <c r="S58" s="616"/>
      <c r="T58" s="612"/>
      <c r="U58" s="615"/>
      <c r="V58" s="615"/>
      <c r="W58" s="616"/>
      <c r="X58" s="612"/>
      <c r="Y58" s="617"/>
      <c r="Z58" s="617"/>
      <c r="AA58" s="616"/>
      <c r="AB58" s="612"/>
      <c r="AC58" s="615"/>
      <c r="AD58" s="615"/>
      <c r="AE58" s="618"/>
    </row>
    <row r="59" spans="1:31" ht="11.25" customHeight="1" x14ac:dyDescent="0.4">
      <c r="A59" s="1093"/>
      <c r="B59" s="570"/>
      <c r="C59" s="1077" t="s">
        <v>1</v>
      </c>
      <c r="D59" s="619"/>
      <c r="E59" s="620"/>
      <c r="F59" s="620"/>
      <c r="G59" s="621"/>
      <c r="H59" s="619"/>
      <c r="I59" s="622"/>
      <c r="J59" s="623"/>
      <c r="K59" s="624"/>
      <c r="L59" s="619"/>
      <c r="M59" s="623"/>
      <c r="N59" s="623"/>
      <c r="O59" s="624"/>
      <c r="P59" s="619"/>
      <c r="Q59" s="622"/>
      <c r="R59" s="623"/>
      <c r="S59" s="624"/>
      <c r="T59" s="619"/>
      <c r="U59" s="623"/>
      <c r="V59" s="623"/>
      <c r="W59" s="624"/>
      <c r="X59" s="619"/>
      <c r="Y59" s="623"/>
      <c r="Z59" s="623"/>
      <c r="AA59" s="624"/>
      <c r="AB59" s="619"/>
      <c r="AC59" s="622"/>
      <c r="AD59" s="623"/>
      <c r="AE59" s="625"/>
    </row>
    <row r="60" spans="1:31" ht="11.25" customHeight="1" x14ac:dyDescent="0.4">
      <c r="A60" s="1093"/>
      <c r="B60" s="570"/>
      <c r="C60" s="1077"/>
      <c r="D60" s="626"/>
      <c r="E60" s="627"/>
      <c r="F60" s="628"/>
      <c r="G60" s="629"/>
      <c r="H60" s="626"/>
      <c r="I60" s="628"/>
      <c r="J60" s="628"/>
      <c r="K60" s="629"/>
      <c r="L60" s="626"/>
      <c r="M60" s="628"/>
      <c r="N60" s="628"/>
      <c r="O60" s="629"/>
      <c r="P60" s="626"/>
      <c r="Q60" s="627"/>
      <c r="R60" s="628"/>
      <c r="S60" s="629"/>
      <c r="T60" s="626"/>
      <c r="U60" s="628"/>
      <c r="V60" s="628"/>
      <c r="W60" s="629"/>
      <c r="X60" s="626"/>
      <c r="Y60" s="630"/>
      <c r="Z60" s="630"/>
      <c r="AA60" s="631"/>
      <c r="AB60" s="626"/>
      <c r="AC60" s="627"/>
      <c r="AD60" s="628"/>
      <c r="AE60" s="632"/>
    </row>
    <row r="61" spans="1:31" ht="11.25" customHeight="1" x14ac:dyDescent="0.4">
      <c r="A61" s="1093"/>
      <c r="B61" s="569" t="s">
        <v>403</v>
      </c>
      <c r="C61" s="1079" t="s">
        <v>0</v>
      </c>
      <c r="D61" s="605" t="s">
        <v>9994</v>
      </c>
      <c r="E61" s="606">
        <v>4</v>
      </c>
      <c r="F61" s="606" t="s">
        <v>6612</v>
      </c>
      <c r="G61" s="607" t="s">
        <v>5630</v>
      </c>
      <c r="H61" s="605"/>
      <c r="I61" s="608"/>
      <c r="J61" s="609"/>
      <c r="K61" s="610"/>
      <c r="L61" s="605"/>
      <c r="M61" s="609"/>
      <c r="N61" s="609"/>
      <c r="O61" s="610"/>
      <c r="P61" s="633" t="s">
        <v>9994</v>
      </c>
      <c r="Q61" s="634">
        <v>4</v>
      </c>
      <c r="R61" s="635" t="s">
        <v>6612</v>
      </c>
      <c r="S61" s="610" t="s">
        <v>5630</v>
      </c>
      <c r="T61" s="605" t="s">
        <v>9994</v>
      </c>
      <c r="U61" s="609">
        <v>4</v>
      </c>
      <c r="V61" s="609" t="s">
        <v>6612</v>
      </c>
      <c r="W61" s="610" t="s">
        <v>5630</v>
      </c>
      <c r="X61" s="609"/>
      <c r="Y61" s="609"/>
      <c r="Z61" s="609"/>
      <c r="AA61" s="610"/>
      <c r="AB61" s="605"/>
      <c r="AC61" s="608"/>
      <c r="AD61" s="609"/>
      <c r="AE61" s="611"/>
    </row>
    <row r="62" spans="1:31" ht="11.25" customHeight="1" x14ac:dyDescent="0.4">
      <c r="A62" s="1093"/>
      <c r="B62" s="570"/>
      <c r="C62" s="1080"/>
      <c r="D62" s="612"/>
      <c r="E62" s="613"/>
      <c r="F62" s="613"/>
      <c r="G62" s="614"/>
      <c r="H62" s="612"/>
      <c r="I62" s="615"/>
      <c r="J62" s="615"/>
      <c r="K62" s="616"/>
      <c r="L62" s="612"/>
      <c r="M62" s="615"/>
      <c r="N62" s="615"/>
      <c r="O62" s="616"/>
      <c r="P62" s="636"/>
      <c r="Q62" s="637"/>
      <c r="R62" s="638"/>
      <c r="S62" s="616"/>
      <c r="T62" s="612"/>
      <c r="U62" s="615"/>
      <c r="V62" s="615"/>
      <c r="W62" s="616"/>
      <c r="X62" s="612"/>
      <c r="Y62" s="617"/>
      <c r="Z62" s="617"/>
      <c r="AA62" s="616"/>
      <c r="AB62" s="612"/>
      <c r="AC62" s="615"/>
      <c r="AD62" s="615"/>
      <c r="AE62" s="618"/>
    </row>
    <row r="63" spans="1:31" ht="11.25" customHeight="1" x14ac:dyDescent="0.4">
      <c r="A63" s="1093"/>
      <c r="B63" s="570"/>
      <c r="C63" s="1077" t="s">
        <v>1</v>
      </c>
      <c r="D63" s="619" t="s">
        <v>10015</v>
      </c>
      <c r="E63" s="620">
        <v>4</v>
      </c>
      <c r="F63" s="620" t="s">
        <v>6619</v>
      </c>
      <c r="G63" s="621" t="s">
        <v>5630</v>
      </c>
      <c r="H63" s="619"/>
      <c r="I63" s="622"/>
      <c r="J63" s="623"/>
      <c r="K63" s="624"/>
      <c r="L63" s="619" t="s">
        <v>10051</v>
      </c>
      <c r="M63" s="623">
        <v>4</v>
      </c>
      <c r="N63" s="623" t="s">
        <v>6611</v>
      </c>
      <c r="O63" s="624" t="s">
        <v>5630</v>
      </c>
      <c r="P63" s="619" t="s">
        <v>9994</v>
      </c>
      <c r="Q63" s="622">
        <v>4</v>
      </c>
      <c r="R63" s="623" t="s">
        <v>6612</v>
      </c>
      <c r="S63" s="624" t="s">
        <v>5630</v>
      </c>
      <c r="T63" s="619" t="s">
        <v>10015</v>
      </c>
      <c r="U63" s="623">
        <v>2</v>
      </c>
      <c r="V63" s="623" t="s">
        <v>6619</v>
      </c>
      <c r="W63" s="624" t="s">
        <v>5630</v>
      </c>
      <c r="X63" s="619"/>
      <c r="Y63" s="623"/>
      <c r="Z63" s="623"/>
      <c r="AA63" s="624"/>
      <c r="AB63" s="619"/>
      <c r="AC63" s="622"/>
      <c r="AD63" s="623"/>
      <c r="AE63" s="625"/>
    </row>
    <row r="64" spans="1:31" ht="11.25" customHeight="1" x14ac:dyDescent="0.4">
      <c r="A64" s="1093"/>
      <c r="B64" s="570"/>
      <c r="C64" s="1077"/>
      <c r="D64" s="626"/>
      <c r="E64" s="627"/>
      <c r="F64" s="628"/>
      <c r="G64" s="629"/>
      <c r="H64" s="626"/>
      <c r="I64" s="628"/>
      <c r="J64" s="628"/>
      <c r="K64" s="629"/>
      <c r="L64" s="626"/>
      <c r="M64" s="628"/>
      <c r="N64" s="628"/>
      <c r="O64" s="629"/>
      <c r="P64" s="626"/>
      <c r="Q64" s="627"/>
      <c r="R64" s="628"/>
      <c r="S64" s="629"/>
      <c r="T64" s="626"/>
      <c r="U64" s="628"/>
      <c r="V64" s="628"/>
      <c r="W64" s="629"/>
      <c r="X64" s="626"/>
      <c r="Y64" s="630"/>
      <c r="Z64" s="630"/>
      <c r="AA64" s="631"/>
      <c r="AB64" s="626"/>
      <c r="AC64" s="627"/>
      <c r="AD64" s="628"/>
      <c r="AE64" s="632"/>
    </row>
    <row r="65" spans="1:31" ht="11.25" customHeight="1" x14ac:dyDescent="0.4">
      <c r="A65" s="1093"/>
      <c r="B65" s="569" t="s">
        <v>402</v>
      </c>
      <c r="C65" s="1079" t="s">
        <v>0</v>
      </c>
      <c r="D65" s="605"/>
      <c r="E65" s="606"/>
      <c r="F65" s="606"/>
      <c r="G65" s="607"/>
      <c r="H65" s="605"/>
      <c r="I65" s="608"/>
      <c r="J65" s="609"/>
      <c r="K65" s="610"/>
      <c r="L65" s="609"/>
      <c r="M65" s="609"/>
      <c r="N65" s="609"/>
      <c r="O65" s="610"/>
      <c r="P65" s="605"/>
      <c r="Q65" s="608"/>
      <c r="R65" s="609"/>
      <c r="S65" s="610"/>
      <c r="T65" s="605"/>
      <c r="U65" s="609"/>
      <c r="V65" s="609"/>
      <c r="W65" s="610"/>
      <c r="X65" s="605"/>
      <c r="Y65" s="609"/>
      <c r="Z65" s="609"/>
      <c r="AA65" s="610"/>
      <c r="AB65" s="605"/>
      <c r="AC65" s="608"/>
      <c r="AD65" s="609"/>
      <c r="AE65" s="611"/>
    </row>
    <row r="66" spans="1:31" ht="11.25" customHeight="1" x14ac:dyDescent="0.4">
      <c r="A66" s="1093"/>
      <c r="B66" s="570"/>
      <c r="C66" s="1080"/>
      <c r="D66" s="612"/>
      <c r="E66" s="613"/>
      <c r="F66" s="613"/>
      <c r="G66" s="614"/>
      <c r="H66" s="612"/>
      <c r="I66" s="615"/>
      <c r="J66" s="615"/>
      <c r="K66" s="616"/>
      <c r="L66" s="612"/>
      <c r="M66" s="615"/>
      <c r="N66" s="615"/>
      <c r="O66" s="616"/>
      <c r="P66" s="612"/>
      <c r="Q66" s="617"/>
      <c r="R66" s="617"/>
      <c r="S66" s="616"/>
      <c r="T66" s="612"/>
      <c r="U66" s="617"/>
      <c r="V66" s="615"/>
      <c r="W66" s="616"/>
      <c r="X66" s="612"/>
      <c r="Y66" s="617"/>
      <c r="Z66" s="617"/>
      <c r="AA66" s="616"/>
      <c r="AB66" s="612"/>
      <c r="AC66" s="615"/>
      <c r="AD66" s="615"/>
      <c r="AE66" s="618"/>
    </row>
    <row r="67" spans="1:31" ht="11.25" customHeight="1" x14ac:dyDescent="0.4">
      <c r="A67" s="1093"/>
      <c r="B67" s="570"/>
      <c r="C67" s="1077" t="s">
        <v>1</v>
      </c>
      <c r="D67" s="619"/>
      <c r="E67" s="620"/>
      <c r="F67" s="620"/>
      <c r="G67" s="621"/>
      <c r="H67" s="619" t="s">
        <v>10029</v>
      </c>
      <c r="I67" s="622">
        <v>3</v>
      </c>
      <c r="J67" s="623" t="s">
        <v>6613</v>
      </c>
      <c r="K67" s="624" t="s">
        <v>5624</v>
      </c>
      <c r="L67" s="619" t="s">
        <v>9994</v>
      </c>
      <c r="M67" s="623">
        <v>4</v>
      </c>
      <c r="N67" s="623" t="s">
        <v>6629</v>
      </c>
      <c r="O67" s="624" t="s">
        <v>5624</v>
      </c>
      <c r="P67" s="639"/>
      <c r="Q67" s="640"/>
      <c r="R67" s="623"/>
      <c r="S67" s="624"/>
      <c r="T67" s="619"/>
      <c r="U67" s="623"/>
      <c r="V67" s="623"/>
      <c r="W67" s="624"/>
      <c r="X67" s="619"/>
      <c r="Y67" s="623"/>
      <c r="Z67" s="623"/>
      <c r="AA67" s="624"/>
      <c r="AB67" s="619"/>
      <c r="AC67" s="622"/>
      <c r="AD67" s="623"/>
      <c r="AE67" s="625"/>
    </row>
    <row r="68" spans="1:31" ht="11.25" customHeight="1" x14ac:dyDescent="0.4">
      <c r="A68" s="1093"/>
      <c r="B68" s="570"/>
      <c r="C68" s="1077"/>
      <c r="D68" s="619"/>
      <c r="E68" s="620"/>
      <c r="F68" s="620"/>
      <c r="G68" s="621"/>
      <c r="H68" s="619"/>
      <c r="I68" s="623"/>
      <c r="J68" s="623"/>
      <c r="K68" s="624"/>
      <c r="L68" s="619"/>
      <c r="M68" s="623"/>
      <c r="N68" s="623"/>
      <c r="O68" s="624"/>
      <c r="P68" s="639"/>
      <c r="Q68" s="640"/>
      <c r="R68" s="641"/>
      <c r="S68" s="624"/>
      <c r="T68" s="619"/>
      <c r="U68" s="622"/>
      <c r="V68" s="622"/>
      <c r="W68" s="624"/>
      <c r="X68" s="619"/>
      <c r="Y68" s="642"/>
      <c r="Z68" s="642"/>
      <c r="AA68" s="643"/>
      <c r="AB68" s="619"/>
      <c r="AC68" s="622"/>
      <c r="AD68" s="623"/>
      <c r="AE68" s="625"/>
    </row>
    <row r="69" spans="1:31" ht="11.25" customHeight="1" x14ac:dyDescent="0.4">
      <c r="A69" s="1093"/>
      <c r="B69" s="569" t="s">
        <v>468</v>
      </c>
      <c r="C69" s="1079" t="s">
        <v>0</v>
      </c>
      <c r="D69" s="605"/>
      <c r="E69" s="606"/>
      <c r="F69" s="606"/>
      <c r="G69" s="607"/>
      <c r="H69" s="605"/>
      <c r="I69" s="608"/>
      <c r="J69" s="609"/>
      <c r="K69" s="610"/>
      <c r="L69" s="605"/>
      <c r="M69" s="609"/>
      <c r="N69" s="609"/>
      <c r="O69" s="610"/>
      <c r="P69" s="633"/>
      <c r="Q69" s="634"/>
      <c r="R69" s="635"/>
      <c r="S69" s="610"/>
      <c r="T69" s="605"/>
      <c r="U69" s="609"/>
      <c r="V69" s="609"/>
      <c r="W69" s="610"/>
      <c r="X69" s="609"/>
      <c r="Y69" s="609"/>
      <c r="Z69" s="609"/>
      <c r="AA69" s="610"/>
      <c r="AB69" s="605"/>
      <c r="AC69" s="608"/>
      <c r="AD69" s="609"/>
      <c r="AE69" s="611"/>
    </row>
    <row r="70" spans="1:31" ht="11.25" customHeight="1" x14ac:dyDescent="0.4">
      <c r="A70" s="1093"/>
      <c r="B70" s="570"/>
      <c r="C70" s="1080"/>
      <c r="D70" s="612"/>
      <c r="E70" s="613"/>
      <c r="F70" s="613"/>
      <c r="G70" s="614"/>
      <c r="H70" s="612"/>
      <c r="I70" s="615"/>
      <c r="J70" s="615"/>
      <c r="K70" s="616"/>
      <c r="L70" s="612"/>
      <c r="M70" s="615"/>
      <c r="N70" s="615"/>
      <c r="O70" s="616"/>
      <c r="P70" s="636"/>
      <c r="Q70" s="637"/>
      <c r="R70" s="638"/>
      <c r="S70" s="616"/>
      <c r="T70" s="612"/>
      <c r="U70" s="615"/>
      <c r="V70" s="615"/>
      <c r="W70" s="616"/>
      <c r="X70" s="612"/>
      <c r="Y70" s="617"/>
      <c r="Z70" s="617"/>
      <c r="AA70" s="616"/>
      <c r="AB70" s="612"/>
      <c r="AC70" s="615"/>
      <c r="AD70" s="615"/>
      <c r="AE70" s="618"/>
    </row>
    <row r="71" spans="1:31" ht="11.25" customHeight="1" x14ac:dyDescent="0.4">
      <c r="A71" s="1093"/>
      <c r="B71" s="570"/>
      <c r="C71" s="1077" t="s">
        <v>1</v>
      </c>
      <c r="D71" s="619"/>
      <c r="E71" s="620"/>
      <c r="F71" s="620"/>
      <c r="G71" s="621"/>
      <c r="H71" s="619"/>
      <c r="I71" s="622"/>
      <c r="J71" s="623"/>
      <c r="K71" s="624"/>
      <c r="L71" s="619"/>
      <c r="M71" s="623"/>
      <c r="N71" s="623"/>
      <c r="O71" s="624"/>
      <c r="P71" s="619"/>
      <c r="Q71" s="622"/>
      <c r="R71" s="623"/>
      <c r="S71" s="624"/>
      <c r="T71" s="619"/>
      <c r="U71" s="623"/>
      <c r="V71" s="623"/>
      <c r="W71" s="624"/>
      <c r="X71" s="619"/>
      <c r="Y71" s="623"/>
      <c r="Z71" s="623"/>
      <c r="AA71" s="624"/>
      <c r="AB71" s="619"/>
      <c r="AC71" s="622"/>
      <c r="AD71" s="623"/>
      <c r="AE71" s="625"/>
    </row>
    <row r="72" spans="1:31" ht="11.25" customHeight="1" x14ac:dyDescent="0.4">
      <c r="A72" s="1093"/>
      <c r="B72" s="570"/>
      <c r="C72" s="1077"/>
      <c r="D72" s="626"/>
      <c r="E72" s="627"/>
      <c r="F72" s="628"/>
      <c r="G72" s="629"/>
      <c r="H72" s="626"/>
      <c r="I72" s="628"/>
      <c r="J72" s="628"/>
      <c r="K72" s="629"/>
      <c r="L72" s="626"/>
      <c r="M72" s="628"/>
      <c r="N72" s="628"/>
      <c r="O72" s="629"/>
      <c r="P72" s="626"/>
      <c r="Q72" s="627"/>
      <c r="R72" s="628"/>
      <c r="S72" s="629"/>
      <c r="T72" s="626"/>
      <c r="U72" s="628"/>
      <c r="V72" s="628"/>
      <c r="W72" s="629"/>
      <c r="X72" s="626"/>
      <c r="Y72" s="630"/>
      <c r="Z72" s="630"/>
      <c r="AA72" s="631"/>
      <c r="AB72" s="626"/>
      <c r="AC72" s="627"/>
      <c r="AD72" s="628"/>
      <c r="AE72" s="632"/>
    </row>
    <row r="73" spans="1:31" ht="11.25" customHeight="1" x14ac:dyDescent="0.4">
      <c r="A73" s="1093"/>
      <c r="B73" s="569" t="s">
        <v>408</v>
      </c>
      <c r="C73" s="1079" t="s">
        <v>0</v>
      </c>
      <c r="D73" s="605"/>
      <c r="E73" s="606"/>
      <c r="F73" s="606"/>
      <c r="G73" s="607"/>
      <c r="H73" s="605"/>
      <c r="I73" s="608"/>
      <c r="J73" s="609"/>
      <c r="K73" s="610"/>
      <c r="L73" s="605"/>
      <c r="M73" s="609"/>
      <c r="N73" s="609"/>
      <c r="O73" s="610"/>
      <c r="P73" s="633"/>
      <c r="Q73" s="634"/>
      <c r="R73" s="635"/>
      <c r="S73" s="610"/>
      <c r="T73" s="605"/>
      <c r="U73" s="609"/>
      <c r="V73" s="609"/>
      <c r="W73" s="610"/>
      <c r="X73" s="609"/>
      <c r="Y73" s="609"/>
      <c r="Z73" s="609"/>
      <c r="AA73" s="610"/>
      <c r="AB73" s="605"/>
      <c r="AC73" s="608"/>
      <c r="AD73" s="609"/>
      <c r="AE73" s="611"/>
    </row>
    <row r="74" spans="1:31" ht="11.25" customHeight="1" x14ac:dyDescent="0.4">
      <c r="A74" s="1093"/>
      <c r="B74" s="570"/>
      <c r="C74" s="1080"/>
      <c r="D74" s="612"/>
      <c r="E74" s="613"/>
      <c r="F74" s="613"/>
      <c r="G74" s="614"/>
      <c r="H74" s="612"/>
      <c r="I74" s="615"/>
      <c r="J74" s="615"/>
      <c r="K74" s="616"/>
      <c r="L74" s="612"/>
      <c r="M74" s="615"/>
      <c r="N74" s="615"/>
      <c r="O74" s="616"/>
      <c r="P74" s="636"/>
      <c r="Q74" s="637"/>
      <c r="R74" s="638"/>
      <c r="S74" s="616"/>
      <c r="T74" s="612"/>
      <c r="U74" s="615"/>
      <c r="V74" s="615"/>
      <c r="W74" s="616"/>
      <c r="X74" s="612"/>
      <c r="Y74" s="617"/>
      <c r="Z74" s="617"/>
      <c r="AA74" s="616"/>
      <c r="AB74" s="612"/>
      <c r="AC74" s="615"/>
      <c r="AD74" s="615"/>
      <c r="AE74" s="618"/>
    </row>
    <row r="75" spans="1:31" ht="11.25" customHeight="1" x14ac:dyDescent="0.4">
      <c r="A75" s="1093"/>
      <c r="B75" s="570"/>
      <c r="C75" s="1077" t="s">
        <v>1</v>
      </c>
      <c r="D75" s="619"/>
      <c r="E75" s="620"/>
      <c r="F75" s="620"/>
      <c r="G75" s="621"/>
      <c r="H75" s="619"/>
      <c r="I75" s="622"/>
      <c r="J75" s="623"/>
      <c r="K75" s="624"/>
      <c r="L75" s="619"/>
      <c r="M75" s="623"/>
      <c r="N75" s="623"/>
      <c r="O75" s="624"/>
      <c r="P75" s="619"/>
      <c r="Q75" s="622"/>
      <c r="R75" s="623"/>
      <c r="S75" s="624"/>
      <c r="T75" s="619"/>
      <c r="U75" s="623"/>
      <c r="V75" s="623"/>
      <c r="W75" s="624"/>
      <c r="X75" s="619"/>
      <c r="Y75" s="623"/>
      <c r="Z75" s="623"/>
      <c r="AA75" s="624"/>
      <c r="AB75" s="619"/>
      <c r="AC75" s="622"/>
      <c r="AD75" s="623"/>
      <c r="AE75" s="625"/>
    </row>
    <row r="76" spans="1:31" ht="11.25" customHeight="1" x14ac:dyDescent="0.4">
      <c r="A76" s="1093"/>
      <c r="B76" s="570"/>
      <c r="C76" s="1078"/>
      <c r="D76" s="626"/>
      <c r="E76" s="627"/>
      <c r="F76" s="628"/>
      <c r="G76" s="629"/>
      <c r="H76" s="626"/>
      <c r="I76" s="628"/>
      <c r="J76" s="628"/>
      <c r="K76" s="629"/>
      <c r="L76" s="626"/>
      <c r="M76" s="628"/>
      <c r="N76" s="628"/>
      <c r="O76" s="629"/>
      <c r="P76" s="626"/>
      <c r="Q76" s="627"/>
      <c r="R76" s="628"/>
      <c r="S76" s="629"/>
      <c r="T76" s="626"/>
      <c r="U76" s="628"/>
      <c r="V76" s="628"/>
      <c r="W76" s="629"/>
      <c r="X76" s="626"/>
      <c r="Y76" s="630"/>
      <c r="Z76" s="630"/>
      <c r="AA76" s="631"/>
      <c r="AB76" s="626"/>
      <c r="AC76" s="627"/>
      <c r="AD76" s="628"/>
      <c r="AE76" s="632"/>
    </row>
    <row r="77" spans="1:31" ht="11.25" customHeight="1" x14ac:dyDescent="0.4">
      <c r="A77" s="1093"/>
      <c r="B77" s="569" t="s">
        <v>411</v>
      </c>
      <c r="C77" s="1079" t="s">
        <v>0</v>
      </c>
      <c r="D77" s="605"/>
      <c r="E77" s="606"/>
      <c r="F77" s="606"/>
      <c r="G77" s="607"/>
      <c r="H77" s="605"/>
      <c r="I77" s="608"/>
      <c r="J77" s="609"/>
      <c r="K77" s="610"/>
      <c r="L77" s="609"/>
      <c r="M77" s="609"/>
      <c r="N77" s="609"/>
      <c r="O77" s="610"/>
      <c r="P77" s="605"/>
      <c r="Q77" s="608"/>
      <c r="R77" s="609"/>
      <c r="S77" s="610"/>
      <c r="T77" s="605"/>
      <c r="U77" s="609"/>
      <c r="V77" s="609"/>
      <c r="W77" s="610"/>
      <c r="X77" s="605"/>
      <c r="Y77" s="609"/>
      <c r="Z77" s="609"/>
      <c r="AA77" s="610"/>
      <c r="AB77" s="605"/>
      <c r="AC77" s="608"/>
      <c r="AD77" s="609"/>
      <c r="AE77" s="611"/>
    </row>
    <row r="78" spans="1:31" ht="11.25" customHeight="1" x14ac:dyDescent="0.4">
      <c r="A78" s="1093"/>
      <c r="B78" s="570"/>
      <c r="C78" s="1080"/>
      <c r="D78" s="612"/>
      <c r="E78" s="613"/>
      <c r="F78" s="613"/>
      <c r="G78" s="614"/>
      <c r="H78" s="612"/>
      <c r="I78" s="615"/>
      <c r="J78" s="615"/>
      <c r="K78" s="616"/>
      <c r="L78" s="612"/>
      <c r="M78" s="615"/>
      <c r="N78" s="615"/>
      <c r="O78" s="616"/>
      <c r="P78" s="612"/>
      <c r="Q78" s="617"/>
      <c r="R78" s="617"/>
      <c r="S78" s="616"/>
      <c r="T78" s="612"/>
      <c r="U78" s="617"/>
      <c r="V78" s="615"/>
      <c r="W78" s="616"/>
      <c r="X78" s="612"/>
      <c r="Y78" s="617"/>
      <c r="Z78" s="617"/>
      <c r="AA78" s="616"/>
      <c r="AB78" s="612"/>
      <c r="AC78" s="615"/>
      <c r="AD78" s="615"/>
      <c r="AE78" s="618"/>
    </row>
    <row r="79" spans="1:31" ht="11.25" customHeight="1" x14ac:dyDescent="0.4">
      <c r="A79" s="1093"/>
      <c r="B79" s="570"/>
      <c r="C79" s="1077" t="s">
        <v>1</v>
      </c>
      <c r="D79" s="619"/>
      <c r="E79" s="620"/>
      <c r="F79" s="620"/>
      <c r="G79" s="621"/>
      <c r="H79" s="619"/>
      <c r="I79" s="622"/>
      <c r="J79" s="623"/>
      <c r="K79" s="624"/>
      <c r="L79" s="619"/>
      <c r="M79" s="623"/>
      <c r="N79" s="623"/>
      <c r="O79" s="624"/>
      <c r="P79" s="639"/>
      <c r="Q79" s="640"/>
      <c r="R79" s="623"/>
      <c r="S79" s="624"/>
      <c r="T79" s="619"/>
      <c r="U79" s="623"/>
      <c r="V79" s="623"/>
      <c r="W79" s="624"/>
      <c r="X79" s="619"/>
      <c r="Y79" s="623"/>
      <c r="Z79" s="623"/>
      <c r="AA79" s="624"/>
      <c r="AB79" s="619"/>
      <c r="AC79" s="622"/>
      <c r="AD79" s="623"/>
      <c r="AE79" s="625"/>
    </row>
    <row r="80" spans="1:31" ht="11.25" customHeight="1" x14ac:dyDescent="0.4">
      <c r="A80" s="1093"/>
      <c r="B80" s="570"/>
      <c r="C80" s="1077"/>
      <c r="D80" s="619"/>
      <c r="E80" s="620"/>
      <c r="F80" s="620"/>
      <c r="G80" s="621"/>
      <c r="H80" s="619"/>
      <c r="I80" s="623"/>
      <c r="J80" s="623"/>
      <c r="K80" s="624"/>
      <c r="L80" s="619"/>
      <c r="M80" s="623"/>
      <c r="N80" s="623"/>
      <c r="O80" s="624"/>
      <c r="P80" s="639"/>
      <c r="Q80" s="640"/>
      <c r="R80" s="641"/>
      <c r="S80" s="624"/>
      <c r="T80" s="619"/>
      <c r="U80" s="622"/>
      <c r="V80" s="622"/>
      <c r="W80" s="624"/>
      <c r="X80" s="619"/>
      <c r="Y80" s="642"/>
      <c r="Z80" s="642"/>
      <c r="AA80" s="643"/>
      <c r="AB80" s="619"/>
      <c r="AC80" s="622"/>
      <c r="AD80" s="623"/>
      <c r="AE80" s="625"/>
    </row>
    <row r="81" spans="1:31" ht="11.25" customHeight="1" x14ac:dyDescent="0.4">
      <c r="A81" s="1093"/>
      <c r="B81" s="569" t="s">
        <v>422</v>
      </c>
      <c r="C81" s="1079" t="s">
        <v>0</v>
      </c>
      <c r="D81" s="605"/>
      <c r="E81" s="606"/>
      <c r="F81" s="606"/>
      <c r="G81" s="607"/>
      <c r="H81" s="605"/>
      <c r="I81" s="608"/>
      <c r="J81" s="609"/>
      <c r="K81" s="610"/>
      <c r="L81" s="609"/>
      <c r="M81" s="609"/>
      <c r="N81" s="609"/>
      <c r="O81" s="610"/>
      <c r="P81" s="605"/>
      <c r="Q81" s="608"/>
      <c r="R81" s="609"/>
      <c r="S81" s="610"/>
      <c r="T81" s="605"/>
      <c r="U81" s="608"/>
      <c r="V81" s="609"/>
      <c r="W81" s="610"/>
      <c r="X81" s="605"/>
      <c r="Y81" s="609"/>
      <c r="Z81" s="609"/>
      <c r="AA81" s="610"/>
      <c r="AB81" s="605"/>
      <c r="AC81" s="608"/>
      <c r="AD81" s="609"/>
      <c r="AE81" s="611"/>
    </row>
    <row r="82" spans="1:31" ht="11.25" customHeight="1" x14ac:dyDescent="0.4">
      <c r="A82" s="1093"/>
      <c r="B82" s="570"/>
      <c r="C82" s="1080"/>
      <c r="D82" s="612"/>
      <c r="E82" s="613"/>
      <c r="F82" s="613"/>
      <c r="G82" s="614"/>
      <c r="H82" s="612"/>
      <c r="I82" s="615"/>
      <c r="J82" s="615"/>
      <c r="K82" s="616"/>
      <c r="L82" s="612"/>
      <c r="M82" s="615"/>
      <c r="N82" s="615"/>
      <c r="O82" s="616"/>
      <c r="P82" s="612"/>
      <c r="Q82" s="617"/>
      <c r="R82" s="617"/>
      <c r="S82" s="616"/>
      <c r="T82" s="612"/>
      <c r="U82" s="615"/>
      <c r="V82" s="615"/>
      <c r="W82" s="616"/>
      <c r="X82" s="612"/>
      <c r="Y82" s="617"/>
      <c r="Z82" s="617"/>
      <c r="AA82" s="616"/>
      <c r="AB82" s="612"/>
      <c r="AC82" s="615"/>
      <c r="AD82" s="615"/>
      <c r="AE82" s="618"/>
    </row>
    <row r="83" spans="1:31" ht="11.25" customHeight="1" x14ac:dyDescent="0.4">
      <c r="A83" s="1093"/>
      <c r="B83" s="570"/>
      <c r="C83" s="1077" t="s">
        <v>1</v>
      </c>
      <c r="D83" s="619"/>
      <c r="E83" s="620"/>
      <c r="F83" s="620"/>
      <c r="G83" s="621"/>
      <c r="H83" s="619"/>
      <c r="I83" s="622"/>
      <c r="J83" s="623"/>
      <c r="K83" s="624"/>
      <c r="L83" s="619"/>
      <c r="M83" s="623"/>
      <c r="N83" s="623"/>
      <c r="O83" s="624"/>
      <c r="P83" s="639"/>
      <c r="Q83" s="640"/>
      <c r="R83" s="623"/>
      <c r="S83" s="624"/>
      <c r="T83" s="619"/>
      <c r="U83" s="623"/>
      <c r="V83" s="623"/>
      <c r="W83" s="624"/>
      <c r="X83" s="619"/>
      <c r="Y83" s="623"/>
      <c r="Z83" s="623"/>
      <c r="AA83" s="624"/>
      <c r="AB83" s="619"/>
      <c r="AC83" s="622"/>
      <c r="AD83" s="623"/>
      <c r="AE83" s="625"/>
    </row>
    <row r="84" spans="1:31" ht="11.25" customHeight="1" x14ac:dyDescent="0.4">
      <c r="A84" s="1093"/>
      <c r="B84" s="570"/>
      <c r="C84" s="1077"/>
      <c r="D84" s="619"/>
      <c r="E84" s="620"/>
      <c r="F84" s="620"/>
      <c r="G84" s="621"/>
      <c r="H84" s="619"/>
      <c r="I84" s="623"/>
      <c r="J84" s="623"/>
      <c r="K84" s="624"/>
      <c r="L84" s="619"/>
      <c r="M84" s="623"/>
      <c r="N84" s="623"/>
      <c r="O84" s="624"/>
      <c r="P84" s="639"/>
      <c r="Q84" s="640"/>
      <c r="R84" s="641"/>
      <c r="S84" s="624"/>
      <c r="T84" s="619"/>
      <c r="U84" s="623"/>
      <c r="V84" s="623"/>
      <c r="W84" s="624"/>
      <c r="X84" s="619"/>
      <c r="Y84" s="642"/>
      <c r="Z84" s="642"/>
      <c r="AA84" s="643"/>
      <c r="AB84" s="619"/>
      <c r="AC84" s="622"/>
      <c r="AD84" s="623"/>
      <c r="AE84" s="625"/>
    </row>
    <row r="85" spans="1:31" ht="11.25" customHeight="1" x14ac:dyDescent="0.4">
      <c r="A85" s="1093"/>
      <c r="B85" s="569" t="s">
        <v>405</v>
      </c>
      <c r="C85" s="1079" t="s">
        <v>0</v>
      </c>
      <c r="D85" s="605"/>
      <c r="E85" s="606"/>
      <c r="F85" s="606"/>
      <c r="G85" s="607"/>
      <c r="H85" s="605" t="s">
        <v>10019</v>
      </c>
      <c r="I85" s="608">
        <v>3</v>
      </c>
      <c r="J85" s="609" t="s">
        <v>6607</v>
      </c>
      <c r="K85" s="610" t="s">
        <v>558</v>
      </c>
      <c r="L85" s="605"/>
      <c r="M85" s="609"/>
      <c r="N85" s="609"/>
      <c r="O85" s="610"/>
      <c r="P85" s="633"/>
      <c r="Q85" s="634"/>
      <c r="R85" s="635"/>
      <c r="S85" s="610"/>
      <c r="T85" s="605"/>
      <c r="U85" s="609"/>
      <c r="V85" s="609"/>
      <c r="W85" s="610"/>
      <c r="X85" s="609"/>
      <c r="Y85" s="609"/>
      <c r="Z85" s="609"/>
      <c r="AA85" s="610"/>
      <c r="AB85" s="605"/>
      <c r="AC85" s="608"/>
      <c r="AD85" s="609"/>
      <c r="AE85" s="611"/>
    </row>
    <row r="86" spans="1:31" ht="11.25" customHeight="1" x14ac:dyDescent="0.4">
      <c r="A86" s="1093"/>
      <c r="B86" s="570"/>
      <c r="C86" s="1080"/>
      <c r="D86" s="612"/>
      <c r="E86" s="613"/>
      <c r="F86" s="613"/>
      <c r="G86" s="614"/>
      <c r="H86" s="612"/>
      <c r="I86" s="615"/>
      <c r="J86" s="615"/>
      <c r="K86" s="616"/>
      <c r="L86" s="612"/>
      <c r="M86" s="615"/>
      <c r="N86" s="615"/>
      <c r="O86" s="616"/>
      <c r="P86" s="636"/>
      <c r="Q86" s="637"/>
      <c r="R86" s="638"/>
      <c r="S86" s="616"/>
      <c r="T86" s="612"/>
      <c r="U86" s="615"/>
      <c r="V86" s="615"/>
      <c r="W86" s="616"/>
      <c r="X86" s="612"/>
      <c r="Y86" s="617"/>
      <c r="Z86" s="617"/>
      <c r="AA86" s="616"/>
      <c r="AB86" s="612"/>
      <c r="AC86" s="615"/>
      <c r="AD86" s="615"/>
      <c r="AE86" s="618"/>
    </row>
    <row r="87" spans="1:31" ht="11.25" customHeight="1" x14ac:dyDescent="0.4">
      <c r="A87" s="1093"/>
      <c r="B87" s="570"/>
      <c r="C87" s="1077" t="s">
        <v>1</v>
      </c>
      <c r="D87" s="619"/>
      <c r="E87" s="620"/>
      <c r="F87" s="620"/>
      <c r="G87" s="621"/>
      <c r="H87" s="619"/>
      <c r="I87" s="622"/>
      <c r="J87" s="623"/>
      <c r="K87" s="624"/>
      <c r="L87" s="619"/>
      <c r="M87" s="623"/>
      <c r="N87" s="623"/>
      <c r="O87" s="624"/>
      <c r="P87" s="619" t="s">
        <v>10139</v>
      </c>
      <c r="Q87" s="622">
        <v>3</v>
      </c>
      <c r="R87" s="623" t="s">
        <v>6607</v>
      </c>
      <c r="S87" s="624" t="s">
        <v>558</v>
      </c>
      <c r="T87" s="619"/>
      <c r="U87" s="623"/>
      <c r="V87" s="623"/>
      <c r="W87" s="624"/>
      <c r="X87" s="619"/>
      <c r="Y87" s="623"/>
      <c r="Z87" s="623"/>
      <c r="AA87" s="624"/>
      <c r="AB87" s="619"/>
      <c r="AC87" s="622"/>
      <c r="AD87" s="623"/>
      <c r="AE87" s="625"/>
    </row>
    <row r="88" spans="1:31" ht="11.25" customHeight="1" x14ac:dyDescent="0.4">
      <c r="A88" s="1093"/>
      <c r="B88" s="570"/>
      <c r="C88" s="1077"/>
      <c r="D88" s="619"/>
      <c r="E88" s="620"/>
      <c r="F88" s="620"/>
      <c r="G88" s="621"/>
      <c r="H88" s="619"/>
      <c r="I88" s="623"/>
      <c r="J88" s="623"/>
      <c r="K88" s="624"/>
      <c r="L88" s="619"/>
      <c r="M88" s="623"/>
      <c r="N88" s="623"/>
      <c r="O88" s="624"/>
      <c r="P88" s="619"/>
      <c r="Q88" s="622"/>
      <c r="R88" s="623"/>
      <c r="S88" s="624"/>
      <c r="T88" s="619"/>
      <c r="U88" s="623"/>
      <c r="V88" s="623"/>
      <c r="W88" s="624"/>
      <c r="X88" s="619"/>
      <c r="Y88" s="642"/>
      <c r="Z88" s="642"/>
      <c r="AA88" s="643"/>
      <c r="AB88" s="619"/>
      <c r="AC88" s="622"/>
      <c r="AD88" s="623"/>
      <c r="AE88" s="625"/>
    </row>
    <row r="89" spans="1:31" ht="11.25" customHeight="1" x14ac:dyDescent="0.4">
      <c r="A89" s="1093"/>
      <c r="B89" s="569" t="s">
        <v>426</v>
      </c>
      <c r="C89" s="1079" t="s">
        <v>0</v>
      </c>
      <c r="D89" s="605"/>
      <c r="E89" s="606"/>
      <c r="F89" s="606"/>
      <c r="G89" s="607"/>
      <c r="H89" s="605"/>
      <c r="I89" s="608"/>
      <c r="J89" s="609"/>
      <c r="K89" s="610"/>
      <c r="L89" s="609"/>
      <c r="M89" s="609"/>
      <c r="N89" s="609"/>
      <c r="O89" s="610"/>
      <c r="P89" s="609"/>
      <c r="Q89" s="609"/>
      <c r="R89" s="609"/>
      <c r="S89" s="610"/>
      <c r="T89" s="605"/>
      <c r="U89" s="609"/>
      <c r="V89" s="609"/>
      <c r="W89" s="610"/>
      <c r="X89" s="605"/>
      <c r="Y89" s="609"/>
      <c r="Z89" s="609"/>
      <c r="AA89" s="610"/>
      <c r="AB89" s="605"/>
      <c r="AC89" s="609"/>
      <c r="AD89" s="609"/>
      <c r="AE89" s="611"/>
    </row>
    <row r="90" spans="1:31" ht="11.25" customHeight="1" x14ac:dyDescent="0.4">
      <c r="A90" s="1093"/>
      <c r="B90" s="570"/>
      <c r="C90" s="1080"/>
      <c r="D90" s="612"/>
      <c r="E90" s="613"/>
      <c r="F90" s="613"/>
      <c r="G90" s="614"/>
      <c r="H90" s="612"/>
      <c r="I90" s="615"/>
      <c r="J90" s="615"/>
      <c r="K90" s="616"/>
      <c r="L90" s="612"/>
      <c r="M90" s="615"/>
      <c r="N90" s="615"/>
      <c r="O90" s="616"/>
      <c r="P90" s="612"/>
      <c r="Q90" s="617"/>
      <c r="R90" s="615"/>
      <c r="S90" s="616"/>
      <c r="T90" s="612"/>
      <c r="U90" s="615"/>
      <c r="V90" s="615"/>
      <c r="W90" s="616"/>
      <c r="X90" s="612"/>
      <c r="Y90" s="617"/>
      <c r="Z90" s="617"/>
      <c r="AA90" s="616"/>
      <c r="AB90" s="612"/>
      <c r="AC90" s="615"/>
      <c r="AD90" s="615"/>
      <c r="AE90" s="618"/>
    </row>
    <row r="91" spans="1:31" ht="11.25" customHeight="1" x14ac:dyDescent="0.4">
      <c r="A91" s="1093"/>
      <c r="B91" s="570"/>
      <c r="C91" s="1077" t="s">
        <v>1</v>
      </c>
      <c r="D91" s="619"/>
      <c r="E91" s="620"/>
      <c r="F91" s="620"/>
      <c r="G91" s="621"/>
      <c r="H91" s="619"/>
      <c r="I91" s="622"/>
      <c r="J91" s="623"/>
      <c r="K91" s="624"/>
      <c r="L91" s="619"/>
      <c r="M91" s="623"/>
      <c r="N91" s="623"/>
      <c r="O91" s="624"/>
      <c r="P91" s="619"/>
      <c r="Q91" s="623"/>
      <c r="R91" s="623"/>
      <c r="S91" s="624"/>
      <c r="T91" s="619"/>
      <c r="U91" s="623"/>
      <c r="V91" s="623"/>
      <c r="W91" s="624"/>
      <c r="X91" s="619"/>
      <c r="Y91" s="623"/>
      <c r="Z91" s="623"/>
      <c r="AA91" s="624"/>
      <c r="AB91" s="619"/>
      <c r="AC91" s="622"/>
      <c r="AD91" s="623"/>
      <c r="AE91" s="625"/>
    </row>
    <row r="92" spans="1:31" ht="11.25" customHeight="1" x14ac:dyDescent="0.4">
      <c r="A92" s="1093"/>
      <c r="B92" s="570"/>
      <c r="C92" s="1077"/>
      <c r="D92" s="619"/>
      <c r="E92" s="620"/>
      <c r="F92" s="620"/>
      <c r="G92" s="621"/>
      <c r="H92" s="619"/>
      <c r="I92" s="623"/>
      <c r="J92" s="623"/>
      <c r="K92" s="624"/>
      <c r="L92" s="619"/>
      <c r="M92" s="623"/>
      <c r="N92" s="623"/>
      <c r="O92" s="624"/>
      <c r="P92" s="619"/>
      <c r="Q92" s="623"/>
      <c r="R92" s="623"/>
      <c r="S92" s="624"/>
      <c r="T92" s="619"/>
      <c r="U92" s="623"/>
      <c r="V92" s="623"/>
      <c r="W92" s="624"/>
      <c r="X92" s="619"/>
      <c r="Y92" s="642"/>
      <c r="Z92" s="642"/>
      <c r="AA92" s="643"/>
      <c r="AB92" s="619"/>
      <c r="AC92" s="642"/>
      <c r="AD92" s="642"/>
      <c r="AE92" s="644"/>
    </row>
    <row r="93" spans="1:31" ht="11.25" customHeight="1" x14ac:dyDescent="0.4">
      <c r="A93" s="1093"/>
      <c r="B93" s="569" t="s">
        <v>399</v>
      </c>
      <c r="C93" s="1079" t="s">
        <v>0</v>
      </c>
      <c r="D93" s="605"/>
      <c r="E93" s="606"/>
      <c r="F93" s="606"/>
      <c r="G93" s="607"/>
      <c r="H93" s="605"/>
      <c r="I93" s="608"/>
      <c r="J93" s="609"/>
      <c r="K93" s="610"/>
      <c r="L93" s="605"/>
      <c r="M93" s="609"/>
      <c r="N93" s="609"/>
      <c r="O93" s="610"/>
      <c r="P93" s="605"/>
      <c r="Q93" s="609"/>
      <c r="R93" s="609"/>
      <c r="S93" s="610"/>
      <c r="T93" s="609"/>
      <c r="U93" s="609"/>
      <c r="V93" s="609"/>
      <c r="W93" s="610"/>
      <c r="X93" s="605"/>
      <c r="Y93" s="609"/>
      <c r="Z93" s="609"/>
      <c r="AA93" s="610"/>
      <c r="AB93" s="605"/>
      <c r="AC93" s="609"/>
      <c r="AD93" s="609"/>
      <c r="AE93" s="611"/>
    </row>
    <row r="94" spans="1:31" ht="11.25" customHeight="1" x14ac:dyDescent="0.4">
      <c r="A94" s="1093"/>
      <c r="B94" s="570"/>
      <c r="C94" s="1080"/>
      <c r="D94" s="612"/>
      <c r="E94" s="613"/>
      <c r="F94" s="613"/>
      <c r="G94" s="614"/>
      <c r="H94" s="612"/>
      <c r="I94" s="615"/>
      <c r="J94" s="615"/>
      <c r="K94" s="616"/>
      <c r="L94" s="612"/>
      <c r="M94" s="615"/>
      <c r="N94" s="615"/>
      <c r="O94" s="616"/>
      <c r="P94" s="612"/>
      <c r="Q94" s="615"/>
      <c r="R94" s="615"/>
      <c r="S94" s="616"/>
      <c r="T94" s="612"/>
      <c r="U94" s="615"/>
      <c r="V94" s="615"/>
      <c r="W94" s="616"/>
      <c r="X94" s="612"/>
      <c r="Y94" s="617"/>
      <c r="Z94" s="617"/>
      <c r="AA94" s="616"/>
      <c r="AB94" s="612"/>
      <c r="AC94" s="615"/>
      <c r="AD94" s="615"/>
      <c r="AE94" s="618"/>
    </row>
    <row r="95" spans="1:31" ht="11.25" customHeight="1" x14ac:dyDescent="0.4">
      <c r="A95" s="1093"/>
      <c r="B95" s="570"/>
      <c r="C95" s="1077" t="s">
        <v>1</v>
      </c>
      <c r="D95" s="619"/>
      <c r="E95" s="620"/>
      <c r="F95" s="620"/>
      <c r="G95" s="621"/>
      <c r="H95" s="619"/>
      <c r="I95" s="622"/>
      <c r="J95" s="623"/>
      <c r="K95" s="624"/>
      <c r="L95" s="623"/>
      <c r="M95" s="623"/>
      <c r="N95" s="623"/>
      <c r="O95" s="624"/>
      <c r="P95" s="619"/>
      <c r="Q95" s="622"/>
      <c r="R95" s="623"/>
      <c r="S95" s="624"/>
      <c r="T95" s="619"/>
      <c r="U95" s="623"/>
      <c r="V95" s="623"/>
      <c r="W95" s="624"/>
      <c r="X95" s="619"/>
      <c r="Y95" s="623"/>
      <c r="Z95" s="623"/>
      <c r="AA95" s="624"/>
      <c r="AB95" s="619"/>
      <c r="AC95" s="622"/>
      <c r="AD95" s="623"/>
      <c r="AE95" s="625"/>
    </row>
    <row r="96" spans="1:31" ht="11.25" customHeight="1" x14ac:dyDescent="0.4">
      <c r="A96" s="1093"/>
      <c r="B96" s="570"/>
      <c r="C96" s="1077"/>
      <c r="D96" s="619"/>
      <c r="E96" s="620"/>
      <c r="F96" s="620"/>
      <c r="G96" s="621"/>
      <c r="H96" s="619"/>
      <c r="I96" s="623"/>
      <c r="J96" s="623"/>
      <c r="K96" s="624"/>
      <c r="L96" s="619"/>
      <c r="M96" s="623"/>
      <c r="N96" s="623"/>
      <c r="O96" s="624"/>
      <c r="P96" s="619"/>
      <c r="Q96" s="622"/>
      <c r="R96" s="622"/>
      <c r="S96" s="624"/>
      <c r="T96" s="619"/>
      <c r="U96" s="623"/>
      <c r="V96" s="623"/>
      <c r="W96" s="624"/>
      <c r="X96" s="619"/>
      <c r="Y96" s="642"/>
      <c r="Z96" s="642"/>
      <c r="AA96" s="643"/>
      <c r="AB96" s="619"/>
      <c r="AC96" s="642"/>
      <c r="AD96" s="642"/>
      <c r="AE96" s="644"/>
    </row>
    <row r="97" spans="1:31" ht="11.25" customHeight="1" x14ac:dyDescent="0.4">
      <c r="A97" s="1093"/>
      <c r="B97" s="569" t="s">
        <v>476</v>
      </c>
      <c r="C97" s="1079" t="s">
        <v>0</v>
      </c>
      <c r="D97" s="605"/>
      <c r="E97" s="606"/>
      <c r="F97" s="606"/>
      <c r="G97" s="607"/>
      <c r="H97" s="605"/>
      <c r="I97" s="608"/>
      <c r="J97" s="609"/>
      <c r="K97" s="610"/>
      <c r="L97" s="605"/>
      <c r="M97" s="609"/>
      <c r="N97" s="609"/>
      <c r="O97" s="610"/>
      <c r="P97" s="633"/>
      <c r="Q97" s="634"/>
      <c r="R97" s="635"/>
      <c r="S97" s="610"/>
      <c r="T97" s="605"/>
      <c r="U97" s="609"/>
      <c r="V97" s="609"/>
      <c r="W97" s="610"/>
      <c r="X97" s="609"/>
      <c r="Y97" s="609"/>
      <c r="Z97" s="609"/>
      <c r="AA97" s="610"/>
      <c r="AB97" s="605"/>
      <c r="AC97" s="608"/>
      <c r="AD97" s="609"/>
      <c r="AE97" s="611"/>
    </row>
    <row r="98" spans="1:31" ht="11.25" customHeight="1" x14ac:dyDescent="0.4">
      <c r="A98" s="1093"/>
      <c r="B98" s="570"/>
      <c r="C98" s="1080"/>
      <c r="D98" s="612"/>
      <c r="E98" s="613"/>
      <c r="F98" s="613"/>
      <c r="G98" s="614"/>
      <c r="H98" s="612"/>
      <c r="I98" s="615"/>
      <c r="J98" s="615"/>
      <c r="K98" s="616"/>
      <c r="L98" s="612"/>
      <c r="M98" s="615"/>
      <c r="N98" s="615"/>
      <c r="O98" s="616"/>
      <c r="P98" s="636"/>
      <c r="Q98" s="637"/>
      <c r="R98" s="638"/>
      <c r="S98" s="616"/>
      <c r="T98" s="612"/>
      <c r="U98" s="615"/>
      <c r="V98" s="615"/>
      <c r="W98" s="616"/>
      <c r="X98" s="612"/>
      <c r="Y98" s="617"/>
      <c r="Z98" s="617"/>
      <c r="AA98" s="616"/>
      <c r="AB98" s="612"/>
      <c r="AC98" s="615"/>
      <c r="AD98" s="615"/>
      <c r="AE98" s="618"/>
    </row>
    <row r="99" spans="1:31" ht="11.25" customHeight="1" x14ac:dyDescent="0.4">
      <c r="A99" s="1093"/>
      <c r="B99" s="570"/>
      <c r="C99" s="1077" t="s">
        <v>1</v>
      </c>
      <c r="D99" s="619"/>
      <c r="E99" s="620"/>
      <c r="F99" s="620"/>
      <c r="G99" s="621"/>
      <c r="H99" s="619"/>
      <c r="I99" s="622"/>
      <c r="J99" s="623"/>
      <c r="K99" s="624"/>
      <c r="L99" s="619"/>
      <c r="M99" s="623"/>
      <c r="N99" s="623"/>
      <c r="O99" s="624"/>
      <c r="P99" s="619"/>
      <c r="Q99" s="622"/>
      <c r="R99" s="623"/>
      <c r="S99" s="624"/>
      <c r="T99" s="619"/>
      <c r="U99" s="623"/>
      <c r="V99" s="623"/>
      <c r="W99" s="624"/>
      <c r="X99" s="619"/>
      <c r="Y99" s="623"/>
      <c r="Z99" s="623"/>
      <c r="AA99" s="624"/>
      <c r="AB99" s="619"/>
      <c r="AC99" s="622"/>
      <c r="AD99" s="623"/>
      <c r="AE99" s="625"/>
    </row>
    <row r="100" spans="1:31" ht="11.25" customHeight="1" x14ac:dyDescent="0.4">
      <c r="A100" s="1094"/>
      <c r="B100" s="571"/>
      <c r="C100" s="1077"/>
      <c r="D100" s="626"/>
      <c r="E100" s="627"/>
      <c r="F100" s="628"/>
      <c r="G100" s="629"/>
      <c r="H100" s="626"/>
      <c r="I100" s="628"/>
      <c r="J100" s="628"/>
      <c r="K100" s="629"/>
      <c r="L100" s="626"/>
      <c r="M100" s="628"/>
      <c r="N100" s="628"/>
      <c r="O100" s="629"/>
      <c r="P100" s="626"/>
      <c r="Q100" s="627"/>
      <c r="R100" s="628"/>
      <c r="S100" s="629"/>
      <c r="T100" s="626"/>
      <c r="U100" s="628"/>
      <c r="V100" s="628"/>
      <c r="W100" s="629"/>
      <c r="X100" s="626"/>
      <c r="Y100" s="630"/>
      <c r="Z100" s="630"/>
      <c r="AA100" s="631"/>
      <c r="AB100" s="626"/>
      <c r="AC100" s="627"/>
      <c r="AD100" s="628"/>
      <c r="AE100" s="632"/>
    </row>
    <row r="101" spans="1:31" ht="11.25" customHeight="1" x14ac:dyDescent="0.4">
      <c r="A101" s="1086" t="s">
        <v>8441</v>
      </c>
      <c r="B101" s="569" t="s">
        <v>225</v>
      </c>
      <c r="C101" s="1079" t="s">
        <v>0</v>
      </c>
      <c r="D101" s="605"/>
      <c r="E101" s="606"/>
      <c r="F101" s="606"/>
      <c r="G101" s="607"/>
      <c r="H101" s="605"/>
      <c r="I101" s="608"/>
      <c r="J101" s="609"/>
      <c r="K101" s="610"/>
      <c r="L101" s="605"/>
      <c r="M101" s="609"/>
      <c r="N101" s="609"/>
      <c r="O101" s="610"/>
      <c r="P101" s="633"/>
      <c r="Q101" s="634"/>
      <c r="R101" s="635"/>
      <c r="S101" s="610"/>
      <c r="T101" s="605"/>
      <c r="U101" s="609"/>
      <c r="V101" s="609"/>
      <c r="W101" s="610"/>
      <c r="X101" s="609"/>
      <c r="Y101" s="609"/>
      <c r="Z101" s="609"/>
      <c r="AA101" s="610"/>
      <c r="AB101" s="605"/>
      <c r="AC101" s="608"/>
      <c r="AD101" s="609"/>
      <c r="AE101" s="611"/>
    </row>
    <row r="102" spans="1:31" ht="11.25" customHeight="1" x14ac:dyDescent="0.4">
      <c r="A102" s="1087"/>
      <c r="B102" s="570"/>
      <c r="C102" s="1080"/>
      <c r="D102" s="612"/>
      <c r="E102" s="613"/>
      <c r="F102" s="613"/>
      <c r="G102" s="614"/>
      <c r="H102" s="612"/>
      <c r="I102" s="615"/>
      <c r="J102" s="615"/>
      <c r="K102" s="616"/>
      <c r="L102" s="612"/>
      <c r="M102" s="615"/>
      <c r="N102" s="615"/>
      <c r="O102" s="616"/>
      <c r="P102" s="636"/>
      <c r="Q102" s="637"/>
      <c r="R102" s="638"/>
      <c r="S102" s="616"/>
      <c r="T102" s="612"/>
      <c r="U102" s="615"/>
      <c r="V102" s="615"/>
      <c r="W102" s="616"/>
      <c r="X102" s="612"/>
      <c r="Y102" s="617"/>
      <c r="Z102" s="617"/>
      <c r="AA102" s="616"/>
      <c r="AB102" s="612"/>
      <c r="AC102" s="615"/>
      <c r="AD102" s="615"/>
      <c r="AE102" s="618"/>
    </row>
    <row r="103" spans="1:31" ht="11.25" customHeight="1" x14ac:dyDescent="0.4">
      <c r="A103" s="1087"/>
      <c r="B103" s="570"/>
      <c r="C103" s="1077" t="s">
        <v>1</v>
      </c>
      <c r="D103" s="619"/>
      <c r="E103" s="620"/>
      <c r="F103" s="620"/>
      <c r="G103" s="621"/>
      <c r="H103" s="619"/>
      <c r="I103" s="622"/>
      <c r="J103" s="623"/>
      <c r="K103" s="624"/>
      <c r="L103" s="619"/>
      <c r="M103" s="623"/>
      <c r="N103" s="623"/>
      <c r="O103" s="624"/>
      <c r="P103" s="619"/>
      <c r="Q103" s="622"/>
      <c r="R103" s="623"/>
      <c r="S103" s="624"/>
      <c r="T103" s="619"/>
      <c r="U103" s="623"/>
      <c r="V103" s="623"/>
      <c r="W103" s="624"/>
      <c r="X103" s="619"/>
      <c r="Y103" s="623"/>
      <c r="Z103" s="623"/>
      <c r="AA103" s="624"/>
      <c r="AB103" s="619"/>
      <c r="AC103" s="622"/>
      <c r="AD103" s="623"/>
      <c r="AE103" s="625"/>
    </row>
    <row r="104" spans="1:31" ht="11.25" customHeight="1" x14ac:dyDescent="0.4">
      <c r="A104" s="1087"/>
      <c r="B104" s="570"/>
      <c r="C104" s="1077"/>
      <c r="D104" s="626"/>
      <c r="E104" s="627"/>
      <c r="F104" s="628"/>
      <c r="G104" s="629"/>
      <c r="H104" s="626"/>
      <c r="I104" s="628"/>
      <c r="J104" s="628"/>
      <c r="K104" s="629"/>
      <c r="L104" s="626"/>
      <c r="M104" s="628"/>
      <c r="N104" s="628"/>
      <c r="O104" s="629"/>
      <c r="P104" s="626"/>
      <c r="Q104" s="627"/>
      <c r="R104" s="628"/>
      <c r="S104" s="629"/>
      <c r="T104" s="626"/>
      <c r="U104" s="628"/>
      <c r="V104" s="628"/>
      <c r="W104" s="629"/>
      <c r="X104" s="626"/>
      <c r="Y104" s="630"/>
      <c r="Z104" s="630"/>
      <c r="AA104" s="631"/>
      <c r="AB104" s="626"/>
      <c r="AC104" s="627"/>
      <c r="AD104" s="628"/>
      <c r="AE104" s="632"/>
    </row>
    <row r="105" spans="1:31" ht="11.25" customHeight="1" x14ac:dyDescent="0.4">
      <c r="A105" s="1087"/>
      <c r="B105" s="569" t="s">
        <v>229</v>
      </c>
      <c r="C105" s="1079" t="s">
        <v>0</v>
      </c>
      <c r="D105" s="605"/>
      <c r="E105" s="606"/>
      <c r="F105" s="606"/>
      <c r="G105" s="607"/>
      <c r="H105" s="605"/>
      <c r="I105" s="608"/>
      <c r="J105" s="609"/>
      <c r="K105" s="610"/>
      <c r="L105" s="605"/>
      <c r="M105" s="609"/>
      <c r="N105" s="609"/>
      <c r="O105" s="610"/>
      <c r="P105" s="633"/>
      <c r="Q105" s="634"/>
      <c r="R105" s="635"/>
      <c r="S105" s="610"/>
      <c r="T105" s="605"/>
      <c r="U105" s="609"/>
      <c r="V105" s="609"/>
      <c r="W105" s="610"/>
      <c r="X105" s="609"/>
      <c r="Y105" s="609"/>
      <c r="Z105" s="609"/>
      <c r="AA105" s="610"/>
      <c r="AB105" s="605"/>
      <c r="AC105" s="608"/>
      <c r="AD105" s="609"/>
      <c r="AE105" s="611"/>
    </row>
    <row r="106" spans="1:31" ht="11.25" customHeight="1" x14ac:dyDescent="0.4">
      <c r="A106" s="1087"/>
      <c r="B106" s="570"/>
      <c r="C106" s="1080"/>
      <c r="D106" s="612"/>
      <c r="E106" s="613"/>
      <c r="F106" s="613"/>
      <c r="G106" s="614"/>
      <c r="H106" s="612"/>
      <c r="I106" s="615"/>
      <c r="J106" s="615"/>
      <c r="K106" s="616"/>
      <c r="L106" s="612"/>
      <c r="M106" s="615"/>
      <c r="N106" s="615"/>
      <c r="O106" s="616"/>
      <c r="P106" s="636"/>
      <c r="Q106" s="637"/>
      <c r="R106" s="638"/>
      <c r="S106" s="616"/>
      <c r="T106" s="612"/>
      <c r="U106" s="615"/>
      <c r="V106" s="615"/>
      <c r="W106" s="616"/>
      <c r="X106" s="612"/>
      <c r="Y106" s="617"/>
      <c r="Z106" s="617"/>
      <c r="AA106" s="616"/>
      <c r="AB106" s="612"/>
      <c r="AC106" s="615"/>
      <c r="AD106" s="615"/>
      <c r="AE106" s="618"/>
    </row>
    <row r="107" spans="1:31" ht="11.25" customHeight="1" x14ac:dyDescent="0.4">
      <c r="A107" s="1087"/>
      <c r="B107" s="570"/>
      <c r="C107" s="1077" t="s">
        <v>1</v>
      </c>
      <c r="D107" s="619"/>
      <c r="E107" s="620"/>
      <c r="F107" s="620"/>
      <c r="G107" s="621"/>
      <c r="H107" s="619"/>
      <c r="I107" s="622"/>
      <c r="J107" s="623"/>
      <c r="K107" s="624"/>
      <c r="L107" s="619"/>
      <c r="M107" s="623"/>
      <c r="N107" s="623"/>
      <c r="O107" s="624"/>
      <c r="P107" s="619"/>
      <c r="Q107" s="622"/>
      <c r="R107" s="623"/>
      <c r="S107" s="624"/>
      <c r="T107" s="619"/>
      <c r="U107" s="623"/>
      <c r="V107" s="623"/>
      <c r="W107" s="624"/>
      <c r="X107" s="619"/>
      <c r="Y107" s="623"/>
      <c r="Z107" s="623"/>
      <c r="AA107" s="624"/>
      <c r="AB107" s="619"/>
      <c r="AC107" s="622"/>
      <c r="AD107" s="623"/>
      <c r="AE107" s="625"/>
    </row>
    <row r="108" spans="1:31" ht="11.25" customHeight="1" x14ac:dyDescent="0.4">
      <c r="A108" s="1087"/>
      <c r="B108" s="570"/>
      <c r="C108" s="1078"/>
      <c r="D108" s="626"/>
      <c r="E108" s="627"/>
      <c r="F108" s="628"/>
      <c r="G108" s="629"/>
      <c r="H108" s="626"/>
      <c r="I108" s="628"/>
      <c r="J108" s="628"/>
      <c r="K108" s="629"/>
      <c r="L108" s="626"/>
      <c r="M108" s="628"/>
      <c r="N108" s="628"/>
      <c r="O108" s="629"/>
      <c r="P108" s="626"/>
      <c r="Q108" s="627"/>
      <c r="R108" s="628"/>
      <c r="S108" s="629"/>
      <c r="T108" s="626"/>
      <c r="U108" s="628"/>
      <c r="V108" s="628"/>
      <c r="W108" s="629"/>
      <c r="X108" s="626"/>
      <c r="Y108" s="630"/>
      <c r="Z108" s="630"/>
      <c r="AA108" s="631"/>
      <c r="AB108" s="626"/>
      <c r="AC108" s="627"/>
      <c r="AD108" s="628"/>
      <c r="AE108" s="632"/>
    </row>
    <row r="109" spans="1:31" ht="11.25" customHeight="1" x14ac:dyDescent="0.4">
      <c r="A109" s="1087"/>
      <c r="B109" s="569" t="s">
        <v>232</v>
      </c>
      <c r="C109" s="1079" t="s">
        <v>0</v>
      </c>
      <c r="D109" s="605"/>
      <c r="E109" s="606"/>
      <c r="F109" s="606"/>
      <c r="G109" s="607"/>
      <c r="H109" s="605"/>
      <c r="I109" s="608"/>
      <c r="J109" s="609"/>
      <c r="K109" s="610"/>
      <c r="L109" s="609"/>
      <c r="M109" s="609"/>
      <c r="N109" s="609"/>
      <c r="O109" s="610"/>
      <c r="P109" s="605"/>
      <c r="Q109" s="608"/>
      <c r="R109" s="609"/>
      <c r="S109" s="610"/>
      <c r="T109" s="605"/>
      <c r="U109" s="609"/>
      <c r="V109" s="609"/>
      <c r="W109" s="610"/>
      <c r="X109" s="605"/>
      <c r="Y109" s="609"/>
      <c r="Z109" s="609"/>
      <c r="AA109" s="610"/>
      <c r="AB109" s="605"/>
      <c r="AC109" s="608"/>
      <c r="AD109" s="609"/>
      <c r="AE109" s="611"/>
    </row>
    <row r="110" spans="1:31" ht="11.25" customHeight="1" x14ac:dyDescent="0.4">
      <c r="A110" s="1087"/>
      <c r="B110" s="570"/>
      <c r="C110" s="1080"/>
      <c r="D110" s="612"/>
      <c r="E110" s="613"/>
      <c r="F110" s="613"/>
      <c r="G110" s="614"/>
      <c r="H110" s="612"/>
      <c r="I110" s="615"/>
      <c r="J110" s="615"/>
      <c r="K110" s="616"/>
      <c r="L110" s="612"/>
      <c r="M110" s="615"/>
      <c r="N110" s="615"/>
      <c r="O110" s="616"/>
      <c r="P110" s="612"/>
      <c r="Q110" s="617"/>
      <c r="R110" s="617"/>
      <c r="S110" s="616"/>
      <c r="T110" s="612"/>
      <c r="U110" s="617"/>
      <c r="V110" s="615"/>
      <c r="W110" s="616"/>
      <c r="X110" s="612"/>
      <c r="Y110" s="617"/>
      <c r="Z110" s="617"/>
      <c r="AA110" s="616"/>
      <c r="AB110" s="612"/>
      <c r="AC110" s="615"/>
      <c r="AD110" s="615"/>
      <c r="AE110" s="618"/>
    </row>
    <row r="111" spans="1:31" ht="11.25" customHeight="1" x14ac:dyDescent="0.4">
      <c r="A111" s="1087"/>
      <c r="B111" s="570"/>
      <c r="C111" s="1077" t="s">
        <v>1</v>
      </c>
      <c r="D111" s="619"/>
      <c r="E111" s="620"/>
      <c r="F111" s="620"/>
      <c r="G111" s="621"/>
      <c r="H111" s="619"/>
      <c r="I111" s="622"/>
      <c r="J111" s="623"/>
      <c r="K111" s="624"/>
      <c r="L111" s="619"/>
      <c r="M111" s="623"/>
      <c r="N111" s="623"/>
      <c r="O111" s="624"/>
      <c r="P111" s="639" t="s">
        <v>9997</v>
      </c>
      <c r="Q111" s="640">
        <v>4</v>
      </c>
      <c r="R111" s="623" t="s">
        <v>6641</v>
      </c>
      <c r="S111" s="624" t="s">
        <v>5641</v>
      </c>
      <c r="T111" s="619" t="s">
        <v>9997</v>
      </c>
      <c r="U111" s="623">
        <v>4</v>
      </c>
      <c r="V111" s="623" t="s">
        <v>6641</v>
      </c>
      <c r="W111" s="624" t="s">
        <v>5641</v>
      </c>
      <c r="X111" s="619"/>
      <c r="Y111" s="623"/>
      <c r="Z111" s="623"/>
      <c r="AA111" s="624"/>
      <c r="AB111" s="619"/>
      <c r="AC111" s="622"/>
      <c r="AD111" s="623"/>
      <c r="AE111" s="625"/>
    </row>
    <row r="112" spans="1:31" ht="11.25" customHeight="1" x14ac:dyDescent="0.4">
      <c r="A112" s="1087"/>
      <c r="B112" s="570"/>
      <c r="C112" s="1077"/>
      <c r="D112" s="619"/>
      <c r="E112" s="620"/>
      <c r="F112" s="620"/>
      <c r="G112" s="621"/>
      <c r="H112" s="619"/>
      <c r="I112" s="623"/>
      <c r="J112" s="623"/>
      <c r="K112" s="624"/>
      <c r="L112" s="619"/>
      <c r="M112" s="623"/>
      <c r="N112" s="623"/>
      <c r="O112" s="624"/>
      <c r="P112" s="639"/>
      <c r="Q112" s="640"/>
      <c r="R112" s="641"/>
      <c r="S112" s="624"/>
      <c r="T112" s="619"/>
      <c r="U112" s="622"/>
      <c r="V112" s="622"/>
      <c r="W112" s="624"/>
      <c r="X112" s="619"/>
      <c r="Y112" s="642"/>
      <c r="Z112" s="642"/>
      <c r="AA112" s="643"/>
      <c r="AB112" s="619"/>
      <c r="AC112" s="622"/>
      <c r="AD112" s="623"/>
      <c r="AE112" s="625"/>
    </row>
    <row r="113" spans="1:31" ht="11.25" customHeight="1" x14ac:dyDescent="0.4">
      <c r="A113" s="1087"/>
      <c r="B113" s="569" t="s">
        <v>234</v>
      </c>
      <c r="C113" s="1079" t="s">
        <v>0</v>
      </c>
      <c r="D113" s="605"/>
      <c r="E113" s="606"/>
      <c r="F113" s="606"/>
      <c r="G113" s="607"/>
      <c r="H113" s="605"/>
      <c r="I113" s="608"/>
      <c r="J113" s="609"/>
      <c r="K113" s="610"/>
      <c r="L113" s="605"/>
      <c r="M113" s="609"/>
      <c r="N113" s="609"/>
      <c r="O113" s="610"/>
      <c r="P113" s="633"/>
      <c r="Q113" s="634"/>
      <c r="R113" s="635"/>
      <c r="S113" s="610"/>
      <c r="T113" s="605"/>
      <c r="U113" s="609"/>
      <c r="V113" s="609"/>
      <c r="W113" s="610"/>
      <c r="X113" s="609"/>
      <c r="Y113" s="609"/>
      <c r="Z113" s="609"/>
      <c r="AA113" s="610"/>
      <c r="AB113" s="605"/>
      <c r="AC113" s="608"/>
      <c r="AD113" s="609"/>
      <c r="AE113" s="611"/>
    </row>
    <row r="114" spans="1:31" ht="11.25" customHeight="1" x14ac:dyDescent="0.4">
      <c r="A114" s="1087"/>
      <c r="B114" s="570"/>
      <c r="C114" s="1080"/>
      <c r="D114" s="612"/>
      <c r="E114" s="613"/>
      <c r="F114" s="613"/>
      <c r="G114" s="614"/>
      <c r="H114" s="612"/>
      <c r="I114" s="615"/>
      <c r="J114" s="615"/>
      <c r="K114" s="616"/>
      <c r="L114" s="612"/>
      <c r="M114" s="615"/>
      <c r="N114" s="615"/>
      <c r="O114" s="616"/>
      <c r="P114" s="636"/>
      <c r="Q114" s="637"/>
      <c r="R114" s="638"/>
      <c r="S114" s="616"/>
      <c r="T114" s="612"/>
      <c r="U114" s="615"/>
      <c r="V114" s="615"/>
      <c r="W114" s="616"/>
      <c r="X114" s="612"/>
      <c r="Y114" s="617"/>
      <c r="Z114" s="617"/>
      <c r="AA114" s="616"/>
      <c r="AB114" s="612"/>
      <c r="AC114" s="615"/>
      <c r="AD114" s="615"/>
      <c r="AE114" s="618"/>
    </row>
    <row r="115" spans="1:31" ht="11.25" customHeight="1" x14ac:dyDescent="0.4">
      <c r="A115" s="1087"/>
      <c r="B115" s="570"/>
      <c r="C115" s="1077" t="s">
        <v>1</v>
      </c>
      <c r="D115" s="619"/>
      <c r="E115" s="620"/>
      <c r="F115" s="620"/>
      <c r="G115" s="621"/>
      <c r="H115" s="619"/>
      <c r="I115" s="622"/>
      <c r="J115" s="623"/>
      <c r="K115" s="624"/>
      <c r="L115" s="619"/>
      <c r="M115" s="623"/>
      <c r="N115" s="623"/>
      <c r="O115" s="624"/>
      <c r="P115" s="619"/>
      <c r="Q115" s="622"/>
      <c r="R115" s="623"/>
      <c r="S115" s="624"/>
      <c r="T115" s="619"/>
      <c r="U115" s="623"/>
      <c r="V115" s="623"/>
      <c r="W115" s="624"/>
      <c r="X115" s="619"/>
      <c r="Y115" s="623"/>
      <c r="Z115" s="623"/>
      <c r="AA115" s="624"/>
      <c r="AB115" s="619"/>
      <c r="AC115" s="622"/>
      <c r="AD115" s="623"/>
      <c r="AE115" s="625"/>
    </row>
    <row r="116" spans="1:31" ht="11.25" customHeight="1" x14ac:dyDescent="0.4">
      <c r="A116" s="1087"/>
      <c r="B116" s="570"/>
      <c r="C116" s="1078"/>
      <c r="D116" s="626"/>
      <c r="E116" s="627"/>
      <c r="F116" s="628"/>
      <c r="G116" s="629"/>
      <c r="H116" s="626"/>
      <c r="I116" s="628"/>
      <c r="J116" s="628"/>
      <c r="K116" s="629"/>
      <c r="L116" s="626"/>
      <c r="M116" s="628"/>
      <c r="N116" s="628"/>
      <c r="O116" s="629"/>
      <c r="P116" s="626"/>
      <c r="Q116" s="627"/>
      <c r="R116" s="628"/>
      <c r="S116" s="629"/>
      <c r="T116" s="626"/>
      <c r="U116" s="628"/>
      <c r="V116" s="628"/>
      <c r="W116" s="629"/>
      <c r="X116" s="626"/>
      <c r="Y116" s="630"/>
      <c r="Z116" s="630"/>
      <c r="AA116" s="631"/>
      <c r="AB116" s="626"/>
      <c r="AC116" s="627"/>
      <c r="AD116" s="628"/>
      <c r="AE116" s="632"/>
    </row>
    <row r="117" spans="1:31" ht="11.25" customHeight="1" x14ac:dyDescent="0.4">
      <c r="A117" s="1087"/>
      <c r="B117" s="569" t="s">
        <v>237</v>
      </c>
      <c r="C117" s="1079" t="s">
        <v>0</v>
      </c>
      <c r="D117" s="605"/>
      <c r="E117" s="606"/>
      <c r="F117" s="606"/>
      <c r="G117" s="607"/>
      <c r="H117" s="605"/>
      <c r="I117" s="608"/>
      <c r="J117" s="609"/>
      <c r="K117" s="610"/>
      <c r="L117" s="605"/>
      <c r="M117" s="609"/>
      <c r="N117" s="609"/>
      <c r="O117" s="610"/>
      <c r="P117" s="633"/>
      <c r="Q117" s="634"/>
      <c r="R117" s="635"/>
      <c r="S117" s="610"/>
      <c r="T117" s="605"/>
      <c r="U117" s="609"/>
      <c r="V117" s="609"/>
      <c r="W117" s="610"/>
      <c r="X117" s="609"/>
      <c r="Y117" s="609"/>
      <c r="Z117" s="609"/>
      <c r="AA117" s="610"/>
      <c r="AB117" s="605"/>
      <c r="AC117" s="608"/>
      <c r="AD117" s="609"/>
      <c r="AE117" s="611"/>
    </row>
    <row r="118" spans="1:31" ht="11.25" customHeight="1" x14ac:dyDescent="0.4">
      <c r="A118" s="1087"/>
      <c r="B118" s="570"/>
      <c r="C118" s="1080"/>
      <c r="D118" s="612"/>
      <c r="E118" s="613"/>
      <c r="F118" s="613"/>
      <c r="G118" s="614"/>
      <c r="H118" s="612"/>
      <c r="I118" s="615"/>
      <c r="J118" s="615"/>
      <c r="K118" s="616"/>
      <c r="L118" s="612"/>
      <c r="M118" s="615"/>
      <c r="N118" s="615"/>
      <c r="O118" s="616"/>
      <c r="P118" s="636"/>
      <c r="Q118" s="637"/>
      <c r="R118" s="638"/>
      <c r="S118" s="616"/>
      <c r="T118" s="612"/>
      <c r="U118" s="615"/>
      <c r="V118" s="615"/>
      <c r="W118" s="616"/>
      <c r="X118" s="612"/>
      <c r="Y118" s="617"/>
      <c r="Z118" s="617"/>
      <c r="AA118" s="616"/>
      <c r="AB118" s="612"/>
      <c r="AC118" s="615"/>
      <c r="AD118" s="615"/>
      <c r="AE118" s="618"/>
    </row>
    <row r="119" spans="1:31" ht="11.25" customHeight="1" x14ac:dyDescent="0.4">
      <c r="A119" s="1087"/>
      <c r="B119" s="570"/>
      <c r="C119" s="1077" t="s">
        <v>1</v>
      </c>
      <c r="D119" s="619"/>
      <c r="E119" s="620"/>
      <c r="F119" s="620"/>
      <c r="G119" s="621"/>
      <c r="H119" s="619"/>
      <c r="I119" s="622"/>
      <c r="J119" s="623"/>
      <c r="K119" s="624"/>
      <c r="L119" s="619"/>
      <c r="M119" s="623"/>
      <c r="N119" s="623"/>
      <c r="O119" s="624"/>
      <c r="P119" s="619"/>
      <c r="Q119" s="622"/>
      <c r="R119" s="623"/>
      <c r="S119" s="624"/>
      <c r="T119" s="619"/>
      <c r="U119" s="623"/>
      <c r="V119" s="623"/>
      <c r="W119" s="624"/>
      <c r="X119" s="619"/>
      <c r="Y119" s="623"/>
      <c r="Z119" s="623"/>
      <c r="AA119" s="624"/>
      <c r="AB119" s="619"/>
      <c r="AC119" s="622"/>
      <c r="AD119" s="623"/>
      <c r="AE119" s="625"/>
    </row>
    <row r="120" spans="1:31" ht="11.25" customHeight="1" x14ac:dyDescent="0.4">
      <c r="A120" s="1087"/>
      <c r="B120" s="570"/>
      <c r="C120" s="1077"/>
      <c r="D120" s="626"/>
      <c r="E120" s="627"/>
      <c r="F120" s="628"/>
      <c r="G120" s="629"/>
      <c r="H120" s="626"/>
      <c r="I120" s="628"/>
      <c r="J120" s="628"/>
      <c r="K120" s="629"/>
      <c r="L120" s="626"/>
      <c r="M120" s="628"/>
      <c r="N120" s="628"/>
      <c r="O120" s="629"/>
      <c r="P120" s="626"/>
      <c r="Q120" s="627"/>
      <c r="R120" s="628"/>
      <c r="S120" s="629"/>
      <c r="T120" s="626"/>
      <c r="U120" s="628"/>
      <c r="V120" s="628"/>
      <c r="W120" s="629"/>
      <c r="X120" s="626"/>
      <c r="Y120" s="630"/>
      <c r="Z120" s="630"/>
      <c r="AA120" s="631"/>
      <c r="AB120" s="626"/>
      <c r="AC120" s="627"/>
      <c r="AD120" s="628"/>
      <c r="AE120" s="632"/>
    </row>
    <row r="121" spans="1:31" ht="11.25" customHeight="1" x14ac:dyDescent="0.4">
      <c r="A121" s="1087"/>
      <c r="B121" s="569" t="s">
        <v>238</v>
      </c>
      <c r="C121" s="1079" t="s">
        <v>0</v>
      </c>
      <c r="D121" s="605"/>
      <c r="E121" s="606"/>
      <c r="F121" s="606"/>
      <c r="G121" s="607"/>
      <c r="H121" s="605"/>
      <c r="I121" s="608"/>
      <c r="J121" s="609"/>
      <c r="K121" s="610"/>
      <c r="L121" s="609"/>
      <c r="M121" s="609"/>
      <c r="N121" s="609"/>
      <c r="O121" s="610"/>
      <c r="P121" s="605"/>
      <c r="Q121" s="608"/>
      <c r="R121" s="609"/>
      <c r="S121" s="610"/>
      <c r="T121" s="605"/>
      <c r="U121" s="609"/>
      <c r="V121" s="609"/>
      <c r="W121" s="610"/>
      <c r="X121" s="605"/>
      <c r="Y121" s="609"/>
      <c r="Z121" s="609"/>
      <c r="AA121" s="610"/>
      <c r="AB121" s="605"/>
      <c r="AC121" s="608"/>
      <c r="AD121" s="609"/>
      <c r="AE121" s="611"/>
    </row>
    <row r="122" spans="1:31" ht="11.25" customHeight="1" x14ac:dyDescent="0.4">
      <c r="A122" s="1087"/>
      <c r="B122" s="570"/>
      <c r="C122" s="1080"/>
      <c r="D122" s="612"/>
      <c r="E122" s="613"/>
      <c r="F122" s="613"/>
      <c r="G122" s="614"/>
      <c r="H122" s="612"/>
      <c r="I122" s="615"/>
      <c r="J122" s="615"/>
      <c r="K122" s="616"/>
      <c r="L122" s="612"/>
      <c r="M122" s="615"/>
      <c r="N122" s="615"/>
      <c r="O122" s="616"/>
      <c r="P122" s="612"/>
      <c r="Q122" s="617"/>
      <c r="R122" s="617"/>
      <c r="S122" s="616"/>
      <c r="T122" s="612"/>
      <c r="U122" s="617"/>
      <c r="V122" s="615"/>
      <c r="W122" s="616"/>
      <c r="X122" s="612"/>
      <c r="Y122" s="617"/>
      <c r="Z122" s="617"/>
      <c r="AA122" s="616"/>
      <c r="AB122" s="612"/>
      <c r="AC122" s="615"/>
      <c r="AD122" s="615"/>
      <c r="AE122" s="618"/>
    </row>
    <row r="123" spans="1:31" ht="11.25" customHeight="1" x14ac:dyDescent="0.4">
      <c r="A123" s="1087"/>
      <c r="B123" s="570"/>
      <c r="C123" s="1077" t="s">
        <v>1</v>
      </c>
      <c r="D123" s="619"/>
      <c r="E123" s="620"/>
      <c r="F123" s="620"/>
      <c r="G123" s="621"/>
      <c r="H123" s="619"/>
      <c r="I123" s="622"/>
      <c r="J123" s="623"/>
      <c r="K123" s="624"/>
      <c r="L123" s="619"/>
      <c r="M123" s="623"/>
      <c r="N123" s="623"/>
      <c r="O123" s="624"/>
      <c r="P123" s="639"/>
      <c r="Q123" s="640"/>
      <c r="R123" s="623"/>
      <c r="S123" s="624"/>
      <c r="T123" s="619"/>
      <c r="U123" s="623"/>
      <c r="V123" s="623"/>
      <c r="W123" s="624"/>
      <c r="X123" s="619"/>
      <c r="Y123" s="623"/>
      <c r="Z123" s="623"/>
      <c r="AA123" s="624"/>
      <c r="AB123" s="619"/>
      <c r="AC123" s="622"/>
      <c r="AD123" s="623"/>
      <c r="AE123" s="625"/>
    </row>
    <row r="124" spans="1:31" ht="11.25" customHeight="1" x14ac:dyDescent="0.4">
      <c r="A124" s="1087"/>
      <c r="B124" s="570"/>
      <c r="C124" s="1077"/>
      <c r="D124" s="619"/>
      <c r="E124" s="620"/>
      <c r="F124" s="620"/>
      <c r="G124" s="621"/>
      <c r="H124" s="619"/>
      <c r="I124" s="623"/>
      <c r="J124" s="623"/>
      <c r="K124" s="624"/>
      <c r="L124" s="619"/>
      <c r="M124" s="623"/>
      <c r="N124" s="623"/>
      <c r="O124" s="624"/>
      <c r="P124" s="639"/>
      <c r="Q124" s="640"/>
      <c r="R124" s="641"/>
      <c r="S124" s="624"/>
      <c r="T124" s="619"/>
      <c r="U124" s="622"/>
      <c r="V124" s="622"/>
      <c r="W124" s="624"/>
      <c r="X124" s="619"/>
      <c r="Y124" s="642"/>
      <c r="Z124" s="642"/>
      <c r="AA124" s="643"/>
      <c r="AB124" s="619"/>
      <c r="AC124" s="622"/>
      <c r="AD124" s="623"/>
      <c r="AE124" s="625"/>
    </row>
    <row r="125" spans="1:31" ht="11.25" customHeight="1" x14ac:dyDescent="0.4">
      <c r="A125" s="1087"/>
      <c r="B125" s="569" t="s">
        <v>242</v>
      </c>
      <c r="C125" s="1079" t="s">
        <v>0</v>
      </c>
      <c r="D125" s="605"/>
      <c r="E125" s="606"/>
      <c r="F125" s="606"/>
      <c r="G125" s="607"/>
      <c r="H125" s="605"/>
      <c r="I125" s="608"/>
      <c r="J125" s="609"/>
      <c r="K125" s="610"/>
      <c r="L125" s="609"/>
      <c r="M125" s="609"/>
      <c r="N125" s="609"/>
      <c r="O125" s="610"/>
      <c r="P125" s="605"/>
      <c r="Q125" s="608"/>
      <c r="R125" s="609"/>
      <c r="S125" s="610"/>
      <c r="T125" s="605"/>
      <c r="U125" s="608"/>
      <c r="V125" s="609"/>
      <c r="W125" s="610"/>
      <c r="X125" s="605"/>
      <c r="Y125" s="609"/>
      <c r="Z125" s="609"/>
      <c r="AA125" s="610"/>
      <c r="AB125" s="605"/>
      <c r="AC125" s="608"/>
      <c r="AD125" s="609"/>
      <c r="AE125" s="611"/>
    </row>
    <row r="126" spans="1:31" ht="11.25" customHeight="1" x14ac:dyDescent="0.4">
      <c r="A126" s="1087"/>
      <c r="B126" s="570"/>
      <c r="C126" s="1080"/>
      <c r="D126" s="612"/>
      <c r="E126" s="613"/>
      <c r="F126" s="613"/>
      <c r="G126" s="614"/>
      <c r="H126" s="612"/>
      <c r="I126" s="615"/>
      <c r="J126" s="615"/>
      <c r="K126" s="616"/>
      <c r="L126" s="612"/>
      <c r="M126" s="615"/>
      <c r="N126" s="615"/>
      <c r="O126" s="616"/>
      <c r="P126" s="612"/>
      <c r="Q126" s="617"/>
      <c r="R126" s="617"/>
      <c r="S126" s="616"/>
      <c r="T126" s="612"/>
      <c r="U126" s="615"/>
      <c r="V126" s="615"/>
      <c r="W126" s="616"/>
      <c r="X126" s="612"/>
      <c r="Y126" s="617"/>
      <c r="Z126" s="617"/>
      <c r="AA126" s="616"/>
      <c r="AB126" s="612"/>
      <c r="AC126" s="615"/>
      <c r="AD126" s="615"/>
      <c r="AE126" s="618"/>
    </row>
    <row r="127" spans="1:31" ht="11.25" customHeight="1" x14ac:dyDescent="0.4">
      <c r="A127" s="1087"/>
      <c r="B127" s="570"/>
      <c r="C127" s="1077" t="s">
        <v>1</v>
      </c>
      <c r="D127" s="619" t="s">
        <v>8390</v>
      </c>
      <c r="E127" s="620">
        <v>4</v>
      </c>
      <c r="F127" s="620" t="s">
        <v>6631</v>
      </c>
      <c r="G127" s="621" t="s">
        <v>5667</v>
      </c>
      <c r="H127" s="619" t="s">
        <v>8390</v>
      </c>
      <c r="I127" s="622">
        <v>4</v>
      </c>
      <c r="J127" s="623" t="s">
        <v>6631</v>
      </c>
      <c r="K127" s="624" t="s">
        <v>5667</v>
      </c>
      <c r="L127" s="619" t="s">
        <v>8390</v>
      </c>
      <c r="M127" s="623">
        <v>4</v>
      </c>
      <c r="N127" s="623" t="s">
        <v>6631</v>
      </c>
      <c r="O127" s="624" t="s">
        <v>5667</v>
      </c>
      <c r="P127" s="639" t="s">
        <v>8390</v>
      </c>
      <c r="Q127" s="640">
        <v>4</v>
      </c>
      <c r="R127" s="623" t="s">
        <v>6631</v>
      </c>
      <c r="S127" s="624" t="s">
        <v>5667</v>
      </c>
      <c r="T127" s="619" t="s">
        <v>8390</v>
      </c>
      <c r="U127" s="623">
        <v>4</v>
      </c>
      <c r="V127" s="623" t="s">
        <v>6631</v>
      </c>
      <c r="W127" s="624" t="s">
        <v>5667</v>
      </c>
      <c r="X127" s="619"/>
      <c r="Y127" s="623"/>
      <c r="Z127" s="623"/>
      <c r="AA127" s="624"/>
      <c r="AB127" s="619"/>
      <c r="AC127" s="622"/>
      <c r="AD127" s="623"/>
      <c r="AE127" s="625"/>
    </row>
    <row r="128" spans="1:31" ht="11.25" customHeight="1" x14ac:dyDescent="0.4">
      <c r="A128" s="1087"/>
      <c r="B128" s="570"/>
      <c r="C128" s="1077"/>
      <c r="D128" s="619"/>
      <c r="E128" s="620"/>
      <c r="F128" s="620"/>
      <c r="G128" s="621"/>
      <c r="H128" s="619"/>
      <c r="I128" s="623"/>
      <c r="J128" s="623"/>
      <c r="K128" s="624"/>
      <c r="L128" s="619"/>
      <c r="M128" s="623"/>
      <c r="N128" s="623"/>
      <c r="O128" s="624"/>
      <c r="P128" s="639"/>
      <c r="Q128" s="640"/>
      <c r="R128" s="641"/>
      <c r="S128" s="624"/>
      <c r="T128" s="619"/>
      <c r="U128" s="623"/>
      <c r="V128" s="623"/>
      <c r="W128" s="624"/>
      <c r="X128" s="619"/>
      <c r="Y128" s="642"/>
      <c r="Z128" s="642"/>
      <c r="AA128" s="643"/>
      <c r="AB128" s="619"/>
      <c r="AC128" s="622"/>
      <c r="AD128" s="623"/>
      <c r="AE128" s="625"/>
    </row>
    <row r="129" spans="1:31" ht="11.25" customHeight="1" x14ac:dyDescent="0.4">
      <c r="A129" s="1087"/>
      <c r="B129" s="569" t="s">
        <v>243</v>
      </c>
      <c r="C129" s="1079" t="s">
        <v>0</v>
      </c>
      <c r="D129" s="605"/>
      <c r="E129" s="606"/>
      <c r="F129" s="606"/>
      <c r="G129" s="607"/>
      <c r="H129" s="605"/>
      <c r="I129" s="608"/>
      <c r="J129" s="609"/>
      <c r="K129" s="610"/>
      <c r="L129" s="605"/>
      <c r="M129" s="609"/>
      <c r="N129" s="609"/>
      <c r="O129" s="610"/>
      <c r="P129" s="633"/>
      <c r="Q129" s="634"/>
      <c r="R129" s="635"/>
      <c r="S129" s="610"/>
      <c r="T129" s="605"/>
      <c r="U129" s="609"/>
      <c r="V129" s="609"/>
      <c r="W129" s="610"/>
      <c r="X129" s="609"/>
      <c r="Y129" s="609"/>
      <c r="Z129" s="609"/>
      <c r="AA129" s="610"/>
      <c r="AB129" s="605"/>
      <c r="AC129" s="608"/>
      <c r="AD129" s="609"/>
      <c r="AE129" s="611"/>
    </row>
    <row r="130" spans="1:31" ht="11.25" customHeight="1" x14ac:dyDescent="0.4">
      <c r="A130" s="1087"/>
      <c r="B130" s="570"/>
      <c r="C130" s="1080"/>
      <c r="D130" s="612"/>
      <c r="E130" s="613"/>
      <c r="F130" s="613"/>
      <c r="G130" s="614"/>
      <c r="H130" s="612"/>
      <c r="I130" s="615"/>
      <c r="J130" s="615"/>
      <c r="K130" s="616"/>
      <c r="L130" s="612"/>
      <c r="M130" s="615"/>
      <c r="N130" s="615"/>
      <c r="O130" s="616"/>
      <c r="P130" s="636"/>
      <c r="Q130" s="637"/>
      <c r="R130" s="638"/>
      <c r="S130" s="616"/>
      <c r="T130" s="612"/>
      <c r="U130" s="615"/>
      <c r="V130" s="615"/>
      <c r="W130" s="616"/>
      <c r="X130" s="612"/>
      <c r="Y130" s="617"/>
      <c r="Z130" s="617"/>
      <c r="AA130" s="616"/>
      <c r="AB130" s="612"/>
      <c r="AC130" s="615"/>
      <c r="AD130" s="615"/>
      <c r="AE130" s="618"/>
    </row>
    <row r="131" spans="1:31" ht="11.25" customHeight="1" x14ac:dyDescent="0.4">
      <c r="A131" s="1087"/>
      <c r="B131" s="570"/>
      <c r="C131" s="1077" t="s">
        <v>1</v>
      </c>
      <c r="D131" s="619"/>
      <c r="E131" s="620"/>
      <c r="F131" s="620"/>
      <c r="G131" s="621"/>
      <c r="H131" s="619"/>
      <c r="I131" s="622"/>
      <c r="J131" s="623"/>
      <c r="K131" s="624"/>
      <c r="L131" s="619"/>
      <c r="M131" s="623"/>
      <c r="N131" s="623"/>
      <c r="O131" s="624"/>
      <c r="P131" s="619"/>
      <c r="Q131" s="622"/>
      <c r="R131" s="623"/>
      <c r="S131" s="624"/>
      <c r="T131" s="619"/>
      <c r="U131" s="623"/>
      <c r="V131" s="623"/>
      <c r="W131" s="624"/>
      <c r="X131" s="619"/>
      <c r="Y131" s="623"/>
      <c r="Z131" s="623"/>
      <c r="AA131" s="624"/>
      <c r="AB131" s="619"/>
      <c r="AC131" s="622"/>
      <c r="AD131" s="623"/>
      <c r="AE131" s="625"/>
    </row>
    <row r="132" spans="1:31" ht="11.25" customHeight="1" x14ac:dyDescent="0.4">
      <c r="A132" s="1087"/>
      <c r="B132" s="570"/>
      <c r="C132" s="1077"/>
      <c r="D132" s="619"/>
      <c r="E132" s="620"/>
      <c r="F132" s="620"/>
      <c r="G132" s="621"/>
      <c r="H132" s="619"/>
      <c r="I132" s="623"/>
      <c r="J132" s="623"/>
      <c r="K132" s="624"/>
      <c r="L132" s="619"/>
      <c r="M132" s="623"/>
      <c r="N132" s="623"/>
      <c r="O132" s="624"/>
      <c r="P132" s="619"/>
      <c r="Q132" s="622"/>
      <c r="R132" s="623"/>
      <c r="S132" s="624"/>
      <c r="T132" s="619"/>
      <c r="U132" s="623"/>
      <c r="V132" s="623"/>
      <c r="W132" s="624"/>
      <c r="X132" s="619"/>
      <c r="Y132" s="642"/>
      <c r="Z132" s="642"/>
      <c r="AA132" s="643"/>
      <c r="AB132" s="619"/>
      <c r="AC132" s="622"/>
      <c r="AD132" s="623"/>
      <c r="AE132" s="625"/>
    </row>
    <row r="133" spans="1:31" ht="11.25" customHeight="1" x14ac:dyDescent="0.4">
      <c r="A133" s="1087"/>
      <c r="B133" s="569" t="s">
        <v>246</v>
      </c>
      <c r="C133" s="1079" t="s">
        <v>0</v>
      </c>
      <c r="D133" s="605"/>
      <c r="E133" s="606"/>
      <c r="F133" s="606"/>
      <c r="G133" s="607"/>
      <c r="H133" s="605"/>
      <c r="I133" s="608"/>
      <c r="J133" s="609"/>
      <c r="K133" s="610"/>
      <c r="L133" s="609"/>
      <c r="M133" s="609"/>
      <c r="N133" s="609"/>
      <c r="O133" s="610"/>
      <c r="P133" s="609"/>
      <c r="Q133" s="609"/>
      <c r="R133" s="609"/>
      <c r="S133" s="610"/>
      <c r="T133" s="605"/>
      <c r="U133" s="609"/>
      <c r="V133" s="609"/>
      <c r="W133" s="610"/>
      <c r="X133" s="605"/>
      <c r="Y133" s="609"/>
      <c r="Z133" s="609"/>
      <c r="AA133" s="610"/>
      <c r="AB133" s="605"/>
      <c r="AC133" s="609"/>
      <c r="AD133" s="609"/>
      <c r="AE133" s="611"/>
    </row>
    <row r="134" spans="1:31" ht="11.25" customHeight="1" x14ac:dyDescent="0.4">
      <c r="A134" s="1087"/>
      <c r="B134" s="570"/>
      <c r="C134" s="1080"/>
      <c r="D134" s="612"/>
      <c r="E134" s="613"/>
      <c r="F134" s="613"/>
      <c r="G134" s="614"/>
      <c r="H134" s="612"/>
      <c r="I134" s="615"/>
      <c r="J134" s="615"/>
      <c r="K134" s="616"/>
      <c r="L134" s="612"/>
      <c r="M134" s="615"/>
      <c r="N134" s="615"/>
      <c r="O134" s="616"/>
      <c r="P134" s="612"/>
      <c r="Q134" s="617"/>
      <c r="R134" s="615"/>
      <c r="S134" s="616"/>
      <c r="T134" s="612"/>
      <c r="U134" s="615"/>
      <c r="V134" s="615"/>
      <c r="W134" s="616"/>
      <c r="X134" s="612"/>
      <c r="Y134" s="617"/>
      <c r="Z134" s="617"/>
      <c r="AA134" s="616"/>
      <c r="AB134" s="612"/>
      <c r="AC134" s="615"/>
      <c r="AD134" s="615"/>
      <c r="AE134" s="618"/>
    </row>
    <row r="135" spans="1:31" ht="11.25" customHeight="1" x14ac:dyDescent="0.4">
      <c r="A135" s="1087"/>
      <c r="B135" s="570"/>
      <c r="C135" s="1077" t="s">
        <v>1</v>
      </c>
      <c r="D135" s="619" t="s">
        <v>8389</v>
      </c>
      <c r="E135" s="620">
        <v>4</v>
      </c>
      <c r="F135" s="620" t="s">
        <v>6631</v>
      </c>
      <c r="G135" s="621" t="s">
        <v>5668</v>
      </c>
      <c r="H135" s="619" t="s">
        <v>8389</v>
      </c>
      <c r="I135" s="622">
        <v>4</v>
      </c>
      <c r="J135" s="623" t="s">
        <v>6631</v>
      </c>
      <c r="K135" s="624" t="s">
        <v>5668</v>
      </c>
      <c r="L135" s="619" t="s">
        <v>8389</v>
      </c>
      <c r="M135" s="623">
        <v>4</v>
      </c>
      <c r="N135" s="623" t="s">
        <v>6631</v>
      </c>
      <c r="O135" s="624" t="s">
        <v>5668</v>
      </c>
      <c r="P135" s="619" t="s">
        <v>8389</v>
      </c>
      <c r="Q135" s="623">
        <v>4</v>
      </c>
      <c r="R135" s="623" t="s">
        <v>6631</v>
      </c>
      <c r="S135" s="624" t="s">
        <v>5668</v>
      </c>
      <c r="T135" s="619" t="s">
        <v>8389</v>
      </c>
      <c r="U135" s="623">
        <v>4</v>
      </c>
      <c r="V135" s="623" t="s">
        <v>6631</v>
      </c>
      <c r="W135" s="624" t="s">
        <v>5668</v>
      </c>
      <c r="X135" s="619"/>
      <c r="Y135" s="623"/>
      <c r="Z135" s="623"/>
      <c r="AA135" s="624"/>
      <c r="AB135" s="619"/>
      <c r="AC135" s="622"/>
      <c r="AD135" s="623"/>
      <c r="AE135" s="625"/>
    </row>
    <row r="136" spans="1:31" ht="11.25" customHeight="1" x14ac:dyDescent="0.4">
      <c r="A136" s="1087"/>
      <c r="B136" s="570"/>
      <c r="C136" s="1077"/>
      <c r="D136" s="619"/>
      <c r="E136" s="620"/>
      <c r="F136" s="620"/>
      <c r="G136" s="621"/>
      <c r="H136" s="619"/>
      <c r="I136" s="623"/>
      <c r="J136" s="623"/>
      <c r="K136" s="624"/>
      <c r="L136" s="619"/>
      <c r="M136" s="623"/>
      <c r="N136" s="623"/>
      <c r="O136" s="624"/>
      <c r="P136" s="619"/>
      <c r="Q136" s="623"/>
      <c r="R136" s="623"/>
      <c r="S136" s="624"/>
      <c r="T136" s="619"/>
      <c r="U136" s="623"/>
      <c r="V136" s="623"/>
      <c r="W136" s="624"/>
      <c r="X136" s="619"/>
      <c r="Y136" s="642"/>
      <c r="Z136" s="642"/>
      <c r="AA136" s="643"/>
      <c r="AB136" s="619"/>
      <c r="AC136" s="642"/>
      <c r="AD136" s="642"/>
      <c r="AE136" s="644"/>
    </row>
    <row r="137" spans="1:31" ht="11.25" customHeight="1" x14ac:dyDescent="0.4">
      <c r="A137" s="1087"/>
      <c r="B137" s="569" t="s">
        <v>249</v>
      </c>
      <c r="C137" s="1079" t="s">
        <v>0</v>
      </c>
      <c r="D137" s="605" t="s">
        <v>8411</v>
      </c>
      <c r="E137" s="606">
        <v>4</v>
      </c>
      <c r="F137" s="606" t="s">
        <v>7227</v>
      </c>
      <c r="G137" s="607" t="s">
        <v>5664</v>
      </c>
      <c r="H137" s="605" t="s">
        <v>8411</v>
      </c>
      <c r="I137" s="608">
        <v>4</v>
      </c>
      <c r="J137" s="609" t="s">
        <v>7227</v>
      </c>
      <c r="K137" s="610" t="s">
        <v>5664</v>
      </c>
      <c r="L137" s="605" t="s">
        <v>8411</v>
      </c>
      <c r="M137" s="609">
        <v>4</v>
      </c>
      <c r="N137" s="609" t="s">
        <v>7227</v>
      </c>
      <c r="O137" s="610" t="s">
        <v>5664</v>
      </c>
      <c r="P137" s="605" t="s">
        <v>8411</v>
      </c>
      <c r="Q137" s="609">
        <v>4</v>
      </c>
      <c r="R137" s="609" t="s">
        <v>7227</v>
      </c>
      <c r="S137" s="610" t="s">
        <v>5664</v>
      </c>
      <c r="T137" s="609" t="s">
        <v>8411</v>
      </c>
      <c r="U137" s="609">
        <v>4</v>
      </c>
      <c r="V137" s="609" t="s">
        <v>7227</v>
      </c>
      <c r="W137" s="610" t="s">
        <v>5664</v>
      </c>
      <c r="X137" s="605"/>
      <c r="Y137" s="609"/>
      <c r="Z137" s="609"/>
      <c r="AA137" s="610"/>
      <c r="AB137" s="605"/>
      <c r="AC137" s="609"/>
      <c r="AD137" s="609"/>
      <c r="AE137" s="611"/>
    </row>
    <row r="138" spans="1:31" ht="11.25" customHeight="1" x14ac:dyDescent="0.4">
      <c r="A138" s="1087"/>
      <c r="B138" s="570"/>
      <c r="C138" s="1080"/>
      <c r="D138" s="612"/>
      <c r="E138" s="613"/>
      <c r="F138" s="613"/>
      <c r="G138" s="614"/>
      <c r="H138" s="612"/>
      <c r="I138" s="615"/>
      <c r="J138" s="615"/>
      <c r="K138" s="616"/>
      <c r="L138" s="612"/>
      <c r="M138" s="615"/>
      <c r="N138" s="615"/>
      <c r="O138" s="616"/>
      <c r="P138" s="612"/>
      <c r="Q138" s="615"/>
      <c r="R138" s="615"/>
      <c r="S138" s="616"/>
      <c r="T138" s="612"/>
      <c r="U138" s="615"/>
      <c r="V138" s="615"/>
      <c r="W138" s="616"/>
      <c r="X138" s="612"/>
      <c r="Y138" s="617"/>
      <c r="Z138" s="617"/>
      <c r="AA138" s="616"/>
      <c r="AB138" s="612"/>
      <c r="AC138" s="615"/>
      <c r="AD138" s="615"/>
      <c r="AE138" s="618"/>
    </row>
    <row r="139" spans="1:31" ht="11.25" customHeight="1" x14ac:dyDescent="0.4">
      <c r="A139" s="1087"/>
      <c r="B139" s="570"/>
      <c r="C139" s="1077" t="s">
        <v>1</v>
      </c>
      <c r="D139" s="619" t="s">
        <v>10019</v>
      </c>
      <c r="E139" s="620">
        <v>4</v>
      </c>
      <c r="F139" s="620" t="s">
        <v>6611</v>
      </c>
      <c r="G139" s="621" t="s">
        <v>5664</v>
      </c>
      <c r="H139" s="619"/>
      <c r="I139" s="622"/>
      <c r="J139" s="623"/>
      <c r="K139" s="624"/>
      <c r="L139" s="623"/>
      <c r="M139" s="623"/>
      <c r="N139" s="623"/>
      <c r="O139" s="624"/>
      <c r="P139" s="619" t="s">
        <v>9996</v>
      </c>
      <c r="Q139" s="622">
        <v>3</v>
      </c>
      <c r="R139" s="623" t="s">
        <v>6611</v>
      </c>
      <c r="S139" s="624" t="s">
        <v>5664</v>
      </c>
      <c r="T139" s="619" t="s">
        <v>10019</v>
      </c>
      <c r="U139" s="623">
        <v>4</v>
      </c>
      <c r="V139" s="623" t="s">
        <v>6611</v>
      </c>
      <c r="W139" s="624" t="s">
        <v>5664</v>
      </c>
      <c r="X139" s="619"/>
      <c r="Y139" s="623"/>
      <c r="Z139" s="623"/>
      <c r="AA139" s="624"/>
      <c r="AB139" s="619"/>
      <c r="AC139" s="622"/>
      <c r="AD139" s="623"/>
      <c r="AE139" s="625"/>
    </row>
    <row r="140" spans="1:31" ht="11.25" customHeight="1" x14ac:dyDescent="0.4">
      <c r="A140" s="1087"/>
      <c r="B140" s="570"/>
      <c r="C140" s="1077"/>
      <c r="D140" s="619"/>
      <c r="E140" s="620"/>
      <c r="F140" s="620"/>
      <c r="G140" s="621"/>
      <c r="H140" s="619"/>
      <c r="I140" s="623"/>
      <c r="J140" s="623"/>
      <c r="K140" s="624"/>
      <c r="L140" s="619"/>
      <c r="M140" s="623"/>
      <c r="N140" s="623"/>
      <c r="O140" s="624"/>
      <c r="P140" s="619"/>
      <c r="Q140" s="622"/>
      <c r="R140" s="622"/>
      <c r="S140" s="624"/>
      <c r="T140" s="619"/>
      <c r="U140" s="623"/>
      <c r="V140" s="623"/>
      <c r="W140" s="624"/>
      <c r="X140" s="619"/>
      <c r="Y140" s="642"/>
      <c r="Z140" s="642"/>
      <c r="AA140" s="643"/>
      <c r="AB140" s="619"/>
      <c r="AC140" s="642"/>
      <c r="AD140" s="642"/>
      <c r="AE140" s="644"/>
    </row>
    <row r="141" spans="1:31" ht="11.25" customHeight="1" x14ac:dyDescent="0.4">
      <c r="A141" s="1087"/>
      <c r="B141" s="569" t="s">
        <v>252</v>
      </c>
      <c r="C141" s="1079" t="s">
        <v>0</v>
      </c>
      <c r="D141" s="605"/>
      <c r="E141" s="606"/>
      <c r="F141" s="606"/>
      <c r="G141" s="607"/>
      <c r="H141" s="605"/>
      <c r="I141" s="608"/>
      <c r="J141" s="609"/>
      <c r="K141" s="610"/>
      <c r="L141" s="605"/>
      <c r="M141" s="609"/>
      <c r="N141" s="609"/>
      <c r="O141" s="610"/>
      <c r="P141" s="633"/>
      <c r="Q141" s="634"/>
      <c r="R141" s="635"/>
      <c r="S141" s="610"/>
      <c r="T141" s="605"/>
      <c r="U141" s="609"/>
      <c r="V141" s="609"/>
      <c r="W141" s="610"/>
      <c r="X141" s="609"/>
      <c r="Y141" s="609"/>
      <c r="Z141" s="609"/>
      <c r="AA141" s="610"/>
      <c r="AB141" s="605"/>
      <c r="AC141" s="608"/>
      <c r="AD141" s="609"/>
      <c r="AE141" s="611"/>
    </row>
    <row r="142" spans="1:31" ht="11.25" customHeight="1" x14ac:dyDescent="0.4">
      <c r="A142" s="1087"/>
      <c r="B142" s="570"/>
      <c r="C142" s="1080"/>
      <c r="D142" s="612"/>
      <c r="E142" s="613"/>
      <c r="F142" s="613"/>
      <c r="G142" s="614"/>
      <c r="H142" s="612"/>
      <c r="I142" s="615"/>
      <c r="J142" s="615"/>
      <c r="K142" s="616"/>
      <c r="L142" s="612"/>
      <c r="M142" s="615"/>
      <c r="N142" s="615"/>
      <c r="O142" s="616"/>
      <c r="P142" s="636"/>
      <c r="Q142" s="637"/>
      <c r="R142" s="638"/>
      <c r="S142" s="616"/>
      <c r="T142" s="612"/>
      <c r="U142" s="615"/>
      <c r="V142" s="615"/>
      <c r="W142" s="616"/>
      <c r="X142" s="612"/>
      <c r="Y142" s="617"/>
      <c r="Z142" s="617"/>
      <c r="AA142" s="616"/>
      <c r="AB142" s="612"/>
      <c r="AC142" s="615"/>
      <c r="AD142" s="615"/>
      <c r="AE142" s="618"/>
    </row>
    <row r="143" spans="1:31" ht="11.25" customHeight="1" x14ac:dyDescent="0.4">
      <c r="A143" s="1087"/>
      <c r="B143" s="570"/>
      <c r="C143" s="1077" t="s">
        <v>1</v>
      </c>
      <c r="D143" s="619"/>
      <c r="E143" s="620"/>
      <c r="F143" s="620"/>
      <c r="G143" s="621"/>
      <c r="H143" s="619"/>
      <c r="I143" s="622"/>
      <c r="J143" s="623"/>
      <c r="K143" s="624"/>
      <c r="L143" s="619"/>
      <c r="M143" s="623"/>
      <c r="N143" s="623"/>
      <c r="O143" s="624"/>
      <c r="P143" s="619"/>
      <c r="Q143" s="622"/>
      <c r="R143" s="623"/>
      <c r="S143" s="624"/>
      <c r="T143" s="619"/>
      <c r="U143" s="623"/>
      <c r="V143" s="623"/>
      <c r="W143" s="624"/>
      <c r="X143" s="619"/>
      <c r="Y143" s="623"/>
      <c r="Z143" s="623"/>
      <c r="AA143" s="624"/>
      <c r="AB143" s="619"/>
      <c r="AC143" s="622"/>
      <c r="AD143" s="623"/>
      <c r="AE143" s="625"/>
    </row>
    <row r="144" spans="1:31" ht="11.25" customHeight="1" x14ac:dyDescent="0.4">
      <c r="A144" s="1087"/>
      <c r="B144" s="571"/>
      <c r="C144" s="1077"/>
      <c r="D144" s="626"/>
      <c r="E144" s="627"/>
      <c r="F144" s="628"/>
      <c r="G144" s="629"/>
      <c r="H144" s="626"/>
      <c r="I144" s="628"/>
      <c r="J144" s="628"/>
      <c r="K144" s="629"/>
      <c r="L144" s="626"/>
      <c r="M144" s="628"/>
      <c r="N144" s="628"/>
      <c r="O144" s="629"/>
      <c r="P144" s="626"/>
      <c r="Q144" s="627"/>
      <c r="R144" s="628"/>
      <c r="S144" s="629"/>
      <c r="T144" s="626"/>
      <c r="U144" s="628"/>
      <c r="V144" s="628"/>
      <c r="W144" s="629"/>
      <c r="X144" s="626"/>
      <c r="Y144" s="630"/>
      <c r="Z144" s="630"/>
      <c r="AA144" s="631"/>
      <c r="AB144" s="626"/>
      <c r="AC144" s="627"/>
      <c r="AD144" s="628"/>
      <c r="AE144" s="632"/>
    </row>
    <row r="145" spans="1:31" ht="11.25" customHeight="1" x14ac:dyDescent="0.4">
      <c r="A145" s="1087"/>
      <c r="B145" s="569" t="s">
        <v>255</v>
      </c>
      <c r="C145" s="1079" t="s">
        <v>0</v>
      </c>
      <c r="D145" s="605"/>
      <c r="E145" s="606"/>
      <c r="F145" s="606"/>
      <c r="G145" s="607"/>
      <c r="H145" s="605"/>
      <c r="I145" s="608"/>
      <c r="J145" s="609"/>
      <c r="K145" s="610"/>
      <c r="L145" s="605"/>
      <c r="M145" s="609"/>
      <c r="N145" s="609"/>
      <c r="O145" s="610"/>
      <c r="P145" s="633"/>
      <c r="Q145" s="634"/>
      <c r="R145" s="635"/>
      <c r="S145" s="610"/>
      <c r="T145" s="605"/>
      <c r="U145" s="609"/>
      <c r="V145" s="609"/>
      <c r="W145" s="610"/>
      <c r="X145" s="609"/>
      <c r="Y145" s="609"/>
      <c r="Z145" s="609"/>
      <c r="AA145" s="610"/>
      <c r="AB145" s="605"/>
      <c r="AC145" s="608"/>
      <c r="AD145" s="609"/>
      <c r="AE145" s="611"/>
    </row>
    <row r="146" spans="1:31" ht="11.25" customHeight="1" x14ac:dyDescent="0.4">
      <c r="A146" s="1087"/>
      <c r="B146" s="570"/>
      <c r="C146" s="1080"/>
      <c r="D146" s="612"/>
      <c r="E146" s="613"/>
      <c r="F146" s="613"/>
      <c r="G146" s="614"/>
      <c r="H146" s="612"/>
      <c r="I146" s="615"/>
      <c r="J146" s="615"/>
      <c r="K146" s="616"/>
      <c r="L146" s="612"/>
      <c r="M146" s="615"/>
      <c r="N146" s="615"/>
      <c r="O146" s="616"/>
      <c r="P146" s="636"/>
      <c r="Q146" s="637"/>
      <c r="R146" s="638"/>
      <c r="S146" s="616"/>
      <c r="T146" s="612"/>
      <c r="U146" s="615"/>
      <c r="V146" s="615"/>
      <c r="W146" s="616"/>
      <c r="X146" s="612"/>
      <c r="Y146" s="617"/>
      <c r="Z146" s="617"/>
      <c r="AA146" s="616"/>
      <c r="AB146" s="612"/>
      <c r="AC146" s="615"/>
      <c r="AD146" s="615"/>
      <c r="AE146" s="618"/>
    </row>
    <row r="147" spans="1:31" ht="11.25" customHeight="1" x14ac:dyDescent="0.4">
      <c r="A147" s="1087"/>
      <c r="B147" s="570"/>
      <c r="C147" s="1077" t="s">
        <v>1</v>
      </c>
      <c r="D147" s="619"/>
      <c r="E147" s="620"/>
      <c r="F147" s="620"/>
      <c r="G147" s="621"/>
      <c r="H147" s="619"/>
      <c r="I147" s="622"/>
      <c r="J147" s="623"/>
      <c r="K147" s="624"/>
      <c r="L147" s="619"/>
      <c r="M147" s="623"/>
      <c r="N147" s="623"/>
      <c r="O147" s="624"/>
      <c r="P147" s="619"/>
      <c r="Q147" s="622"/>
      <c r="R147" s="623"/>
      <c r="S147" s="624"/>
      <c r="T147" s="619"/>
      <c r="U147" s="623"/>
      <c r="V147" s="623"/>
      <c r="W147" s="624"/>
      <c r="X147" s="619"/>
      <c r="Y147" s="623"/>
      <c r="Z147" s="623"/>
      <c r="AA147" s="624"/>
      <c r="AB147" s="619"/>
      <c r="AC147" s="622"/>
      <c r="AD147" s="623"/>
      <c r="AE147" s="625"/>
    </row>
    <row r="148" spans="1:31" ht="11.25" customHeight="1" x14ac:dyDescent="0.4">
      <c r="A148" s="1087"/>
      <c r="B148" s="570"/>
      <c r="C148" s="1078"/>
      <c r="D148" s="626"/>
      <c r="E148" s="627"/>
      <c r="F148" s="628"/>
      <c r="G148" s="629"/>
      <c r="H148" s="626"/>
      <c r="I148" s="628"/>
      <c r="J148" s="628"/>
      <c r="K148" s="629"/>
      <c r="L148" s="626"/>
      <c r="M148" s="628"/>
      <c r="N148" s="628"/>
      <c r="O148" s="629"/>
      <c r="P148" s="626"/>
      <c r="Q148" s="627"/>
      <c r="R148" s="628"/>
      <c r="S148" s="629"/>
      <c r="T148" s="626"/>
      <c r="U148" s="628"/>
      <c r="V148" s="628"/>
      <c r="W148" s="629"/>
      <c r="X148" s="626"/>
      <c r="Y148" s="630"/>
      <c r="Z148" s="630"/>
      <c r="AA148" s="631"/>
      <c r="AB148" s="626"/>
      <c r="AC148" s="627"/>
      <c r="AD148" s="628"/>
      <c r="AE148" s="632"/>
    </row>
    <row r="149" spans="1:31" ht="11.25" customHeight="1" x14ac:dyDescent="0.4">
      <c r="A149" s="1087"/>
      <c r="B149" s="569" t="s">
        <v>497</v>
      </c>
      <c r="C149" s="1079" t="s">
        <v>0</v>
      </c>
      <c r="D149" s="605"/>
      <c r="E149" s="606"/>
      <c r="F149" s="606"/>
      <c r="G149" s="607"/>
      <c r="H149" s="605"/>
      <c r="I149" s="608"/>
      <c r="J149" s="609"/>
      <c r="K149" s="610"/>
      <c r="L149" s="609"/>
      <c r="M149" s="609"/>
      <c r="N149" s="609"/>
      <c r="O149" s="610"/>
      <c r="P149" s="605"/>
      <c r="Q149" s="608"/>
      <c r="R149" s="609"/>
      <c r="S149" s="610"/>
      <c r="T149" s="605"/>
      <c r="U149" s="609"/>
      <c r="V149" s="609"/>
      <c r="W149" s="610"/>
      <c r="X149" s="605"/>
      <c r="Y149" s="609"/>
      <c r="Z149" s="609"/>
      <c r="AA149" s="610"/>
      <c r="AB149" s="605"/>
      <c r="AC149" s="608"/>
      <c r="AD149" s="609"/>
      <c r="AE149" s="611"/>
    </row>
    <row r="150" spans="1:31" ht="11.25" customHeight="1" x14ac:dyDescent="0.4">
      <c r="A150" s="1087"/>
      <c r="B150" s="570"/>
      <c r="C150" s="1080"/>
      <c r="D150" s="612"/>
      <c r="E150" s="613"/>
      <c r="F150" s="613"/>
      <c r="G150" s="614"/>
      <c r="H150" s="612"/>
      <c r="I150" s="615"/>
      <c r="J150" s="615"/>
      <c r="K150" s="616"/>
      <c r="L150" s="612"/>
      <c r="M150" s="615"/>
      <c r="N150" s="615"/>
      <c r="O150" s="616"/>
      <c r="P150" s="612"/>
      <c r="Q150" s="617"/>
      <c r="R150" s="617"/>
      <c r="S150" s="616"/>
      <c r="T150" s="612"/>
      <c r="U150" s="617"/>
      <c r="V150" s="615"/>
      <c r="W150" s="616"/>
      <c r="X150" s="612"/>
      <c r="Y150" s="617"/>
      <c r="Z150" s="617"/>
      <c r="AA150" s="616"/>
      <c r="AB150" s="612"/>
      <c r="AC150" s="615"/>
      <c r="AD150" s="615"/>
      <c r="AE150" s="618"/>
    </row>
    <row r="151" spans="1:31" ht="11.25" customHeight="1" x14ac:dyDescent="0.4">
      <c r="A151" s="1087"/>
      <c r="B151" s="570"/>
      <c r="C151" s="1077" t="s">
        <v>1</v>
      </c>
      <c r="D151" s="619"/>
      <c r="E151" s="620"/>
      <c r="F151" s="620"/>
      <c r="G151" s="621"/>
      <c r="H151" s="619"/>
      <c r="I151" s="622"/>
      <c r="J151" s="623"/>
      <c r="K151" s="624"/>
      <c r="L151" s="619"/>
      <c r="M151" s="623"/>
      <c r="N151" s="623"/>
      <c r="O151" s="624"/>
      <c r="P151" s="639"/>
      <c r="Q151" s="640"/>
      <c r="R151" s="623"/>
      <c r="S151" s="624"/>
      <c r="T151" s="619"/>
      <c r="U151" s="623"/>
      <c r="V151" s="623"/>
      <c r="W151" s="624"/>
      <c r="X151" s="619"/>
      <c r="Y151" s="623"/>
      <c r="Z151" s="623"/>
      <c r="AA151" s="624"/>
      <c r="AB151" s="619"/>
      <c r="AC151" s="622"/>
      <c r="AD151" s="623"/>
      <c r="AE151" s="625"/>
    </row>
    <row r="152" spans="1:31" ht="11.25" customHeight="1" x14ac:dyDescent="0.4">
      <c r="A152" s="1087"/>
      <c r="B152" s="571"/>
      <c r="C152" s="1078"/>
      <c r="D152" s="619"/>
      <c r="E152" s="620"/>
      <c r="F152" s="620"/>
      <c r="G152" s="621"/>
      <c r="H152" s="619"/>
      <c r="I152" s="623"/>
      <c r="J152" s="623"/>
      <c r="K152" s="624"/>
      <c r="L152" s="619"/>
      <c r="M152" s="623"/>
      <c r="N152" s="623"/>
      <c r="O152" s="624"/>
      <c r="P152" s="639"/>
      <c r="Q152" s="640"/>
      <c r="R152" s="641"/>
      <c r="S152" s="624"/>
      <c r="T152" s="619"/>
      <c r="U152" s="622"/>
      <c r="V152" s="622"/>
      <c r="W152" s="624"/>
      <c r="X152" s="619"/>
      <c r="Y152" s="642"/>
      <c r="Z152" s="642"/>
      <c r="AA152" s="643"/>
      <c r="AB152" s="619"/>
      <c r="AC152" s="622"/>
      <c r="AD152" s="623"/>
      <c r="AE152" s="625"/>
    </row>
    <row r="153" spans="1:31" ht="11.25" customHeight="1" x14ac:dyDescent="0.4">
      <c r="A153" s="1087"/>
      <c r="B153" s="569" t="s">
        <v>499</v>
      </c>
      <c r="C153" s="1079" t="s">
        <v>0</v>
      </c>
      <c r="D153" s="605"/>
      <c r="E153" s="606"/>
      <c r="F153" s="606"/>
      <c r="G153" s="607"/>
      <c r="H153" s="605"/>
      <c r="I153" s="608"/>
      <c r="J153" s="609"/>
      <c r="K153" s="610"/>
      <c r="L153" s="609"/>
      <c r="M153" s="609"/>
      <c r="N153" s="609"/>
      <c r="O153" s="610"/>
      <c r="P153" s="605"/>
      <c r="Q153" s="608"/>
      <c r="R153" s="609"/>
      <c r="S153" s="610"/>
      <c r="T153" s="605"/>
      <c r="U153" s="609"/>
      <c r="V153" s="609"/>
      <c r="W153" s="610"/>
      <c r="X153" s="605"/>
      <c r="Y153" s="609"/>
      <c r="Z153" s="609"/>
      <c r="AA153" s="610"/>
      <c r="AB153" s="605"/>
      <c r="AC153" s="608"/>
      <c r="AD153" s="609"/>
      <c r="AE153" s="611"/>
    </row>
    <row r="154" spans="1:31" ht="11.25" customHeight="1" x14ac:dyDescent="0.4">
      <c r="A154" s="1087"/>
      <c r="B154" s="570"/>
      <c r="C154" s="1080"/>
      <c r="D154" s="612"/>
      <c r="E154" s="613"/>
      <c r="F154" s="613"/>
      <c r="G154" s="614"/>
      <c r="H154" s="612"/>
      <c r="I154" s="615"/>
      <c r="J154" s="615"/>
      <c r="K154" s="616"/>
      <c r="L154" s="612"/>
      <c r="M154" s="615"/>
      <c r="N154" s="615"/>
      <c r="O154" s="616"/>
      <c r="P154" s="612"/>
      <c r="Q154" s="617"/>
      <c r="R154" s="617"/>
      <c r="S154" s="616"/>
      <c r="T154" s="612"/>
      <c r="U154" s="617"/>
      <c r="V154" s="615"/>
      <c r="W154" s="616"/>
      <c r="X154" s="612"/>
      <c r="Y154" s="617"/>
      <c r="Z154" s="617"/>
      <c r="AA154" s="616"/>
      <c r="AB154" s="612"/>
      <c r="AC154" s="615"/>
      <c r="AD154" s="615"/>
      <c r="AE154" s="618"/>
    </row>
    <row r="155" spans="1:31" ht="11.25" customHeight="1" x14ac:dyDescent="0.4">
      <c r="A155" s="1087"/>
      <c r="B155" s="570"/>
      <c r="C155" s="1077" t="s">
        <v>1</v>
      </c>
      <c r="D155" s="619" t="s">
        <v>9996</v>
      </c>
      <c r="E155" s="620">
        <v>4</v>
      </c>
      <c r="F155" s="620" t="s">
        <v>6610</v>
      </c>
      <c r="G155" s="621" t="s">
        <v>5665</v>
      </c>
      <c r="H155" s="619" t="s">
        <v>9997</v>
      </c>
      <c r="I155" s="622">
        <v>4</v>
      </c>
      <c r="J155" s="623" t="s">
        <v>6612</v>
      </c>
      <c r="K155" s="624" t="s">
        <v>5665</v>
      </c>
      <c r="L155" s="619" t="s">
        <v>10019</v>
      </c>
      <c r="M155" s="623">
        <v>4</v>
      </c>
      <c r="N155" s="623" t="s">
        <v>6612</v>
      </c>
      <c r="O155" s="624" t="s">
        <v>5665</v>
      </c>
      <c r="P155" s="639" t="s">
        <v>10019</v>
      </c>
      <c r="Q155" s="640">
        <v>4</v>
      </c>
      <c r="R155" s="623" t="s">
        <v>6612</v>
      </c>
      <c r="S155" s="624" t="s">
        <v>5665</v>
      </c>
      <c r="T155" s="619" t="s">
        <v>9996</v>
      </c>
      <c r="U155" s="623">
        <v>4</v>
      </c>
      <c r="V155" s="623" t="s">
        <v>6610</v>
      </c>
      <c r="W155" s="624" t="s">
        <v>5665</v>
      </c>
      <c r="X155" s="619"/>
      <c r="Y155" s="623"/>
      <c r="Z155" s="623"/>
      <c r="AA155" s="624"/>
      <c r="AB155" s="619"/>
      <c r="AC155" s="622"/>
      <c r="AD155" s="623"/>
      <c r="AE155" s="625"/>
    </row>
    <row r="156" spans="1:31" ht="11.25" customHeight="1" x14ac:dyDescent="0.4">
      <c r="A156" s="1087"/>
      <c r="B156" s="571"/>
      <c r="C156" s="1078"/>
      <c r="D156" s="619"/>
      <c r="E156" s="620"/>
      <c r="F156" s="620"/>
      <c r="G156" s="621"/>
      <c r="H156" s="619"/>
      <c r="I156" s="623"/>
      <c r="J156" s="623"/>
      <c r="K156" s="624"/>
      <c r="L156" s="619"/>
      <c r="M156" s="623"/>
      <c r="N156" s="623"/>
      <c r="O156" s="624"/>
      <c r="P156" s="639"/>
      <c r="Q156" s="640"/>
      <c r="R156" s="641"/>
      <c r="S156" s="624"/>
      <c r="T156" s="619"/>
      <c r="U156" s="622"/>
      <c r="V156" s="622"/>
      <c r="W156" s="624"/>
      <c r="X156" s="619"/>
      <c r="Y156" s="642"/>
      <c r="Z156" s="642"/>
      <c r="AA156" s="643"/>
      <c r="AB156" s="619"/>
      <c r="AC156" s="622"/>
      <c r="AD156" s="623"/>
      <c r="AE156" s="625"/>
    </row>
    <row r="157" spans="1:31" ht="11.25" customHeight="1" x14ac:dyDescent="0.4">
      <c r="A157" s="1087"/>
      <c r="B157" s="569" t="s">
        <v>501</v>
      </c>
      <c r="C157" s="1079" t="s">
        <v>0</v>
      </c>
      <c r="D157" s="605"/>
      <c r="E157" s="606"/>
      <c r="F157" s="606"/>
      <c r="G157" s="607"/>
      <c r="H157" s="605"/>
      <c r="I157" s="608"/>
      <c r="J157" s="609"/>
      <c r="K157" s="610"/>
      <c r="L157" s="609"/>
      <c r="M157" s="609"/>
      <c r="N157" s="609"/>
      <c r="O157" s="610"/>
      <c r="P157" s="605"/>
      <c r="Q157" s="608"/>
      <c r="R157" s="609"/>
      <c r="S157" s="610"/>
      <c r="T157" s="605"/>
      <c r="U157" s="609"/>
      <c r="V157" s="609"/>
      <c r="W157" s="610"/>
      <c r="X157" s="605"/>
      <c r="Y157" s="609"/>
      <c r="Z157" s="609"/>
      <c r="AA157" s="610"/>
      <c r="AB157" s="605"/>
      <c r="AC157" s="608"/>
      <c r="AD157" s="609"/>
      <c r="AE157" s="611"/>
    </row>
    <row r="158" spans="1:31" ht="11.25" customHeight="1" x14ac:dyDescent="0.4">
      <c r="A158" s="1087"/>
      <c r="B158" s="570"/>
      <c r="C158" s="1080"/>
      <c r="D158" s="612"/>
      <c r="E158" s="613"/>
      <c r="F158" s="613"/>
      <c r="G158" s="614"/>
      <c r="H158" s="612"/>
      <c r="I158" s="615"/>
      <c r="J158" s="615"/>
      <c r="K158" s="616"/>
      <c r="L158" s="612"/>
      <c r="M158" s="615"/>
      <c r="N158" s="615"/>
      <c r="O158" s="616"/>
      <c r="P158" s="612"/>
      <c r="Q158" s="617"/>
      <c r="R158" s="617"/>
      <c r="S158" s="616"/>
      <c r="T158" s="612"/>
      <c r="U158" s="617"/>
      <c r="V158" s="615"/>
      <c r="W158" s="616"/>
      <c r="X158" s="612"/>
      <c r="Y158" s="617"/>
      <c r="Z158" s="617"/>
      <c r="AA158" s="616"/>
      <c r="AB158" s="612"/>
      <c r="AC158" s="615"/>
      <c r="AD158" s="615"/>
      <c r="AE158" s="618"/>
    </row>
    <row r="159" spans="1:31" ht="11.25" customHeight="1" x14ac:dyDescent="0.4">
      <c r="A159" s="1087"/>
      <c r="B159" s="570"/>
      <c r="C159" s="1077" t="s">
        <v>1</v>
      </c>
      <c r="D159" s="619"/>
      <c r="E159" s="620"/>
      <c r="F159" s="620"/>
      <c r="G159" s="621"/>
      <c r="H159" s="619"/>
      <c r="I159" s="622"/>
      <c r="J159" s="623"/>
      <c r="K159" s="624"/>
      <c r="L159" s="619"/>
      <c r="M159" s="623"/>
      <c r="N159" s="623"/>
      <c r="O159" s="624"/>
      <c r="P159" s="639"/>
      <c r="Q159" s="640"/>
      <c r="R159" s="623"/>
      <c r="S159" s="624"/>
      <c r="T159" s="619"/>
      <c r="U159" s="623"/>
      <c r="V159" s="623"/>
      <c r="W159" s="624"/>
      <c r="X159" s="619"/>
      <c r="Y159" s="623"/>
      <c r="Z159" s="623"/>
      <c r="AA159" s="624"/>
      <c r="AB159" s="619"/>
      <c r="AC159" s="622"/>
      <c r="AD159" s="623"/>
      <c r="AE159" s="625"/>
    </row>
    <row r="160" spans="1:31" ht="11.25" customHeight="1" x14ac:dyDescent="0.4">
      <c r="A160" s="1087"/>
      <c r="B160" s="571"/>
      <c r="C160" s="1078"/>
      <c r="D160" s="619"/>
      <c r="E160" s="620"/>
      <c r="F160" s="620"/>
      <c r="G160" s="621"/>
      <c r="H160" s="619"/>
      <c r="I160" s="623"/>
      <c r="J160" s="623"/>
      <c r="K160" s="624"/>
      <c r="L160" s="619"/>
      <c r="M160" s="623"/>
      <c r="N160" s="623"/>
      <c r="O160" s="624"/>
      <c r="P160" s="639"/>
      <c r="Q160" s="640"/>
      <c r="R160" s="641"/>
      <c r="S160" s="624"/>
      <c r="T160" s="619"/>
      <c r="U160" s="622"/>
      <c r="V160" s="622"/>
      <c r="W160" s="624"/>
      <c r="X160" s="619"/>
      <c r="Y160" s="642"/>
      <c r="Z160" s="642"/>
      <c r="AA160" s="643"/>
      <c r="AB160" s="619"/>
      <c r="AC160" s="622"/>
      <c r="AD160" s="623"/>
      <c r="AE160" s="625"/>
    </row>
    <row r="161" spans="1:31" ht="11.25" customHeight="1" x14ac:dyDescent="0.4">
      <c r="A161" s="1087"/>
      <c r="B161" s="569" t="s">
        <v>503</v>
      </c>
      <c r="C161" s="1079" t="s">
        <v>0</v>
      </c>
      <c r="D161" s="605"/>
      <c r="E161" s="606"/>
      <c r="F161" s="606"/>
      <c r="G161" s="607"/>
      <c r="H161" s="605"/>
      <c r="I161" s="608"/>
      <c r="J161" s="609"/>
      <c r="K161" s="610"/>
      <c r="L161" s="609"/>
      <c r="M161" s="609"/>
      <c r="N161" s="609"/>
      <c r="O161" s="610"/>
      <c r="P161" s="605"/>
      <c r="Q161" s="608"/>
      <c r="R161" s="609"/>
      <c r="S161" s="610"/>
      <c r="T161" s="605"/>
      <c r="U161" s="609"/>
      <c r="V161" s="609"/>
      <c r="W161" s="610"/>
      <c r="X161" s="605"/>
      <c r="Y161" s="609"/>
      <c r="Z161" s="609"/>
      <c r="AA161" s="610"/>
      <c r="AB161" s="605"/>
      <c r="AC161" s="608"/>
      <c r="AD161" s="609"/>
      <c r="AE161" s="611"/>
    </row>
    <row r="162" spans="1:31" ht="11.25" customHeight="1" x14ac:dyDescent="0.4">
      <c r="A162" s="1087"/>
      <c r="B162" s="570"/>
      <c r="C162" s="1080"/>
      <c r="D162" s="612"/>
      <c r="E162" s="613"/>
      <c r="F162" s="613"/>
      <c r="G162" s="614"/>
      <c r="H162" s="612"/>
      <c r="I162" s="615"/>
      <c r="J162" s="615"/>
      <c r="K162" s="616"/>
      <c r="L162" s="612"/>
      <c r="M162" s="615"/>
      <c r="N162" s="615"/>
      <c r="O162" s="616"/>
      <c r="P162" s="612"/>
      <c r="Q162" s="617"/>
      <c r="R162" s="617"/>
      <c r="S162" s="616"/>
      <c r="T162" s="612"/>
      <c r="U162" s="617"/>
      <c r="V162" s="615"/>
      <c r="W162" s="616"/>
      <c r="X162" s="612"/>
      <c r="Y162" s="617"/>
      <c r="Z162" s="617"/>
      <c r="AA162" s="616"/>
      <c r="AB162" s="612"/>
      <c r="AC162" s="615"/>
      <c r="AD162" s="615"/>
      <c r="AE162" s="618"/>
    </row>
    <row r="163" spans="1:31" ht="11.25" customHeight="1" x14ac:dyDescent="0.4">
      <c r="A163" s="1087"/>
      <c r="B163" s="570"/>
      <c r="C163" s="1077" t="s">
        <v>1</v>
      </c>
      <c r="D163" s="619"/>
      <c r="E163" s="620"/>
      <c r="F163" s="620"/>
      <c r="G163" s="621"/>
      <c r="H163" s="619"/>
      <c r="I163" s="622"/>
      <c r="J163" s="623"/>
      <c r="K163" s="624"/>
      <c r="L163" s="619"/>
      <c r="M163" s="623"/>
      <c r="N163" s="623"/>
      <c r="O163" s="624"/>
      <c r="P163" s="639"/>
      <c r="Q163" s="640"/>
      <c r="R163" s="623"/>
      <c r="S163" s="624"/>
      <c r="T163" s="619"/>
      <c r="U163" s="623"/>
      <c r="V163" s="623"/>
      <c r="W163" s="624"/>
      <c r="X163" s="619"/>
      <c r="Y163" s="623"/>
      <c r="Z163" s="623"/>
      <c r="AA163" s="624"/>
      <c r="AB163" s="619"/>
      <c r="AC163" s="622"/>
      <c r="AD163" s="623"/>
      <c r="AE163" s="625"/>
    </row>
    <row r="164" spans="1:31" ht="11.25" customHeight="1" x14ac:dyDescent="0.4">
      <c r="A164" s="1088"/>
      <c r="B164" s="571"/>
      <c r="C164" s="1078"/>
      <c r="D164" s="619"/>
      <c r="E164" s="620"/>
      <c r="F164" s="620"/>
      <c r="G164" s="621"/>
      <c r="H164" s="619"/>
      <c r="I164" s="623"/>
      <c r="J164" s="623"/>
      <c r="K164" s="624"/>
      <c r="L164" s="619"/>
      <c r="M164" s="623"/>
      <c r="N164" s="623"/>
      <c r="O164" s="624"/>
      <c r="P164" s="639"/>
      <c r="Q164" s="640"/>
      <c r="R164" s="641"/>
      <c r="S164" s="624"/>
      <c r="T164" s="619"/>
      <c r="U164" s="622"/>
      <c r="V164" s="622"/>
      <c r="W164" s="624"/>
      <c r="X164" s="619"/>
      <c r="Y164" s="642"/>
      <c r="Z164" s="642"/>
      <c r="AA164" s="643"/>
      <c r="AB164" s="619"/>
      <c r="AC164" s="622"/>
      <c r="AD164" s="623"/>
      <c r="AE164" s="625"/>
    </row>
    <row r="165" spans="1:31" ht="11.25" customHeight="1" x14ac:dyDescent="0.4">
      <c r="A165" s="1081" t="s">
        <v>8442</v>
      </c>
      <c r="B165" s="569">
        <v>104</v>
      </c>
      <c r="C165" s="1079" t="s">
        <v>0</v>
      </c>
      <c r="D165" s="605"/>
      <c r="E165" s="606"/>
      <c r="F165" s="606"/>
      <c r="G165" s="607"/>
      <c r="H165" s="605"/>
      <c r="I165" s="608"/>
      <c r="J165" s="609"/>
      <c r="K165" s="610"/>
      <c r="L165" s="605"/>
      <c r="M165" s="609"/>
      <c r="N165" s="609"/>
      <c r="O165" s="610"/>
      <c r="P165" s="633"/>
      <c r="Q165" s="634"/>
      <c r="R165" s="635"/>
      <c r="S165" s="610"/>
      <c r="T165" s="605"/>
      <c r="U165" s="609"/>
      <c r="V165" s="609"/>
      <c r="W165" s="610"/>
      <c r="X165" s="609"/>
      <c r="Y165" s="609"/>
      <c r="Z165" s="609"/>
      <c r="AA165" s="610"/>
      <c r="AB165" s="605"/>
      <c r="AC165" s="608"/>
      <c r="AD165" s="609"/>
      <c r="AE165" s="611"/>
    </row>
    <row r="166" spans="1:31" ht="11.25" customHeight="1" x14ac:dyDescent="0.4">
      <c r="A166" s="1084"/>
      <c r="B166" s="570"/>
      <c r="C166" s="1080"/>
      <c r="D166" s="612"/>
      <c r="E166" s="613"/>
      <c r="F166" s="613"/>
      <c r="G166" s="614"/>
      <c r="H166" s="612"/>
      <c r="I166" s="615"/>
      <c r="J166" s="615"/>
      <c r="K166" s="616"/>
      <c r="L166" s="612"/>
      <c r="M166" s="615"/>
      <c r="N166" s="615"/>
      <c r="O166" s="616"/>
      <c r="P166" s="636"/>
      <c r="Q166" s="637"/>
      <c r="R166" s="638"/>
      <c r="S166" s="616"/>
      <c r="T166" s="612"/>
      <c r="U166" s="615"/>
      <c r="V166" s="615"/>
      <c r="W166" s="616"/>
      <c r="X166" s="612"/>
      <c r="Y166" s="617"/>
      <c r="Z166" s="617"/>
      <c r="AA166" s="616"/>
      <c r="AB166" s="612"/>
      <c r="AC166" s="615"/>
      <c r="AD166" s="615"/>
      <c r="AE166" s="618"/>
    </row>
    <row r="167" spans="1:31" ht="11.25" customHeight="1" x14ac:dyDescent="0.4">
      <c r="A167" s="1084"/>
      <c r="B167" s="570"/>
      <c r="C167" s="1077" t="s">
        <v>1</v>
      </c>
      <c r="D167" s="619"/>
      <c r="E167" s="620"/>
      <c r="F167" s="620"/>
      <c r="G167" s="621"/>
      <c r="H167" s="619"/>
      <c r="I167" s="622"/>
      <c r="J167" s="623"/>
      <c r="K167" s="624"/>
      <c r="L167" s="619"/>
      <c r="M167" s="623"/>
      <c r="N167" s="623"/>
      <c r="O167" s="624"/>
      <c r="P167" s="619"/>
      <c r="Q167" s="622"/>
      <c r="R167" s="623"/>
      <c r="S167" s="624"/>
      <c r="T167" s="619"/>
      <c r="U167" s="623"/>
      <c r="V167" s="623"/>
      <c r="W167" s="624"/>
      <c r="X167" s="619"/>
      <c r="Y167" s="623"/>
      <c r="Z167" s="623"/>
      <c r="AA167" s="624"/>
      <c r="AB167" s="619"/>
      <c r="AC167" s="622"/>
      <c r="AD167" s="623"/>
      <c r="AE167" s="625"/>
    </row>
    <row r="168" spans="1:31" ht="11.25" customHeight="1" x14ac:dyDescent="0.4">
      <c r="A168" s="1084"/>
      <c r="B168" s="570"/>
      <c r="C168" s="1077"/>
      <c r="D168" s="626"/>
      <c r="E168" s="627"/>
      <c r="F168" s="628"/>
      <c r="G168" s="629"/>
      <c r="H168" s="626"/>
      <c r="I168" s="628"/>
      <c r="J168" s="628"/>
      <c r="K168" s="629"/>
      <c r="L168" s="626"/>
      <c r="M168" s="628"/>
      <c r="N168" s="628"/>
      <c r="O168" s="629"/>
      <c r="P168" s="626"/>
      <c r="Q168" s="627"/>
      <c r="R168" s="628"/>
      <c r="S168" s="629"/>
      <c r="T168" s="626"/>
      <c r="U168" s="628"/>
      <c r="V168" s="628"/>
      <c r="W168" s="629"/>
      <c r="X168" s="626"/>
      <c r="Y168" s="630"/>
      <c r="Z168" s="630"/>
      <c r="AA168" s="631"/>
      <c r="AB168" s="626"/>
      <c r="AC168" s="627"/>
      <c r="AD168" s="628"/>
      <c r="AE168" s="632"/>
    </row>
    <row r="169" spans="1:31" ht="11.25" customHeight="1" x14ac:dyDescent="0.4">
      <c r="A169" s="1084"/>
      <c r="B169" s="569">
        <v>105</v>
      </c>
      <c r="C169" s="1079" t="s">
        <v>0</v>
      </c>
      <c r="D169" s="605"/>
      <c r="E169" s="606"/>
      <c r="F169" s="606"/>
      <c r="G169" s="607"/>
      <c r="H169" s="605"/>
      <c r="I169" s="608"/>
      <c r="J169" s="609"/>
      <c r="K169" s="610"/>
      <c r="L169" s="605"/>
      <c r="M169" s="609"/>
      <c r="N169" s="609"/>
      <c r="O169" s="610"/>
      <c r="P169" s="633"/>
      <c r="Q169" s="634"/>
      <c r="R169" s="635"/>
      <c r="S169" s="610"/>
      <c r="T169" s="605"/>
      <c r="U169" s="609"/>
      <c r="V169" s="609"/>
      <c r="W169" s="610"/>
      <c r="X169" s="609"/>
      <c r="Y169" s="609"/>
      <c r="Z169" s="609"/>
      <c r="AA169" s="610"/>
      <c r="AB169" s="605"/>
      <c r="AC169" s="608"/>
      <c r="AD169" s="609"/>
      <c r="AE169" s="611"/>
    </row>
    <row r="170" spans="1:31" ht="11.25" customHeight="1" x14ac:dyDescent="0.4">
      <c r="A170" s="1084"/>
      <c r="B170" s="570"/>
      <c r="C170" s="1080"/>
      <c r="D170" s="612"/>
      <c r="E170" s="613"/>
      <c r="F170" s="613"/>
      <c r="G170" s="614"/>
      <c r="H170" s="612"/>
      <c r="I170" s="615"/>
      <c r="J170" s="615"/>
      <c r="K170" s="616"/>
      <c r="L170" s="612"/>
      <c r="M170" s="615"/>
      <c r="N170" s="615"/>
      <c r="O170" s="616"/>
      <c r="P170" s="636"/>
      <c r="Q170" s="637"/>
      <c r="R170" s="638"/>
      <c r="S170" s="616"/>
      <c r="T170" s="612"/>
      <c r="U170" s="615"/>
      <c r="V170" s="615"/>
      <c r="W170" s="616"/>
      <c r="X170" s="612"/>
      <c r="Y170" s="617"/>
      <c r="Z170" s="617"/>
      <c r="AA170" s="616"/>
      <c r="AB170" s="612"/>
      <c r="AC170" s="615"/>
      <c r="AD170" s="615"/>
      <c r="AE170" s="618"/>
    </row>
    <row r="171" spans="1:31" ht="11.25" customHeight="1" x14ac:dyDescent="0.4">
      <c r="A171" s="1084"/>
      <c r="B171" s="570"/>
      <c r="C171" s="1077" t="s">
        <v>1</v>
      </c>
      <c r="D171" s="619"/>
      <c r="E171" s="620"/>
      <c r="F171" s="620"/>
      <c r="G171" s="621"/>
      <c r="H171" s="619"/>
      <c r="I171" s="622"/>
      <c r="J171" s="623"/>
      <c r="K171" s="624"/>
      <c r="L171" s="619"/>
      <c r="M171" s="623"/>
      <c r="N171" s="623"/>
      <c r="O171" s="624"/>
      <c r="P171" s="619"/>
      <c r="Q171" s="622"/>
      <c r="R171" s="623"/>
      <c r="S171" s="624"/>
      <c r="T171" s="619"/>
      <c r="U171" s="623"/>
      <c r="V171" s="623"/>
      <c r="W171" s="624"/>
      <c r="X171" s="619"/>
      <c r="Y171" s="623"/>
      <c r="Z171" s="623"/>
      <c r="AA171" s="624"/>
      <c r="AB171" s="619"/>
      <c r="AC171" s="622"/>
      <c r="AD171" s="623"/>
      <c r="AE171" s="625"/>
    </row>
    <row r="172" spans="1:31" ht="11.25" customHeight="1" x14ac:dyDescent="0.4">
      <c r="A172" s="1084"/>
      <c r="B172" s="570"/>
      <c r="C172" s="1077"/>
      <c r="D172" s="626"/>
      <c r="E172" s="627"/>
      <c r="F172" s="628"/>
      <c r="G172" s="629"/>
      <c r="H172" s="626"/>
      <c r="I172" s="628"/>
      <c r="J172" s="628"/>
      <c r="K172" s="629"/>
      <c r="L172" s="626"/>
      <c r="M172" s="628"/>
      <c r="N172" s="628"/>
      <c r="O172" s="629"/>
      <c r="P172" s="626"/>
      <c r="Q172" s="627"/>
      <c r="R172" s="628"/>
      <c r="S172" s="629"/>
      <c r="T172" s="626"/>
      <c r="U172" s="628"/>
      <c r="V172" s="628"/>
      <c r="W172" s="629"/>
      <c r="X172" s="626"/>
      <c r="Y172" s="630"/>
      <c r="Z172" s="630"/>
      <c r="AA172" s="631"/>
      <c r="AB172" s="626"/>
      <c r="AC172" s="627"/>
      <c r="AD172" s="628"/>
      <c r="AE172" s="632"/>
    </row>
    <row r="173" spans="1:31" ht="11.25" customHeight="1" x14ac:dyDescent="0.4">
      <c r="A173" s="1084"/>
      <c r="B173" s="569">
        <v>106</v>
      </c>
      <c r="C173" s="1079" t="s">
        <v>0</v>
      </c>
      <c r="D173" s="605" t="s">
        <v>7218</v>
      </c>
      <c r="E173" s="606">
        <v>4</v>
      </c>
      <c r="F173" s="606" t="s">
        <v>7318</v>
      </c>
      <c r="G173" s="607" t="s">
        <v>562</v>
      </c>
      <c r="H173" s="605"/>
      <c r="I173" s="608"/>
      <c r="J173" s="609"/>
      <c r="K173" s="610"/>
      <c r="L173" s="609"/>
      <c r="M173" s="609"/>
      <c r="N173" s="609"/>
      <c r="O173" s="610"/>
      <c r="P173" s="605"/>
      <c r="Q173" s="608"/>
      <c r="R173" s="609"/>
      <c r="S173" s="610"/>
      <c r="T173" s="605" t="s">
        <v>7218</v>
      </c>
      <c r="U173" s="609">
        <v>4</v>
      </c>
      <c r="V173" s="609" t="s">
        <v>7318</v>
      </c>
      <c r="W173" s="610" t="s">
        <v>562</v>
      </c>
      <c r="X173" s="605"/>
      <c r="Y173" s="609"/>
      <c r="Z173" s="609"/>
      <c r="AA173" s="610"/>
      <c r="AB173" s="605"/>
      <c r="AC173" s="608"/>
      <c r="AD173" s="609"/>
      <c r="AE173" s="611"/>
    </row>
    <row r="174" spans="1:31" ht="11.25" customHeight="1" x14ac:dyDescent="0.4">
      <c r="A174" s="1084"/>
      <c r="B174" s="570"/>
      <c r="C174" s="1080"/>
      <c r="D174" s="612"/>
      <c r="E174" s="613"/>
      <c r="F174" s="613"/>
      <c r="G174" s="614"/>
      <c r="H174" s="612"/>
      <c r="I174" s="615"/>
      <c r="J174" s="615"/>
      <c r="K174" s="616"/>
      <c r="L174" s="612"/>
      <c r="M174" s="615"/>
      <c r="N174" s="615"/>
      <c r="O174" s="616"/>
      <c r="P174" s="612"/>
      <c r="Q174" s="617"/>
      <c r="R174" s="617"/>
      <c r="S174" s="616"/>
      <c r="T174" s="612"/>
      <c r="U174" s="617"/>
      <c r="V174" s="615"/>
      <c r="W174" s="616"/>
      <c r="X174" s="612"/>
      <c r="Y174" s="617"/>
      <c r="Z174" s="617"/>
      <c r="AA174" s="616"/>
      <c r="AB174" s="612"/>
      <c r="AC174" s="615"/>
      <c r="AD174" s="615"/>
      <c r="AE174" s="618"/>
    </row>
    <row r="175" spans="1:31" ht="11.25" customHeight="1" x14ac:dyDescent="0.4">
      <c r="A175" s="1084"/>
      <c r="B175" s="570"/>
      <c r="C175" s="1077" t="s">
        <v>1</v>
      </c>
      <c r="D175" s="619"/>
      <c r="E175" s="620"/>
      <c r="F175" s="620"/>
      <c r="G175" s="621"/>
      <c r="H175" s="619" t="s">
        <v>7219</v>
      </c>
      <c r="I175" s="622">
        <v>4</v>
      </c>
      <c r="J175" s="623" t="s">
        <v>7318</v>
      </c>
      <c r="K175" s="624" t="s">
        <v>562</v>
      </c>
      <c r="L175" s="619" t="s">
        <v>7218</v>
      </c>
      <c r="M175" s="623">
        <v>4</v>
      </c>
      <c r="N175" s="623" t="s">
        <v>7318</v>
      </c>
      <c r="O175" s="624" t="s">
        <v>562</v>
      </c>
      <c r="P175" s="639" t="s">
        <v>7219</v>
      </c>
      <c r="Q175" s="640">
        <v>4</v>
      </c>
      <c r="R175" s="623" t="s">
        <v>7318</v>
      </c>
      <c r="S175" s="624" t="s">
        <v>562</v>
      </c>
      <c r="T175" s="619"/>
      <c r="U175" s="623"/>
      <c r="V175" s="623"/>
      <c r="W175" s="624"/>
      <c r="X175" s="619"/>
      <c r="Y175" s="623"/>
      <c r="Z175" s="623"/>
      <c r="AA175" s="624"/>
      <c r="AB175" s="619"/>
      <c r="AC175" s="622"/>
      <c r="AD175" s="623"/>
      <c r="AE175" s="625"/>
    </row>
    <row r="176" spans="1:31" ht="11.25" customHeight="1" x14ac:dyDescent="0.4">
      <c r="A176" s="1084"/>
      <c r="B176" s="570"/>
      <c r="C176" s="1077"/>
      <c r="D176" s="619"/>
      <c r="E176" s="620"/>
      <c r="F176" s="620"/>
      <c r="G176" s="621"/>
      <c r="H176" s="619"/>
      <c r="I176" s="623"/>
      <c r="J176" s="623"/>
      <c r="K176" s="624"/>
      <c r="L176" s="619"/>
      <c r="M176" s="623"/>
      <c r="N176" s="623"/>
      <c r="O176" s="624"/>
      <c r="P176" s="639"/>
      <c r="Q176" s="640"/>
      <c r="R176" s="641"/>
      <c r="S176" s="624"/>
      <c r="T176" s="619"/>
      <c r="U176" s="622"/>
      <c r="V176" s="622"/>
      <c r="W176" s="624"/>
      <c r="X176" s="619"/>
      <c r="Y176" s="642"/>
      <c r="Z176" s="642"/>
      <c r="AA176" s="643"/>
      <c r="AB176" s="619"/>
      <c r="AC176" s="622"/>
      <c r="AD176" s="623"/>
      <c r="AE176" s="625"/>
    </row>
    <row r="177" spans="1:31" ht="11.25" customHeight="1" x14ac:dyDescent="0.4">
      <c r="A177" s="1084"/>
      <c r="B177" s="569">
        <v>107</v>
      </c>
      <c r="C177" s="1079" t="s">
        <v>0</v>
      </c>
      <c r="D177" s="605"/>
      <c r="E177" s="606"/>
      <c r="F177" s="606"/>
      <c r="G177" s="607"/>
      <c r="H177" s="605" t="s">
        <v>8509</v>
      </c>
      <c r="I177" s="608">
        <v>4</v>
      </c>
      <c r="J177" s="609" t="s">
        <v>6627</v>
      </c>
      <c r="K177" s="610" t="s">
        <v>562</v>
      </c>
      <c r="L177" s="605" t="s">
        <v>8509</v>
      </c>
      <c r="M177" s="609">
        <v>4</v>
      </c>
      <c r="N177" s="609" t="s">
        <v>6627</v>
      </c>
      <c r="O177" s="610" t="s">
        <v>562</v>
      </c>
      <c r="P177" s="633" t="s">
        <v>8509</v>
      </c>
      <c r="Q177" s="634">
        <v>4</v>
      </c>
      <c r="R177" s="635" t="s">
        <v>6627</v>
      </c>
      <c r="S177" s="610" t="s">
        <v>562</v>
      </c>
      <c r="T177" s="605" t="s">
        <v>8509</v>
      </c>
      <c r="U177" s="609">
        <v>3</v>
      </c>
      <c r="V177" s="609" t="s">
        <v>7087</v>
      </c>
      <c r="W177" s="610" t="s">
        <v>5637</v>
      </c>
      <c r="X177" s="609"/>
      <c r="Y177" s="609"/>
      <c r="Z177" s="609"/>
      <c r="AA177" s="610"/>
      <c r="AB177" s="605"/>
      <c r="AC177" s="608"/>
      <c r="AD177" s="609"/>
      <c r="AE177" s="611"/>
    </row>
    <row r="178" spans="1:31" ht="11.25" customHeight="1" x14ac:dyDescent="0.4">
      <c r="A178" s="1084"/>
      <c r="B178" s="570"/>
      <c r="C178" s="1080"/>
      <c r="D178" s="612"/>
      <c r="E178" s="613"/>
      <c r="F178" s="613"/>
      <c r="G178" s="614"/>
      <c r="H178" s="612"/>
      <c r="I178" s="615"/>
      <c r="J178" s="615"/>
      <c r="K178" s="616"/>
      <c r="L178" s="612"/>
      <c r="M178" s="615"/>
      <c r="N178" s="615"/>
      <c r="O178" s="616"/>
      <c r="P178" s="636"/>
      <c r="Q178" s="637"/>
      <c r="R178" s="638"/>
      <c r="S178" s="616"/>
      <c r="T178" s="612"/>
      <c r="U178" s="615"/>
      <c r="V178" s="615"/>
      <c r="W178" s="616"/>
      <c r="X178" s="612"/>
      <c r="Y178" s="617"/>
      <c r="Z178" s="617"/>
      <c r="AA178" s="616"/>
      <c r="AB178" s="612"/>
      <c r="AC178" s="615"/>
      <c r="AD178" s="615"/>
      <c r="AE178" s="618"/>
    </row>
    <row r="179" spans="1:31" ht="11.25" customHeight="1" x14ac:dyDescent="0.4">
      <c r="A179" s="1084"/>
      <c r="B179" s="570"/>
      <c r="C179" s="1077" t="s">
        <v>1</v>
      </c>
      <c r="D179" s="619" t="s">
        <v>8509</v>
      </c>
      <c r="E179" s="620">
        <v>4</v>
      </c>
      <c r="F179" s="620" t="s">
        <v>6627</v>
      </c>
      <c r="G179" s="621" t="s">
        <v>562</v>
      </c>
      <c r="H179" s="619"/>
      <c r="I179" s="622"/>
      <c r="J179" s="623"/>
      <c r="K179" s="624"/>
      <c r="L179" s="619"/>
      <c r="M179" s="623"/>
      <c r="N179" s="623"/>
      <c r="O179" s="624"/>
      <c r="P179" s="619"/>
      <c r="Q179" s="622"/>
      <c r="R179" s="623"/>
      <c r="S179" s="624"/>
      <c r="T179" s="619" t="s">
        <v>8509</v>
      </c>
      <c r="U179" s="623">
        <v>4</v>
      </c>
      <c r="V179" s="623" t="s">
        <v>6627</v>
      </c>
      <c r="W179" s="624" t="s">
        <v>562</v>
      </c>
      <c r="X179" s="619"/>
      <c r="Y179" s="623"/>
      <c r="Z179" s="623"/>
      <c r="AA179" s="624"/>
      <c r="AB179" s="619"/>
      <c r="AC179" s="622"/>
      <c r="AD179" s="623"/>
      <c r="AE179" s="625"/>
    </row>
    <row r="180" spans="1:31" ht="11.25" customHeight="1" x14ac:dyDescent="0.4">
      <c r="A180" s="1084"/>
      <c r="B180" s="570"/>
      <c r="C180" s="1077"/>
      <c r="D180" s="626"/>
      <c r="E180" s="627"/>
      <c r="F180" s="628"/>
      <c r="G180" s="629"/>
      <c r="H180" s="626"/>
      <c r="I180" s="628"/>
      <c r="J180" s="628"/>
      <c r="K180" s="629"/>
      <c r="L180" s="626"/>
      <c r="M180" s="628"/>
      <c r="N180" s="628"/>
      <c r="O180" s="629"/>
      <c r="P180" s="626"/>
      <c r="Q180" s="627"/>
      <c r="R180" s="628"/>
      <c r="S180" s="629"/>
      <c r="T180" s="626"/>
      <c r="U180" s="628"/>
      <c r="V180" s="628"/>
      <c r="W180" s="629"/>
      <c r="X180" s="626"/>
      <c r="Y180" s="630"/>
      <c r="Z180" s="630"/>
      <c r="AA180" s="631"/>
      <c r="AB180" s="626"/>
      <c r="AC180" s="627"/>
      <c r="AD180" s="628"/>
      <c r="AE180" s="632"/>
    </row>
    <row r="181" spans="1:31" ht="11.25" customHeight="1" x14ac:dyDescent="0.4">
      <c r="A181" s="1084"/>
      <c r="B181" s="569" t="s">
        <v>6651</v>
      </c>
      <c r="C181" s="1079" t="s">
        <v>0</v>
      </c>
      <c r="D181" s="605"/>
      <c r="E181" s="606"/>
      <c r="F181" s="606"/>
      <c r="G181" s="607"/>
      <c r="H181" s="605" t="s">
        <v>9994</v>
      </c>
      <c r="I181" s="608">
        <v>4</v>
      </c>
      <c r="J181" s="609" t="s">
        <v>6630</v>
      </c>
      <c r="K181" s="610" t="s">
        <v>5642</v>
      </c>
      <c r="L181" s="605" t="s">
        <v>9994</v>
      </c>
      <c r="M181" s="609">
        <v>4</v>
      </c>
      <c r="N181" s="609" t="s">
        <v>6630</v>
      </c>
      <c r="O181" s="610" t="s">
        <v>5642</v>
      </c>
      <c r="P181" s="633"/>
      <c r="Q181" s="634"/>
      <c r="R181" s="635"/>
      <c r="S181" s="610"/>
      <c r="T181" s="605"/>
      <c r="U181" s="609"/>
      <c r="V181" s="609"/>
      <c r="W181" s="610"/>
      <c r="X181" s="609"/>
      <c r="Y181" s="609"/>
      <c r="Z181" s="609"/>
      <c r="AA181" s="610"/>
      <c r="AB181" s="605"/>
      <c r="AC181" s="608"/>
      <c r="AD181" s="609"/>
      <c r="AE181" s="611"/>
    </row>
    <row r="182" spans="1:31" ht="11.25" customHeight="1" x14ac:dyDescent="0.4">
      <c r="A182" s="1084"/>
      <c r="B182" s="570"/>
      <c r="C182" s="1080"/>
      <c r="D182" s="612"/>
      <c r="E182" s="613"/>
      <c r="F182" s="613"/>
      <c r="G182" s="614"/>
      <c r="H182" s="612"/>
      <c r="I182" s="615"/>
      <c r="J182" s="615"/>
      <c r="K182" s="616"/>
      <c r="L182" s="612"/>
      <c r="M182" s="615"/>
      <c r="N182" s="615"/>
      <c r="O182" s="616"/>
      <c r="P182" s="636"/>
      <c r="Q182" s="637"/>
      <c r="R182" s="638"/>
      <c r="S182" s="616"/>
      <c r="T182" s="612"/>
      <c r="U182" s="615"/>
      <c r="V182" s="615"/>
      <c r="W182" s="616"/>
      <c r="X182" s="612"/>
      <c r="Y182" s="617"/>
      <c r="Z182" s="617"/>
      <c r="AA182" s="616"/>
      <c r="AB182" s="612"/>
      <c r="AC182" s="615"/>
      <c r="AD182" s="615"/>
      <c r="AE182" s="618"/>
    </row>
    <row r="183" spans="1:31" ht="11.25" customHeight="1" x14ac:dyDescent="0.4">
      <c r="A183" s="1084"/>
      <c r="B183" s="570"/>
      <c r="C183" s="1077" t="s">
        <v>1</v>
      </c>
      <c r="D183" s="619"/>
      <c r="E183" s="620"/>
      <c r="F183" s="620"/>
      <c r="G183" s="621"/>
      <c r="H183" s="619" t="s">
        <v>9994</v>
      </c>
      <c r="I183" s="622">
        <v>4</v>
      </c>
      <c r="J183" s="623" t="s">
        <v>6630</v>
      </c>
      <c r="K183" s="624" t="s">
        <v>5642</v>
      </c>
      <c r="L183" s="619" t="s">
        <v>10087</v>
      </c>
      <c r="M183" s="623">
        <v>4</v>
      </c>
      <c r="N183" s="623" t="s">
        <v>6630</v>
      </c>
      <c r="O183" s="624" t="s">
        <v>5642</v>
      </c>
      <c r="P183" s="619"/>
      <c r="Q183" s="622"/>
      <c r="R183" s="623"/>
      <c r="S183" s="624"/>
      <c r="T183" s="619"/>
      <c r="U183" s="623"/>
      <c r="V183" s="623"/>
      <c r="W183" s="624"/>
      <c r="X183" s="619"/>
      <c r="Y183" s="623"/>
      <c r="Z183" s="623"/>
      <c r="AA183" s="624"/>
      <c r="AB183" s="619"/>
      <c r="AC183" s="622"/>
      <c r="AD183" s="623"/>
      <c r="AE183" s="625"/>
    </row>
    <row r="184" spans="1:31" ht="11.25" customHeight="1" x14ac:dyDescent="0.4">
      <c r="A184" s="1084"/>
      <c r="B184" s="570"/>
      <c r="C184" s="1077"/>
      <c r="D184" s="626"/>
      <c r="E184" s="627"/>
      <c r="F184" s="628"/>
      <c r="G184" s="629"/>
      <c r="H184" s="626"/>
      <c r="I184" s="628"/>
      <c r="J184" s="628"/>
      <c r="K184" s="629"/>
      <c r="L184" s="626"/>
      <c r="M184" s="628"/>
      <c r="N184" s="628"/>
      <c r="O184" s="629"/>
      <c r="P184" s="626"/>
      <c r="Q184" s="627"/>
      <c r="R184" s="628"/>
      <c r="S184" s="629"/>
      <c r="T184" s="626"/>
      <c r="U184" s="628"/>
      <c r="V184" s="628"/>
      <c r="W184" s="629"/>
      <c r="X184" s="626"/>
      <c r="Y184" s="630"/>
      <c r="Z184" s="630"/>
      <c r="AA184" s="631"/>
      <c r="AB184" s="626"/>
      <c r="AC184" s="627"/>
      <c r="AD184" s="628"/>
      <c r="AE184" s="632"/>
    </row>
    <row r="185" spans="1:31" ht="11.25" customHeight="1" x14ac:dyDescent="0.4">
      <c r="A185" s="1084"/>
      <c r="B185" s="569" t="s">
        <v>6667</v>
      </c>
      <c r="C185" s="1079" t="s">
        <v>0</v>
      </c>
      <c r="D185" s="605"/>
      <c r="E185" s="606"/>
      <c r="F185" s="606"/>
      <c r="G185" s="607"/>
      <c r="H185" s="605"/>
      <c r="I185" s="608"/>
      <c r="J185" s="609"/>
      <c r="K185" s="610"/>
      <c r="L185" s="609"/>
      <c r="M185" s="609"/>
      <c r="N185" s="609"/>
      <c r="O185" s="610"/>
      <c r="P185" s="605"/>
      <c r="Q185" s="608"/>
      <c r="R185" s="609"/>
      <c r="S185" s="610"/>
      <c r="T185" s="605"/>
      <c r="U185" s="609"/>
      <c r="V185" s="609"/>
      <c r="W185" s="610"/>
      <c r="X185" s="605"/>
      <c r="Y185" s="609"/>
      <c r="Z185" s="609"/>
      <c r="AA185" s="610"/>
      <c r="AB185" s="605"/>
      <c r="AC185" s="608"/>
      <c r="AD185" s="609"/>
      <c r="AE185" s="611"/>
    </row>
    <row r="186" spans="1:31" ht="11.25" customHeight="1" x14ac:dyDescent="0.4">
      <c r="A186" s="1084"/>
      <c r="B186" s="570"/>
      <c r="C186" s="1080"/>
      <c r="D186" s="612"/>
      <c r="E186" s="613"/>
      <c r="F186" s="613"/>
      <c r="G186" s="614"/>
      <c r="H186" s="612"/>
      <c r="I186" s="615"/>
      <c r="J186" s="615"/>
      <c r="K186" s="616"/>
      <c r="L186" s="612"/>
      <c r="M186" s="615"/>
      <c r="N186" s="615"/>
      <c r="O186" s="616"/>
      <c r="P186" s="612"/>
      <c r="Q186" s="617"/>
      <c r="R186" s="617"/>
      <c r="S186" s="616"/>
      <c r="T186" s="612"/>
      <c r="U186" s="617"/>
      <c r="V186" s="615"/>
      <c r="W186" s="616"/>
      <c r="X186" s="612"/>
      <c r="Y186" s="617"/>
      <c r="Z186" s="617"/>
      <c r="AA186" s="616"/>
      <c r="AB186" s="612"/>
      <c r="AC186" s="615"/>
      <c r="AD186" s="615"/>
      <c r="AE186" s="618"/>
    </row>
    <row r="187" spans="1:31" ht="11.25" customHeight="1" x14ac:dyDescent="0.4">
      <c r="A187" s="1084"/>
      <c r="B187" s="570"/>
      <c r="C187" s="1077" t="s">
        <v>1</v>
      </c>
      <c r="D187" s="619"/>
      <c r="E187" s="620"/>
      <c r="F187" s="620"/>
      <c r="G187" s="621"/>
      <c r="H187" s="619"/>
      <c r="I187" s="622"/>
      <c r="J187" s="623"/>
      <c r="K187" s="624"/>
      <c r="L187" s="619"/>
      <c r="M187" s="623"/>
      <c r="N187" s="623"/>
      <c r="O187" s="624"/>
      <c r="P187" s="639"/>
      <c r="Q187" s="640"/>
      <c r="R187" s="623"/>
      <c r="S187" s="624"/>
      <c r="T187" s="619"/>
      <c r="U187" s="623"/>
      <c r="V187" s="623"/>
      <c r="W187" s="624"/>
      <c r="X187" s="619"/>
      <c r="Y187" s="623"/>
      <c r="Z187" s="623"/>
      <c r="AA187" s="624"/>
      <c r="AB187" s="619"/>
      <c r="AC187" s="622"/>
      <c r="AD187" s="623"/>
      <c r="AE187" s="625"/>
    </row>
    <row r="188" spans="1:31" ht="11.25" customHeight="1" x14ac:dyDescent="0.4">
      <c r="A188" s="1084"/>
      <c r="B188" s="570"/>
      <c r="C188" s="1077"/>
      <c r="D188" s="619"/>
      <c r="E188" s="620"/>
      <c r="F188" s="620"/>
      <c r="G188" s="621"/>
      <c r="H188" s="619"/>
      <c r="I188" s="623"/>
      <c r="J188" s="623"/>
      <c r="K188" s="624"/>
      <c r="L188" s="619"/>
      <c r="M188" s="623"/>
      <c r="N188" s="623"/>
      <c r="O188" s="624"/>
      <c r="P188" s="639"/>
      <c r="Q188" s="640"/>
      <c r="R188" s="641"/>
      <c r="S188" s="624"/>
      <c r="T188" s="619"/>
      <c r="U188" s="622"/>
      <c r="V188" s="622"/>
      <c r="W188" s="624"/>
      <c r="X188" s="619"/>
      <c r="Y188" s="642"/>
      <c r="Z188" s="642"/>
      <c r="AA188" s="643"/>
      <c r="AB188" s="619"/>
      <c r="AC188" s="622"/>
      <c r="AD188" s="623"/>
      <c r="AE188" s="625"/>
    </row>
    <row r="189" spans="1:31" ht="11.25" customHeight="1" x14ac:dyDescent="0.4">
      <c r="A189" s="1084"/>
      <c r="B189" s="569" t="s">
        <v>7416</v>
      </c>
      <c r="C189" s="1079"/>
      <c r="D189" s="605" t="s">
        <v>8497</v>
      </c>
      <c r="E189" s="606">
        <v>4</v>
      </c>
      <c r="F189" s="606" t="s">
        <v>7226</v>
      </c>
      <c r="G189" s="607" t="s">
        <v>5641</v>
      </c>
      <c r="H189" s="605" t="s">
        <v>8496</v>
      </c>
      <c r="I189" s="608">
        <v>4</v>
      </c>
      <c r="J189" s="609" t="s">
        <v>7226</v>
      </c>
      <c r="K189" s="610" t="s">
        <v>5641</v>
      </c>
      <c r="L189" s="609" t="s">
        <v>8496</v>
      </c>
      <c r="M189" s="609">
        <v>4</v>
      </c>
      <c r="N189" s="609" t="s">
        <v>7226</v>
      </c>
      <c r="O189" s="610" t="s">
        <v>5641</v>
      </c>
      <c r="P189" s="605" t="s">
        <v>8497</v>
      </c>
      <c r="Q189" s="608">
        <v>4</v>
      </c>
      <c r="R189" s="609" t="s">
        <v>7226</v>
      </c>
      <c r="S189" s="610" t="s">
        <v>5641</v>
      </c>
      <c r="T189" s="605" t="s">
        <v>8496</v>
      </c>
      <c r="U189" s="608">
        <v>4</v>
      </c>
      <c r="V189" s="609" t="s">
        <v>7226</v>
      </c>
      <c r="W189" s="610" t="s">
        <v>5641</v>
      </c>
      <c r="X189" s="605"/>
      <c r="Y189" s="609"/>
      <c r="Z189" s="609"/>
      <c r="AA189" s="610"/>
      <c r="AB189" s="605"/>
      <c r="AC189" s="608"/>
      <c r="AD189" s="609"/>
      <c r="AE189" s="611"/>
    </row>
    <row r="190" spans="1:31" ht="11.25" customHeight="1" x14ac:dyDescent="0.4">
      <c r="A190" s="1084"/>
      <c r="B190" s="570"/>
      <c r="C190" s="1080"/>
      <c r="D190" s="612"/>
      <c r="E190" s="613"/>
      <c r="F190" s="613"/>
      <c r="G190" s="614"/>
      <c r="H190" s="612"/>
      <c r="I190" s="615"/>
      <c r="J190" s="615"/>
      <c r="K190" s="616"/>
      <c r="L190" s="612"/>
      <c r="M190" s="615"/>
      <c r="N190" s="615"/>
      <c r="O190" s="616"/>
      <c r="P190" s="612"/>
      <c r="Q190" s="617"/>
      <c r="R190" s="617"/>
      <c r="S190" s="616"/>
      <c r="T190" s="612"/>
      <c r="U190" s="615"/>
      <c r="V190" s="615"/>
      <c r="W190" s="616"/>
      <c r="X190" s="612"/>
      <c r="Y190" s="617"/>
      <c r="Z190" s="617"/>
      <c r="AA190" s="616"/>
      <c r="AB190" s="612"/>
      <c r="AC190" s="615"/>
      <c r="AD190" s="615"/>
      <c r="AE190" s="618"/>
    </row>
    <row r="191" spans="1:31" ht="11.25" customHeight="1" x14ac:dyDescent="0.4">
      <c r="A191" s="1084"/>
      <c r="B191" s="570"/>
      <c r="C191" s="1077"/>
      <c r="D191" s="619"/>
      <c r="E191" s="620"/>
      <c r="F191" s="620"/>
      <c r="G191" s="621"/>
      <c r="H191" s="619" t="s">
        <v>8492</v>
      </c>
      <c r="I191" s="622">
        <v>4</v>
      </c>
      <c r="J191" s="623" t="s">
        <v>6661</v>
      </c>
      <c r="K191" s="624" t="s">
        <v>5641</v>
      </c>
      <c r="L191" s="619" t="s">
        <v>8491</v>
      </c>
      <c r="M191" s="623">
        <v>4</v>
      </c>
      <c r="N191" s="623" t="s">
        <v>6661</v>
      </c>
      <c r="O191" s="624" t="s">
        <v>5641</v>
      </c>
      <c r="P191" s="639" t="s">
        <v>8492</v>
      </c>
      <c r="Q191" s="640">
        <v>4</v>
      </c>
      <c r="R191" s="623" t="s">
        <v>6661</v>
      </c>
      <c r="S191" s="624" t="s">
        <v>5641</v>
      </c>
      <c r="T191" s="619" t="s">
        <v>8491</v>
      </c>
      <c r="U191" s="623">
        <v>4</v>
      </c>
      <c r="V191" s="623" t="s">
        <v>6661</v>
      </c>
      <c r="W191" s="624" t="s">
        <v>5641</v>
      </c>
      <c r="X191" s="619"/>
      <c r="Y191" s="623"/>
      <c r="Z191" s="623"/>
      <c r="AA191" s="624"/>
      <c r="AB191" s="619"/>
      <c r="AC191" s="622"/>
      <c r="AD191" s="623"/>
      <c r="AE191" s="625"/>
    </row>
    <row r="192" spans="1:31" ht="11.25" customHeight="1" x14ac:dyDescent="0.4">
      <c r="A192" s="1084"/>
      <c r="B192" s="570"/>
      <c r="C192" s="1077"/>
      <c r="D192" s="619"/>
      <c r="E192" s="620"/>
      <c r="F192" s="620"/>
      <c r="G192" s="621"/>
      <c r="H192" s="619"/>
      <c r="I192" s="623"/>
      <c r="J192" s="623"/>
      <c r="K192" s="624"/>
      <c r="L192" s="619"/>
      <c r="M192" s="623"/>
      <c r="N192" s="623"/>
      <c r="O192" s="624"/>
      <c r="P192" s="639"/>
      <c r="Q192" s="640"/>
      <c r="R192" s="641"/>
      <c r="S192" s="624"/>
      <c r="T192" s="619"/>
      <c r="U192" s="623"/>
      <c r="V192" s="623"/>
      <c r="W192" s="624"/>
      <c r="X192" s="619"/>
      <c r="Y192" s="642"/>
      <c r="Z192" s="642"/>
      <c r="AA192" s="643"/>
      <c r="AB192" s="619"/>
      <c r="AC192" s="622"/>
      <c r="AD192" s="623"/>
      <c r="AE192" s="625"/>
    </row>
    <row r="193" spans="1:31" ht="11.25" customHeight="1" x14ac:dyDescent="0.4">
      <c r="A193" s="1084"/>
      <c r="B193" s="569" t="s">
        <v>7436</v>
      </c>
      <c r="C193" s="1079" t="s">
        <v>0</v>
      </c>
      <c r="D193" s="605"/>
      <c r="E193" s="606"/>
      <c r="F193" s="606"/>
      <c r="G193" s="607"/>
      <c r="H193" s="605"/>
      <c r="I193" s="608"/>
      <c r="J193" s="609"/>
      <c r="K193" s="610"/>
      <c r="L193" s="605"/>
      <c r="M193" s="609"/>
      <c r="N193" s="609"/>
      <c r="O193" s="610"/>
      <c r="P193" s="633"/>
      <c r="Q193" s="634"/>
      <c r="R193" s="635"/>
      <c r="S193" s="610"/>
      <c r="T193" s="605"/>
      <c r="U193" s="609"/>
      <c r="V193" s="609"/>
      <c r="W193" s="610"/>
      <c r="X193" s="609"/>
      <c r="Y193" s="609"/>
      <c r="Z193" s="609"/>
      <c r="AA193" s="610"/>
      <c r="AB193" s="605"/>
      <c r="AC193" s="608"/>
      <c r="AD193" s="609"/>
      <c r="AE193" s="611"/>
    </row>
    <row r="194" spans="1:31" ht="11.25" customHeight="1" x14ac:dyDescent="0.4">
      <c r="A194" s="1084"/>
      <c r="B194" s="570"/>
      <c r="C194" s="1080"/>
      <c r="D194" s="612"/>
      <c r="E194" s="613"/>
      <c r="F194" s="613"/>
      <c r="G194" s="614"/>
      <c r="H194" s="612"/>
      <c r="I194" s="615"/>
      <c r="J194" s="615"/>
      <c r="K194" s="616"/>
      <c r="L194" s="612"/>
      <c r="M194" s="615"/>
      <c r="N194" s="615"/>
      <c r="O194" s="616"/>
      <c r="P194" s="636"/>
      <c r="Q194" s="637"/>
      <c r="R194" s="638"/>
      <c r="S194" s="616"/>
      <c r="T194" s="612"/>
      <c r="U194" s="615"/>
      <c r="V194" s="615"/>
      <c r="W194" s="616"/>
      <c r="X194" s="612"/>
      <c r="Y194" s="617"/>
      <c r="Z194" s="617"/>
      <c r="AA194" s="616"/>
      <c r="AB194" s="612"/>
      <c r="AC194" s="615"/>
      <c r="AD194" s="615"/>
      <c r="AE194" s="618"/>
    </row>
    <row r="195" spans="1:31" ht="11.25" customHeight="1" x14ac:dyDescent="0.4">
      <c r="A195" s="1084"/>
      <c r="B195" s="570"/>
      <c r="C195" s="1077" t="s">
        <v>1</v>
      </c>
      <c r="D195" s="619"/>
      <c r="E195" s="620"/>
      <c r="F195" s="620"/>
      <c r="G195" s="621"/>
      <c r="H195" s="619"/>
      <c r="I195" s="622"/>
      <c r="J195" s="623"/>
      <c r="K195" s="624"/>
      <c r="L195" s="619"/>
      <c r="M195" s="623"/>
      <c r="N195" s="623"/>
      <c r="O195" s="624"/>
      <c r="P195" s="619"/>
      <c r="Q195" s="622"/>
      <c r="R195" s="623"/>
      <c r="S195" s="624"/>
      <c r="T195" s="619"/>
      <c r="U195" s="623"/>
      <c r="V195" s="623"/>
      <c r="W195" s="624"/>
      <c r="X195" s="619"/>
      <c r="Y195" s="623"/>
      <c r="Z195" s="623"/>
      <c r="AA195" s="624"/>
      <c r="AB195" s="619"/>
      <c r="AC195" s="622"/>
      <c r="AD195" s="623"/>
      <c r="AE195" s="625"/>
    </row>
    <row r="196" spans="1:31" ht="11.25" customHeight="1" x14ac:dyDescent="0.4">
      <c r="A196" s="1084"/>
      <c r="B196" s="570"/>
      <c r="C196" s="1077"/>
      <c r="D196" s="619"/>
      <c r="E196" s="620"/>
      <c r="F196" s="620"/>
      <c r="G196" s="621"/>
      <c r="H196" s="619"/>
      <c r="I196" s="623"/>
      <c r="J196" s="623"/>
      <c r="K196" s="624"/>
      <c r="L196" s="619"/>
      <c r="M196" s="623"/>
      <c r="N196" s="623"/>
      <c r="O196" s="624"/>
      <c r="P196" s="619"/>
      <c r="Q196" s="622"/>
      <c r="R196" s="623"/>
      <c r="S196" s="624"/>
      <c r="T196" s="619"/>
      <c r="U196" s="623"/>
      <c r="V196" s="623"/>
      <c r="W196" s="624"/>
      <c r="X196" s="619"/>
      <c r="Y196" s="642"/>
      <c r="Z196" s="642"/>
      <c r="AA196" s="643"/>
      <c r="AB196" s="619"/>
      <c r="AC196" s="622"/>
      <c r="AD196" s="623"/>
      <c r="AE196" s="625"/>
    </row>
    <row r="197" spans="1:31" ht="11.25" customHeight="1" x14ac:dyDescent="0.4">
      <c r="A197" s="1084"/>
      <c r="B197" s="569" t="s">
        <v>8429</v>
      </c>
      <c r="C197" s="1079" t="s">
        <v>0</v>
      </c>
      <c r="D197" s="605"/>
      <c r="E197" s="606"/>
      <c r="F197" s="606"/>
      <c r="G197" s="607"/>
      <c r="H197" s="605"/>
      <c r="I197" s="608"/>
      <c r="J197" s="609"/>
      <c r="K197" s="610"/>
      <c r="L197" s="609"/>
      <c r="M197" s="609"/>
      <c r="N197" s="609"/>
      <c r="O197" s="610"/>
      <c r="P197" s="609"/>
      <c r="Q197" s="609"/>
      <c r="R197" s="609"/>
      <c r="S197" s="610"/>
      <c r="T197" s="605"/>
      <c r="U197" s="609"/>
      <c r="V197" s="609"/>
      <c r="W197" s="610"/>
      <c r="X197" s="605"/>
      <c r="Y197" s="609"/>
      <c r="Z197" s="609"/>
      <c r="AA197" s="610"/>
      <c r="AB197" s="605"/>
      <c r="AC197" s="609"/>
      <c r="AD197" s="609"/>
      <c r="AE197" s="611"/>
    </row>
    <row r="198" spans="1:31" ht="11.25" customHeight="1" x14ac:dyDescent="0.4">
      <c r="A198" s="1084"/>
      <c r="B198" s="570"/>
      <c r="C198" s="1080"/>
      <c r="D198" s="612"/>
      <c r="E198" s="613"/>
      <c r="F198" s="613"/>
      <c r="G198" s="614"/>
      <c r="H198" s="612"/>
      <c r="I198" s="615"/>
      <c r="J198" s="615"/>
      <c r="K198" s="616"/>
      <c r="L198" s="612"/>
      <c r="M198" s="615"/>
      <c r="N198" s="615"/>
      <c r="O198" s="616"/>
      <c r="P198" s="612"/>
      <c r="Q198" s="617"/>
      <c r="R198" s="615"/>
      <c r="S198" s="616"/>
      <c r="T198" s="612"/>
      <c r="U198" s="615"/>
      <c r="V198" s="615"/>
      <c r="W198" s="616"/>
      <c r="X198" s="612"/>
      <c r="Y198" s="617"/>
      <c r="Z198" s="617"/>
      <c r="AA198" s="616"/>
      <c r="AB198" s="612"/>
      <c r="AC198" s="615"/>
      <c r="AD198" s="615"/>
      <c r="AE198" s="618"/>
    </row>
    <row r="199" spans="1:31" ht="11.25" customHeight="1" x14ac:dyDescent="0.4">
      <c r="A199" s="1084"/>
      <c r="B199" s="570"/>
      <c r="C199" s="1077" t="s">
        <v>1</v>
      </c>
      <c r="D199" s="619"/>
      <c r="E199" s="620"/>
      <c r="F199" s="620"/>
      <c r="G199" s="621"/>
      <c r="H199" s="619"/>
      <c r="I199" s="622"/>
      <c r="J199" s="623"/>
      <c r="K199" s="624"/>
      <c r="L199" s="619"/>
      <c r="M199" s="623"/>
      <c r="N199" s="623"/>
      <c r="O199" s="624"/>
      <c r="P199" s="619"/>
      <c r="Q199" s="623"/>
      <c r="R199" s="623"/>
      <c r="S199" s="624"/>
      <c r="T199" s="619"/>
      <c r="U199" s="623"/>
      <c r="V199" s="623"/>
      <c r="W199" s="624"/>
      <c r="X199" s="619"/>
      <c r="Y199" s="623"/>
      <c r="Z199" s="623"/>
      <c r="AA199" s="624"/>
      <c r="AB199" s="619"/>
      <c r="AC199" s="622"/>
      <c r="AD199" s="623"/>
      <c r="AE199" s="625"/>
    </row>
    <row r="200" spans="1:31" ht="11.25" customHeight="1" x14ac:dyDescent="0.4">
      <c r="A200" s="1084"/>
      <c r="B200" s="570"/>
      <c r="C200" s="1077"/>
      <c r="D200" s="619"/>
      <c r="E200" s="620"/>
      <c r="F200" s="620"/>
      <c r="G200" s="621"/>
      <c r="H200" s="619"/>
      <c r="I200" s="623"/>
      <c r="J200" s="623"/>
      <c r="K200" s="624"/>
      <c r="L200" s="619"/>
      <c r="M200" s="623"/>
      <c r="N200" s="623"/>
      <c r="O200" s="624"/>
      <c r="P200" s="619"/>
      <c r="Q200" s="623"/>
      <c r="R200" s="623"/>
      <c r="S200" s="624"/>
      <c r="T200" s="619"/>
      <c r="U200" s="623"/>
      <c r="V200" s="623"/>
      <c r="W200" s="624"/>
      <c r="X200" s="619"/>
      <c r="Y200" s="642"/>
      <c r="Z200" s="642"/>
      <c r="AA200" s="643"/>
      <c r="AB200" s="619"/>
      <c r="AC200" s="642"/>
      <c r="AD200" s="642"/>
      <c r="AE200" s="644"/>
    </row>
    <row r="201" spans="1:31" ht="11.25" customHeight="1" x14ac:dyDescent="0.4">
      <c r="A201" s="1084"/>
      <c r="B201" s="569" t="s">
        <v>8403</v>
      </c>
      <c r="C201" s="1079" t="s">
        <v>0</v>
      </c>
      <c r="D201" s="605"/>
      <c r="E201" s="606"/>
      <c r="F201" s="606"/>
      <c r="G201" s="607"/>
      <c r="H201" s="605"/>
      <c r="I201" s="608"/>
      <c r="J201" s="609"/>
      <c r="K201" s="610"/>
      <c r="L201" s="605"/>
      <c r="M201" s="609"/>
      <c r="N201" s="609"/>
      <c r="O201" s="610"/>
      <c r="P201" s="605"/>
      <c r="Q201" s="609"/>
      <c r="R201" s="609"/>
      <c r="S201" s="610"/>
      <c r="T201" s="609"/>
      <c r="U201" s="609"/>
      <c r="V201" s="609"/>
      <c r="W201" s="610"/>
      <c r="X201" s="605"/>
      <c r="Y201" s="609"/>
      <c r="Z201" s="609"/>
      <c r="AA201" s="610"/>
      <c r="AB201" s="605"/>
      <c r="AC201" s="609"/>
      <c r="AD201" s="609"/>
      <c r="AE201" s="611"/>
    </row>
    <row r="202" spans="1:31" ht="11.25" customHeight="1" x14ac:dyDescent="0.4">
      <c r="A202" s="1084"/>
      <c r="B202" s="570"/>
      <c r="C202" s="1080"/>
      <c r="D202" s="612"/>
      <c r="E202" s="613"/>
      <c r="F202" s="613"/>
      <c r="G202" s="614"/>
      <c r="H202" s="612"/>
      <c r="I202" s="615"/>
      <c r="J202" s="615"/>
      <c r="K202" s="616"/>
      <c r="L202" s="612"/>
      <c r="M202" s="615"/>
      <c r="N202" s="615"/>
      <c r="O202" s="616"/>
      <c r="P202" s="612"/>
      <c r="Q202" s="615"/>
      <c r="R202" s="615"/>
      <c r="S202" s="616"/>
      <c r="T202" s="612"/>
      <c r="U202" s="615"/>
      <c r="V202" s="615"/>
      <c r="W202" s="616"/>
      <c r="X202" s="612"/>
      <c r="Y202" s="617"/>
      <c r="Z202" s="617"/>
      <c r="AA202" s="616"/>
      <c r="AB202" s="612"/>
      <c r="AC202" s="615"/>
      <c r="AD202" s="615"/>
      <c r="AE202" s="618"/>
    </row>
    <row r="203" spans="1:31" ht="11.25" customHeight="1" x14ac:dyDescent="0.4">
      <c r="A203" s="1084"/>
      <c r="B203" s="570"/>
      <c r="C203" s="1077" t="s">
        <v>1</v>
      </c>
      <c r="D203" s="619"/>
      <c r="E203" s="620"/>
      <c r="F203" s="620"/>
      <c r="G203" s="621"/>
      <c r="H203" s="619" t="s">
        <v>8410</v>
      </c>
      <c r="I203" s="622">
        <v>4</v>
      </c>
      <c r="J203" s="623" t="s">
        <v>6633</v>
      </c>
      <c r="K203" s="624" t="s">
        <v>5577</v>
      </c>
      <c r="L203" s="623" t="s">
        <v>8410</v>
      </c>
      <c r="M203" s="623">
        <v>4</v>
      </c>
      <c r="N203" s="623" t="s">
        <v>6633</v>
      </c>
      <c r="O203" s="624" t="s">
        <v>5577</v>
      </c>
      <c r="P203" s="619" t="s">
        <v>8410</v>
      </c>
      <c r="Q203" s="622">
        <v>4</v>
      </c>
      <c r="R203" s="623" t="s">
        <v>6633</v>
      </c>
      <c r="S203" s="624" t="s">
        <v>5577</v>
      </c>
      <c r="T203" s="619"/>
      <c r="U203" s="623"/>
      <c r="V203" s="623"/>
      <c r="W203" s="624"/>
      <c r="X203" s="619"/>
      <c r="Y203" s="623"/>
      <c r="Z203" s="623"/>
      <c r="AA203" s="624"/>
      <c r="AB203" s="619"/>
      <c r="AC203" s="622"/>
      <c r="AD203" s="623"/>
      <c r="AE203" s="625"/>
    </row>
    <row r="204" spans="1:31" ht="11.25" customHeight="1" x14ac:dyDescent="0.4">
      <c r="A204" s="1084"/>
      <c r="B204" s="570"/>
      <c r="C204" s="1077"/>
      <c r="D204" s="619"/>
      <c r="E204" s="620"/>
      <c r="F204" s="620"/>
      <c r="G204" s="621"/>
      <c r="H204" s="619"/>
      <c r="I204" s="623"/>
      <c r="J204" s="623"/>
      <c r="K204" s="624"/>
      <c r="L204" s="619"/>
      <c r="M204" s="623"/>
      <c r="N204" s="623"/>
      <c r="O204" s="624"/>
      <c r="P204" s="619"/>
      <c r="Q204" s="622"/>
      <c r="R204" s="622"/>
      <c r="S204" s="624"/>
      <c r="T204" s="619"/>
      <c r="U204" s="623"/>
      <c r="V204" s="623"/>
      <c r="W204" s="624"/>
      <c r="X204" s="619"/>
      <c r="Y204" s="642"/>
      <c r="Z204" s="642"/>
      <c r="AA204" s="643"/>
      <c r="AB204" s="619"/>
      <c r="AC204" s="642"/>
      <c r="AD204" s="642"/>
      <c r="AE204" s="644"/>
    </row>
    <row r="205" spans="1:31" ht="11.25" customHeight="1" x14ac:dyDescent="0.4">
      <c r="A205" s="1084"/>
      <c r="B205" s="569" t="s">
        <v>7235</v>
      </c>
      <c r="C205" s="1079" t="s">
        <v>0</v>
      </c>
      <c r="D205" s="605"/>
      <c r="E205" s="606"/>
      <c r="F205" s="606"/>
      <c r="G205" s="607"/>
      <c r="H205" s="605"/>
      <c r="I205" s="608"/>
      <c r="J205" s="609"/>
      <c r="K205" s="610"/>
      <c r="L205" s="605"/>
      <c r="M205" s="609"/>
      <c r="N205" s="609"/>
      <c r="O205" s="610"/>
      <c r="P205" s="633"/>
      <c r="Q205" s="634"/>
      <c r="R205" s="635"/>
      <c r="S205" s="610"/>
      <c r="T205" s="605"/>
      <c r="U205" s="609"/>
      <c r="V205" s="609"/>
      <c r="W205" s="610"/>
      <c r="X205" s="609"/>
      <c r="Y205" s="609"/>
      <c r="Z205" s="609"/>
      <c r="AA205" s="610"/>
      <c r="AB205" s="605"/>
      <c r="AC205" s="608"/>
      <c r="AD205" s="609"/>
      <c r="AE205" s="611"/>
    </row>
    <row r="206" spans="1:31" ht="11.25" customHeight="1" x14ac:dyDescent="0.4">
      <c r="A206" s="1084"/>
      <c r="B206" s="570"/>
      <c r="C206" s="1080"/>
      <c r="D206" s="612"/>
      <c r="E206" s="613"/>
      <c r="F206" s="613"/>
      <c r="G206" s="614"/>
      <c r="H206" s="612"/>
      <c r="I206" s="615"/>
      <c r="J206" s="615"/>
      <c r="K206" s="616"/>
      <c r="L206" s="612"/>
      <c r="M206" s="615"/>
      <c r="N206" s="615"/>
      <c r="O206" s="616"/>
      <c r="P206" s="636"/>
      <c r="Q206" s="637"/>
      <c r="R206" s="638"/>
      <c r="S206" s="616"/>
      <c r="T206" s="612"/>
      <c r="U206" s="615"/>
      <c r="V206" s="615"/>
      <c r="W206" s="616"/>
      <c r="X206" s="612"/>
      <c r="Y206" s="617"/>
      <c r="Z206" s="617"/>
      <c r="AA206" s="616"/>
      <c r="AB206" s="612"/>
      <c r="AC206" s="615"/>
      <c r="AD206" s="615"/>
      <c r="AE206" s="618"/>
    </row>
    <row r="207" spans="1:31" ht="11.25" customHeight="1" x14ac:dyDescent="0.4">
      <c r="A207" s="1084"/>
      <c r="B207" s="570"/>
      <c r="C207" s="1077" t="s">
        <v>1</v>
      </c>
      <c r="D207" s="619"/>
      <c r="E207" s="620"/>
      <c r="F207" s="620"/>
      <c r="G207" s="621"/>
      <c r="H207" s="619" t="s">
        <v>10058</v>
      </c>
      <c r="I207" s="622">
        <v>4</v>
      </c>
      <c r="J207" s="623" t="s">
        <v>6638</v>
      </c>
      <c r="K207" s="624" t="s">
        <v>5639</v>
      </c>
      <c r="L207" s="619"/>
      <c r="M207" s="623"/>
      <c r="N207" s="623"/>
      <c r="O207" s="624"/>
      <c r="P207" s="619" t="s">
        <v>10058</v>
      </c>
      <c r="Q207" s="622">
        <v>4</v>
      </c>
      <c r="R207" s="623" t="s">
        <v>6638</v>
      </c>
      <c r="S207" s="624" t="s">
        <v>5639</v>
      </c>
      <c r="T207" s="619" t="s">
        <v>10058</v>
      </c>
      <c r="U207" s="623">
        <v>4</v>
      </c>
      <c r="V207" s="623" t="s">
        <v>6638</v>
      </c>
      <c r="W207" s="624" t="s">
        <v>5639</v>
      </c>
      <c r="X207" s="619"/>
      <c r="Y207" s="623"/>
      <c r="Z207" s="623"/>
      <c r="AA207" s="624"/>
      <c r="AB207" s="619"/>
      <c r="AC207" s="622"/>
      <c r="AD207" s="623"/>
      <c r="AE207" s="625"/>
    </row>
    <row r="208" spans="1:31" ht="11.25" customHeight="1" x14ac:dyDescent="0.4">
      <c r="A208" s="1084"/>
      <c r="B208" s="571"/>
      <c r="C208" s="1077"/>
      <c r="D208" s="626"/>
      <c r="E208" s="627"/>
      <c r="F208" s="628"/>
      <c r="G208" s="629"/>
      <c r="H208" s="626"/>
      <c r="I208" s="628"/>
      <c r="J208" s="628"/>
      <c r="K208" s="629"/>
      <c r="L208" s="626"/>
      <c r="M208" s="628"/>
      <c r="N208" s="628"/>
      <c r="O208" s="629"/>
      <c r="P208" s="626"/>
      <c r="Q208" s="627"/>
      <c r="R208" s="628"/>
      <c r="S208" s="629"/>
      <c r="T208" s="626"/>
      <c r="U208" s="628"/>
      <c r="V208" s="628"/>
      <c r="W208" s="629"/>
      <c r="X208" s="626"/>
      <c r="Y208" s="630"/>
      <c r="Z208" s="630"/>
      <c r="AA208" s="631"/>
      <c r="AB208" s="626"/>
      <c r="AC208" s="627"/>
      <c r="AD208" s="628"/>
      <c r="AE208" s="632"/>
    </row>
    <row r="209" spans="1:31" ht="11.25" customHeight="1" x14ac:dyDescent="0.4">
      <c r="A209" s="1084"/>
      <c r="B209" s="569" t="s">
        <v>7345</v>
      </c>
      <c r="C209" s="1079" t="s">
        <v>0</v>
      </c>
      <c r="D209" s="605" t="s">
        <v>8496</v>
      </c>
      <c r="E209" s="606">
        <v>4</v>
      </c>
      <c r="F209" s="606" t="s">
        <v>6637</v>
      </c>
      <c r="G209" s="607" t="s">
        <v>5628</v>
      </c>
      <c r="H209" s="605"/>
      <c r="I209" s="608"/>
      <c r="J209" s="609"/>
      <c r="K209" s="610"/>
      <c r="L209" s="605" t="s">
        <v>8497</v>
      </c>
      <c r="M209" s="609">
        <v>4</v>
      </c>
      <c r="N209" s="609" t="s">
        <v>6637</v>
      </c>
      <c r="O209" s="610" t="s">
        <v>5628</v>
      </c>
      <c r="P209" s="633" t="s">
        <v>8496</v>
      </c>
      <c r="Q209" s="634">
        <v>4</v>
      </c>
      <c r="R209" s="635" t="s">
        <v>6637</v>
      </c>
      <c r="S209" s="610" t="s">
        <v>5628</v>
      </c>
      <c r="T209" s="605" t="s">
        <v>8497</v>
      </c>
      <c r="U209" s="609">
        <v>4</v>
      </c>
      <c r="V209" s="609" t="s">
        <v>6637</v>
      </c>
      <c r="W209" s="610" t="s">
        <v>5628</v>
      </c>
      <c r="X209" s="609"/>
      <c r="Y209" s="609"/>
      <c r="Z209" s="609"/>
      <c r="AA209" s="610"/>
      <c r="AB209" s="605"/>
      <c r="AC209" s="608"/>
      <c r="AD209" s="609"/>
      <c r="AE209" s="611"/>
    </row>
    <row r="210" spans="1:31" ht="11.25" customHeight="1" x14ac:dyDescent="0.4">
      <c r="A210" s="1084"/>
      <c r="B210" s="570"/>
      <c r="C210" s="1080"/>
      <c r="D210" s="612"/>
      <c r="E210" s="613"/>
      <c r="F210" s="613"/>
      <c r="G210" s="614"/>
      <c r="H210" s="612"/>
      <c r="I210" s="615"/>
      <c r="J210" s="615"/>
      <c r="K210" s="616"/>
      <c r="L210" s="612"/>
      <c r="M210" s="615"/>
      <c r="N210" s="615"/>
      <c r="O210" s="616"/>
      <c r="P210" s="636"/>
      <c r="Q210" s="637"/>
      <c r="R210" s="638"/>
      <c r="S210" s="616"/>
      <c r="T210" s="612"/>
      <c r="U210" s="615"/>
      <c r="V210" s="615"/>
      <c r="W210" s="616"/>
      <c r="X210" s="612"/>
      <c r="Y210" s="617"/>
      <c r="Z210" s="617"/>
      <c r="AA210" s="616"/>
      <c r="AB210" s="612"/>
      <c r="AC210" s="615"/>
      <c r="AD210" s="615"/>
      <c r="AE210" s="618"/>
    </row>
    <row r="211" spans="1:31" ht="11.25" customHeight="1" x14ac:dyDescent="0.4">
      <c r="A211" s="1084"/>
      <c r="B211" s="570"/>
      <c r="C211" s="1077" t="s">
        <v>1</v>
      </c>
      <c r="D211" s="619"/>
      <c r="E211" s="620"/>
      <c r="F211" s="620"/>
      <c r="G211" s="621"/>
      <c r="H211" s="619" t="s">
        <v>8491</v>
      </c>
      <c r="I211" s="622">
        <v>4</v>
      </c>
      <c r="J211" s="623" t="s">
        <v>6637</v>
      </c>
      <c r="K211" s="624" t="s">
        <v>4657</v>
      </c>
      <c r="L211" s="619" t="s">
        <v>8492</v>
      </c>
      <c r="M211" s="623">
        <v>4</v>
      </c>
      <c r="N211" s="623" t="s">
        <v>6637</v>
      </c>
      <c r="O211" s="624" t="s">
        <v>4657</v>
      </c>
      <c r="P211" s="619" t="s">
        <v>8491</v>
      </c>
      <c r="Q211" s="622">
        <v>4</v>
      </c>
      <c r="R211" s="623" t="s">
        <v>6637</v>
      </c>
      <c r="S211" s="624" t="s">
        <v>4657</v>
      </c>
      <c r="T211" s="619" t="s">
        <v>8492</v>
      </c>
      <c r="U211" s="623">
        <v>4</v>
      </c>
      <c r="V211" s="623" t="s">
        <v>6637</v>
      </c>
      <c r="W211" s="624" t="s">
        <v>4657</v>
      </c>
      <c r="X211" s="619"/>
      <c r="Y211" s="623"/>
      <c r="Z211" s="623"/>
      <c r="AA211" s="624"/>
      <c r="AB211" s="619"/>
      <c r="AC211" s="622"/>
      <c r="AD211" s="623"/>
      <c r="AE211" s="625"/>
    </row>
    <row r="212" spans="1:31" ht="11.25" customHeight="1" x14ac:dyDescent="0.4">
      <c r="A212" s="1084"/>
      <c r="B212" s="570"/>
      <c r="C212" s="1077" t="s">
        <v>547</v>
      </c>
      <c r="D212" s="626"/>
      <c r="E212" s="627"/>
      <c r="F212" s="628"/>
      <c r="G212" s="629"/>
      <c r="H212" s="626"/>
      <c r="I212" s="628"/>
      <c r="J212" s="628"/>
      <c r="K212" s="629"/>
      <c r="L212" s="626"/>
      <c r="M212" s="628"/>
      <c r="N212" s="628"/>
      <c r="O212" s="629"/>
      <c r="P212" s="626"/>
      <c r="Q212" s="627"/>
      <c r="R212" s="628"/>
      <c r="S212" s="629"/>
      <c r="T212" s="626"/>
      <c r="U212" s="628"/>
      <c r="V212" s="628"/>
      <c r="W212" s="629"/>
      <c r="X212" s="626"/>
      <c r="Y212" s="630"/>
      <c r="Z212" s="630"/>
      <c r="AA212" s="631"/>
      <c r="AB212" s="626"/>
      <c r="AC212" s="627"/>
      <c r="AD212" s="628"/>
      <c r="AE212" s="632"/>
    </row>
    <row r="213" spans="1:31" ht="11.25" customHeight="1" x14ac:dyDescent="0.4">
      <c r="A213" s="1084"/>
      <c r="B213" s="569" t="s">
        <v>8443</v>
      </c>
      <c r="C213" s="1079" t="s">
        <v>0</v>
      </c>
      <c r="D213" s="605"/>
      <c r="E213" s="606"/>
      <c r="F213" s="606"/>
      <c r="G213" s="607"/>
      <c r="H213" s="605"/>
      <c r="I213" s="608"/>
      <c r="J213" s="609"/>
      <c r="K213" s="610"/>
      <c r="L213" s="605"/>
      <c r="M213" s="609"/>
      <c r="N213" s="609"/>
      <c r="O213" s="610"/>
      <c r="P213" s="633"/>
      <c r="Q213" s="634"/>
      <c r="R213" s="635"/>
      <c r="S213" s="610"/>
      <c r="T213" s="605"/>
      <c r="U213" s="609"/>
      <c r="V213" s="609"/>
      <c r="W213" s="610"/>
      <c r="X213" s="609"/>
      <c r="Y213" s="609"/>
      <c r="Z213" s="609"/>
      <c r="AA213" s="610"/>
      <c r="AB213" s="605"/>
      <c r="AC213" s="608"/>
      <c r="AD213" s="609"/>
      <c r="AE213" s="611"/>
    </row>
    <row r="214" spans="1:31" ht="11.25" customHeight="1" x14ac:dyDescent="0.4">
      <c r="A214" s="1084"/>
      <c r="B214" s="570"/>
      <c r="C214" s="1080"/>
      <c r="D214" s="612"/>
      <c r="E214" s="613"/>
      <c r="F214" s="613"/>
      <c r="G214" s="614"/>
      <c r="H214" s="612"/>
      <c r="I214" s="615"/>
      <c r="J214" s="615"/>
      <c r="K214" s="616"/>
      <c r="L214" s="612"/>
      <c r="M214" s="615"/>
      <c r="N214" s="615"/>
      <c r="O214" s="616"/>
      <c r="P214" s="636"/>
      <c r="Q214" s="637"/>
      <c r="R214" s="638"/>
      <c r="S214" s="616"/>
      <c r="T214" s="612"/>
      <c r="U214" s="615"/>
      <c r="V214" s="615"/>
      <c r="W214" s="616"/>
      <c r="X214" s="612"/>
      <c r="Y214" s="617"/>
      <c r="Z214" s="617"/>
      <c r="AA214" s="616"/>
      <c r="AB214" s="612"/>
      <c r="AC214" s="615"/>
      <c r="AD214" s="615"/>
      <c r="AE214" s="618"/>
    </row>
    <row r="215" spans="1:31" ht="11.25" customHeight="1" x14ac:dyDescent="0.4">
      <c r="A215" s="1084"/>
      <c r="B215" s="570"/>
      <c r="C215" s="1077" t="s">
        <v>1</v>
      </c>
      <c r="D215" s="619"/>
      <c r="E215" s="620"/>
      <c r="F215" s="620"/>
      <c r="G215" s="621"/>
      <c r="H215" s="619"/>
      <c r="I215" s="622"/>
      <c r="J215" s="623"/>
      <c r="K215" s="624"/>
      <c r="L215" s="619"/>
      <c r="M215" s="623"/>
      <c r="N215" s="623"/>
      <c r="O215" s="624"/>
      <c r="P215" s="619"/>
      <c r="Q215" s="622"/>
      <c r="R215" s="623"/>
      <c r="S215" s="624"/>
      <c r="T215" s="619"/>
      <c r="U215" s="623"/>
      <c r="V215" s="623"/>
      <c r="W215" s="624"/>
      <c r="X215" s="619"/>
      <c r="Y215" s="623"/>
      <c r="Z215" s="623"/>
      <c r="AA215" s="624"/>
      <c r="AB215" s="619"/>
      <c r="AC215" s="622"/>
      <c r="AD215" s="623"/>
      <c r="AE215" s="625"/>
    </row>
    <row r="216" spans="1:31" ht="11.25" customHeight="1" x14ac:dyDescent="0.4">
      <c r="A216" s="1084"/>
      <c r="B216" s="570"/>
      <c r="C216" s="1077"/>
      <c r="D216" s="626"/>
      <c r="E216" s="627"/>
      <c r="F216" s="628"/>
      <c r="G216" s="629"/>
      <c r="H216" s="626"/>
      <c r="I216" s="628"/>
      <c r="J216" s="628"/>
      <c r="K216" s="629"/>
      <c r="L216" s="626"/>
      <c r="M216" s="628"/>
      <c r="N216" s="628"/>
      <c r="O216" s="629"/>
      <c r="P216" s="626"/>
      <c r="Q216" s="627"/>
      <c r="R216" s="628"/>
      <c r="S216" s="629"/>
      <c r="T216" s="626"/>
      <c r="U216" s="628"/>
      <c r="V216" s="628"/>
      <c r="W216" s="629"/>
      <c r="X216" s="626"/>
      <c r="Y216" s="630"/>
      <c r="Z216" s="630"/>
      <c r="AA216" s="631"/>
      <c r="AB216" s="626"/>
      <c r="AC216" s="627"/>
      <c r="AD216" s="628"/>
      <c r="AE216" s="632"/>
    </row>
    <row r="217" spans="1:31" ht="11.25" customHeight="1" x14ac:dyDescent="0.4">
      <c r="A217" s="1084"/>
      <c r="B217" s="569" t="s">
        <v>8444</v>
      </c>
      <c r="C217" s="1079" t="s">
        <v>0</v>
      </c>
      <c r="D217" s="605" t="s">
        <v>7219</v>
      </c>
      <c r="E217" s="606">
        <v>4</v>
      </c>
      <c r="F217" s="606" t="s">
        <v>7233</v>
      </c>
      <c r="G217" s="607" t="s">
        <v>5639</v>
      </c>
      <c r="H217" s="605" t="s">
        <v>7218</v>
      </c>
      <c r="I217" s="608">
        <v>4</v>
      </c>
      <c r="J217" s="609" t="s">
        <v>7233</v>
      </c>
      <c r="K217" s="610" t="s">
        <v>5639</v>
      </c>
      <c r="L217" s="609" t="s">
        <v>7219</v>
      </c>
      <c r="M217" s="609">
        <v>4</v>
      </c>
      <c r="N217" s="609" t="s">
        <v>7233</v>
      </c>
      <c r="O217" s="610" t="s">
        <v>5639</v>
      </c>
      <c r="P217" s="605" t="s">
        <v>7218</v>
      </c>
      <c r="Q217" s="608">
        <v>4</v>
      </c>
      <c r="R217" s="609" t="s">
        <v>7233</v>
      </c>
      <c r="S217" s="610" t="s">
        <v>5639</v>
      </c>
      <c r="T217" s="605" t="s">
        <v>7219</v>
      </c>
      <c r="U217" s="609">
        <v>4</v>
      </c>
      <c r="V217" s="609" t="s">
        <v>7233</v>
      </c>
      <c r="W217" s="610" t="s">
        <v>5639</v>
      </c>
      <c r="X217" s="605"/>
      <c r="Y217" s="609"/>
      <c r="Z217" s="609"/>
      <c r="AA217" s="610"/>
      <c r="AB217" s="605"/>
      <c r="AC217" s="608"/>
      <c r="AD217" s="609"/>
      <c r="AE217" s="611"/>
    </row>
    <row r="218" spans="1:31" ht="11.25" customHeight="1" x14ac:dyDescent="0.4">
      <c r="A218" s="1084"/>
      <c r="B218" s="570"/>
      <c r="C218" s="1080"/>
      <c r="D218" s="612"/>
      <c r="E218" s="613"/>
      <c r="F218" s="613"/>
      <c r="G218" s="614"/>
      <c r="H218" s="612"/>
      <c r="I218" s="615"/>
      <c r="J218" s="615"/>
      <c r="K218" s="616"/>
      <c r="L218" s="612"/>
      <c r="M218" s="615"/>
      <c r="N218" s="615"/>
      <c r="O218" s="616"/>
      <c r="P218" s="612"/>
      <c r="Q218" s="617"/>
      <c r="R218" s="617"/>
      <c r="S218" s="616"/>
      <c r="T218" s="612"/>
      <c r="U218" s="617"/>
      <c r="V218" s="615"/>
      <c r="W218" s="616"/>
      <c r="X218" s="612"/>
      <c r="Y218" s="617"/>
      <c r="Z218" s="617"/>
      <c r="AA218" s="616"/>
      <c r="AB218" s="612"/>
      <c r="AC218" s="615"/>
      <c r="AD218" s="615"/>
      <c r="AE218" s="618"/>
    </row>
    <row r="219" spans="1:31" ht="11.25" customHeight="1" x14ac:dyDescent="0.4">
      <c r="A219" s="1084"/>
      <c r="B219" s="570"/>
      <c r="C219" s="1077" t="s">
        <v>1</v>
      </c>
      <c r="D219" s="619"/>
      <c r="E219" s="620"/>
      <c r="F219" s="620"/>
      <c r="G219" s="621"/>
      <c r="H219" s="619"/>
      <c r="I219" s="622"/>
      <c r="J219" s="623"/>
      <c r="K219" s="624"/>
      <c r="L219" s="619"/>
      <c r="M219" s="623"/>
      <c r="N219" s="623"/>
      <c r="O219" s="624"/>
      <c r="P219" s="639"/>
      <c r="Q219" s="640"/>
      <c r="R219" s="623"/>
      <c r="S219" s="624"/>
      <c r="T219" s="619"/>
      <c r="U219" s="623"/>
      <c r="V219" s="623"/>
      <c r="W219" s="624"/>
      <c r="X219" s="619"/>
      <c r="Y219" s="623"/>
      <c r="Z219" s="623"/>
      <c r="AA219" s="624"/>
      <c r="AB219" s="619"/>
      <c r="AC219" s="622"/>
      <c r="AD219" s="623"/>
      <c r="AE219" s="625"/>
    </row>
    <row r="220" spans="1:31" ht="11.25" customHeight="1" x14ac:dyDescent="0.4">
      <c r="A220" s="1084"/>
      <c r="B220" s="570"/>
      <c r="C220" s="1077"/>
      <c r="D220" s="619"/>
      <c r="E220" s="620"/>
      <c r="F220" s="620"/>
      <c r="G220" s="621"/>
      <c r="H220" s="619"/>
      <c r="I220" s="623"/>
      <c r="J220" s="623"/>
      <c r="K220" s="624"/>
      <c r="L220" s="619"/>
      <c r="M220" s="623"/>
      <c r="N220" s="623"/>
      <c r="O220" s="624"/>
      <c r="P220" s="639"/>
      <c r="Q220" s="640"/>
      <c r="R220" s="641"/>
      <c r="S220" s="624"/>
      <c r="T220" s="619"/>
      <c r="U220" s="622"/>
      <c r="V220" s="622"/>
      <c r="W220" s="624"/>
      <c r="X220" s="619"/>
      <c r="Y220" s="642"/>
      <c r="Z220" s="642"/>
      <c r="AA220" s="643"/>
      <c r="AB220" s="619"/>
      <c r="AC220" s="622"/>
      <c r="AD220" s="623"/>
      <c r="AE220" s="625"/>
    </row>
    <row r="221" spans="1:31" ht="11.25" customHeight="1" x14ac:dyDescent="0.4">
      <c r="A221" s="1084"/>
      <c r="B221" s="569" t="s">
        <v>7198</v>
      </c>
      <c r="C221" s="1079" t="s">
        <v>0</v>
      </c>
      <c r="D221" s="605"/>
      <c r="E221" s="606"/>
      <c r="F221" s="606"/>
      <c r="G221" s="607"/>
      <c r="H221" s="605"/>
      <c r="I221" s="608"/>
      <c r="J221" s="609"/>
      <c r="K221" s="610"/>
      <c r="L221" s="605"/>
      <c r="M221" s="609"/>
      <c r="N221" s="609"/>
      <c r="O221" s="610"/>
      <c r="P221" s="633"/>
      <c r="Q221" s="634"/>
      <c r="R221" s="635"/>
      <c r="S221" s="610"/>
      <c r="T221" s="605"/>
      <c r="U221" s="609"/>
      <c r="V221" s="609"/>
      <c r="W221" s="610"/>
      <c r="X221" s="609"/>
      <c r="Y221" s="609"/>
      <c r="Z221" s="609"/>
      <c r="AA221" s="610"/>
      <c r="AB221" s="605"/>
      <c r="AC221" s="608"/>
      <c r="AD221" s="609"/>
      <c r="AE221" s="611"/>
    </row>
    <row r="222" spans="1:31" ht="11.25" customHeight="1" x14ac:dyDescent="0.4">
      <c r="A222" s="1084"/>
      <c r="B222" s="570"/>
      <c r="C222" s="1080"/>
      <c r="D222" s="612"/>
      <c r="E222" s="613"/>
      <c r="F222" s="613"/>
      <c r="G222" s="614"/>
      <c r="H222" s="612"/>
      <c r="I222" s="615"/>
      <c r="J222" s="615"/>
      <c r="K222" s="616"/>
      <c r="L222" s="612"/>
      <c r="M222" s="615"/>
      <c r="N222" s="615"/>
      <c r="O222" s="616"/>
      <c r="P222" s="636"/>
      <c r="Q222" s="637"/>
      <c r="R222" s="638"/>
      <c r="S222" s="616"/>
      <c r="T222" s="612"/>
      <c r="U222" s="615"/>
      <c r="V222" s="615"/>
      <c r="W222" s="616"/>
      <c r="X222" s="612"/>
      <c r="Y222" s="617"/>
      <c r="Z222" s="617"/>
      <c r="AA222" s="616"/>
      <c r="AB222" s="612"/>
      <c r="AC222" s="615"/>
      <c r="AD222" s="615"/>
      <c r="AE222" s="618"/>
    </row>
    <row r="223" spans="1:31" ht="11.25" customHeight="1" x14ac:dyDescent="0.4">
      <c r="A223" s="1084"/>
      <c r="B223" s="570"/>
      <c r="C223" s="1077" t="s">
        <v>1</v>
      </c>
      <c r="D223" s="619"/>
      <c r="E223" s="620"/>
      <c r="F223" s="620"/>
      <c r="G223" s="621"/>
      <c r="H223" s="619"/>
      <c r="I223" s="622"/>
      <c r="J223" s="623"/>
      <c r="K223" s="624"/>
      <c r="L223" s="619"/>
      <c r="M223" s="623"/>
      <c r="N223" s="623"/>
      <c r="O223" s="624"/>
      <c r="P223" s="619"/>
      <c r="Q223" s="622"/>
      <c r="R223" s="623"/>
      <c r="S223" s="624"/>
      <c r="T223" s="619"/>
      <c r="U223" s="623"/>
      <c r="V223" s="623"/>
      <c r="W223" s="624"/>
      <c r="X223" s="619"/>
      <c r="Y223" s="623"/>
      <c r="Z223" s="623"/>
      <c r="AA223" s="624"/>
      <c r="AB223" s="619"/>
      <c r="AC223" s="622"/>
      <c r="AD223" s="623"/>
      <c r="AE223" s="625"/>
    </row>
    <row r="224" spans="1:31" ht="11.25" customHeight="1" x14ac:dyDescent="0.4">
      <c r="A224" s="1084"/>
      <c r="B224" s="570"/>
      <c r="C224" s="1078"/>
      <c r="D224" s="626"/>
      <c r="E224" s="627"/>
      <c r="F224" s="628"/>
      <c r="G224" s="629"/>
      <c r="H224" s="626"/>
      <c r="I224" s="628"/>
      <c r="J224" s="628"/>
      <c r="K224" s="629"/>
      <c r="L224" s="626"/>
      <c r="M224" s="628"/>
      <c r="N224" s="628"/>
      <c r="O224" s="629"/>
      <c r="P224" s="626"/>
      <c r="Q224" s="627"/>
      <c r="R224" s="628"/>
      <c r="S224" s="629"/>
      <c r="T224" s="626"/>
      <c r="U224" s="628"/>
      <c r="V224" s="628"/>
      <c r="W224" s="629"/>
      <c r="X224" s="626"/>
      <c r="Y224" s="630"/>
      <c r="Z224" s="630"/>
      <c r="AA224" s="631"/>
      <c r="AB224" s="626"/>
      <c r="AC224" s="627"/>
      <c r="AD224" s="628"/>
      <c r="AE224" s="632"/>
    </row>
    <row r="225" spans="1:31" ht="11.25" customHeight="1" x14ac:dyDescent="0.4">
      <c r="A225" s="1084"/>
      <c r="B225" s="569" t="s">
        <v>7234</v>
      </c>
      <c r="C225" s="1079" t="s">
        <v>0</v>
      </c>
      <c r="D225" s="605"/>
      <c r="E225" s="606"/>
      <c r="F225" s="606"/>
      <c r="G225" s="607"/>
      <c r="H225" s="605" t="s">
        <v>8497</v>
      </c>
      <c r="I225" s="608">
        <v>4</v>
      </c>
      <c r="J225" s="609" t="s">
        <v>7227</v>
      </c>
      <c r="K225" s="610" t="s">
        <v>5635</v>
      </c>
      <c r="L225" s="605"/>
      <c r="M225" s="609"/>
      <c r="N225" s="609"/>
      <c r="O225" s="610"/>
      <c r="P225" s="633"/>
      <c r="Q225" s="634"/>
      <c r="R225" s="635"/>
      <c r="S225" s="610"/>
      <c r="T225" s="605"/>
      <c r="U225" s="609"/>
      <c r="V225" s="609"/>
      <c r="W225" s="610"/>
      <c r="X225" s="609"/>
      <c r="Y225" s="609"/>
      <c r="Z225" s="609"/>
      <c r="AA225" s="610"/>
      <c r="AB225" s="605"/>
      <c r="AC225" s="608"/>
      <c r="AD225" s="609"/>
      <c r="AE225" s="611"/>
    </row>
    <row r="226" spans="1:31" ht="11.25" customHeight="1" x14ac:dyDescent="0.4">
      <c r="A226" s="1084"/>
      <c r="B226" s="570"/>
      <c r="C226" s="1080"/>
      <c r="D226" s="612"/>
      <c r="E226" s="613"/>
      <c r="F226" s="613"/>
      <c r="G226" s="614"/>
      <c r="H226" s="612"/>
      <c r="I226" s="615"/>
      <c r="J226" s="615"/>
      <c r="K226" s="616"/>
      <c r="L226" s="612"/>
      <c r="M226" s="615"/>
      <c r="N226" s="615"/>
      <c r="O226" s="616"/>
      <c r="P226" s="636"/>
      <c r="Q226" s="637"/>
      <c r="R226" s="638"/>
      <c r="S226" s="616"/>
      <c r="T226" s="612"/>
      <c r="U226" s="615"/>
      <c r="V226" s="615"/>
      <c r="W226" s="616"/>
      <c r="X226" s="612"/>
      <c r="Y226" s="617"/>
      <c r="Z226" s="617"/>
      <c r="AA226" s="616"/>
      <c r="AB226" s="612"/>
      <c r="AC226" s="615"/>
      <c r="AD226" s="615"/>
      <c r="AE226" s="618"/>
    </row>
    <row r="227" spans="1:31" ht="11.25" customHeight="1" x14ac:dyDescent="0.4">
      <c r="A227" s="1084"/>
      <c r="B227" s="570"/>
      <c r="C227" s="1077" t="s">
        <v>1</v>
      </c>
      <c r="D227" s="619"/>
      <c r="E227" s="620"/>
      <c r="F227" s="620"/>
      <c r="G227" s="621"/>
      <c r="H227" s="619" t="s">
        <v>8496</v>
      </c>
      <c r="I227" s="622">
        <v>4</v>
      </c>
      <c r="J227" s="623" t="s">
        <v>7227</v>
      </c>
      <c r="K227" s="624" t="s">
        <v>5635</v>
      </c>
      <c r="L227" s="619" t="s">
        <v>10086</v>
      </c>
      <c r="M227" s="623">
        <v>4</v>
      </c>
      <c r="N227" s="623" t="s">
        <v>7086</v>
      </c>
      <c r="O227" s="624" t="s">
        <v>7319</v>
      </c>
      <c r="P227" s="619" t="s">
        <v>10087</v>
      </c>
      <c r="Q227" s="622">
        <v>4</v>
      </c>
      <c r="R227" s="623" t="s">
        <v>7086</v>
      </c>
      <c r="S227" s="624" t="s">
        <v>7319</v>
      </c>
      <c r="T227" s="619" t="s">
        <v>10040</v>
      </c>
      <c r="U227" s="623">
        <v>4</v>
      </c>
      <c r="V227" s="623" t="s">
        <v>7086</v>
      </c>
      <c r="W227" s="624" t="s">
        <v>7319</v>
      </c>
      <c r="X227" s="619"/>
      <c r="Y227" s="623"/>
      <c r="Z227" s="623"/>
      <c r="AA227" s="624"/>
      <c r="AB227" s="619"/>
      <c r="AC227" s="622"/>
      <c r="AD227" s="623"/>
      <c r="AE227" s="625"/>
    </row>
    <row r="228" spans="1:31" ht="11.25" customHeight="1" x14ac:dyDescent="0.4">
      <c r="A228" s="1084"/>
      <c r="B228" s="570"/>
      <c r="C228" s="1077"/>
      <c r="D228" s="626"/>
      <c r="E228" s="627"/>
      <c r="F228" s="628"/>
      <c r="G228" s="629"/>
      <c r="H228" s="626"/>
      <c r="I228" s="628"/>
      <c r="J228" s="628"/>
      <c r="K228" s="629"/>
      <c r="L228" s="626"/>
      <c r="M228" s="628"/>
      <c r="N228" s="628"/>
      <c r="O228" s="629"/>
      <c r="P228" s="626"/>
      <c r="Q228" s="627"/>
      <c r="R228" s="628"/>
      <c r="S228" s="629"/>
      <c r="T228" s="626"/>
      <c r="U228" s="628"/>
      <c r="V228" s="628"/>
      <c r="W228" s="629"/>
      <c r="X228" s="626"/>
      <c r="Y228" s="630"/>
      <c r="Z228" s="630"/>
      <c r="AA228" s="631"/>
      <c r="AB228" s="626"/>
      <c r="AC228" s="627"/>
      <c r="AD228" s="628"/>
      <c r="AE228" s="632"/>
    </row>
    <row r="229" spans="1:31" ht="11.25" customHeight="1" x14ac:dyDescent="0.4">
      <c r="A229" s="1084"/>
      <c r="B229" s="569" t="s">
        <v>7225</v>
      </c>
      <c r="C229" s="1079" t="s">
        <v>0</v>
      </c>
      <c r="D229" s="605"/>
      <c r="E229" s="606"/>
      <c r="F229" s="606"/>
      <c r="G229" s="607"/>
      <c r="H229" s="605"/>
      <c r="I229" s="608"/>
      <c r="J229" s="609"/>
      <c r="K229" s="610"/>
      <c r="L229" s="609"/>
      <c r="M229" s="609"/>
      <c r="N229" s="609"/>
      <c r="O229" s="610"/>
      <c r="P229" s="605"/>
      <c r="Q229" s="608"/>
      <c r="R229" s="609"/>
      <c r="S229" s="610"/>
      <c r="T229" s="605"/>
      <c r="U229" s="609"/>
      <c r="V229" s="609"/>
      <c r="W229" s="610"/>
      <c r="X229" s="605"/>
      <c r="Y229" s="609"/>
      <c r="Z229" s="609"/>
      <c r="AA229" s="610"/>
      <c r="AB229" s="605"/>
      <c r="AC229" s="608"/>
      <c r="AD229" s="609"/>
      <c r="AE229" s="611"/>
    </row>
    <row r="230" spans="1:31" ht="11.25" customHeight="1" x14ac:dyDescent="0.4">
      <c r="A230" s="1084"/>
      <c r="B230" s="570"/>
      <c r="C230" s="1080"/>
      <c r="D230" s="612"/>
      <c r="E230" s="613"/>
      <c r="F230" s="613"/>
      <c r="G230" s="614"/>
      <c r="H230" s="612"/>
      <c r="I230" s="615"/>
      <c r="J230" s="615"/>
      <c r="K230" s="616"/>
      <c r="L230" s="612"/>
      <c r="M230" s="615"/>
      <c r="N230" s="615"/>
      <c r="O230" s="616"/>
      <c r="P230" s="612"/>
      <c r="Q230" s="617"/>
      <c r="R230" s="617"/>
      <c r="S230" s="616"/>
      <c r="T230" s="612"/>
      <c r="U230" s="617"/>
      <c r="V230" s="615"/>
      <c r="W230" s="616"/>
      <c r="X230" s="612"/>
      <c r="Y230" s="617"/>
      <c r="Z230" s="617"/>
      <c r="AA230" s="616"/>
      <c r="AB230" s="612"/>
      <c r="AC230" s="615"/>
      <c r="AD230" s="615"/>
      <c r="AE230" s="618"/>
    </row>
    <row r="231" spans="1:31" ht="11.25" customHeight="1" x14ac:dyDescent="0.4">
      <c r="A231" s="1084"/>
      <c r="B231" s="570"/>
      <c r="C231" s="1077" t="s">
        <v>1</v>
      </c>
      <c r="D231" s="619"/>
      <c r="E231" s="620"/>
      <c r="F231" s="620"/>
      <c r="G231" s="621"/>
      <c r="H231" s="619"/>
      <c r="I231" s="622"/>
      <c r="J231" s="623"/>
      <c r="K231" s="624"/>
      <c r="L231" s="619"/>
      <c r="M231" s="623"/>
      <c r="N231" s="623"/>
      <c r="O231" s="624"/>
      <c r="P231" s="639"/>
      <c r="Q231" s="640"/>
      <c r="R231" s="623"/>
      <c r="S231" s="624"/>
      <c r="T231" s="619"/>
      <c r="U231" s="623"/>
      <c r="V231" s="623"/>
      <c r="W231" s="624"/>
      <c r="X231" s="619"/>
      <c r="Y231" s="623"/>
      <c r="Z231" s="623"/>
      <c r="AA231" s="624"/>
      <c r="AB231" s="619"/>
      <c r="AC231" s="622"/>
      <c r="AD231" s="623"/>
      <c r="AE231" s="625"/>
    </row>
    <row r="232" spans="1:31" ht="11.25" customHeight="1" x14ac:dyDescent="0.4">
      <c r="A232" s="1084"/>
      <c r="B232" s="570"/>
      <c r="C232" s="1077"/>
      <c r="D232" s="619"/>
      <c r="E232" s="620"/>
      <c r="F232" s="620"/>
      <c r="G232" s="621"/>
      <c r="H232" s="619"/>
      <c r="I232" s="623"/>
      <c r="J232" s="623"/>
      <c r="K232" s="624"/>
      <c r="L232" s="619"/>
      <c r="M232" s="623"/>
      <c r="N232" s="623"/>
      <c r="O232" s="624"/>
      <c r="P232" s="639"/>
      <c r="Q232" s="640"/>
      <c r="R232" s="641"/>
      <c r="S232" s="624"/>
      <c r="T232" s="619"/>
      <c r="U232" s="622"/>
      <c r="V232" s="622"/>
      <c r="W232" s="624"/>
      <c r="X232" s="619"/>
      <c r="Y232" s="642"/>
      <c r="Z232" s="642"/>
      <c r="AA232" s="643"/>
      <c r="AB232" s="619"/>
      <c r="AC232" s="622"/>
      <c r="AD232" s="623"/>
      <c r="AE232" s="625"/>
    </row>
    <row r="233" spans="1:31" ht="11.25" customHeight="1" x14ac:dyDescent="0.4">
      <c r="A233" s="1084"/>
      <c r="B233" s="569" t="s">
        <v>7328</v>
      </c>
      <c r="C233" s="1079" t="s">
        <v>0</v>
      </c>
      <c r="D233" s="605" t="s">
        <v>10047</v>
      </c>
      <c r="E233" s="606">
        <v>4</v>
      </c>
      <c r="F233" s="606" t="s">
        <v>6641</v>
      </c>
      <c r="G233" s="607" t="s">
        <v>5636</v>
      </c>
      <c r="H233" s="605" t="s">
        <v>10048</v>
      </c>
      <c r="I233" s="608">
        <v>4</v>
      </c>
      <c r="J233" s="609" t="s">
        <v>6641</v>
      </c>
      <c r="K233" s="610" t="s">
        <v>5636</v>
      </c>
      <c r="L233" s="605" t="s">
        <v>10047</v>
      </c>
      <c r="M233" s="609">
        <v>4</v>
      </c>
      <c r="N233" s="609" t="s">
        <v>6641</v>
      </c>
      <c r="O233" s="610" t="s">
        <v>5636</v>
      </c>
      <c r="P233" s="633" t="s">
        <v>10048</v>
      </c>
      <c r="Q233" s="634">
        <v>4</v>
      </c>
      <c r="R233" s="635" t="s">
        <v>6641</v>
      </c>
      <c r="S233" s="610" t="s">
        <v>5636</v>
      </c>
      <c r="T233" s="605" t="s">
        <v>10047</v>
      </c>
      <c r="U233" s="609">
        <v>4</v>
      </c>
      <c r="V233" s="609" t="s">
        <v>6641</v>
      </c>
      <c r="W233" s="610" t="s">
        <v>5636</v>
      </c>
      <c r="X233" s="609"/>
      <c r="Y233" s="609"/>
      <c r="Z233" s="609"/>
      <c r="AA233" s="610"/>
      <c r="AB233" s="605"/>
      <c r="AC233" s="608"/>
      <c r="AD233" s="609"/>
      <c r="AE233" s="611"/>
    </row>
    <row r="234" spans="1:31" ht="11.25" customHeight="1" x14ac:dyDescent="0.4">
      <c r="A234" s="1084"/>
      <c r="B234" s="570"/>
      <c r="C234" s="1080"/>
      <c r="D234" s="612"/>
      <c r="E234" s="613"/>
      <c r="F234" s="613"/>
      <c r="G234" s="614"/>
      <c r="H234" s="612"/>
      <c r="I234" s="615"/>
      <c r="J234" s="615"/>
      <c r="K234" s="616"/>
      <c r="L234" s="612"/>
      <c r="M234" s="615"/>
      <c r="N234" s="615"/>
      <c r="O234" s="616"/>
      <c r="P234" s="636"/>
      <c r="Q234" s="637"/>
      <c r="R234" s="638"/>
      <c r="S234" s="616"/>
      <c r="T234" s="612"/>
      <c r="U234" s="615"/>
      <c r="V234" s="615"/>
      <c r="W234" s="616"/>
      <c r="X234" s="612"/>
      <c r="Y234" s="617"/>
      <c r="Z234" s="617"/>
      <c r="AA234" s="616"/>
      <c r="AB234" s="612"/>
      <c r="AC234" s="615"/>
      <c r="AD234" s="615"/>
      <c r="AE234" s="618"/>
    </row>
    <row r="235" spans="1:31" ht="11.25" customHeight="1" x14ac:dyDescent="0.4">
      <c r="A235" s="1084"/>
      <c r="B235" s="570"/>
      <c r="C235" s="1077" t="s">
        <v>1</v>
      </c>
      <c r="D235" s="619" t="s">
        <v>10048</v>
      </c>
      <c r="E235" s="620">
        <v>4</v>
      </c>
      <c r="F235" s="620" t="s">
        <v>6641</v>
      </c>
      <c r="G235" s="621" t="s">
        <v>5636</v>
      </c>
      <c r="H235" s="619"/>
      <c r="I235" s="622"/>
      <c r="J235" s="623"/>
      <c r="K235" s="624"/>
      <c r="L235" s="619"/>
      <c r="M235" s="623"/>
      <c r="N235" s="623"/>
      <c r="O235" s="624"/>
      <c r="P235" s="619"/>
      <c r="Q235" s="622"/>
      <c r="R235" s="623"/>
      <c r="S235" s="624"/>
      <c r="T235" s="619"/>
      <c r="U235" s="623"/>
      <c r="V235" s="623"/>
      <c r="W235" s="624"/>
      <c r="X235" s="619"/>
      <c r="Y235" s="623"/>
      <c r="Z235" s="623"/>
      <c r="AA235" s="624"/>
      <c r="AB235" s="619"/>
      <c r="AC235" s="622"/>
      <c r="AD235" s="623"/>
      <c r="AE235" s="625"/>
    </row>
    <row r="236" spans="1:31" ht="11.25" customHeight="1" x14ac:dyDescent="0.4">
      <c r="A236" s="1084"/>
      <c r="B236" s="570"/>
      <c r="C236" s="1078"/>
      <c r="D236" s="626"/>
      <c r="E236" s="627"/>
      <c r="F236" s="628"/>
      <c r="G236" s="629"/>
      <c r="H236" s="626"/>
      <c r="I236" s="628"/>
      <c r="J236" s="628"/>
      <c r="K236" s="629"/>
      <c r="L236" s="626"/>
      <c r="M236" s="628"/>
      <c r="N236" s="628"/>
      <c r="O236" s="629"/>
      <c r="P236" s="626"/>
      <c r="Q236" s="627"/>
      <c r="R236" s="628"/>
      <c r="S236" s="629"/>
      <c r="T236" s="626"/>
      <c r="U236" s="628"/>
      <c r="V236" s="628"/>
      <c r="W236" s="629"/>
      <c r="X236" s="626"/>
      <c r="Y236" s="630"/>
      <c r="Z236" s="630"/>
      <c r="AA236" s="631"/>
      <c r="AB236" s="626"/>
      <c r="AC236" s="627"/>
      <c r="AD236" s="628"/>
      <c r="AE236" s="632"/>
    </row>
    <row r="237" spans="1:31" ht="11.25" customHeight="1" x14ac:dyDescent="0.4">
      <c r="A237" s="1084"/>
      <c r="B237" s="569" t="s">
        <v>8445</v>
      </c>
      <c r="C237" s="1079" t="s">
        <v>0</v>
      </c>
      <c r="D237" s="605"/>
      <c r="E237" s="606"/>
      <c r="F237" s="606"/>
      <c r="G237" s="607"/>
      <c r="H237" s="605"/>
      <c r="I237" s="608"/>
      <c r="J237" s="609"/>
      <c r="K237" s="610"/>
      <c r="L237" s="605"/>
      <c r="M237" s="609"/>
      <c r="N237" s="609"/>
      <c r="O237" s="610"/>
      <c r="P237" s="633"/>
      <c r="Q237" s="634"/>
      <c r="R237" s="635"/>
      <c r="S237" s="610"/>
      <c r="T237" s="605"/>
      <c r="U237" s="609"/>
      <c r="V237" s="609"/>
      <c r="W237" s="610"/>
      <c r="X237" s="609"/>
      <c r="Y237" s="609"/>
      <c r="Z237" s="609"/>
      <c r="AA237" s="610"/>
      <c r="AB237" s="605"/>
      <c r="AC237" s="608"/>
      <c r="AD237" s="609"/>
      <c r="AE237" s="611"/>
    </row>
    <row r="238" spans="1:31" ht="11.25" customHeight="1" x14ac:dyDescent="0.4">
      <c r="A238" s="1084"/>
      <c r="B238" s="570"/>
      <c r="C238" s="1080"/>
      <c r="D238" s="612"/>
      <c r="E238" s="613"/>
      <c r="F238" s="613"/>
      <c r="G238" s="614"/>
      <c r="H238" s="612"/>
      <c r="I238" s="615"/>
      <c r="J238" s="615"/>
      <c r="K238" s="616"/>
      <c r="L238" s="612"/>
      <c r="M238" s="615"/>
      <c r="N238" s="615"/>
      <c r="O238" s="616"/>
      <c r="P238" s="636"/>
      <c r="Q238" s="637"/>
      <c r="R238" s="638"/>
      <c r="S238" s="616"/>
      <c r="T238" s="612"/>
      <c r="U238" s="615"/>
      <c r="V238" s="615"/>
      <c r="W238" s="616"/>
      <c r="X238" s="612"/>
      <c r="Y238" s="617"/>
      <c r="Z238" s="617"/>
      <c r="AA238" s="616"/>
      <c r="AB238" s="612"/>
      <c r="AC238" s="615"/>
      <c r="AD238" s="615"/>
      <c r="AE238" s="618"/>
    </row>
    <row r="239" spans="1:31" ht="11.25" customHeight="1" x14ac:dyDescent="0.4">
      <c r="A239" s="1084"/>
      <c r="B239" s="570"/>
      <c r="C239" s="1077" t="s">
        <v>1</v>
      </c>
      <c r="D239" s="619"/>
      <c r="E239" s="620"/>
      <c r="F239" s="620"/>
      <c r="G239" s="621"/>
      <c r="H239" s="619"/>
      <c r="I239" s="622"/>
      <c r="J239" s="623"/>
      <c r="K239" s="624"/>
      <c r="L239" s="619"/>
      <c r="M239" s="623"/>
      <c r="N239" s="623"/>
      <c r="O239" s="624"/>
      <c r="P239" s="619"/>
      <c r="Q239" s="622"/>
      <c r="R239" s="623"/>
      <c r="S239" s="624"/>
      <c r="T239" s="619"/>
      <c r="U239" s="623"/>
      <c r="V239" s="623"/>
      <c r="W239" s="624"/>
      <c r="X239" s="619"/>
      <c r="Y239" s="623"/>
      <c r="Z239" s="623"/>
      <c r="AA239" s="624"/>
      <c r="AB239" s="619"/>
      <c r="AC239" s="622"/>
      <c r="AD239" s="623"/>
      <c r="AE239" s="625"/>
    </row>
    <row r="240" spans="1:31" ht="11.25" customHeight="1" x14ac:dyDescent="0.4">
      <c r="A240" s="1084"/>
      <c r="B240" s="570"/>
      <c r="C240" s="1077"/>
      <c r="D240" s="626"/>
      <c r="E240" s="627"/>
      <c r="F240" s="628"/>
      <c r="G240" s="629"/>
      <c r="H240" s="626"/>
      <c r="I240" s="628"/>
      <c r="J240" s="628"/>
      <c r="K240" s="629"/>
      <c r="L240" s="626"/>
      <c r="M240" s="628"/>
      <c r="N240" s="628"/>
      <c r="O240" s="629"/>
      <c r="P240" s="626"/>
      <c r="Q240" s="627"/>
      <c r="R240" s="628"/>
      <c r="S240" s="629"/>
      <c r="T240" s="626"/>
      <c r="U240" s="628"/>
      <c r="V240" s="628"/>
      <c r="W240" s="629"/>
      <c r="X240" s="626"/>
      <c r="Y240" s="630"/>
      <c r="Z240" s="630"/>
      <c r="AA240" s="631"/>
      <c r="AB240" s="626"/>
      <c r="AC240" s="627"/>
      <c r="AD240" s="628"/>
      <c r="AE240" s="632"/>
    </row>
    <row r="241" spans="1:31" ht="11.25" customHeight="1" x14ac:dyDescent="0.4">
      <c r="A241" s="1084"/>
      <c r="B241" s="569" t="s">
        <v>8446</v>
      </c>
      <c r="C241" s="1079" t="s">
        <v>0</v>
      </c>
      <c r="D241" s="605"/>
      <c r="E241" s="606"/>
      <c r="F241" s="606"/>
      <c r="G241" s="607"/>
      <c r="H241" s="605"/>
      <c r="I241" s="608"/>
      <c r="J241" s="609"/>
      <c r="K241" s="610"/>
      <c r="L241" s="609"/>
      <c r="M241" s="609"/>
      <c r="N241" s="609"/>
      <c r="O241" s="610"/>
      <c r="P241" s="605"/>
      <c r="Q241" s="608"/>
      <c r="R241" s="609"/>
      <c r="S241" s="610"/>
      <c r="T241" s="605"/>
      <c r="U241" s="609"/>
      <c r="V241" s="609"/>
      <c r="W241" s="610"/>
      <c r="X241" s="605"/>
      <c r="Y241" s="609"/>
      <c r="Z241" s="609"/>
      <c r="AA241" s="610"/>
      <c r="AB241" s="605"/>
      <c r="AC241" s="608"/>
      <c r="AD241" s="609"/>
      <c r="AE241" s="611"/>
    </row>
    <row r="242" spans="1:31" ht="11.25" customHeight="1" x14ac:dyDescent="0.4">
      <c r="A242" s="1084"/>
      <c r="B242" s="570"/>
      <c r="C242" s="1080"/>
      <c r="D242" s="612"/>
      <c r="E242" s="613"/>
      <c r="F242" s="613"/>
      <c r="G242" s="614"/>
      <c r="H242" s="612"/>
      <c r="I242" s="615"/>
      <c r="J242" s="615"/>
      <c r="K242" s="616"/>
      <c r="L242" s="612"/>
      <c r="M242" s="615"/>
      <c r="N242" s="615"/>
      <c r="O242" s="616"/>
      <c r="P242" s="612"/>
      <c r="Q242" s="617"/>
      <c r="R242" s="617"/>
      <c r="S242" s="616"/>
      <c r="T242" s="612"/>
      <c r="U242" s="617"/>
      <c r="V242" s="615"/>
      <c r="W242" s="616"/>
      <c r="X242" s="612"/>
      <c r="Y242" s="617"/>
      <c r="Z242" s="617"/>
      <c r="AA242" s="616"/>
      <c r="AB242" s="612"/>
      <c r="AC242" s="615"/>
      <c r="AD242" s="615"/>
      <c r="AE242" s="618"/>
    </row>
    <row r="243" spans="1:31" ht="11.25" customHeight="1" x14ac:dyDescent="0.4">
      <c r="A243" s="1084"/>
      <c r="B243" s="570"/>
      <c r="C243" s="1077" t="s">
        <v>1</v>
      </c>
      <c r="D243" s="619"/>
      <c r="E243" s="620"/>
      <c r="F243" s="620"/>
      <c r="G243" s="621"/>
      <c r="H243" s="619"/>
      <c r="I243" s="622"/>
      <c r="J243" s="623"/>
      <c r="K243" s="624"/>
      <c r="L243" s="619"/>
      <c r="M243" s="623"/>
      <c r="N243" s="623"/>
      <c r="O243" s="624"/>
      <c r="P243" s="639"/>
      <c r="Q243" s="640"/>
      <c r="R243" s="623"/>
      <c r="S243" s="624"/>
      <c r="T243" s="619"/>
      <c r="U243" s="623"/>
      <c r="V243" s="623"/>
      <c r="W243" s="624"/>
      <c r="X243" s="619"/>
      <c r="Y243" s="623"/>
      <c r="Z243" s="623"/>
      <c r="AA243" s="624"/>
      <c r="AB243" s="619"/>
      <c r="AC243" s="622"/>
      <c r="AD243" s="623"/>
      <c r="AE243" s="625"/>
    </row>
    <row r="244" spans="1:31" ht="11.25" customHeight="1" x14ac:dyDescent="0.4">
      <c r="A244" s="1084"/>
      <c r="B244" s="570"/>
      <c r="C244" s="1078"/>
      <c r="D244" s="619"/>
      <c r="E244" s="620"/>
      <c r="F244" s="620"/>
      <c r="G244" s="621"/>
      <c r="H244" s="619"/>
      <c r="I244" s="623"/>
      <c r="J244" s="623"/>
      <c r="K244" s="624"/>
      <c r="L244" s="619"/>
      <c r="M244" s="623"/>
      <c r="N244" s="623"/>
      <c r="O244" s="624"/>
      <c r="P244" s="639"/>
      <c r="Q244" s="640"/>
      <c r="R244" s="641"/>
      <c r="S244" s="624"/>
      <c r="T244" s="619"/>
      <c r="U244" s="622"/>
      <c r="V244" s="622"/>
      <c r="W244" s="624"/>
      <c r="X244" s="619"/>
      <c r="Y244" s="642"/>
      <c r="Z244" s="642"/>
      <c r="AA244" s="643"/>
      <c r="AB244" s="619"/>
      <c r="AC244" s="622"/>
      <c r="AD244" s="623"/>
      <c r="AE244" s="625"/>
    </row>
    <row r="245" spans="1:31" ht="11.25" customHeight="1" x14ac:dyDescent="0.4">
      <c r="A245" s="1084"/>
      <c r="B245" s="569" t="s">
        <v>5689</v>
      </c>
      <c r="C245" s="1079" t="s">
        <v>0</v>
      </c>
      <c r="D245" s="605" t="s">
        <v>10048</v>
      </c>
      <c r="E245" s="606">
        <v>4</v>
      </c>
      <c r="F245" s="606" t="s">
        <v>6627</v>
      </c>
      <c r="G245" s="607" t="s">
        <v>5632</v>
      </c>
      <c r="H245" s="605" t="s">
        <v>10047</v>
      </c>
      <c r="I245" s="608">
        <v>4</v>
      </c>
      <c r="J245" s="609" t="s">
        <v>6627</v>
      </c>
      <c r="K245" s="610" t="s">
        <v>5632</v>
      </c>
      <c r="L245" s="609" t="s">
        <v>10048</v>
      </c>
      <c r="M245" s="609">
        <v>4</v>
      </c>
      <c r="N245" s="609" t="s">
        <v>6627</v>
      </c>
      <c r="O245" s="610" t="s">
        <v>5632</v>
      </c>
      <c r="P245" s="605" t="s">
        <v>10047</v>
      </c>
      <c r="Q245" s="608">
        <v>4</v>
      </c>
      <c r="R245" s="609" t="s">
        <v>6627</v>
      </c>
      <c r="S245" s="610" t="s">
        <v>5632</v>
      </c>
      <c r="T245" s="605" t="s">
        <v>10048</v>
      </c>
      <c r="U245" s="608">
        <v>4</v>
      </c>
      <c r="V245" s="609" t="s">
        <v>6627</v>
      </c>
      <c r="W245" s="610" t="s">
        <v>5632</v>
      </c>
      <c r="X245" s="605"/>
      <c r="Y245" s="609"/>
      <c r="Z245" s="609"/>
      <c r="AA245" s="610"/>
      <c r="AB245" s="605" t="s">
        <v>10051</v>
      </c>
      <c r="AC245" s="608">
        <v>4</v>
      </c>
      <c r="AD245" s="609" t="s">
        <v>6630</v>
      </c>
      <c r="AE245" s="611" t="s">
        <v>5636</v>
      </c>
    </row>
    <row r="246" spans="1:31" ht="11.25" customHeight="1" x14ac:dyDescent="0.4">
      <c r="A246" s="1084"/>
      <c r="B246" s="570"/>
      <c r="C246" s="1080"/>
      <c r="D246" s="612"/>
      <c r="E246" s="613"/>
      <c r="F246" s="613"/>
      <c r="G246" s="614"/>
      <c r="H246" s="612"/>
      <c r="I246" s="615"/>
      <c r="J246" s="615"/>
      <c r="K246" s="616"/>
      <c r="L246" s="612"/>
      <c r="M246" s="615"/>
      <c r="N246" s="615"/>
      <c r="O246" s="616"/>
      <c r="P246" s="612"/>
      <c r="Q246" s="617"/>
      <c r="R246" s="617"/>
      <c r="S246" s="616"/>
      <c r="T246" s="612"/>
      <c r="U246" s="615"/>
      <c r="V246" s="615"/>
      <c r="W246" s="616"/>
      <c r="X246" s="612"/>
      <c r="Y246" s="617"/>
      <c r="Z246" s="617"/>
      <c r="AA246" s="616"/>
      <c r="AB246" s="612"/>
      <c r="AC246" s="615"/>
      <c r="AD246" s="615"/>
      <c r="AE246" s="618"/>
    </row>
    <row r="247" spans="1:31" ht="11.25" customHeight="1" x14ac:dyDescent="0.4">
      <c r="A247" s="1084"/>
      <c r="B247" s="570"/>
      <c r="C247" s="1077" t="s">
        <v>1</v>
      </c>
      <c r="D247" s="619" t="s">
        <v>10047</v>
      </c>
      <c r="E247" s="620">
        <v>4</v>
      </c>
      <c r="F247" s="620" t="s">
        <v>6627</v>
      </c>
      <c r="G247" s="621" t="s">
        <v>5632</v>
      </c>
      <c r="H247" s="619" t="s">
        <v>8502</v>
      </c>
      <c r="I247" s="622">
        <v>4</v>
      </c>
      <c r="J247" s="623" t="s">
        <v>6630</v>
      </c>
      <c r="K247" s="624" t="s">
        <v>5636</v>
      </c>
      <c r="L247" s="619" t="s">
        <v>10047</v>
      </c>
      <c r="M247" s="623">
        <v>4</v>
      </c>
      <c r="N247" s="623" t="s">
        <v>6627</v>
      </c>
      <c r="O247" s="624" t="s">
        <v>5632</v>
      </c>
      <c r="P247" s="639" t="s">
        <v>8502</v>
      </c>
      <c r="Q247" s="640">
        <v>4</v>
      </c>
      <c r="R247" s="623" t="s">
        <v>6630</v>
      </c>
      <c r="S247" s="624" t="s">
        <v>5636</v>
      </c>
      <c r="T247" s="619" t="s">
        <v>10051</v>
      </c>
      <c r="U247" s="623">
        <v>4</v>
      </c>
      <c r="V247" s="623" t="s">
        <v>6630</v>
      </c>
      <c r="W247" s="624" t="s">
        <v>5636</v>
      </c>
      <c r="X247" s="619" t="s">
        <v>10051</v>
      </c>
      <c r="Y247" s="623">
        <v>4</v>
      </c>
      <c r="Z247" s="623" t="s">
        <v>6630</v>
      </c>
      <c r="AA247" s="624" t="s">
        <v>5636</v>
      </c>
      <c r="AB247" s="619"/>
      <c r="AC247" s="622"/>
      <c r="AD247" s="623"/>
      <c r="AE247" s="625"/>
    </row>
    <row r="248" spans="1:31" ht="11.25" customHeight="1" x14ac:dyDescent="0.4">
      <c r="A248" s="1085"/>
      <c r="B248" s="570"/>
      <c r="C248" s="1077"/>
      <c r="D248" s="619"/>
      <c r="E248" s="620"/>
      <c r="F248" s="620"/>
      <c r="G248" s="621"/>
      <c r="H248" s="619"/>
      <c r="I248" s="623"/>
      <c r="J248" s="623"/>
      <c r="K248" s="624"/>
      <c r="L248" s="619"/>
      <c r="M248" s="623"/>
      <c r="N248" s="623"/>
      <c r="O248" s="624"/>
      <c r="P248" s="639"/>
      <c r="Q248" s="640"/>
      <c r="R248" s="641"/>
      <c r="S248" s="624"/>
      <c r="T248" s="619"/>
      <c r="U248" s="623"/>
      <c r="V248" s="623"/>
      <c r="W248" s="624"/>
      <c r="X248" s="619"/>
      <c r="Y248" s="642"/>
      <c r="Z248" s="642"/>
      <c r="AA248" s="643"/>
      <c r="AB248" s="619"/>
      <c r="AC248" s="622"/>
      <c r="AD248" s="623"/>
      <c r="AE248" s="625"/>
    </row>
    <row r="249" spans="1:31" ht="11.25" customHeight="1" x14ac:dyDescent="0.4">
      <c r="A249" s="1081" t="s">
        <v>8447</v>
      </c>
      <c r="B249" s="569" t="s">
        <v>504</v>
      </c>
      <c r="C249" s="1079" t="s">
        <v>0</v>
      </c>
      <c r="D249" s="605"/>
      <c r="E249" s="606"/>
      <c r="F249" s="606"/>
      <c r="G249" s="607"/>
      <c r="H249" s="605"/>
      <c r="I249" s="608"/>
      <c r="J249" s="609"/>
      <c r="K249" s="610"/>
      <c r="L249" s="605"/>
      <c r="M249" s="609"/>
      <c r="N249" s="609"/>
      <c r="O249" s="610"/>
      <c r="P249" s="633"/>
      <c r="Q249" s="634"/>
      <c r="R249" s="635"/>
      <c r="S249" s="610"/>
      <c r="T249" s="605"/>
      <c r="U249" s="609"/>
      <c r="V249" s="609"/>
      <c r="W249" s="610"/>
      <c r="X249" s="609"/>
      <c r="Y249" s="609"/>
      <c r="Z249" s="609"/>
      <c r="AA249" s="610"/>
      <c r="AB249" s="605"/>
      <c r="AC249" s="608"/>
      <c r="AD249" s="609"/>
      <c r="AE249" s="611"/>
    </row>
    <row r="250" spans="1:31" ht="11.25" customHeight="1" x14ac:dyDescent="0.4">
      <c r="A250" s="1082"/>
      <c r="B250" s="570"/>
      <c r="C250" s="1080"/>
      <c r="D250" s="612"/>
      <c r="E250" s="613"/>
      <c r="F250" s="613"/>
      <c r="G250" s="614"/>
      <c r="H250" s="612"/>
      <c r="I250" s="615"/>
      <c r="J250" s="615"/>
      <c r="K250" s="616"/>
      <c r="L250" s="612"/>
      <c r="M250" s="615"/>
      <c r="N250" s="615"/>
      <c r="O250" s="616"/>
      <c r="P250" s="636"/>
      <c r="Q250" s="637"/>
      <c r="R250" s="638"/>
      <c r="S250" s="616"/>
      <c r="T250" s="612"/>
      <c r="U250" s="615"/>
      <c r="V250" s="615"/>
      <c r="W250" s="616"/>
      <c r="X250" s="612"/>
      <c r="Y250" s="617"/>
      <c r="Z250" s="617"/>
      <c r="AA250" s="616"/>
      <c r="AB250" s="612"/>
      <c r="AC250" s="615"/>
      <c r="AD250" s="615"/>
      <c r="AE250" s="618"/>
    </row>
    <row r="251" spans="1:31" ht="11.25" customHeight="1" x14ac:dyDescent="0.4">
      <c r="A251" s="1082"/>
      <c r="B251" s="570"/>
      <c r="C251" s="1077" t="s">
        <v>1</v>
      </c>
      <c r="D251" s="619"/>
      <c r="E251" s="620"/>
      <c r="F251" s="620"/>
      <c r="G251" s="621"/>
      <c r="H251" s="619"/>
      <c r="I251" s="622"/>
      <c r="J251" s="623"/>
      <c r="K251" s="624"/>
      <c r="L251" s="619"/>
      <c r="M251" s="623"/>
      <c r="N251" s="623"/>
      <c r="O251" s="624"/>
      <c r="P251" s="619"/>
      <c r="Q251" s="622"/>
      <c r="R251" s="623"/>
      <c r="S251" s="624"/>
      <c r="T251" s="619"/>
      <c r="U251" s="623"/>
      <c r="V251" s="623"/>
      <c r="W251" s="624"/>
      <c r="X251" s="619"/>
      <c r="Y251" s="623"/>
      <c r="Z251" s="623"/>
      <c r="AA251" s="624"/>
      <c r="AB251" s="619"/>
      <c r="AC251" s="622"/>
      <c r="AD251" s="623"/>
      <c r="AE251" s="625"/>
    </row>
    <row r="252" spans="1:31" ht="11.25" customHeight="1" x14ac:dyDescent="0.4">
      <c r="A252" s="1082"/>
      <c r="B252" s="570"/>
      <c r="C252" s="1077"/>
      <c r="D252" s="619"/>
      <c r="E252" s="620"/>
      <c r="F252" s="620"/>
      <c r="G252" s="621"/>
      <c r="H252" s="619"/>
      <c r="I252" s="623"/>
      <c r="J252" s="623"/>
      <c r="K252" s="624"/>
      <c r="L252" s="619"/>
      <c r="M252" s="623"/>
      <c r="N252" s="623"/>
      <c r="O252" s="624"/>
      <c r="P252" s="619"/>
      <c r="Q252" s="622"/>
      <c r="R252" s="623"/>
      <c r="S252" s="624"/>
      <c r="T252" s="619"/>
      <c r="U252" s="623"/>
      <c r="V252" s="623"/>
      <c r="W252" s="624"/>
      <c r="X252" s="619"/>
      <c r="Y252" s="642"/>
      <c r="Z252" s="642"/>
      <c r="AA252" s="643"/>
      <c r="AB252" s="619"/>
      <c r="AC252" s="622"/>
      <c r="AD252" s="623"/>
      <c r="AE252" s="625"/>
    </row>
    <row r="253" spans="1:31" ht="11.25" customHeight="1" x14ac:dyDescent="0.4">
      <c r="A253" s="1082"/>
      <c r="B253" s="569" t="s">
        <v>414</v>
      </c>
      <c r="C253" s="1079" t="s">
        <v>0</v>
      </c>
      <c r="D253" s="605"/>
      <c r="E253" s="606"/>
      <c r="F253" s="606"/>
      <c r="G253" s="607"/>
      <c r="H253" s="605"/>
      <c r="I253" s="608"/>
      <c r="J253" s="609"/>
      <c r="K253" s="610"/>
      <c r="L253" s="609"/>
      <c r="M253" s="609"/>
      <c r="N253" s="609"/>
      <c r="O253" s="610"/>
      <c r="P253" s="609"/>
      <c r="Q253" s="609"/>
      <c r="R253" s="609"/>
      <c r="S253" s="610"/>
      <c r="T253" s="605"/>
      <c r="U253" s="609"/>
      <c r="V253" s="609"/>
      <c r="W253" s="610"/>
      <c r="X253" s="605"/>
      <c r="Y253" s="609"/>
      <c r="Z253" s="609"/>
      <c r="AA253" s="610"/>
      <c r="AB253" s="605"/>
      <c r="AC253" s="609"/>
      <c r="AD253" s="609"/>
      <c r="AE253" s="611"/>
    </row>
    <row r="254" spans="1:31" ht="11.25" customHeight="1" x14ac:dyDescent="0.4">
      <c r="A254" s="1082"/>
      <c r="B254" s="570"/>
      <c r="C254" s="1080"/>
      <c r="D254" s="612"/>
      <c r="E254" s="613"/>
      <c r="F254" s="613"/>
      <c r="G254" s="614"/>
      <c r="H254" s="612"/>
      <c r="I254" s="615"/>
      <c r="J254" s="615"/>
      <c r="K254" s="616"/>
      <c r="L254" s="612"/>
      <c r="M254" s="615"/>
      <c r="N254" s="615"/>
      <c r="O254" s="616"/>
      <c r="P254" s="612"/>
      <c r="Q254" s="617"/>
      <c r="R254" s="615"/>
      <c r="S254" s="616"/>
      <c r="T254" s="612"/>
      <c r="U254" s="615"/>
      <c r="V254" s="615"/>
      <c r="W254" s="616"/>
      <c r="X254" s="612"/>
      <c r="Y254" s="617"/>
      <c r="Z254" s="617"/>
      <c r="AA254" s="616"/>
      <c r="AB254" s="612"/>
      <c r="AC254" s="615"/>
      <c r="AD254" s="615"/>
      <c r="AE254" s="618"/>
    </row>
    <row r="255" spans="1:31" ht="11.25" customHeight="1" x14ac:dyDescent="0.4">
      <c r="A255" s="1082"/>
      <c r="B255" s="570"/>
      <c r="C255" s="1077" t="s">
        <v>1</v>
      </c>
      <c r="D255" s="619"/>
      <c r="E255" s="620"/>
      <c r="F255" s="620"/>
      <c r="G255" s="621"/>
      <c r="H255" s="619"/>
      <c r="I255" s="622"/>
      <c r="J255" s="623"/>
      <c r="K255" s="624"/>
      <c r="L255" s="619"/>
      <c r="M255" s="623"/>
      <c r="N255" s="623"/>
      <c r="O255" s="624"/>
      <c r="P255" s="619"/>
      <c r="Q255" s="623"/>
      <c r="R255" s="623"/>
      <c r="S255" s="624"/>
      <c r="T255" s="619"/>
      <c r="U255" s="623"/>
      <c r="V255" s="623"/>
      <c r="W255" s="624"/>
      <c r="X255" s="619"/>
      <c r="Y255" s="623"/>
      <c r="Z255" s="623"/>
      <c r="AA255" s="624"/>
      <c r="AB255" s="619"/>
      <c r="AC255" s="622"/>
      <c r="AD255" s="623"/>
      <c r="AE255" s="625"/>
    </row>
    <row r="256" spans="1:31" ht="11.25" customHeight="1" x14ac:dyDescent="0.4">
      <c r="A256" s="1082"/>
      <c r="B256" s="570"/>
      <c r="C256" s="1077"/>
      <c r="D256" s="619"/>
      <c r="E256" s="620"/>
      <c r="F256" s="620"/>
      <c r="G256" s="621"/>
      <c r="H256" s="619"/>
      <c r="I256" s="623"/>
      <c r="J256" s="623"/>
      <c r="K256" s="624"/>
      <c r="L256" s="619"/>
      <c r="M256" s="623"/>
      <c r="N256" s="623"/>
      <c r="O256" s="624"/>
      <c r="P256" s="619"/>
      <c r="Q256" s="623"/>
      <c r="R256" s="623"/>
      <c r="S256" s="624"/>
      <c r="T256" s="619"/>
      <c r="U256" s="623"/>
      <c r="V256" s="623"/>
      <c r="W256" s="624"/>
      <c r="X256" s="619"/>
      <c r="Y256" s="642"/>
      <c r="Z256" s="642"/>
      <c r="AA256" s="643"/>
      <c r="AB256" s="619"/>
      <c r="AC256" s="642"/>
      <c r="AD256" s="642"/>
      <c r="AE256" s="644"/>
    </row>
    <row r="257" spans="1:31" ht="11.25" customHeight="1" x14ac:dyDescent="0.4">
      <c r="A257" s="1082"/>
      <c r="B257" s="569" t="s">
        <v>416</v>
      </c>
      <c r="C257" s="1079" t="s">
        <v>0</v>
      </c>
      <c r="D257" s="605"/>
      <c r="E257" s="606"/>
      <c r="F257" s="606"/>
      <c r="G257" s="607"/>
      <c r="H257" s="605"/>
      <c r="I257" s="608"/>
      <c r="J257" s="609"/>
      <c r="K257" s="610"/>
      <c r="L257" s="605"/>
      <c r="M257" s="609"/>
      <c r="N257" s="609"/>
      <c r="O257" s="610"/>
      <c r="P257" s="633"/>
      <c r="Q257" s="634"/>
      <c r="R257" s="635"/>
      <c r="S257" s="610"/>
      <c r="T257" s="605"/>
      <c r="U257" s="609"/>
      <c r="V257" s="609"/>
      <c r="W257" s="610"/>
      <c r="X257" s="609"/>
      <c r="Y257" s="609"/>
      <c r="Z257" s="609"/>
      <c r="AA257" s="610"/>
      <c r="AB257" s="605"/>
      <c r="AC257" s="608"/>
      <c r="AD257" s="609"/>
      <c r="AE257" s="611"/>
    </row>
    <row r="258" spans="1:31" ht="11.25" customHeight="1" x14ac:dyDescent="0.4">
      <c r="A258" s="1082"/>
      <c r="B258" s="570"/>
      <c r="C258" s="1080"/>
      <c r="D258" s="612"/>
      <c r="E258" s="613"/>
      <c r="F258" s="613"/>
      <c r="G258" s="614"/>
      <c r="H258" s="612"/>
      <c r="I258" s="615"/>
      <c r="J258" s="615"/>
      <c r="K258" s="616"/>
      <c r="L258" s="612"/>
      <c r="M258" s="615"/>
      <c r="N258" s="615"/>
      <c r="O258" s="616"/>
      <c r="P258" s="636"/>
      <c r="Q258" s="637"/>
      <c r="R258" s="638"/>
      <c r="S258" s="616"/>
      <c r="T258" s="612"/>
      <c r="U258" s="615"/>
      <c r="V258" s="615"/>
      <c r="W258" s="616"/>
      <c r="X258" s="612"/>
      <c r="Y258" s="617"/>
      <c r="Z258" s="617"/>
      <c r="AA258" s="616"/>
      <c r="AB258" s="612"/>
      <c r="AC258" s="615"/>
      <c r="AD258" s="615"/>
      <c r="AE258" s="618"/>
    </row>
    <row r="259" spans="1:31" ht="11.25" customHeight="1" x14ac:dyDescent="0.4">
      <c r="A259" s="1082"/>
      <c r="B259" s="570"/>
      <c r="C259" s="1077" t="s">
        <v>1</v>
      </c>
      <c r="D259" s="619"/>
      <c r="E259" s="620"/>
      <c r="F259" s="620"/>
      <c r="G259" s="621"/>
      <c r="H259" s="619"/>
      <c r="I259" s="622"/>
      <c r="J259" s="623"/>
      <c r="K259" s="624"/>
      <c r="L259" s="619"/>
      <c r="M259" s="623"/>
      <c r="N259" s="623"/>
      <c r="O259" s="624"/>
      <c r="P259" s="619"/>
      <c r="Q259" s="622"/>
      <c r="R259" s="623"/>
      <c r="S259" s="624"/>
      <c r="T259" s="619"/>
      <c r="U259" s="623"/>
      <c r="V259" s="623"/>
      <c r="W259" s="624"/>
      <c r="X259" s="619"/>
      <c r="Y259" s="623"/>
      <c r="Z259" s="623"/>
      <c r="AA259" s="624"/>
      <c r="AB259" s="619"/>
      <c r="AC259" s="622"/>
      <c r="AD259" s="623"/>
      <c r="AE259" s="625"/>
    </row>
    <row r="260" spans="1:31" ht="11.25" customHeight="1" x14ac:dyDescent="0.4">
      <c r="A260" s="1082"/>
      <c r="B260" s="570"/>
      <c r="C260" s="1077"/>
      <c r="D260" s="619"/>
      <c r="E260" s="620"/>
      <c r="F260" s="620"/>
      <c r="G260" s="621"/>
      <c r="H260" s="619"/>
      <c r="I260" s="623"/>
      <c r="J260" s="623"/>
      <c r="K260" s="624"/>
      <c r="L260" s="619"/>
      <c r="M260" s="623"/>
      <c r="N260" s="623"/>
      <c r="O260" s="624"/>
      <c r="P260" s="619"/>
      <c r="Q260" s="622"/>
      <c r="R260" s="623"/>
      <c r="S260" s="624"/>
      <c r="T260" s="619"/>
      <c r="U260" s="623"/>
      <c r="V260" s="623"/>
      <c r="W260" s="624"/>
      <c r="X260" s="619"/>
      <c r="Y260" s="642"/>
      <c r="Z260" s="642"/>
      <c r="AA260" s="643"/>
      <c r="AB260" s="619"/>
      <c r="AC260" s="622"/>
      <c r="AD260" s="623"/>
      <c r="AE260" s="625"/>
    </row>
    <row r="261" spans="1:31" ht="11.25" customHeight="1" x14ac:dyDescent="0.4">
      <c r="A261" s="1082"/>
      <c r="B261" s="569" t="s">
        <v>506</v>
      </c>
      <c r="C261" s="1079" t="s">
        <v>0</v>
      </c>
      <c r="D261" s="605" t="s">
        <v>8404</v>
      </c>
      <c r="E261" s="606">
        <v>3</v>
      </c>
      <c r="F261" s="606" t="s">
        <v>6638</v>
      </c>
      <c r="G261" s="607" t="s">
        <v>114</v>
      </c>
      <c r="H261" s="605" t="s">
        <v>8404</v>
      </c>
      <c r="I261" s="608">
        <v>4</v>
      </c>
      <c r="J261" s="609" t="s">
        <v>6638</v>
      </c>
      <c r="K261" s="610" t="s">
        <v>114</v>
      </c>
      <c r="L261" s="609"/>
      <c r="M261" s="609"/>
      <c r="N261" s="609"/>
      <c r="O261" s="610"/>
      <c r="P261" s="609" t="s">
        <v>8404</v>
      </c>
      <c r="Q261" s="609">
        <v>4</v>
      </c>
      <c r="R261" s="609" t="s">
        <v>6638</v>
      </c>
      <c r="S261" s="610" t="s">
        <v>114</v>
      </c>
      <c r="T261" s="605"/>
      <c r="U261" s="609"/>
      <c r="V261" s="609"/>
      <c r="W261" s="610"/>
      <c r="X261" s="605"/>
      <c r="Y261" s="609"/>
      <c r="Z261" s="609"/>
      <c r="AA261" s="610"/>
      <c r="AB261" s="605"/>
      <c r="AC261" s="609"/>
      <c r="AD261" s="609"/>
      <c r="AE261" s="611"/>
    </row>
    <row r="262" spans="1:31" ht="11.25" customHeight="1" x14ac:dyDescent="0.4">
      <c r="A262" s="1082"/>
      <c r="B262" s="570"/>
      <c r="C262" s="1080"/>
      <c r="D262" s="612"/>
      <c r="E262" s="613"/>
      <c r="F262" s="613"/>
      <c r="G262" s="614"/>
      <c r="H262" s="612"/>
      <c r="I262" s="615"/>
      <c r="J262" s="615"/>
      <c r="K262" s="616"/>
      <c r="L262" s="612"/>
      <c r="M262" s="615"/>
      <c r="N262" s="615"/>
      <c r="O262" s="616"/>
      <c r="P262" s="612"/>
      <c r="Q262" s="617"/>
      <c r="R262" s="615"/>
      <c r="S262" s="616"/>
      <c r="T262" s="612"/>
      <c r="U262" s="615"/>
      <c r="V262" s="615"/>
      <c r="W262" s="616"/>
      <c r="X262" s="612"/>
      <c r="Y262" s="617"/>
      <c r="Z262" s="617"/>
      <c r="AA262" s="616"/>
      <c r="AB262" s="612"/>
      <c r="AC262" s="615"/>
      <c r="AD262" s="615"/>
      <c r="AE262" s="618"/>
    </row>
    <row r="263" spans="1:31" ht="11.25" customHeight="1" x14ac:dyDescent="0.4">
      <c r="A263" s="1082"/>
      <c r="B263" s="570"/>
      <c r="C263" s="1077" t="s">
        <v>1</v>
      </c>
      <c r="D263" s="619"/>
      <c r="E263" s="620"/>
      <c r="F263" s="620"/>
      <c r="G263" s="621"/>
      <c r="H263" s="619"/>
      <c r="I263" s="622"/>
      <c r="J263" s="623"/>
      <c r="K263" s="624"/>
      <c r="L263" s="619" t="s">
        <v>10017</v>
      </c>
      <c r="M263" s="623">
        <v>4</v>
      </c>
      <c r="N263" s="623" t="s">
        <v>6619</v>
      </c>
      <c r="O263" s="624" t="s">
        <v>114</v>
      </c>
      <c r="P263" s="619"/>
      <c r="Q263" s="623"/>
      <c r="R263" s="623"/>
      <c r="S263" s="624"/>
      <c r="T263" s="619"/>
      <c r="U263" s="623"/>
      <c r="V263" s="623"/>
      <c r="W263" s="624"/>
      <c r="X263" s="619"/>
      <c r="Y263" s="623"/>
      <c r="Z263" s="623"/>
      <c r="AA263" s="624"/>
      <c r="AB263" s="619"/>
      <c r="AC263" s="622"/>
      <c r="AD263" s="623"/>
      <c r="AE263" s="625"/>
    </row>
    <row r="264" spans="1:31" ht="11.25" customHeight="1" x14ac:dyDescent="0.4">
      <c r="A264" s="1082"/>
      <c r="B264" s="570"/>
      <c r="C264" s="1077"/>
      <c r="D264" s="619"/>
      <c r="E264" s="620"/>
      <c r="F264" s="620"/>
      <c r="G264" s="621"/>
      <c r="H264" s="619"/>
      <c r="I264" s="623"/>
      <c r="J264" s="623"/>
      <c r="K264" s="624"/>
      <c r="L264" s="619"/>
      <c r="M264" s="623"/>
      <c r="N264" s="623"/>
      <c r="O264" s="624"/>
      <c r="P264" s="619"/>
      <c r="Q264" s="623"/>
      <c r="R264" s="623"/>
      <c r="S264" s="624"/>
      <c r="T264" s="619"/>
      <c r="U264" s="623"/>
      <c r="V264" s="623"/>
      <c r="W264" s="624"/>
      <c r="X264" s="619"/>
      <c r="Y264" s="642"/>
      <c r="Z264" s="642"/>
      <c r="AA264" s="643"/>
      <c r="AB264" s="619"/>
      <c r="AC264" s="642"/>
      <c r="AD264" s="642"/>
      <c r="AE264" s="644"/>
    </row>
    <row r="265" spans="1:31" ht="11.25" customHeight="1" x14ac:dyDescent="0.4">
      <c r="A265" s="1082"/>
      <c r="B265" s="569" t="s">
        <v>427</v>
      </c>
      <c r="C265" s="1079" t="s">
        <v>0</v>
      </c>
      <c r="D265" s="605" t="s">
        <v>10017</v>
      </c>
      <c r="E265" s="606">
        <v>4</v>
      </c>
      <c r="F265" s="606" t="s">
        <v>6610</v>
      </c>
      <c r="G265" s="607" t="s">
        <v>124</v>
      </c>
      <c r="H265" s="605"/>
      <c r="I265" s="608"/>
      <c r="J265" s="609"/>
      <c r="K265" s="610"/>
      <c r="L265" s="605"/>
      <c r="M265" s="609"/>
      <c r="N265" s="609"/>
      <c r="O265" s="610"/>
      <c r="P265" s="605"/>
      <c r="Q265" s="609"/>
      <c r="R265" s="609"/>
      <c r="S265" s="610"/>
      <c r="T265" s="609"/>
      <c r="U265" s="609"/>
      <c r="V265" s="609"/>
      <c r="W265" s="610"/>
      <c r="X265" s="605"/>
      <c r="Y265" s="609"/>
      <c r="Z265" s="609"/>
      <c r="AA265" s="610"/>
      <c r="AB265" s="605"/>
      <c r="AC265" s="609"/>
      <c r="AD265" s="609"/>
      <c r="AE265" s="611"/>
    </row>
    <row r="266" spans="1:31" ht="11.25" customHeight="1" x14ac:dyDescent="0.4">
      <c r="A266" s="1082"/>
      <c r="B266" s="570"/>
      <c r="C266" s="1080"/>
      <c r="D266" s="612"/>
      <c r="E266" s="613"/>
      <c r="F266" s="613"/>
      <c r="G266" s="614"/>
      <c r="H266" s="612"/>
      <c r="I266" s="615"/>
      <c r="J266" s="615"/>
      <c r="K266" s="616"/>
      <c r="L266" s="612"/>
      <c r="M266" s="615"/>
      <c r="N266" s="615"/>
      <c r="O266" s="616"/>
      <c r="P266" s="612"/>
      <c r="Q266" s="615"/>
      <c r="R266" s="615"/>
      <c r="S266" s="616"/>
      <c r="T266" s="612"/>
      <c r="U266" s="615"/>
      <c r="V266" s="615"/>
      <c r="W266" s="616"/>
      <c r="X266" s="612"/>
      <c r="Y266" s="617"/>
      <c r="Z266" s="617"/>
      <c r="AA266" s="616"/>
      <c r="AB266" s="612"/>
      <c r="AC266" s="615"/>
      <c r="AD266" s="615"/>
      <c r="AE266" s="618"/>
    </row>
    <row r="267" spans="1:31" ht="11.25" customHeight="1" x14ac:dyDescent="0.4">
      <c r="A267" s="1082"/>
      <c r="B267" s="570"/>
      <c r="C267" s="1077" t="s">
        <v>1</v>
      </c>
      <c r="D267" s="619"/>
      <c r="E267" s="620"/>
      <c r="F267" s="620"/>
      <c r="G267" s="621"/>
      <c r="H267" s="619" t="s">
        <v>10017</v>
      </c>
      <c r="I267" s="622">
        <v>2</v>
      </c>
      <c r="J267" s="623" t="s">
        <v>6610</v>
      </c>
      <c r="K267" s="624" t="s">
        <v>124</v>
      </c>
      <c r="L267" s="623"/>
      <c r="M267" s="623"/>
      <c r="N267" s="623"/>
      <c r="O267" s="624"/>
      <c r="P267" s="619" t="s">
        <v>10003</v>
      </c>
      <c r="Q267" s="622">
        <v>4</v>
      </c>
      <c r="R267" s="623" t="s">
        <v>6622</v>
      </c>
      <c r="S267" s="624" t="s">
        <v>124</v>
      </c>
      <c r="T267" s="619"/>
      <c r="U267" s="623"/>
      <c r="V267" s="623"/>
      <c r="W267" s="624"/>
      <c r="X267" s="619"/>
      <c r="Y267" s="623"/>
      <c r="Z267" s="623"/>
      <c r="AA267" s="624"/>
      <c r="AB267" s="619"/>
      <c r="AC267" s="622"/>
      <c r="AD267" s="623"/>
      <c r="AE267" s="625"/>
    </row>
    <row r="268" spans="1:31" ht="11.25" customHeight="1" x14ac:dyDescent="0.4">
      <c r="A268" s="1082"/>
      <c r="B268" s="570"/>
      <c r="C268" s="1077"/>
      <c r="D268" s="619"/>
      <c r="E268" s="620"/>
      <c r="F268" s="620"/>
      <c r="G268" s="621"/>
      <c r="H268" s="619"/>
      <c r="I268" s="623"/>
      <c r="J268" s="623"/>
      <c r="K268" s="624"/>
      <c r="L268" s="619"/>
      <c r="M268" s="623"/>
      <c r="N268" s="623"/>
      <c r="O268" s="624"/>
      <c r="P268" s="619"/>
      <c r="Q268" s="622"/>
      <c r="R268" s="622"/>
      <c r="S268" s="624"/>
      <c r="T268" s="619"/>
      <c r="U268" s="623"/>
      <c r="V268" s="623"/>
      <c r="W268" s="624"/>
      <c r="X268" s="619"/>
      <c r="Y268" s="642"/>
      <c r="Z268" s="642"/>
      <c r="AA268" s="643"/>
      <c r="AB268" s="619"/>
      <c r="AC268" s="642"/>
      <c r="AD268" s="642"/>
      <c r="AE268" s="644"/>
    </row>
    <row r="269" spans="1:31" ht="11.25" customHeight="1" x14ac:dyDescent="0.4">
      <c r="A269" s="1082"/>
      <c r="B269" s="569" t="s">
        <v>418</v>
      </c>
      <c r="C269" s="1079" t="s">
        <v>0</v>
      </c>
      <c r="D269" s="605"/>
      <c r="E269" s="606"/>
      <c r="F269" s="606"/>
      <c r="G269" s="607"/>
      <c r="H269" s="605"/>
      <c r="I269" s="608"/>
      <c r="J269" s="609"/>
      <c r="K269" s="610"/>
      <c r="L269" s="605"/>
      <c r="M269" s="609"/>
      <c r="N269" s="609"/>
      <c r="O269" s="610"/>
      <c r="P269" s="633"/>
      <c r="Q269" s="634"/>
      <c r="R269" s="635"/>
      <c r="S269" s="610"/>
      <c r="T269" s="605"/>
      <c r="U269" s="609"/>
      <c r="V269" s="609"/>
      <c r="W269" s="610"/>
      <c r="X269" s="609"/>
      <c r="Y269" s="609"/>
      <c r="Z269" s="609"/>
      <c r="AA269" s="610"/>
      <c r="AB269" s="605"/>
      <c r="AC269" s="608"/>
      <c r="AD269" s="609"/>
      <c r="AE269" s="611"/>
    </row>
    <row r="270" spans="1:31" ht="11.25" customHeight="1" x14ac:dyDescent="0.4">
      <c r="A270" s="1082"/>
      <c r="B270" s="570"/>
      <c r="C270" s="1080"/>
      <c r="D270" s="612"/>
      <c r="E270" s="613"/>
      <c r="F270" s="613"/>
      <c r="G270" s="614"/>
      <c r="H270" s="612"/>
      <c r="I270" s="615"/>
      <c r="J270" s="615"/>
      <c r="K270" s="616"/>
      <c r="L270" s="612"/>
      <c r="M270" s="615"/>
      <c r="N270" s="615"/>
      <c r="O270" s="616"/>
      <c r="P270" s="636"/>
      <c r="Q270" s="637"/>
      <c r="R270" s="638"/>
      <c r="S270" s="616"/>
      <c r="T270" s="612"/>
      <c r="U270" s="615"/>
      <c r="V270" s="615"/>
      <c r="W270" s="616"/>
      <c r="X270" s="612"/>
      <c r="Y270" s="617"/>
      <c r="Z270" s="617"/>
      <c r="AA270" s="616"/>
      <c r="AB270" s="612"/>
      <c r="AC270" s="615"/>
      <c r="AD270" s="615"/>
      <c r="AE270" s="618"/>
    </row>
    <row r="271" spans="1:31" ht="11.25" customHeight="1" x14ac:dyDescent="0.4">
      <c r="A271" s="1082"/>
      <c r="B271" s="570"/>
      <c r="C271" s="1077" t="s">
        <v>1</v>
      </c>
      <c r="D271" s="619"/>
      <c r="E271" s="620"/>
      <c r="F271" s="620"/>
      <c r="G271" s="621"/>
      <c r="H271" s="619" t="s">
        <v>8551</v>
      </c>
      <c r="I271" s="622">
        <v>4</v>
      </c>
      <c r="J271" s="623" t="s">
        <v>6661</v>
      </c>
      <c r="K271" s="624" t="s">
        <v>5617</v>
      </c>
      <c r="L271" s="619" t="s">
        <v>8551</v>
      </c>
      <c r="M271" s="623">
        <v>4</v>
      </c>
      <c r="N271" s="623" t="s">
        <v>6661</v>
      </c>
      <c r="O271" s="624" t="s">
        <v>5617</v>
      </c>
      <c r="P271" s="619" t="s">
        <v>8551</v>
      </c>
      <c r="Q271" s="622">
        <v>4</v>
      </c>
      <c r="R271" s="623" t="s">
        <v>6661</v>
      </c>
      <c r="S271" s="624" t="s">
        <v>5617</v>
      </c>
      <c r="T271" s="619" t="s">
        <v>8551</v>
      </c>
      <c r="U271" s="623">
        <v>4</v>
      </c>
      <c r="V271" s="623" t="s">
        <v>6661</v>
      </c>
      <c r="W271" s="624" t="s">
        <v>5617</v>
      </c>
      <c r="X271" s="619"/>
      <c r="Y271" s="623"/>
      <c r="Z271" s="623"/>
      <c r="AA271" s="624"/>
      <c r="AB271" s="619"/>
      <c r="AC271" s="622"/>
      <c r="AD271" s="623"/>
      <c r="AE271" s="625"/>
    </row>
    <row r="272" spans="1:31" ht="11.25" customHeight="1" x14ac:dyDescent="0.4">
      <c r="A272" s="1082"/>
      <c r="B272" s="571"/>
      <c r="C272" s="1077"/>
      <c r="D272" s="626"/>
      <c r="E272" s="627"/>
      <c r="F272" s="628"/>
      <c r="G272" s="629"/>
      <c r="H272" s="626"/>
      <c r="I272" s="628"/>
      <c r="J272" s="628"/>
      <c r="K272" s="629"/>
      <c r="L272" s="626"/>
      <c r="M272" s="628"/>
      <c r="N272" s="628"/>
      <c r="O272" s="629"/>
      <c r="P272" s="626"/>
      <c r="Q272" s="627"/>
      <c r="R272" s="628"/>
      <c r="S272" s="629"/>
      <c r="T272" s="626"/>
      <c r="U272" s="628"/>
      <c r="V272" s="628"/>
      <c r="W272" s="629"/>
      <c r="X272" s="626"/>
      <c r="Y272" s="630"/>
      <c r="Z272" s="630"/>
      <c r="AA272" s="631"/>
      <c r="AB272" s="626"/>
      <c r="AC272" s="627"/>
      <c r="AD272" s="628"/>
      <c r="AE272" s="632"/>
    </row>
    <row r="273" spans="1:31" ht="11.25" customHeight="1" x14ac:dyDescent="0.4">
      <c r="A273" s="1082"/>
      <c r="B273" s="569" t="s">
        <v>419</v>
      </c>
      <c r="C273" s="1079" t="s">
        <v>0</v>
      </c>
      <c r="D273" s="605"/>
      <c r="E273" s="606"/>
      <c r="F273" s="606"/>
      <c r="G273" s="607"/>
      <c r="H273" s="605"/>
      <c r="I273" s="608"/>
      <c r="J273" s="609"/>
      <c r="K273" s="610"/>
      <c r="L273" s="605"/>
      <c r="M273" s="609"/>
      <c r="N273" s="609"/>
      <c r="O273" s="610"/>
      <c r="P273" s="633"/>
      <c r="Q273" s="634"/>
      <c r="R273" s="635"/>
      <c r="S273" s="610"/>
      <c r="T273" s="605"/>
      <c r="U273" s="609"/>
      <c r="V273" s="609"/>
      <c r="W273" s="610"/>
      <c r="X273" s="609"/>
      <c r="Y273" s="609"/>
      <c r="Z273" s="609"/>
      <c r="AA273" s="610"/>
      <c r="AB273" s="605"/>
      <c r="AC273" s="608"/>
      <c r="AD273" s="609"/>
      <c r="AE273" s="611"/>
    </row>
    <row r="274" spans="1:31" ht="11.25" customHeight="1" x14ac:dyDescent="0.4">
      <c r="A274" s="1082"/>
      <c r="B274" s="570"/>
      <c r="C274" s="1080"/>
      <c r="D274" s="612"/>
      <c r="E274" s="613"/>
      <c r="F274" s="613"/>
      <c r="G274" s="614"/>
      <c r="H274" s="612"/>
      <c r="I274" s="615"/>
      <c r="J274" s="615"/>
      <c r="K274" s="616"/>
      <c r="L274" s="612"/>
      <c r="M274" s="615"/>
      <c r="N274" s="615"/>
      <c r="O274" s="616"/>
      <c r="P274" s="636"/>
      <c r="Q274" s="637"/>
      <c r="R274" s="638"/>
      <c r="S274" s="616"/>
      <c r="T274" s="612"/>
      <c r="U274" s="615"/>
      <c r="V274" s="615"/>
      <c r="W274" s="616"/>
      <c r="X274" s="612"/>
      <c r="Y274" s="617"/>
      <c r="Z274" s="617"/>
      <c r="AA274" s="616"/>
      <c r="AB274" s="612"/>
      <c r="AC274" s="615"/>
      <c r="AD274" s="615"/>
      <c r="AE274" s="618"/>
    </row>
    <row r="275" spans="1:31" ht="11.25" customHeight="1" x14ac:dyDescent="0.4">
      <c r="A275" s="1082"/>
      <c r="B275" s="570"/>
      <c r="C275" s="1077" t="s">
        <v>1</v>
      </c>
      <c r="D275" s="619"/>
      <c r="E275" s="620"/>
      <c r="F275" s="620"/>
      <c r="G275" s="621"/>
      <c r="H275" s="619"/>
      <c r="I275" s="622"/>
      <c r="J275" s="623"/>
      <c r="K275" s="624"/>
      <c r="L275" s="619"/>
      <c r="M275" s="623"/>
      <c r="N275" s="623"/>
      <c r="O275" s="624"/>
      <c r="P275" s="619"/>
      <c r="Q275" s="622"/>
      <c r="R275" s="623"/>
      <c r="S275" s="624"/>
      <c r="T275" s="619"/>
      <c r="U275" s="623"/>
      <c r="V275" s="623"/>
      <c r="W275" s="624"/>
      <c r="X275" s="619"/>
      <c r="Y275" s="623"/>
      <c r="Z275" s="623"/>
      <c r="AA275" s="624"/>
      <c r="AB275" s="619"/>
      <c r="AC275" s="622"/>
      <c r="AD275" s="623"/>
      <c r="AE275" s="625"/>
    </row>
    <row r="276" spans="1:31" ht="11.25" customHeight="1" x14ac:dyDescent="0.4">
      <c r="A276" s="1082"/>
      <c r="B276" s="570"/>
      <c r="C276" s="1077"/>
      <c r="D276" s="626"/>
      <c r="E276" s="627"/>
      <c r="F276" s="628"/>
      <c r="G276" s="629"/>
      <c r="H276" s="626"/>
      <c r="I276" s="628"/>
      <c r="J276" s="628"/>
      <c r="K276" s="629"/>
      <c r="L276" s="626"/>
      <c r="M276" s="628"/>
      <c r="N276" s="628"/>
      <c r="O276" s="629"/>
      <c r="P276" s="626"/>
      <c r="Q276" s="627"/>
      <c r="R276" s="628"/>
      <c r="S276" s="629"/>
      <c r="T276" s="626"/>
      <c r="U276" s="628"/>
      <c r="V276" s="628"/>
      <c r="W276" s="629"/>
      <c r="X276" s="626"/>
      <c r="Y276" s="630"/>
      <c r="Z276" s="630"/>
      <c r="AA276" s="631"/>
      <c r="AB276" s="626"/>
      <c r="AC276" s="627"/>
      <c r="AD276" s="628"/>
      <c r="AE276" s="632"/>
    </row>
    <row r="277" spans="1:31" ht="11.25" customHeight="1" x14ac:dyDescent="0.4">
      <c r="A277" s="1082"/>
      <c r="B277" s="569" t="s">
        <v>511</v>
      </c>
      <c r="C277" s="1079" t="s">
        <v>0</v>
      </c>
      <c r="D277" s="605"/>
      <c r="E277" s="606"/>
      <c r="F277" s="606"/>
      <c r="G277" s="607"/>
      <c r="H277" s="605"/>
      <c r="I277" s="608"/>
      <c r="J277" s="609"/>
      <c r="K277" s="610"/>
      <c r="L277" s="609"/>
      <c r="M277" s="609"/>
      <c r="N277" s="609"/>
      <c r="O277" s="610"/>
      <c r="P277" s="605"/>
      <c r="Q277" s="608"/>
      <c r="R277" s="609"/>
      <c r="S277" s="610"/>
      <c r="T277" s="605"/>
      <c r="U277" s="609"/>
      <c r="V277" s="609"/>
      <c r="W277" s="610"/>
      <c r="X277" s="605"/>
      <c r="Y277" s="609"/>
      <c r="Z277" s="609"/>
      <c r="AA277" s="610"/>
      <c r="AB277" s="605"/>
      <c r="AC277" s="608"/>
      <c r="AD277" s="609"/>
      <c r="AE277" s="611"/>
    </row>
    <row r="278" spans="1:31" ht="11.25" customHeight="1" x14ac:dyDescent="0.4">
      <c r="A278" s="1082"/>
      <c r="B278" s="570"/>
      <c r="C278" s="1080"/>
      <c r="D278" s="612"/>
      <c r="E278" s="613"/>
      <c r="F278" s="613"/>
      <c r="G278" s="614"/>
      <c r="H278" s="612"/>
      <c r="I278" s="615"/>
      <c r="J278" s="615"/>
      <c r="K278" s="616"/>
      <c r="L278" s="612"/>
      <c r="M278" s="615"/>
      <c r="N278" s="615"/>
      <c r="O278" s="616"/>
      <c r="P278" s="612"/>
      <c r="Q278" s="617"/>
      <c r="R278" s="617"/>
      <c r="S278" s="616"/>
      <c r="T278" s="612"/>
      <c r="U278" s="617"/>
      <c r="V278" s="615"/>
      <c r="W278" s="616"/>
      <c r="X278" s="612"/>
      <c r="Y278" s="617"/>
      <c r="Z278" s="617"/>
      <c r="AA278" s="616"/>
      <c r="AB278" s="612"/>
      <c r="AC278" s="615"/>
      <c r="AD278" s="615"/>
      <c r="AE278" s="618"/>
    </row>
    <row r="279" spans="1:31" ht="11.25" customHeight="1" x14ac:dyDescent="0.4">
      <c r="A279" s="1082"/>
      <c r="B279" s="570"/>
      <c r="C279" s="1077" t="s">
        <v>1</v>
      </c>
      <c r="D279" s="619"/>
      <c r="E279" s="620"/>
      <c r="F279" s="620"/>
      <c r="G279" s="621"/>
      <c r="H279" s="619"/>
      <c r="I279" s="622"/>
      <c r="J279" s="623"/>
      <c r="K279" s="624"/>
      <c r="L279" s="619"/>
      <c r="M279" s="623"/>
      <c r="N279" s="623"/>
      <c r="O279" s="624"/>
      <c r="P279" s="639"/>
      <c r="Q279" s="640"/>
      <c r="R279" s="623"/>
      <c r="S279" s="624"/>
      <c r="T279" s="619"/>
      <c r="U279" s="623"/>
      <c r="V279" s="623"/>
      <c r="W279" s="624"/>
      <c r="X279" s="619"/>
      <c r="Y279" s="623"/>
      <c r="Z279" s="623"/>
      <c r="AA279" s="624"/>
      <c r="AB279" s="619"/>
      <c r="AC279" s="622"/>
      <c r="AD279" s="623"/>
      <c r="AE279" s="625"/>
    </row>
    <row r="280" spans="1:31" ht="11.25" customHeight="1" x14ac:dyDescent="0.4">
      <c r="A280" s="1082"/>
      <c r="B280" s="571"/>
      <c r="C280" s="1077"/>
      <c r="D280" s="619"/>
      <c r="E280" s="620"/>
      <c r="F280" s="620"/>
      <c r="G280" s="621"/>
      <c r="H280" s="619"/>
      <c r="I280" s="623"/>
      <c r="J280" s="623"/>
      <c r="K280" s="624"/>
      <c r="L280" s="619"/>
      <c r="M280" s="623"/>
      <c r="N280" s="623"/>
      <c r="O280" s="624"/>
      <c r="P280" s="639"/>
      <c r="Q280" s="640"/>
      <c r="R280" s="641"/>
      <c r="S280" s="624"/>
      <c r="T280" s="619"/>
      <c r="U280" s="622"/>
      <c r="V280" s="622"/>
      <c r="W280" s="624"/>
      <c r="X280" s="619"/>
      <c r="Y280" s="642"/>
      <c r="Z280" s="642"/>
      <c r="AA280" s="643"/>
      <c r="AB280" s="619"/>
      <c r="AC280" s="622"/>
      <c r="AD280" s="623"/>
      <c r="AE280" s="625"/>
    </row>
    <row r="281" spans="1:31" ht="11.25" customHeight="1" x14ac:dyDescent="0.4">
      <c r="A281" s="1082"/>
      <c r="B281" s="569" t="s">
        <v>430</v>
      </c>
      <c r="C281" s="1079" t="s">
        <v>0</v>
      </c>
      <c r="D281" s="605"/>
      <c r="E281" s="606"/>
      <c r="F281" s="606"/>
      <c r="G281" s="607"/>
      <c r="H281" s="605"/>
      <c r="I281" s="608"/>
      <c r="J281" s="609"/>
      <c r="K281" s="610"/>
      <c r="L281" s="605"/>
      <c r="M281" s="609"/>
      <c r="N281" s="609"/>
      <c r="O281" s="610"/>
      <c r="P281" s="633"/>
      <c r="Q281" s="634"/>
      <c r="R281" s="635"/>
      <c r="S281" s="610"/>
      <c r="T281" s="605"/>
      <c r="U281" s="609"/>
      <c r="V281" s="609"/>
      <c r="W281" s="610"/>
      <c r="X281" s="609"/>
      <c r="Y281" s="609"/>
      <c r="Z281" s="609"/>
      <c r="AA281" s="610"/>
      <c r="AB281" s="605"/>
      <c r="AC281" s="608"/>
      <c r="AD281" s="609"/>
      <c r="AE281" s="611"/>
    </row>
    <row r="282" spans="1:31" ht="11.25" customHeight="1" x14ac:dyDescent="0.4">
      <c r="A282" s="1082"/>
      <c r="B282" s="570"/>
      <c r="C282" s="1080"/>
      <c r="D282" s="612"/>
      <c r="E282" s="613"/>
      <c r="F282" s="613"/>
      <c r="G282" s="614"/>
      <c r="H282" s="612"/>
      <c r="I282" s="615"/>
      <c r="J282" s="615"/>
      <c r="K282" s="616"/>
      <c r="L282" s="612"/>
      <c r="M282" s="615"/>
      <c r="N282" s="615"/>
      <c r="O282" s="616"/>
      <c r="P282" s="636"/>
      <c r="Q282" s="637"/>
      <c r="R282" s="638"/>
      <c r="S282" s="616"/>
      <c r="T282" s="612"/>
      <c r="U282" s="615"/>
      <c r="V282" s="615"/>
      <c r="W282" s="616"/>
      <c r="X282" s="612"/>
      <c r="Y282" s="617"/>
      <c r="Z282" s="617"/>
      <c r="AA282" s="616"/>
      <c r="AB282" s="612"/>
      <c r="AC282" s="615"/>
      <c r="AD282" s="615"/>
      <c r="AE282" s="618"/>
    </row>
    <row r="283" spans="1:31" ht="11.25" customHeight="1" x14ac:dyDescent="0.4">
      <c r="A283" s="1082"/>
      <c r="B283" s="570"/>
      <c r="C283" s="1077" t="s">
        <v>1</v>
      </c>
      <c r="D283" s="619"/>
      <c r="E283" s="620"/>
      <c r="F283" s="620"/>
      <c r="G283" s="621"/>
      <c r="H283" s="619" t="s">
        <v>8370</v>
      </c>
      <c r="I283" s="622">
        <v>4</v>
      </c>
      <c r="J283" s="623" t="s">
        <v>6638</v>
      </c>
      <c r="K283" s="624" t="s">
        <v>5658</v>
      </c>
      <c r="L283" s="619" t="s">
        <v>8370</v>
      </c>
      <c r="M283" s="623">
        <v>4</v>
      </c>
      <c r="N283" s="623" t="s">
        <v>6638</v>
      </c>
      <c r="O283" s="624" t="s">
        <v>5658</v>
      </c>
      <c r="P283" s="619" t="s">
        <v>8370</v>
      </c>
      <c r="Q283" s="622">
        <v>4</v>
      </c>
      <c r="R283" s="623" t="s">
        <v>6638</v>
      </c>
      <c r="S283" s="624" t="s">
        <v>5658</v>
      </c>
      <c r="T283" s="619"/>
      <c r="U283" s="623"/>
      <c r="V283" s="623"/>
      <c r="W283" s="624"/>
      <c r="X283" s="619"/>
      <c r="Y283" s="623"/>
      <c r="Z283" s="623"/>
      <c r="AA283" s="624"/>
      <c r="AB283" s="619"/>
      <c r="AC283" s="622"/>
      <c r="AD283" s="623"/>
      <c r="AE283" s="625"/>
    </row>
    <row r="284" spans="1:31" ht="11.25" customHeight="1" x14ac:dyDescent="0.4">
      <c r="A284" s="1082"/>
      <c r="B284" s="570"/>
      <c r="C284" s="1078"/>
      <c r="D284" s="626"/>
      <c r="E284" s="627"/>
      <c r="F284" s="628"/>
      <c r="G284" s="629"/>
      <c r="H284" s="626"/>
      <c r="I284" s="628"/>
      <c r="J284" s="628"/>
      <c r="K284" s="629"/>
      <c r="L284" s="626"/>
      <c r="M284" s="628"/>
      <c r="N284" s="628"/>
      <c r="O284" s="629"/>
      <c r="P284" s="626"/>
      <c r="Q284" s="627"/>
      <c r="R284" s="628"/>
      <c r="S284" s="629"/>
      <c r="T284" s="626"/>
      <c r="U284" s="628"/>
      <c r="V284" s="628"/>
      <c r="W284" s="629"/>
      <c r="X284" s="626"/>
      <c r="Y284" s="630"/>
      <c r="Z284" s="630"/>
      <c r="AA284" s="631"/>
      <c r="AB284" s="626"/>
      <c r="AC284" s="627"/>
      <c r="AD284" s="628"/>
      <c r="AE284" s="632"/>
    </row>
    <row r="285" spans="1:31" ht="11.25" customHeight="1" x14ac:dyDescent="0.4">
      <c r="A285" s="1082"/>
      <c r="B285" s="569" t="s">
        <v>512</v>
      </c>
      <c r="C285" s="1079"/>
      <c r="D285" s="605"/>
      <c r="E285" s="606"/>
      <c r="F285" s="606"/>
      <c r="G285" s="607"/>
      <c r="H285" s="605"/>
      <c r="I285" s="608"/>
      <c r="J285" s="609"/>
      <c r="K285" s="610"/>
      <c r="L285" s="605"/>
      <c r="M285" s="609"/>
      <c r="N285" s="609"/>
      <c r="O285" s="610"/>
      <c r="P285" s="633"/>
      <c r="Q285" s="634"/>
      <c r="R285" s="635"/>
      <c r="S285" s="610"/>
      <c r="T285" s="605"/>
      <c r="U285" s="609"/>
      <c r="V285" s="609"/>
      <c r="W285" s="610"/>
      <c r="X285" s="609"/>
      <c r="Y285" s="609"/>
      <c r="Z285" s="609"/>
      <c r="AA285" s="610"/>
      <c r="AB285" s="605"/>
      <c r="AC285" s="608"/>
      <c r="AD285" s="609"/>
      <c r="AE285" s="611"/>
    </row>
    <row r="286" spans="1:31" ht="11.25" customHeight="1" x14ac:dyDescent="0.4">
      <c r="A286" s="1082"/>
      <c r="B286" s="570"/>
      <c r="C286" s="1080"/>
      <c r="D286" s="612"/>
      <c r="E286" s="613"/>
      <c r="F286" s="613"/>
      <c r="G286" s="614"/>
      <c r="H286" s="612"/>
      <c r="I286" s="615"/>
      <c r="J286" s="615"/>
      <c r="K286" s="616"/>
      <c r="L286" s="612"/>
      <c r="M286" s="615"/>
      <c r="N286" s="615"/>
      <c r="O286" s="616"/>
      <c r="P286" s="636"/>
      <c r="Q286" s="637"/>
      <c r="R286" s="638"/>
      <c r="S286" s="616"/>
      <c r="T286" s="612"/>
      <c r="U286" s="615"/>
      <c r="V286" s="615"/>
      <c r="W286" s="616"/>
      <c r="X286" s="612"/>
      <c r="Y286" s="617"/>
      <c r="Z286" s="617"/>
      <c r="AA286" s="616"/>
      <c r="AB286" s="612"/>
      <c r="AC286" s="615"/>
      <c r="AD286" s="615"/>
      <c r="AE286" s="618"/>
    </row>
    <row r="287" spans="1:31" ht="11.25" customHeight="1" x14ac:dyDescent="0.4">
      <c r="A287" s="1082"/>
      <c r="B287" s="570"/>
      <c r="C287" s="1077"/>
      <c r="D287" s="619"/>
      <c r="E287" s="620"/>
      <c r="F287" s="620"/>
      <c r="G287" s="621"/>
      <c r="H287" s="619"/>
      <c r="I287" s="622"/>
      <c r="J287" s="623"/>
      <c r="K287" s="624"/>
      <c r="L287" s="619"/>
      <c r="M287" s="623"/>
      <c r="N287" s="623"/>
      <c r="O287" s="624"/>
      <c r="P287" s="619"/>
      <c r="Q287" s="622"/>
      <c r="R287" s="623"/>
      <c r="S287" s="624"/>
      <c r="T287" s="619"/>
      <c r="U287" s="623"/>
      <c r="V287" s="623"/>
      <c r="W287" s="624"/>
      <c r="X287" s="619"/>
      <c r="Y287" s="623"/>
      <c r="Z287" s="623"/>
      <c r="AA287" s="624"/>
      <c r="AB287" s="619"/>
      <c r="AC287" s="622"/>
      <c r="AD287" s="623"/>
      <c r="AE287" s="625"/>
    </row>
    <row r="288" spans="1:31" ht="11.25" customHeight="1" x14ac:dyDescent="0.4">
      <c r="A288" s="1082"/>
      <c r="B288" s="570"/>
      <c r="C288" s="1078"/>
      <c r="D288" s="626"/>
      <c r="E288" s="627"/>
      <c r="F288" s="628"/>
      <c r="G288" s="629"/>
      <c r="H288" s="626"/>
      <c r="I288" s="628"/>
      <c r="J288" s="628"/>
      <c r="K288" s="629"/>
      <c r="L288" s="626"/>
      <c r="M288" s="628"/>
      <c r="N288" s="628"/>
      <c r="O288" s="629"/>
      <c r="P288" s="626"/>
      <c r="Q288" s="627"/>
      <c r="R288" s="628"/>
      <c r="S288" s="629"/>
      <c r="T288" s="626"/>
      <c r="U288" s="628"/>
      <c r="V288" s="628"/>
      <c r="W288" s="629"/>
      <c r="X288" s="626"/>
      <c r="Y288" s="630"/>
      <c r="Z288" s="630"/>
      <c r="AA288" s="631"/>
      <c r="AB288" s="626"/>
      <c r="AC288" s="627"/>
      <c r="AD288" s="628"/>
      <c r="AE288" s="632"/>
    </row>
    <row r="289" spans="1:31" ht="11.25" customHeight="1" x14ac:dyDescent="0.4">
      <c r="A289" s="1082"/>
      <c r="B289" s="569" t="s">
        <v>413</v>
      </c>
      <c r="C289" s="1079" t="s">
        <v>0</v>
      </c>
      <c r="D289" s="605"/>
      <c r="E289" s="606"/>
      <c r="F289" s="606"/>
      <c r="G289" s="607"/>
      <c r="H289" s="605"/>
      <c r="I289" s="608"/>
      <c r="J289" s="609"/>
      <c r="K289" s="610"/>
      <c r="L289" s="609"/>
      <c r="M289" s="609"/>
      <c r="N289" s="609"/>
      <c r="O289" s="610"/>
      <c r="P289" s="605"/>
      <c r="Q289" s="608"/>
      <c r="R289" s="609"/>
      <c r="S289" s="610"/>
      <c r="T289" s="605"/>
      <c r="U289" s="609"/>
      <c r="V289" s="609"/>
      <c r="W289" s="610"/>
      <c r="X289" s="605"/>
      <c r="Y289" s="609"/>
      <c r="Z289" s="609"/>
      <c r="AA289" s="610"/>
      <c r="AB289" s="605"/>
      <c r="AC289" s="608"/>
      <c r="AD289" s="609"/>
      <c r="AE289" s="611"/>
    </row>
    <row r="290" spans="1:31" ht="11.25" customHeight="1" x14ac:dyDescent="0.4">
      <c r="A290" s="1082"/>
      <c r="B290" s="570"/>
      <c r="C290" s="1080"/>
      <c r="D290" s="612"/>
      <c r="E290" s="613"/>
      <c r="F290" s="613"/>
      <c r="G290" s="614"/>
      <c r="H290" s="612"/>
      <c r="I290" s="615"/>
      <c r="J290" s="615"/>
      <c r="K290" s="616"/>
      <c r="L290" s="612"/>
      <c r="M290" s="615"/>
      <c r="N290" s="615"/>
      <c r="O290" s="616"/>
      <c r="P290" s="612"/>
      <c r="Q290" s="617"/>
      <c r="R290" s="617"/>
      <c r="S290" s="616"/>
      <c r="T290" s="612"/>
      <c r="U290" s="617"/>
      <c r="V290" s="615"/>
      <c r="W290" s="616"/>
      <c r="X290" s="612"/>
      <c r="Y290" s="617"/>
      <c r="Z290" s="617"/>
      <c r="AA290" s="616"/>
      <c r="AB290" s="612"/>
      <c r="AC290" s="615"/>
      <c r="AD290" s="615"/>
      <c r="AE290" s="618"/>
    </row>
    <row r="291" spans="1:31" ht="11.25" customHeight="1" x14ac:dyDescent="0.4">
      <c r="A291" s="1082"/>
      <c r="B291" s="570"/>
      <c r="C291" s="1077" t="s">
        <v>1</v>
      </c>
      <c r="D291" s="619"/>
      <c r="E291" s="620"/>
      <c r="F291" s="620"/>
      <c r="G291" s="621"/>
      <c r="H291" s="619"/>
      <c r="I291" s="622"/>
      <c r="J291" s="623"/>
      <c r="K291" s="624"/>
      <c r="L291" s="619" t="s">
        <v>10105</v>
      </c>
      <c r="M291" s="623">
        <v>4</v>
      </c>
      <c r="N291" s="623" t="s">
        <v>6627</v>
      </c>
      <c r="O291" s="624" t="s">
        <v>5644</v>
      </c>
      <c r="P291" s="639" t="s">
        <v>10105</v>
      </c>
      <c r="Q291" s="640">
        <v>4</v>
      </c>
      <c r="R291" s="623" t="s">
        <v>6627</v>
      </c>
      <c r="S291" s="624" t="s">
        <v>5644</v>
      </c>
      <c r="T291" s="619" t="s">
        <v>10105</v>
      </c>
      <c r="U291" s="623">
        <v>4</v>
      </c>
      <c r="V291" s="623" t="s">
        <v>6627</v>
      </c>
      <c r="W291" s="624" t="s">
        <v>5644</v>
      </c>
      <c r="X291" s="619"/>
      <c r="Y291" s="623"/>
      <c r="Z291" s="623"/>
      <c r="AA291" s="624"/>
      <c r="AB291" s="619"/>
      <c r="AC291" s="622"/>
      <c r="AD291" s="623"/>
      <c r="AE291" s="625"/>
    </row>
    <row r="292" spans="1:31" ht="11.25" customHeight="1" x14ac:dyDescent="0.4">
      <c r="A292" s="1082"/>
      <c r="B292" s="570"/>
      <c r="C292" s="1077"/>
      <c r="D292" s="619"/>
      <c r="E292" s="620"/>
      <c r="F292" s="620"/>
      <c r="G292" s="621"/>
      <c r="H292" s="619"/>
      <c r="I292" s="623"/>
      <c r="J292" s="623"/>
      <c r="K292" s="624"/>
      <c r="L292" s="619"/>
      <c r="M292" s="623"/>
      <c r="N292" s="623"/>
      <c r="O292" s="624"/>
      <c r="P292" s="639"/>
      <c r="Q292" s="640"/>
      <c r="R292" s="641"/>
      <c r="S292" s="624"/>
      <c r="T292" s="619"/>
      <c r="U292" s="622"/>
      <c r="V292" s="622"/>
      <c r="W292" s="624"/>
      <c r="X292" s="619"/>
      <c r="Y292" s="642"/>
      <c r="Z292" s="642"/>
      <c r="AA292" s="643"/>
      <c r="AB292" s="619"/>
      <c r="AC292" s="622"/>
      <c r="AD292" s="623"/>
      <c r="AE292" s="625"/>
    </row>
    <row r="293" spans="1:31" ht="11.25" customHeight="1" x14ac:dyDescent="0.4">
      <c r="A293" s="1082"/>
      <c r="B293" s="569" t="s">
        <v>515</v>
      </c>
      <c r="C293" s="1079" t="s">
        <v>0</v>
      </c>
      <c r="D293" s="605"/>
      <c r="E293" s="606"/>
      <c r="F293" s="606"/>
      <c r="G293" s="607"/>
      <c r="H293" s="605"/>
      <c r="I293" s="608"/>
      <c r="J293" s="609"/>
      <c r="K293" s="610"/>
      <c r="L293" s="605"/>
      <c r="M293" s="609"/>
      <c r="N293" s="609"/>
      <c r="O293" s="610"/>
      <c r="P293" s="633"/>
      <c r="Q293" s="634"/>
      <c r="R293" s="635"/>
      <c r="S293" s="610"/>
      <c r="T293" s="605"/>
      <c r="U293" s="609"/>
      <c r="V293" s="609"/>
      <c r="W293" s="610"/>
      <c r="X293" s="609"/>
      <c r="Y293" s="609"/>
      <c r="Z293" s="609"/>
      <c r="AA293" s="610"/>
      <c r="AB293" s="605"/>
      <c r="AC293" s="608"/>
      <c r="AD293" s="609"/>
      <c r="AE293" s="611"/>
    </row>
    <row r="294" spans="1:31" ht="11.25" customHeight="1" x14ac:dyDescent="0.4">
      <c r="A294" s="1082"/>
      <c r="B294" s="570"/>
      <c r="C294" s="1080"/>
      <c r="D294" s="612"/>
      <c r="E294" s="613"/>
      <c r="F294" s="613"/>
      <c r="G294" s="614"/>
      <c r="H294" s="612"/>
      <c r="I294" s="615"/>
      <c r="J294" s="615"/>
      <c r="K294" s="616"/>
      <c r="L294" s="612"/>
      <c r="M294" s="615"/>
      <c r="N294" s="615"/>
      <c r="O294" s="616"/>
      <c r="P294" s="636"/>
      <c r="Q294" s="637"/>
      <c r="R294" s="638"/>
      <c r="S294" s="616"/>
      <c r="T294" s="612"/>
      <c r="U294" s="615"/>
      <c r="V294" s="615"/>
      <c r="W294" s="616"/>
      <c r="X294" s="612"/>
      <c r="Y294" s="617"/>
      <c r="Z294" s="617"/>
      <c r="AA294" s="616"/>
      <c r="AB294" s="612"/>
      <c r="AC294" s="615"/>
      <c r="AD294" s="615"/>
      <c r="AE294" s="618"/>
    </row>
    <row r="295" spans="1:31" ht="11.25" customHeight="1" x14ac:dyDescent="0.4">
      <c r="A295" s="1082"/>
      <c r="B295" s="570"/>
      <c r="C295" s="1077" t="s">
        <v>1</v>
      </c>
      <c r="D295" s="619"/>
      <c r="E295" s="620"/>
      <c r="F295" s="620"/>
      <c r="G295" s="621"/>
      <c r="H295" s="619"/>
      <c r="I295" s="622"/>
      <c r="J295" s="623"/>
      <c r="K295" s="624"/>
      <c r="L295" s="619"/>
      <c r="M295" s="623"/>
      <c r="N295" s="623"/>
      <c r="O295" s="624"/>
      <c r="P295" s="619"/>
      <c r="Q295" s="622"/>
      <c r="R295" s="623"/>
      <c r="S295" s="624"/>
      <c r="T295" s="619"/>
      <c r="U295" s="623"/>
      <c r="V295" s="623"/>
      <c r="W295" s="624"/>
      <c r="X295" s="619"/>
      <c r="Y295" s="623"/>
      <c r="Z295" s="623"/>
      <c r="AA295" s="624"/>
      <c r="AB295" s="619"/>
      <c r="AC295" s="622"/>
      <c r="AD295" s="623"/>
      <c r="AE295" s="625"/>
    </row>
    <row r="296" spans="1:31" ht="11.25" customHeight="1" x14ac:dyDescent="0.4">
      <c r="A296" s="1082"/>
      <c r="B296" s="570"/>
      <c r="C296" s="1077"/>
      <c r="D296" s="626"/>
      <c r="E296" s="627"/>
      <c r="F296" s="628"/>
      <c r="G296" s="629"/>
      <c r="H296" s="626"/>
      <c r="I296" s="628"/>
      <c r="J296" s="628"/>
      <c r="K296" s="629"/>
      <c r="L296" s="626"/>
      <c r="M296" s="628"/>
      <c r="N296" s="628"/>
      <c r="O296" s="629"/>
      <c r="P296" s="626"/>
      <c r="Q296" s="627"/>
      <c r="R296" s="628"/>
      <c r="S296" s="629"/>
      <c r="T296" s="626"/>
      <c r="U296" s="628"/>
      <c r="V296" s="628"/>
      <c r="W296" s="629"/>
      <c r="X296" s="626"/>
      <c r="Y296" s="630"/>
      <c r="Z296" s="630"/>
      <c r="AA296" s="631"/>
      <c r="AB296" s="626"/>
      <c r="AC296" s="627"/>
      <c r="AD296" s="628"/>
      <c r="AE296" s="632"/>
    </row>
    <row r="297" spans="1:31" ht="11.25" customHeight="1" x14ac:dyDescent="0.4">
      <c r="A297" s="1082"/>
      <c r="B297" s="569" t="s">
        <v>517</v>
      </c>
      <c r="C297" s="1079" t="s">
        <v>0</v>
      </c>
      <c r="D297" s="605"/>
      <c r="E297" s="606"/>
      <c r="F297" s="606"/>
      <c r="G297" s="607"/>
      <c r="H297" s="605"/>
      <c r="I297" s="608"/>
      <c r="J297" s="609"/>
      <c r="K297" s="610"/>
      <c r="L297" s="605"/>
      <c r="M297" s="609"/>
      <c r="N297" s="609"/>
      <c r="O297" s="610"/>
      <c r="P297" s="633"/>
      <c r="Q297" s="634"/>
      <c r="R297" s="635"/>
      <c r="S297" s="610"/>
      <c r="T297" s="605"/>
      <c r="U297" s="609"/>
      <c r="V297" s="609"/>
      <c r="W297" s="610"/>
      <c r="X297" s="609"/>
      <c r="Y297" s="609"/>
      <c r="Z297" s="609"/>
      <c r="AA297" s="610"/>
      <c r="AB297" s="605"/>
      <c r="AC297" s="608"/>
      <c r="AD297" s="609"/>
      <c r="AE297" s="611"/>
    </row>
    <row r="298" spans="1:31" ht="11.25" customHeight="1" x14ac:dyDescent="0.4">
      <c r="A298" s="1082"/>
      <c r="B298" s="570"/>
      <c r="C298" s="1080"/>
      <c r="D298" s="612"/>
      <c r="E298" s="613"/>
      <c r="F298" s="613"/>
      <c r="G298" s="614"/>
      <c r="H298" s="612"/>
      <c r="I298" s="615"/>
      <c r="J298" s="615"/>
      <c r="K298" s="616"/>
      <c r="L298" s="612"/>
      <c r="M298" s="615"/>
      <c r="N298" s="615"/>
      <c r="O298" s="616"/>
      <c r="P298" s="636"/>
      <c r="Q298" s="637"/>
      <c r="R298" s="638"/>
      <c r="S298" s="616"/>
      <c r="T298" s="612"/>
      <c r="U298" s="615"/>
      <c r="V298" s="615"/>
      <c r="W298" s="616"/>
      <c r="X298" s="612"/>
      <c r="Y298" s="617"/>
      <c r="Z298" s="617"/>
      <c r="AA298" s="616"/>
      <c r="AB298" s="612"/>
      <c r="AC298" s="615"/>
      <c r="AD298" s="615"/>
      <c r="AE298" s="618"/>
    </row>
    <row r="299" spans="1:31" ht="11.25" customHeight="1" x14ac:dyDescent="0.4">
      <c r="A299" s="1082"/>
      <c r="B299" s="570"/>
      <c r="C299" s="1077" t="s">
        <v>1</v>
      </c>
      <c r="D299" s="619"/>
      <c r="E299" s="620"/>
      <c r="F299" s="620"/>
      <c r="G299" s="621"/>
      <c r="H299" s="619"/>
      <c r="I299" s="622"/>
      <c r="J299" s="623"/>
      <c r="K299" s="624"/>
      <c r="L299" s="619"/>
      <c r="M299" s="623"/>
      <c r="N299" s="623"/>
      <c r="O299" s="624"/>
      <c r="P299" s="619"/>
      <c r="Q299" s="622"/>
      <c r="R299" s="623"/>
      <c r="S299" s="624"/>
      <c r="T299" s="619"/>
      <c r="U299" s="623"/>
      <c r="V299" s="623"/>
      <c r="W299" s="624"/>
      <c r="X299" s="619"/>
      <c r="Y299" s="623"/>
      <c r="Z299" s="623"/>
      <c r="AA299" s="624"/>
      <c r="AB299" s="619"/>
      <c r="AC299" s="622"/>
      <c r="AD299" s="623"/>
      <c r="AE299" s="625"/>
    </row>
    <row r="300" spans="1:31" ht="11.25" customHeight="1" x14ac:dyDescent="0.4">
      <c r="A300" s="1082"/>
      <c r="B300" s="570"/>
      <c r="C300" s="1077"/>
      <c r="D300" s="626"/>
      <c r="E300" s="627"/>
      <c r="F300" s="628"/>
      <c r="G300" s="629"/>
      <c r="H300" s="626"/>
      <c r="I300" s="628"/>
      <c r="J300" s="628"/>
      <c r="K300" s="629"/>
      <c r="L300" s="626"/>
      <c r="M300" s="628"/>
      <c r="N300" s="628"/>
      <c r="O300" s="629"/>
      <c r="P300" s="626"/>
      <c r="Q300" s="627"/>
      <c r="R300" s="628"/>
      <c r="S300" s="629"/>
      <c r="T300" s="626"/>
      <c r="U300" s="628"/>
      <c r="V300" s="628"/>
      <c r="W300" s="629"/>
      <c r="X300" s="626"/>
      <c r="Y300" s="630"/>
      <c r="Z300" s="630"/>
      <c r="AA300" s="631"/>
      <c r="AB300" s="626"/>
      <c r="AC300" s="627"/>
      <c r="AD300" s="628"/>
      <c r="AE300" s="632"/>
    </row>
    <row r="301" spans="1:31" ht="11.25" customHeight="1" x14ac:dyDescent="0.4">
      <c r="A301" s="1082"/>
      <c r="B301" s="569" t="s">
        <v>8448</v>
      </c>
      <c r="C301" s="1079" t="s">
        <v>0</v>
      </c>
      <c r="D301" s="605"/>
      <c r="E301" s="606"/>
      <c r="F301" s="606"/>
      <c r="G301" s="607"/>
      <c r="H301" s="605"/>
      <c r="I301" s="608"/>
      <c r="J301" s="609"/>
      <c r="K301" s="610"/>
      <c r="L301" s="609"/>
      <c r="M301" s="609"/>
      <c r="N301" s="609"/>
      <c r="O301" s="610"/>
      <c r="P301" s="605"/>
      <c r="Q301" s="608"/>
      <c r="R301" s="609"/>
      <c r="S301" s="610"/>
      <c r="T301" s="605"/>
      <c r="U301" s="609"/>
      <c r="V301" s="609"/>
      <c r="W301" s="610"/>
      <c r="X301" s="605"/>
      <c r="Y301" s="609"/>
      <c r="Z301" s="609"/>
      <c r="AA301" s="610"/>
      <c r="AB301" s="605"/>
      <c r="AC301" s="608"/>
      <c r="AD301" s="609"/>
      <c r="AE301" s="611"/>
    </row>
    <row r="302" spans="1:31" ht="11.25" customHeight="1" x14ac:dyDescent="0.4">
      <c r="A302" s="1082"/>
      <c r="B302" s="570"/>
      <c r="C302" s="1080"/>
      <c r="D302" s="612"/>
      <c r="E302" s="613"/>
      <c r="F302" s="613"/>
      <c r="G302" s="614"/>
      <c r="H302" s="612"/>
      <c r="I302" s="615"/>
      <c r="J302" s="615"/>
      <c r="K302" s="616"/>
      <c r="L302" s="612"/>
      <c r="M302" s="615"/>
      <c r="N302" s="615"/>
      <c r="O302" s="616"/>
      <c r="P302" s="612"/>
      <c r="Q302" s="617"/>
      <c r="R302" s="617"/>
      <c r="S302" s="616"/>
      <c r="T302" s="612"/>
      <c r="U302" s="617"/>
      <c r="V302" s="615"/>
      <c r="W302" s="616"/>
      <c r="X302" s="612"/>
      <c r="Y302" s="617"/>
      <c r="Z302" s="617"/>
      <c r="AA302" s="616"/>
      <c r="AB302" s="612"/>
      <c r="AC302" s="615"/>
      <c r="AD302" s="615"/>
      <c r="AE302" s="618"/>
    </row>
    <row r="303" spans="1:31" ht="11.25" customHeight="1" x14ac:dyDescent="0.4">
      <c r="A303" s="1082"/>
      <c r="B303" s="570"/>
      <c r="C303" s="1077" t="s">
        <v>1</v>
      </c>
      <c r="D303" s="619"/>
      <c r="E303" s="620"/>
      <c r="F303" s="620"/>
      <c r="G303" s="621"/>
      <c r="H303" s="619"/>
      <c r="I303" s="622"/>
      <c r="J303" s="623"/>
      <c r="K303" s="624"/>
      <c r="L303" s="619"/>
      <c r="M303" s="623"/>
      <c r="N303" s="623"/>
      <c r="O303" s="624"/>
      <c r="P303" s="639"/>
      <c r="Q303" s="640"/>
      <c r="R303" s="623"/>
      <c r="S303" s="624"/>
      <c r="T303" s="619"/>
      <c r="U303" s="623"/>
      <c r="V303" s="623"/>
      <c r="W303" s="624"/>
      <c r="X303" s="619"/>
      <c r="Y303" s="623"/>
      <c r="Z303" s="623"/>
      <c r="AA303" s="624"/>
      <c r="AB303" s="619"/>
      <c r="AC303" s="622"/>
      <c r="AD303" s="623"/>
      <c r="AE303" s="625"/>
    </row>
    <row r="304" spans="1:31" ht="11.25" customHeight="1" x14ac:dyDescent="0.4">
      <c r="A304" s="1082"/>
      <c r="B304" s="570"/>
      <c r="C304" s="1077"/>
      <c r="D304" s="619"/>
      <c r="E304" s="620"/>
      <c r="F304" s="620"/>
      <c r="G304" s="621"/>
      <c r="H304" s="619"/>
      <c r="I304" s="623"/>
      <c r="J304" s="623"/>
      <c r="K304" s="624"/>
      <c r="L304" s="619"/>
      <c r="M304" s="623"/>
      <c r="N304" s="623"/>
      <c r="O304" s="624"/>
      <c r="P304" s="639"/>
      <c r="Q304" s="640"/>
      <c r="R304" s="641"/>
      <c r="S304" s="624"/>
      <c r="T304" s="619"/>
      <c r="U304" s="622"/>
      <c r="V304" s="622"/>
      <c r="W304" s="624"/>
      <c r="X304" s="619"/>
      <c r="Y304" s="642"/>
      <c r="Z304" s="642"/>
      <c r="AA304" s="643"/>
      <c r="AB304" s="619"/>
      <c r="AC304" s="622"/>
      <c r="AD304" s="623"/>
      <c r="AE304" s="625"/>
    </row>
    <row r="305" spans="1:31" ht="11.25" customHeight="1" x14ac:dyDescent="0.4">
      <c r="A305" s="1082"/>
      <c r="B305" s="569" t="s">
        <v>8432</v>
      </c>
      <c r="C305" s="1079" t="s">
        <v>0</v>
      </c>
      <c r="D305" s="605"/>
      <c r="E305" s="606"/>
      <c r="F305" s="606"/>
      <c r="G305" s="607"/>
      <c r="H305" s="605"/>
      <c r="I305" s="608"/>
      <c r="J305" s="609"/>
      <c r="K305" s="610"/>
      <c r="L305" s="609"/>
      <c r="M305" s="609"/>
      <c r="N305" s="609"/>
      <c r="O305" s="610"/>
      <c r="P305" s="605"/>
      <c r="Q305" s="608"/>
      <c r="R305" s="609"/>
      <c r="S305" s="610"/>
      <c r="T305" s="605"/>
      <c r="U305" s="608"/>
      <c r="V305" s="609"/>
      <c r="W305" s="610"/>
      <c r="X305" s="605"/>
      <c r="Y305" s="609"/>
      <c r="Z305" s="609"/>
      <c r="AA305" s="610"/>
      <c r="AB305" s="605"/>
      <c r="AC305" s="608"/>
      <c r="AD305" s="609"/>
      <c r="AE305" s="611"/>
    </row>
    <row r="306" spans="1:31" ht="11.25" customHeight="1" x14ac:dyDescent="0.4">
      <c r="A306" s="1082"/>
      <c r="B306" s="570"/>
      <c r="C306" s="1080"/>
      <c r="D306" s="612"/>
      <c r="E306" s="613"/>
      <c r="F306" s="613"/>
      <c r="G306" s="614"/>
      <c r="H306" s="612"/>
      <c r="I306" s="615"/>
      <c r="J306" s="615"/>
      <c r="K306" s="616"/>
      <c r="L306" s="612"/>
      <c r="M306" s="615"/>
      <c r="N306" s="615"/>
      <c r="O306" s="616"/>
      <c r="P306" s="612"/>
      <c r="Q306" s="617"/>
      <c r="R306" s="617"/>
      <c r="S306" s="616"/>
      <c r="T306" s="612"/>
      <c r="U306" s="615"/>
      <c r="V306" s="615"/>
      <c r="W306" s="616"/>
      <c r="X306" s="612"/>
      <c r="Y306" s="617"/>
      <c r="Z306" s="617"/>
      <c r="AA306" s="616"/>
      <c r="AB306" s="612"/>
      <c r="AC306" s="615"/>
      <c r="AD306" s="615"/>
      <c r="AE306" s="618"/>
    </row>
    <row r="307" spans="1:31" ht="11.25" customHeight="1" x14ac:dyDescent="0.4">
      <c r="A307" s="1082"/>
      <c r="B307" s="570"/>
      <c r="C307" s="1077" t="s">
        <v>1</v>
      </c>
      <c r="D307" s="619"/>
      <c r="E307" s="620"/>
      <c r="F307" s="620"/>
      <c r="G307" s="621"/>
      <c r="H307" s="619"/>
      <c r="I307" s="622"/>
      <c r="J307" s="623"/>
      <c r="K307" s="624"/>
      <c r="L307" s="619"/>
      <c r="M307" s="623"/>
      <c r="N307" s="623"/>
      <c r="O307" s="624"/>
      <c r="P307" s="639"/>
      <c r="Q307" s="640"/>
      <c r="R307" s="623"/>
      <c r="S307" s="624"/>
      <c r="T307" s="619"/>
      <c r="U307" s="623"/>
      <c r="V307" s="623"/>
      <c r="W307" s="624"/>
      <c r="X307" s="619"/>
      <c r="Y307" s="623"/>
      <c r="Z307" s="623"/>
      <c r="AA307" s="624"/>
      <c r="AB307" s="619"/>
      <c r="AC307" s="622"/>
      <c r="AD307" s="623"/>
      <c r="AE307" s="625"/>
    </row>
    <row r="308" spans="1:31" ht="11.25" customHeight="1" x14ac:dyDescent="0.4">
      <c r="A308" s="1082"/>
      <c r="B308" s="570"/>
      <c r="C308" s="1077" t="s">
        <v>547</v>
      </c>
      <c r="D308" s="619"/>
      <c r="E308" s="620"/>
      <c r="F308" s="620"/>
      <c r="G308" s="621"/>
      <c r="H308" s="619"/>
      <c r="I308" s="623"/>
      <c r="J308" s="623"/>
      <c r="K308" s="624"/>
      <c r="L308" s="619"/>
      <c r="M308" s="623"/>
      <c r="N308" s="623"/>
      <c r="O308" s="624"/>
      <c r="P308" s="639"/>
      <c r="Q308" s="640"/>
      <c r="R308" s="641"/>
      <c r="S308" s="624"/>
      <c r="T308" s="619"/>
      <c r="U308" s="623"/>
      <c r="V308" s="623"/>
      <c r="W308" s="624"/>
      <c r="X308" s="619"/>
      <c r="Y308" s="642"/>
      <c r="Z308" s="642"/>
      <c r="AA308" s="643"/>
      <c r="AB308" s="619"/>
      <c r="AC308" s="622"/>
      <c r="AD308" s="623"/>
      <c r="AE308" s="625"/>
    </row>
    <row r="309" spans="1:31" ht="11.25" customHeight="1" x14ac:dyDescent="0.4">
      <c r="A309" s="1082"/>
      <c r="B309" s="569" t="s">
        <v>8449</v>
      </c>
      <c r="C309" s="1079" t="s">
        <v>0</v>
      </c>
      <c r="D309" s="605"/>
      <c r="E309" s="606"/>
      <c r="F309" s="606"/>
      <c r="G309" s="607"/>
      <c r="H309" s="605"/>
      <c r="I309" s="608"/>
      <c r="J309" s="609"/>
      <c r="K309" s="610"/>
      <c r="L309" s="605"/>
      <c r="M309" s="609"/>
      <c r="N309" s="609"/>
      <c r="O309" s="610"/>
      <c r="P309" s="633"/>
      <c r="Q309" s="634"/>
      <c r="R309" s="635"/>
      <c r="S309" s="610"/>
      <c r="T309" s="605"/>
      <c r="U309" s="609"/>
      <c r="V309" s="609"/>
      <c r="W309" s="610"/>
      <c r="X309" s="609"/>
      <c r="Y309" s="609"/>
      <c r="Z309" s="609"/>
      <c r="AA309" s="610"/>
      <c r="AB309" s="605"/>
      <c r="AC309" s="608"/>
      <c r="AD309" s="609"/>
      <c r="AE309" s="611"/>
    </row>
    <row r="310" spans="1:31" ht="11.25" customHeight="1" x14ac:dyDescent="0.4">
      <c r="A310" s="1082"/>
      <c r="B310" s="570"/>
      <c r="C310" s="1080"/>
      <c r="D310" s="612"/>
      <c r="E310" s="613"/>
      <c r="F310" s="613"/>
      <c r="G310" s="614"/>
      <c r="H310" s="612"/>
      <c r="I310" s="615"/>
      <c r="J310" s="615"/>
      <c r="K310" s="616"/>
      <c r="L310" s="612"/>
      <c r="M310" s="615"/>
      <c r="N310" s="615"/>
      <c r="O310" s="616"/>
      <c r="P310" s="636"/>
      <c r="Q310" s="637"/>
      <c r="R310" s="638"/>
      <c r="S310" s="616"/>
      <c r="T310" s="612"/>
      <c r="U310" s="615"/>
      <c r="V310" s="615"/>
      <c r="W310" s="616"/>
      <c r="X310" s="612"/>
      <c r="Y310" s="617"/>
      <c r="Z310" s="617"/>
      <c r="AA310" s="616"/>
      <c r="AB310" s="612"/>
      <c r="AC310" s="615"/>
      <c r="AD310" s="615"/>
      <c r="AE310" s="618"/>
    </row>
    <row r="311" spans="1:31" ht="11.25" customHeight="1" x14ac:dyDescent="0.4">
      <c r="A311" s="1082"/>
      <c r="B311" s="570"/>
      <c r="C311" s="1077" t="s">
        <v>1</v>
      </c>
      <c r="D311" s="619"/>
      <c r="E311" s="620"/>
      <c r="F311" s="620"/>
      <c r="G311" s="621"/>
      <c r="H311" s="619"/>
      <c r="I311" s="622"/>
      <c r="J311" s="623"/>
      <c r="K311" s="624"/>
      <c r="L311" s="619"/>
      <c r="M311" s="623"/>
      <c r="N311" s="623"/>
      <c r="O311" s="624"/>
      <c r="P311" s="619"/>
      <c r="Q311" s="622"/>
      <c r="R311" s="623"/>
      <c r="S311" s="624"/>
      <c r="T311" s="619"/>
      <c r="U311" s="623"/>
      <c r="V311" s="623"/>
      <c r="W311" s="624"/>
      <c r="X311" s="619"/>
      <c r="Y311" s="623"/>
      <c r="Z311" s="623"/>
      <c r="AA311" s="624"/>
      <c r="AB311" s="619"/>
      <c r="AC311" s="622"/>
      <c r="AD311" s="623"/>
      <c r="AE311" s="625"/>
    </row>
    <row r="312" spans="1:31" ht="11.25" customHeight="1" x14ac:dyDescent="0.4">
      <c r="A312" s="1082"/>
      <c r="B312" s="570"/>
      <c r="C312" s="1077"/>
      <c r="D312" s="619"/>
      <c r="E312" s="620"/>
      <c r="F312" s="620"/>
      <c r="G312" s="621"/>
      <c r="H312" s="619"/>
      <c r="I312" s="623"/>
      <c r="J312" s="623"/>
      <c r="K312" s="624"/>
      <c r="L312" s="619"/>
      <c r="M312" s="623"/>
      <c r="N312" s="623"/>
      <c r="O312" s="624"/>
      <c r="P312" s="619"/>
      <c r="Q312" s="622"/>
      <c r="R312" s="623"/>
      <c r="S312" s="624"/>
      <c r="T312" s="619"/>
      <c r="U312" s="623"/>
      <c r="V312" s="623"/>
      <c r="W312" s="624"/>
      <c r="X312" s="619"/>
      <c r="Y312" s="642"/>
      <c r="Z312" s="642"/>
      <c r="AA312" s="643"/>
      <c r="AB312" s="619"/>
      <c r="AC312" s="622"/>
      <c r="AD312" s="623"/>
      <c r="AE312" s="625"/>
    </row>
    <row r="313" spans="1:31" ht="11.25" customHeight="1" x14ac:dyDescent="0.4">
      <c r="A313" s="1082"/>
      <c r="B313" s="569" t="s">
        <v>7380</v>
      </c>
      <c r="C313" s="1079" t="s">
        <v>0</v>
      </c>
      <c r="D313" s="605"/>
      <c r="E313" s="606"/>
      <c r="F313" s="606"/>
      <c r="G313" s="607"/>
      <c r="H313" s="605"/>
      <c r="I313" s="608"/>
      <c r="J313" s="609"/>
      <c r="K313" s="610"/>
      <c r="L313" s="609"/>
      <c r="M313" s="609"/>
      <c r="N313" s="609"/>
      <c r="O313" s="610"/>
      <c r="P313" s="609"/>
      <c r="Q313" s="609"/>
      <c r="R313" s="609"/>
      <c r="S313" s="610"/>
      <c r="T313" s="605"/>
      <c r="U313" s="609"/>
      <c r="V313" s="609"/>
      <c r="W313" s="610"/>
      <c r="X313" s="605"/>
      <c r="Y313" s="609"/>
      <c r="Z313" s="609"/>
      <c r="AA313" s="610"/>
      <c r="AB313" s="605"/>
      <c r="AC313" s="609"/>
      <c r="AD313" s="609"/>
      <c r="AE313" s="611"/>
    </row>
    <row r="314" spans="1:31" ht="11.25" customHeight="1" x14ac:dyDescent="0.4">
      <c r="A314" s="1082"/>
      <c r="B314" s="570"/>
      <c r="C314" s="1080"/>
      <c r="D314" s="612"/>
      <c r="E314" s="613"/>
      <c r="F314" s="613"/>
      <c r="G314" s="614"/>
      <c r="H314" s="612"/>
      <c r="I314" s="615"/>
      <c r="J314" s="615"/>
      <c r="K314" s="616"/>
      <c r="L314" s="612"/>
      <c r="M314" s="615"/>
      <c r="N314" s="615"/>
      <c r="O314" s="616"/>
      <c r="P314" s="612"/>
      <c r="Q314" s="617"/>
      <c r="R314" s="615"/>
      <c r="S314" s="616"/>
      <c r="T314" s="612"/>
      <c r="U314" s="615"/>
      <c r="V314" s="615"/>
      <c r="W314" s="616"/>
      <c r="X314" s="612"/>
      <c r="Y314" s="617"/>
      <c r="Z314" s="617"/>
      <c r="AA314" s="616"/>
      <c r="AB314" s="612"/>
      <c r="AC314" s="615"/>
      <c r="AD314" s="615"/>
      <c r="AE314" s="618"/>
    </row>
    <row r="315" spans="1:31" ht="11.25" customHeight="1" x14ac:dyDescent="0.4">
      <c r="A315" s="1082"/>
      <c r="B315" s="570"/>
      <c r="C315" s="1077" t="s">
        <v>1</v>
      </c>
      <c r="D315" s="619"/>
      <c r="E315" s="620"/>
      <c r="F315" s="620"/>
      <c r="G315" s="621"/>
      <c r="H315" s="619" t="s">
        <v>8500</v>
      </c>
      <c r="I315" s="622">
        <v>4</v>
      </c>
      <c r="J315" s="623" t="s">
        <v>6634</v>
      </c>
      <c r="K315" s="624" t="s">
        <v>5619</v>
      </c>
      <c r="L315" s="619" t="s">
        <v>8500</v>
      </c>
      <c r="M315" s="623">
        <v>4</v>
      </c>
      <c r="N315" s="623" t="s">
        <v>6634</v>
      </c>
      <c r="O315" s="624" t="s">
        <v>5619</v>
      </c>
      <c r="P315" s="619"/>
      <c r="Q315" s="623"/>
      <c r="R315" s="623"/>
      <c r="S315" s="624"/>
      <c r="T315" s="619"/>
      <c r="U315" s="623"/>
      <c r="V315" s="623"/>
      <c r="W315" s="624"/>
      <c r="X315" s="619"/>
      <c r="Y315" s="623"/>
      <c r="Z315" s="623"/>
      <c r="AA315" s="624"/>
      <c r="AB315" s="619"/>
      <c r="AC315" s="622"/>
      <c r="AD315" s="623"/>
      <c r="AE315" s="625"/>
    </row>
    <row r="316" spans="1:31" ht="11.25" customHeight="1" x14ac:dyDescent="0.4">
      <c r="A316" s="1082"/>
      <c r="B316" s="570"/>
      <c r="C316" s="1077"/>
      <c r="D316" s="619"/>
      <c r="E316" s="620"/>
      <c r="F316" s="620"/>
      <c r="G316" s="621"/>
      <c r="H316" s="619"/>
      <c r="I316" s="623"/>
      <c r="J316" s="623"/>
      <c r="K316" s="624"/>
      <c r="L316" s="619"/>
      <c r="M316" s="623"/>
      <c r="N316" s="623"/>
      <c r="O316" s="624"/>
      <c r="P316" s="619"/>
      <c r="Q316" s="623"/>
      <c r="R316" s="623"/>
      <c r="S316" s="624"/>
      <c r="T316" s="619"/>
      <c r="U316" s="623"/>
      <c r="V316" s="623"/>
      <c r="W316" s="624"/>
      <c r="X316" s="619"/>
      <c r="Y316" s="642"/>
      <c r="Z316" s="642"/>
      <c r="AA316" s="643"/>
      <c r="AB316" s="619"/>
      <c r="AC316" s="642"/>
      <c r="AD316" s="642"/>
      <c r="AE316" s="644"/>
    </row>
    <row r="317" spans="1:31" ht="11.25" customHeight="1" x14ac:dyDescent="0.4">
      <c r="A317" s="1082"/>
      <c r="B317" s="569" t="s">
        <v>417</v>
      </c>
      <c r="C317" s="1079" t="s">
        <v>0</v>
      </c>
      <c r="D317" s="605"/>
      <c r="E317" s="606"/>
      <c r="F317" s="606"/>
      <c r="G317" s="607"/>
      <c r="H317" s="605"/>
      <c r="I317" s="608"/>
      <c r="J317" s="609"/>
      <c r="K317" s="610"/>
      <c r="L317" s="605"/>
      <c r="M317" s="609"/>
      <c r="N317" s="609"/>
      <c r="O317" s="610"/>
      <c r="P317" s="605"/>
      <c r="Q317" s="609"/>
      <c r="R317" s="609"/>
      <c r="S317" s="610"/>
      <c r="T317" s="609"/>
      <c r="U317" s="609"/>
      <c r="V317" s="609"/>
      <c r="W317" s="610"/>
      <c r="X317" s="605"/>
      <c r="Y317" s="609"/>
      <c r="Z317" s="609"/>
      <c r="AA317" s="610"/>
      <c r="AB317" s="605"/>
      <c r="AC317" s="609"/>
      <c r="AD317" s="609"/>
      <c r="AE317" s="611"/>
    </row>
    <row r="318" spans="1:31" ht="11.25" customHeight="1" x14ac:dyDescent="0.4">
      <c r="A318" s="1082"/>
      <c r="B318" s="570"/>
      <c r="C318" s="1080"/>
      <c r="D318" s="612"/>
      <c r="E318" s="613"/>
      <c r="F318" s="613"/>
      <c r="G318" s="614"/>
      <c r="H318" s="612"/>
      <c r="I318" s="615"/>
      <c r="J318" s="615"/>
      <c r="K318" s="616"/>
      <c r="L318" s="612"/>
      <c r="M318" s="615"/>
      <c r="N318" s="615"/>
      <c r="O318" s="616"/>
      <c r="P318" s="612"/>
      <c r="Q318" s="615"/>
      <c r="R318" s="615"/>
      <c r="S318" s="616"/>
      <c r="T318" s="612"/>
      <c r="U318" s="615"/>
      <c r="V318" s="615"/>
      <c r="W318" s="616"/>
      <c r="X318" s="612"/>
      <c r="Y318" s="617"/>
      <c r="Z318" s="617"/>
      <c r="AA318" s="616"/>
      <c r="AB318" s="612"/>
      <c r="AC318" s="615"/>
      <c r="AD318" s="615"/>
      <c r="AE318" s="618"/>
    </row>
    <row r="319" spans="1:31" ht="11.25" customHeight="1" x14ac:dyDescent="0.4">
      <c r="A319" s="1082"/>
      <c r="B319" s="570"/>
      <c r="C319" s="1077" t="s">
        <v>1</v>
      </c>
      <c r="D319" s="619" t="s">
        <v>7317</v>
      </c>
      <c r="E319" s="620">
        <v>4</v>
      </c>
      <c r="F319" s="620" t="s">
        <v>7325</v>
      </c>
      <c r="G319" s="621" t="s">
        <v>133</v>
      </c>
      <c r="H319" s="619" t="s">
        <v>8420</v>
      </c>
      <c r="I319" s="622">
        <v>4</v>
      </c>
      <c r="J319" s="623" t="s">
        <v>6661</v>
      </c>
      <c r="K319" s="624" t="s">
        <v>133</v>
      </c>
      <c r="L319" s="623" t="s">
        <v>8420</v>
      </c>
      <c r="M319" s="623">
        <v>4</v>
      </c>
      <c r="N319" s="623" t="s">
        <v>6661</v>
      </c>
      <c r="O319" s="624" t="s">
        <v>133</v>
      </c>
      <c r="P319" s="619"/>
      <c r="Q319" s="622"/>
      <c r="R319" s="623"/>
      <c r="S319" s="624"/>
      <c r="T319" s="619"/>
      <c r="U319" s="623"/>
      <c r="V319" s="623"/>
      <c r="W319" s="624"/>
      <c r="X319" s="619"/>
      <c r="Y319" s="623"/>
      <c r="Z319" s="623"/>
      <c r="AA319" s="624"/>
      <c r="AB319" s="619"/>
      <c r="AC319" s="622"/>
      <c r="AD319" s="623"/>
      <c r="AE319" s="625"/>
    </row>
    <row r="320" spans="1:31" ht="11.25" customHeight="1" x14ac:dyDescent="0.4">
      <c r="A320" s="1082"/>
      <c r="B320" s="570"/>
      <c r="C320" s="1077"/>
      <c r="D320" s="619"/>
      <c r="E320" s="620"/>
      <c r="F320" s="620"/>
      <c r="G320" s="621"/>
      <c r="H320" s="619"/>
      <c r="I320" s="623"/>
      <c r="J320" s="623"/>
      <c r="K320" s="624"/>
      <c r="L320" s="619"/>
      <c r="M320" s="623"/>
      <c r="N320" s="623"/>
      <c r="O320" s="624"/>
      <c r="P320" s="619"/>
      <c r="Q320" s="622"/>
      <c r="R320" s="622"/>
      <c r="S320" s="624"/>
      <c r="T320" s="619"/>
      <c r="U320" s="623"/>
      <c r="V320" s="623"/>
      <c r="W320" s="624"/>
      <c r="X320" s="619"/>
      <c r="Y320" s="642"/>
      <c r="Z320" s="642"/>
      <c r="AA320" s="643"/>
      <c r="AB320" s="619"/>
      <c r="AC320" s="642"/>
      <c r="AD320" s="642"/>
      <c r="AE320" s="644"/>
    </row>
    <row r="321" spans="1:31" ht="11.25" customHeight="1" x14ac:dyDescent="0.4">
      <c r="A321" s="1082"/>
      <c r="B321" s="569" t="s">
        <v>521</v>
      </c>
      <c r="C321" s="1079" t="s">
        <v>0</v>
      </c>
      <c r="D321" s="605"/>
      <c r="E321" s="606"/>
      <c r="F321" s="606"/>
      <c r="G321" s="607"/>
      <c r="H321" s="605" t="s">
        <v>7316</v>
      </c>
      <c r="I321" s="608">
        <v>4</v>
      </c>
      <c r="J321" s="609" t="s">
        <v>7326</v>
      </c>
      <c r="K321" s="610" t="s">
        <v>5653</v>
      </c>
      <c r="L321" s="605" t="s">
        <v>7316</v>
      </c>
      <c r="M321" s="609">
        <v>4</v>
      </c>
      <c r="N321" s="609" t="s">
        <v>7326</v>
      </c>
      <c r="O321" s="610" t="s">
        <v>5653</v>
      </c>
      <c r="P321" s="633" t="s">
        <v>7316</v>
      </c>
      <c r="Q321" s="634">
        <v>4</v>
      </c>
      <c r="R321" s="635" t="s">
        <v>7326</v>
      </c>
      <c r="S321" s="610" t="s">
        <v>5653</v>
      </c>
      <c r="T321" s="605" t="s">
        <v>7316</v>
      </c>
      <c r="U321" s="609">
        <v>4</v>
      </c>
      <c r="V321" s="609" t="s">
        <v>7326</v>
      </c>
      <c r="W321" s="610" t="s">
        <v>5653</v>
      </c>
      <c r="X321" s="609"/>
      <c r="Y321" s="609"/>
      <c r="Z321" s="609"/>
      <c r="AA321" s="610"/>
      <c r="AB321" s="605"/>
      <c r="AC321" s="608"/>
      <c r="AD321" s="609"/>
      <c r="AE321" s="611"/>
    </row>
    <row r="322" spans="1:31" ht="11.25" customHeight="1" x14ac:dyDescent="0.4">
      <c r="A322" s="1082"/>
      <c r="B322" s="570"/>
      <c r="C322" s="1080"/>
      <c r="D322" s="612"/>
      <c r="E322" s="613"/>
      <c r="F322" s="613"/>
      <c r="G322" s="614"/>
      <c r="H322" s="612"/>
      <c r="I322" s="615"/>
      <c r="J322" s="615"/>
      <c r="K322" s="616"/>
      <c r="L322" s="612"/>
      <c r="M322" s="615"/>
      <c r="N322" s="615"/>
      <c r="O322" s="616"/>
      <c r="P322" s="636"/>
      <c r="Q322" s="637"/>
      <c r="R322" s="638"/>
      <c r="S322" s="616"/>
      <c r="T322" s="612"/>
      <c r="U322" s="615"/>
      <c r="V322" s="615"/>
      <c r="W322" s="616"/>
      <c r="X322" s="612"/>
      <c r="Y322" s="617"/>
      <c r="Z322" s="617"/>
      <c r="AA322" s="616"/>
      <c r="AB322" s="612"/>
      <c r="AC322" s="615"/>
      <c r="AD322" s="615"/>
      <c r="AE322" s="618"/>
    </row>
    <row r="323" spans="1:31" ht="11.25" customHeight="1" x14ac:dyDescent="0.4">
      <c r="A323" s="1082"/>
      <c r="B323" s="570"/>
      <c r="C323" s="1077" t="s">
        <v>1</v>
      </c>
      <c r="D323" s="619"/>
      <c r="E323" s="620"/>
      <c r="F323" s="620"/>
      <c r="G323" s="621"/>
      <c r="H323" s="619" t="s">
        <v>7317</v>
      </c>
      <c r="I323" s="622">
        <v>4</v>
      </c>
      <c r="J323" s="623" t="s">
        <v>7326</v>
      </c>
      <c r="K323" s="624" t="s">
        <v>5653</v>
      </c>
      <c r="L323" s="619" t="s">
        <v>7317</v>
      </c>
      <c r="M323" s="623">
        <v>4</v>
      </c>
      <c r="N323" s="623" t="s">
        <v>7326</v>
      </c>
      <c r="O323" s="624" t="s">
        <v>5653</v>
      </c>
      <c r="P323" s="619" t="s">
        <v>7317</v>
      </c>
      <c r="Q323" s="622">
        <v>4</v>
      </c>
      <c r="R323" s="623" t="s">
        <v>7326</v>
      </c>
      <c r="S323" s="624" t="s">
        <v>5653</v>
      </c>
      <c r="T323" s="619" t="s">
        <v>7317</v>
      </c>
      <c r="U323" s="623">
        <v>4</v>
      </c>
      <c r="V323" s="623" t="s">
        <v>7326</v>
      </c>
      <c r="W323" s="624" t="s">
        <v>5653</v>
      </c>
      <c r="X323" s="619"/>
      <c r="Y323" s="623"/>
      <c r="Z323" s="623"/>
      <c r="AA323" s="624"/>
      <c r="AB323" s="619"/>
      <c r="AC323" s="622"/>
      <c r="AD323" s="623"/>
      <c r="AE323" s="625"/>
    </row>
    <row r="324" spans="1:31" ht="11.25" customHeight="1" x14ac:dyDescent="0.4">
      <c r="A324" s="1082"/>
      <c r="B324" s="571"/>
      <c r="C324" s="1078"/>
      <c r="D324" s="626"/>
      <c r="E324" s="627"/>
      <c r="F324" s="628"/>
      <c r="G324" s="629"/>
      <c r="H324" s="626"/>
      <c r="I324" s="628"/>
      <c r="J324" s="628"/>
      <c r="K324" s="629"/>
      <c r="L324" s="626"/>
      <c r="M324" s="628"/>
      <c r="N324" s="628"/>
      <c r="O324" s="629"/>
      <c r="P324" s="626"/>
      <c r="Q324" s="627"/>
      <c r="R324" s="628"/>
      <c r="S324" s="629"/>
      <c r="T324" s="626"/>
      <c r="U324" s="628"/>
      <c r="V324" s="628"/>
      <c r="W324" s="629"/>
      <c r="X324" s="626"/>
      <c r="Y324" s="630"/>
      <c r="Z324" s="630"/>
      <c r="AA324" s="631"/>
      <c r="AB324" s="626"/>
      <c r="AC324" s="627"/>
      <c r="AD324" s="628"/>
      <c r="AE324" s="632"/>
    </row>
    <row r="325" spans="1:31" ht="11.25" customHeight="1" x14ac:dyDescent="0.4">
      <c r="A325" s="1082"/>
      <c r="B325" s="569" t="s">
        <v>415</v>
      </c>
      <c r="C325" s="1079" t="s">
        <v>0</v>
      </c>
      <c r="D325" s="605"/>
      <c r="E325" s="606"/>
      <c r="F325" s="606"/>
      <c r="G325" s="607"/>
      <c r="H325" s="605"/>
      <c r="I325" s="608"/>
      <c r="J325" s="609"/>
      <c r="K325" s="610"/>
      <c r="L325" s="605"/>
      <c r="M325" s="609"/>
      <c r="N325" s="609"/>
      <c r="O325" s="610"/>
      <c r="P325" s="633"/>
      <c r="Q325" s="634"/>
      <c r="R325" s="635"/>
      <c r="S325" s="610"/>
      <c r="T325" s="605"/>
      <c r="U325" s="609"/>
      <c r="V325" s="609"/>
      <c r="W325" s="610"/>
      <c r="X325" s="609"/>
      <c r="Y325" s="609"/>
      <c r="Z325" s="609"/>
      <c r="AA325" s="610"/>
      <c r="AB325" s="605"/>
      <c r="AC325" s="608"/>
      <c r="AD325" s="609"/>
      <c r="AE325" s="611"/>
    </row>
    <row r="326" spans="1:31" ht="11.25" customHeight="1" x14ac:dyDescent="0.4">
      <c r="A326" s="1082"/>
      <c r="B326" s="570"/>
      <c r="C326" s="1080"/>
      <c r="D326" s="612"/>
      <c r="E326" s="613"/>
      <c r="F326" s="613"/>
      <c r="G326" s="614"/>
      <c r="H326" s="612"/>
      <c r="I326" s="615"/>
      <c r="J326" s="615"/>
      <c r="K326" s="616"/>
      <c r="L326" s="612"/>
      <c r="M326" s="615"/>
      <c r="N326" s="615"/>
      <c r="O326" s="616"/>
      <c r="P326" s="636"/>
      <c r="Q326" s="637"/>
      <c r="R326" s="638"/>
      <c r="S326" s="616"/>
      <c r="T326" s="612"/>
      <c r="U326" s="615"/>
      <c r="V326" s="615"/>
      <c r="W326" s="616"/>
      <c r="X326" s="612"/>
      <c r="Y326" s="617"/>
      <c r="Z326" s="617"/>
      <c r="AA326" s="616"/>
      <c r="AB326" s="612"/>
      <c r="AC326" s="615"/>
      <c r="AD326" s="615"/>
      <c r="AE326" s="618"/>
    </row>
    <row r="327" spans="1:31" ht="11.25" customHeight="1" x14ac:dyDescent="0.4">
      <c r="A327" s="1082"/>
      <c r="B327" s="570"/>
      <c r="C327" s="1077" t="s">
        <v>1</v>
      </c>
      <c r="D327" s="619"/>
      <c r="E327" s="620"/>
      <c r="F327" s="620"/>
      <c r="G327" s="621"/>
      <c r="H327" s="619" t="s">
        <v>8371</v>
      </c>
      <c r="I327" s="622">
        <v>4</v>
      </c>
      <c r="J327" s="623" t="s">
        <v>6661</v>
      </c>
      <c r="K327" s="624" t="s">
        <v>5618</v>
      </c>
      <c r="L327" s="619" t="s">
        <v>8371</v>
      </c>
      <c r="M327" s="623">
        <v>4</v>
      </c>
      <c r="N327" s="623" t="s">
        <v>6661</v>
      </c>
      <c r="O327" s="624" t="s">
        <v>5618</v>
      </c>
      <c r="P327" s="619" t="s">
        <v>8371</v>
      </c>
      <c r="Q327" s="622">
        <v>4</v>
      </c>
      <c r="R327" s="623" t="s">
        <v>6661</v>
      </c>
      <c r="S327" s="624" t="s">
        <v>5618</v>
      </c>
      <c r="T327" s="619" t="s">
        <v>8371</v>
      </c>
      <c r="U327" s="623">
        <v>4</v>
      </c>
      <c r="V327" s="623" t="s">
        <v>6661</v>
      </c>
      <c r="W327" s="624" t="s">
        <v>5618</v>
      </c>
      <c r="X327" s="619"/>
      <c r="Y327" s="623"/>
      <c r="Z327" s="623"/>
      <c r="AA327" s="624"/>
      <c r="AB327" s="619"/>
      <c r="AC327" s="622"/>
      <c r="AD327" s="623"/>
      <c r="AE327" s="625"/>
    </row>
    <row r="328" spans="1:31" ht="11.25" customHeight="1" x14ac:dyDescent="0.4">
      <c r="A328" s="1082"/>
      <c r="B328" s="570"/>
      <c r="C328" s="1077"/>
      <c r="D328" s="626"/>
      <c r="E328" s="627"/>
      <c r="F328" s="628"/>
      <c r="G328" s="629"/>
      <c r="H328" s="626"/>
      <c r="I328" s="628"/>
      <c r="J328" s="628"/>
      <c r="K328" s="629"/>
      <c r="L328" s="626"/>
      <c r="M328" s="628"/>
      <c r="N328" s="628"/>
      <c r="O328" s="629"/>
      <c r="P328" s="626"/>
      <c r="Q328" s="627"/>
      <c r="R328" s="628"/>
      <c r="S328" s="629"/>
      <c r="T328" s="626"/>
      <c r="U328" s="628"/>
      <c r="V328" s="628"/>
      <c r="W328" s="629"/>
      <c r="X328" s="626"/>
      <c r="Y328" s="630"/>
      <c r="Z328" s="630"/>
      <c r="AA328" s="631"/>
      <c r="AB328" s="626"/>
      <c r="AC328" s="627"/>
      <c r="AD328" s="628"/>
      <c r="AE328" s="632"/>
    </row>
    <row r="329" spans="1:31" ht="11.25" customHeight="1" x14ac:dyDescent="0.4">
      <c r="A329" s="1082"/>
      <c r="B329" s="569" t="s">
        <v>8450</v>
      </c>
      <c r="C329" s="1079" t="s">
        <v>0</v>
      </c>
      <c r="D329" s="605"/>
      <c r="E329" s="606"/>
      <c r="F329" s="606"/>
      <c r="G329" s="607"/>
      <c r="H329" s="605"/>
      <c r="I329" s="608"/>
      <c r="J329" s="609"/>
      <c r="K329" s="610"/>
      <c r="L329" s="605"/>
      <c r="M329" s="609"/>
      <c r="N329" s="609"/>
      <c r="O329" s="610"/>
      <c r="P329" s="633"/>
      <c r="Q329" s="634"/>
      <c r="R329" s="635"/>
      <c r="S329" s="610"/>
      <c r="T329" s="605"/>
      <c r="U329" s="609"/>
      <c r="V329" s="609"/>
      <c r="W329" s="610"/>
      <c r="X329" s="609"/>
      <c r="Y329" s="609"/>
      <c r="Z329" s="609"/>
      <c r="AA329" s="610"/>
      <c r="AB329" s="605"/>
      <c r="AC329" s="608"/>
      <c r="AD329" s="609"/>
      <c r="AE329" s="611"/>
    </row>
    <row r="330" spans="1:31" ht="11.25" customHeight="1" x14ac:dyDescent="0.4">
      <c r="A330" s="1082"/>
      <c r="B330" s="570"/>
      <c r="C330" s="1080"/>
      <c r="D330" s="612"/>
      <c r="E330" s="613"/>
      <c r="F330" s="613"/>
      <c r="G330" s="614"/>
      <c r="H330" s="612"/>
      <c r="I330" s="615"/>
      <c r="J330" s="615"/>
      <c r="K330" s="616"/>
      <c r="L330" s="612"/>
      <c r="M330" s="615"/>
      <c r="N330" s="615"/>
      <c r="O330" s="616"/>
      <c r="P330" s="636"/>
      <c r="Q330" s="637"/>
      <c r="R330" s="638"/>
      <c r="S330" s="616"/>
      <c r="T330" s="612"/>
      <c r="U330" s="615"/>
      <c r="V330" s="615"/>
      <c r="W330" s="616"/>
      <c r="X330" s="612"/>
      <c r="Y330" s="617"/>
      <c r="Z330" s="617"/>
      <c r="AA330" s="616"/>
      <c r="AB330" s="612"/>
      <c r="AC330" s="615"/>
      <c r="AD330" s="615"/>
      <c r="AE330" s="618"/>
    </row>
    <row r="331" spans="1:31" ht="11.25" customHeight="1" x14ac:dyDescent="0.4">
      <c r="A331" s="1082"/>
      <c r="B331" s="570"/>
      <c r="C331" s="1077" t="s">
        <v>1</v>
      </c>
      <c r="D331" s="619"/>
      <c r="E331" s="620"/>
      <c r="F331" s="620"/>
      <c r="G331" s="621"/>
      <c r="H331" s="619" t="s">
        <v>8550</v>
      </c>
      <c r="I331" s="622">
        <v>4</v>
      </c>
      <c r="J331" s="623" t="s">
        <v>6661</v>
      </c>
      <c r="K331" s="624" t="s">
        <v>584</v>
      </c>
      <c r="L331" s="619" t="s">
        <v>8550</v>
      </c>
      <c r="M331" s="623">
        <v>4</v>
      </c>
      <c r="N331" s="623" t="s">
        <v>6661</v>
      </c>
      <c r="O331" s="624" t="s">
        <v>584</v>
      </c>
      <c r="P331" s="619" t="s">
        <v>8550</v>
      </c>
      <c r="Q331" s="622">
        <v>4</v>
      </c>
      <c r="R331" s="623" t="s">
        <v>6661</v>
      </c>
      <c r="S331" s="624" t="s">
        <v>584</v>
      </c>
      <c r="T331" s="619" t="s">
        <v>8550</v>
      </c>
      <c r="U331" s="623">
        <v>4</v>
      </c>
      <c r="V331" s="623" t="s">
        <v>6661</v>
      </c>
      <c r="W331" s="624" t="s">
        <v>584</v>
      </c>
      <c r="X331" s="619"/>
      <c r="Y331" s="623"/>
      <c r="Z331" s="623"/>
      <c r="AA331" s="624"/>
      <c r="AB331" s="619"/>
      <c r="AC331" s="622"/>
      <c r="AD331" s="623"/>
      <c r="AE331" s="625"/>
    </row>
    <row r="332" spans="1:31" ht="11.25" customHeight="1" x14ac:dyDescent="0.4">
      <c r="A332" s="1082"/>
      <c r="B332" s="570"/>
      <c r="C332" s="1078"/>
      <c r="D332" s="626"/>
      <c r="E332" s="627"/>
      <c r="F332" s="628"/>
      <c r="G332" s="629"/>
      <c r="H332" s="626"/>
      <c r="I332" s="628"/>
      <c r="J332" s="628"/>
      <c r="K332" s="629"/>
      <c r="L332" s="626"/>
      <c r="M332" s="628"/>
      <c r="N332" s="628"/>
      <c r="O332" s="629"/>
      <c r="P332" s="626"/>
      <c r="Q332" s="627"/>
      <c r="R332" s="628"/>
      <c r="S332" s="629"/>
      <c r="T332" s="626"/>
      <c r="U332" s="628"/>
      <c r="V332" s="628"/>
      <c r="W332" s="629"/>
      <c r="X332" s="626"/>
      <c r="Y332" s="630"/>
      <c r="Z332" s="630"/>
      <c r="AA332" s="631"/>
      <c r="AB332" s="626"/>
      <c r="AC332" s="627"/>
      <c r="AD332" s="628"/>
      <c r="AE332" s="632"/>
    </row>
    <row r="333" spans="1:31" ht="11.25" customHeight="1" x14ac:dyDescent="0.4">
      <c r="A333" s="1082"/>
      <c r="B333" s="569" t="s">
        <v>7228</v>
      </c>
      <c r="C333" s="1079" t="s">
        <v>0</v>
      </c>
      <c r="D333" s="605"/>
      <c r="E333" s="606"/>
      <c r="F333" s="606"/>
      <c r="G333" s="607"/>
      <c r="H333" s="605"/>
      <c r="I333" s="608"/>
      <c r="J333" s="609"/>
      <c r="K333" s="610"/>
      <c r="L333" s="609"/>
      <c r="M333" s="609"/>
      <c r="N333" s="609"/>
      <c r="O333" s="610"/>
      <c r="P333" s="605"/>
      <c r="Q333" s="608"/>
      <c r="R333" s="609"/>
      <c r="S333" s="610"/>
      <c r="T333" s="605"/>
      <c r="U333" s="609"/>
      <c r="V333" s="609"/>
      <c r="W333" s="610"/>
      <c r="X333" s="605"/>
      <c r="Y333" s="609"/>
      <c r="Z333" s="609"/>
      <c r="AA333" s="610"/>
      <c r="AB333" s="605"/>
      <c r="AC333" s="608"/>
      <c r="AD333" s="609"/>
      <c r="AE333" s="611"/>
    </row>
    <row r="334" spans="1:31" ht="11.25" customHeight="1" x14ac:dyDescent="0.4">
      <c r="A334" s="1082"/>
      <c r="B334" s="570"/>
      <c r="C334" s="1080"/>
      <c r="D334" s="612"/>
      <c r="E334" s="613"/>
      <c r="F334" s="613"/>
      <c r="G334" s="614"/>
      <c r="H334" s="612"/>
      <c r="I334" s="615"/>
      <c r="J334" s="615"/>
      <c r="K334" s="616"/>
      <c r="L334" s="612"/>
      <c r="M334" s="615"/>
      <c r="N334" s="615"/>
      <c r="O334" s="616"/>
      <c r="P334" s="612"/>
      <c r="Q334" s="617"/>
      <c r="R334" s="617"/>
      <c r="S334" s="616"/>
      <c r="T334" s="612"/>
      <c r="U334" s="617"/>
      <c r="V334" s="615"/>
      <c r="W334" s="616"/>
      <c r="X334" s="612"/>
      <c r="Y334" s="617"/>
      <c r="Z334" s="617"/>
      <c r="AA334" s="616"/>
      <c r="AB334" s="612"/>
      <c r="AC334" s="615"/>
      <c r="AD334" s="615"/>
      <c r="AE334" s="618"/>
    </row>
    <row r="335" spans="1:31" ht="11.25" customHeight="1" x14ac:dyDescent="0.4">
      <c r="A335" s="1082"/>
      <c r="B335" s="570"/>
      <c r="C335" s="1077" t="s">
        <v>1</v>
      </c>
      <c r="D335" s="619"/>
      <c r="E335" s="620"/>
      <c r="F335" s="620"/>
      <c r="G335" s="621"/>
      <c r="H335" s="619"/>
      <c r="I335" s="622"/>
      <c r="J335" s="623"/>
      <c r="K335" s="624"/>
      <c r="L335" s="619" t="s">
        <v>10139</v>
      </c>
      <c r="M335" s="623">
        <v>4</v>
      </c>
      <c r="N335" s="623" t="s">
        <v>6639</v>
      </c>
      <c r="O335" s="624" t="s">
        <v>5656</v>
      </c>
      <c r="P335" s="639"/>
      <c r="Q335" s="640"/>
      <c r="R335" s="623"/>
      <c r="S335" s="624"/>
      <c r="T335" s="619"/>
      <c r="U335" s="623"/>
      <c r="V335" s="623"/>
      <c r="W335" s="624"/>
      <c r="X335" s="619"/>
      <c r="Y335" s="623"/>
      <c r="Z335" s="623"/>
      <c r="AA335" s="624"/>
      <c r="AB335" s="619"/>
      <c r="AC335" s="622"/>
      <c r="AD335" s="623"/>
      <c r="AE335" s="625"/>
    </row>
    <row r="336" spans="1:31" ht="11.25" customHeight="1" x14ac:dyDescent="0.4">
      <c r="A336" s="1082"/>
      <c r="B336" s="570"/>
      <c r="C336" s="1077"/>
      <c r="D336" s="619"/>
      <c r="E336" s="620"/>
      <c r="F336" s="620"/>
      <c r="G336" s="621"/>
      <c r="H336" s="619"/>
      <c r="I336" s="623"/>
      <c r="J336" s="623"/>
      <c r="K336" s="624"/>
      <c r="L336" s="619"/>
      <c r="M336" s="623"/>
      <c r="N336" s="623"/>
      <c r="O336" s="624"/>
      <c r="P336" s="639"/>
      <c r="Q336" s="640"/>
      <c r="R336" s="641"/>
      <c r="S336" s="624"/>
      <c r="T336" s="619"/>
      <c r="U336" s="622"/>
      <c r="V336" s="622"/>
      <c r="W336" s="624"/>
      <c r="X336" s="619"/>
      <c r="Y336" s="642"/>
      <c r="Z336" s="642"/>
      <c r="AA336" s="643"/>
      <c r="AB336" s="619"/>
      <c r="AC336" s="622"/>
      <c r="AD336" s="623"/>
      <c r="AE336" s="625"/>
    </row>
    <row r="337" spans="1:31" ht="11.25" customHeight="1" x14ac:dyDescent="0.4">
      <c r="A337" s="1082"/>
      <c r="B337" s="569" t="s">
        <v>7311</v>
      </c>
      <c r="C337" s="1079" t="s">
        <v>0</v>
      </c>
      <c r="D337" s="605"/>
      <c r="E337" s="606"/>
      <c r="F337" s="606"/>
      <c r="G337" s="607"/>
      <c r="H337" s="605"/>
      <c r="I337" s="608"/>
      <c r="J337" s="609"/>
      <c r="K337" s="610"/>
      <c r="L337" s="609"/>
      <c r="M337" s="609"/>
      <c r="N337" s="609"/>
      <c r="O337" s="610"/>
      <c r="P337" s="605"/>
      <c r="Q337" s="608"/>
      <c r="R337" s="609"/>
      <c r="S337" s="610"/>
      <c r="T337" s="605"/>
      <c r="U337" s="608"/>
      <c r="V337" s="609"/>
      <c r="W337" s="610"/>
      <c r="X337" s="605"/>
      <c r="Y337" s="609"/>
      <c r="Z337" s="609"/>
      <c r="AA337" s="610"/>
      <c r="AB337" s="605"/>
      <c r="AC337" s="608"/>
      <c r="AD337" s="609"/>
      <c r="AE337" s="611"/>
    </row>
    <row r="338" spans="1:31" ht="11.25" customHeight="1" x14ac:dyDescent="0.4">
      <c r="A338" s="1082"/>
      <c r="B338" s="570"/>
      <c r="C338" s="1080"/>
      <c r="D338" s="612"/>
      <c r="E338" s="613"/>
      <c r="F338" s="613"/>
      <c r="G338" s="614"/>
      <c r="H338" s="612"/>
      <c r="I338" s="615"/>
      <c r="J338" s="615"/>
      <c r="K338" s="616"/>
      <c r="L338" s="612"/>
      <c r="M338" s="615"/>
      <c r="N338" s="615"/>
      <c r="O338" s="616"/>
      <c r="P338" s="612"/>
      <c r="Q338" s="617"/>
      <c r="R338" s="617"/>
      <c r="S338" s="616"/>
      <c r="T338" s="612"/>
      <c r="U338" s="615"/>
      <c r="V338" s="615"/>
      <c r="W338" s="616"/>
      <c r="X338" s="612"/>
      <c r="Y338" s="617"/>
      <c r="Z338" s="617"/>
      <c r="AA338" s="616"/>
      <c r="AB338" s="612"/>
      <c r="AC338" s="615"/>
      <c r="AD338" s="615"/>
      <c r="AE338" s="618"/>
    </row>
    <row r="339" spans="1:31" ht="11.25" customHeight="1" x14ac:dyDescent="0.4">
      <c r="A339" s="1082"/>
      <c r="B339" s="570"/>
      <c r="C339" s="1077" t="s">
        <v>1</v>
      </c>
      <c r="D339" s="619"/>
      <c r="E339" s="620"/>
      <c r="F339" s="620"/>
      <c r="G339" s="621"/>
      <c r="H339" s="619"/>
      <c r="I339" s="622"/>
      <c r="J339" s="623"/>
      <c r="K339" s="624"/>
      <c r="L339" s="619" t="s">
        <v>10138</v>
      </c>
      <c r="M339" s="623">
        <v>4</v>
      </c>
      <c r="N339" s="623" t="s">
        <v>6639</v>
      </c>
      <c r="O339" s="624" t="s">
        <v>124</v>
      </c>
      <c r="P339" s="639"/>
      <c r="Q339" s="640"/>
      <c r="R339" s="623"/>
      <c r="S339" s="624"/>
      <c r="T339" s="619"/>
      <c r="U339" s="623"/>
      <c r="V339" s="623"/>
      <c r="W339" s="624"/>
      <c r="X339" s="619"/>
      <c r="Y339" s="623"/>
      <c r="Z339" s="623"/>
      <c r="AA339" s="624"/>
      <c r="AB339" s="619"/>
      <c r="AC339" s="622"/>
      <c r="AD339" s="623"/>
      <c r="AE339" s="625"/>
    </row>
    <row r="340" spans="1:31" ht="11.25" customHeight="1" x14ac:dyDescent="0.4">
      <c r="A340" s="1082"/>
      <c r="B340" s="570"/>
      <c r="C340" s="1077"/>
      <c r="D340" s="619"/>
      <c r="E340" s="620"/>
      <c r="F340" s="620"/>
      <c r="G340" s="621"/>
      <c r="H340" s="619"/>
      <c r="I340" s="623"/>
      <c r="J340" s="623"/>
      <c r="K340" s="624"/>
      <c r="L340" s="619"/>
      <c r="M340" s="623"/>
      <c r="N340" s="623"/>
      <c r="O340" s="624"/>
      <c r="P340" s="639"/>
      <c r="Q340" s="640"/>
      <c r="R340" s="641"/>
      <c r="S340" s="624"/>
      <c r="T340" s="619"/>
      <c r="U340" s="623"/>
      <c r="V340" s="623"/>
      <c r="W340" s="624"/>
      <c r="X340" s="619"/>
      <c r="Y340" s="642"/>
      <c r="Z340" s="642"/>
      <c r="AA340" s="643"/>
      <c r="AB340" s="619"/>
      <c r="AC340" s="622"/>
      <c r="AD340" s="623"/>
      <c r="AE340" s="625"/>
    </row>
    <row r="341" spans="1:31" ht="11.25" customHeight="1" x14ac:dyDescent="0.4">
      <c r="A341" s="1082"/>
      <c r="B341" s="569" t="s">
        <v>8451</v>
      </c>
      <c r="C341" s="1079" t="s">
        <v>0</v>
      </c>
      <c r="D341" s="605"/>
      <c r="E341" s="606"/>
      <c r="F341" s="606"/>
      <c r="G341" s="607"/>
      <c r="H341" s="605"/>
      <c r="I341" s="608"/>
      <c r="J341" s="609"/>
      <c r="K341" s="610"/>
      <c r="L341" s="605"/>
      <c r="M341" s="609"/>
      <c r="N341" s="609"/>
      <c r="O341" s="610"/>
      <c r="P341" s="633"/>
      <c r="Q341" s="634"/>
      <c r="R341" s="635"/>
      <c r="S341" s="610"/>
      <c r="T341" s="605"/>
      <c r="U341" s="609"/>
      <c r="V341" s="609"/>
      <c r="W341" s="610"/>
      <c r="X341" s="609"/>
      <c r="Y341" s="609"/>
      <c r="Z341" s="609"/>
      <c r="AA341" s="610"/>
      <c r="AB341" s="605"/>
      <c r="AC341" s="608"/>
      <c r="AD341" s="609"/>
      <c r="AE341" s="611"/>
    </row>
    <row r="342" spans="1:31" ht="11.25" customHeight="1" x14ac:dyDescent="0.4">
      <c r="A342" s="1082"/>
      <c r="B342" s="570"/>
      <c r="C342" s="1080"/>
      <c r="D342" s="612"/>
      <c r="E342" s="613"/>
      <c r="F342" s="613"/>
      <c r="G342" s="614"/>
      <c r="H342" s="612"/>
      <c r="I342" s="615"/>
      <c r="J342" s="615"/>
      <c r="K342" s="616"/>
      <c r="L342" s="612"/>
      <c r="M342" s="615"/>
      <c r="N342" s="615"/>
      <c r="O342" s="616"/>
      <c r="P342" s="636"/>
      <c r="Q342" s="637"/>
      <c r="R342" s="638"/>
      <c r="S342" s="616"/>
      <c r="T342" s="612"/>
      <c r="U342" s="615"/>
      <c r="V342" s="615"/>
      <c r="W342" s="616"/>
      <c r="X342" s="612"/>
      <c r="Y342" s="617"/>
      <c r="Z342" s="617"/>
      <c r="AA342" s="616"/>
      <c r="AB342" s="612"/>
      <c r="AC342" s="615"/>
      <c r="AD342" s="615"/>
      <c r="AE342" s="618"/>
    </row>
    <row r="343" spans="1:31" ht="11.25" customHeight="1" x14ac:dyDescent="0.4">
      <c r="A343" s="1082"/>
      <c r="B343" s="570"/>
      <c r="C343" s="1077" t="s">
        <v>1</v>
      </c>
      <c r="D343" s="619"/>
      <c r="E343" s="620"/>
      <c r="F343" s="620"/>
      <c r="G343" s="621"/>
      <c r="H343" s="619"/>
      <c r="I343" s="622"/>
      <c r="J343" s="623"/>
      <c r="K343" s="624"/>
      <c r="L343" s="619"/>
      <c r="M343" s="623"/>
      <c r="N343" s="623"/>
      <c r="O343" s="624"/>
      <c r="P343" s="619"/>
      <c r="Q343" s="622"/>
      <c r="R343" s="623"/>
      <c r="S343" s="624"/>
      <c r="T343" s="619"/>
      <c r="U343" s="623"/>
      <c r="V343" s="623"/>
      <c r="W343" s="624"/>
      <c r="X343" s="619"/>
      <c r="Y343" s="623"/>
      <c r="Z343" s="623"/>
      <c r="AA343" s="624"/>
      <c r="AB343" s="619"/>
      <c r="AC343" s="622"/>
      <c r="AD343" s="623"/>
      <c r="AE343" s="625"/>
    </row>
    <row r="344" spans="1:31" ht="11.25" customHeight="1" x14ac:dyDescent="0.4">
      <c r="A344" s="1082"/>
      <c r="B344" s="570"/>
      <c r="C344" s="1077"/>
      <c r="D344" s="619"/>
      <c r="E344" s="620"/>
      <c r="F344" s="620"/>
      <c r="G344" s="621"/>
      <c r="H344" s="619"/>
      <c r="I344" s="623"/>
      <c r="J344" s="623"/>
      <c r="K344" s="624"/>
      <c r="L344" s="619"/>
      <c r="M344" s="623"/>
      <c r="N344" s="623"/>
      <c r="O344" s="624"/>
      <c r="P344" s="619"/>
      <c r="Q344" s="622"/>
      <c r="R344" s="623"/>
      <c r="S344" s="624"/>
      <c r="T344" s="619"/>
      <c r="U344" s="623"/>
      <c r="V344" s="623"/>
      <c r="W344" s="624"/>
      <c r="X344" s="619"/>
      <c r="Y344" s="642"/>
      <c r="Z344" s="642"/>
      <c r="AA344" s="643"/>
      <c r="AB344" s="619"/>
      <c r="AC344" s="622"/>
      <c r="AD344" s="623"/>
      <c r="AE344" s="625"/>
    </row>
    <row r="345" spans="1:31" ht="11.25" customHeight="1" x14ac:dyDescent="0.4">
      <c r="A345" s="1082"/>
      <c r="B345" s="569" t="s">
        <v>8433</v>
      </c>
      <c r="C345" s="1079" t="s">
        <v>0</v>
      </c>
      <c r="D345" s="605" t="s">
        <v>10018</v>
      </c>
      <c r="E345" s="606">
        <v>4</v>
      </c>
      <c r="F345" s="606" t="s">
        <v>6610</v>
      </c>
      <c r="G345" s="607" t="s">
        <v>5618</v>
      </c>
      <c r="H345" s="605"/>
      <c r="I345" s="608"/>
      <c r="J345" s="609"/>
      <c r="K345" s="610"/>
      <c r="L345" s="609"/>
      <c r="M345" s="609"/>
      <c r="N345" s="609"/>
      <c r="O345" s="610"/>
      <c r="P345" s="609"/>
      <c r="Q345" s="609"/>
      <c r="R345" s="609"/>
      <c r="S345" s="610"/>
      <c r="T345" s="605"/>
      <c r="U345" s="609"/>
      <c r="V345" s="609"/>
      <c r="W345" s="610"/>
      <c r="X345" s="605"/>
      <c r="Y345" s="609"/>
      <c r="Z345" s="609"/>
      <c r="AA345" s="610"/>
      <c r="AB345" s="605"/>
      <c r="AC345" s="609"/>
      <c r="AD345" s="609"/>
      <c r="AE345" s="611"/>
    </row>
    <row r="346" spans="1:31" ht="11.25" customHeight="1" x14ac:dyDescent="0.4">
      <c r="A346" s="1082"/>
      <c r="B346" s="570"/>
      <c r="C346" s="1080"/>
      <c r="D346" s="612"/>
      <c r="E346" s="613"/>
      <c r="F346" s="613"/>
      <c r="G346" s="614"/>
      <c r="H346" s="612"/>
      <c r="I346" s="615"/>
      <c r="J346" s="615"/>
      <c r="K346" s="616"/>
      <c r="L346" s="612"/>
      <c r="M346" s="615"/>
      <c r="N346" s="615"/>
      <c r="O346" s="616"/>
      <c r="P346" s="612"/>
      <c r="Q346" s="617"/>
      <c r="R346" s="615"/>
      <c r="S346" s="616"/>
      <c r="T346" s="612"/>
      <c r="U346" s="615"/>
      <c r="V346" s="615"/>
      <c r="W346" s="616"/>
      <c r="X346" s="612"/>
      <c r="Y346" s="617"/>
      <c r="Z346" s="617"/>
      <c r="AA346" s="616"/>
      <c r="AB346" s="612"/>
      <c r="AC346" s="615"/>
      <c r="AD346" s="615"/>
      <c r="AE346" s="618"/>
    </row>
    <row r="347" spans="1:31" ht="11.25" customHeight="1" x14ac:dyDescent="0.4">
      <c r="A347" s="1082"/>
      <c r="B347" s="570"/>
      <c r="C347" s="1077" t="s">
        <v>1</v>
      </c>
      <c r="D347" s="619"/>
      <c r="E347" s="620"/>
      <c r="F347" s="620"/>
      <c r="G347" s="621"/>
      <c r="H347" s="619"/>
      <c r="I347" s="622"/>
      <c r="J347" s="623"/>
      <c r="K347" s="624"/>
      <c r="L347" s="619" t="s">
        <v>10106</v>
      </c>
      <c r="M347" s="623">
        <v>4</v>
      </c>
      <c r="N347" s="623" t="s">
        <v>7092</v>
      </c>
      <c r="O347" s="624" t="s">
        <v>5652</v>
      </c>
      <c r="P347" s="619" t="s">
        <v>10106</v>
      </c>
      <c r="Q347" s="623">
        <v>4</v>
      </c>
      <c r="R347" s="623" t="s">
        <v>7092</v>
      </c>
      <c r="S347" s="624" t="s">
        <v>5652</v>
      </c>
      <c r="T347" s="619"/>
      <c r="U347" s="623"/>
      <c r="V347" s="623"/>
      <c r="W347" s="624"/>
      <c r="X347" s="619"/>
      <c r="Y347" s="623"/>
      <c r="Z347" s="623"/>
      <c r="AA347" s="624"/>
      <c r="AB347" s="619"/>
      <c r="AC347" s="622"/>
      <c r="AD347" s="623"/>
      <c r="AE347" s="625"/>
    </row>
    <row r="348" spans="1:31" ht="11.25" customHeight="1" x14ac:dyDescent="0.4">
      <c r="A348" s="1082"/>
      <c r="B348" s="570"/>
      <c r="C348" s="1077"/>
      <c r="D348" s="619"/>
      <c r="E348" s="620"/>
      <c r="F348" s="620"/>
      <c r="G348" s="621"/>
      <c r="H348" s="619"/>
      <c r="I348" s="623"/>
      <c r="J348" s="623"/>
      <c r="K348" s="624"/>
      <c r="L348" s="619"/>
      <c r="M348" s="623"/>
      <c r="N348" s="623"/>
      <c r="O348" s="624"/>
      <c r="P348" s="619"/>
      <c r="Q348" s="623"/>
      <c r="R348" s="623"/>
      <c r="S348" s="624"/>
      <c r="T348" s="619"/>
      <c r="U348" s="623"/>
      <c r="V348" s="623"/>
      <c r="W348" s="624"/>
      <c r="X348" s="619"/>
      <c r="Y348" s="642"/>
      <c r="Z348" s="642"/>
      <c r="AA348" s="643"/>
      <c r="AB348" s="619"/>
      <c r="AC348" s="642"/>
      <c r="AD348" s="642"/>
      <c r="AE348" s="644"/>
    </row>
    <row r="349" spans="1:31" ht="11.25" customHeight="1" x14ac:dyDescent="0.4">
      <c r="A349" s="1082"/>
      <c r="B349" s="569" t="s">
        <v>8419</v>
      </c>
      <c r="C349" s="1079" t="s">
        <v>0</v>
      </c>
      <c r="D349" s="605"/>
      <c r="E349" s="606"/>
      <c r="F349" s="606"/>
      <c r="G349" s="607"/>
      <c r="H349" s="605"/>
      <c r="I349" s="608"/>
      <c r="J349" s="609"/>
      <c r="K349" s="610"/>
      <c r="L349" s="605"/>
      <c r="M349" s="609"/>
      <c r="N349" s="609"/>
      <c r="O349" s="610"/>
      <c r="P349" s="605"/>
      <c r="Q349" s="609"/>
      <c r="R349" s="609"/>
      <c r="S349" s="610"/>
      <c r="T349" s="609"/>
      <c r="U349" s="609"/>
      <c r="V349" s="609"/>
      <c r="W349" s="610"/>
      <c r="X349" s="605"/>
      <c r="Y349" s="609"/>
      <c r="Z349" s="609"/>
      <c r="AA349" s="610"/>
      <c r="AB349" s="605"/>
      <c r="AC349" s="609"/>
      <c r="AD349" s="609"/>
      <c r="AE349" s="611"/>
    </row>
    <row r="350" spans="1:31" ht="11.25" customHeight="1" x14ac:dyDescent="0.4">
      <c r="A350" s="1082"/>
      <c r="B350" s="570"/>
      <c r="C350" s="1080"/>
      <c r="D350" s="612"/>
      <c r="E350" s="613"/>
      <c r="F350" s="613"/>
      <c r="G350" s="614"/>
      <c r="H350" s="612"/>
      <c r="I350" s="615"/>
      <c r="J350" s="615"/>
      <c r="K350" s="616"/>
      <c r="L350" s="612"/>
      <c r="M350" s="615"/>
      <c r="N350" s="615"/>
      <c r="O350" s="616"/>
      <c r="P350" s="612"/>
      <c r="Q350" s="615"/>
      <c r="R350" s="615"/>
      <c r="S350" s="616"/>
      <c r="T350" s="612"/>
      <c r="U350" s="615"/>
      <c r="V350" s="615"/>
      <c r="W350" s="616"/>
      <c r="X350" s="612"/>
      <c r="Y350" s="617"/>
      <c r="Z350" s="617"/>
      <c r="AA350" s="616"/>
      <c r="AB350" s="612"/>
      <c r="AC350" s="615"/>
      <c r="AD350" s="615"/>
      <c r="AE350" s="618"/>
    </row>
    <row r="351" spans="1:31" ht="11.25" customHeight="1" x14ac:dyDescent="0.4">
      <c r="A351" s="1082"/>
      <c r="B351" s="570"/>
      <c r="C351" s="1077" t="s">
        <v>1</v>
      </c>
      <c r="D351" s="619"/>
      <c r="E351" s="620"/>
      <c r="F351" s="620"/>
      <c r="G351" s="621"/>
      <c r="H351" s="619"/>
      <c r="I351" s="622"/>
      <c r="J351" s="623"/>
      <c r="K351" s="624"/>
      <c r="L351" s="623"/>
      <c r="M351" s="623"/>
      <c r="N351" s="623"/>
      <c r="O351" s="624"/>
      <c r="P351" s="619"/>
      <c r="Q351" s="622"/>
      <c r="R351" s="623"/>
      <c r="S351" s="624"/>
      <c r="T351" s="619"/>
      <c r="U351" s="623"/>
      <c r="V351" s="623"/>
      <c r="W351" s="624"/>
      <c r="X351" s="619"/>
      <c r="Y351" s="623"/>
      <c r="Z351" s="623"/>
      <c r="AA351" s="624"/>
      <c r="AB351" s="619"/>
      <c r="AC351" s="622"/>
      <c r="AD351" s="623"/>
      <c r="AE351" s="625"/>
    </row>
    <row r="352" spans="1:31" ht="11.25" customHeight="1" x14ac:dyDescent="0.4">
      <c r="A352" s="1082"/>
      <c r="B352" s="570"/>
      <c r="C352" s="1077"/>
      <c r="D352" s="619"/>
      <c r="E352" s="620"/>
      <c r="F352" s="620"/>
      <c r="G352" s="621"/>
      <c r="H352" s="619"/>
      <c r="I352" s="623"/>
      <c r="J352" s="623"/>
      <c r="K352" s="624"/>
      <c r="L352" s="619"/>
      <c r="M352" s="623"/>
      <c r="N352" s="623"/>
      <c r="O352" s="624"/>
      <c r="P352" s="619"/>
      <c r="Q352" s="622"/>
      <c r="R352" s="622"/>
      <c r="S352" s="624"/>
      <c r="T352" s="619"/>
      <c r="U352" s="623"/>
      <c r="V352" s="623"/>
      <c r="W352" s="624"/>
      <c r="X352" s="619"/>
      <c r="Y352" s="642"/>
      <c r="Z352" s="642"/>
      <c r="AA352" s="643"/>
      <c r="AB352" s="619"/>
      <c r="AC352" s="642"/>
      <c r="AD352" s="642"/>
      <c r="AE352" s="644"/>
    </row>
    <row r="353" spans="1:31" ht="11.25" customHeight="1" x14ac:dyDescent="0.4">
      <c r="A353" s="1082"/>
      <c r="B353" s="569" t="s">
        <v>525</v>
      </c>
      <c r="C353" s="1079" t="s">
        <v>0</v>
      </c>
      <c r="D353" s="605"/>
      <c r="E353" s="606"/>
      <c r="F353" s="606"/>
      <c r="G353" s="607"/>
      <c r="H353" s="605"/>
      <c r="I353" s="608"/>
      <c r="J353" s="609"/>
      <c r="K353" s="610"/>
      <c r="L353" s="605"/>
      <c r="M353" s="609"/>
      <c r="N353" s="609"/>
      <c r="O353" s="610"/>
      <c r="P353" s="633"/>
      <c r="Q353" s="634"/>
      <c r="R353" s="635"/>
      <c r="S353" s="610"/>
      <c r="T353" s="605"/>
      <c r="U353" s="609"/>
      <c r="V353" s="609"/>
      <c r="W353" s="610"/>
      <c r="X353" s="609"/>
      <c r="Y353" s="609"/>
      <c r="Z353" s="609"/>
      <c r="AA353" s="610"/>
      <c r="AB353" s="605"/>
      <c r="AC353" s="608"/>
      <c r="AD353" s="609"/>
      <c r="AE353" s="611"/>
    </row>
    <row r="354" spans="1:31" ht="11.25" customHeight="1" x14ac:dyDescent="0.4">
      <c r="A354" s="1082"/>
      <c r="B354" s="570"/>
      <c r="C354" s="1080"/>
      <c r="D354" s="612"/>
      <c r="E354" s="613"/>
      <c r="F354" s="613"/>
      <c r="G354" s="614"/>
      <c r="H354" s="612"/>
      <c r="I354" s="615"/>
      <c r="J354" s="615"/>
      <c r="K354" s="616"/>
      <c r="L354" s="612"/>
      <c r="M354" s="615"/>
      <c r="N354" s="615"/>
      <c r="O354" s="616"/>
      <c r="P354" s="636"/>
      <c r="Q354" s="637"/>
      <c r="R354" s="638"/>
      <c r="S354" s="616"/>
      <c r="T354" s="612"/>
      <c r="U354" s="615"/>
      <c r="V354" s="615"/>
      <c r="W354" s="616"/>
      <c r="X354" s="612"/>
      <c r="Y354" s="617"/>
      <c r="Z354" s="617"/>
      <c r="AA354" s="616"/>
      <c r="AB354" s="612"/>
      <c r="AC354" s="615"/>
      <c r="AD354" s="615"/>
      <c r="AE354" s="618"/>
    </row>
    <row r="355" spans="1:31" ht="11.25" customHeight="1" x14ac:dyDescent="0.4">
      <c r="A355" s="1082"/>
      <c r="B355" s="570"/>
      <c r="C355" s="1077" t="s">
        <v>1</v>
      </c>
      <c r="D355" s="619" t="s">
        <v>10003</v>
      </c>
      <c r="E355" s="620">
        <v>4</v>
      </c>
      <c r="F355" s="620" t="s">
        <v>7170</v>
      </c>
      <c r="G355" s="621" t="s">
        <v>5671</v>
      </c>
      <c r="H355" s="619" t="s">
        <v>8369</v>
      </c>
      <c r="I355" s="622">
        <v>4</v>
      </c>
      <c r="J355" s="623" t="s">
        <v>6637</v>
      </c>
      <c r="K355" s="624" t="s">
        <v>5642</v>
      </c>
      <c r="L355" s="619" t="s">
        <v>8369</v>
      </c>
      <c r="M355" s="623">
        <v>4</v>
      </c>
      <c r="N355" s="623" t="s">
        <v>6637</v>
      </c>
      <c r="O355" s="624" t="s">
        <v>5642</v>
      </c>
      <c r="P355" s="619" t="s">
        <v>8369</v>
      </c>
      <c r="Q355" s="622">
        <v>4</v>
      </c>
      <c r="R355" s="623" t="s">
        <v>6637</v>
      </c>
      <c r="S355" s="624" t="s">
        <v>5642</v>
      </c>
      <c r="T355" s="619"/>
      <c r="U355" s="623"/>
      <c r="V355" s="623"/>
      <c r="W355" s="624"/>
      <c r="X355" s="619"/>
      <c r="Y355" s="623"/>
      <c r="Z355" s="623"/>
      <c r="AA355" s="624"/>
      <c r="AB355" s="619"/>
      <c r="AC355" s="622"/>
      <c r="AD355" s="623"/>
      <c r="AE355" s="625"/>
    </row>
    <row r="356" spans="1:31" ht="11.25" customHeight="1" x14ac:dyDescent="0.4">
      <c r="A356" s="1082"/>
      <c r="B356" s="571"/>
      <c r="C356" s="1077"/>
      <c r="D356" s="626"/>
      <c r="E356" s="627"/>
      <c r="F356" s="628"/>
      <c r="G356" s="629"/>
      <c r="H356" s="626"/>
      <c r="I356" s="628"/>
      <c r="J356" s="628"/>
      <c r="K356" s="629"/>
      <c r="L356" s="626"/>
      <c r="M356" s="628"/>
      <c r="N356" s="628"/>
      <c r="O356" s="629"/>
      <c r="P356" s="626"/>
      <c r="Q356" s="627"/>
      <c r="R356" s="628"/>
      <c r="S356" s="629"/>
      <c r="T356" s="626"/>
      <c r="U356" s="628"/>
      <c r="V356" s="628"/>
      <c r="W356" s="629"/>
      <c r="X356" s="626"/>
      <c r="Y356" s="630"/>
      <c r="Z356" s="630"/>
      <c r="AA356" s="631"/>
      <c r="AB356" s="626"/>
      <c r="AC356" s="627"/>
      <c r="AD356" s="628"/>
      <c r="AE356" s="632"/>
    </row>
    <row r="357" spans="1:31" ht="11.25" customHeight="1" x14ac:dyDescent="0.4">
      <c r="A357" s="1082"/>
      <c r="B357" s="569" t="s">
        <v>401</v>
      </c>
      <c r="C357" s="1079" t="s">
        <v>0</v>
      </c>
      <c r="D357" s="605"/>
      <c r="E357" s="606"/>
      <c r="F357" s="606"/>
      <c r="G357" s="607"/>
      <c r="H357" s="605"/>
      <c r="I357" s="608"/>
      <c r="J357" s="609"/>
      <c r="K357" s="610"/>
      <c r="L357" s="605" t="s">
        <v>10018</v>
      </c>
      <c r="M357" s="609">
        <v>4</v>
      </c>
      <c r="N357" s="609" t="s">
        <v>5554</v>
      </c>
      <c r="O357" s="610" t="s">
        <v>201</v>
      </c>
      <c r="P357" s="633" t="s">
        <v>10018</v>
      </c>
      <c r="Q357" s="634">
        <v>4</v>
      </c>
      <c r="R357" s="635" t="s">
        <v>5554</v>
      </c>
      <c r="S357" s="610" t="s">
        <v>201</v>
      </c>
      <c r="T357" s="605"/>
      <c r="U357" s="609"/>
      <c r="V357" s="609"/>
      <c r="W357" s="610"/>
      <c r="X357" s="609"/>
      <c r="Y357" s="609"/>
      <c r="Z357" s="609"/>
      <c r="AA357" s="610"/>
      <c r="AB357" s="605"/>
      <c r="AC357" s="608"/>
      <c r="AD357" s="609"/>
      <c r="AE357" s="611"/>
    </row>
    <row r="358" spans="1:31" ht="11.25" customHeight="1" x14ac:dyDescent="0.4">
      <c r="A358" s="1082"/>
      <c r="B358" s="570"/>
      <c r="C358" s="1080"/>
      <c r="D358" s="612"/>
      <c r="E358" s="613"/>
      <c r="F358" s="613"/>
      <c r="G358" s="614"/>
      <c r="H358" s="612"/>
      <c r="I358" s="615"/>
      <c r="J358" s="615"/>
      <c r="K358" s="616"/>
      <c r="L358" s="612"/>
      <c r="M358" s="615"/>
      <c r="N358" s="615"/>
      <c r="O358" s="616"/>
      <c r="P358" s="636"/>
      <c r="Q358" s="637"/>
      <c r="R358" s="638"/>
      <c r="S358" s="616"/>
      <c r="T358" s="612"/>
      <c r="U358" s="615"/>
      <c r="V358" s="615"/>
      <c r="W358" s="616"/>
      <c r="X358" s="612"/>
      <c r="Y358" s="617"/>
      <c r="Z358" s="617"/>
      <c r="AA358" s="616"/>
      <c r="AB358" s="612"/>
      <c r="AC358" s="615"/>
      <c r="AD358" s="615"/>
      <c r="AE358" s="618"/>
    </row>
    <row r="359" spans="1:31" ht="11.25" customHeight="1" x14ac:dyDescent="0.4">
      <c r="A359" s="1082"/>
      <c r="B359" s="570"/>
      <c r="C359" s="1077" t="s">
        <v>1</v>
      </c>
      <c r="D359" s="619" t="s">
        <v>10018</v>
      </c>
      <c r="E359" s="620">
        <v>4</v>
      </c>
      <c r="F359" s="620" t="s">
        <v>5554</v>
      </c>
      <c r="G359" s="621" t="s">
        <v>201</v>
      </c>
      <c r="H359" s="619" t="s">
        <v>9999</v>
      </c>
      <c r="I359" s="622">
        <v>4</v>
      </c>
      <c r="J359" s="623" t="s">
        <v>5554</v>
      </c>
      <c r="K359" s="624" t="s">
        <v>201</v>
      </c>
      <c r="L359" s="619" t="s">
        <v>9999</v>
      </c>
      <c r="M359" s="623">
        <v>4</v>
      </c>
      <c r="N359" s="623" t="s">
        <v>5554</v>
      </c>
      <c r="O359" s="624" t="s">
        <v>201</v>
      </c>
      <c r="P359" s="619" t="s">
        <v>9998</v>
      </c>
      <c r="Q359" s="622">
        <v>4</v>
      </c>
      <c r="R359" s="623" t="s">
        <v>7087</v>
      </c>
      <c r="S359" s="624" t="s">
        <v>201</v>
      </c>
      <c r="T359" s="619"/>
      <c r="U359" s="623"/>
      <c r="V359" s="623"/>
      <c r="W359" s="624"/>
      <c r="X359" s="619"/>
      <c r="Y359" s="623"/>
      <c r="Z359" s="623"/>
      <c r="AA359" s="624"/>
      <c r="AB359" s="619"/>
      <c r="AC359" s="622"/>
      <c r="AD359" s="623"/>
      <c r="AE359" s="625"/>
    </row>
    <row r="360" spans="1:31" ht="11.25" customHeight="1" x14ac:dyDescent="0.4">
      <c r="A360" s="1082"/>
      <c r="B360" s="570"/>
      <c r="C360" s="1077"/>
      <c r="D360" s="626"/>
      <c r="E360" s="627"/>
      <c r="F360" s="628"/>
      <c r="G360" s="629"/>
      <c r="H360" s="626"/>
      <c r="I360" s="628"/>
      <c r="J360" s="628"/>
      <c r="K360" s="629"/>
      <c r="L360" s="626"/>
      <c r="M360" s="628"/>
      <c r="N360" s="628"/>
      <c r="O360" s="629"/>
      <c r="P360" s="626"/>
      <c r="Q360" s="627"/>
      <c r="R360" s="628"/>
      <c r="S360" s="629"/>
      <c r="T360" s="626"/>
      <c r="U360" s="628"/>
      <c r="V360" s="628"/>
      <c r="W360" s="629"/>
      <c r="X360" s="626"/>
      <c r="Y360" s="630"/>
      <c r="Z360" s="630"/>
      <c r="AA360" s="631"/>
      <c r="AB360" s="626"/>
      <c r="AC360" s="627"/>
      <c r="AD360" s="628"/>
      <c r="AE360" s="632"/>
    </row>
    <row r="361" spans="1:31" ht="11.25" customHeight="1" x14ac:dyDescent="0.4">
      <c r="A361" s="1082"/>
      <c r="B361" s="569" t="s">
        <v>429</v>
      </c>
      <c r="C361" s="1079" t="s">
        <v>0</v>
      </c>
      <c r="D361" s="605"/>
      <c r="E361" s="606"/>
      <c r="F361" s="606"/>
      <c r="G361" s="607"/>
      <c r="H361" s="605"/>
      <c r="I361" s="608"/>
      <c r="J361" s="609"/>
      <c r="K361" s="610"/>
      <c r="L361" s="609"/>
      <c r="M361" s="609"/>
      <c r="N361" s="609"/>
      <c r="O361" s="610"/>
      <c r="P361" s="605"/>
      <c r="Q361" s="608"/>
      <c r="R361" s="609"/>
      <c r="S361" s="610"/>
      <c r="T361" s="605"/>
      <c r="U361" s="609"/>
      <c r="V361" s="609"/>
      <c r="W361" s="610"/>
      <c r="X361" s="605"/>
      <c r="Y361" s="609"/>
      <c r="Z361" s="609"/>
      <c r="AA361" s="610"/>
      <c r="AB361" s="605"/>
      <c r="AC361" s="608"/>
      <c r="AD361" s="609"/>
      <c r="AE361" s="611"/>
    </row>
    <row r="362" spans="1:31" ht="11.25" customHeight="1" x14ac:dyDescent="0.4">
      <c r="A362" s="1082"/>
      <c r="B362" s="570"/>
      <c r="C362" s="1080"/>
      <c r="D362" s="612"/>
      <c r="E362" s="613"/>
      <c r="F362" s="613"/>
      <c r="G362" s="614"/>
      <c r="H362" s="612"/>
      <c r="I362" s="615"/>
      <c r="J362" s="615"/>
      <c r="K362" s="616"/>
      <c r="L362" s="612"/>
      <c r="M362" s="615"/>
      <c r="N362" s="615"/>
      <c r="O362" s="616"/>
      <c r="P362" s="612"/>
      <c r="Q362" s="617"/>
      <c r="R362" s="617"/>
      <c r="S362" s="616"/>
      <c r="T362" s="612"/>
      <c r="U362" s="617"/>
      <c r="V362" s="615"/>
      <c r="W362" s="616"/>
      <c r="X362" s="612"/>
      <c r="Y362" s="617"/>
      <c r="Z362" s="617"/>
      <c r="AA362" s="616"/>
      <c r="AB362" s="612"/>
      <c r="AC362" s="615"/>
      <c r="AD362" s="615"/>
      <c r="AE362" s="618"/>
    </row>
    <row r="363" spans="1:31" ht="11.25" customHeight="1" x14ac:dyDescent="0.4">
      <c r="A363" s="1082"/>
      <c r="B363" s="570"/>
      <c r="C363" s="1077" t="s">
        <v>1</v>
      </c>
      <c r="D363" s="619"/>
      <c r="E363" s="620"/>
      <c r="F363" s="620"/>
      <c r="G363" s="621"/>
      <c r="H363" s="619"/>
      <c r="I363" s="622"/>
      <c r="J363" s="623"/>
      <c r="K363" s="624"/>
      <c r="L363" s="619"/>
      <c r="M363" s="623"/>
      <c r="N363" s="623"/>
      <c r="O363" s="624"/>
      <c r="P363" s="639"/>
      <c r="Q363" s="640"/>
      <c r="R363" s="623"/>
      <c r="S363" s="624"/>
      <c r="T363" s="619"/>
      <c r="U363" s="623"/>
      <c r="V363" s="623"/>
      <c r="W363" s="624"/>
      <c r="X363" s="619"/>
      <c r="Y363" s="623"/>
      <c r="Z363" s="623"/>
      <c r="AA363" s="624"/>
      <c r="AB363" s="619"/>
      <c r="AC363" s="622"/>
      <c r="AD363" s="623"/>
      <c r="AE363" s="625"/>
    </row>
    <row r="364" spans="1:31" ht="11.25" customHeight="1" x14ac:dyDescent="0.4">
      <c r="A364" s="1082"/>
      <c r="B364" s="571"/>
      <c r="C364" s="1078"/>
      <c r="D364" s="619"/>
      <c r="E364" s="620"/>
      <c r="F364" s="620"/>
      <c r="G364" s="621"/>
      <c r="H364" s="619"/>
      <c r="I364" s="623"/>
      <c r="J364" s="623"/>
      <c r="K364" s="624"/>
      <c r="L364" s="619"/>
      <c r="M364" s="623"/>
      <c r="N364" s="623"/>
      <c r="O364" s="624"/>
      <c r="P364" s="639"/>
      <c r="Q364" s="640"/>
      <c r="R364" s="641"/>
      <c r="S364" s="624"/>
      <c r="T364" s="619"/>
      <c r="U364" s="622"/>
      <c r="V364" s="622"/>
      <c r="W364" s="624"/>
      <c r="X364" s="619"/>
      <c r="Y364" s="642"/>
      <c r="Z364" s="642"/>
      <c r="AA364" s="643"/>
      <c r="AB364" s="619"/>
      <c r="AC364" s="622"/>
      <c r="AD364" s="623"/>
      <c r="AE364" s="625"/>
    </row>
    <row r="365" spans="1:31" ht="11.25" customHeight="1" x14ac:dyDescent="0.4">
      <c r="A365" s="1082"/>
      <c r="B365" s="569" t="s">
        <v>431</v>
      </c>
      <c r="C365" s="1079" t="s">
        <v>0</v>
      </c>
      <c r="D365" s="605"/>
      <c r="E365" s="606"/>
      <c r="F365" s="606"/>
      <c r="G365" s="607"/>
      <c r="H365" s="605"/>
      <c r="I365" s="608"/>
      <c r="J365" s="609"/>
      <c r="K365" s="610"/>
      <c r="L365" s="605"/>
      <c r="M365" s="609"/>
      <c r="N365" s="609"/>
      <c r="O365" s="610"/>
      <c r="P365" s="633"/>
      <c r="Q365" s="634"/>
      <c r="R365" s="635"/>
      <c r="S365" s="610"/>
      <c r="T365" s="605"/>
      <c r="U365" s="609"/>
      <c r="V365" s="609"/>
      <c r="W365" s="610"/>
      <c r="X365" s="609"/>
      <c r="Y365" s="609"/>
      <c r="Z365" s="609"/>
      <c r="AA365" s="610"/>
      <c r="AB365" s="605"/>
      <c r="AC365" s="608"/>
      <c r="AD365" s="609"/>
      <c r="AE365" s="611"/>
    </row>
    <row r="366" spans="1:31" ht="11.25" customHeight="1" x14ac:dyDescent="0.4">
      <c r="A366" s="1082"/>
      <c r="B366" s="570"/>
      <c r="C366" s="1080"/>
      <c r="D366" s="612"/>
      <c r="E366" s="613"/>
      <c r="F366" s="613"/>
      <c r="G366" s="614"/>
      <c r="H366" s="612"/>
      <c r="I366" s="615"/>
      <c r="J366" s="615"/>
      <c r="K366" s="616"/>
      <c r="L366" s="612"/>
      <c r="M366" s="615"/>
      <c r="N366" s="615"/>
      <c r="O366" s="616"/>
      <c r="P366" s="636"/>
      <c r="Q366" s="637"/>
      <c r="R366" s="638"/>
      <c r="S366" s="616"/>
      <c r="T366" s="612"/>
      <c r="U366" s="615"/>
      <c r="V366" s="615"/>
      <c r="W366" s="616"/>
      <c r="X366" s="612"/>
      <c r="Y366" s="617"/>
      <c r="Z366" s="617"/>
      <c r="AA366" s="616"/>
      <c r="AB366" s="612"/>
      <c r="AC366" s="615"/>
      <c r="AD366" s="615"/>
      <c r="AE366" s="618"/>
    </row>
    <row r="367" spans="1:31" ht="11.25" customHeight="1" x14ac:dyDescent="0.4">
      <c r="A367" s="1082"/>
      <c r="B367" s="570"/>
      <c r="C367" s="1077" t="s">
        <v>1</v>
      </c>
      <c r="D367" s="619" t="s">
        <v>10139</v>
      </c>
      <c r="E367" s="620">
        <v>4</v>
      </c>
      <c r="F367" s="620" t="s">
        <v>5554</v>
      </c>
      <c r="G367" s="621" t="s">
        <v>5642</v>
      </c>
      <c r="H367" s="619"/>
      <c r="I367" s="622"/>
      <c r="J367" s="623"/>
      <c r="K367" s="624"/>
      <c r="L367" s="619" t="s">
        <v>10040</v>
      </c>
      <c r="M367" s="623">
        <v>5</v>
      </c>
      <c r="N367" s="623" t="s">
        <v>5554</v>
      </c>
      <c r="O367" s="624" t="s">
        <v>5577</v>
      </c>
      <c r="P367" s="619"/>
      <c r="Q367" s="622"/>
      <c r="R367" s="623"/>
      <c r="S367" s="624"/>
      <c r="T367" s="619" t="s">
        <v>10139</v>
      </c>
      <c r="U367" s="623">
        <v>4</v>
      </c>
      <c r="V367" s="623" t="s">
        <v>5554</v>
      </c>
      <c r="W367" s="624" t="s">
        <v>5642</v>
      </c>
      <c r="X367" s="619"/>
      <c r="Y367" s="623"/>
      <c r="Z367" s="623"/>
      <c r="AA367" s="624"/>
      <c r="AB367" s="619"/>
      <c r="AC367" s="622"/>
      <c r="AD367" s="623"/>
      <c r="AE367" s="625"/>
    </row>
    <row r="368" spans="1:31" ht="11.25" customHeight="1" x14ac:dyDescent="0.4">
      <c r="A368" s="1083"/>
      <c r="B368" s="570"/>
      <c r="C368" s="1078"/>
      <c r="D368" s="626"/>
      <c r="E368" s="627"/>
      <c r="F368" s="628"/>
      <c r="G368" s="629"/>
      <c r="H368" s="626"/>
      <c r="I368" s="628"/>
      <c r="J368" s="628"/>
      <c r="K368" s="629"/>
      <c r="L368" s="626"/>
      <c r="M368" s="628"/>
      <c r="N368" s="628"/>
      <c r="O368" s="629"/>
      <c r="P368" s="626"/>
      <c r="Q368" s="627"/>
      <c r="R368" s="628"/>
      <c r="S368" s="629"/>
      <c r="T368" s="626"/>
      <c r="U368" s="628"/>
      <c r="V368" s="628"/>
      <c r="W368" s="629"/>
      <c r="X368" s="626"/>
      <c r="Y368" s="630"/>
      <c r="Z368" s="630"/>
      <c r="AA368" s="631"/>
      <c r="AB368" s="626"/>
      <c r="AC368" s="627"/>
      <c r="AD368" s="628"/>
      <c r="AE368" s="632"/>
    </row>
    <row r="369" spans="1:31" ht="11.25" customHeight="1" x14ac:dyDescent="0.4">
      <c r="A369" s="572"/>
      <c r="B369" s="569" t="s">
        <v>406</v>
      </c>
      <c r="C369" s="1079" t="s">
        <v>0</v>
      </c>
      <c r="D369" s="605" t="s">
        <v>10019</v>
      </c>
      <c r="E369" s="606">
        <v>3</v>
      </c>
      <c r="F369" s="606" t="s">
        <v>4665</v>
      </c>
      <c r="G369" s="607" t="s">
        <v>5649</v>
      </c>
      <c r="H369" s="605"/>
      <c r="I369" s="608"/>
      <c r="J369" s="609"/>
      <c r="K369" s="610"/>
      <c r="L369" s="605" t="s">
        <v>10019</v>
      </c>
      <c r="M369" s="609">
        <v>3</v>
      </c>
      <c r="N369" s="609" t="s">
        <v>4665</v>
      </c>
      <c r="O369" s="610" t="s">
        <v>5649</v>
      </c>
      <c r="P369" s="633" t="s">
        <v>10019</v>
      </c>
      <c r="Q369" s="634">
        <v>3</v>
      </c>
      <c r="R369" s="635" t="s">
        <v>4665</v>
      </c>
      <c r="S369" s="610" t="s">
        <v>5649</v>
      </c>
      <c r="T369" s="605"/>
      <c r="U369" s="609"/>
      <c r="V369" s="609"/>
      <c r="W369" s="610"/>
      <c r="X369" s="609"/>
      <c r="Y369" s="609"/>
      <c r="Z369" s="609"/>
      <c r="AA369" s="610"/>
      <c r="AB369" s="605"/>
      <c r="AC369" s="608"/>
      <c r="AD369" s="609"/>
      <c r="AE369" s="611"/>
    </row>
    <row r="370" spans="1:31" ht="11.25" customHeight="1" x14ac:dyDescent="0.4">
      <c r="A370" s="573"/>
      <c r="B370" s="570"/>
      <c r="C370" s="1080"/>
      <c r="D370" s="612"/>
      <c r="E370" s="613"/>
      <c r="F370" s="613"/>
      <c r="G370" s="614"/>
      <c r="H370" s="612"/>
      <c r="I370" s="615"/>
      <c r="J370" s="615"/>
      <c r="K370" s="616"/>
      <c r="L370" s="612"/>
      <c r="M370" s="615"/>
      <c r="N370" s="615"/>
      <c r="O370" s="616"/>
      <c r="P370" s="636"/>
      <c r="Q370" s="637"/>
      <c r="R370" s="638"/>
      <c r="S370" s="616"/>
      <c r="T370" s="612"/>
      <c r="U370" s="615"/>
      <c r="V370" s="615"/>
      <c r="W370" s="616"/>
      <c r="X370" s="612"/>
      <c r="Y370" s="617"/>
      <c r="Z370" s="617"/>
      <c r="AA370" s="616"/>
      <c r="AB370" s="612"/>
      <c r="AC370" s="615"/>
      <c r="AD370" s="615"/>
      <c r="AE370" s="618"/>
    </row>
    <row r="371" spans="1:31" ht="11.25" customHeight="1" x14ac:dyDescent="0.4">
      <c r="A371" s="573"/>
      <c r="B371" s="570"/>
      <c r="C371" s="1077" t="s">
        <v>1</v>
      </c>
      <c r="D371" s="619"/>
      <c r="E371" s="620"/>
      <c r="F371" s="620"/>
      <c r="G371" s="621"/>
      <c r="H371" s="619"/>
      <c r="I371" s="622"/>
      <c r="J371" s="623"/>
      <c r="K371" s="624"/>
      <c r="L371" s="619"/>
      <c r="M371" s="623"/>
      <c r="N371" s="623"/>
      <c r="O371" s="624"/>
      <c r="P371" s="619" t="s">
        <v>10040</v>
      </c>
      <c r="Q371" s="622">
        <v>3</v>
      </c>
      <c r="R371" s="623" t="s">
        <v>4665</v>
      </c>
      <c r="S371" s="624" t="s">
        <v>5649</v>
      </c>
      <c r="T371" s="619"/>
      <c r="U371" s="623"/>
      <c r="V371" s="623"/>
      <c r="W371" s="624"/>
      <c r="X371" s="619"/>
      <c r="Y371" s="623"/>
      <c r="Z371" s="623"/>
      <c r="AA371" s="624"/>
      <c r="AB371" s="619"/>
      <c r="AC371" s="622"/>
      <c r="AD371" s="623"/>
      <c r="AE371" s="625"/>
    </row>
    <row r="372" spans="1:31" ht="11.25" customHeight="1" x14ac:dyDescent="0.4">
      <c r="A372" s="573"/>
      <c r="B372" s="570"/>
      <c r="C372" s="1077"/>
      <c r="D372" s="626"/>
      <c r="E372" s="627"/>
      <c r="F372" s="628"/>
      <c r="G372" s="629"/>
      <c r="H372" s="626"/>
      <c r="I372" s="628"/>
      <c r="J372" s="628"/>
      <c r="K372" s="629"/>
      <c r="L372" s="626"/>
      <c r="M372" s="628"/>
      <c r="N372" s="628"/>
      <c r="O372" s="629"/>
      <c r="P372" s="626"/>
      <c r="Q372" s="627"/>
      <c r="R372" s="628"/>
      <c r="S372" s="629"/>
      <c r="T372" s="626"/>
      <c r="U372" s="628"/>
      <c r="V372" s="628"/>
      <c r="W372" s="629"/>
      <c r="X372" s="626"/>
      <c r="Y372" s="630"/>
      <c r="Z372" s="630"/>
      <c r="AA372" s="631"/>
      <c r="AB372" s="626"/>
      <c r="AC372" s="627"/>
      <c r="AD372" s="628"/>
      <c r="AE372" s="632"/>
    </row>
  </sheetData>
  <mergeCells count="199">
    <mergeCell ref="A1:D2"/>
    <mergeCell ref="H1:X1"/>
    <mergeCell ref="H2:X2"/>
    <mergeCell ref="H3:X3"/>
    <mergeCell ref="D4:G4"/>
    <mergeCell ref="H4:K4"/>
    <mergeCell ref="L4:O4"/>
    <mergeCell ref="P4:S4"/>
    <mergeCell ref="T4:W4"/>
    <mergeCell ref="X4:AA4"/>
    <mergeCell ref="AB4:AE4"/>
    <mergeCell ref="A5:A100"/>
    <mergeCell ref="C5:C6"/>
    <mergeCell ref="C7:C8"/>
    <mergeCell ref="C9:C10"/>
    <mergeCell ref="C11:C12"/>
    <mergeCell ref="C13:C14"/>
    <mergeCell ref="C15:C16"/>
    <mergeCell ref="C17:C18"/>
    <mergeCell ref="C19:C20"/>
    <mergeCell ref="C33:C34"/>
    <mergeCell ref="C35:C36"/>
    <mergeCell ref="C37:C38"/>
    <mergeCell ref="C39:C40"/>
    <mergeCell ref="C41:C42"/>
    <mergeCell ref="C43:C44"/>
    <mergeCell ref="C21:C22"/>
    <mergeCell ref="C23:C24"/>
    <mergeCell ref="C25:C26"/>
    <mergeCell ref="C27:C28"/>
    <mergeCell ref="C29:C30"/>
    <mergeCell ref="C31:C32"/>
    <mergeCell ref="C57:C58"/>
    <mergeCell ref="C59:C60"/>
    <mergeCell ref="C61:C62"/>
    <mergeCell ref="C63:C64"/>
    <mergeCell ref="C65:C66"/>
    <mergeCell ref="C67:C68"/>
    <mergeCell ref="C45:C46"/>
    <mergeCell ref="C47:C48"/>
    <mergeCell ref="C49:C50"/>
    <mergeCell ref="C51:C52"/>
    <mergeCell ref="C53:C54"/>
    <mergeCell ref="C55:C56"/>
    <mergeCell ref="C81:C82"/>
    <mergeCell ref="C83:C84"/>
    <mergeCell ref="C85:C86"/>
    <mergeCell ref="C87:C88"/>
    <mergeCell ref="C89:C90"/>
    <mergeCell ref="C91:C92"/>
    <mergeCell ref="C69:C70"/>
    <mergeCell ref="C71:C72"/>
    <mergeCell ref="C73:C74"/>
    <mergeCell ref="C75:C76"/>
    <mergeCell ref="C77:C78"/>
    <mergeCell ref="C79:C80"/>
    <mergeCell ref="C93:C94"/>
    <mergeCell ref="C95:C96"/>
    <mergeCell ref="C97:C98"/>
    <mergeCell ref="C99:C100"/>
    <mergeCell ref="A101:A164"/>
    <mergeCell ref="C101:C102"/>
    <mergeCell ref="C103:C104"/>
    <mergeCell ref="C105:C106"/>
    <mergeCell ref="C107:C108"/>
    <mergeCell ref="C109:C110"/>
    <mergeCell ref="C123:C124"/>
    <mergeCell ref="C125:C126"/>
    <mergeCell ref="C127:C128"/>
    <mergeCell ref="C129:C130"/>
    <mergeCell ref="C131:C132"/>
    <mergeCell ref="C133:C134"/>
    <mergeCell ref="C111:C112"/>
    <mergeCell ref="C113:C114"/>
    <mergeCell ref="C115:C116"/>
    <mergeCell ref="C117:C118"/>
    <mergeCell ref="C119:C120"/>
    <mergeCell ref="C121:C122"/>
    <mergeCell ref="C147:C148"/>
    <mergeCell ref="C149:C150"/>
    <mergeCell ref="C151:C152"/>
    <mergeCell ref="C153:C154"/>
    <mergeCell ref="C155:C156"/>
    <mergeCell ref="C157:C158"/>
    <mergeCell ref="C135:C136"/>
    <mergeCell ref="C137:C138"/>
    <mergeCell ref="C139:C140"/>
    <mergeCell ref="C141:C142"/>
    <mergeCell ref="C143:C144"/>
    <mergeCell ref="C145:C146"/>
    <mergeCell ref="C159:C160"/>
    <mergeCell ref="C161:C162"/>
    <mergeCell ref="C163:C164"/>
    <mergeCell ref="A165:A248"/>
    <mergeCell ref="C165:C166"/>
    <mergeCell ref="C167:C168"/>
    <mergeCell ref="C169:C170"/>
    <mergeCell ref="C171:C172"/>
    <mergeCell ref="C173:C174"/>
    <mergeCell ref="C175:C176"/>
    <mergeCell ref="C189:C190"/>
    <mergeCell ref="C191:C192"/>
    <mergeCell ref="C193:C194"/>
    <mergeCell ref="C195:C196"/>
    <mergeCell ref="C197:C198"/>
    <mergeCell ref="C199:C200"/>
    <mergeCell ref="C177:C178"/>
    <mergeCell ref="C179:C180"/>
    <mergeCell ref="C181:C182"/>
    <mergeCell ref="C183:C184"/>
    <mergeCell ref="C185:C186"/>
    <mergeCell ref="C187:C188"/>
    <mergeCell ref="C213:C214"/>
    <mergeCell ref="C215:C216"/>
    <mergeCell ref="C217:C218"/>
    <mergeCell ref="C219:C220"/>
    <mergeCell ref="C221:C222"/>
    <mergeCell ref="C223:C224"/>
    <mergeCell ref="C201:C202"/>
    <mergeCell ref="C203:C204"/>
    <mergeCell ref="C205:C206"/>
    <mergeCell ref="C207:C208"/>
    <mergeCell ref="C209:C210"/>
    <mergeCell ref="C211:C212"/>
    <mergeCell ref="C237:C238"/>
    <mergeCell ref="C239:C240"/>
    <mergeCell ref="C241:C242"/>
    <mergeCell ref="C243:C244"/>
    <mergeCell ref="C245:C246"/>
    <mergeCell ref="C247:C248"/>
    <mergeCell ref="C225:C226"/>
    <mergeCell ref="C227:C228"/>
    <mergeCell ref="C229:C230"/>
    <mergeCell ref="C231:C232"/>
    <mergeCell ref="C233:C234"/>
    <mergeCell ref="C235:C236"/>
    <mergeCell ref="C267:C268"/>
    <mergeCell ref="C269:C270"/>
    <mergeCell ref="C271:C272"/>
    <mergeCell ref="C273:C274"/>
    <mergeCell ref="C275:C276"/>
    <mergeCell ref="C277:C278"/>
    <mergeCell ref="A249:A368"/>
    <mergeCell ref="C249:C250"/>
    <mergeCell ref="C251:C252"/>
    <mergeCell ref="C253:C254"/>
    <mergeCell ref="C255:C256"/>
    <mergeCell ref="C257:C258"/>
    <mergeCell ref="C259:C260"/>
    <mergeCell ref="C261:C262"/>
    <mergeCell ref="C263:C264"/>
    <mergeCell ref="C265:C266"/>
    <mergeCell ref="C291:C292"/>
    <mergeCell ref="C293:C294"/>
    <mergeCell ref="C295:C296"/>
    <mergeCell ref="C297:C298"/>
    <mergeCell ref="C299:C300"/>
    <mergeCell ref="C301:C302"/>
    <mergeCell ref="C279:C280"/>
    <mergeCell ref="C281:C282"/>
    <mergeCell ref="C283:C284"/>
    <mergeCell ref="C285:C286"/>
    <mergeCell ref="C287:C288"/>
    <mergeCell ref="C289:C290"/>
    <mergeCell ref="C315:C316"/>
    <mergeCell ref="C317:C318"/>
    <mergeCell ref="C319:C320"/>
    <mergeCell ref="C321:C322"/>
    <mergeCell ref="C323:C324"/>
    <mergeCell ref="C325:C326"/>
    <mergeCell ref="C303:C304"/>
    <mergeCell ref="C305:C306"/>
    <mergeCell ref="C307:C308"/>
    <mergeCell ref="C309:C310"/>
    <mergeCell ref="C311:C312"/>
    <mergeCell ref="C313:C314"/>
    <mergeCell ref="C339:C340"/>
    <mergeCell ref="C341:C342"/>
    <mergeCell ref="C343:C344"/>
    <mergeCell ref="C345:C346"/>
    <mergeCell ref="C347:C348"/>
    <mergeCell ref="C349:C350"/>
    <mergeCell ref="C327:C328"/>
    <mergeCell ref="C329:C330"/>
    <mergeCell ref="C331:C332"/>
    <mergeCell ref="C333:C334"/>
    <mergeCell ref="C335:C336"/>
    <mergeCell ref="C337:C338"/>
    <mergeCell ref="C363:C364"/>
    <mergeCell ref="C365:C366"/>
    <mergeCell ref="C367:C368"/>
    <mergeCell ref="C369:C370"/>
    <mergeCell ref="C371:C372"/>
    <mergeCell ref="C351:C352"/>
    <mergeCell ref="C353:C354"/>
    <mergeCell ref="C355:C356"/>
    <mergeCell ref="C357:C358"/>
    <mergeCell ref="C359:C360"/>
    <mergeCell ref="C361:C362"/>
  </mergeCells>
  <conditionalFormatting sqref="Y28:AA28">
    <cfRule type="colorScale" priority="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28:O28">
    <cfRule type="colorScale" priority="1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80:AA80">
    <cfRule type="colorScale" priority="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80:O80">
    <cfRule type="colorScale" priority="1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124:AA124"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124:O124">
    <cfRule type="colorScale" priority="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188:AA188"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188:O188"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244:AA244">
    <cfRule type="colorScale" priority="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244:O244">
    <cfRule type="colorScale" priority="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304:AA304">
    <cfRule type="colorScale" priority="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304:O304">
    <cfRule type="colorScale" priority="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336:AA336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336:O336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28000000000000003" right="0.2" top="0.2" bottom="0.24" header="0.2" footer="0.2"/>
  <pageSetup paperSize="9" scale="64" fitToWidth="0" fitToHeight="4" orientation="landscape" verticalDpi="300" r:id="rId1"/>
  <headerFooter alignWithMargins="0">
    <oddFooter>&amp;R&amp;P/&amp;N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91233" r:id="rId4" name="Button 1">
              <controlPr defaultSize="0" print="0" autoFill="0" autoPict="0" macro="[0]!QLPHONG">
                <anchor moveWithCells="1" sizeWithCells="1">
                  <from>
                    <xdr:col>26</xdr:col>
                    <xdr:colOff>260350</xdr:colOff>
                    <xdr:row>0</xdr:row>
                    <xdr:rowOff>285750</xdr:rowOff>
                  </from>
                  <to>
                    <xdr:col>30</xdr:col>
                    <xdr:colOff>228600</xdr:colOff>
                    <xdr:row>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2">
    <tabColor rgb="FF92D050"/>
  </sheetPr>
  <dimension ref="A1:AM716"/>
  <sheetViews>
    <sheetView zoomScale="115" zoomScaleNormal="115" workbookViewId="0">
      <selection activeCell="J12" sqref="J12"/>
    </sheetView>
  </sheetViews>
  <sheetFormatPr defaultColWidth="9.1796875" defaultRowHeight="15.75" customHeight="1" x14ac:dyDescent="0.4"/>
  <cols>
    <col min="1" max="1" width="3" style="11" customWidth="1"/>
    <col min="2" max="2" width="15.54296875" style="3" customWidth="1"/>
    <col min="3" max="3" width="2.453125" style="118" customWidth="1"/>
    <col min="4" max="4" width="7.453125" style="1" customWidth="1"/>
    <col min="5" max="5" width="1.7265625" style="3" customWidth="1"/>
    <col min="6" max="6" width="4.7265625" style="1" customWidth="1"/>
    <col min="7" max="7" width="3.54296875" style="1" customWidth="1"/>
    <col min="8" max="8" width="6.7265625" style="1" customWidth="1"/>
    <col min="9" max="9" width="1.7265625" style="1" customWidth="1"/>
    <col min="10" max="10" width="4" style="1" customWidth="1"/>
    <col min="11" max="11" width="3.54296875" style="1" customWidth="1"/>
    <col min="12" max="12" width="7.1796875" style="1" customWidth="1"/>
    <col min="13" max="13" width="2.453125" style="1" customWidth="1"/>
    <col min="14" max="14" width="4.81640625" style="1" customWidth="1"/>
    <col min="15" max="15" width="3.54296875" style="1" customWidth="1"/>
    <col min="16" max="16" width="7.1796875" style="1" customWidth="1"/>
    <col min="17" max="17" width="1.7265625" style="1" customWidth="1"/>
    <col min="18" max="18" width="5.26953125" style="1" customWidth="1"/>
    <col min="19" max="19" width="3.54296875" style="1" customWidth="1"/>
    <col min="20" max="20" width="6.81640625" style="1" customWidth="1"/>
    <col min="21" max="21" width="1.7265625" style="1" customWidth="1"/>
    <col min="22" max="22" width="4.26953125" style="1" customWidth="1"/>
    <col min="23" max="23" width="3.54296875" style="1" customWidth="1"/>
    <col min="24" max="24" width="6.453125" style="1" customWidth="1"/>
    <col min="25" max="25" width="1.81640625" style="1" customWidth="1"/>
    <col min="26" max="26" width="3.453125" style="1" customWidth="1"/>
    <col min="27" max="27" width="4" style="1" customWidth="1"/>
    <col min="28" max="28" width="6.81640625" style="1" customWidth="1"/>
    <col min="29" max="29" width="1.81640625" style="1" customWidth="1"/>
    <col min="30" max="30" width="3.81640625" style="1" customWidth="1"/>
    <col min="31" max="31" width="3.26953125" style="1" customWidth="1"/>
    <col min="32" max="32" width="4" style="1" customWidth="1"/>
    <col min="33" max="33" width="4.81640625" style="11" customWidth="1"/>
    <col min="34" max="34" width="7.81640625" style="11" customWidth="1"/>
    <col min="35" max="35" width="4.81640625" style="11" customWidth="1"/>
    <col min="36" max="36" width="8.26953125" style="11" customWidth="1"/>
    <col min="37" max="37" width="9.26953125" style="11" customWidth="1"/>
    <col min="38" max="38" width="16.453125" style="11" customWidth="1"/>
    <col min="39" max="39" width="7.81640625" style="11" customWidth="1"/>
    <col min="40" max="54" width="9.1796875" style="1" customWidth="1"/>
    <col min="55" max="16384" width="9.1796875" style="1"/>
  </cols>
  <sheetData>
    <row r="1" spans="1:39" ht="22.5" customHeight="1" x14ac:dyDescent="0.45">
      <c r="A1" s="1054" t="str">
        <f>'DL1'!A1:D2</f>
        <v xml:space="preserve">TRƯỜNG CAO ĐẲNG
CƠ ĐIỆN XÂY DỰNG VIỆT XÔ 
</v>
      </c>
      <c r="B1" s="1054"/>
      <c r="C1" s="1054"/>
      <c r="D1" s="1054"/>
      <c r="E1" s="12"/>
      <c r="F1" s="12"/>
      <c r="G1" s="12"/>
      <c r="H1" s="1018" t="s">
        <v>566</v>
      </c>
      <c r="I1" s="1018"/>
      <c r="J1" s="1018"/>
      <c r="K1" s="1018"/>
      <c r="L1" s="1018"/>
      <c r="M1" s="1018"/>
      <c r="N1" s="1018"/>
      <c r="O1" s="1018"/>
      <c r="P1" s="1018"/>
      <c r="Q1" s="1018"/>
      <c r="R1" s="1018"/>
      <c r="S1" s="1018"/>
      <c r="T1" s="1018"/>
      <c r="U1" s="1018"/>
      <c r="V1" s="1018"/>
      <c r="W1" s="1018"/>
      <c r="X1" s="1018"/>
      <c r="Y1" s="13"/>
      <c r="Z1" s="13"/>
      <c r="AA1" s="375" t="s">
        <v>7091</v>
      </c>
    </row>
    <row r="2" spans="1:39" ht="15.75" customHeight="1" x14ac:dyDescent="0.4">
      <c r="A2" s="1054"/>
      <c r="B2" s="1054"/>
      <c r="C2" s="1054"/>
      <c r="D2" s="1054"/>
      <c r="E2" s="6"/>
      <c r="F2" s="7"/>
      <c r="G2" s="8"/>
      <c r="H2" s="1034" t="str">
        <f>'DL1'!H2:X2</f>
        <v>Tuần 18 (từ ngày 04/12/2023 đến ngày 10/12/2023)</v>
      </c>
      <c r="I2" s="1034"/>
      <c r="J2" s="1034"/>
      <c r="K2" s="1034"/>
      <c r="L2" s="1034"/>
      <c r="M2" s="1034"/>
      <c r="N2" s="1034"/>
      <c r="O2" s="1034"/>
      <c r="P2" s="1034"/>
      <c r="Q2" s="1034"/>
      <c r="R2" s="1034"/>
      <c r="S2" s="1034"/>
      <c r="T2" s="1034"/>
      <c r="U2" s="1034"/>
      <c r="V2" s="1034"/>
      <c r="W2" s="1034"/>
      <c r="X2" s="1034"/>
      <c r="Y2" s="374" t="s">
        <v>7251</v>
      </c>
      <c r="Z2" s="4"/>
      <c r="AA2" s="57"/>
      <c r="AB2" s="57"/>
      <c r="AC2" s="9"/>
      <c r="AD2" s="9"/>
      <c r="AE2" s="5"/>
      <c r="AF2" s="5"/>
    </row>
    <row r="3" spans="1:39" ht="15.75" customHeight="1" x14ac:dyDescent="0.4">
      <c r="A3" s="4"/>
      <c r="B3" s="4"/>
      <c r="C3" s="4"/>
      <c r="D3" s="4"/>
      <c r="E3" s="4"/>
      <c r="F3" s="4"/>
      <c r="G3" s="4"/>
      <c r="H3" s="4"/>
      <c r="I3" s="7"/>
      <c r="J3" s="4"/>
      <c r="K3" s="4"/>
      <c r="L3" s="7"/>
      <c r="M3" s="7"/>
      <c r="N3" s="4"/>
      <c r="O3" s="7"/>
      <c r="P3" s="48"/>
      <c r="Q3" s="48"/>
      <c r="R3" s="48"/>
      <c r="S3" s="48"/>
      <c r="T3" s="48"/>
      <c r="U3" s="48"/>
      <c r="V3" s="48"/>
      <c r="W3" s="48"/>
      <c r="X3" s="48"/>
      <c r="Y3" s="263"/>
      <c r="Z3" s="4"/>
      <c r="AA3" s="14"/>
      <c r="AB3" s="14"/>
      <c r="AC3" s="10"/>
      <c r="AD3" s="10"/>
      <c r="AE3" s="5"/>
      <c r="AF3" s="4">
        <v>2000</v>
      </c>
    </row>
    <row r="4" spans="1:39" s="2" customFormat="1" ht="15.75" customHeight="1" x14ac:dyDescent="0.35">
      <c r="A4" s="45" t="s">
        <v>17</v>
      </c>
      <c r="B4" s="46" t="s">
        <v>27</v>
      </c>
      <c r="C4" s="252"/>
      <c r="D4" s="1051" t="s">
        <v>20</v>
      </c>
      <c r="E4" s="1052"/>
      <c r="F4" s="1052"/>
      <c r="G4" s="1053"/>
      <c r="H4" s="1051" t="s">
        <v>21</v>
      </c>
      <c r="I4" s="1052"/>
      <c r="J4" s="1052"/>
      <c r="K4" s="1053"/>
      <c r="L4" s="1051" t="s">
        <v>22</v>
      </c>
      <c r="M4" s="1052"/>
      <c r="N4" s="1052"/>
      <c r="O4" s="1053"/>
      <c r="P4" s="1051" t="s">
        <v>23</v>
      </c>
      <c r="Q4" s="1052"/>
      <c r="R4" s="1052"/>
      <c r="S4" s="1053"/>
      <c r="T4" s="1051" t="s">
        <v>24</v>
      </c>
      <c r="U4" s="1052"/>
      <c r="V4" s="1052"/>
      <c r="W4" s="1053"/>
      <c r="X4" s="1051" t="s">
        <v>25</v>
      </c>
      <c r="Y4" s="1052"/>
      <c r="Z4" s="1052"/>
      <c r="AA4" s="1053"/>
      <c r="AB4" s="1055" t="s">
        <v>26</v>
      </c>
      <c r="AC4" s="1056"/>
      <c r="AD4" s="1056"/>
      <c r="AE4" s="1057"/>
      <c r="AF4" s="132"/>
      <c r="AH4" s="11"/>
      <c r="AI4" s="11"/>
      <c r="AJ4" s="11"/>
      <c r="AK4" s="11"/>
      <c r="AL4" s="11"/>
      <c r="AM4" s="11"/>
    </row>
    <row r="5" spans="1:39" s="11" customFormat="1" ht="12.75" customHeight="1" x14ac:dyDescent="0.3">
      <c r="A5" s="105">
        <v>1</v>
      </c>
      <c r="B5" s="51" t="s">
        <v>4667</v>
      </c>
      <c r="C5" s="992" t="s">
        <v>0</v>
      </c>
      <c r="D5" s="15" t="s">
        <v>7326</v>
      </c>
      <c r="E5" s="16">
        <v>3</v>
      </c>
      <c r="F5" s="16" t="s">
        <v>7345</v>
      </c>
      <c r="G5" s="115" t="s">
        <v>9</v>
      </c>
      <c r="H5" s="15" t="s">
        <v>7326</v>
      </c>
      <c r="I5" s="17">
        <v>4</v>
      </c>
      <c r="J5" s="18" t="s">
        <v>7345</v>
      </c>
      <c r="K5" s="114" t="s">
        <v>9</v>
      </c>
      <c r="L5" s="15" t="s">
        <v>7326</v>
      </c>
      <c r="M5" s="18">
        <v>4</v>
      </c>
      <c r="N5" s="18" t="s">
        <v>7345</v>
      </c>
      <c r="O5" s="114" t="s">
        <v>9</v>
      </c>
      <c r="P5" s="34" t="s">
        <v>7326</v>
      </c>
      <c r="Q5" s="35">
        <v>4</v>
      </c>
      <c r="R5" s="36" t="s">
        <v>7345</v>
      </c>
      <c r="S5" s="114" t="s">
        <v>9</v>
      </c>
      <c r="T5" s="15" t="s">
        <v>7326</v>
      </c>
      <c r="U5" s="18">
        <v>4</v>
      </c>
      <c r="V5" s="18" t="s">
        <v>7345</v>
      </c>
      <c r="W5" s="114" t="s">
        <v>9</v>
      </c>
      <c r="X5" s="18"/>
      <c r="Y5" s="18"/>
      <c r="Z5" s="18"/>
      <c r="AA5" s="114"/>
      <c r="AB5" s="15"/>
      <c r="AC5" s="17"/>
      <c r="AD5" s="18"/>
      <c r="AE5" s="310"/>
      <c r="AF5" s="28" t="str">
        <f>IF(C5=0,C4,C5)</f>
        <v>s</v>
      </c>
    </row>
    <row r="6" spans="1:39" s="11" customFormat="1" ht="12.75" customHeight="1" x14ac:dyDescent="0.3">
      <c r="A6" s="107"/>
      <c r="B6" s="52"/>
      <c r="C6" s="993"/>
      <c r="D6" s="20" t="s">
        <v>7332</v>
      </c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311"/>
      <c r="AF6" s="28" t="str">
        <f t="shared" ref="AF6:AF69" si="0">IF(C6=0,C5,C6)</f>
        <v>s</v>
      </c>
    </row>
    <row r="7" spans="1:39" s="11" customFormat="1" ht="12.75" customHeight="1" x14ac:dyDescent="0.3">
      <c r="A7" s="107"/>
      <c r="B7" s="52"/>
      <c r="C7" s="994" t="s">
        <v>1</v>
      </c>
      <c r="D7" s="25"/>
      <c r="E7" s="26"/>
      <c r="F7" s="26"/>
      <c r="G7" s="111"/>
      <c r="H7" s="25"/>
      <c r="I7" s="27"/>
      <c r="J7" s="28"/>
      <c r="K7" s="110"/>
      <c r="L7" s="25" t="s">
        <v>7318</v>
      </c>
      <c r="M7" s="28">
        <v>4</v>
      </c>
      <c r="N7" s="28">
        <v>104</v>
      </c>
      <c r="O7" s="110" t="s">
        <v>5620</v>
      </c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312"/>
      <c r="AF7" s="28" t="str">
        <f t="shared" si="0"/>
        <v>c</v>
      </c>
    </row>
    <row r="8" spans="1:39" s="11" customFormat="1" ht="12.75" customHeight="1" x14ac:dyDescent="0.3">
      <c r="A8" s="107"/>
      <c r="B8" s="52"/>
      <c r="C8" s="994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313"/>
      <c r="AF8" s="28" t="str">
        <f t="shared" si="0"/>
        <v>c</v>
      </c>
    </row>
    <row r="9" spans="1:39" s="11" customFormat="1" ht="12.75" customHeight="1" x14ac:dyDescent="0.3">
      <c r="A9" s="105">
        <v>1</v>
      </c>
      <c r="B9" s="51" t="s">
        <v>4668</v>
      </c>
      <c r="C9" s="992" t="s">
        <v>0</v>
      </c>
      <c r="D9" s="15"/>
      <c r="E9" s="16"/>
      <c r="F9" s="16"/>
      <c r="G9" s="115"/>
      <c r="H9" s="15"/>
      <c r="I9" s="17"/>
      <c r="J9" s="18"/>
      <c r="K9" s="114"/>
      <c r="L9" s="15" t="s">
        <v>7318</v>
      </c>
      <c r="M9" s="18">
        <v>4</v>
      </c>
      <c r="N9" s="18">
        <v>104</v>
      </c>
      <c r="O9" s="114" t="s">
        <v>5620</v>
      </c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310"/>
      <c r="AF9" s="28" t="str">
        <f t="shared" si="0"/>
        <v>s</v>
      </c>
    </row>
    <row r="10" spans="1:39" s="11" customFormat="1" ht="12.75" customHeight="1" x14ac:dyDescent="0.3">
      <c r="A10" s="107"/>
      <c r="B10" s="52"/>
      <c r="C10" s="993"/>
      <c r="D10" s="20" t="s">
        <v>7332</v>
      </c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311"/>
      <c r="AF10" s="28" t="str">
        <f t="shared" si="0"/>
        <v>s</v>
      </c>
    </row>
    <row r="11" spans="1:39" s="11" customFormat="1" ht="12.75" customHeight="1" x14ac:dyDescent="0.3">
      <c r="A11" s="107"/>
      <c r="B11" s="52"/>
      <c r="C11" s="994" t="s">
        <v>1</v>
      </c>
      <c r="D11" s="25" t="s">
        <v>7326</v>
      </c>
      <c r="E11" s="26">
        <v>4</v>
      </c>
      <c r="F11" s="26" t="s">
        <v>7345</v>
      </c>
      <c r="G11" s="111" t="s">
        <v>9</v>
      </c>
      <c r="H11" s="25" t="s">
        <v>7326</v>
      </c>
      <c r="I11" s="27">
        <v>4</v>
      </c>
      <c r="J11" s="28" t="s">
        <v>7345</v>
      </c>
      <c r="K11" s="110" t="s">
        <v>9</v>
      </c>
      <c r="L11" s="25" t="s">
        <v>7326</v>
      </c>
      <c r="M11" s="28">
        <v>4</v>
      </c>
      <c r="N11" s="28" t="s">
        <v>7345</v>
      </c>
      <c r="O11" s="110" t="s">
        <v>9</v>
      </c>
      <c r="P11" s="25" t="s">
        <v>7326</v>
      </c>
      <c r="Q11" s="27">
        <v>4</v>
      </c>
      <c r="R11" s="28" t="s">
        <v>7345</v>
      </c>
      <c r="S11" s="110" t="s">
        <v>9</v>
      </c>
      <c r="T11" s="25" t="s">
        <v>7326</v>
      </c>
      <c r="U11" s="28">
        <v>4</v>
      </c>
      <c r="V11" s="28" t="s">
        <v>7345</v>
      </c>
      <c r="W11" s="110" t="s">
        <v>9</v>
      </c>
      <c r="X11" s="25"/>
      <c r="Y11" s="28"/>
      <c r="Z11" s="28"/>
      <c r="AA11" s="110"/>
      <c r="AB11" s="25"/>
      <c r="AC11" s="27"/>
      <c r="AD11" s="28"/>
      <c r="AE11" s="312"/>
      <c r="AF11" s="28" t="str">
        <f t="shared" si="0"/>
        <v>c</v>
      </c>
    </row>
    <row r="12" spans="1:39" s="11" customFormat="1" ht="12.75" customHeight="1" x14ac:dyDescent="0.3">
      <c r="A12" s="107"/>
      <c r="B12" s="52"/>
      <c r="C12" s="994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313"/>
      <c r="AF12" s="28" t="str">
        <f t="shared" si="0"/>
        <v>c</v>
      </c>
    </row>
    <row r="13" spans="1:39" s="11" customFormat="1" ht="12.75" customHeight="1" x14ac:dyDescent="0.3">
      <c r="A13" s="105">
        <v>2</v>
      </c>
      <c r="B13" s="51" t="s">
        <v>828</v>
      </c>
      <c r="C13" s="992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310"/>
      <c r="AF13" s="28" t="str">
        <f t="shared" si="0"/>
        <v>s</v>
      </c>
    </row>
    <row r="14" spans="1:39" s="11" customFormat="1" ht="12.75" customHeight="1" x14ac:dyDescent="0.3">
      <c r="A14" s="107"/>
      <c r="B14" s="52"/>
      <c r="C14" s="993"/>
      <c r="D14" s="20" t="s">
        <v>7332</v>
      </c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311"/>
      <c r="AF14" s="28" t="str">
        <f t="shared" si="0"/>
        <v>s</v>
      </c>
    </row>
    <row r="15" spans="1:39" s="11" customFormat="1" ht="12.75" customHeight="1" x14ac:dyDescent="0.3">
      <c r="A15" s="107"/>
      <c r="B15" s="52"/>
      <c r="C15" s="994" t="s">
        <v>1</v>
      </c>
      <c r="D15" s="25" t="s">
        <v>7318</v>
      </c>
      <c r="E15" s="26">
        <v>4</v>
      </c>
      <c r="F15" s="26">
        <v>117</v>
      </c>
      <c r="G15" s="111" t="s">
        <v>4</v>
      </c>
      <c r="H15" s="25" t="s">
        <v>7318</v>
      </c>
      <c r="I15" s="27">
        <v>4</v>
      </c>
      <c r="J15" s="28">
        <v>117</v>
      </c>
      <c r="K15" s="110" t="s">
        <v>4</v>
      </c>
      <c r="L15" s="25"/>
      <c r="M15" s="28"/>
      <c r="N15" s="28"/>
      <c r="O15" s="110"/>
      <c r="P15" s="30" t="s">
        <v>7318</v>
      </c>
      <c r="Q15" s="31">
        <v>4</v>
      </c>
      <c r="R15" s="28">
        <v>117</v>
      </c>
      <c r="S15" s="110" t="s">
        <v>4</v>
      </c>
      <c r="T15" s="25" t="s">
        <v>7318</v>
      </c>
      <c r="U15" s="28">
        <v>4</v>
      </c>
      <c r="V15" s="28">
        <v>117</v>
      </c>
      <c r="W15" s="110" t="s">
        <v>4</v>
      </c>
      <c r="X15" s="25"/>
      <c r="Y15" s="28"/>
      <c r="Z15" s="28"/>
      <c r="AA15" s="110"/>
      <c r="AB15" s="25"/>
      <c r="AC15" s="27"/>
      <c r="AD15" s="28"/>
      <c r="AE15" s="312"/>
      <c r="AF15" s="28" t="str">
        <f t="shared" si="0"/>
        <v>c</v>
      </c>
    </row>
    <row r="16" spans="1:39" s="11" customFormat="1" ht="12.75" customHeight="1" x14ac:dyDescent="0.3">
      <c r="A16" s="107"/>
      <c r="B16" s="52"/>
      <c r="C16" s="994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312"/>
      <c r="AF16" s="28" t="str">
        <f t="shared" si="0"/>
        <v>c</v>
      </c>
    </row>
    <row r="17" spans="1:32" s="11" customFormat="1" ht="12.75" customHeight="1" x14ac:dyDescent="0.3">
      <c r="A17" s="105">
        <v>3</v>
      </c>
      <c r="B17" s="51" t="s">
        <v>5725</v>
      </c>
      <c r="C17" s="992" t="s">
        <v>0</v>
      </c>
      <c r="D17" s="15" t="s">
        <v>7325</v>
      </c>
      <c r="E17" s="16">
        <v>3</v>
      </c>
      <c r="F17" s="16" t="s">
        <v>7235</v>
      </c>
      <c r="G17" s="115" t="s">
        <v>53</v>
      </c>
      <c r="H17" s="15" t="s">
        <v>7325</v>
      </c>
      <c r="I17" s="17">
        <v>4</v>
      </c>
      <c r="J17" s="18" t="s">
        <v>7235</v>
      </c>
      <c r="K17" s="114" t="s">
        <v>53</v>
      </c>
      <c r="L17" s="15" t="s">
        <v>7325</v>
      </c>
      <c r="M17" s="18">
        <v>4</v>
      </c>
      <c r="N17" s="18" t="s">
        <v>7235</v>
      </c>
      <c r="O17" s="114" t="s">
        <v>53</v>
      </c>
      <c r="P17" s="34" t="s">
        <v>7325</v>
      </c>
      <c r="Q17" s="35">
        <v>4</v>
      </c>
      <c r="R17" s="36" t="s">
        <v>7235</v>
      </c>
      <c r="S17" s="114" t="s">
        <v>53</v>
      </c>
      <c r="T17" s="15" t="s">
        <v>7325</v>
      </c>
      <c r="U17" s="18">
        <v>4</v>
      </c>
      <c r="V17" s="18" t="s">
        <v>7235</v>
      </c>
      <c r="W17" s="114" t="s">
        <v>53</v>
      </c>
      <c r="X17" s="18"/>
      <c r="Y17" s="18"/>
      <c r="Z17" s="18"/>
      <c r="AA17" s="114"/>
      <c r="AB17" s="15"/>
      <c r="AC17" s="17"/>
      <c r="AD17" s="18"/>
      <c r="AE17" s="310"/>
      <c r="AF17" s="28" t="str">
        <f t="shared" si="0"/>
        <v>s</v>
      </c>
    </row>
    <row r="18" spans="1:32" s="11" customFormat="1" ht="12.75" customHeight="1" x14ac:dyDescent="0.3">
      <c r="A18" s="107"/>
      <c r="B18" s="52"/>
      <c r="C18" s="993"/>
      <c r="D18" s="20" t="s">
        <v>7332</v>
      </c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311"/>
      <c r="AF18" s="28" t="str">
        <f t="shared" si="0"/>
        <v>s</v>
      </c>
    </row>
    <row r="19" spans="1:32" s="11" customFormat="1" ht="12.75" customHeight="1" x14ac:dyDescent="0.3">
      <c r="A19" s="107"/>
      <c r="B19" s="52"/>
      <c r="C19" s="994" t="s">
        <v>1</v>
      </c>
      <c r="D19" s="25" t="s">
        <v>7325</v>
      </c>
      <c r="E19" s="26">
        <v>4</v>
      </c>
      <c r="F19" s="26" t="s">
        <v>7235</v>
      </c>
      <c r="G19" s="111" t="s">
        <v>53</v>
      </c>
      <c r="H19" s="25" t="s">
        <v>7325</v>
      </c>
      <c r="I19" s="27">
        <v>4</v>
      </c>
      <c r="J19" s="28" t="s">
        <v>7235</v>
      </c>
      <c r="K19" s="110" t="s">
        <v>53</v>
      </c>
      <c r="L19" s="25" t="s">
        <v>7325</v>
      </c>
      <c r="M19" s="28">
        <v>4</v>
      </c>
      <c r="N19" s="28" t="s">
        <v>7235</v>
      </c>
      <c r="O19" s="110" t="s">
        <v>53</v>
      </c>
      <c r="P19" s="25" t="s">
        <v>7325</v>
      </c>
      <c r="Q19" s="27">
        <v>4</v>
      </c>
      <c r="R19" s="28" t="s">
        <v>7235</v>
      </c>
      <c r="S19" s="110" t="s">
        <v>53</v>
      </c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312"/>
      <c r="AF19" s="28" t="str">
        <f t="shared" si="0"/>
        <v>c</v>
      </c>
    </row>
    <row r="20" spans="1:32" s="11" customFormat="1" ht="12.75" customHeight="1" x14ac:dyDescent="0.3">
      <c r="A20" s="107"/>
      <c r="B20" s="52"/>
      <c r="C20" s="994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313"/>
      <c r="AF20" s="28" t="str">
        <f t="shared" si="0"/>
        <v>c</v>
      </c>
    </row>
    <row r="21" spans="1:32" s="11" customFormat="1" ht="12.75" customHeight="1" x14ac:dyDescent="0.3">
      <c r="A21" s="105">
        <v>4</v>
      </c>
      <c r="B21" s="51" t="s">
        <v>7218</v>
      </c>
      <c r="C21" s="992" t="s">
        <v>0</v>
      </c>
      <c r="D21" s="15" t="s">
        <v>4664</v>
      </c>
      <c r="E21" s="16">
        <v>4</v>
      </c>
      <c r="F21" s="538" t="s">
        <v>443</v>
      </c>
      <c r="G21" s="115" t="s">
        <v>712</v>
      </c>
      <c r="H21" s="15" t="s">
        <v>6629</v>
      </c>
      <c r="I21" s="17">
        <v>4</v>
      </c>
      <c r="J21" s="509" t="s">
        <v>403</v>
      </c>
      <c r="K21" s="114" t="s">
        <v>12</v>
      </c>
      <c r="L21" s="15" t="s">
        <v>4664</v>
      </c>
      <c r="M21" s="18">
        <v>4</v>
      </c>
      <c r="N21" s="509" t="s">
        <v>443</v>
      </c>
      <c r="O21" s="114" t="s">
        <v>712</v>
      </c>
      <c r="P21" s="34" t="s">
        <v>6638</v>
      </c>
      <c r="Q21" s="35">
        <v>4</v>
      </c>
      <c r="R21" s="36" t="s">
        <v>7234</v>
      </c>
      <c r="S21" s="114" t="s">
        <v>8</v>
      </c>
      <c r="T21" s="15" t="s">
        <v>6638</v>
      </c>
      <c r="U21" s="18">
        <v>4</v>
      </c>
      <c r="V21" s="18" t="s">
        <v>7234</v>
      </c>
      <c r="W21" s="114" t="s">
        <v>8</v>
      </c>
      <c r="X21" s="18"/>
      <c r="Y21" s="18"/>
      <c r="Z21" s="18"/>
      <c r="AA21" s="114"/>
      <c r="AB21" s="15"/>
      <c r="AC21" s="17"/>
      <c r="AD21" s="18"/>
      <c r="AE21" s="310"/>
      <c r="AF21" s="28" t="str">
        <f t="shared" si="0"/>
        <v>s</v>
      </c>
    </row>
    <row r="22" spans="1:32" s="11" customFormat="1" ht="12.75" customHeight="1" x14ac:dyDescent="0.3">
      <c r="A22" s="107"/>
      <c r="B22" s="52"/>
      <c r="C22" s="993"/>
      <c r="D22" s="20" t="s">
        <v>7332</v>
      </c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311"/>
      <c r="AF22" s="28" t="str">
        <f t="shared" si="0"/>
        <v>s</v>
      </c>
    </row>
    <row r="23" spans="1:32" s="11" customFormat="1" ht="12.75" customHeight="1" x14ac:dyDescent="0.3">
      <c r="A23" s="107"/>
      <c r="B23" s="52"/>
      <c r="C23" s="994" t="s">
        <v>1</v>
      </c>
      <c r="D23" s="25" t="s">
        <v>6638</v>
      </c>
      <c r="E23" s="26">
        <v>4</v>
      </c>
      <c r="F23" s="26" t="s">
        <v>7234</v>
      </c>
      <c r="G23" s="111" t="s">
        <v>8</v>
      </c>
      <c r="H23" s="25" t="s">
        <v>4661</v>
      </c>
      <c r="I23" s="27">
        <v>3</v>
      </c>
      <c r="J23" s="508" t="s">
        <v>400</v>
      </c>
      <c r="K23" s="110" t="s">
        <v>604</v>
      </c>
      <c r="L23" s="25" t="s">
        <v>4661</v>
      </c>
      <c r="M23" s="28">
        <v>3</v>
      </c>
      <c r="N23" s="508" t="s">
        <v>420</v>
      </c>
      <c r="O23" s="110" t="s">
        <v>604</v>
      </c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312"/>
      <c r="AF23" s="28" t="str">
        <f t="shared" si="0"/>
        <v>c</v>
      </c>
    </row>
    <row r="24" spans="1:32" s="11" customFormat="1" ht="12.75" customHeight="1" x14ac:dyDescent="0.3">
      <c r="A24" s="107"/>
      <c r="B24" s="52"/>
      <c r="C24" s="994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313"/>
      <c r="AF24" s="28" t="str">
        <f t="shared" si="0"/>
        <v>c</v>
      </c>
    </row>
    <row r="25" spans="1:32" s="11" customFormat="1" ht="12.75" customHeight="1" x14ac:dyDescent="0.3">
      <c r="A25" s="105">
        <v>4</v>
      </c>
      <c r="B25" s="51" t="s">
        <v>7219</v>
      </c>
      <c r="C25" s="992" t="s">
        <v>0</v>
      </c>
      <c r="D25" s="15" t="s">
        <v>4664</v>
      </c>
      <c r="E25" s="16">
        <v>4</v>
      </c>
      <c r="F25" s="538" t="s">
        <v>443</v>
      </c>
      <c r="G25" s="115" t="s">
        <v>712</v>
      </c>
      <c r="H25" s="15" t="s">
        <v>6629</v>
      </c>
      <c r="I25" s="17">
        <v>4</v>
      </c>
      <c r="J25" s="509" t="s">
        <v>403</v>
      </c>
      <c r="K25" s="114" t="s">
        <v>12</v>
      </c>
      <c r="L25" s="18" t="s">
        <v>4664</v>
      </c>
      <c r="M25" s="18">
        <v>4</v>
      </c>
      <c r="N25" s="509" t="s">
        <v>443</v>
      </c>
      <c r="O25" s="114" t="s">
        <v>712</v>
      </c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310"/>
      <c r="AF25" s="28" t="str">
        <f t="shared" si="0"/>
        <v>s</v>
      </c>
    </row>
    <row r="26" spans="1:32" s="11" customFormat="1" ht="12.75" customHeight="1" x14ac:dyDescent="0.3">
      <c r="A26" s="107"/>
      <c r="B26" s="52"/>
      <c r="C26" s="993"/>
      <c r="D26" s="20" t="s">
        <v>7332</v>
      </c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311"/>
      <c r="AF26" s="28" t="str">
        <f t="shared" si="0"/>
        <v>s</v>
      </c>
    </row>
    <row r="27" spans="1:32" s="11" customFormat="1" ht="12.75" customHeight="1" x14ac:dyDescent="0.3">
      <c r="A27" s="107"/>
      <c r="B27" s="52"/>
      <c r="C27" s="994" t="s">
        <v>1</v>
      </c>
      <c r="D27" s="25"/>
      <c r="E27" s="26"/>
      <c r="F27" s="26"/>
      <c r="G27" s="111"/>
      <c r="H27" s="25" t="s">
        <v>4661</v>
      </c>
      <c r="I27" s="27">
        <v>3</v>
      </c>
      <c r="J27" s="508" t="s">
        <v>400</v>
      </c>
      <c r="K27" s="110" t="s">
        <v>604</v>
      </c>
      <c r="L27" s="25" t="s">
        <v>4661</v>
      </c>
      <c r="M27" s="28">
        <v>3</v>
      </c>
      <c r="N27" s="508" t="s">
        <v>420</v>
      </c>
      <c r="O27" s="110" t="s">
        <v>604</v>
      </c>
      <c r="P27" s="30" t="s">
        <v>6638</v>
      </c>
      <c r="Q27" s="31">
        <v>4</v>
      </c>
      <c r="R27" s="28" t="s">
        <v>7234</v>
      </c>
      <c r="S27" s="110" t="s">
        <v>8</v>
      </c>
      <c r="T27" s="25" t="s">
        <v>6638</v>
      </c>
      <c r="U27" s="28">
        <v>4</v>
      </c>
      <c r="V27" s="28" t="s">
        <v>7234</v>
      </c>
      <c r="W27" s="110" t="s">
        <v>8</v>
      </c>
      <c r="X27" s="25"/>
      <c r="Y27" s="28"/>
      <c r="Z27" s="28"/>
      <c r="AA27" s="110"/>
      <c r="AB27" s="25"/>
      <c r="AC27" s="27"/>
      <c r="AD27" s="28"/>
      <c r="AE27" s="312"/>
      <c r="AF27" s="28" t="str">
        <f t="shared" si="0"/>
        <v>c</v>
      </c>
    </row>
    <row r="28" spans="1:32" s="11" customFormat="1" ht="12.75" customHeight="1" x14ac:dyDescent="0.3">
      <c r="A28" s="107"/>
      <c r="B28" s="52"/>
      <c r="C28" s="994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312"/>
      <c r="AF28" s="28" t="str">
        <f t="shared" si="0"/>
        <v>c</v>
      </c>
    </row>
    <row r="29" spans="1:32" s="11" customFormat="1" ht="12.75" customHeight="1" x14ac:dyDescent="0.3">
      <c r="A29" s="105">
        <v>5</v>
      </c>
      <c r="B29" s="51" t="s">
        <v>6668</v>
      </c>
      <c r="C29" s="992" t="s">
        <v>0</v>
      </c>
      <c r="D29" s="15" t="s">
        <v>7088</v>
      </c>
      <c r="E29" s="16"/>
      <c r="F29" s="16"/>
      <c r="G29" s="115"/>
      <c r="H29" s="15" t="s">
        <v>7088</v>
      </c>
      <c r="I29" s="17"/>
      <c r="J29" s="18"/>
      <c r="K29" s="114"/>
      <c r="L29" s="18" t="s">
        <v>7088</v>
      </c>
      <c r="M29" s="18"/>
      <c r="N29" s="18"/>
      <c r="O29" s="114"/>
      <c r="P29" s="15" t="s">
        <v>7088</v>
      </c>
      <c r="Q29" s="17"/>
      <c r="R29" s="18"/>
      <c r="S29" s="114"/>
      <c r="T29" s="15" t="s">
        <v>6633</v>
      </c>
      <c r="U29" s="17">
        <v>4</v>
      </c>
      <c r="V29" s="18" t="s">
        <v>6667</v>
      </c>
      <c r="W29" s="114" t="s">
        <v>4656</v>
      </c>
      <c r="X29" s="15" t="s">
        <v>7092</v>
      </c>
      <c r="Y29" s="18">
        <v>4</v>
      </c>
      <c r="Z29" s="18" t="s">
        <v>7346</v>
      </c>
      <c r="AA29" s="114" t="s">
        <v>152</v>
      </c>
      <c r="AB29" s="15"/>
      <c r="AC29" s="17"/>
      <c r="AD29" s="18"/>
      <c r="AE29" s="310"/>
      <c r="AF29" s="28" t="str">
        <f t="shared" si="0"/>
        <v>s</v>
      </c>
    </row>
    <row r="30" spans="1:32" s="11" customFormat="1" ht="12.75" customHeight="1" x14ac:dyDescent="0.3">
      <c r="A30" s="107"/>
      <c r="B30" s="52"/>
      <c r="C30" s="993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311"/>
      <c r="AF30" s="28" t="str">
        <f t="shared" si="0"/>
        <v>s</v>
      </c>
    </row>
    <row r="31" spans="1:32" s="11" customFormat="1" ht="12.75" customHeight="1" x14ac:dyDescent="0.3">
      <c r="A31" s="107"/>
      <c r="B31" s="52"/>
      <c r="C31" s="994" t="s">
        <v>1</v>
      </c>
      <c r="D31" s="25" t="s">
        <v>6633</v>
      </c>
      <c r="E31" s="26">
        <v>4</v>
      </c>
      <c r="F31" s="26" t="s">
        <v>6667</v>
      </c>
      <c r="G31" s="111" t="s">
        <v>4656</v>
      </c>
      <c r="H31" s="25" t="s">
        <v>7088</v>
      </c>
      <c r="I31" s="27"/>
      <c r="J31" s="28"/>
      <c r="K31" s="110"/>
      <c r="L31" s="25" t="s">
        <v>7088</v>
      </c>
      <c r="M31" s="28"/>
      <c r="N31" s="28"/>
      <c r="O31" s="110"/>
      <c r="P31" s="30"/>
      <c r="Q31" s="31"/>
      <c r="R31" s="28"/>
      <c r="S31" s="110"/>
      <c r="T31" s="25" t="s">
        <v>5554</v>
      </c>
      <c r="U31" s="28">
        <v>4</v>
      </c>
      <c r="V31" s="508" t="s">
        <v>401</v>
      </c>
      <c r="W31" s="110" t="s">
        <v>216</v>
      </c>
      <c r="X31" s="25" t="s">
        <v>6627</v>
      </c>
      <c r="Y31" s="28">
        <v>4</v>
      </c>
      <c r="Z31" s="28" t="s">
        <v>7198</v>
      </c>
      <c r="AA31" s="110" t="s">
        <v>4654</v>
      </c>
      <c r="AB31" s="25"/>
      <c r="AC31" s="27"/>
      <c r="AD31" s="28"/>
      <c r="AE31" s="312"/>
      <c r="AF31" s="28" t="str">
        <f t="shared" si="0"/>
        <v>c</v>
      </c>
    </row>
    <row r="32" spans="1:32" s="11" customFormat="1" ht="12.75" customHeight="1" x14ac:dyDescent="0.3">
      <c r="A32" s="107"/>
      <c r="B32" s="52"/>
      <c r="C32" s="994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312"/>
      <c r="AF32" s="28" t="str">
        <f t="shared" si="0"/>
        <v>c</v>
      </c>
    </row>
    <row r="33" spans="1:32" s="11" customFormat="1" ht="12.75" customHeight="1" x14ac:dyDescent="0.3">
      <c r="A33" s="105">
        <v>5</v>
      </c>
      <c r="B33" s="51" t="s">
        <v>6669</v>
      </c>
      <c r="C33" s="992" t="s">
        <v>0</v>
      </c>
      <c r="D33" s="15" t="s">
        <v>7088</v>
      </c>
      <c r="E33" s="16"/>
      <c r="F33" s="16"/>
      <c r="G33" s="115"/>
      <c r="H33" s="15" t="s">
        <v>7088</v>
      </c>
      <c r="I33" s="17"/>
      <c r="J33" s="18"/>
      <c r="K33" s="114"/>
      <c r="L33" s="15" t="s">
        <v>7088</v>
      </c>
      <c r="M33" s="18"/>
      <c r="N33" s="18"/>
      <c r="O33" s="114"/>
      <c r="P33" s="34" t="s">
        <v>7088</v>
      </c>
      <c r="Q33" s="35"/>
      <c r="R33" s="36"/>
      <c r="S33" s="114"/>
      <c r="T33" s="15"/>
      <c r="U33" s="18"/>
      <c r="V33" s="18"/>
      <c r="W33" s="114"/>
      <c r="X33" s="18" t="s">
        <v>6627</v>
      </c>
      <c r="Y33" s="18">
        <v>4</v>
      </c>
      <c r="Z33" s="18" t="s">
        <v>7198</v>
      </c>
      <c r="AA33" s="114" t="s">
        <v>4654</v>
      </c>
      <c r="AB33" s="15"/>
      <c r="AC33" s="17"/>
      <c r="AD33" s="18"/>
      <c r="AE33" s="310"/>
      <c r="AF33" s="28" t="str">
        <f t="shared" si="0"/>
        <v>s</v>
      </c>
    </row>
    <row r="34" spans="1:32" s="11" customFormat="1" ht="12.75" customHeight="1" x14ac:dyDescent="0.3">
      <c r="A34" s="107"/>
      <c r="B34" s="52"/>
      <c r="C34" s="993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311"/>
      <c r="AF34" s="28" t="str">
        <f t="shared" si="0"/>
        <v>s</v>
      </c>
    </row>
    <row r="35" spans="1:32" s="11" customFormat="1" ht="12.75" customHeight="1" x14ac:dyDescent="0.3">
      <c r="A35" s="107"/>
      <c r="B35" s="52"/>
      <c r="C35" s="994" t="s">
        <v>1</v>
      </c>
      <c r="D35" s="25"/>
      <c r="E35" s="26"/>
      <c r="F35" s="26"/>
      <c r="G35" s="111"/>
      <c r="H35" s="25" t="s">
        <v>7088</v>
      </c>
      <c r="I35" s="27"/>
      <c r="J35" s="28"/>
      <c r="K35" s="110"/>
      <c r="L35" s="25" t="s">
        <v>7088</v>
      </c>
      <c r="M35" s="28"/>
      <c r="N35" s="28"/>
      <c r="O35" s="110"/>
      <c r="P35" s="25" t="s">
        <v>6633</v>
      </c>
      <c r="Q35" s="27">
        <v>4</v>
      </c>
      <c r="R35" s="28" t="s">
        <v>6667</v>
      </c>
      <c r="S35" s="110" t="s">
        <v>4656</v>
      </c>
      <c r="T35" s="25" t="s">
        <v>5554</v>
      </c>
      <c r="U35" s="28">
        <v>4</v>
      </c>
      <c r="V35" s="508" t="s">
        <v>401</v>
      </c>
      <c r="W35" s="110" t="s">
        <v>216</v>
      </c>
      <c r="X35" s="25" t="s">
        <v>7092</v>
      </c>
      <c r="Y35" s="28">
        <v>4</v>
      </c>
      <c r="Z35" s="28" t="s">
        <v>7346</v>
      </c>
      <c r="AA35" s="110" t="s">
        <v>152</v>
      </c>
      <c r="AB35" s="25"/>
      <c r="AC35" s="27"/>
      <c r="AD35" s="28"/>
      <c r="AE35" s="312"/>
      <c r="AF35" s="28" t="str">
        <f t="shared" si="0"/>
        <v>c</v>
      </c>
    </row>
    <row r="36" spans="1:32" s="11" customFormat="1" ht="12.75" customHeight="1" x14ac:dyDescent="0.3">
      <c r="A36" s="106"/>
      <c r="B36" s="52"/>
      <c r="C36" s="995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312"/>
      <c r="AF36" s="28" t="str">
        <f t="shared" si="0"/>
        <v>c</v>
      </c>
    </row>
    <row r="37" spans="1:32" s="11" customFormat="1" ht="12.75" customHeight="1" x14ac:dyDescent="0.3">
      <c r="A37" s="105">
        <v>6</v>
      </c>
      <c r="B37" s="51" t="s">
        <v>6670</v>
      </c>
      <c r="C37" s="992" t="s">
        <v>0</v>
      </c>
      <c r="D37" s="15" t="s">
        <v>7088</v>
      </c>
      <c r="E37" s="16"/>
      <c r="F37" s="16"/>
      <c r="G37" s="115"/>
      <c r="H37" s="15" t="s">
        <v>7088</v>
      </c>
      <c r="I37" s="17"/>
      <c r="J37" s="18"/>
      <c r="K37" s="114"/>
      <c r="L37" s="18" t="s">
        <v>7088</v>
      </c>
      <c r="M37" s="18"/>
      <c r="N37" s="18"/>
      <c r="O37" s="114"/>
      <c r="P37" s="18" t="s">
        <v>7088</v>
      </c>
      <c r="Q37" s="18"/>
      <c r="R37" s="18"/>
      <c r="S37" s="114"/>
      <c r="T37" s="15" t="s">
        <v>6634</v>
      </c>
      <c r="U37" s="18">
        <v>4</v>
      </c>
      <c r="V37" s="18" t="s">
        <v>6667</v>
      </c>
      <c r="W37" s="114" t="s">
        <v>5</v>
      </c>
      <c r="X37" s="15" t="s">
        <v>6634</v>
      </c>
      <c r="Y37" s="18">
        <v>4</v>
      </c>
      <c r="Z37" s="18" t="s">
        <v>6667</v>
      </c>
      <c r="AA37" s="114" t="s">
        <v>5</v>
      </c>
      <c r="AB37" s="15"/>
      <c r="AC37" s="18"/>
      <c r="AD37" s="18"/>
      <c r="AE37" s="310"/>
      <c r="AF37" s="28" t="str">
        <f t="shared" si="0"/>
        <v>s</v>
      </c>
    </row>
    <row r="38" spans="1:32" s="11" customFormat="1" ht="12.75" customHeight="1" x14ac:dyDescent="0.3">
      <c r="A38" s="107"/>
      <c r="B38" s="52"/>
      <c r="C38" s="993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311"/>
      <c r="AF38" s="28" t="str">
        <f t="shared" si="0"/>
        <v>s</v>
      </c>
    </row>
    <row r="39" spans="1:32" s="11" customFormat="1" ht="12.75" customHeight="1" x14ac:dyDescent="0.3">
      <c r="A39" s="107"/>
      <c r="B39" s="52"/>
      <c r="C39" s="994" t="s">
        <v>1</v>
      </c>
      <c r="D39" s="25" t="s">
        <v>6634</v>
      </c>
      <c r="E39" s="26">
        <v>4</v>
      </c>
      <c r="F39" s="26" t="s">
        <v>6667</v>
      </c>
      <c r="G39" s="111" t="s">
        <v>5</v>
      </c>
      <c r="H39" s="25" t="s">
        <v>7088</v>
      </c>
      <c r="I39" s="27"/>
      <c r="J39" s="28"/>
      <c r="K39" s="110"/>
      <c r="L39" s="25" t="s">
        <v>7088</v>
      </c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 t="s">
        <v>6630</v>
      </c>
      <c r="Y39" s="28">
        <v>4</v>
      </c>
      <c r="Z39" s="28" t="s">
        <v>7235</v>
      </c>
      <c r="AA39" s="110" t="s">
        <v>53</v>
      </c>
      <c r="AB39" s="25"/>
      <c r="AC39" s="27"/>
      <c r="AD39" s="28"/>
      <c r="AE39" s="312"/>
      <c r="AF39" s="28" t="str">
        <f t="shared" si="0"/>
        <v>c</v>
      </c>
    </row>
    <row r="40" spans="1:32" s="11" customFormat="1" ht="12.75" customHeight="1" x14ac:dyDescent="0.3">
      <c r="A40" s="107"/>
      <c r="B40" s="52"/>
      <c r="C40" s="994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314"/>
      <c r="AF40" s="28" t="str">
        <f t="shared" si="0"/>
        <v>c</v>
      </c>
    </row>
    <row r="41" spans="1:32" s="11" customFormat="1" ht="12.75" customHeight="1" x14ac:dyDescent="0.3">
      <c r="A41" s="105">
        <v>6</v>
      </c>
      <c r="B41" s="51" t="s">
        <v>6671</v>
      </c>
      <c r="C41" s="992" t="s">
        <v>0</v>
      </c>
      <c r="D41" s="15" t="s">
        <v>7088</v>
      </c>
      <c r="E41" s="16"/>
      <c r="F41" s="16"/>
      <c r="G41" s="115"/>
      <c r="H41" s="15" t="s">
        <v>7088</v>
      </c>
      <c r="I41" s="17"/>
      <c r="J41" s="18"/>
      <c r="K41" s="114"/>
      <c r="L41" s="15" t="s">
        <v>7088</v>
      </c>
      <c r="M41" s="18"/>
      <c r="N41" s="18"/>
      <c r="O41" s="114"/>
      <c r="P41" s="15" t="s">
        <v>7088</v>
      </c>
      <c r="Q41" s="18"/>
      <c r="R41" s="18"/>
      <c r="S41" s="114"/>
      <c r="T41" s="18"/>
      <c r="U41" s="18"/>
      <c r="V41" s="18"/>
      <c r="W41" s="114"/>
      <c r="X41" s="15" t="s">
        <v>6630</v>
      </c>
      <c r="Y41" s="18">
        <v>4</v>
      </c>
      <c r="Z41" s="18" t="s">
        <v>7235</v>
      </c>
      <c r="AA41" s="114" t="s">
        <v>53</v>
      </c>
      <c r="AB41" s="15"/>
      <c r="AC41" s="18"/>
      <c r="AD41" s="18"/>
      <c r="AE41" s="310"/>
      <c r="AF41" s="28" t="str">
        <f t="shared" si="0"/>
        <v>s</v>
      </c>
    </row>
    <row r="42" spans="1:32" s="11" customFormat="1" ht="12.75" customHeight="1" x14ac:dyDescent="0.3">
      <c r="A42" s="107"/>
      <c r="B42" s="52"/>
      <c r="C42" s="993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311"/>
      <c r="AF42" s="28" t="str">
        <f t="shared" si="0"/>
        <v>s</v>
      </c>
    </row>
    <row r="43" spans="1:32" s="11" customFormat="1" ht="12.75" customHeight="1" x14ac:dyDescent="0.3">
      <c r="A43" s="107"/>
      <c r="B43" s="52"/>
      <c r="C43" s="994" t="s">
        <v>1</v>
      </c>
      <c r="D43" s="25"/>
      <c r="E43" s="26"/>
      <c r="F43" s="26"/>
      <c r="G43" s="111"/>
      <c r="H43" s="25" t="s">
        <v>7088</v>
      </c>
      <c r="I43" s="27"/>
      <c r="J43" s="28"/>
      <c r="K43" s="110"/>
      <c r="L43" s="28" t="s">
        <v>7088</v>
      </c>
      <c r="M43" s="28"/>
      <c r="N43" s="28"/>
      <c r="O43" s="110"/>
      <c r="P43" s="25" t="s">
        <v>6634</v>
      </c>
      <c r="Q43" s="27">
        <v>4</v>
      </c>
      <c r="R43" s="28" t="s">
        <v>6667</v>
      </c>
      <c r="S43" s="110" t="s">
        <v>5</v>
      </c>
      <c r="T43" s="25" t="s">
        <v>6634</v>
      </c>
      <c r="U43" s="28">
        <v>4</v>
      </c>
      <c r="V43" s="28" t="s">
        <v>6667</v>
      </c>
      <c r="W43" s="110" t="s">
        <v>5</v>
      </c>
      <c r="X43" s="25" t="s">
        <v>6634</v>
      </c>
      <c r="Y43" s="28">
        <v>4</v>
      </c>
      <c r="Z43" s="28" t="s">
        <v>6667</v>
      </c>
      <c r="AA43" s="110" t="s">
        <v>5</v>
      </c>
      <c r="AB43" s="25"/>
      <c r="AC43" s="27"/>
      <c r="AD43" s="28"/>
      <c r="AE43" s="312"/>
      <c r="AF43" s="28" t="str">
        <f t="shared" si="0"/>
        <v>c</v>
      </c>
    </row>
    <row r="44" spans="1:32" s="11" customFormat="1" ht="12.75" customHeight="1" x14ac:dyDescent="0.3">
      <c r="A44" s="106"/>
      <c r="B44" s="52"/>
      <c r="C44" s="995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314"/>
      <c r="AF44" s="28" t="str">
        <f t="shared" si="0"/>
        <v>c</v>
      </c>
    </row>
    <row r="45" spans="1:32" s="11" customFormat="1" ht="12.75" customHeight="1" x14ac:dyDescent="0.3">
      <c r="A45" s="105">
        <v>7</v>
      </c>
      <c r="B45" s="51" t="s">
        <v>6672</v>
      </c>
      <c r="C45" s="992" t="s">
        <v>0</v>
      </c>
      <c r="D45" s="15"/>
      <c r="E45" s="16"/>
      <c r="F45" s="16"/>
      <c r="G45" s="115"/>
      <c r="H45" s="15" t="s">
        <v>4661</v>
      </c>
      <c r="I45" s="17">
        <v>3</v>
      </c>
      <c r="J45" s="509" t="s">
        <v>399</v>
      </c>
      <c r="K45" s="114" t="s">
        <v>604</v>
      </c>
      <c r="L45" s="15" t="s">
        <v>6631</v>
      </c>
      <c r="M45" s="18">
        <v>4</v>
      </c>
      <c r="N45" s="18" t="s">
        <v>7198</v>
      </c>
      <c r="O45" s="114" t="s">
        <v>8</v>
      </c>
      <c r="P45" s="34" t="s">
        <v>4661</v>
      </c>
      <c r="Q45" s="35">
        <v>3</v>
      </c>
      <c r="R45" s="507" t="s">
        <v>400</v>
      </c>
      <c r="S45" s="114" t="s">
        <v>604</v>
      </c>
      <c r="T45" s="15" t="s">
        <v>6630</v>
      </c>
      <c r="U45" s="18">
        <v>4</v>
      </c>
      <c r="V45" s="18" t="s">
        <v>7234</v>
      </c>
      <c r="W45" s="114" t="s">
        <v>4654</v>
      </c>
      <c r="X45" s="18"/>
      <c r="Y45" s="18"/>
      <c r="Z45" s="18"/>
      <c r="AA45" s="114"/>
      <c r="AB45" s="15"/>
      <c r="AC45" s="17"/>
      <c r="AD45" s="18"/>
      <c r="AE45" s="310"/>
      <c r="AF45" s="28" t="str">
        <f t="shared" si="0"/>
        <v>s</v>
      </c>
    </row>
    <row r="46" spans="1:32" s="11" customFormat="1" ht="12.75" customHeight="1" x14ac:dyDescent="0.3">
      <c r="A46" s="107"/>
      <c r="B46" s="52"/>
      <c r="C46" s="993"/>
      <c r="D46" s="20" t="s">
        <v>7332</v>
      </c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311"/>
      <c r="AF46" s="28" t="str">
        <f t="shared" si="0"/>
        <v>s</v>
      </c>
    </row>
    <row r="47" spans="1:32" s="11" customFormat="1" ht="12.75" customHeight="1" x14ac:dyDescent="0.3">
      <c r="A47" s="107"/>
      <c r="B47" s="52"/>
      <c r="C47" s="994" t="s">
        <v>1</v>
      </c>
      <c r="D47" s="25" t="s">
        <v>6630</v>
      </c>
      <c r="E47" s="26">
        <v>4</v>
      </c>
      <c r="F47" s="26" t="s">
        <v>7234</v>
      </c>
      <c r="G47" s="111" t="s">
        <v>4654</v>
      </c>
      <c r="H47" s="25" t="s">
        <v>6631</v>
      </c>
      <c r="I47" s="27">
        <v>4</v>
      </c>
      <c r="J47" s="28" t="s">
        <v>7198</v>
      </c>
      <c r="K47" s="110" t="s">
        <v>8</v>
      </c>
      <c r="L47" s="25" t="s">
        <v>6631</v>
      </c>
      <c r="M47" s="28">
        <v>4</v>
      </c>
      <c r="N47" s="28" t="s">
        <v>7198</v>
      </c>
      <c r="O47" s="110" t="s">
        <v>8</v>
      </c>
      <c r="P47" s="25"/>
      <c r="Q47" s="27"/>
      <c r="R47" s="28"/>
      <c r="S47" s="110"/>
      <c r="T47" s="25" t="s">
        <v>6630</v>
      </c>
      <c r="U47" s="28">
        <v>4</v>
      </c>
      <c r="V47" s="28" t="s">
        <v>7234</v>
      </c>
      <c r="W47" s="110" t="s">
        <v>4654</v>
      </c>
      <c r="X47" s="25"/>
      <c r="Y47" s="28"/>
      <c r="Z47" s="28"/>
      <c r="AA47" s="110"/>
      <c r="AB47" s="25"/>
      <c r="AC47" s="27"/>
      <c r="AD47" s="28"/>
      <c r="AE47" s="312"/>
      <c r="AF47" s="28" t="str">
        <f t="shared" si="0"/>
        <v>c</v>
      </c>
    </row>
    <row r="48" spans="1:32" s="11" customFormat="1" ht="12.75" customHeight="1" x14ac:dyDescent="0.3">
      <c r="A48" s="107"/>
      <c r="B48" s="54"/>
      <c r="C48" s="994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313"/>
      <c r="AF48" s="28" t="str">
        <f t="shared" si="0"/>
        <v>c</v>
      </c>
    </row>
    <row r="49" spans="1:32" s="11" customFormat="1" ht="12.75" customHeight="1" x14ac:dyDescent="0.3">
      <c r="A49" s="105">
        <v>8</v>
      </c>
      <c r="B49" s="51" t="s">
        <v>6859</v>
      </c>
      <c r="C49" s="992" t="s">
        <v>0</v>
      </c>
      <c r="D49" s="15" t="s">
        <v>7088</v>
      </c>
      <c r="E49" s="16"/>
      <c r="F49" s="16"/>
      <c r="G49" s="115"/>
      <c r="H49" s="15" t="s">
        <v>7088</v>
      </c>
      <c r="I49" s="17"/>
      <c r="J49" s="18"/>
      <c r="K49" s="114"/>
      <c r="L49" s="15" t="s">
        <v>7088</v>
      </c>
      <c r="M49" s="18"/>
      <c r="N49" s="18"/>
      <c r="O49" s="114"/>
      <c r="P49" s="34" t="s">
        <v>7088</v>
      </c>
      <c r="Q49" s="35"/>
      <c r="R49" s="36"/>
      <c r="S49" s="114"/>
      <c r="T49" s="15" t="s">
        <v>7086</v>
      </c>
      <c r="U49" s="18">
        <v>4</v>
      </c>
      <c r="V49" s="18" t="s">
        <v>6667</v>
      </c>
      <c r="W49" s="114" t="s">
        <v>385</v>
      </c>
      <c r="X49" s="18" t="s">
        <v>7086</v>
      </c>
      <c r="Y49" s="18">
        <v>4</v>
      </c>
      <c r="Z49" s="18" t="s">
        <v>6667</v>
      </c>
      <c r="AA49" s="114" t="s">
        <v>385</v>
      </c>
      <c r="AB49" s="15"/>
      <c r="AC49" s="17"/>
      <c r="AD49" s="18"/>
      <c r="AE49" s="310"/>
      <c r="AF49" s="28" t="str">
        <f t="shared" si="0"/>
        <v>s</v>
      </c>
    </row>
    <row r="50" spans="1:32" s="11" customFormat="1" ht="12.75" customHeight="1" x14ac:dyDescent="0.3">
      <c r="A50" s="107"/>
      <c r="B50" s="52"/>
      <c r="C50" s="993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311"/>
      <c r="AF50" s="28" t="str">
        <f t="shared" si="0"/>
        <v>s</v>
      </c>
    </row>
    <row r="51" spans="1:32" s="11" customFormat="1" ht="12.75" customHeight="1" x14ac:dyDescent="0.3">
      <c r="A51" s="107"/>
      <c r="B51" s="52"/>
      <c r="C51" s="994" t="s">
        <v>1</v>
      </c>
      <c r="D51" s="25" t="s">
        <v>6613</v>
      </c>
      <c r="E51" s="26">
        <v>4</v>
      </c>
      <c r="F51" s="537" t="s">
        <v>403</v>
      </c>
      <c r="G51" s="111" t="s">
        <v>84</v>
      </c>
      <c r="H51" s="25" t="s">
        <v>7088</v>
      </c>
      <c r="I51" s="27"/>
      <c r="J51" s="28"/>
      <c r="K51" s="110"/>
      <c r="L51" s="25" t="s">
        <v>7088</v>
      </c>
      <c r="M51" s="28"/>
      <c r="N51" s="28"/>
      <c r="O51" s="110"/>
      <c r="P51" s="25" t="s">
        <v>4684</v>
      </c>
      <c r="Q51" s="27">
        <v>3</v>
      </c>
      <c r="R51" s="508" t="s">
        <v>443</v>
      </c>
      <c r="S51" s="110" t="s">
        <v>603</v>
      </c>
      <c r="T51" s="25" t="s">
        <v>6630</v>
      </c>
      <c r="U51" s="28">
        <v>4</v>
      </c>
      <c r="V51" s="28" t="s">
        <v>6651</v>
      </c>
      <c r="W51" s="110" t="s">
        <v>10</v>
      </c>
      <c r="X51" s="25" t="s">
        <v>6627</v>
      </c>
      <c r="Y51" s="28">
        <v>4</v>
      </c>
      <c r="Z51" s="28">
        <v>114</v>
      </c>
      <c r="AA51" s="110" t="s">
        <v>13</v>
      </c>
      <c r="AB51" s="25"/>
      <c r="AC51" s="27"/>
      <c r="AD51" s="28"/>
      <c r="AE51" s="312"/>
      <c r="AF51" s="28" t="str">
        <f t="shared" si="0"/>
        <v>c</v>
      </c>
    </row>
    <row r="52" spans="1:32" s="11" customFormat="1" ht="12.75" customHeight="1" x14ac:dyDescent="0.3">
      <c r="A52" s="107"/>
      <c r="B52" s="52"/>
      <c r="C52" s="994"/>
      <c r="D52" s="40" t="s">
        <v>7332</v>
      </c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 t="s">
        <v>4653</v>
      </c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313"/>
      <c r="AF52" s="28" t="str">
        <f t="shared" si="0"/>
        <v>c</v>
      </c>
    </row>
    <row r="53" spans="1:32" s="11" customFormat="1" ht="12.75" customHeight="1" x14ac:dyDescent="0.3">
      <c r="A53" s="105">
        <v>8</v>
      </c>
      <c r="B53" s="51" t="s">
        <v>6860</v>
      </c>
      <c r="C53" s="992" t="s">
        <v>0</v>
      </c>
      <c r="D53" s="15" t="s">
        <v>7088</v>
      </c>
      <c r="E53" s="16"/>
      <c r="F53" s="16"/>
      <c r="G53" s="115"/>
      <c r="H53" s="15" t="s">
        <v>7088</v>
      </c>
      <c r="I53" s="17"/>
      <c r="J53" s="18"/>
      <c r="K53" s="114"/>
      <c r="L53" s="18" t="s">
        <v>7088</v>
      </c>
      <c r="M53" s="18"/>
      <c r="N53" s="18"/>
      <c r="O53" s="114"/>
      <c r="P53" s="15" t="s">
        <v>7088</v>
      </c>
      <c r="Q53" s="17"/>
      <c r="R53" s="18"/>
      <c r="S53" s="114"/>
      <c r="T53" s="15" t="s">
        <v>6630</v>
      </c>
      <c r="U53" s="18">
        <v>4</v>
      </c>
      <c r="V53" s="18" t="s">
        <v>6651</v>
      </c>
      <c r="W53" s="114" t="s">
        <v>10</v>
      </c>
      <c r="X53" s="15" t="s">
        <v>6627</v>
      </c>
      <c r="Y53" s="18">
        <v>4</v>
      </c>
      <c r="Z53" s="18">
        <v>114</v>
      </c>
      <c r="AA53" s="114" t="s">
        <v>13</v>
      </c>
      <c r="AB53" s="15"/>
      <c r="AC53" s="17"/>
      <c r="AD53" s="18"/>
      <c r="AE53" s="310"/>
      <c r="AF53" s="28" t="str">
        <f t="shared" si="0"/>
        <v>s</v>
      </c>
    </row>
    <row r="54" spans="1:32" s="11" customFormat="1" ht="12.75" customHeight="1" x14ac:dyDescent="0.3">
      <c r="A54" s="107"/>
      <c r="B54" s="52"/>
      <c r="C54" s="993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311"/>
      <c r="AF54" s="28" t="str">
        <f t="shared" si="0"/>
        <v>s</v>
      </c>
    </row>
    <row r="55" spans="1:32" s="11" customFormat="1" ht="12.75" customHeight="1" x14ac:dyDescent="0.3">
      <c r="A55" s="107"/>
      <c r="B55" s="52"/>
      <c r="C55" s="994" t="s">
        <v>1</v>
      </c>
      <c r="D55" s="25" t="s">
        <v>6613</v>
      </c>
      <c r="E55" s="26">
        <v>4</v>
      </c>
      <c r="F55" s="537" t="s">
        <v>403</v>
      </c>
      <c r="G55" s="111" t="s">
        <v>84</v>
      </c>
      <c r="H55" s="25" t="s">
        <v>7088</v>
      </c>
      <c r="I55" s="27"/>
      <c r="J55" s="28"/>
      <c r="K55" s="110"/>
      <c r="L55" s="25" t="s">
        <v>7088</v>
      </c>
      <c r="M55" s="28"/>
      <c r="N55" s="28"/>
      <c r="O55" s="110"/>
      <c r="P55" s="30" t="s">
        <v>4684</v>
      </c>
      <c r="Q55" s="31">
        <v>3</v>
      </c>
      <c r="R55" s="508" t="s">
        <v>443</v>
      </c>
      <c r="S55" s="110" t="s">
        <v>603</v>
      </c>
      <c r="T55" s="25" t="s">
        <v>7086</v>
      </c>
      <c r="U55" s="28">
        <v>4</v>
      </c>
      <c r="V55" s="28" t="s">
        <v>6667</v>
      </c>
      <c r="W55" s="110" t="s">
        <v>385</v>
      </c>
      <c r="X55" s="25" t="s">
        <v>7086</v>
      </c>
      <c r="Y55" s="28">
        <v>4</v>
      </c>
      <c r="Z55" s="28" t="s">
        <v>6667</v>
      </c>
      <c r="AA55" s="110" t="s">
        <v>385</v>
      </c>
      <c r="AB55" s="25"/>
      <c r="AC55" s="27"/>
      <c r="AD55" s="28"/>
      <c r="AE55" s="312"/>
      <c r="AF55" s="28" t="str">
        <f t="shared" si="0"/>
        <v>c</v>
      </c>
    </row>
    <row r="56" spans="1:32" s="11" customFormat="1" ht="12.75" customHeight="1" x14ac:dyDescent="0.3">
      <c r="A56" s="107"/>
      <c r="B56" s="54"/>
      <c r="C56" s="994"/>
      <c r="D56" s="25" t="s">
        <v>7332</v>
      </c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 t="s">
        <v>4653</v>
      </c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312"/>
      <c r="AF56" s="28" t="str">
        <f t="shared" si="0"/>
        <v>c</v>
      </c>
    </row>
    <row r="57" spans="1:32" s="11" customFormat="1" ht="12.75" customHeight="1" x14ac:dyDescent="0.3">
      <c r="A57" s="105">
        <v>9</v>
      </c>
      <c r="B57" s="51" t="s">
        <v>7220</v>
      </c>
      <c r="C57" s="992" t="s">
        <v>0</v>
      </c>
      <c r="D57" s="15" t="s">
        <v>7088</v>
      </c>
      <c r="E57" s="16"/>
      <c r="F57" s="16"/>
      <c r="G57" s="115"/>
      <c r="H57" s="15" t="s">
        <v>7088</v>
      </c>
      <c r="I57" s="17"/>
      <c r="J57" s="18"/>
      <c r="K57" s="114"/>
      <c r="L57" s="15" t="s">
        <v>7088</v>
      </c>
      <c r="M57" s="18"/>
      <c r="N57" s="18"/>
      <c r="O57" s="114"/>
      <c r="P57" s="34" t="s">
        <v>7088</v>
      </c>
      <c r="Q57" s="35"/>
      <c r="R57" s="36"/>
      <c r="S57" s="114"/>
      <c r="T57" s="15" t="s">
        <v>6613</v>
      </c>
      <c r="U57" s="18">
        <v>4</v>
      </c>
      <c r="V57" s="509" t="s">
        <v>403</v>
      </c>
      <c r="W57" s="114" t="s">
        <v>84</v>
      </c>
      <c r="X57" s="18" t="s">
        <v>6630</v>
      </c>
      <c r="Y57" s="18">
        <v>4</v>
      </c>
      <c r="Z57" s="18" t="s">
        <v>6651</v>
      </c>
      <c r="AA57" s="114" t="s">
        <v>10</v>
      </c>
      <c r="AB57" s="15"/>
      <c r="AC57" s="17"/>
      <c r="AD57" s="18"/>
      <c r="AE57" s="310"/>
      <c r="AF57" s="28" t="str">
        <f t="shared" si="0"/>
        <v>s</v>
      </c>
    </row>
    <row r="58" spans="1:32" s="11" customFormat="1" ht="12.75" customHeight="1" x14ac:dyDescent="0.3">
      <c r="A58" s="107"/>
      <c r="B58" s="52"/>
      <c r="C58" s="993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311"/>
      <c r="AF58" s="28" t="str">
        <f t="shared" si="0"/>
        <v>s</v>
      </c>
    </row>
    <row r="59" spans="1:32" s="11" customFormat="1" ht="12.75" customHeight="1" x14ac:dyDescent="0.3">
      <c r="A59" s="107"/>
      <c r="B59" s="52"/>
      <c r="C59" s="994" t="s">
        <v>1</v>
      </c>
      <c r="D59" s="25" t="s">
        <v>4664</v>
      </c>
      <c r="E59" s="26">
        <v>4</v>
      </c>
      <c r="F59" s="537" t="s">
        <v>443</v>
      </c>
      <c r="G59" s="111" t="s">
        <v>712</v>
      </c>
      <c r="H59" s="25" t="s">
        <v>7088</v>
      </c>
      <c r="I59" s="27"/>
      <c r="J59" s="28"/>
      <c r="K59" s="110"/>
      <c r="L59" s="25" t="s">
        <v>7088</v>
      </c>
      <c r="M59" s="28"/>
      <c r="N59" s="28"/>
      <c r="O59" s="110"/>
      <c r="P59" s="25"/>
      <c r="Q59" s="27"/>
      <c r="R59" s="28"/>
      <c r="S59" s="110"/>
      <c r="T59" s="25" t="s">
        <v>4661</v>
      </c>
      <c r="U59" s="28">
        <v>3</v>
      </c>
      <c r="V59" s="508" t="s">
        <v>400</v>
      </c>
      <c r="W59" s="110" t="s">
        <v>685</v>
      </c>
      <c r="X59" s="25"/>
      <c r="Y59" s="28"/>
      <c r="Z59" s="28"/>
      <c r="AA59" s="110"/>
      <c r="AB59" s="25"/>
      <c r="AC59" s="27"/>
      <c r="AD59" s="28"/>
      <c r="AE59" s="312"/>
      <c r="AF59" s="28" t="str">
        <f t="shared" si="0"/>
        <v>c</v>
      </c>
    </row>
    <row r="60" spans="1:32" s="11" customFormat="1" ht="12.75" customHeight="1" x14ac:dyDescent="0.3">
      <c r="A60" s="107"/>
      <c r="B60" s="52"/>
      <c r="C60" s="994"/>
      <c r="D60" s="40" t="s">
        <v>7332</v>
      </c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313"/>
      <c r="AF60" s="28" t="str">
        <f t="shared" si="0"/>
        <v>c</v>
      </c>
    </row>
    <row r="61" spans="1:32" s="11" customFormat="1" ht="12.75" customHeight="1" x14ac:dyDescent="0.3">
      <c r="A61" s="105">
        <v>9</v>
      </c>
      <c r="B61" s="51" t="s">
        <v>7221</v>
      </c>
      <c r="C61" s="992" t="s">
        <v>0</v>
      </c>
      <c r="D61" s="15" t="s">
        <v>7088</v>
      </c>
      <c r="E61" s="16"/>
      <c r="F61" s="16"/>
      <c r="G61" s="115"/>
      <c r="H61" s="15" t="s">
        <v>7088</v>
      </c>
      <c r="I61" s="17"/>
      <c r="J61" s="18"/>
      <c r="K61" s="114"/>
      <c r="L61" s="15" t="s">
        <v>7088</v>
      </c>
      <c r="M61" s="18"/>
      <c r="N61" s="18"/>
      <c r="O61" s="114"/>
      <c r="P61" s="34" t="s">
        <v>7088</v>
      </c>
      <c r="Q61" s="35"/>
      <c r="R61" s="36"/>
      <c r="S61" s="114"/>
      <c r="T61" s="15" t="s">
        <v>6613</v>
      </c>
      <c r="U61" s="18">
        <v>4</v>
      </c>
      <c r="V61" s="509" t="s">
        <v>403</v>
      </c>
      <c r="W61" s="114" t="s">
        <v>84</v>
      </c>
      <c r="X61" s="18"/>
      <c r="Y61" s="18"/>
      <c r="Z61" s="18"/>
      <c r="AA61" s="114"/>
      <c r="AB61" s="15"/>
      <c r="AC61" s="17"/>
      <c r="AD61" s="18"/>
      <c r="AE61" s="310"/>
      <c r="AF61" s="28" t="str">
        <f t="shared" si="0"/>
        <v>s</v>
      </c>
    </row>
    <row r="62" spans="1:32" s="11" customFormat="1" ht="12.75" customHeight="1" x14ac:dyDescent="0.3">
      <c r="A62" s="107"/>
      <c r="B62" s="52"/>
      <c r="C62" s="993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311"/>
      <c r="AF62" s="28" t="str">
        <f t="shared" si="0"/>
        <v>s</v>
      </c>
    </row>
    <row r="63" spans="1:32" s="11" customFormat="1" ht="12.75" customHeight="1" x14ac:dyDescent="0.3">
      <c r="A63" s="107"/>
      <c r="B63" s="52"/>
      <c r="C63" s="994" t="s">
        <v>1</v>
      </c>
      <c r="D63" s="25" t="s">
        <v>4664</v>
      </c>
      <c r="E63" s="26">
        <v>4</v>
      </c>
      <c r="F63" s="537" t="s">
        <v>443</v>
      </c>
      <c r="G63" s="111" t="s">
        <v>712</v>
      </c>
      <c r="H63" s="25" t="s">
        <v>7088</v>
      </c>
      <c r="I63" s="27"/>
      <c r="J63" s="28"/>
      <c r="K63" s="110"/>
      <c r="L63" s="25" t="s">
        <v>7088</v>
      </c>
      <c r="M63" s="28"/>
      <c r="N63" s="28"/>
      <c r="O63" s="110"/>
      <c r="P63" s="25" t="s">
        <v>6630</v>
      </c>
      <c r="Q63" s="27">
        <v>4</v>
      </c>
      <c r="R63" s="28" t="s">
        <v>6651</v>
      </c>
      <c r="S63" s="110" t="s">
        <v>10</v>
      </c>
      <c r="T63" s="25" t="s">
        <v>4661</v>
      </c>
      <c r="U63" s="28">
        <v>3</v>
      </c>
      <c r="V63" s="508" t="s">
        <v>400</v>
      </c>
      <c r="W63" s="110" t="s">
        <v>685</v>
      </c>
      <c r="X63" s="25" t="s">
        <v>6630</v>
      </c>
      <c r="Y63" s="28">
        <v>4</v>
      </c>
      <c r="Z63" s="28" t="s">
        <v>6651</v>
      </c>
      <c r="AA63" s="110" t="s">
        <v>10</v>
      </c>
      <c r="AB63" s="25"/>
      <c r="AC63" s="27"/>
      <c r="AD63" s="28"/>
      <c r="AE63" s="312"/>
      <c r="AF63" s="28" t="str">
        <f t="shared" si="0"/>
        <v>c</v>
      </c>
    </row>
    <row r="64" spans="1:32" s="11" customFormat="1" ht="12.75" customHeight="1" x14ac:dyDescent="0.3">
      <c r="A64" s="107"/>
      <c r="B64" s="52"/>
      <c r="C64" s="994"/>
      <c r="D64" s="40" t="s">
        <v>7332</v>
      </c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313"/>
      <c r="AF64" s="28" t="str">
        <f t="shared" si="0"/>
        <v>c</v>
      </c>
    </row>
    <row r="65" spans="1:32" s="11" customFormat="1" ht="12.75" customHeight="1" x14ac:dyDescent="0.3">
      <c r="A65" s="105">
        <v>10</v>
      </c>
      <c r="B65" s="51" t="s">
        <v>7083</v>
      </c>
      <c r="C65" s="992" t="s">
        <v>0</v>
      </c>
      <c r="D65" s="15"/>
      <c r="E65" s="16"/>
      <c r="F65" s="16"/>
      <c r="G65" s="115"/>
      <c r="H65" s="15" t="s">
        <v>6641</v>
      </c>
      <c r="I65" s="17">
        <v>4</v>
      </c>
      <c r="J65" s="18" t="s">
        <v>7328</v>
      </c>
      <c r="K65" s="114" t="s">
        <v>84</v>
      </c>
      <c r="L65" s="18" t="s">
        <v>6641</v>
      </c>
      <c r="M65" s="18">
        <v>4</v>
      </c>
      <c r="N65" s="18" t="s">
        <v>7328</v>
      </c>
      <c r="O65" s="114" t="s">
        <v>84</v>
      </c>
      <c r="P65" s="15" t="s">
        <v>6661</v>
      </c>
      <c r="Q65" s="17">
        <v>4</v>
      </c>
      <c r="R65" s="18" t="s">
        <v>273</v>
      </c>
      <c r="S65" s="114" t="s">
        <v>84</v>
      </c>
      <c r="T65" s="15" t="s">
        <v>4661</v>
      </c>
      <c r="U65" s="18">
        <v>3</v>
      </c>
      <c r="V65" s="509" t="s">
        <v>400</v>
      </c>
      <c r="W65" s="114" t="s">
        <v>604</v>
      </c>
      <c r="X65" s="15"/>
      <c r="Y65" s="18"/>
      <c r="Z65" s="18"/>
      <c r="AA65" s="114"/>
      <c r="AB65" s="15"/>
      <c r="AC65" s="17"/>
      <c r="AD65" s="18"/>
      <c r="AE65" s="310"/>
      <c r="AF65" s="28" t="str">
        <f t="shared" si="0"/>
        <v>s</v>
      </c>
    </row>
    <row r="66" spans="1:32" s="11" customFormat="1" ht="12.75" customHeight="1" x14ac:dyDescent="0.3">
      <c r="A66" s="107"/>
      <c r="B66" s="52"/>
      <c r="C66" s="993"/>
      <c r="D66" s="20" t="s">
        <v>7332</v>
      </c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311"/>
      <c r="AF66" s="28" t="str">
        <f t="shared" si="0"/>
        <v>s</v>
      </c>
    </row>
    <row r="67" spans="1:32" s="11" customFormat="1" ht="12.75" customHeight="1" x14ac:dyDescent="0.3">
      <c r="A67" s="107"/>
      <c r="B67" s="52"/>
      <c r="C67" s="994" t="s">
        <v>1</v>
      </c>
      <c r="D67" s="25" t="s">
        <v>6619</v>
      </c>
      <c r="E67" s="26">
        <v>4</v>
      </c>
      <c r="F67" s="537" t="s">
        <v>409</v>
      </c>
      <c r="G67" s="111" t="s">
        <v>12</v>
      </c>
      <c r="H67" s="25" t="s">
        <v>6641</v>
      </c>
      <c r="I67" s="27">
        <v>4</v>
      </c>
      <c r="J67" s="28" t="s">
        <v>7328</v>
      </c>
      <c r="K67" s="110" t="s">
        <v>84</v>
      </c>
      <c r="L67" s="25" t="s">
        <v>6641</v>
      </c>
      <c r="M67" s="28">
        <v>4</v>
      </c>
      <c r="N67" s="28" t="s">
        <v>7328</v>
      </c>
      <c r="O67" s="110" t="s">
        <v>84</v>
      </c>
      <c r="P67" s="30" t="s">
        <v>6661</v>
      </c>
      <c r="Q67" s="31">
        <v>4</v>
      </c>
      <c r="R67" s="28" t="s">
        <v>273</v>
      </c>
      <c r="S67" s="110" t="s">
        <v>84</v>
      </c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312"/>
      <c r="AF67" s="28" t="str">
        <f t="shared" si="0"/>
        <v>c</v>
      </c>
    </row>
    <row r="68" spans="1:32" s="11" customFormat="1" ht="12.75" customHeight="1" x14ac:dyDescent="0.3">
      <c r="A68" s="107"/>
      <c r="B68" s="52"/>
      <c r="C68" s="994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312"/>
      <c r="AF68" s="28" t="str">
        <f t="shared" si="0"/>
        <v>c</v>
      </c>
    </row>
    <row r="69" spans="1:32" s="11" customFormat="1" ht="12.75" customHeight="1" x14ac:dyDescent="0.3">
      <c r="A69" s="105">
        <v>10</v>
      </c>
      <c r="B69" s="51" t="s">
        <v>7084</v>
      </c>
      <c r="C69" s="992" t="s">
        <v>0</v>
      </c>
      <c r="D69" s="15" t="s">
        <v>7088</v>
      </c>
      <c r="E69" s="16"/>
      <c r="F69" s="16"/>
      <c r="G69" s="115"/>
      <c r="H69" s="15" t="s">
        <v>7088</v>
      </c>
      <c r="I69" s="17"/>
      <c r="J69" s="18"/>
      <c r="K69" s="114"/>
      <c r="L69" s="18" t="s">
        <v>7088</v>
      </c>
      <c r="M69" s="18"/>
      <c r="N69" s="18"/>
      <c r="O69" s="114"/>
      <c r="P69" s="15" t="s">
        <v>7088</v>
      </c>
      <c r="Q69" s="17"/>
      <c r="R69" s="18"/>
      <c r="S69" s="114"/>
      <c r="T69" s="15" t="s">
        <v>4661</v>
      </c>
      <c r="U69" s="17">
        <v>3</v>
      </c>
      <c r="V69" s="509" t="s">
        <v>400</v>
      </c>
      <c r="W69" s="114" t="s">
        <v>604</v>
      </c>
      <c r="X69" s="15" t="s">
        <v>7092</v>
      </c>
      <c r="Y69" s="18">
        <v>4</v>
      </c>
      <c r="Z69" s="18" t="s">
        <v>7225</v>
      </c>
      <c r="AA69" s="114" t="s">
        <v>12</v>
      </c>
      <c r="AB69" s="15"/>
      <c r="AC69" s="17"/>
      <c r="AD69" s="18"/>
      <c r="AE69" s="310"/>
      <c r="AF69" s="28" t="str">
        <f t="shared" si="0"/>
        <v>s</v>
      </c>
    </row>
    <row r="70" spans="1:32" s="11" customFormat="1" ht="12.75" customHeight="1" x14ac:dyDescent="0.3">
      <c r="A70" s="107"/>
      <c r="B70" s="52"/>
      <c r="C70" s="993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311"/>
      <c r="AF70" s="28" t="str">
        <f t="shared" ref="AF70:AF133" si="1">IF(C70=0,C69,C70)</f>
        <v>s</v>
      </c>
    </row>
    <row r="71" spans="1:32" s="11" customFormat="1" ht="12.75" customHeight="1" x14ac:dyDescent="0.3">
      <c r="A71" s="107"/>
      <c r="B71" s="52"/>
      <c r="C71" s="994" t="s">
        <v>1</v>
      </c>
      <c r="D71" s="25" t="s">
        <v>6619</v>
      </c>
      <c r="E71" s="26">
        <v>4</v>
      </c>
      <c r="F71" s="537" t="s">
        <v>409</v>
      </c>
      <c r="G71" s="111" t="s">
        <v>12</v>
      </c>
      <c r="H71" s="25" t="s">
        <v>7088</v>
      </c>
      <c r="I71" s="27"/>
      <c r="J71" s="28"/>
      <c r="K71" s="110"/>
      <c r="L71" s="25" t="s">
        <v>7088</v>
      </c>
      <c r="M71" s="28"/>
      <c r="N71" s="28"/>
      <c r="O71" s="110"/>
      <c r="P71" s="30" t="s">
        <v>7092</v>
      </c>
      <c r="Q71" s="31">
        <v>4</v>
      </c>
      <c r="R71" s="28" t="s">
        <v>7225</v>
      </c>
      <c r="S71" s="110" t="s">
        <v>12</v>
      </c>
      <c r="T71" s="25" t="s">
        <v>7092</v>
      </c>
      <c r="U71" s="28">
        <v>4</v>
      </c>
      <c r="V71" s="28" t="s">
        <v>7225</v>
      </c>
      <c r="W71" s="110" t="s">
        <v>12</v>
      </c>
      <c r="X71" s="25" t="s">
        <v>7092</v>
      </c>
      <c r="Y71" s="28">
        <v>4</v>
      </c>
      <c r="Z71" s="28" t="s">
        <v>7225</v>
      </c>
      <c r="AA71" s="110" t="s">
        <v>12</v>
      </c>
      <c r="AB71" s="25"/>
      <c r="AC71" s="27"/>
      <c r="AD71" s="28"/>
      <c r="AE71" s="312"/>
      <c r="AF71" s="28" t="str">
        <f t="shared" si="1"/>
        <v>c</v>
      </c>
    </row>
    <row r="72" spans="1:32" s="11" customFormat="1" ht="12.75" customHeight="1" x14ac:dyDescent="0.3">
      <c r="A72" s="107"/>
      <c r="B72" s="52"/>
      <c r="C72" s="994"/>
      <c r="D72" s="25" t="s">
        <v>7332</v>
      </c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312"/>
      <c r="AF72" s="28" t="s">
        <v>547</v>
      </c>
    </row>
    <row r="73" spans="1:32" s="11" customFormat="1" ht="12.75" customHeight="1" x14ac:dyDescent="0.3">
      <c r="A73" s="105">
        <v>11</v>
      </c>
      <c r="B73" s="51"/>
      <c r="C73" s="992" t="s">
        <v>0</v>
      </c>
      <c r="D73" s="15"/>
      <c r="E73" s="16"/>
      <c r="F73" s="16"/>
      <c r="G73" s="115"/>
      <c r="H73" s="15"/>
      <c r="I73" s="17"/>
      <c r="J73" s="18"/>
      <c r="K73" s="114"/>
      <c r="L73" s="15"/>
      <c r="M73" s="18"/>
      <c r="N73" s="18"/>
      <c r="O73" s="114"/>
      <c r="P73" s="34"/>
      <c r="Q73" s="35"/>
      <c r="R73" s="36"/>
      <c r="S73" s="114"/>
      <c r="T73" s="15"/>
      <c r="U73" s="18"/>
      <c r="V73" s="18"/>
      <c r="W73" s="114"/>
      <c r="X73" s="18"/>
      <c r="Y73" s="18"/>
      <c r="Z73" s="18"/>
      <c r="AA73" s="114"/>
      <c r="AB73" s="15"/>
      <c r="AC73" s="17"/>
      <c r="AD73" s="18"/>
      <c r="AE73" s="310"/>
      <c r="AF73" s="28" t="str">
        <f t="shared" si="1"/>
        <v>s</v>
      </c>
    </row>
    <row r="74" spans="1:32" s="11" customFormat="1" ht="12.75" customHeight="1" x14ac:dyDescent="0.3">
      <c r="A74" s="107"/>
      <c r="B74" s="52" t="s">
        <v>7313</v>
      </c>
      <c r="C74" s="993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311"/>
      <c r="AF74" s="28" t="str">
        <f t="shared" si="1"/>
        <v>s</v>
      </c>
    </row>
    <row r="75" spans="1:32" s="11" customFormat="1" ht="12.75" customHeight="1" x14ac:dyDescent="0.3">
      <c r="A75" s="107"/>
      <c r="B75" s="52" t="s">
        <v>7314</v>
      </c>
      <c r="C75" s="994" t="s">
        <v>1</v>
      </c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/>
      <c r="Y75" s="28"/>
      <c r="Z75" s="28"/>
      <c r="AA75" s="110"/>
      <c r="AB75" s="25"/>
      <c r="AC75" s="27"/>
      <c r="AD75" s="28"/>
      <c r="AE75" s="312"/>
      <c r="AF75" s="28" t="str">
        <f t="shared" si="1"/>
        <v>c</v>
      </c>
    </row>
    <row r="76" spans="1:32" s="11" customFormat="1" ht="12.75" customHeight="1" x14ac:dyDescent="0.3">
      <c r="A76" s="107"/>
      <c r="B76" s="52"/>
      <c r="C76" s="995"/>
      <c r="D76" s="25" t="s">
        <v>7086</v>
      </c>
      <c r="E76" s="26">
        <v>3</v>
      </c>
      <c r="F76" s="26" t="s">
        <v>7234</v>
      </c>
      <c r="G76" s="111" t="s">
        <v>8</v>
      </c>
      <c r="H76" s="25" t="s">
        <v>7086</v>
      </c>
      <c r="I76" s="28">
        <v>3</v>
      </c>
      <c r="J76" s="28" t="s">
        <v>7234</v>
      </c>
      <c r="K76" s="110" t="s">
        <v>8</v>
      </c>
      <c r="L76" s="25" t="s">
        <v>7086</v>
      </c>
      <c r="M76" s="28">
        <v>3</v>
      </c>
      <c r="N76" s="28" t="s">
        <v>7234</v>
      </c>
      <c r="O76" s="110" t="s">
        <v>8</v>
      </c>
      <c r="P76" s="25" t="s">
        <v>7372</v>
      </c>
      <c r="Q76" s="27">
        <v>3</v>
      </c>
      <c r="R76" s="28" t="s">
        <v>7234</v>
      </c>
      <c r="S76" s="110" t="s">
        <v>8</v>
      </c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312"/>
      <c r="AF76" s="28" t="s">
        <v>547</v>
      </c>
    </row>
    <row r="77" spans="1:32" s="11" customFormat="1" ht="12.75" customHeight="1" x14ac:dyDescent="0.3">
      <c r="A77" s="105">
        <v>1</v>
      </c>
      <c r="B77" s="51" t="s">
        <v>7347</v>
      </c>
      <c r="C77" s="992" t="s">
        <v>0</v>
      </c>
      <c r="D77" s="15" t="s">
        <v>6630</v>
      </c>
      <c r="E77" s="16">
        <v>4</v>
      </c>
      <c r="F77" s="16"/>
      <c r="G77" s="115" t="s">
        <v>6</v>
      </c>
      <c r="H77" s="15"/>
      <c r="I77" s="17"/>
      <c r="J77" s="18"/>
      <c r="K77" s="114"/>
      <c r="L77" s="15" t="s">
        <v>6630</v>
      </c>
      <c r="M77" s="18">
        <v>4</v>
      </c>
      <c r="N77" s="18"/>
      <c r="O77" s="114" t="s">
        <v>6</v>
      </c>
      <c r="P77" s="34"/>
      <c r="Q77" s="35"/>
      <c r="R77" s="36"/>
      <c r="S77" s="114"/>
      <c r="T77" s="15" t="s">
        <v>6630</v>
      </c>
      <c r="U77" s="18">
        <v>4</v>
      </c>
      <c r="V77" s="18"/>
      <c r="W77" s="114" t="s">
        <v>6</v>
      </c>
      <c r="X77" s="18"/>
      <c r="Y77" s="18"/>
      <c r="Z77" s="18"/>
      <c r="AA77" s="114"/>
      <c r="AB77" s="15"/>
      <c r="AC77" s="17"/>
      <c r="AD77" s="18"/>
      <c r="AE77" s="310"/>
      <c r="AF77" s="28" t="str">
        <f t="shared" si="1"/>
        <v>s</v>
      </c>
    </row>
    <row r="78" spans="1:32" s="11" customFormat="1" ht="12.75" customHeight="1" x14ac:dyDescent="0.3">
      <c r="A78" s="107"/>
      <c r="B78" s="52" t="s">
        <v>412</v>
      </c>
      <c r="C78" s="993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311"/>
      <c r="AF78" s="28" t="str">
        <f t="shared" si="1"/>
        <v>s</v>
      </c>
    </row>
    <row r="79" spans="1:32" s="11" customFormat="1" ht="12.75" customHeight="1" x14ac:dyDescent="0.3">
      <c r="A79" s="107"/>
      <c r="B79" s="52"/>
      <c r="C79" s="994" t="s">
        <v>1</v>
      </c>
      <c r="D79" s="25"/>
      <c r="E79" s="26"/>
      <c r="F79" s="26"/>
      <c r="G79" s="111"/>
      <c r="H79" s="25" t="s">
        <v>7348</v>
      </c>
      <c r="I79" s="27">
        <v>4</v>
      </c>
      <c r="J79" s="28"/>
      <c r="K79" s="110" t="s">
        <v>829</v>
      </c>
      <c r="L79" s="25"/>
      <c r="M79" s="28"/>
      <c r="N79" s="28"/>
      <c r="O79" s="110"/>
      <c r="P79" s="25" t="s">
        <v>7348</v>
      </c>
      <c r="Q79" s="27">
        <v>4</v>
      </c>
      <c r="R79" s="28"/>
      <c r="S79" s="110" t="s">
        <v>829</v>
      </c>
      <c r="T79" s="25"/>
      <c r="U79" s="28"/>
      <c r="V79" s="28"/>
      <c r="W79" s="110"/>
      <c r="X79" s="25" t="s">
        <v>7348</v>
      </c>
      <c r="Y79" s="28">
        <v>4</v>
      </c>
      <c r="Z79" s="28"/>
      <c r="AA79" s="110" t="s">
        <v>829</v>
      </c>
      <c r="AB79" s="25"/>
      <c r="AC79" s="27"/>
      <c r="AD79" s="28"/>
      <c r="AE79" s="312"/>
      <c r="AF79" s="28" t="str">
        <f t="shared" si="1"/>
        <v>c</v>
      </c>
    </row>
    <row r="80" spans="1:32" s="11" customFormat="1" ht="12.75" customHeight="1" x14ac:dyDescent="0.3">
      <c r="A80" s="107"/>
      <c r="B80" s="52"/>
      <c r="C80" s="994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313"/>
      <c r="AF80" s="28" t="str">
        <f t="shared" si="1"/>
        <v>c</v>
      </c>
    </row>
    <row r="81" spans="1:32" s="11" customFormat="1" ht="12.75" customHeight="1" x14ac:dyDescent="0.3">
      <c r="A81" s="105">
        <v>1</v>
      </c>
      <c r="B81" s="51" t="s">
        <v>7349</v>
      </c>
      <c r="C81" s="992" t="s">
        <v>0</v>
      </c>
      <c r="D81" s="15"/>
      <c r="E81" s="16"/>
      <c r="F81" s="16"/>
      <c r="G81" s="115"/>
      <c r="H81" s="15" t="s">
        <v>6630</v>
      </c>
      <c r="I81" s="17">
        <v>4</v>
      </c>
      <c r="J81" s="18"/>
      <c r="K81" s="114" t="s">
        <v>6</v>
      </c>
      <c r="L81" s="15"/>
      <c r="M81" s="18"/>
      <c r="N81" s="18"/>
      <c r="O81" s="114"/>
      <c r="P81" s="34" t="s">
        <v>6630</v>
      </c>
      <c r="Q81" s="35">
        <v>4</v>
      </c>
      <c r="R81" s="36"/>
      <c r="S81" s="114" t="s">
        <v>6</v>
      </c>
      <c r="T81" s="15"/>
      <c r="U81" s="18"/>
      <c r="V81" s="18"/>
      <c r="W81" s="114"/>
      <c r="X81" s="18" t="s">
        <v>6630</v>
      </c>
      <c r="Y81" s="18">
        <v>4</v>
      </c>
      <c r="Z81" s="18"/>
      <c r="AA81" s="114" t="s">
        <v>6</v>
      </c>
      <c r="AB81" s="15"/>
      <c r="AC81" s="17"/>
      <c r="AD81" s="18"/>
      <c r="AE81" s="310"/>
      <c r="AF81" s="28" t="str">
        <f t="shared" si="1"/>
        <v>s</v>
      </c>
    </row>
    <row r="82" spans="1:32" s="11" customFormat="1" ht="12.75" customHeight="1" x14ac:dyDescent="0.3">
      <c r="A82" s="107"/>
      <c r="B82" s="52" t="s">
        <v>412</v>
      </c>
      <c r="C82" s="993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311"/>
      <c r="AF82" s="28" t="str">
        <f t="shared" si="1"/>
        <v>s</v>
      </c>
    </row>
    <row r="83" spans="1:32" s="11" customFormat="1" ht="12.75" customHeight="1" x14ac:dyDescent="0.3">
      <c r="A83" s="107"/>
      <c r="B83" s="52"/>
      <c r="C83" s="994" t="s">
        <v>1</v>
      </c>
      <c r="D83" s="25" t="s">
        <v>7348</v>
      </c>
      <c r="E83" s="26">
        <v>4</v>
      </c>
      <c r="F83" s="26"/>
      <c r="G83" s="111" t="s">
        <v>829</v>
      </c>
      <c r="H83" s="25"/>
      <c r="I83" s="27"/>
      <c r="J83" s="28"/>
      <c r="K83" s="110"/>
      <c r="L83" s="25" t="s">
        <v>7348</v>
      </c>
      <c r="M83" s="28">
        <v>4</v>
      </c>
      <c r="N83" s="28"/>
      <c r="O83" s="110" t="s">
        <v>829</v>
      </c>
      <c r="P83" s="25"/>
      <c r="Q83" s="27"/>
      <c r="R83" s="28"/>
      <c r="S83" s="110"/>
      <c r="T83" s="25" t="s">
        <v>7348</v>
      </c>
      <c r="U83" s="28">
        <v>4</v>
      </c>
      <c r="V83" s="28"/>
      <c r="W83" s="110" t="s">
        <v>829</v>
      </c>
      <c r="X83" s="25"/>
      <c r="Y83" s="28"/>
      <c r="Z83" s="28"/>
      <c r="AA83" s="110"/>
      <c r="AB83" s="25"/>
      <c r="AC83" s="27"/>
      <c r="AD83" s="28"/>
      <c r="AE83" s="312"/>
      <c r="AF83" s="28" t="str">
        <f t="shared" si="1"/>
        <v>c</v>
      </c>
    </row>
    <row r="84" spans="1:32" s="11" customFormat="1" ht="12.75" customHeight="1" x14ac:dyDescent="0.3">
      <c r="A84" s="107"/>
      <c r="B84" s="52"/>
      <c r="C84" s="994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313"/>
      <c r="AF84" s="28" t="str">
        <f t="shared" si="1"/>
        <v>c</v>
      </c>
    </row>
    <row r="85" spans="1:32" s="11" customFormat="1" ht="12.75" customHeight="1" x14ac:dyDescent="0.3">
      <c r="A85" s="105">
        <v>2</v>
      </c>
      <c r="B85" s="51" t="s">
        <v>838</v>
      </c>
      <c r="C85" s="992" t="s">
        <v>0</v>
      </c>
      <c r="D85" s="15"/>
      <c r="E85" s="16"/>
      <c r="F85" s="16"/>
      <c r="G85" s="115"/>
      <c r="H85" s="15"/>
      <c r="I85" s="17"/>
      <c r="J85" s="18"/>
      <c r="K85" s="114"/>
      <c r="L85" s="18"/>
      <c r="M85" s="18"/>
      <c r="N85" s="18"/>
      <c r="O85" s="114"/>
      <c r="P85" s="15"/>
      <c r="Q85" s="17"/>
      <c r="R85" s="18"/>
      <c r="S85" s="114"/>
      <c r="T85" s="15"/>
      <c r="U85" s="18"/>
      <c r="V85" s="18"/>
      <c r="W85" s="114"/>
      <c r="X85" s="15"/>
      <c r="Y85" s="18"/>
      <c r="Z85" s="18"/>
      <c r="AA85" s="114"/>
      <c r="AB85" s="15"/>
      <c r="AC85" s="17"/>
      <c r="AD85" s="18"/>
      <c r="AE85" s="310"/>
      <c r="AF85" s="28" t="str">
        <f t="shared" si="1"/>
        <v>s</v>
      </c>
    </row>
    <row r="86" spans="1:32" s="11" customFormat="1" ht="12.75" customHeight="1" x14ac:dyDescent="0.3">
      <c r="A86" s="107"/>
      <c r="B86" s="52" t="s">
        <v>412</v>
      </c>
      <c r="C86" s="993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20"/>
      <c r="Q86" s="24"/>
      <c r="R86" s="24"/>
      <c r="S86" s="112"/>
      <c r="T86" s="20"/>
      <c r="U86" s="24"/>
      <c r="V86" s="22"/>
      <c r="W86" s="112"/>
      <c r="X86" s="20"/>
      <c r="Y86" s="24"/>
      <c r="Z86" s="24"/>
      <c r="AA86" s="112"/>
      <c r="AB86" s="20"/>
      <c r="AC86" s="22"/>
      <c r="AD86" s="22"/>
      <c r="AE86" s="311"/>
      <c r="AF86" s="28" t="str">
        <f t="shared" si="1"/>
        <v>s</v>
      </c>
    </row>
    <row r="87" spans="1:32" s="11" customFormat="1" ht="12.75" customHeight="1" x14ac:dyDescent="0.3">
      <c r="A87" s="107"/>
      <c r="B87" s="52"/>
      <c r="C87" s="994" t="s">
        <v>1</v>
      </c>
      <c r="D87" s="25" t="s">
        <v>6630</v>
      </c>
      <c r="E87" s="26">
        <v>4</v>
      </c>
      <c r="F87" s="26"/>
      <c r="G87" s="111" t="s">
        <v>6</v>
      </c>
      <c r="H87" s="25" t="s">
        <v>6630</v>
      </c>
      <c r="I87" s="27">
        <v>4</v>
      </c>
      <c r="J87" s="28"/>
      <c r="K87" s="110" t="s">
        <v>6</v>
      </c>
      <c r="L87" s="25" t="s">
        <v>6630</v>
      </c>
      <c r="M87" s="28">
        <v>4</v>
      </c>
      <c r="N87" s="28"/>
      <c r="O87" s="110" t="s">
        <v>6</v>
      </c>
      <c r="P87" s="30" t="s">
        <v>6630</v>
      </c>
      <c r="Q87" s="31">
        <v>4</v>
      </c>
      <c r="R87" s="28"/>
      <c r="S87" s="110" t="s">
        <v>6</v>
      </c>
      <c r="T87" s="25" t="s">
        <v>6630</v>
      </c>
      <c r="U87" s="28">
        <v>4</v>
      </c>
      <c r="V87" s="28"/>
      <c r="W87" s="110" t="s">
        <v>6</v>
      </c>
      <c r="X87" s="25"/>
      <c r="Y87" s="28"/>
      <c r="Z87" s="28"/>
      <c r="AA87" s="110"/>
      <c r="AB87" s="25"/>
      <c r="AC87" s="27"/>
      <c r="AD87" s="28"/>
      <c r="AE87" s="312"/>
      <c r="AF87" s="28" t="str">
        <f t="shared" si="1"/>
        <v>c</v>
      </c>
    </row>
    <row r="88" spans="1:32" s="11" customFormat="1" ht="12.75" customHeight="1" x14ac:dyDescent="0.3">
      <c r="A88" s="107"/>
      <c r="B88" s="52"/>
      <c r="C88" s="994"/>
      <c r="D88" s="25"/>
      <c r="E88" s="26"/>
      <c r="F88" s="26"/>
      <c r="G88" s="111"/>
      <c r="H88" s="25"/>
      <c r="I88" s="28"/>
      <c r="J88" s="28"/>
      <c r="K88" s="110"/>
      <c r="L88" s="25"/>
      <c r="M88" s="28"/>
      <c r="N88" s="28"/>
      <c r="O88" s="110"/>
      <c r="P88" s="30"/>
      <c r="Q88" s="31"/>
      <c r="R88" s="32"/>
      <c r="S88" s="110"/>
      <c r="T88" s="25"/>
      <c r="U88" s="27"/>
      <c r="V88" s="27"/>
      <c r="W88" s="110"/>
      <c r="X88" s="25"/>
      <c r="Y88" s="33"/>
      <c r="Z88" s="33"/>
      <c r="AA88" s="116"/>
      <c r="AB88" s="25"/>
      <c r="AC88" s="27"/>
      <c r="AD88" s="28"/>
      <c r="AE88" s="312"/>
      <c r="AF88" s="28" t="str">
        <f t="shared" si="1"/>
        <v>c</v>
      </c>
    </row>
    <row r="89" spans="1:32" s="11" customFormat="1" ht="12.75" customHeight="1" x14ac:dyDescent="0.3">
      <c r="A89" s="105">
        <v>3</v>
      </c>
      <c r="B89" s="51" t="s">
        <v>7350</v>
      </c>
      <c r="C89" s="992" t="s">
        <v>0</v>
      </c>
      <c r="D89" s="15" t="s">
        <v>7217</v>
      </c>
      <c r="E89" s="16">
        <v>4</v>
      </c>
      <c r="F89" s="16"/>
      <c r="G89" s="115" t="s">
        <v>15</v>
      </c>
      <c r="H89" s="15"/>
      <c r="I89" s="17"/>
      <c r="J89" s="18"/>
      <c r="K89" s="114"/>
      <c r="L89" s="15" t="s">
        <v>7217</v>
      </c>
      <c r="M89" s="18">
        <v>4</v>
      </c>
      <c r="N89" s="18"/>
      <c r="O89" s="114" t="s">
        <v>15</v>
      </c>
      <c r="P89" s="34"/>
      <c r="Q89" s="35"/>
      <c r="R89" s="36"/>
      <c r="S89" s="114"/>
      <c r="T89" s="15" t="s">
        <v>7217</v>
      </c>
      <c r="U89" s="18">
        <v>4</v>
      </c>
      <c r="V89" s="18"/>
      <c r="W89" s="114" t="s">
        <v>15</v>
      </c>
      <c r="X89" s="18"/>
      <c r="Y89" s="18"/>
      <c r="Z89" s="18"/>
      <c r="AA89" s="114"/>
      <c r="AB89" s="15"/>
      <c r="AC89" s="17"/>
      <c r="AD89" s="18"/>
      <c r="AE89" s="310"/>
      <c r="AF89" s="28" t="str">
        <f t="shared" si="1"/>
        <v>s</v>
      </c>
    </row>
    <row r="90" spans="1:32" s="11" customFormat="1" ht="12.75" customHeight="1" x14ac:dyDescent="0.3">
      <c r="A90" s="107"/>
      <c r="B90" s="52" t="s">
        <v>412</v>
      </c>
      <c r="C90" s="993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37"/>
      <c r="Q90" s="38"/>
      <c r="R90" s="39"/>
      <c r="S90" s="112"/>
      <c r="T90" s="20"/>
      <c r="U90" s="22"/>
      <c r="V90" s="22"/>
      <c r="W90" s="112"/>
      <c r="X90" s="20"/>
      <c r="Y90" s="24"/>
      <c r="Z90" s="24"/>
      <c r="AA90" s="112"/>
      <c r="AB90" s="20"/>
      <c r="AC90" s="22"/>
      <c r="AD90" s="22"/>
      <c r="AE90" s="311"/>
      <c r="AF90" s="28" t="str">
        <f t="shared" si="1"/>
        <v>s</v>
      </c>
    </row>
    <row r="91" spans="1:32" s="11" customFormat="1" ht="12.75" customHeight="1" x14ac:dyDescent="0.3">
      <c r="A91" s="107"/>
      <c r="B91" s="52"/>
      <c r="C91" s="994" t="s">
        <v>1</v>
      </c>
      <c r="D91" s="25"/>
      <c r="E91" s="26"/>
      <c r="F91" s="26"/>
      <c r="G91" s="111"/>
      <c r="H91" s="25"/>
      <c r="I91" s="27"/>
      <c r="J91" s="28"/>
      <c r="K91" s="110"/>
      <c r="L91" s="25"/>
      <c r="M91" s="28"/>
      <c r="N91" s="28"/>
      <c r="O91" s="110"/>
      <c r="P91" s="25"/>
      <c r="Q91" s="27"/>
      <c r="R91" s="28"/>
      <c r="S91" s="110"/>
      <c r="T91" s="25"/>
      <c r="U91" s="28"/>
      <c r="V91" s="28"/>
      <c r="W91" s="110"/>
      <c r="X91" s="25"/>
      <c r="Y91" s="28"/>
      <c r="Z91" s="28"/>
      <c r="AA91" s="110"/>
      <c r="AB91" s="25"/>
      <c r="AC91" s="27"/>
      <c r="AD91" s="28"/>
      <c r="AE91" s="312"/>
      <c r="AF91" s="28" t="str">
        <f t="shared" si="1"/>
        <v>c</v>
      </c>
    </row>
    <row r="92" spans="1:32" s="11" customFormat="1" ht="12.75" customHeight="1" x14ac:dyDescent="0.3">
      <c r="A92" s="107"/>
      <c r="B92" s="52"/>
      <c r="C92" s="994"/>
      <c r="D92" s="40"/>
      <c r="E92" s="41"/>
      <c r="F92" s="42"/>
      <c r="G92" s="108"/>
      <c r="H92" s="40"/>
      <c r="I92" s="42"/>
      <c r="J92" s="42"/>
      <c r="K92" s="108"/>
      <c r="L92" s="40"/>
      <c r="M92" s="42"/>
      <c r="N92" s="42"/>
      <c r="O92" s="108"/>
      <c r="P92" s="40"/>
      <c r="Q92" s="41"/>
      <c r="R92" s="42"/>
      <c r="S92" s="108"/>
      <c r="T92" s="40"/>
      <c r="U92" s="42"/>
      <c r="V92" s="42"/>
      <c r="W92" s="108"/>
      <c r="X92" s="40"/>
      <c r="Y92" s="43"/>
      <c r="Z92" s="43"/>
      <c r="AA92" s="109"/>
      <c r="AB92" s="40"/>
      <c r="AC92" s="41"/>
      <c r="AD92" s="42"/>
      <c r="AE92" s="313"/>
      <c r="AF92" s="28" t="str">
        <f t="shared" si="1"/>
        <v>c</v>
      </c>
    </row>
    <row r="93" spans="1:32" s="11" customFormat="1" ht="12.75" customHeight="1" x14ac:dyDescent="0.3">
      <c r="A93" s="105">
        <v>3</v>
      </c>
      <c r="B93" s="51" t="s">
        <v>7351</v>
      </c>
      <c r="C93" s="992" t="s">
        <v>0</v>
      </c>
      <c r="D93" s="15"/>
      <c r="E93" s="16"/>
      <c r="F93" s="16"/>
      <c r="G93" s="115"/>
      <c r="H93" s="15" t="s">
        <v>7217</v>
      </c>
      <c r="I93" s="17">
        <v>4</v>
      </c>
      <c r="J93" s="18"/>
      <c r="K93" s="114" t="s">
        <v>15</v>
      </c>
      <c r="L93" s="15"/>
      <c r="M93" s="18"/>
      <c r="N93" s="18"/>
      <c r="O93" s="114"/>
      <c r="P93" s="34" t="s">
        <v>7217</v>
      </c>
      <c r="Q93" s="35">
        <v>4</v>
      </c>
      <c r="R93" s="36"/>
      <c r="S93" s="114" t="s">
        <v>15</v>
      </c>
      <c r="T93" s="15"/>
      <c r="U93" s="18"/>
      <c r="V93" s="18"/>
      <c r="W93" s="114"/>
      <c r="X93" s="18" t="s">
        <v>7217</v>
      </c>
      <c r="Y93" s="18">
        <v>4</v>
      </c>
      <c r="Z93" s="18"/>
      <c r="AA93" s="114" t="s">
        <v>15</v>
      </c>
      <c r="AB93" s="15"/>
      <c r="AC93" s="17"/>
      <c r="AD93" s="18"/>
      <c r="AE93" s="310"/>
      <c r="AF93" s="28" t="str">
        <f t="shared" si="1"/>
        <v>s</v>
      </c>
    </row>
    <row r="94" spans="1:32" s="11" customFormat="1" ht="12.75" customHeight="1" x14ac:dyDescent="0.3">
      <c r="A94" s="107"/>
      <c r="B94" s="52"/>
      <c r="C94" s="993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311"/>
      <c r="AF94" s="28" t="str">
        <f t="shared" si="1"/>
        <v>s</v>
      </c>
    </row>
    <row r="95" spans="1:32" s="11" customFormat="1" ht="12.75" customHeight="1" x14ac:dyDescent="0.3">
      <c r="A95" s="107"/>
      <c r="B95" s="52"/>
      <c r="C95" s="994" t="s">
        <v>1</v>
      </c>
      <c r="D95" s="25"/>
      <c r="E95" s="26"/>
      <c r="F95" s="26"/>
      <c r="G95" s="111"/>
      <c r="H95" s="25"/>
      <c r="I95" s="27"/>
      <c r="J95" s="28"/>
      <c r="K95" s="110"/>
      <c r="L95" s="25"/>
      <c r="M95" s="28"/>
      <c r="N95" s="28"/>
      <c r="O95" s="110"/>
      <c r="P95" s="25"/>
      <c r="Q95" s="27"/>
      <c r="R95" s="28"/>
      <c r="S95" s="110"/>
      <c r="T95" s="25"/>
      <c r="U95" s="28"/>
      <c r="V95" s="28"/>
      <c r="W95" s="110"/>
      <c r="X95" s="25"/>
      <c r="Y95" s="28"/>
      <c r="Z95" s="28"/>
      <c r="AA95" s="110"/>
      <c r="AB95" s="25"/>
      <c r="AC95" s="27"/>
      <c r="AD95" s="28"/>
      <c r="AE95" s="312"/>
      <c r="AF95" s="28" t="str">
        <f t="shared" si="1"/>
        <v>c</v>
      </c>
    </row>
    <row r="96" spans="1:32" s="11" customFormat="1" ht="12.75" customHeight="1" x14ac:dyDescent="0.3">
      <c r="A96" s="107"/>
      <c r="B96" s="52"/>
      <c r="C96" s="994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313"/>
      <c r="AF96" s="28" t="str">
        <f t="shared" si="1"/>
        <v>c</v>
      </c>
    </row>
    <row r="97" spans="1:32" s="11" customFormat="1" ht="12.75" customHeight="1" x14ac:dyDescent="0.3">
      <c r="A97" s="105">
        <v>4</v>
      </c>
      <c r="B97" s="51" t="s">
        <v>7352</v>
      </c>
      <c r="C97" s="992" t="s">
        <v>0</v>
      </c>
      <c r="D97" s="15" t="s">
        <v>7227</v>
      </c>
      <c r="E97" s="16">
        <v>4</v>
      </c>
      <c r="F97" s="16"/>
      <c r="G97" s="115" t="s">
        <v>7</v>
      </c>
      <c r="H97" s="15"/>
      <c r="I97" s="17"/>
      <c r="J97" s="18"/>
      <c r="K97" s="114"/>
      <c r="L97" s="18" t="s">
        <v>7227</v>
      </c>
      <c r="M97" s="18">
        <v>4</v>
      </c>
      <c r="N97" s="18"/>
      <c r="O97" s="114" t="s">
        <v>7</v>
      </c>
      <c r="P97" s="15"/>
      <c r="Q97" s="17"/>
      <c r="R97" s="18"/>
      <c r="S97" s="114"/>
      <c r="T97" s="15" t="s">
        <v>7227</v>
      </c>
      <c r="U97" s="18">
        <v>4</v>
      </c>
      <c r="V97" s="18"/>
      <c r="W97" s="114" t="s">
        <v>7</v>
      </c>
      <c r="X97" s="15"/>
      <c r="Y97" s="18"/>
      <c r="Z97" s="18"/>
      <c r="AA97" s="114"/>
      <c r="AB97" s="15"/>
      <c r="AC97" s="17"/>
      <c r="AD97" s="18"/>
      <c r="AE97" s="310"/>
      <c r="AF97" s="28" t="str">
        <f t="shared" si="1"/>
        <v>s</v>
      </c>
    </row>
    <row r="98" spans="1:32" s="11" customFormat="1" ht="12.75" customHeight="1" x14ac:dyDescent="0.3">
      <c r="A98" s="107"/>
      <c r="B98" s="52" t="s">
        <v>412</v>
      </c>
      <c r="C98" s="993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20"/>
      <c r="Q98" s="24"/>
      <c r="R98" s="24"/>
      <c r="S98" s="112"/>
      <c r="T98" s="20"/>
      <c r="U98" s="24"/>
      <c r="V98" s="22"/>
      <c r="W98" s="112"/>
      <c r="X98" s="20"/>
      <c r="Y98" s="24"/>
      <c r="Z98" s="24"/>
      <c r="AA98" s="112"/>
      <c r="AB98" s="20"/>
      <c r="AC98" s="22"/>
      <c r="AD98" s="22"/>
      <c r="AE98" s="311"/>
      <c r="AF98" s="28" t="str">
        <f t="shared" si="1"/>
        <v>s</v>
      </c>
    </row>
    <row r="99" spans="1:32" s="11" customFormat="1" ht="12.75" customHeight="1" x14ac:dyDescent="0.3">
      <c r="A99" s="107"/>
      <c r="B99" s="52"/>
      <c r="C99" s="994" t="s">
        <v>1</v>
      </c>
      <c r="D99" s="25"/>
      <c r="E99" s="26"/>
      <c r="F99" s="26"/>
      <c r="G99" s="111"/>
      <c r="H99" s="25"/>
      <c r="I99" s="27"/>
      <c r="J99" s="28"/>
      <c r="K99" s="110"/>
      <c r="L99" s="25"/>
      <c r="M99" s="28"/>
      <c r="N99" s="28"/>
      <c r="O99" s="110"/>
      <c r="P99" s="30"/>
      <c r="Q99" s="31"/>
      <c r="R99" s="28"/>
      <c r="S99" s="110"/>
      <c r="T99" s="25"/>
      <c r="U99" s="28"/>
      <c r="V99" s="28"/>
      <c r="W99" s="110"/>
      <c r="X99" s="25"/>
      <c r="Y99" s="28"/>
      <c r="Z99" s="28"/>
      <c r="AA99" s="110"/>
      <c r="AB99" s="25"/>
      <c r="AC99" s="27"/>
      <c r="AD99" s="28"/>
      <c r="AE99" s="312"/>
      <c r="AF99" s="28" t="str">
        <f t="shared" si="1"/>
        <v>c</v>
      </c>
    </row>
    <row r="100" spans="1:32" s="11" customFormat="1" ht="12.75" customHeight="1" x14ac:dyDescent="0.3">
      <c r="A100" s="107"/>
      <c r="B100" s="52"/>
      <c r="C100" s="994"/>
      <c r="D100" s="25"/>
      <c r="E100" s="26"/>
      <c r="F100" s="26"/>
      <c r="G100" s="111"/>
      <c r="H100" s="25"/>
      <c r="I100" s="28"/>
      <c r="J100" s="28"/>
      <c r="K100" s="110"/>
      <c r="L100" s="25"/>
      <c r="M100" s="28"/>
      <c r="N100" s="28"/>
      <c r="O100" s="110"/>
      <c r="P100" s="30"/>
      <c r="Q100" s="31"/>
      <c r="R100" s="32"/>
      <c r="S100" s="110"/>
      <c r="T100" s="25"/>
      <c r="U100" s="27"/>
      <c r="V100" s="27"/>
      <c r="W100" s="110"/>
      <c r="X100" s="25"/>
      <c r="Y100" s="33"/>
      <c r="Z100" s="33"/>
      <c r="AA100" s="116"/>
      <c r="AB100" s="25"/>
      <c r="AC100" s="27"/>
      <c r="AD100" s="28"/>
      <c r="AE100" s="312"/>
      <c r="AF100" s="28" t="str">
        <f t="shared" si="1"/>
        <v>c</v>
      </c>
    </row>
    <row r="101" spans="1:32" s="11" customFormat="1" ht="12.75" customHeight="1" x14ac:dyDescent="0.3">
      <c r="A101" s="105">
        <v>4</v>
      </c>
      <c r="B101" s="51" t="s">
        <v>7353</v>
      </c>
      <c r="C101" s="992" t="s">
        <v>0</v>
      </c>
      <c r="D101" s="15"/>
      <c r="E101" s="16"/>
      <c r="F101" s="16"/>
      <c r="G101" s="115"/>
      <c r="H101" s="15" t="s">
        <v>7227</v>
      </c>
      <c r="I101" s="17">
        <v>4</v>
      </c>
      <c r="J101" s="18"/>
      <c r="K101" s="114" t="s">
        <v>7</v>
      </c>
      <c r="L101" s="18"/>
      <c r="M101" s="18"/>
      <c r="N101" s="18"/>
      <c r="O101" s="114"/>
      <c r="P101" s="15" t="s">
        <v>7227</v>
      </c>
      <c r="Q101" s="17">
        <v>4</v>
      </c>
      <c r="R101" s="18"/>
      <c r="S101" s="114" t="s">
        <v>7</v>
      </c>
      <c r="T101" s="15"/>
      <c r="U101" s="17"/>
      <c r="V101" s="18"/>
      <c r="W101" s="114"/>
      <c r="X101" s="15" t="s">
        <v>7227</v>
      </c>
      <c r="Y101" s="18">
        <v>4</v>
      </c>
      <c r="Z101" s="18"/>
      <c r="AA101" s="114" t="s">
        <v>7</v>
      </c>
      <c r="AB101" s="15"/>
      <c r="AC101" s="17"/>
      <c r="AD101" s="18"/>
      <c r="AE101" s="310"/>
      <c r="AF101" s="28" t="str">
        <f t="shared" si="1"/>
        <v>s</v>
      </c>
    </row>
    <row r="102" spans="1:32" s="11" customFormat="1" ht="12.75" customHeight="1" x14ac:dyDescent="0.3">
      <c r="A102" s="107"/>
      <c r="B102" s="52" t="s">
        <v>412</v>
      </c>
      <c r="C102" s="993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2"/>
      <c r="V102" s="22"/>
      <c r="W102" s="112"/>
      <c r="X102" s="20"/>
      <c r="Y102" s="24"/>
      <c r="Z102" s="24"/>
      <c r="AA102" s="112"/>
      <c r="AB102" s="20"/>
      <c r="AC102" s="22"/>
      <c r="AD102" s="22"/>
      <c r="AE102" s="311"/>
      <c r="AF102" s="28" t="str">
        <f t="shared" si="1"/>
        <v>s</v>
      </c>
    </row>
    <row r="103" spans="1:32" s="11" customFormat="1" ht="12.75" customHeight="1" x14ac:dyDescent="0.3">
      <c r="A103" s="107"/>
      <c r="B103" s="52"/>
      <c r="C103" s="994" t="s">
        <v>1</v>
      </c>
      <c r="D103" s="25"/>
      <c r="E103" s="26"/>
      <c r="F103" s="26"/>
      <c r="G103" s="111"/>
      <c r="H103" s="25"/>
      <c r="I103" s="27"/>
      <c r="J103" s="28"/>
      <c r="K103" s="110"/>
      <c r="L103" s="25"/>
      <c r="M103" s="28"/>
      <c r="N103" s="28"/>
      <c r="O103" s="110"/>
      <c r="P103" s="30"/>
      <c r="Q103" s="31"/>
      <c r="R103" s="28"/>
      <c r="S103" s="110"/>
      <c r="T103" s="25"/>
      <c r="U103" s="28"/>
      <c r="V103" s="28"/>
      <c r="W103" s="110"/>
      <c r="X103" s="25"/>
      <c r="Y103" s="28"/>
      <c r="Z103" s="28"/>
      <c r="AA103" s="110"/>
      <c r="AB103" s="25"/>
      <c r="AC103" s="27"/>
      <c r="AD103" s="28"/>
      <c r="AE103" s="312"/>
      <c r="AF103" s="28" t="str">
        <f t="shared" si="1"/>
        <v>c</v>
      </c>
    </row>
    <row r="104" spans="1:32" s="11" customFormat="1" ht="12.75" customHeight="1" x14ac:dyDescent="0.3">
      <c r="A104" s="107"/>
      <c r="B104" s="52"/>
      <c r="C104" s="994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8"/>
      <c r="V104" s="28"/>
      <c r="W104" s="110"/>
      <c r="X104" s="25"/>
      <c r="Y104" s="33"/>
      <c r="Z104" s="33"/>
      <c r="AA104" s="116"/>
      <c r="AB104" s="25"/>
      <c r="AC104" s="27"/>
      <c r="AD104" s="28"/>
      <c r="AE104" s="312"/>
      <c r="AF104" s="28" t="str">
        <f t="shared" si="1"/>
        <v>c</v>
      </c>
    </row>
    <row r="105" spans="1:32" s="11" customFormat="1" ht="12.75" customHeight="1" x14ac:dyDescent="0.3">
      <c r="A105" s="105">
        <v>5</v>
      </c>
      <c r="B105" s="51" t="s">
        <v>7354</v>
      </c>
      <c r="C105" s="992" t="s">
        <v>0</v>
      </c>
      <c r="D105" s="15"/>
      <c r="E105" s="16"/>
      <c r="F105" s="16"/>
      <c r="G105" s="115"/>
      <c r="H105" s="15"/>
      <c r="I105" s="17"/>
      <c r="J105" s="18"/>
      <c r="K105" s="114"/>
      <c r="L105" s="15"/>
      <c r="M105" s="18"/>
      <c r="N105" s="18"/>
      <c r="O105" s="114"/>
      <c r="P105" s="34"/>
      <c r="Q105" s="35"/>
      <c r="R105" s="36"/>
      <c r="S105" s="114"/>
      <c r="T105" s="15"/>
      <c r="U105" s="18"/>
      <c r="V105" s="18"/>
      <c r="W105" s="114"/>
      <c r="X105" s="18"/>
      <c r="Y105" s="18"/>
      <c r="Z105" s="18"/>
      <c r="AA105" s="114"/>
      <c r="AB105" s="15"/>
      <c r="AC105" s="17"/>
      <c r="AD105" s="18"/>
      <c r="AE105" s="310"/>
      <c r="AF105" s="28" t="str">
        <f t="shared" si="1"/>
        <v>s</v>
      </c>
    </row>
    <row r="106" spans="1:32" s="11" customFormat="1" ht="12.75" customHeight="1" x14ac:dyDescent="0.3">
      <c r="A106" s="107"/>
      <c r="B106" s="52" t="s">
        <v>412</v>
      </c>
      <c r="C106" s="993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37"/>
      <c r="Q106" s="38"/>
      <c r="R106" s="39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311"/>
      <c r="AF106" s="28" t="str">
        <f t="shared" si="1"/>
        <v>s</v>
      </c>
    </row>
    <row r="107" spans="1:32" s="11" customFormat="1" ht="12.75" customHeight="1" x14ac:dyDescent="0.3">
      <c r="A107" s="107"/>
      <c r="B107" s="52"/>
      <c r="C107" s="994" t="s">
        <v>1</v>
      </c>
      <c r="D107" s="25" t="s">
        <v>6638</v>
      </c>
      <c r="E107" s="26">
        <v>4</v>
      </c>
      <c r="F107" s="26"/>
      <c r="G107" s="111" t="s">
        <v>2</v>
      </c>
      <c r="H107" s="25"/>
      <c r="I107" s="27"/>
      <c r="J107" s="28"/>
      <c r="K107" s="110"/>
      <c r="L107" s="25" t="s">
        <v>6638</v>
      </c>
      <c r="M107" s="28">
        <v>4</v>
      </c>
      <c r="N107" s="28"/>
      <c r="O107" s="110" t="s">
        <v>2</v>
      </c>
      <c r="P107" s="25"/>
      <c r="Q107" s="27"/>
      <c r="R107" s="28"/>
      <c r="S107" s="110"/>
      <c r="T107" s="25" t="s">
        <v>6638</v>
      </c>
      <c r="U107" s="28">
        <v>4</v>
      </c>
      <c r="V107" s="28"/>
      <c r="W107" s="110" t="s">
        <v>2</v>
      </c>
      <c r="X107" s="25"/>
      <c r="Y107" s="28"/>
      <c r="Z107" s="28"/>
      <c r="AA107" s="110"/>
      <c r="AB107" s="25"/>
      <c r="AC107" s="27"/>
      <c r="AD107" s="28"/>
      <c r="AE107" s="312"/>
      <c r="AF107" s="28" t="str">
        <f t="shared" si="1"/>
        <v>c</v>
      </c>
    </row>
    <row r="108" spans="1:32" s="11" customFormat="1" ht="12.75" customHeight="1" x14ac:dyDescent="0.3">
      <c r="A108" s="106"/>
      <c r="B108" s="52"/>
      <c r="C108" s="995"/>
      <c r="D108" s="25"/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25"/>
      <c r="Q108" s="27"/>
      <c r="R108" s="28"/>
      <c r="S108" s="110"/>
      <c r="T108" s="25"/>
      <c r="U108" s="28"/>
      <c r="V108" s="28"/>
      <c r="W108" s="110"/>
      <c r="X108" s="25"/>
      <c r="Y108" s="33"/>
      <c r="Z108" s="33"/>
      <c r="AA108" s="116"/>
      <c r="AB108" s="25"/>
      <c r="AC108" s="27"/>
      <c r="AD108" s="28"/>
      <c r="AE108" s="312"/>
      <c r="AF108" s="28" t="str">
        <f t="shared" si="1"/>
        <v>c</v>
      </c>
    </row>
    <row r="109" spans="1:32" s="11" customFormat="1" ht="12.75" customHeight="1" x14ac:dyDescent="0.3">
      <c r="A109" s="105">
        <v>5</v>
      </c>
      <c r="B109" s="51" t="s">
        <v>7355</v>
      </c>
      <c r="C109" s="992" t="s">
        <v>0</v>
      </c>
      <c r="D109" s="15"/>
      <c r="E109" s="16"/>
      <c r="F109" s="16"/>
      <c r="G109" s="115"/>
      <c r="H109" s="15"/>
      <c r="I109" s="17"/>
      <c r="J109" s="18"/>
      <c r="K109" s="114"/>
      <c r="L109" s="18"/>
      <c r="M109" s="18"/>
      <c r="N109" s="18"/>
      <c r="O109" s="114"/>
      <c r="P109" s="18"/>
      <c r="Q109" s="18"/>
      <c r="R109" s="18"/>
      <c r="S109" s="114"/>
      <c r="T109" s="15"/>
      <c r="U109" s="18"/>
      <c r="V109" s="18"/>
      <c r="W109" s="114"/>
      <c r="X109" s="15"/>
      <c r="Y109" s="18"/>
      <c r="Z109" s="18"/>
      <c r="AA109" s="114"/>
      <c r="AB109" s="15"/>
      <c r="AC109" s="18"/>
      <c r="AD109" s="18"/>
      <c r="AE109" s="310"/>
      <c r="AF109" s="28" t="str">
        <f t="shared" si="1"/>
        <v>s</v>
      </c>
    </row>
    <row r="110" spans="1:32" s="11" customFormat="1" ht="12.75" customHeight="1" x14ac:dyDescent="0.3">
      <c r="A110" s="107"/>
      <c r="B110" s="52" t="s">
        <v>412</v>
      </c>
      <c r="C110" s="993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20"/>
      <c r="Q110" s="24"/>
      <c r="R110" s="22"/>
      <c r="S110" s="112"/>
      <c r="T110" s="20"/>
      <c r="U110" s="22"/>
      <c r="V110" s="22"/>
      <c r="W110" s="112"/>
      <c r="X110" s="20"/>
      <c r="Y110" s="24"/>
      <c r="Z110" s="24"/>
      <c r="AA110" s="112"/>
      <c r="AB110" s="20"/>
      <c r="AC110" s="22"/>
      <c r="AD110" s="22"/>
      <c r="AE110" s="311"/>
      <c r="AF110" s="28" t="str">
        <f t="shared" si="1"/>
        <v>s</v>
      </c>
    </row>
    <row r="111" spans="1:32" s="11" customFormat="1" ht="12.75" customHeight="1" x14ac:dyDescent="0.3">
      <c r="A111" s="107"/>
      <c r="B111" s="52"/>
      <c r="C111" s="994" t="s">
        <v>1</v>
      </c>
      <c r="D111" s="25"/>
      <c r="E111" s="26"/>
      <c r="F111" s="26"/>
      <c r="G111" s="111"/>
      <c r="H111" s="25" t="s">
        <v>6638</v>
      </c>
      <c r="I111" s="27">
        <v>4</v>
      </c>
      <c r="J111" s="28"/>
      <c r="K111" s="110" t="s">
        <v>2</v>
      </c>
      <c r="L111" s="25"/>
      <c r="M111" s="28"/>
      <c r="N111" s="28"/>
      <c r="O111" s="110"/>
      <c r="P111" s="25" t="s">
        <v>6638</v>
      </c>
      <c r="Q111" s="28">
        <v>4</v>
      </c>
      <c r="R111" s="28"/>
      <c r="S111" s="110" t="s">
        <v>2</v>
      </c>
      <c r="T111" s="25"/>
      <c r="U111" s="28"/>
      <c r="V111" s="28"/>
      <c r="W111" s="110"/>
      <c r="X111" s="25" t="s">
        <v>6638</v>
      </c>
      <c r="Y111" s="28">
        <v>4</v>
      </c>
      <c r="Z111" s="28"/>
      <c r="AA111" s="110" t="s">
        <v>2</v>
      </c>
      <c r="AB111" s="25"/>
      <c r="AC111" s="27"/>
      <c r="AD111" s="28"/>
      <c r="AE111" s="312"/>
      <c r="AF111" s="28" t="str">
        <f t="shared" si="1"/>
        <v>c</v>
      </c>
    </row>
    <row r="112" spans="1:32" s="11" customFormat="1" ht="12.75" customHeight="1" x14ac:dyDescent="0.3">
      <c r="A112" s="107"/>
      <c r="B112" s="52"/>
      <c r="C112" s="994"/>
      <c r="D112" s="25"/>
      <c r="E112" s="26"/>
      <c r="F112" s="26"/>
      <c r="G112" s="111"/>
      <c r="H112" s="25"/>
      <c r="I112" s="28"/>
      <c r="J112" s="28"/>
      <c r="K112" s="110"/>
      <c r="L112" s="25"/>
      <c r="M112" s="28"/>
      <c r="N112" s="28"/>
      <c r="O112" s="110"/>
      <c r="P112" s="25"/>
      <c r="Q112" s="28"/>
      <c r="R112" s="28"/>
      <c r="S112" s="110"/>
      <c r="T112" s="25"/>
      <c r="U112" s="28"/>
      <c r="V112" s="28"/>
      <c r="W112" s="110"/>
      <c r="X112" s="25"/>
      <c r="Y112" s="33"/>
      <c r="Z112" s="33"/>
      <c r="AA112" s="116"/>
      <c r="AB112" s="25"/>
      <c r="AC112" s="33"/>
      <c r="AD112" s="33"/>
      <c r="AE112" s="314"/>
      <c r="AF112" s="28" t="str">
        <f t="shared" si="1"/>
        <v>c</v>
      </c>
    </row>
    <row r="113" spans="1:32" s="11" customFormat="1" ht="12.75" customHeight="1" x14ac:dyDescent="0.3">
      <c r="A113" s="105">
        <v>6</v>
      </c>
      <c r="B113" s="51" t="s">
        <v>7356</v>
      </c>
      <c r="C113" s="992" t="s">
        <v>0</v>
      </c>
      <c r="D113" s="15"/>
      <c r="E113" s="16"/>
      <c r="F113" s="16"/>
      <c r="G113" s="115"/>
      <c r="H113" s="15"/>
      <c r="I113" s="17"/>
      <c r="J113" s="18"/>
      <c r="K113" s="114"/>
      <c r="L113" s="15"/>
      <c r="M113" s="18"/>
      <c r="N113" s="18"/>
      <c r="O113" s="114"/>
      <c r="P113" s="15"/>
      <c r="Q113" s="18"/>
      <c r="R113" s="18"/>
      <c r="S113" s="114"/>
      <c r="T113" s="18"/>
      <c r="U113" s="18"/>
      <c r="V113" s="18"/>
      <c r="W113" s="114"/>
      <c r="X113" s="15"/>
      <c r="Y113" s="18"/>
      <c r="Z113" s="18"/>
      <c r="AA113" s="114"/>
      <c r="AB113" s="15"/>
      <c r="AC113" s="18"/>
      <c r="AD113" s="18"/>
      <c r="AE113" s="310"/>
      <c r="AF113" s="28" t="str">
        <f t="shared" si="1"/>
        <v>s</v>
      </c>
    </row>
    <row r="114" spans="1:32" s="11" customFormat="1" ht="12.75" customHeight="1" x14ac:dyDescent="0.3">
      <c r="A114" s="107"/>
      <c r="B114" s="52" t="s">
        <v>412</v>
      </c>
      <c r="C114" s="993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20"/>
      <c r="Q114" s="22"/>
      <c r="R114" s="22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311"/>
      <c r="AF114" s="28" t="str">
        <f t="shared" si="1"/>
        <v>s</v>
      </c>
    </row>
    <row r="115" spans="1:32" s="11" customFormat="1" ht="12.75" customHeight="1" x14ac:dyDescent="0.3">
      <c r="A115" s="107"/>
      <c r="B115" s="52"/>
      <c r="C115" s="994" t="s">
        <v>1</v>
      </c>
      <c r="D115" s="25" t="s">
        <v>7227</v>
      </c>
      <c r="E115" s="26">
        <v>4</v>
      </c>
      <c r="F115" s="26"/>
      <c r="G115" s="111" t="s">
        <v>7</v>
      </c>
      <c r="H115" s="25"/>
      <c r="I115" s="27"/>
      <c r="J115" s="28"/>
      <c r="K115" s="110"/>
      <c r="L115" s="28" t="s">
        <v>7227</v>
      </c>
      <c r="M115" s="28">
        <v>4</v>
      </c>
      <c r="N115" s="28"/>
      <c r="O115" s="110" t="s">
        <v>7</v>
      </c>
      <c r="P115" s="25"/>
      <c r="Q115" s="27"/>
      <c r="R115" s="28"/>
      <c r="S115" s="110"/>
      <c r="T115" s="25" t="s">
        <v>7227</v>
      </c>
      <c r="U115" s="28">
        <v>4</v>
      </c>
      <c r="V115" s="28"/>
      <c r="W115" s="110" t="s">
        <v>7</v>
      </c>
      <c r="X115" s="25"/>
      <c r="Y115" s="28"/>
      <c r="Z115" s="28"/>
      <c r="AA115" s="110"/>
      <c r="AB115" s="25"/>
      <c r="AC115" s="27"/>
      <c r="AD115" s="28"/>
      <c r="AE115" s="312"/>
      <c r="AF115" s="28" t="str">
        <f t="shared" si="1"/>
        <v>c</v>
      </c>
    </row>
    <row r="116" spans="1:32" s="11" customFormat="1" ht="12.75" customHeight="1" x14ac:dyDescent="0.3">
      <c r="A116" s="106"/>
      <c r="B116" s="52"/>
      <c r="C116" s="995"/>
      <c r="D116" s="25"/>
      <c r="E116" s="26"/>
      <c r="F116" s="26"/>
      <c r="G116" s="111"/>
      <c r="H116" s="25"/>
      <c r="I116" s="28"/>
      <c r="J116" s="28"/>
      <c r="K116" s="110"/>
      <c r="L116" s="25"/>
      <c r="M116" s="28"/>
      <c r="N116" s="28"/>
      <c r="O116" s="110"/>
      <c r="P116" s="25"/>
      <c r="Q116" s="27"/>
      <c r="R116" s="27"/>
      <c r="S116" s="110"/>
      <c r="T116" s="25"/>
      <c r="U116" s="28"/>
      <c r="V116" s="28"/>
      <c r="W116" s="110"/>
      <c r="X116" s="25"/>
      <c r="Y116" s="33"/>
      <c r="Z116" s="33"/>
      <c r="AA116" s="116"/>
      <c r="AB116" s="25"/>
      <c r="AC116" s="33"/>
      <c r="AD116" s="33"/>
      <c r="AE116" s="314"/>
      <c r="AF116" s="28" t="str">
        <f t="shared" si="1"/>
        <v>c</v>
      </c>
    </row>
    <row r="117" spans="1:32" s="11" customFormat="1" ht="12.75" customHeight="1" x14ac:dyDescent="0.3">
      <c r="A117" s="105">
        <v>6</v>
      </c>
      <c r="B117" s="51" t="s">
        <v>7357</v>
      </c>
      <c r="C117" s="992" t="s">
        <v>0</v>
      </c>
      <c r="D117" s="15"/>
      <c r="E117" s="16"/>
      <c r="F117" s="16"/>
      <c r="G117" s="115"/>
      <c r="H117" s="15"/>
      <c r="I117" s="17"/>
      <c r="J117" s="18"/>
      <c r="K117" s="114"/>
      <c r="L117" s="15"/>
      <c r="M117" s="18"/>
      <c r="N117" s="18"/>
      <c r="O117" s="114"/>
      <c r="P117" s="34"/>
      <c r="Q117" s="35"/>
      <c r="R117" s="36"/>
      <c r="S117" s="114"/>
      <c r="T117" s="15"/>
      <c r="U117" s="18"/>
      <c r="V117" s="18"/>
      <c r="W117" s="114"/>
      <c r="X117" s="18"/>
      <c r="Y117" s="18"/>
      <c r="Z117" s="18"/>
      <c r="AA117" s="114"/>
      <c r="AB117" s="15"/>
      <c r="AC117" s="17"/>
      <c r="AD117" s="18"/>
      <c r="AE117" s="310"/>
      <c r="AF117" s="28" t="str">
        <f t="shared" si="1"/>
        <v>s</v>
      </c>
    </row>
    <row r="118" spans="1:32" s="11" customFormat="1" ht="12.75" customHeight="1" x14ac:dyDescent="0.3">
      <c r="A118" s="107"/>
      <c r="B118" s="52" t="s">
        <v>412</v>
      </c>
      <c r="C118" s="993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37"/>
      <c r="Q118" s="38"/>
      <c r="R118" s="39"/>
      <c r="S118" s="112"/>
      <c r="T118" s="20"/>
      <c r="U118" s="22"/>
      <c r="V118" s="22"/>
      <c r="W118" s="112"/>
      <c r="X118" s="20"/>
      <c r="Y118" s="24"/>
      <c r="Z118" s="24"/>
      <c r="AA118" s="112"/>
      <c r="AB118" s="20"/>
      <c r="AC118" s="22"/>
      <c r="AD118" s="22"/>
      <c r="AE118" s="311"/>
      <c r="AF118" s="28" t="str">
        <f t="shared" si="1"/>
        <v>s</v>
      </c>
    </row>
    <row r="119" spans="1:32" s="11" customFormat="1" ht="12.75" customHeight="1" x14ac:dyDescent="0.3">
      <c r="A119" s="107"/>
      <c r="B119" s="52"/>
      <c r="C119" s="994" t="s">
        <v>1</v>
      </c>
      <c r="D119" s="25"/>
      <c r="E119" s="26"/>
      <c r="F119" s="26"/>
      <c r="G119" s="111"/>
      <c r="H119" s="25" t="s">
        <v>7227</v>
      </c>
      <c r="I119" s="27">
        <v>4</v>
      </c>
      <c r="J119" s="28"/>
      <c r="K119" s="110" t="s">
        <v>7</v>
      </c>
      <c r="L119" s="25"/>
      <c r="M119" s="28"/>
      <c r="N119" s="28"/>
      <c r="O119" s="110"/>
      <c r="P119" s="25" t="s">
        <v>7227</v>
      </c>
      <c r="Q119" s="27">
        <v>4</v>
      </c>
      <c r="R119" s="28"/>
      <c r="S119" s="110" t="s">
        <v>7</v>
      </c>
      <c r="T119" s="25"/>
      <c r="U119" s="28"/>
      <c r="V119" s="28"/>
      <c r="W119" s="110"/>
      <c r="X119" s="25" t="s">
        <v>7227</v>
      </c>
      <c r="Y119" s="28">
        <v>4</v>
      </c>
      <c r="Z119" s="28"/>
      <c r="AA119" s="110" t="s">
        <v>7</v>
      </c>
      <c r="AB119" s="25"/>
      <c r="AC119" s="27"/>
      <c r="AD119" s="28"/>
      <c r="AE119" s="312"/>
      <c r="AF119" s="28" t="str">
        <f t="shared" si="1"/>
        <v>c</v>
      </c>
    </row>
    <row r="120" spans="1:32" s="11" customFormat="1" ht="12.75" customHeight="1" x14ac:dyDescent="0.3">
      <c r="A120" s="107"/>
      <c r="B120" s="54"/>
      <c r="C120" s="994"/>
      <c r="D120" s="40"/>
      <c r="E120" s="41"/>
      <c r="F120" s="42"/>
      <c r="G120" s="108"/>
      <c r="H120" s="40"/>
      <c r="I120" s="42"/>
      <c r="J120" s="42"/>
      <c r="K120" s="108"/>
      <c r="L120" s="40"/>
      <c r="M120" s="42"/>
      <c r="N120" s="42"/>
      <c r="O120" s="108"/>
      <c r="P120" s="40"/>
      <c r="Q120" s="41"/>
      <c r="R120" s="42"/>
      <c r="S120" s="108"/>
      <c r="T120" s="40"/>
      <c r="U120" s="42"/>
      <c r="V120" s="42"/>
      <c r="W120" s="108"/>
      <c r="X120" s="40"/>
      <c r="Y120" s="43"/>
      <c r="Z120" s="43"/>
      <c r="AA120" s="109"/>
      <c r="AB120" s="40"/>
      <c r="AC120" s="41"/>
      <c r="AD120" s="42"/>
      <c r="AE120" s="313"/>
      <c r="AF120" s="28" t="str">
        <f t="shared" si="1"/>
        <v>c</v>
      </c>
    </row>
    <row r="121" spans="1:32" s="11" customFormat="1" ht="12.75" customHeight="1" x14ac:dyDescent="0.3">
      <c r="A121" s="105">
        <v>7</v>
      </c>
      <c r="B121" s="51" t="s">
        <v>7358</v>
      </c>
      <c r="C121" s="992" t="s">
        <v>0</v>
      </c>
      <c r="D121" s="15" t="s">
        <v>6638</v>
      </c>
      <c r="E121" s="16">
        <v>4</v>
      </c>
      <c r="F121" s="16"/>
      <c r="G121" s="115" t="s">
        <v>829</v>
      </c>
      <c r="H121" s="15"/>
      <c r="I121" s="17"/>
      <c r="J121" s="18"/>
      <c r="K121" s="114"/>
      <c r="L121" s="15" t="s">
        <v>6638</v>
      </c>
      <c r="M121" s="18">
        <v>4</v>
      </c>
      <c r="N121" s="18"/>
      <c r="O121" s="114" t="s">
        <v>829</v>
      </c>
      <c r="P121" s="34"/>
      <c r="Q121" s="35"/>
      <c r="R121" s="36"/>
      <c r="S121" s="114"/>
      <c r="T121" s="15" t="s">
        <v>6638</v>
      </c>
      <c r="U121" s="18">
        <v>4</v>
      </c>
      <c r="V121" s="18"/>
      <c r="W121" s="114" t="s">
        <v>829</v>
      </c>
      <c r="X121" s="18"/>
      <c r="Y121" s="18"/>
      <c r="Z121" s="18"/>
      <c r="AA121" s="114"/>
      <c r="AB121" s="15"/>
      <c r="AC121" s="17"/>
      <c r="AD121" s="18"/>
      <c r="AE121" s="310"/>
      <c r="AF121" s="28" t="str">
        <f t="shared" si="1"/>
        <v>s</v>
      </c>
    </row>
    <row r="122" spans="1:32" s="11" customFormat="1" ht="12.75" customHeight="1" x14ac:dyDescent="0.3">
      <c r="A122" s="107"/>
      <c r="B122" s="52" t="s">
        <v>5729</v>
      </c>
      <c r="C122" s="993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37"/>
      <c r="Q122" s="38"/>
      <c r="R122" s="39"/>
      <c r="S122" s="112"/>
      <c r="T122" s="20"/>
      <c r="U122" s="22"/>
      <c r="V122" s="22"/>
      <c r="W122" s="112"/>
      <c r="X122" s="20"/>
      <c r="Y122" s="24"/>
      <c r="Z122" s="24"/>
      <c r="AA122" s="112"/>
      <c r="AB122" s="20"/>
      <c r="AC122" s="22"/>
      <c r="AD122" s="22"/>
      <c r="AE122" s="311"/>
      <c r="AF122" s="28" t="str">
        <f t="shared" si="1"/>
        <v>s</v>
      </c>
    </row>
    <row r="123" spans="1:32" s="11" customFormat="1" ht="12.75" customHeight="1" x14ac:dyDescent="0.3">
      <c r="A123" s="107"/>
      <c r="B123" s="52"/>
      <c r="C123" s="994" t="s">
        <v>1</v>
      </c>
      <c r="D123" s="25"/>
      <c r="E123" s="26"/>
      <c r="F123" s="26"/>
      <c r="G123" s="111"/>
      <c r="H123" s="25"/>
      <c r="I123" s="27"/>
      <c r="J123" s="28"/>
      <c r="K123" s="110"/>
      <c r="L123" s="25"/>
      <c r="M123" s="28"/>
      <c r="N123" s="28"/>
      <c r="O123" s="110"/>
      <c r="P123" s="25"/>
      <c r="Q123" s="27"/>
      <c r="R123" s="28"/>
      <c r="S123" s="110"/>
      <c r="T123" s="25"/>
      <c r="U123" s="28"/>
      <c r="V123" s="28"/>
      <c r="W123" s="110"/>
      <c r="X123" s="25"/>
      <c r="Y123" s="28"/>
      <c r="Z123" s="28"/>
      <c r="AA123" s="110"/>
      <c r="AB123" s="25"/>
      <c r="AC123" s="27"/>
      <c r="AD123" s="28"/>
      <c r="AE123" s="312"/>
      <c r="AF123" s="28" t="str">
        <f t="shared" si="1"/>
        <v>c</v>
      </c>
    </row>
    <row r="124" spans="1:32" s="11" customFormat="1" ht="12.75" customHeight="1" x14ac:dyDescent="0.3">
      <c r="A124" s="107"/>
      <c r="B124" s="52"/>
      <c r="C124" s="994"/>
      <c r="D124" s="40"/>
      <c r="E124" s="41"/>
      <c r="F124" s="42"/>
      <c r="G124" s="108"/>
      <c r="H124" s="40"/>
      <c r="I124" s="42"/>
      <c r="J124" s="42"/>
      <c r="K124" s="108"/>
      <c r="L124" s="40"/>
      <c r="M124" s="42"/>
      <c r="N124" s="42"/>
      <c r="O124" s="108"/>
      <c r="P124" s="40"/>
      <c r="Q124" s="41"/>
      <c r="R124" s="42"/>
      <c r="S124" s="108"/>
      <c r="T124" s="40"/>
      <c r="U124" s="42"/>
      <c r="V124" s="42"/>
      <c r="W124" s="108"/>
      <c r="X124" s="40"/>
      <c r="Y124" s="43"/>
      <c r="Z124" s="43"/>
      <c r="AA124" s="109"/>
      <c r="AB124" s="40"/>
      <c r="AC124" s="41"/>
      <c r="AD124" s="42"/>
      <c r="AE124" s="313"/>
      <c r="AF124" s="28" t="str">
        <f t="shared" si="1"/>
        <v>c</v>
      </c>
    </row>
    <row r="125" spans="1:32" s="11" customFormat="1" ht="12.75" customHeight="1" x14ac:dyDescent="0.3">
      <c r="A125" s="105">
        <v>8</v>
      </c>
      <c r="B125" s="51" t="s">
        <v>7359</v>
      </c>
      <c r="C125" s="992" t="s">
        <v>0</v>
      </c>
      <c r="D125" s="15"/>
      <c r="E125" s="16"/>
      <c r="F125" s="16"/>
      <c r="G125" s="115"/>
      <c r="H125" s="15" t="s">
        <v>6638</v>
      </c>
      <c r="I125" s="17">
        <v>4</v>
      </c>
      <c r="J125" s="18"/>
      <c r="K125" s="114" t="s">
        <v>829</v>
      </c>
      <c r="L125" s="18"/>
      <c r="M125" s="18"/>
      <c r="N125" s="18"/>
      <c r="O125" s="114"/>
      <c r="P125" s="15" t="s">
        <v>6638</v>
      </c>
      <c r="Q125" s="17">
        <v>4</v>
      </c>
      <c r="R125" s="18"/>
      <c r="S125" s="114" t="s">
        <v>829</v>
      </c>
      <c r="T125" s="15"/>
      <c r="U125" s="18"/>
      <c r="V125" s="18"/>
      <c r="W125" s="114"/>
      <c r="X125" s="15" t="s">
        <v>6638</v>
      </c>
      <c r="Y125" s="18">
        <v>4</v>
      </c>
      <c r="Z125" s="18"/>
      <c r="AA125" s="114" t="s">
        <v>829</v>
      </c>
      <c r="AB125" s="15"/>
      <c r="AC125" s="17"/>
      <c r="AD125" s="18"/>
      <c r="AE125" s="310"/>
      <c r="AF125" s="28" t="str">
        <f t="shared" si="1"/>
        <v>s</v>
      </c>
    </row>
    <row r="126" spans="1:32" s="11" customFormat="1" ht="12.75" customHeight="1" x14ac:dyDescent="0.3">
      <c r="A126" s="107"/>
      <c r="B126" s="52" t="s">
        <v>5729</v>
      </c>
      <c r="C126" s="993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20"/>
      <c r="Q126" s="24"/>
      <c r="R126" s="24"/>
      <c r="S126" s="112"/>
      <c r="T126" s="20"/>
      <c r="U126" s="24"/>
      <c r="V126" s="22"/>
      <c r="W126" s="112"/>
      <c r="X126" s="20"/>
      <c r="Y126" s="24"/>
      <c r="Z126" s="24"/>
      <c r="AA126" s="112"/>
      <c r="AB126" s="20"/>
      <c r="AC126" s="22"/>
      <c r="AD126" s="22"/>
      <c r="AE126" s="311"/>
      <c r="AF126" s="28" t="str">
        <f t="shared" si="1"/>
        <v>s</v>
      </c>
    </row>
    <row r="127" spans="1:32" s="11" customFormat="1" ht="12.75" customHeight="1" x14ac:dyDescent="0.3">
      <c r="A127" s="107"/>
      <c r="B127" s="52"/>
      <c r="C127" s="994" t="s">
        <v>1</v>
      </c>
      <c r="D127" s="25"/>
      <c r="E127" s="26"/>
      <c r="F127" s="26"/>
      <c r="G127" s="111"/>
      <c r="H127" s="25"/>
      <c r="I127" s="27"/>
      <c r="J127" s="28"/>
      <c r="K127" s="110"/>
      <c r="L127" s="25"/>
      <c r="M127" s="28"/>
      <c r="N127" s="28"/>
      <c r="O127" s="110"/>
      <c r="P127" s="30"/>
      <c r="Q127" s="31"/>
      <c r="R127" s="28"/>
      <c r="S127" s="110"/>
      <c r="T127" s="25"/>
      <c r="U127" s="28"/>
      <c r="V127" s="28"/>
      <c r="W127" s="110"/>
      <c r="X127" s="25"/>
      <c r="Y127" s="28"/>
      <c r="Z127" s="28"/>
      <c r="AA127" s="110"/>
      <c r="AB127" s="25"/>
      <c r="AC127" s="27"/>
      <c r="AD127" s="28"/>
      <c r="AE127" s="312"/>
      <c r="AF127" s="28" t="str">
        <f t="shared" si="1"/>
        <v>c</v>
      </c>
    </row>
    <row r="128" spans="1:32" s="11" customFormat="1" ht="12.75" customHeight="1" x14ac:dyDescent="0.3">
      <c r="A128" s="107"/>
      <c r="B128" s="54"/>
      <c r="C128" s="994"/>
      <c r="D128" s="25"/>
      <c r="E128" s="26"/>
      <c r="F128" s="26"/>
      <c r="G128" s="111"/>
      <c r="H128" s="25"/>
      <c r="I128" s="28"/>
      <c r="J128" s="28"/>
      <c r="K128" s="110"/>
      <c r="L128" s="25"/>
      <c r="M128" s="28"/>
      <c r="N128" s="28"/>
      <c r="O128" s="110"/>
      <c r="P128" s="30"/>
      <c r="Q128" s="31"/>
      <c r="R128" s="32"/>
      <c r="S128" s="110"/>
      <c r="T128" s="25"/>
      <c r="U128" s="27"/>
      <c r="V128" s="27"/>
      <c r="W128" s="110"/>
      <c r="X128" s="25"/>
      <c r="Y128" s="33"/>
      <c r="Z128" s="33"/>
      <c r="AA128" s="116"/>
      <c r="AB128" s="25"/>
      <c r="AC128" s="27"/>
      <c r="AD128" s="28"/>
      <c r="AE128" s="312"/>
      <c r="AF128" s="28" t="str">
        <f t="shared" si="1"/>
        <v>c</v>
      </c>
    </row>
    <row r="129" spans="1:32" s="11" customFormat="1" ht="12.75" customHeight="1" x14ac:dyDescent="0.3">
      <c r="A129" s="105">
        <v>9</v>
      </c>
      <c r="B129" s="51" t="s">
        <v>7360</v>
      </c>
      <c r="C129" s="992" t="s">
        <v>0</v>
      </c>
      <c r="D129" s="15"/>
      <c r="E129" s="16"/>
      <c r="F129" s="16"/>
      <c r="G129" s="115"/>
      <c r="H129" s="15"/>
      <c r="I129" s="17"/>
      <c r="J129" s="18"/>
      <c r="K129" s="114"/>
      <c r="L129" s="15"/>
      <c r="M129" s="18"/>
      <c r="N129" s="18"/>
      <c r="O129" s="114"/>
      <c r="P129" s="34"/>
      <c r="Q129" s="35"/>
      <c r="R129" s="36"/>
      <c r="S129" s="114"/>
      <c r="T129" s="15"/>
      <c r="U129" s="18"/>
      <c r="V129" s="18"/>
      <c r="W129" s="114"/>
      <c r="X129" s="18"/>
      <c r="Y129" s="18"/>
      <c r="Z129" s="18"/>
      <c r="AA129" s="114"/>
      <c r="AB129" s="15"/>
      <c r="AC129" s="17"/>
      <c r="AD129" s="18"/>
      <c r="AE129" s="310"/>
      <c r="AF129" s="28" t="str">
        <f t="shared" si="1"/>
        <v>s</v>
      </c>
    </row>
    <row r="130" spans="1:32" s="11" customFormat="1" ht="12.75" customHeight="1" x14ac:dyDescent="0.3">
      <c r="A130" s="107"/>
      <c r="B130" s="52" t="s">
        <v>412</v>
      </c>
      <c r="C130" s="993"/>
      <c r="D130" s="20"/>
      <c r="E130" s="21"/>
      <c r="F130" s="21"/>
      <c r="G130" s="113"/>
      <c r="H130" s="20"/>
      <c r="I130" s="22"/>
      <c r="J130" s="22"/>
      <c r="K130" s="112"/>
      <c r="L130" s="20"/>
      <c r="M130" s="22"/>
      <c r="N130" s="22"/>
      <c r="O130" s="112"/>
      <c r="P130" s="37"/>
      <c r="Q130" s="38"/>
      <c r="R130" s="39"/>
      <c r="S130" s="112"/>
      <c r="T130" s="20"/>
      <c r="U130" s="22"/>
      <c r="V130" s="22"/>
      <c r="W130" s="112"/>
      <c r="X130" s="20"/>
      <c r="Y130" s="24"/>
      <c r="Z130" s="24"/>
      <c r="AA130" s="112"/>
      <c r="AB130" s="20"/>
      <c r="AC130" s="22"/>
      <c r="AD130" s="22"/>
      <c r="AE130" s="311"/>
      <c r="AF130" s="28" t="str">
        <f t="shared" si="1"/>
        <v>s</v>
      </c>
    </row>
    <row r="131" spans="1:32" s="11" customFormat="1" ht="12.75" customHeight="1" x14ac:dyDescent="0.3">
      <c r="A131" s="107"/>
      <c r="B131" s="52"/>
      <c r="C131" s="994" t="s">
        <v>1</v>
      </c>
      <c r="D131" s="25" t="s">
        <v>6634</v>
      </c>
      <c r="E131" s="26">
        <v>4</v>
      </c>
      <c r="F131" s="26"/>
      <c r="G131" s="111" t="s">
        <v>15</v>
      </c>
      <c r="H131" s="25"/>
      <c r="I131" s="27"/>
      <c r="J131" s="28"/>
      <c r="K131" s="110"/>
      <c r="L131" s="25" t="s">
        <v>6634</v>
      </c>
      <c r="M131" s="28">
        <v>4</v>
      </c>
      <c r="N131" s="28"/>
      <c r="O131" s="110" t="s">
        <v>15</v>
      </c>
      <c r="P131" s="25"/>
      <c r="Q131" s="27"/>
      <c r="R131" s="28"/>
      <c r="S131" s="110"/>
      <c r="T131" s="25" t="s">
        <v>6634</v>
      </c>
      <c r="U131" s="28">
        <v>4</v>
      </c>
      <c r="V131" s="28"/>
      <c r="W131" s="110" t="s">
        <v>15</v>
      </c>
      <c r="X131" s="25"/>
      <c r="Y131" s="28"/>
      <c r="Z131" s="28"/>
      <c r="AA131" s="110"/>
      <c r="AB131" s="25"/>
      <c r="AC131" s="27"/>
      <c r="AD131" s="28"/>
      <c r="AE131" s="312"/>
      <c r="AF131" s="28" t="str">
        <f t="shared" si="1"/>
        <v>c</v>
      </c>
    </row>
    <row r="132" spans="1:32" s="11" customFormat="1" ht="12.75" customHeight="1" x14ac:dyDescent="0.3">
      <c r="A132" s="107"/>
      <c r="B132" s="52"/>
      <c r="C132" s="994"/>
      <c r="D132" s="40"/>
      <c r="E132" s="41"/>
      <c r="F132" s="42"/>
      <c r="G132" s="108"/>
      <c r="H132" s="40"/>
      <c r="I132" s="42"/>
      <c r="J132" s="42"/>
      <c r="K132" s="108"/>
      <c r="L132" s="40"/>
      <c r="M132" s="42"/>
      <c r="N132" s="42"/>
      <c r="O132" s="108"/>
      <c r="P132" s="40"/>
      <c r="Q132" s="41"/>
      <c r="R132" s="42"/>
      <c r="S132" s="108"/>
      <c r="T132" s="40"/>
      <c r="U132" s="42"/>
      <c r="V132" s="42"/>
      <c r="W132" s="108"/>
      <c r="X132" s="40"/>
      <c r="Y132" s="43"/>
      <c r="Z132" s="43"/>
      <c r="AA132" s="109"/>
      <c r="AB132" s="40"/>
      <c r="AC132" s="41"/>
      <c r="AD132" s="42"/>
      <c r="AE132" s="313"/>
      <c r="AF132" s="28" t="str">
        <f t="shared" si="1"/>
        <v>c</v>
      </c>
    </row>
    <row r="133" spans="1:32" s="11" customFormat="1" ht="12.75" customHeight="1" x14ac:dyDescent="0.3">
      <c r="A133" s="105">
        <v>9</v>
      </c>
      <c r="B133" s="51" t="s">
        <v>7361</v>
      </c>
      <c r="C133" s="992" t="s">
        <v>0</v>
      </c>
      <c r="D133" s="15"/>
      <c r="E133" s="16"/>
      <c r="F133" s="16"/>
      <c r="G133" s="115"/>
      <c r="H133" s="15"/>
      <c r="I133" s="17"/>
      <c r="J133" s="18"/>
      <c r="K133" s="114"/>
      <c r="L133" s="15"/>
      <c r="M133" s="18"/>
      <c r="N133" s="18"/>
      <c r="O133" s="114"/>
      <c r="P133" s="34"/>
      <c r="Q133" s="35"/>
      <c r="R133" s="36"/>
      <c r="S133" s="114"/>
      <c r="T133" s="15"/>
      <c r="U133" s="18"/>
      <c r="V133" s="18"/>
      <c r="W133" s="114"/>
      <c r="X133" s="18"/>
      <c r="Y133" s="18"/>
      <c r="Z133" s="18"/>
      <c r="AA133" s="114"/>
      <c r="AB133" s="15"/>
      <c r="AC133" s="17"/>
      <c r="AD133" s="18"/>
      <c r="AE133" s="310"/>
      <c r="AF133" s="28" t="str">
        <f t="shared" si="1"/>
        <v>s</v>
      </c>
    </row>
    <row r="134" spans="1:32" s="11" customFormat="1" ht="12.75" customHeight="1" x14ac:dyDescent="0.3">
      <c r="A134" s="107"/>
      <c r="B134" s="52" t="s">
        <v>412</v>
      </c>
      <c r="C134" s="993"/>
      <c r="D134" s="20"/>
      <c r="E134" s="21"/>
      <c r="F134" s="21"/>
      <c r="G134" s="113"/>
      <c r="H134" s="20"/>
      <c r="I134" s="22"/>
      <c r="J134" s="22"/>
      <c r="K134" s="112"/>
      <c r="L134" s="20"/>
      <c r="M134" s="22"/>
      <c r="N134" s="22"/>
      <c r="O134" s="112"/>
      <c r="P134" s="37"/>
      <c r="Q134" s="38"/>
      <c r="R134" s="39"/>
      <c r="S134" s="112"/>
      <c r="T134" s="20"/>
      <c r="U134" s="22"/>
      <c r="V134" s="22"/>
      <c r="W134" s="112"/>
      <c r="X134" s="20"/>
      <c r="Y134" s="24"/>
      <c r="Z134" s="24"/>
      <c r="AA134" s="112"/>
      <c r="AB134" s="20"/>
      <c r="AC134" s="22"/>
      <c r="AD134" s="22"/>
      <c r="AE134" s="311"/>
      <c r="AF134" s="28" t="str">
        <f t="shared" ref="AF134:AF197" si="2">IF(C134=0,C133,C134)</f>
        <v>s</v>
      </c>
    </row>
    <row r="135" spans="1:32" s="11" customFormat="1" ht="12.75" customHeight="1" x14ac:dyDescent="0.3">
      <c r="A135" s="107"/>
      <c r="B135" s="52"/>
      <c r="C135" s="994" t="s">
        <v>1</v>
      </c>
      <c r="D135" s="25"/>
      <c r="E135" s="26"/>
      <c r="F135" s="26"/>
      <c r="G135" s="111"/>
      <c r="H135" s="25" t="s">
        <v>6634</v>
      </c>
      <c r="I135" s="27">
        <v>4</v>
      </c>
      <c r="J135" s="28"/>
      <c r="K135" s="110" t="s">
        <v>15</v>
      </c>
      <c r="L135" s="25"/>
      <c r="M135" s="28"/>
      <c r="N135" s="28"/>
      <c r="O135" s="110"/>
      <c r="P135" s="25" t="s">
        <v>6634</v>
      </c>
      <c r="Q135" s="27">
        <v>4</v>
      </c>
      <c r="R135" s="28"/>
      <c r="S135" s="110" t="s">
        <v>15</v>
      </c>
      <c r="T135" s="25"/>
      <c r="U135" s="28"/>
      <c r="V135" s="28"/>
      <c r="W135" s="110"/>
      <c r="X135" s="25" t="s">
        <v>6634</v>
      </c>
      <c r="Y135" s="28">
        <v>4</v>
      </c>
      <c r="Z135" s="28"/>
      <c r="AA135" s="110" t="s">
        <v>15</v>
      </c>
      <c r="AB135" s="25"/>
      <c r="AC135" s="27"/>
      <c r="AD135" s="28"/>
      <c r="AE135" s="312"/>
      <c r="AF135" s="28" t="str">
        <f t="shared" si="2"/>
        <v>c</v>
      </c>
    </row>
    <row r="136" spans="1:32" s="11" customFormat="1" ht="12.75" customHeight="1" x14ac:dyDescent="0.3">
      <c r="A136" s="107"/>
      <c r="B136" s="52"/>
      <c r="C136" s="994"/>
      <c r="D136" s="40"/>
      <c r="E136" s="41"/>
      <c r="F136" s="42"/>
      <c r="G136" s="108"/>
      <c r="H136" s="40"/>
      <c r="I136" s="42"/>
      <c r="J136" s="42"/>
      <c r="K136" s="108"/>
      <c r="L136" s="40"/>
      <c r="M136" s="42"/>
      <c r="N136" s="42"/>
      <c r="O136" s="108"/>
      <c r="P136" s="40"/>
      <c r="Q136" s="41"/>
      <c r="R136" s="42"/>
      <c r="S136" s="108"/>
      <c r="T136" s="40"/>
      <c r="U136" s="42"/>
      <c r="V136" s="42"/>
      <c r="W136" s="108"/>
      <c r="X136" s="40"/>
      <c r="Y136" s="43"/>
      <c r="Z136" s="43"/>
      <c r="AA136" s="109"/>
      <c r="AB136" s="40"/>
      <c r="AC136" s="41"/>
      <c r="AD136" s="42"/>
      <c r="AE136" s="313"/>
      <c r="AF136" s="28" t="str">
        <f t="shared" si="2"/>
        <v>c</v>
      </c>
    </row>
    <row r="137" spans="1:32" s="11" customFormat="1" ht="12.75" customHeight="1" x14ac:dyDescent="0.3">
      <c r="A137" s="105">
        <v>10</v>
      </c>
      <c r="B137" s="51" t="s">
        <v>7362</v>
      </c>
      <c r="C137" s="992" t="s">
        <v>0</v>
      </c>
      <c r="D137" s="15"/>
      <c r="E137" s="16"/>
      <c r="F137" s="16"/>
      <c r="G137" s="115"/>
      <c r="H137" s="15"/>
      <c r="I137" s="17"/>
      <c r="J137" s="18"/>
      <c r="K137" s="114"/>
      <c r="L137" s="18"/>
      <c r="M137" s="18"/>
      <c r="N137" s="18"/>
      <c r="O137" s="114"/>
      <c r="P137" s="15"/>
      <c r="Q137" s="17"/>
      <c r="R137" s="18"/>
      <c r="S137" s="114"/>
      <c r="T137" s="15"/>
      <c r="U137" s="18"/>
      <c r="V137" s="18"/>
      <c r="W137" s="114"/>
      <c r="X137" s="15"/>
      <c r="Y137" s="18"/>
      <c r="Z137" s="18"/>
      <c r="AA137" s="114"/>
      <c r="AB137" s="15"/>
      <c r="AC137" s="17"/>
      <c r="AD137" s="18"/>
      <c r="AE137" s="310"/>
      <c r="AF137" s="28" t="str">
        <f t="shared" si="2"/>
        <v>s</v>
      </c>
    </row>
    <row r="138" spans="1:32" s="11" customFormat="1" ht="12.75" customHeight="1" x14ac:dyDescent="0.3">
      <c r="A138" s="107"/>
      <c r="B138" s="52" t="s">
        <v>5732</v>
      </c>
      <c r="C138" s="993"/>
      <c r="D138" s="20"/>
      <c r="E138" s="21"/>
      <c r="F138" s="21"/>
      <c r="G138" s="113"/>
      <c r="H138" s="20"/>
      <c r="I138" s="22"/>
      <c r="J138" s="22"/>
      <c r="K138" s="112"/>
      <c r="L138" s="20"/>
      <c r="M138" s="22"/>
      <c r="N138" s="22"/>
      <c r="O138" s="112"/>
      <c r="P138" s="20"/>
      <c r="Q138" s="24"/>
      <c r="R138" s="24"/>
      <c r="S138" s="112"/>
      <c r="T138" s="20"/>
      <c r="U138" s="24"/>
      <c r="V138" s="22"/>
      <c r="W138" s="112"/>
      <c r="X138" s="20"/>
      <c r="Y138" s="24"/>
      <c r="Z138" s="24"/>
      <c r="AA138" s="112"/>
      <c r="AB138" s="20"/>
      <c r="AC138" s="22"/>
      <c r="AD138" s="22"/>
      <c r="AE138" s="311"/>
      <c r="AF138" s="28" t="str">
        <f t="shared" si="2"/>
        <v>s</v>
      </c>
    </row>
    <row r="139" spans="1:32" s="11" customFormat="1" ht="12.75" customHeight="1" x14ac:dyDescent="0.3">
      <c r="A139" s="107"/>
      <c r="B139" s="52"/>
      <c r="C139" s="994" t="s">
        <v>1</v>
      </c>
      <c r="D139" s="25" t="s">
        <v>6661</v>
      </c>
      <c r="E139" s="26">
        <v>4</v>
      </c>
      <c r="F139" s="26"/>
      <c r="G139" s="111" t="s">
        <v>5735</v>
      </c>
      <c r="H139" s="25"/>
      <c r="I139" s="27"/>
      <c r="J139" s="28"/>
      <c r="K139" s="110"/>
      <c r="L139" s="25" t="s">
        <v>6661</v>
      </c>
      <c r="M139" s="28">
        <v>4</v>
      </c>
      <c r="N139" s="28"/>
      <c r="O139" s="110" t="s">
        <v>5735</v>
      </c>
      <c r="P139" s="30"/>
      <c r="Q139" s="31"/>
      <c r="R139" s="28"/>
      <c r="S139" s="110"/>
      <c r="T139" s="25" t="s">
        <v>6661</v>
      </c>
      <c r="U139" s="28">
        <v>4</v>
      </c>
      <c r="V139" s="28"/>
      <c r="W139" s="110" t="s">
        <v>5735</v>
      </c>
      <c r="X139" s="25"/>
      <c r="Y139" s="28"/>
      <c r="Z139" s="28"/>
      <c r="AA139" s="110"/>
      <c r="AB139" s="25"/>
      <c r="AC139" s="27"/>
      <c r="AD139" s="28"/>
      <c r="AE139" s="312"/>
      <c r="AF139" s="28" t="str">
        <f t="shared" si="2"/>
        <v>c</v>
      </c>
    </row>
    <row r="140" spans="1:32" s="11" customFormat="1" ht="12.75" customHeight="1" x14ac:dyDescent="0.3">
      <c r="A140" s="107"/>
      <c r="B140" s="52"/>
      <c r="C140" s="994"/>
      <c r="D140" s="25"/>
      <c r="E140" s="26"/>
      <c r="F140" s="26"/>
      <c r="G140" s="111"/>
      <c r="H140" s="25"/>
      <c r="I140" s="28"/>
      <c r="J140" s="28"/>
      <c r="K140" s="110"/>
      <c r="L140" s="25"/>
      <c r="M140" s="28"/>
      <c r="N140" s="28"/>
      <c r="O140" s="110"/>
      <c r="P140" s="30"/>
      <c r="Q140" s="31"/>
      <c r="R140" s="32"/>
      <c r="S140" s="110"/>
      <c r="T140" s="25"/>
      <c r="U140" s="27"/>
      <c r="V140" s="27"/>
      <c r="W140" s="110"/>
      <c r="X140" s="25"/>
      <c r="Y140" s="33"/>
      <c r="Z140" s="33"/>
      <c r="AA140" s="116"/>
      <c r="AB140" s="25"/>
      <c r="AC140" s="27"/>
      <c r="AD140" s="28"/>
      <c r="AE140" s="312"/>
      <c r="AF140" s="28" t="str">
        <f t="shared" si="2"/>
        <v>c</v>
      </c>
    </row>
    <row r="141" spans="1:32" s="11" customFormat="1" ht="12.75" customHeight="1" x14ac:dyDescent="0.3">
      <c r="A141" s="105">
        <v>11</v>
      </c>
      <c r="B141" s="51" t="s">
        <v>7363</v>
      </c>
      <c r="C141" s="992" t="s">
        <v>0</v>
      </c>
      <c r="D141" s="15"/>
      <c r="E141" s="16"/>
      <c r="F141" s="16"/>
      <c r="G141" s="115"/>
      <c r="H141" s="15"/>
      <c r="I141" s="17"/>
      <c r="J141" s="18"/>
      <c r="K141" s="114"/>
      <c r="L141" s="18"/>
      <c r="M141" s="18"/>
      <c r="N141" s="18"/>
      <c r="O141" s="114"/>
      <c r="P141" s="15"/>
      <c r="Q141" s="17"/>
      <c r="R141" s="18"/>
      <c r="S141" s="114"/>
      <c r="T141" s="15"/>
      <c r="U141" s="17"/>
      <c r="V141" s="18"/>
      <c r="W141" s="114"/>
      <c r="X141" s="15"/>
      <c r="Y141" s="18"/>
      <c r="Z141" s="18"/>
      <c r="AA141" s="114"/>
      <c r="AB141" s="15"/>
      <c r="AC141" s="17"/>
      <c r="AD141" s="18"/>
      <c r="AE141" s="310"/>
      <c r="AF141" s="28" t="str">
        <f t="shared" si="2"/>
        <v>s</v>
      </c>
    </row>
    <row r="142" spans="1:32" s="11" customFormat="1" ht="12.75" customHeight="1" x14ac:dyDescent="0.3">
      <c r="A142" s="107"/>
      <c r="B142" s="52" t="s">
        <v>5732</v>
      </c>
      <c r="C142" s="993"/>
      <c r="D142" s="20"/>
      <c r="E142" s="21"/>
      <c r="F142" s="21"/>
      <c r="G142" s="113"/>
      <c r="H142" s="20"/>
      <c r="I142" s="22"/>
      <c r="J142" s="22"/>
      <c r="K142" s="112"/>
      <c r="L142" s="20"/>
      <c r="M142" s="22"/>
      <c r="N142" s="22"/>
      <c r="O142" s="112"/>
      <c r="P142" s="20"/>
      <c r="Q142" s="24"/>
      <c r="R142" s="24"/>
      <c r="S142" s="112"/>
      <c r="T142" s="20"/>
      <c r="U142" s="22"/>
      <c r="V142" s="22"/>
      <c r="W142" s="112"/>
      <c r="X142" s="20"/>
      <c r="Y142" s="24"/>
      <c r="Z142" s="24"/>
      <c r="AA142" s="112"/>
      <c r="AB142" s="20"/>
      <c r="AC142" s="22"/>
      <c r="AD142" s="22"/>
      <c r="AE142" s="311"/>
      <c r="AF142" s="28" t="str">
        <f t="shared" si="2"/>
        <v>s</v>
      </c>
    </row>
    <row r="143" spans="1:32" s="11" customFormat="1" ht="12.75" customHeight="1" x14ac:dyDescent="0.3">
      <c r="A143" s="107"/>
      <c r="B143" s="52"/>
      <c r="C143" s="994" t="s">
        <v>1</v>
      </c>
      <c r="D143" s="25"/>
      <c r="E143" s="26"/>
      <c r="F143" s="26"/>
      <c r="G143" s="111"/>
      <c r="H143" s="25" t="s">
        <v>6661</v>
      </c>
      <c r="I143" s="27">
        <v>4</v>
      </c>
      <c r="J143" s="28"/>
      <c r="K143" s="110" t="s">
        <v>5735</v>
      </c>
      <c r="L143" s="25"/>
      <c r="M143" s="28"/>
      <c r="N143" s="28"/>
      <c r="O143" s="110"/>
      <c r="P143" s="30" t="s">
        <v>6661</v>
      </c>
      <c r="Q143" s="31">
        <v>4</v>
      </c>
      <c r="R143" s="28"/>
      <c r="S143" s="110" t="s">
        <v>5735</v>
      </c>
      <c r="T143" s="25"/>
      <c r="U143" s="28"/>
      <c r="V143" s="28"/>
      <c r="W143" s="110"/>
      <c r="X143" s="25" t="s">
        <v>6661</v>
      </c>
      <c r="Y143" s="28">
        <v>4</v>
      </c>
      <c r="Z143" s="28"/>
      <c r="AA143" s="110" t="s">
        <v>5735</v>
      </c>
      <c r="AB143" s="25"/>
      <c r="AC143" s="27"/>
      <c r="AD143" s="28"/>
      <c r="AE143" s="312"/>
      <c r="AF143" s="28" t="str">
        <f t="shared" si="2"/>
        <v>c</v>
      </c>
    </row>
    <row r="144" spans="1:32" s="11" customFormat="1" ht="12.75" customHeight="1" x14ac:dyDescent="0.3">
      <c r="A144" s="107"/>
      <c r="B144" s="52"/>
      <c r="C144" s="994"/>
      <c r="D144" s="25"/>
      <c r="E144" s="26"/>
      <c r="F144" s="26"/>
      <c r="G144" s="111"/>
      <c r="H144" s="25"/>
      <c r="I144" s="28"/>
      <c r="J144" s="28"/>
      <c r="K144" s="110"/>
      <c r="L144" s="25"/>
      <c r="M144" s="28"/>
      <c r="N144" s="28"/>
      <c r="O144" s="110"/>
      <c r="P144" s="30"/>
      <c r="Q144" s="31"/>
      <c r="R144" s="32"/>
      <c r="S144" s="110"/>
      <c r="T144" s="25"/>
      <c r="U144" s="28"/>
      <c r="V144" s="28"/>
      <c r="W144" s="110"/>
      <c r="X144" s="25"/>
      <c r="Y144" s="33"/>
      <c r="Z144" s="33"/>
      <c r="AA144" s="116"/>
      <c r="AB144" s="25"/>
      <c r="AC144" s="27"/>
      <c r="AD144" s="28"/>
      <c r="AE144" s="312"/>
      <c r="AF144" s="28" t="str">
        <f t="shared" si="2"/>
        <v>c</v>
      </c>
    </row>
    <row r="145" spans="1:32" s="11" customFormat="1" ht="12.75" customHeight="1" x14ac:dyDescent="0.3">
      <c r="A145" s="105">
        <v>12</v>
      </c>
      <c r="B145" s="51" t="s">
        <v>7195</v>
      </c>
      <c r="C145" s="992" t="s">
        <v>0</v>
      </c>
      <c r="D145" s="15" t="s">
        <v>6611</v>
      </c>
      <c r="E145" s="16">
        <v>4</v>
      </c>
      <c r="F145" s="16"/>
      <c r="G145" s="115" t="s">
        <v>14</v>
      </c>
      <c r="H145" s="15" t="s">
        <v>6611</v>
      </c>
      <c r="I145" s="17">
        <v>4</v>
      </c>
      <c r="J145" s="18"/>
      <c r="K145" s="114" t="s">
        <v>14</v>
      </c>
      <c r="L145" s="15" t="s">
        <v>6611</v>
      </c>
      <c r="M145" s="18">
        <v>4</v>
      </c>
      <c r="N145" s="18"/>
      <c r="O145" s="114" t="s">
        <v>14</v>
      </c>
      <c r="P145" s="34" t="s">
        <v>6611</v>
      </c>
      <c r="Q145" s="35">
        <v>4</v>
      </c>
      <c r="R145" s="36"/>
      <c r="S145" s="114" t="s">
        <v>14</v>
      </c>
      <c r="T145" s="15" t="s">
        <v>6612</v>
      </c>
      <c r="U145" s="18">
        <v>4</v>
      </c>
      <c r="V145" s="18"/>
      <c r="W145" s="114" t="s">
        <v>14</v>
      </c>
      <c r="X145" s="18"/>
      <c r="Y145" s="18"/>
      <c r="Z145" s="18"/>
      <c r="AA145" s="114"/>
      <c r="AB145" s="15"/>
      <c r="AC145" s="17"/>
      <c r="AD145" s="18"/>
      <c r="AE145" s="310"/>
      <c r="AF145" s="28" t="str">
        <f t="shared" si="2"/>
        <v>s</v>
      </c>
    </row>
    <row r="146" spans="1:32" s="11" customFormat="1" ht="12.75" customHeight="1" x14ac:dyDescent="0.3">
      <c r="A146" s="107"/>
      <c r="B146" s="52" t="s">
        <v>412</v>
      </c>
      <c r="C146" s="993"/>
      <c r="D146" s="20"/>
      <c r="E146" s="21"/>
      <c r="F146" s="21"/>
      <c r="G146" s="113"/>
      <c r="H146" s="20"/>
      <c r="I146" s="22"/>
      <c r="J146" s="22"/>
      <c r="K146" s="112"/>
      <c r="L146" s="20"/>
      <c r="M146" s="22"/>
      <c r="N146" s="22"/>
      <c r="O146" s="112"/>
      <c r="P146" s="37"/>
      <c r="Q146" s="38"/>
      <c r="R146" s="39"/>
      <c r="S146" s="112"/>
      <c r="T146" s="20"/>
      <c r="U146" s="22"/>
      <c r="V146" s="22"/>
      <c r="W146" s="112"/>
      <c r="X146" s="20"/>
      <c r="Y146" s="24"/>
      <c r="Z146" s="24"/>
      <c r="AA146" s="112"/>
      <c r="AB146" s="20"/>
      <c r="AC146" s="22"/>
      <c r="AD146" s="22"/>
      <c r="AE146" s="311"/>
      <c r="AF146" s="28" t="str">
        <f t="shared" si="2"/>
        <v>s</v>
      </c>
    </row>
    <row r="147" spans="1:32" s="11" customFormat="1" ht="12.75" customHeight="1" x14ac:dyDescent="0.3">
      <c r="A147" s="107"/>
      <c r="B147" s="52"/>
      <c r="C147" s="994" t="s">
        <v>1</v>
      </c>
      <c r="D147" s="25" t="s">
        <v>6611</v>
      </c>
      <c r="E147" s="26">
        <v>4</v>
      </c>
      <c r="F147" s="26"/>
      <c r="G147" s="111" t="s">
        <v>14</v>
      </c>
      <c r="H147" s="25" t="s">
        <v>6611</v>
      </c>
      <c r="I147" s="27">
        <v>4</v>
      </c>
      <c r="J147" s="28"/>
      <c r="K147" s="110" t="s">
        <v>14</v>
      </c>
      <c r="L147" s="25"/>
      <c r="M147" s="28"/>
      <c r="N147" s="28"/>
      <c r="O147" s="110"/>
      <c r="P147" s="25" t="s">
        <v>6612</v>
      </c>
      <c r="Q147" s="27">
        <v>4</v>
      </c>
      <c r="R147" s="28"/>
      <c r="S147" s="110" t="s">
        <v>14</v>
      </c>
      <c r="T147" s="25" t="s">
        <v>6612</v>
      </c>
      <c r="U147" s="28">
        <v>4</v>
      </c>
      <c r="V147" s="28"/>
      <c r="W147" s="110" t="s">
        <v>14</v>
      </c>
      <c r="X147" s="25"/>
      <c r="Y147" s="28"/>
      <c r="Z147" s="28"/>
      <c r="AA147" s="110"/>
      <c r="AB147" s="25"/>
      <c r="AC147" s="27"/>
      <c r="AD147" s="28"/>
      <c r="AE147" s="312"/>
      <c r="AF147" s="28" t="str">
        <f t="shared" si="2"/>
        <v>c</v>
      </c>
    </row>
    <row r="148" spans="1:32" s="11" customFormat="1" ht="12.75" customHeight="1" x14ac:dyDescent="0.3">
      <c r="A148" s="107"/>
      <c r="B148" s="52"/>
      <c r="C148" s="995"/>
      <c r="D148" s="25"/>
      <c r="E148" s="26"/>
      <c r="F148" s="26"/>
      <c r="G148" s="111"/>
      <c r="H148" s="25"/>
      <c r="I148" s="28"/>
      <c r="J148" s="28"/>
      <c r="K148" s="110"/>
      <c r="L148" s="25"/>
      <c r="M148" s="28"/>
      <c r="N148" s="28"/>
      <c r="O148" s="110"/>
      <c r="P148" s="25"/>
      <c r="Q148" s="27"/>
      <c r="R148" s="28"/>
      <c r="S148" s="110"/>
      <c r="T148" s="25"/>
      <c r="U148" s="28"/>
      <c r="V148" s="28"/>
      <c r="W148" s="110"/>
      <c r="X148" s="25"/>
      <c r="Y148" s="33"/>
      <c r="Z148" s="33"/>
      <c r="AA148" s="116"/>
      <c r="AB148" s="25"/>
      <c r="AC148" s="27"/>
      <c r="AD148" s="28"/>
      <c r="AE148" s="312"/>
      <c r="AF148" s="28" t="str">
        <f t="shared" si="2"/>
        <v>c</v>
      </c>
    </row>
    <row r="149" spans="1:32" s="11" customFormat="1" ht="12.75" customHeight="1" x14ac:dyDescent="0.3">
      <c r="A149" s="105">
        <v>13</v>
      </c>
      <c r="B149" s="51" t="s">
        <v>7364</v>
      </c>
      <c r="C149" s="992" t="s">
        <v>0</v>
      </c>
      <c r="D149" s="15" t="s">
        <v>6638</v>
      </c>
      <c r="E149" s="16">
        <v>4</v>
      </c>
      <c r="F149" s="16"/>
      <c r="G149" s="115" t="s">
        <v>2</v>
      </c>
      <c r="H149" s="15"/>
      <c r="I149" s="17"/>
      <c r="J149" s="18"/>
      <c r="K149" s="114"/>
      <c r="L149" s="15" t="s">
        <v>6638</v>
      </c>
      <c r="M149" s="18">
        <v>4</v>
      </c>
      <c r="N149" s="18"/>
      <c r="O149" s="114" t="s">
        <v>2</v>
      </c>
      <c r="P149" s="34"/>
      <c r="Q149" s="35"/>
      <c r="R149" s="36"/>
      <c r="S149" s="114"/>
      <c r="T149" s="15" t="s">
        <v>6638</v>
      </c>
      <c r="U149" s="18">
        <v>4</v>
      </c>
      <c r="V149" s="18"/>
      <c r="W149" s="114" t="s">
        <v>2</v>
      </c>
      <c r="X149" s="18"/>
      <c r="Y149" s="18"/>
      <c r="Z149" s="18"/>
      <c r="AA149" s="114"/>
      <c r="AB149" s="15"/>
      <c r="AC149" s="17"/>
      <c r="AD149" s="18"/>
      <c r="AE149" s="310"/>
      <c r="AF149" s="28" t="str">
        <f t="shared" si="2"/>
        <v>s</v>
      </c>
    </row>
    <row r="150" spans="1:32" s="11" customFormat="1" ht="12.75" customHeight="1" x14ac:dyDescent="0.3">
      <c r="A150" s="107"/>
      <c r="B150" s="52" t="s">
        <v>412</v>
      </c>
      <c r="C150" s="993"/>
      <c r="D150" s="20"/>
      <c r="E150" s="21"/>
      <c r="F150" s="21"/>
      <c r="G150" s="113"/>
      <c r="H150" s="20"/>
      <c r="I150" s="22"/>
      <c r="J150" s="22"/>
      <c r="K150" s="112"/>
      <c r="L150" s="20"/>
      <c r="M150" s="22"/>
      <c r="N150" s="22"/>
      <c r="O150" s="112"/>
      <c r="P150" s="37"/>
      <c r="Q150" s="38"/>
      <c r="R150" s="39"/>
      <c r="S150" s="112"/>
      <c r="T150" s="20"/>
      <c r="U150" s="22"/>
      <c r="V150" s="22"/>
      <c r="W150" s="112"/>
      <c r="X150" s="20"/>
      <c r="Y150" s="24"/>
      <c r="Z150" s="24"/>
      <c r="AA150" s="112"/>
      <c r="AB150" s="20"/>
      <c r="AC150" s="22"/>
      <c r="AD150" s="22"/>
      <c r="AE150" s="311"/>
      <c r="AF150" s="28" t="str">
        <f t="shared" si="2"/>
        <v>s</v>
      </c>
    </row>
    <row r="151" spans="1:32" s="11" customFormat="1" ht="12.75" customHeight="1" x14ac:dyDescent="0.3">
      <c r="A151" s="107"/>
      <c r="B151" s="52"/>
      <c r="C151" s="994" t="s">
        <v>1</v>
      </c>
      <c r="D151" s="25"/>
      <c r="E151" s="26"/>
      <c r="F151" s="26"/>
      <c r="G151" s="111"/>
      <c r="H151" s="25"/>
      <c r="I151" s="27"/>
      <c r="J151" s="28"/>
      <c r="K151" s="110"/>
      <c r="L151" s="25"/>
      <c r="M151" s="28"/>
      <c r="N151" s="28"/>
      <c r="O151" s="110"/>
      <c r="P151" s="25"/>
      <c r="Q151" s="27"/>
      <c r="R151" s="28"/>
      <c r="S151" s="110"/>
      <c r="T151" s="25"/>
      <c r="U151" s="28"/>
      <c r="V151" s="28"/>
      <c r="W151" s="110"/>
      <c r="X151" s="25"/>
      <c r="Y151" s="28"/>
      <c r="Z151" s="28"/>
      <c r="AA151" s="110"/>
      <c r="AB151" s="25"/>
      <c r="AC151" s="27"/>
      <c r="AD151" s="28"/>
      <c r="AE151" s="312"/>
      <c r="AF151" s="28" t="str">
        <f t="shared" si="2"/>
        <v>c</v>
      </c>
    </row>
    <row r="152" spans="1:32" s="11" customFormat="1" ht="12.75" customHeight="1" x14ac:dyDescent="0.3">
      <c r="A152" s="107"/>
      <c r="B152" s="52"/>
      <c r="C152" s="995"/>
      <c r="D152" s="40"/>
      <c r="E152" s="41"/>
      <c r="F152" s="42"/>
      <c r="G152" s="108"/>
      <c r="H152" s="40"/>
      <c r="I152" s="42"/>
      <c r="J152" s="42"/>
      <c r="K152" s="108"/>
      <c r="L152" s="40"/>
      <c r="M152" s="42"/>
      <c r="N152" s="42"/>
      <c r="O152" s="108"/>
      <c r="P152" s="40"/>
      <c r="Q152" s="41"/>
      <c r="R152" s="42"/>
      <c r="S152" s="108"/>
      <c r="T152" s="40"/>
      <c r="U152" s="42"/>
      <c r="V152" s="42"/>
      <c r="W152" s="108"/>
      <c r="X152" s="40"/>
      <c r="Y152" s="43"/>
      <c r="Z152" s="43"/>
      <c r="AA152" s="109"/>
      <c r="AB152" s="40"/>
      <c r="AC152" s="41"/>
      <c r="AD152" s="42"/>
      <c r="AE152" s="313"/>
      <c r="AF152" s="28" t="str">
        <f t="shared" si="2"/>
        <v>c</v>
      </c>
    </row>
    <row r="153" spans="1:32" s="11" customFormat="1" ht="12.75" customHeight="1" x14ac:dyDescent="0.3">
      <c r="A153" s="105">
        <v>13</v>
      </c>
      <c r="B153" s="51" t="s">
        <v>7365</v>
      </c>
      <c r="C153" s="992" t="s">
        <v>0</v>
      </c>
      <c r="D153" s="15"/>
      <c r="E153" s="16"/>
      <c r="F153" s="16"/>
      <c r="G153" s="115"/>
      <c r="H153" s="15" t="s">
        <v>6638</v>
      </c>
      <c r="I153" s="17">
        <v>4</v>
      </c>
      <c r="J153" s="18"/>
      <c r="K153" s="114" t="s">
        <v>2</v>
      </c>
      <c r="L153" s="15"/>
      <c r="M153" s="18"/>
      <c r="N153" s="18"/>
      <c r="O153" s="114"/>
      <c r="P153" s="34" t="s">
        <v>6638</v>
      </c>
      <c r="Q153" s="35">
        <v>4</v>
      </c>
      <c r="R153" s="36"/>
      <c r="S153" s="114" t="s">
        <v>2</v>
      </c>
      <c r="T153" s="15"/>
      <c r="U153" s="18"/>
      <c r="V153" s="18"/>
      <c r="W153" s="114"/>
      <c r="X153" s="18" t="s">
        <v>6638</v>
      </c>
      <c r="Y153" s="18">
        <v>4</v>
      </c>
      <c r="Z153" s="18"/>
      <c r="AA153" s="114" t="s">
        <v>2</v>
      </c>
      <c r="AB153" s="15"/>
      <c r="AC153" s="17"/>
      <c r="AD153" s="18"/>
      <c r="AE153" s="310"/>
      <c r="AF153" s="28" t="str">
        <f t="shared" si="2"/>
        <v>s</v>
      </c>
    </row>
    <row r="154" spans="1:32" s="11" customFormat="1" ht="12.75" customHeight="1" x14ac:dyDescent="0.3">
      <c r="A154" s="107"/>
      <c r="B154" s="52" t="s">
        <v>412</v>
      </c>
      <c r="C154" s="993"/>
      <c r="D154" s="20"/>
      <c r="E154" s="21"/>
      <c r="F154" s="21"/>
      <c r="G154" s="113"/>
      <c r="H154" s="20"/>
      <c r="I154" s="22"/>
      <c r="J154" s="22"/>
      <c r="K154" s="112"/>
      <c r="L154" s="20"/>
      <c r="M154" s="22"/>
      <c r="N154" s="22"/>
      <c r="O154" s="112"/>
      <c r="P154" s="37"/>
      <c r="Q154" s="38"/>
      <c r="R154" s="39"/>
      <c r="S154" s="112"/>
      <c r="T154" s="20"/>
      <c r="U154" s="22"/>
      <c r="V154" s="22"/>
      <c r="W154" s="112"/>
      <c r="X154" s="20"/>
      <c r="Y154" s="24"/>
      <c r="Z154" s="24"/>
      <c r="AA154" s="112"/>
      <c r="AB154" s="20"/>
      <c r="AC154" s="22"/>
      <c r="AD154" s="22"/>
      <c r="AE154" s="311"/>
      <c r="AF154" s="28" t="str">
        <f t="shared" si="2"/>
        <v>s</v>
      </c>
    </row>
    <row r="155" spans="1:32" s="11" customFormat="1" ht="12.75" customHeight="1" x14ac:dyDescent="0.3">
      <c r="A155" s="107"/>
      <c r="B155" s="52"/>
      <c r="C155" s="994" t="s">
        <v>1</v>
      </c>
      <c r="D155" s="25"/>
      <c r="E155" s="26"/>
      <c r="F155" s="26"/>
      <c r="G155" s="111"/>
      <c r="H155" s="25"/>
      <c r="I155" s="27"/>
      <c r="J155" s="28"/>
      <c r="K155" s="110"/>
      <c r="L155" s="25"/>
      <c r="M155" s="28"/>
      <c r="N155" s="28"/>
      <c r="O155" s="110"/>
      <c r="P155" s="25"/>
      <c r="Q155" s="27"/>
      <c r="R155" s="28"/>
      <c r="S155" s="110"/>
      <c r="T155" s="25"/>
      <c r="U155" s="28"/>
      <c r="V155" s="28"/>
      <c r="W155" s="110"/>
      <c r="X155" s="25"/>
      <c r="Y155" s="28"/>
      <c r="Z155" s="28"/>
      <c r="AA155" s="110"/>
      <c r="AB155" s="25"/>
      <c r="AC155" s="27"/>
      <c r="AD155" s="28"/>
      <c r="AE155" s="312"/>
      <c r="AF155" s="28" t="str">
        <f t="shared" si="2"/>
        <v>c</v>
      </c>
    </row>
    <row r="156" spans="1:32" s="11" customFormat="1" ht="12.75" customHeight="1" x14ac:dyDescent="0.3">
      <c r="A156" s="107"/>
      <c r="B156" s="52"/>
      <c r="C156" s="994"/>
      <c r="D156" s="40"/>
      <c r="E156" s="41"/>
      <c r="F156" s="42"/>
      <c r="G156" s="108"/>
      <c r="H156" s="40"/>
      <c r="I156" s="42"/>
      <c r="J156" s="42"/>
      <c r="K156" s="108"/>
      <c r="L156" s="40"/>
      <c r="M156" s="42"/>
      <c r="N156" s="42"/>
      <c r="O156" s="108"/>
      <c r="P156" s="40"/>
      <c r="Q156" s="41"/>
      <c r="R156" s="42"/>
      <c r="S156" s="108"/>
      <c r="T156" s="40"/>
      <c r="U156" s="42"/>
      <c r="V156" s="42"/>
      <c r="W156" s="108"/>
      <c r="X156" s="40"/>
      <c r="Y156" s="43"/>
      <c r="Z156" s="43"/>
      <c r="AA156" s="109"/>
      <c r="AB156" s="40"/>
      <c r="AC156" s="41"/>
      <c r="AD156" s="42"/>
      <c r="AE156" s="313"/>
      <c r="AF156" s="28" t="str">
        <f t="shared" si="2"/>
        <v>c</v>
      </c>
    </row>
    <row r="157" spans="1:32" s="11" customFormat="1" ht="12.75" customHeight="1" x14ac:dyDescent="0.3">
      <c r="A157" s="105">
        <v>14</v>
      </c>
      <c r="B157" s="51" t="s">
        <v>7366</v>
      </c>
      <c r="C157" s="992" t="s">
        <v>0</v>
      </c>
      <c r="D157" s="15" t="s">
        <v>6630</v>
      </c>
      <c r="E157" s="16">
        <v>4</v>
      </c>
      <c r="F157" s="16"/>
      <c r="G157" s="115" t="s">
        <v>19</v>
      </c>
      <c r="H157" s="15"/>
      <c r="I157" s="17"/>
      <c r="J157" s="18"/>
      <c r="K157" s="114"/>
      <c r="L157" s="15" t="s">
        <v>6630</v>
      </c>
      <c r="M157" s="18">
        <v>4</v>
      </c>
      <c r="N157" s="18"/>
      <c r="O157" s="114" t="s">
        <v>19</v>
      </c>
      <c r="P157" s="34"/>
      <c r="Q157" s="35"/>
      <c r="R157" s="36"/>
      <c r="S157" s="114"/>
      <c r="T157" s="15" t="s">
        <v>6630</v>
      </c>
      <c r="U157" s="18">
        <v>4</v>
      </c>
      <c r="V157" s="18"/>
      <c r="W157" s="114" t="s">
        <v>19</v>
      </c>
      <c r="X157" s="18"/>
      <c r="Y157" s="18"/>
      <c r="Z157" s="18"/>
      <c r="AA157" s="114"/>
      <c r="AB157" s="15"/>
      <c r="AC157" s="17"/>
      <c r="AD157" s="18"/>
      <c r="AE157" s="310"/>
      <c r="AF157" s="28" t="str">
        <f t="shared" si="2"/>
        <v>s</v>
      </c>
    </row>
    <row r="158" spans="1:32" s="11" customFormat="1" ht="12.75" customHeight="1" x14ac:dyDescent="0.3">
      <c r="A158" s="107"/>
      <c r="B158" s="52" t="s">
        <v>412</v>
      </c>
      <c r="C158" s="993"/>
      <c r="D158" s="20"/>
      <c r="E158" s="21"/>
      <c r="F158" s="21"/>
      <c r="G158" s="113"/>
      <c r="H158" s="20"/>
      <c r="I158" s="22"/>
      <c r="J158" s="22"/>
      <c r="K158" s="112"/>
      <c r="L158" s="20"/>
      <c r="M158" s="22"/>
      <c r="N158" s="22"/>
      <c r="O158" s="112"/>
      <c r="P158" s="37"/>
      <c r="Q158" s="38"/>
      <c r="R158" s="39"/>
      <c r="S158" s="112"/>
      <c r="T158" s="20"/>
      <c r="U158" s="22"/>
      <c r="V158" s="22"/>
      <c r="W158" s="112"/>
      <c r="X158" s="20"/>
      <c r="Y158" s="24"/>
      <c r="Z158" s="24"/>
      <c r="AA158" s="112"/>
      <c r="AB158" s="20"/>
      <c r="AC158" s="22"/>
      <c r="AD158" s="22"/>
      <c r="AE158" s="311"/>
      <c r="AF158" s="28" t="str">
        <f t="shared" si="2"/>
        <v>s</v>
      </c>
    </row>
    <row r="159" spans="1:32" s="11" customFormat="1" ht="12.75" customHeight="1" x14ac:dyDescent="0.3">
      <c r="A159" s="107"/>
      <c r="B159" s="52"/>
      <c r="C159" s="994" t="s">
        <v>1</v>
      </c>
      <c r="D159" s="25"/>
      <c r="E159" s="26"/>
      <c r="F159" s="26"/>
      <c r="G159" s="111"/>
      <c r="H159" s="25"/>
      <c r="I159" s="27"/>
      <c r="J159" s="28"/>
      <c r="K159" s="110"/>
      <c r="L159" s="25"/>
      <c r="M159" s="28"/>
      <c r="N159" s="28"/>
      <c r="O159" s="110"/>
      <c r="P159" s="25"/>
      <c r="Q159" s="27"/>
      <c r="R159" s="28"/>
      <c r="S159" s="110"/>
      <c r="T159" s="25"/>
      <c r="U159" s="28"/>
      <c r="V159" s="28"/>
      <c r="W159" s="110"/>
      <c r="X159" s="25"/>
      <c r="Y159" s="28"/>
      <c r="Z159" s="28"/>
      <c r="AA159" s="110"/>
      <c r="AB159" s="25"/>
      <c r="AC159" s="27"/>
      <c r="AD159" s="28"/>
      <c r="AE159" s="312"/>
      <c r="AF159" s="28" t="str">
        <f t="shared" si="2"/>
        <v>c</v>
      </c>
    </row>
    <row r="160" spans="1:32" s="11" customFormat="1" ht="12.75" customHeight="1" x14ac:dyDescent="0.3">
      <c r="A160" s="107"/>
      <c r="B160" s="54"/>
      <c r="C160" s="994"/>
      <c r="D160" s="40"/>
      <c r="E160" s="41"/>
      <c r="F160" s="42"/>
      <c r="G160" s="108"/>
      <c r="H160" s="40"/>
      <c r="I160" s="42"/>
      <c r="J160" s="42"/>
      <c r="K160" s="108"/>
      <c r="L160" s="40"/>
      <c r="M160" s="42"/>
      <c r="N160" s="42"/>
      <c r="O160" s="108"/>
      <c r="P160" s="40"/>
      <c r="Q160" s="41"/>
      <c r="R160" s="42"/>
      <c r="S160" s="108"/>
      <c r="T160" s="40"/>
      <c r="U160" s="42"/>
      <c r="V160" s="42"/>
      <c r="W160" s="108"/>
      <c r="X160" s="40"/>
      <c r="Y160" s="43"/>
      <c r="Z160" s="43"/>
      <c r="AA160" s="109"/>
      <c r="AB160" s="40"/>
      <c r="AC160" s="41"/>
      <c r="AD160" s="42"/>
      <c r="AE160" s="313"/>
      <c r="AF160" s="28" t="str">
        <f t="shared" si="2"/>
        <v>c</v>
      </c>
    </row>
    <row r="161" spans="1:32" s="11" customFormat="1" ht="12.75" customHeight="1" x14ac:dyDescent="0.3">
      <c r="A161" s="105">
        <v>14</v>
      </c>
      <c r="B161" s="51" t="s">
        <v>7367</v>
      </c>
      <c r="C161" s="992" t="s">
        <v>0</v>
      </c>
      <c r="D161" s="15"/>
      <c r="E161" s="16"/>
      <c r="F161" s="16"/>
      <c r="G161" s="115"/>
      <c r="H161" s="15" t="s">
        <v>6630</v>
      </c>
      <c r="I161" s="17">
        <v>4</v>
      </c>
      <c r="J161" s="18"/>
      <c r="K161" s="114" t="s">
        <v>19</v>
      </c>
      <c r="L161" s="18"/>
      <c r="M161" s="18"/>
      <c r="N161" s="18"/>
      <c r="O161" s="114"/>
      <c r="P161" s="15" t="s">
        <v>6630</v>
      </c>
      <c r="Q161" s="17">
        <v>4</v>
      </c>
      <c r="R161" s="18"/>
      <c r="S161" s="114" t="s">
        <v>19</v>
      </c>
      <c r="T161" s="15"/>
      <c r="U161" s="18"/>
      <c r="V161" s="18"/>
      <c r="W161" s="114"/>
      <c r="X161" s="15" t="s">
        <v>6630</v>
      </c>
      <c r="Y161" s="18">
        <v>4</v>
      </c>
      <c r="Z161" s="18"/>
      <c r="AA161" s="114" t="s">
        <v>19</v>
      </c>
      <c r="AB161" s="15"/>
      <c r="AC161" s="17"/>
      <c r="AD161" s="18"/>
      <c r="AE161" s="310"/>
      <c r="AF161" s="28" t="str">
        <f t="shared" si="2"/>
        <v>s</v>
      </c>
    </row>
    <row r="162" spans="1:32" s="11" customFormat="1" ht="12.75" customHeight="1" x14ac:dyDescent="0.3">
      <c r="A162" s="107"/>
      <c r="B162" s="52" t="s">
        <v>412</v>
      </c>
      <c r="C162" s="993"/>
      <c r="D162" s="20"/>
      <c r="E162" s="21"/>
      <c r="F162" s="21"/>
      <c r="G162" s="113"/>
      <c r="H162" s="20"/>
      <c r="I162" s="22"/>
      <c r="J162" s="22"/>
      <c r="K162" s="112"/>
      <c r="L162" s="20"/>
      <c r="M162" s="22"/>
      <c r="N162" s="22"/>
      <c r="O162" s="112"/>
      <c r="P162" s="20"/>
      <c r="Q162" s="24"/>
      <c r="R162" s="24"/>
      <c r="S162" s="112"/>
      <c r="T162" s="20"/>
      <c r="U162" s="24"/>
      <c r="V162" s="22"/>
      <c r="W162" s="112"/>
      <c r="X162" s="20"/>
      <c r="Y162" s="24"/>
      <c r="Z162" s="24"/>
      <c r="AA162" s="112"/>
      <c r="AB162" s="20"/>
      <c r="AC162" s="22"/>
      <c r="AD162" s="22"/>
      <c r="AE162" s="311"/>
      <c r="AF162" s="28" t="str">
        <f t="shared" si="2"/>
        <v>s</v>
      </c>
    </row>
    <row r="163" spans="1:32" s="11" customFormat="1" ht="12.75" customHeight="1" x14ac:dyDescent="0.3">
      <c r="A163" s="107"/>
      <c r="B163" s="52"/>
      <c r="C163" s="994" t="s">
        <v>1</v>
      </c>
      <c r="D163" s="25"/>
      <c r="E163" s="26"/>
      <c r="F163" s="26"/>
      <c r="G163" s="111"/>
      <c r="H163" s="25"/>
      <c r="I163" s="27"/>
      <c r="J163" s="28"/>
      <c r="K163" s="110"/>
      <c r="L163" s="25"/>
      <c r="M163" s="28"/>
      <c r="N163" s="28"/>
      <c r="O163" s="110"/>
      <c r="P163" s="30"/>
      <c r="Q163" s="31"/>
      <c r="R163" s="28"/>
      <c r="S163" s="110"/>
      <c r="T163" s="25"/>
      <c r="U163" s="28"/>
      <c r="V163" s="28"/>
      <c r="W163" s="110"/>
      <c r="X163" s="25"/>
      <c r="Y163" s="28"/>
      <c r="Z163" s="28"/>
      <c r="AA163" s="110"/>
      <c r="AB163" s="25"/>
      <c r="AC163" s="27"/>
      <c r="AD163" s="28"/>
      <c r="AE163" s="312"/>
      <c r="AF163" s="28" t="str">
        <f t="shared" si="2"/>
        <v>c</v>
      </c>
    </row>
    <row r="164" spans="1:32" s="11" customFormat="1" ht="12.75" customHeight="1" x14ac:dyDescent="0.3">
      <c r="A164" s="107"/>
      <c r="B164" s="54"/>
      <c r="C164" s="994"/>
      <c r="D164" s="25"/>
      <c r="E164" s="26"/>
      <c r="F164" s="26"/>
      <c r="G164" s="111"/>
      <c r="H164" s="25"/>
      <c r="I164" s="28"/>
      <c r="J164" s="28"/>
      <c r="K164" s="110"/>
      <c r="L164" s="25"/>
      <c r="M164" s="28"/>
      <c r="N164" s="28"/>
      <c r="O164" s="110"/>
      <c r="P164" s="30"/>
      <c r="Q164" s="31"/>
      <c r="R164" s="32"/>
      <c r="S164" s="110"/>
      <c r="T164" s="25"/>
      <c r="U164" s="27"/>
      <c r="V164" s="27"/>
      <c r="W164" s="110"/>
      <c r="X164" s="25"/>
      <c r="Y164" s="33"/>
      <c r="Z164" s="33"/>
      <c r="AA164" s="116"/>
      <c r="AB164" s="25"/>
      <c r="AC164" s="27"/>
      <c r="AD164" s="28"/>
      <c r="AE164" s="312"/>
      <c r="AF164" s="28" t="s">
        <v>547</v>
      </c>
    </row>
    <row r="165" spans="1:32" s="11" customFormat="1" ht="12.75" customHeight="1" x14ac:dyDescent="0.3">
      <c r="A165" s="105">
        <v>15</v>
      </c>
      <c r="B165" s="51" t="s">
        <v>7368</v>
      </c>
      <c r="C165" s="992" t="s">
        <v>0</v>
      </c>
      <c r="D165" s="15"/>
      <c r="E165" s="16"/>
      <c r="F165" s="16"/>
      <c r="G165" s="115"/>
      <c r="H165" s="15"/>
      <c r="I165" s="17"/>
      <c r="J165" s="18"/>
      <c r="K165" s="114"/>
      <c r="L165" s="15"/>
      <c r="M165" s="18"/>
      <c r="N165" s="18"/>
      <c r="O165" s="114"/>
      <c r="P165" s="34"/>
      <c r="Q165" s="35"/>
      <c r="R165" s="36"/>
      <c r="S165" s="114"/>
      <c r="T165" s="15"/>
      <c r="U165" s="18"/>
      <c r="V165" s="18"/>
      <c r="W165" s="114"/>
      <c r="X165" s="18"/>
      <c r="Y165" s="18"/>
      <c r="Z165" s="18"/>
      <c r="AA165" s="114"/>
      <c r="AB165" s="15"/>
      <c r="AC165" s="17"/>
      <c r="AD165" s="18"/>
      <c r="AE165" s="310"/>
      <c r="AF165" s="28" t="str">
        <f t="shared" si="2"/>
        <v>s</v>
      </c>
    </row>
    <row r="166" spans="1:32" s="11" customFormat="1" ht="12.75" customHeight="1" x14ac:dyDescent="0.3">
      <c r="A166" s="107"/>
      <c r="B166" s="52" t="s">
        <v>412</v>
      </c>
      <c r="C166" s="993"/>
      <c r="D166" s="20"/>
      <c r="E166" s="21"/>
      <c r="F166" s="21"/>
      <c r="G166" s="113"/>
      <c r="H166" s="20"/>
      <c r="I166" s="22"/>
      <c r="J166" s="22"/>
      <c r="K166" s="112"/>
      <c r="L166" s="20"/>
      <c r="M166" s="22"/>
      <c r="N166" s="22"/>
      <c r="O166" s="112"/>
      <c r="P166" s="37"/>
      <c r="Q166" s="38"/>
      <c r="R166" s="39"/>
      <c r="S166" s="112"/>
      <c r="T166" s="20"/>
      <c r="U166" s="22"/>
      <c r="V166" s="22"/>
      <c r="W166" s="112"/>
      <c r="X166" s="20"/>
      <c r="Y166" s="24"/>
      <c r="Z166" s="24"/>
      <c r="AA166" s="112"/>
      <c r="AB166" s="20"/>
      <c r="AC166" s="22"/>
      <c r="AD166" s="22"/>
      <c r="AE166" s="311"/>
      <c r="AF166" s="28" t="str">
        <f t="shared" si="2"/>
        <v>s</v>
      </c>
    </row>
    <row r="167" spans="1:32" s="11" customFormat="1" ht="12.75" customHeight="1" x14ac:dyDescent="0.3">
      <c r="A167" s="107"/>
      <c r="B167" s="52"/>
      <c r="C167" s="994" t="s">
        <v>1</v>
      </c>
      <c r="D167" s="25" t="s">
        <v>6630</v>
      </c>
      <c r="E167" s="26">
        <v>4</v>
      </c>
      <c r="F167" s="26"/>
      <c r="G167" s="111" t="s">
        <v>19</v>
      </c>
      <c r="H167" s="25"/>
      <c r="I167" s="27"/>
      <c r="J167" s="28"/>
      <c r="K167" s="110"/>
      <c r="L167" s="25" t="s">
        <v>6630</v>
      </c>
      <c r="M167" s="28">
        <v>4</v>
      </c>
      <c r="N167" s="28"/>
      <c r="O167" s="110" t="s">
        <v>19</v>
      </c>
      <c r="P167" s="25"/>
      <c r="Q167" s="27"/>
      <c r="R167" s="28"/>
      <c r="S167" s="110"/>
      <c r="T167" s="25" t="s">
        <v>6630</v>
      </c>
      <c r="U167" s="28">
        <v>4</v>
      </c>
      <c r="V167" s="28"/>
      <c r="W167" s="110" t="s">
        <v>19</v>
      </c>
      <c r="X167" s="25"/>
      <c r="Y167" s="28"/>
      <c r="Z167" s="28"/>
      <c r="AA167" s="110"/>
      <c r="AB167" s="25"/>
      <c r="AC167" s="27"/>
      <c r="AD167" s="28"/>
      <c r="AE167" s="312"/>
      <c r="AF167" s="28" t="str">
        <f t="shared" si="2"/>
        <v>c</v>
      </c>
    </row>
    <row r="168" spans="1:32" s="11" customFormat="1" ht="12.75" customHeight="1" x14ac:dyDescent="0.3">
      <c r="A168" s="107"/>
      <c r="B168" s="52"/>
      <c r="C168" s="994"/>
      <c r="D168" s="40"/>
      <c r="E168" s="41"/>
      <c r="F168" s="42"/>
      <c r="G168" s="108"/>
      <c r="H168" s="40"/>
      <c r="I168" s="42"/>
      <c r="J168" s="42"/>
      <c r="K168" s="108"/>
      <c r="L168" s="40"/>
      <c r="M168" s="42"/>
      <c r="N168" s="42"/>
      <c r="O168" s="108"/>
      <c r="P168" s="40"/>
      <c r="Q168" s="41"/>
      <c r="R168" s="42"/>
      <c r="S168" s="108"/>
      <c r="T168" s="40"/>
      <c r="U168" s="42"/>
      <c r="V168" s="42"/>
      <c r="W168" s="108"/>
      <c r="X168" s="40"/>
      <c r="Y168" s="43"/>
      <c r="Z168" s="43"/>
      <c r="AA168" s="109"/>
      <c r="AB168" s="40"/>
      <c r="AC168" s="41"/>
      <c r="AD168" s="42"/>
      <c r="AE168" s="313"/>
      <c r="AF168" s="28" t="str">
        <f t="shared" si="2"/>
        <v>c</v>
      </c>
    </row>
    <row r="169" spans="1:32" s="11" customFormat="1" ht="12.75" customHeight="1" x14ac:dyDescent="0.3">
      <c r="A169" s="105">
        <v>15</v>
      </c>
      <c r="B169" s="51" t="s">
        <v>7369</v>
      </c>
      <c r="C169" s="992" t="s">
        <v>0</v>
      </c>
      <c r="D169" s="15"/>
      <c r="E169" s="16"/>
      <c r="F169" s="16"/>
      <c r="G169" s="115"/>
      <c r="H169" s="15"/>
      <c r="I169" s="17"/>
      <c r="J169" s="18"/>
      <c r="K169" s="114"/>
      <c r="L169" s="15"/>
      <c r="M169" s="18"/>
      <c r="N169" s="18"/>
      <c r="O169" s="114"/>
      <c r="P169" s="34"/>
      <c r="Q169" s="35"/>
      <c r="R169" s="36"/>
      <c r="S169" s="114"/>
      <c r="T169" s="15"/>
      <c r="U169" s="18"/>
      <c r="V169" s="18"/>
      <c r="W169" s="114"/>
      <c r="X169" s="18"/>
      <c r="Y169" s="18"/>
      <c r="Z169" s="18"/>
      <c r="AA169" s="114"/>
      <c r="AB169" s="15"/>
      <c r="AC169" s="17"/>
      <c r="AD169" s="18"/>
      <c r="AE169" s="310"/>
      <c r="AF169" s="28" t="str">
        <f t="shared" si="2"/>
        <v>s</v>
      </c>
    </row>
    <row r="170" spans="1:32" s="11" customFormat="1" ht="12.75" customHeight="1" x14ac:dyDescent="0.3">
      <c r="A170" s="107"/>
      <c r="B170" s="52" t="s">
        <v>412</v>
      </c>
      <c r="C170" s="993"/>
      <c r="D170" s="20"/>
      <c r="E170" s="21"/>
      <c r="F170" s="21"/>
      <c r="G170" s="113"/>
      <c r="H170" s="20"/>
      <c r="I170" s="22"/>
      <c r="J170" s="22"/>
      <c r="K170" s="112"/>
      <c r="L170" s="20"/>
      <c r="M170" s="22"/>
      <c r="N170" s="22"/>
      <c r="O170" s="112"/>
      <c r="P170" s="37"/>
      <c r="Q170" s="38"/>
      <c r="R170" s="39"/>
      <c r="S170" s="112"/>
      <c r="T170" s="20"/>
      <c r="U170" s="22"/>
      <c r="V170" s="22"/>
      <c r="W170" s="112"/>
      <c r="X170" s="20"/>
      <c r="Y170" s="24"/>
      <c r="Z170" s="24"/>
      <c r="AA170" s="112"/>
      <c r="AB170" s="20"/>
      <c r="AC170" s="22"/>
      <c r="AD170" s="22"/>
      <c r="AE170" s="311"/>
      <c r="AF170" s="28" t="str">
        <f t="shared" si="2"/>
        <v>s</v>
      </c>
    </row>
    <row r="171" spans="1:32" s="11" customFormat="1" ht="12.75" customHeight="1" x14ac:dyDescent="0.3">
      <c r="A171" s="107"/>
      <c r="B171" s="52"/>
      <c r="C171" s="994" t="s">
        <v>1</v>
      </c>
      <c r="D171" s="25"/>
      <c r="E171" s="26"/>
      <c r="F171" s="26"/>
      <c r="G171" s="111"/>
      <c r="H171" s="25" t="s">
        <v>6630</v>
      </c>
      <c r="I171" s="27">
        <v>4</v>
      </c>
      <c r="J171" s="28"/>
      <c r="K171" s="110" t="s">
        <v>19</v>
      </c>
      <c r="L171" s="25"/>
      <c r="M171" s="28"/>
      <c r="N171" s="28"/>
      <c r="O171" s="110"/>
      <c r="P171" s="25" t="s">
        <v>6630</v>
      </c>
      <c r="Q171" s="27">
        <v>4</v>
      </c>
      <c r="R171" s="28"/>
      <c r="S171" s="110" t="s">
        <v>19</v>
      </c>
      <c r="T171" s="25"/>
      <c r="U171" s="28"/>
      <c r="V171" s="28"/>
      <c r="W171" s="110"/>
      <c r="X171" s="25" t="s">
        <v>6630</v>
      </c>
      <c r="Y171" s="28">
        <v>4</v>
      </c>
      <c r="Z171" s="28"/>
      <c r="AA171" s="110" t="s">
        <v>19</v>
      </c>
      <c r="AB171" s="25"/>
      <c r="AC171" s="27"/>
      <c r="AD171" s="28"/>
      <c r="AE171" s="312"/>
      <c r="AF171" s="28" t="str">
        <f t="shared" si="2"/>
        <v>c</v>
      </c>
    </row>
    <row r="172" spans="1:32" s="11" customFormat="1" ht="12.75" customHeight="1" x14ac:dyDescent="0.3">
      <c r="A172" s="107"/>
      <c r="B172" s="52"/>
      <c r="C172" s="994"/>
      <c r="D172" s="40"/>
      <c r="E172" s="41"/>
      <c r="F172" s="42"/>
      <c r="G172" s="108"/>
      <c r="H172" s="40"/>
      <c r="I172" s="42"/>
      <c r="J172" s="42"/>
      <c r="K172" s="108"/>
      <c r="L172" s="40"/>
      <c r="M172" s="42"/>
      <c r="N172" s="42"/>
      <c r="O172" s="108"/>
      <c r="P172" s="40"/>
      <c r="Q172" s="41"/>
      <c r="R172" s="42"/>
      <c r="S172" s="108"/>
      <c r="T172" s="40"/>
      <c r="U172" s="42"/>
      <c r="V172" s="42"/>
      <c r="W172" s="108"/>
      <c r="X172" s="40"/>
      <c r="Y172" s="43"/>
      <c r="Z172" s="43"/>
      <c r="AA172" s="109"/>
      <c r="AB172" s="40"/>
      <c r="AC172" s="41"/>
      <c r="AD172" s="42"/>
      <c r="AE172" s="313"/>
      <c r="AF172" s="28" t="str">
        <f t="shared" si="2"/>
        <v>c</v>
      </c>
    </row>
    <row r="173" spans="1:32" s="11" customFormat="1" ht="12.75" customHeight="1" x14ac:dyDescent="0.3">
      <c r="A173" s="105">
        <v>16</v>
      </c>
      <c r="B173" s="51" t="s">
        <v>7370</v>
      </c>
      <c r="C173" s="992" t="s">
        <v>0</v>
      </c>
      <c r="D173" s="15" t="s">
        <v>6631</v>
      </c>
      <c r="E173" s="16">
        <v>4</v>
      </c>
      <c r="F173" s="16"/>
      <c r="G173" s="115" t="s">
        <v>5735</v>
      </c>
      <c r="H173" s="15"/>
      <c r="I173" s="17"/>
      <c r="J173" s="18"/>
      <c r="K173" s="114"/>
      <c r="L173" s="18" t="s">
        <v>6631</v>
      </c>
      <c r="M173" s="18">
        <v>4</v>
      </c>
      <c r="N173" s="18"/>
      <c r="O173" s="114" t="s">
        <v>5735</v>
      </c>
      <c r="P173" s="15"/>
      <c r="Q173" s="17"/>
      <c r="R173" s="18"/>
      <c r="S173" s="114"/>
      <c r="T173" s="15" t="s">
        <v>6631</v>
      </c>
      <c r="U173" s="18">
        <v>4</v>
      </c>
      <c r="V173" s="18"/>
      <c r="W173" s="114" t="s">
        <v>5735</v>
      </c>
      <c r="X173" s="15"/>
      <c r="Y173" s="18"/>
      <c r="Z173" s="18"/>
      <c r="AA173" s="114"/>
      <c r="AB173" s="15"/>
      <c r="AC173" s="17"/>
      <c r="AD173" s="18"/>
      <c r="AE173" s="310"/>
      <c r="AF173" s="28" t="str">
        <f t="shared" si="2"/>
        <v>s</v>
      </c>
    </row>
    <row r="174" spans="1:32" s="11" customFormat="1" ht="12.75" customHeight="1" x14ac:dyDescent="0.3">
      <c r="A174" s="107"/>
      <c r="B174" s="52" t="s">
        <v>412</v>
      </c>
      <c r="C174" s="993"/>
      <c r="D174" s="20"/>
      <c r="E174" s="21"/>
      <c r="F174" s="21"/>
      <c r="G174" s="113"/>
      <c r="H174" s="20"/>
      <c r="I174" s="22"/>
      <c r="J174" s="22"/>
      <c r="K174" s="112"/>
      <c r="L174" s="20"/>
      <c r="M174" s="22"/>
      <c r="N174" s="22"/>
      <c r="O174" s="112"/>
      <c r="P174" s="20"/>
      <c r="Q174" s="24"/>
      <c r="R174" s="24"/>
      <c r="S174" s="112"/>
      <c r="T174" s="20"/>
      <c r="U174" s="24"/>
      <c r="V174" s="22"/>
      <c r="W174" s="112"/>
      <c r="X174" s="20"/>
      <c r="Y174" s="24"/>
      <c r="Z174" s="24"/>
      <c r="AA174" s="112"/>
      <c r="AB174" s="20"/>
      <c r="AC174" s="22"/>
      <c r="AD174" s="22"/>
      <c r="AE174" s="311"/>
      <c r="AF174" s="28" t="str">
        <f t="shared" si="2"/>
        <v>s</v>
      </c>
    </row>
    <row r="175" spans="1:32" s="11" customFormat="1" ht="12.75" customHeight="1" x14ac:dyDescent="0.3">
      <c r="A175" s="107"/>
      <c r="B175" s="52"/>
      <c r="C175" s="994" t="s">
        <v>1</v>
      </c>
      <c r="D175" s="25"/>
      <c r="E175" s="26"/>
      <c r="F175" s="26"/>
      <c r="G175" s="111"/>
      <c r="H175" s="25"/>
      <c r="I175" s="27"/>
      <c r="J175" s="28"/>
      <c r="K175" s="110"/>
      <c r="L175" s="25"/>
      <c r="M175" s="28"/>
      <c r="N175" s="28"/>
      <c r="O175" s="110"/>
      <c r="P175" s="30"/>
      <c r="Q175" s="31"/>
      <c r="R175" s="28"/>
      <c r="S175" s="110"/>
      <c r="T175" s="25"/>
      <c r="U175" s="28"/>
      <c r="V175" s="28"/>
      <c r="W175" s="110"/>
      <c r="X175" s="25"/>
      <c r="Y175" s="28"/>
      <c r="Z175" s="28"/>
      <c r="AA175" s="110"/>
      <c r="AB175" s="25"/>
      <c r="AC175" s="27"/>
      <c r="AD175" s="28"/>
      <c r="AE175" s="312"/>
      <c r="AF175" s="28" t="str">
        <f t="shared" si="2"/>
        <v>c</v>
      </c>
    </row>
    <row r="176" spans="1:32" s="11" customFormat="1" ht="12.75" customHeight="1" x14ac:dyDescent="0.3">
      <c r="A176" s="107"/>
      <c r="B176" s="52"/>
      <c r="C176" s="994"/>
      <c r="D176" s="25"/>
      <c r="E176" s="26"/>
      <c r="F176" s="26"/>
      <c r="G176" s="111"/>
      <c r="H176" s="25"/>
      <c r="I176" s="28"/>
      <c r="J176" s="28"/>
      <c r="K176" s="110"/>
      <c r="L176" s="25"/>
      <c r="M176" s="28"/>
      <c r="N176" s="28"/>
      <c r="O176" s="110"/>
      <c r="P176" s="30"/>
      <c r="Q176" s="31"/>
      <c r="R176" s="32"/>
      <c r="S176" s="110"/>
      <c r="T176" s="25"/>
      <c r="U176" s="27"/>
      <c r="V176" s="27"/>
      <c r="W176" s="110"/>
      <c r="X176" s="25"/>
      <c r="Y176" s="33"/>
      <c r="Z176" s="33"/>
      <c r="AA176" s="116"/>
      <c r="AB176" s="25"/>
      <c r="AC176" s="27"/>
      <c r="AD176" s="28"/>
      <c r="AE176" s="312"/>
      <c r="AF176" s="28" t="str">
        <f t="shared" si="2"/>
        <v>c</v>
      </c>
    </row>
    <row r="177" spans="1:32" s="11" customFormat="1" ht="12.75" customHeight="1" x14ac:dyDescent="0.3">
      <c r="A177" s="105">
        <v>16</v>
      </c>
      <c r="B177" s="51" t="s">
        <v>7371</v>
      </c>
      <c r="C177" s="992" t="s">
        <v>0</v>
      </c>
      <c r="D177" s="15"/>
      <c r="E177" s="16"/>
      <c r="F177" s="16"/>
      <c r="G177" s="115"/>
      <c r="H177" s="15" t="s">
        <v>6631</v>
      </c>
      <c r="I177" s="17">
        <v>4</v>
      </c>
      <c r="J177" s="18"/>
      <c r="K177" s="114" t="s">
        <v>5735</v>
      </c>
      <c r="L177" s="18"/>
      <c r="M177" s="18"/>
      <c r="N177" s="18"/>
      <c r="O177" s="114"/>
      <c r="P177" s="15" t="s">
        <v>6631</v>
      </c>
      <c r="Q177" s="17">
        <v>4</v>
      </c>
      <c r="R177" s="18"/>
      <c r="S177" s="114" t="s">
        <v>5735</v>
      </c>
      <c r="T177" s="15"/>
      <c r="U177" s="17"/>
      <c r="V177" s="18"/>
      <c r="W177" s="114"/>
      <c r="X177" s="15" t="s">
        <v>6631</v>
      </c>
      <c r="Y177" s="18">
        <v>4</v>
      </c>
      <c r="Z177" s="18"/>
      <c r="AA177" s="114" t="s">
        <v>5735</v>
      </c>
      <c r="AB177" s="15"/>
      <c r="AC177" s="17"/>
      <c r="AD177" s="18"/>
      <c r="AE177" s="310"/>
      <c r="AF177" s="28" t="str">
        <f t="shared" si="2"/>
        <v>s</v>
      </c>
    </row>
    <row r="178" spans="1:32" s="11" customFormat="1" ht="12.75" customHeight="1" x14ac:dyDescent="0.3">
      <c r="A178" s="107"/>
      <c r="B178" s="52" t="s">
        <v>412</v>
      </c>
      <c r="C178" s="993"/>
      <c r="D178" s="20"/>
      <c r="E178" s="21"/>
      <c r="F178" s="21"/>
      <c r="G178" s="113"/>
      <c r="H178" s="20"/>
      <c r="I178" s="22"/>
      <c r="J178" s="22"/>
      <c r="K178" s="112"/>
      <c r="L178" s="20"/>
      <c r="M178" s="22"/>
      <c r="N178" s="22"/>
      <c r="O178" s="112"/>
      <c r="P178" s="20"/>
      <c r="Q178" s="24"/>
      <c r="R178" s="24"/>
      <c r="S178" s="112"/>
      <c r="T178" s="20"/>
      <c r="U178" s="22"/>
      <c r="V178" s="22"/>
      <c r="W178" s="112"/>
      <c r="X178" s="20"/>
      <c r="Y178" s="24"/>
      <c r="Z178" s="24"/>
      <c r="AA178" s="112"/>
      <c r="AB178" s="20"/>
      <c r="AC178" s="22"/>
      <c r="AD178" s="22"/>
      <c r="AE178" s="311"/>
      <c r="AF178" s="28" t="str">
        <f t="shared" si="2"/>
        <v>s</v>
      </c>
    </row>
    <row r="179" spans="1:32" s="11" customFormat="1" ht="12.75" customHeight="1" x14ac:dyDescent="0.3">
      <c r="A179" s="107"/>
      <c r="B179" s="52"/>
      <c r="C179" s="994" t="s">
        <v>1</v>
      </c>
      <c r="D179" s="25"/>
      <c r="E179" s="26"/>
      <c r="F179" s="26"/>
      <c r="G179" s="111"/>
      <c r="H179" s="25"/>
      <c r="I179" s="27"/>
      <c r="J179" s="28"/>
      <c r="K179" s="110"/>
      <c r="L179" s="25"/>
      <c r="M179" s="28"/>
      <c r="N179" s="28"/>
      <c r="O179" s="110"/>
      <c r="P179" s="30"/>
      <c r="Q179" s="31"/>
      <c r="R179" s="28"/>
      <c r="S179" s="110"/>
      <c r="T179" s="25"/>
      <c r="U179" s="28"/>
      <c r="V179" s="28"/>
      <c r="W179" s="110"/>
      <c r="X179" s="25"/>
      <c r="Y179" s="28"/>
      <c r="Z179" s="28"/>
      <c r="AA179" s="110"/>
      <c r="AB179" s="25"/>
      <c r="AC179" s="27"/>
      <c r="AD179" s="28"/>
      <c r="AE179" s="312"/>
      <c r="AF179" s="28" t="str">
        <f t="shared" si="2"/>
        <v>c</v>
      </c>
    </row>
    <row r="180" spans="1:32" s="11" customFormat="1" ht="12.75" customHeight="1" x14ac:dyDescent="0.3">
      <c r="A180" s="107"/>
      <c r="B180" s="52"/>
      <c r="C180" s="994"/>
      <c r="D180" s="25"/>
      <c r="E180" s="26"/>
      <c r="F180" s="26"/>
      <c r="G180" s="111"/>
      <c r="H180" s="25"/>
      <c r="I180" s="28"/>
      <c r="J180" s="28"/>
      <c r="K180" s="110"/>
      <c r="L180" s="25"/>
      <c r="M180" s="28"/>
      <c r="N180" s="28"/>
      <c r="O180" s="110"/>
      <c r="P180" s="30"/>
      <c r="Q180" s="31"/>
      <c r="R180" s="32"/>
      <c r="S180" s="110"/>
      <c r="T180" s="25"/>
      <c r="U180" s="28"/>
      <c r="V180" s="28"/>
      <c r="W180" s="110"/>
      <c r="X180" s="25"/>
      <c r="Y180" s="33"/>
      <c r="Z180" s="33"/>
      <c r="AA180" s="116"/>
      <c r="AB180" s="25"/>
      <c r="AC180" s="27"/>
      <c r="AD180" s="28"/>
      <c r="AE180" s="312"/>
      <c r="AF180" s="28" t="str">
        <f t="shared" si="2"/>
        <v>c</v>
      </c>
    </row>
    <row r="181" spans="1:32" s="11" customFormat="1" ht="12.75" customHeight="1" x14ac:dyDescent="0.3">
      <c r="A181" s="105">
        <v>1</v>
      </c>
      <c r="B181" s="51" t="s">
        <v>830</v>
      </c>
      <c r="C181" s="992" t="s">
        <v>0</v>
      </c>
      <c r="D181" s="15" t="s">
        <v>7379</v>
      </c>
      <c r="E181" s="16"/>
      <c r="F181" s="16"/>
      <c r="G181" s="115"/>
      <c r="H181" s="15"/>
      <c r="I181" s="17"/>
      <c r="J181" s="18"/>
      <c r="K181" s="114"/>
      <c r="L181" s="15"/>
      <c r="M181" s="18"/>
      <c r="N181" s="18"/>
      <c r="O181" s="114"/>
      <c r="P181" s="34"/>
      <c r="Q181" s="35"/>
      <c r="R181" s="36"/>
      <c r="S181" s="114"/>
      <c r="T181" s="15"/>
      <c r="U181" s="18"/>
      <c r="V181" s="18"/>
      <c r="W181" s="114"/>
      <c r="X181" s="18"/>
      <c r="Y181" s="18"/>
      <c r="Z181" s="18"/>
      <c r="AA181" s="114"/>
      <c r="AB181" s="15"/>
      <c r="AC181" s="17"/>
      <c r="AD181" s="18"/>
      <c r="AE181" s="310"/>
      <c r="AF181" s="28" t="str">
        <f t="shared" si="2"/>
        <v>s</v>
      </c>
    </row>
    <row r="182" spans="1:32" s="11" customFormat="1" ht="12.75" customHeight="1" x14ac:dyDescent="0.3">
      <c r="A182" s="107"/>
      <c r="B182" s="52"/>
      <c r="C182" s="993"/>
      <c r="D182" s="20"/>
      <c r="E182" s="21"/>
      <c r="F182" s="21"/>
      <c r="G182" s="113"/>
      <c r="H182" s="20"/>
      <c r="I182" s="22"/>
      <c r="J182" s="22"/>
      <c r="K182" s="112"/>
      <c r="L182" s="20"/>
      <c r="M182" s="22"/>
      <c r="N182" s="22"/>
      <c r="O182" s="112"/>
      <c r="P182" s="37"/>
      <c r="Q182" s="38"/>
      <c r="R182" s="39"/>
      <c r="S182" s="112"/>
      <c r="T182" s="20"/>
      <c r="U182" s="22"/>
      <c r="V182" s="22"/>
      <c r="W182" s="112"/>
      <c r="X182" s="20"/>
      <c r="Y182" s="24"/>
      <c r="Z182" s="24"/>
      <c r="AA182" s="112"/>
      <c r="AB182" s="20"/>
      <c r="AC182" s="22"/>
      <c r="AD182" s="22"/>
      <c r="AE182" s="311"/>
      <c r="AF182" s="28" t="str">
        <f t="shared" si="2"/>
        <v>s</v>
      </c>
    </row>
    <row r="183" spans="1:32" s="11" customFormat="1" ht="12.75" customHeight="1" x14ac:dyDescent="0.3">
      <c r="A183" s="107"/>
      <c r="B183" s="52"/>
      <c r="C183" s="994" t="s">
        <v>1</v>
      </c>
      <c r="D183" s="25"/>
      <c r="E183" s="26"/>
      <c r="F183" s="26"/>
      <c r="G183" s="111"/>
      <c r="H183" s="25"/>
      <c r="I183" s="27"/>
      <c r="J183" s="28"/>
      <c r="K183" s="110"/>
      <c r="L183" s="25"/>
      <c r="M183" s="28"/>
      <c r="N183" s="28"/>
      <c r="O183" s="110"/>
      <c r="P183" s="25"/>
      <c r="Q183" s="27"/>
      <c r="R183" s="28"/>
      <c r="S183" s="110"/>
      <c r="T183" s="25"/>
      <c r="U183" s="28"/>
      <c r="V183" s="28"/>
      <c r="W183" s="110"/>
      <c r="X183" s="25"/>
      <c r="Y183" s="28"/>
      <c r="Z183" s="28"/>
      <c r="AA183" s="110"/>
      <c r="AB183" s="25"/>
      <c r="AC183" s="27"/>
      <c r="AD183" s="28"/>
      <c r="AE183" s="312"/>
      <c r="AF183" s="28" t="str">
        <f t="shared" si="2"/>
        <v>c</v>
      </c>
    </row>
    <row r="184" spans="1:32" s="11" customFormat="1" ht="12.75" customHeight="1" x14ac:dyDescent="0.3">
      <c r="A184" s="107"/>
      <c r="B184" s="52"/>
      <c r="C184" s="994"/>
      <c r="D184" s="40"/>
      <c r="E184" s="41"/>
      <c r="F184" s="42"/>
      <c r="G184" s="108"/>
      <c r="H184" s="40"/>
      <c r="I184" s="42"/>
      <c r="J184" s="42"/>
      <c r="K184" s="108"/>
      <c r="L184" s="40"/>
      <c r="M184" s="42"/>
      <c r="N184" s="42"/>
      <c r="O184" s="108"/>
      <c r="P184" s="40"/>
      <c r="Q184" s="41"/>
      <c r="R184" s="42"/>
      <c r="S184" s="108"/>
      <c r="T184" s="40"/>
      <c r="U184" s="42"/>
      <c r="V184" s="42"/>
      <c r="W184" s="108"/>
      <c r="X184" s="40"/>
      <c r="Y184" s="43"/>
      <c r="Z184" s="43"/>
      <c r="AA184" s="109"/>
      <c r="AB184" s="40"/>
      <c r="AC184" s="41"/>
      <c r="AD184" s="42"/>
      <c r="AE184" s="313"/>
      <c r="AF184" s="28" t="str">
        <f t="shared" si="2"/>
        <v>c</v>
      </c>
    </row>
    <row r="185" spans="1:32" s="11" customFormat="1" ht="12.75" customHeight="1" x14ac:dyDescent="0.3">
      <c r="A185" s="105">
        <v>2</v>
      </c>
      <c r="B185" s="51" t="s">
        <v>7222</v>
      </c>
      <c r="C185" s="992" t="s">
        <v>0</v>
      </c>
      <c r="D185" s="15" t="s">
        <v>7199</v>
      </c>
      <c r="E185" s="16"/>
      <c r="F185" s="16"/>
      <c r="G185" s="115"/>
      <c r="H185" s="15"/>
      <c r="I185" s="17"/>
      <c r="J185" s="18"/>
      <c r="K185" s="114"/>
      <c r="L185" s="15"/>
      <c r="M185" s="18"/>
      <c r="N185" s="18"/>
      <c r="O185" s="114"/>
      <c r="P185" s="34"/>
      <c r="Q185" s="35"/>
      <c r="R185" s="36"/>
      <c r="S185" s="114"/>
      <c r="T185" s="15"/>
      <c r="U185" s="18"/>
      <c r="V185" s="18"/>
      <c r="W185" s="114"/>
      <c r="X185" s="18"/>
      <c r="Y185" s="18"/>
      <c r="Z185" s="18"/>
      <c r="AA185" s="114"/>
      <c r="AB185" s="15"/>
      <c r="AC185" s="17"/>
      <c r="AD185" s="18"/>
      <c r="AE185" s="310"/>
      <c r="AF185" s="28" t="str">
        <f>IF(C185=0,#REF!,C185)</f>
        <v>s</v>
      </c>
    </row>
    <row r="186" spans="1:32" s="11" customFormat="1" ht="12.75" customHeight="1" x14ac:dyDescent="0.3">
      <c r="A186" s="107"/>
      <c r="B186" s="52"/>
      <c r="C186" s="993"/>
      <c r="D186" s="20"/>
      <c r="E186" s="21"/>
      <c r="F186" s="21"/>
      <c r="G186" s="113"/>
      <c r="H186" s="20"/>
      <c r="I186" s="22"/>
      <c r="J186" s="22"/>
      <c r="K186" s="112"/>
      <c r="L186" s="20"/>
      <c r="M186" s="22"/>
      <c r="N186" s="22"/>
      <c r="O186" s="112"/>
      <c r="P186" s="37"/>
      <c r="Q186" s="38"/>
      <c r="R186" s="39"/>
      <c r="S186" s="112"/>
      <c r="T186" s="20"/>
      <c r="U186" s="22"/>
      <c r="V186" s="22"/>
      <c r="W186" s="112"/>
      <c r="X186" s="20"/>
      <c r="Y186" s="24"/>
      <c r="Z186" s="24"/>
      <c r="AA186" s="112"/>
      <c r="AB186" s="20"/>
      <c r="AC186" s="22"/>
      <c r="AD186" s="22"/>
      <c r="AE186" s="311"/>
      <c r="AF186" s="28" t="str">
        <f t="shared" si="2"/>
        <v>s</v>
      </c>
    </row>
    <row r="187" spans="1:32" s="11" customFormat="1" ht="12.75" customHeight="1" x14ac:dyDescent="0.3">
      <c r="A187" s="107"/>
      <c r="B187" s="52"/>
      <c r="C187" s="994" t="s">
        <v>1</v>
      </c>
      <c r="D187" s="25"/>
      <c r="E187" s="26"/>
      <c r="F187" s="26"/>
      <c r="G187" s="111"/>
      <c r="H187" s="25"/>
      <c r="I187" s="27"/>
      <c r="J187" s="28"/>
      <c r="K187" s="110"/>
      <c r="L187" s="25"/>
      <c r="M187" s="28"/>
      <c r="N187" s="28"/>
      <c r="O187" s="110"/>
      <c r="P187" s="25"/>
      <c r="Q187" s="27"/>
      <c r="R187" s="28"/>
      <c r="S187" s="110"/>
      <c r="T187" s="25"/>
      <c r="U187" s="28"/>
      <c r="V187" s="28"/>
      <c r="W187" s="110"/>
      <c r="X187" s="25"/>
      <c r="Y187" s="28"/>
      <c r="Z187" s="28"/>
      <c r="AA187" s="110"/>
      <c r="AB187" s="25"/>
      <c r="AC187" s="27"/>
      <c r="AD187" s="28"/>
      <c r="AE187" s="312"/>
      <c r="AF187" s="28" t="str">
        <f t="shared" si="2"/>
        <v>c</v>
      </c>
    </row>
    <row r="188" spans="1:32" s="11" customFormat="1" ht="12.75" customHeight="1" x14ac:dyDescent="0.3">
      <c r="A188" s="107"/>
      <c r="B188" s="52"/>
      <c r="C188" s="994"/>
      <c r="D188" s="40"/>
      <c r="E188" s="41"/>
      <c r="F188" s="42"/>
      <c r="G188" s="108"/>
      <c r="H188" s="40"/>
      <c r="I188" s="42"/>
      <c r="J188" s="42"/>
      <c r="K188" s="108"/>
      <c r="L188" s="40"/>
      <c r="M188" s="42"/>
      <c r="N188" s="42"/>
      <c r="O188" s="108"/>
      <c r="P188" s="40"/>
      <c r="Q188" s="41"/>
      <c r="R188" s="42"/>
      <c r="S188" s="108"/>
      <c r="T188" s="40"/>
      <c r="U188" s="42"/>
      <c r="V188" s="42"/>
      <c r="W188" s="108"/>
      <c r="X188" s="40"/>
      <c r="Y188" s="43"/>
      <c r="Z188" s="43"/>
      <c r="AA188" s="109"/>
      <c r="AB188" s="40"/>
      <c r="AC188" s="41"/>
      <c r="AD188" s="42"/>
      <c r="AE188" s="313"/>
      <c r="AF188" s="28" t="str">
        <f t="shared" si="2"/>
        <v>c</v>
      </c>
    </row>
    <row r="189" spans="1:32" s="11" customFormat="1" ht="12.75" customHeight="1" x14ac:dyDescent="0.3">
      <c r="A189" s="105">
        <v>2</v>
      </c>
      <c r="B189" s="51" t="s">
        <v>7223</v>
      </c>
      <c r="C189" s="992" t="s">
        <v>0</v>
      </c>
      <c r="D189" s="15" t="s">
        <v>7199</v>
      </c>
      <c r="E189" s="16"/>
      <c r="F189" s="16"/>
      <c r="G189" s="115"/>
      <c r="H189" s="15"/>
      <c r="I189" s="17"/>
      <c r="J189" s="18"/>
      <c r="K189" s="114"/>
      <c r="L189" s="18"/>
      <c r="M189" s="18"/>
      <c r="N189" s="18"/>
      <c r="O189" s="114"/>
      <c r="P189" s="15"/>
      <c r="Q189" s="17"/>
      <c r="R189" s="18"/>
      <c r="S189" s="114"/>
      <c r="T189" s="15"/>
      <c r="U189" s="18"/>
      <c r="V189" s="18"/>
      <c r="W189" s="114"/>
      <c r="X189" s="15"/>
      <c r="Y189" s="18"/>
      <c r="Z189" s="18"/>
      <c r="AA189" s="114"/>
      <c r="AB189" s="15"/>
      <c r="AC189" s="17"/>
      <c r="AD189" s="18"/>
      <c r="AE189" s="310"/>
      <c r="AF189" s="28" t="str">
        <f t="shared" si="2"/>
        <v>s</v>
      </c>
    </row>
    <row r="190" spans="1:32" s="11" customFormat="1" ht="12.75" customHeight="1" x14ac:dyDescent="0.3">
      <c r="A190" s="107"/>
      <c r="B190" s="52"/>
      <c r="C190" s="993"/>
      <c r="D190" s="20"/>
      <c r="E190" s="21"/>
      <c r="F190" s="21"/>
      <c r="G190" s="113"/>
      <c r="H190" s="20"/>
      <c r="I190" s="22"/>
      <c r="J190" s="22"/>
      <c r="K190" s="112"/>
      <c r="L190" s="20"/>
      <c r="M190" s="22"/>
      <c r="N190" s="22"/>
      <c r="O190" s="112"/>
      <c r="P190" s="20"/>
      <c r="Q190" s="24"/>
      <c r="R190" s="24"/>
      <c r="S190" s="112"/>
      <c r="T190" s="20"/>
      <c r="U190" s="24"/>
      <c r="V190" s="22"/>
      <c r="W190" s="112"/>
      <c r="X190" s="20"/>
      <c r="Y190" s="24"/>
      <c r="Z190" s="24"/>
      <c r="AA190" s="112"/>
      <c r="AB190" s="20"/>
      <c r="AC190" s="22"/>
      <c r="AD190" s="22"/>
      <c r="AE190" s="311"/>
      <c r="AF190" s="28" t="str">
        <f t="shared" si="2"/>
        <v>s</v>
      </c>
    </row>
    <row r="191" spans="1:32" s="11" customFormat="1" ht="12.75" customHeight="1" x14ac:dyDescent="0.3">
      <c r="A191" s="107"/>
      <c r="B191" s="52"/>
      <c r="C191" s="994" t="s">
        <v>1</v>
      </c>
      <c r="D191" s="25"/>
      <c r="E191" s="26"/>
      <c r="F191" s="26"/>
      <c r="G191" s="111"/>
      <c r="H191" s="25"/>
      <c r="I191" s="27"/>
      <c r="J191" s="28"/>
      <c r="K191" s="110"/>
      <c r="L191" s="25"/>
      <c r="M191" s="28"/>
      <c r="N191" s="28"/>
      <c r="O191" s="110"/>
      <c r="P191" s="30"/>
      <c r="Q191" s="31"/>
      <c r="R191" s="28"/>
      <c r="S191" s="110"/>
      <c r="T191" s="25"/>
      <c r="U191" s="28"/>
      <c r="V191" s="28"/>
      <c r="W191" s="110"/>
      <c r="X191" s="25"/>
      <c r="Y191" s="28"/>
      <c r="Z191" s="28"/>
      <c r="AA191" s="110"/>
      <c r="AB191" s="25"/>
      <c r="AC191" s="27"/>
      <c r="AD191" s="28"/>
      <c r="AE191" s="312"/>
      <c r="AF191" s="28" t="str">
        <f t="shared" si="2"/>
        <v>c</v>
      </c>
    </row>
    <row r="192" spans="1:32" s="11" customFormat="1" ht="12.75" customHeight="1" x14ac:dyDescent="0.3">
      <c r="A192" s="107"/>
      <c r="B192" s="52"/>
      <c r="C192" s="994"/>
      <c r="D192" s="25"/>
      <c r="E192" s="26"/>
      <c r="F192" s="26"/>
      <c r="G192" s="111"/>
      <c r="H192" s="25"/>
      <c r="I192" s="28"/>
      <c r="J192" s="28"/>
      <c r="K192" s="110"/>
      <c r="L192" s="25"/>
      <c r="M192" s="28"/>
      <c r="N192" s="28"/>
      <c r="O192" s="110"/>
      <c r="P192" s="30"/>
      <c r="Q192" s="31"/>
      <c r="R192" s="32"/>
      <c r="S192" s="110"/>
      <c r="T192" s="25"/>
      <c r="U192" s="27"/>
      <c r="V192" s="27"/>
      <c r="W192" s="110"/>
      <c r="X192" s="25"/>
      <c r="Y192" s="33"/>
      <c r="Z192" s="33"/>
      <c r="AA192" s="116"/>
      <c r="AB192" s="25"/>
      <c r="AC192" s="27"/>
      <c r="AD192" s="28"/>
      <c r="AE192" s="312"/>
      <c r="AF192" s="28" t="s">
        <v>547</v>
      </c>
    </row>
    <row r="193" spans="1:32" s="11" customFormat="1" ht="12.75" customHeight="1" x14ac:dyDescent="0.3">
      <c r="A193" s="105">
        <v>3</v>
      </c>
      <c r="B193" s="51" t="s">
        <v>4658</v>
      </c>
      <c r="C193" s="992" t="s">
        <v>0</v>
      </c>
      <c r="D193" s="15" t="s">
        <v>7199</v>
      </c>
      <c r="E193" s="16"/>
      <c r="F193" s="16"/>
      <c r="G193" s="115"/>
      <c r="H193" s="15"/>
      <c r="I193" s="17"/>
      <c r="J193" s="18"/>
      <c r="K193" s="114"/>
      <c r="L193" s="15"/>
      <c r="M193" s="18"/>
      <c r="N193" s="18"/>
      <c r="O193" s="114"/>
      <c r="P193" s="34"/>
      <c r="Q193" s="35"/>
      <c r="R193" s="36"/>
      <c r="S193" s="114"/>
      <c r="T193" s="15"/>
      <c r="U193" s="18"/>
      <c r="V193" s="18"/>
      <c r="W193" s="114"/>
      <c r="X193" s="18"/>
      <c r="Y193" s="18"/>
      <c r="Z193" s="18"/>
      <c r="AA193" s="114"/>
      <c r="AB193" s="15"/>
      <c r="AC193" s="17"/>
      <c r="AD193" s="18"/>
      <c r="AE193" s="310"/>
      <c r="AF193" s="28" t="str">
        <f t="shared" si="2"/>
        <v>s</v>
      </c>
    </row>
    <row r="194" spans="1:32" s="11" customFormat="1" ht="12.75" customHeight="1" x14ac:dyDescent="0.3">
      <c r="A194" s="107"/>
      <c r="B194" s="52"/>
      <c r="C194" s="993"/>
      <c r="D194" s="20"/>
      <c r="E194" s="21"/>
      <c r="F194" s="21"/>
      <c r="G194" s="113"/>
      <c r="H194" s="20"/>
      <c r="I194" s="22"/>
      <c r="J194" s="22"/>
      <c r="K194" s="112"/>
      <c r="L194" s="20"/>
      <c r="M194" s="22"/>
      <c r="N194" s="22"/>
      <c r="O194" s="112"/>
      <c r="P194" s="37"/>
      <c r="Q194" s="38"/>
      <c r="R194" s="39"/>
      <c r="S194" s="112"/>
      <c r="T194" s="20"/>
      <c r="U194" s="22"/>
      <c r="V194" s="22"/>
      <c r="W194" s="112"/>
      <c r="X194" s="20"/>
      <c r="Y194" s="24"/>
      <c r="Z194" s="24"/>
      <c r="AA194" s="112"/>
      <c r="AB194" s="20"/>
      <c r="AC194" s="22"/>
      <c r="AD194" s="22"/>
      <c r="AE194" s="311"/>
      <c r="AF194" s="28" t="str">
        <f t="shared" si="2"/>
        <v>s</v>
      </c>
    </row>
    <row r="195" spans="1:32" s="11" customFormat="1" ht="12.75" customHeight="1" x14ac:dyDescent="0.3">
      <c r="A195" s="107"/>
      <c r="B195" s="52"/>
      <c r="C195" s="994" t="s">
        <v>1</v>
      </c>
      <c r="D195" s="25"/>
      <c r="E195" s="26"/>
      <c r="F195" s="26"/>
      <c r="G195" s="111"/>
      <c r="H195" s="25"/>
      <c r="I195" s="27"/>
      <c r="J195" s="28"/>
      <c r="K195" s="110"/>
      <c r="L195" s="25"/>
      <c r="M195" s="28"/>
      <c r="N195" s="28"/>
      <c r="O195" s="110"/>
      <c r="P195" s="25"/>
      <c r="Q195" s="27"/>
      <c r="R195" s="28"/>
      <c r="S195" s="110"/>
      <c r="T195" s="25"/>
      <c r="U195" s="28"/>
      <c r="V195" s="28"/>
      <c r="W195" s="110"/>
      <c r="X195" s="25"/>
      <c r="Y195" s="28"/>
      <c r="Z195" s="28"/>
      <c r="AA195" s="110"/>
      <c r="AB195" s="25"/>
      <c r="AC195" s="27"/>
      <c r="AD195" s="28"/>
      <c r="AE195" s="312"/>
      <c r="AF195" s="28" t="str">
        <f t="shared" si="2"/>
        <v>c</v>
      </c>
    </row>
    <row r="196" spans="1:32" s="11" customFormat="1" ht="12.75" customHeight="1" x14ac:dyDescent="0.3">
      <c r="A196" s="107"/>
      <c r="B196" s="52"/>
      <c r="C196" s="994"/>
      <c r="D196" s="40"/>
      <c r="E196" s="41"/>
      <c r="F196" s="42"/>
      <c r="G196" s="108"/>
      <c r="H196" s="40"/>
      <c r="I196" s="42"/>
      <c r="J196" s="42"/>
      <c r="K196" s="108"/>
      <c r="L196" s="40"/>
      <c r="M196" s="42"/>
      <c r="N196" s="42"/>
      <c r="O196" s="108"/>
      <c r="P196" s="40"/>
      <c r="Q196" s="41"/>
      <c r="R196" s="42"/>
      <c r="S196" s="108"/>
      <c r="T196" s="40"/>
      <c r="U196" s="42"/>
      <c r="V196" s="42"/>
      <c r="W196" s="108"/>
      <c r="X196" s="40"/>
      <c r="Y196" s="43"/>
      <c r="Z196" s="43"/>
      <c r="AA196" s="109"/>
      <c r="AB196" s="40"/>
      <c r="AC196" s="41"/>
      <c r="AD196" s="42"/>
      <c r="AE196" s="313"/>
      <c r="AF196" s="28" t="str">
        <f t="shared" si="2"/>
        <v>c</v>
      </c>
    </row>
    <row r="197" spans="1:32" s="11" customFormat="1" ht="12.75" customHeight="1" x14ac:dyDescent="0.3">
      <c r="A197" s="105">
        <v>4</v>
      </c>
      <c r="B197" s="51" t="s">
        <v>4696</v>
      </c>
      <c r="C197" s="992" t="s">
        <v>0</v>
      </c>
      <c r="D197" s="15" t="s">
        <v>7088</v>
      </c>
      <c r="E197" s="16"/>
      <c r="F197" s="16"/>
      <c r="G197" s="115"/>
      <c r="H197" s="15" t="s">
        <v>7088</v>
      </c>
      <c r="I197" s="17"/>
      <c r="J197" s="18"/>
      <c r="K197" s="114"/>
      <c r="L197" s="15" t="s">
        <v>7088</v>
      </c>
      <c r="M197" s="18"/>
      <c r="N197" s="18"/>
      <c r="O197" s="114"/>
      <c r="P197" s="34" t="s">
        <v>7088</v>
      </c>
      <c r="Q197" s="35"/>
      <c r="R197" s="36"/>
      <c r="S197" s="114"/>
      <c r="T197" s="15" t="s">
        <v>6630</v>
      </c>
      <c r="U197" s="18">
        <v>4</v>
      </c>
      <c r="V197" s="18" t="s">
        <v>524</v>
      </c>
      <c r="W197" s="114" t="s">
        <v>795</v>
      </c>
      <c r="X197" s="18" t="s">
        <v>6630</v>
      </c>
      <c r="Y197" s="18">
        <v>4</v>
      </c>
      <c r="Z197" s="18" t="s">
        <v>524</v>
      </c>
      <c r="AA197" s="114" t="s">
        <v>795</v>
      </c>
      <c r="AB197" s="15"/>
      <c r="AC197" s="17"/>
      <c r="AD197" s="18"/>
      <c r="AE197" s="310"/>
      <c r="AF197" s="28" t="str">
        <f t="shared" si="2"/>
        <v>s</v>
      </c>
    </row>
    <row r="198" spans="1:32" s="11" customFormat="1" ht="12.75" customHeight="1" x14ac:dyDescent="0.3">
      <c r="A198" s="107"/>
      <c r="B198" s="52"/>
      <c r="C198" s="993"/>
      <c r="D198" s="20"/>
      <c r="E198" s="21"/>
      <c r="F198" s="21"/>
      <c r="G198" s="113"/>
      <c r="H198" s="20"/>
      <c r="I198" s="22"/>
      <c r="J198" s="22"/>
      <c r="K198" s="112"/>
      <c r="L198" s="20"/>
      <c r="M198" s="22"/>
      <c r="N198" s="22"/>
      <c r="O198" s="112"/>
      <c r="P198" s="37"/>
      <c r="Q198" s="38"/>
      <c r="R198" s="39"/>
      <c r="S198" s="112"/>
      <c r="T198" s="20"/>
      <c r="U198" s="22"/>
      <c r="V198" s="22"/>
      <c r="W198" s="112"/>
      <c r="X198" s="20"/>
      <c r="Y198" s="24"/>
      <c r="Z198" s="24"/>
      <c r="AA198" s="112"/>
      <c r="AB198" s="20"/>
      <c r="AC198" s="22"/>
      <c r="AD198" s="22"/>
      <c r="AE198" s="311"/>
      <c r="AF198" s="28" t="str">
        <f t="shared" ref="AF198:AF261" si="3">IF(C198=0,C197,C198)</f>
        <v>s</v>
      </c>
    </row>
    <row r="199" spans="1:32" s="11" customFormat="1" ht="12.75" customHeight="1" x14ac:dyDescent="0.3">
      <c r="A199" s="107"/>
      <c r="B199" s="52"/>
      <c r="C199" s="994" t="s">
        <v>1</v>
      </c>
      <c r="D199" s="25" t="s">
        <v>6630</v>
      </c>
      <c r="E199" s="26">
        <v>4</v>
      </c>
      <c r="F199" s="26" t="s">
        <v>524</v>
      </c>
      <c r="G199" s="111" t="s">
        <v>795</v>
      </c>
      <c r="H199" s="25" t="s">
        <v>7088</v>
      </c>
      <c r="I199" s="27"/>
      <c r="J199" s="28"/>
      <c r="K199" s="110"/>
      <c r="L199" s="25" t="s">
        <v>7088</v>
      </c>
      <c r="M199" s="28"/>
      <c r="N199" s="28"/>
      <c r="O199" s="110"/>
      <c r="P199" s="25" t="s">
        <v>6630</v>
      </c>
      <c r="Q199" s="27">
        <v>4</v>
      </c>
      <c r="R199" s="28" t="s">
        <v>524</v>
      </c>
      <c r="S199" s="110" t="s">
        <v>795</v>
      </c>
      <c r="T199" s="25" t="s">
        <v>6630</v>
      </c>
      <c r="U199" s="28">
        <v>4</v>
      </c>
      <c r="V199" s="28" t="s">
        <v>524</v>
      </c>
      <c r="W199" s="110" t="s">
        <v>795</v>
      </c>
      <c r="X199" s="25" t="s">
        <v>6630</v>
      </c>
      <c r="Y199" s="28">
        <v>4</v>
      </c>
      <c r="Z199" s="28" t="s">
        <v>524</v>
      </c>
      <c r="AA199" s="110" t="s">
        <v>795</v>
      </c>
      <c r="AB199" s="25"/>
      <c r="AC199" s="27"/>
      <c r="AD199" s="28"/>
      <c r="AE199" s="312"/>
      <c r="AF199" s="28" t="str">
        <f t="shared" si="3"/>
        <v>c</v>
      </c>
    </row>
    <row r="200" spans="1:32" s="11" customFormat="1" ht="12.75" customHeight="1" x14ac:dyDescent="0.3">
      <c r="A200" s="107"/>
      <c r="B200" s="52"/>
      <c r="C200" s="994"/>
      <c r="D200" s="40" t="s">
        <v>7333</v>
      </c>
      <c r="E200" s="41"/>
      <c r="F200" s="42"/>
      <c r="G200" s="108"/>
      <c r="H200" s="40"/>
      <c r="I200" s="42"/>
      <c r="J200" s="42"/>
      <c r="K200" s="108"/>
      <c r="L200" s="40"/>
      <c r="M200" s="42"/>
      <c r="N200" s="42"/>
      <c r="O200" s="108"/>
      <c r="P200" s="40"/>
      <c r="Q200" s="41"/>
      <c r="R200" s="42"/>
      <c r="S200" s="108"/>
      <c r="T200" s="40"/>
      <c r="U200" s="42"/>
      <c r="V200" s="42"/>
      <c r="W200" s="108"/>
      <c r="X200" s="40"/>
      <c r="Y200" s="43"/>
      <c r="Z200" s="43"/>
      <c r="AA200" s="109"/>
      <c r="AB200" s="40"/>
      <c r="AC200" s="41"/>
      <c r="AD200" s="42"/>
      <c r="AE200" s="313"/>
      <c r="AF200" s="28" t="str">
        <f t="shared" si="3"/>
        <v>c</v>
      </c>
    </row>
    <row r="201" spans="1:32" s="11" customFormat="1" ht="12.75" customHeight="1" x14ac:dyDescent="0.3">
      <c r="A201" s="105">
        <v>5</v>
      </c>
      <c r="B201" s="51" t="s">
        <v>6640</v>
      </c>
      <c r="C201" s="992" t="s">
        <v>0</v>
      </c>
      <c r="D201" s="15" t="s">
        <v>7088</v>
      </c>
      <c r="E201" s="16"/>
      <c r="F201" s="16"/>
      <c r="G201" s="115"/>
      <c r="H201" s="15" t="s">
        <v>7088</v>
      </c>
      <c r="I201" s="17"/>
      <c r="J201" s="18"/>
      <c r="K201" s="114"/>
      <c r="L201" s="18" t="s">
        <v>7088</v>
      </c>
      <c r="M201" s="18"/>
      <c r="N201" s="18"/>
      <c r="O201" s="114"/>
      <c r="P201" s="15" t="s">
        <v>7088</v>
      </c>
      <c r="Q201" s="17"/>
      <c r="R201" s="18"/>
      <c r="S201" s="114"/>
      <c r="T201" s="15" t="s">
        <v>6631</v>
      </c>
      <c r="U201" s="18">
        <v>4</v>
      </c>
      <c r="V201" s="18" t="s">
        <v>7380</v>
      </c>
      <c r="W201" s="114" t="s">
        <v>812</v>
      </c>
      <c r="X201" s="15" t="s">
        <v>6631</v>
      </c>
      <c r="Y201" s="18">
        <v>4</v>
      </c>
      <c r="Z201" s="18" t="s">
        <v>7380</v>
      </c>
      <c r="AA201" s="114" t="s">
        <v>812</v>
      </c>
      <c r="AB201" s="15"/>
      <c r="AC201" s="17"/>
      <c r="AD201" s="18"/>
      <c r="AE201" s="310"/>
      <c r="AF201" s="28" t="str">
        <f t="shared" si="3"/>
        <v>s</v>
      </c>
    </row>
    <row r="202" spans="1:32" s="11" customFormat="1" ht="12.75" customHeight="1" x14ac:dyDescent="0.3">
      <c r="A202" s="107"/>
      <c r="B202" s="52"/>
      <c r="C202" s="993"/>
      <c r="D202" s="20"/>
      <c r="E202" s="21"/>
      <c r="F202" s="21"/>
      <c r="G202" s="113"/>
      <c r="H202" s="20"/>
      <c r="I202" s="22"/>
      <c r="J202" s="22"/>
      <c r="K202" s="112"/>
      <c r="L202" s="20"/>
      <c r="M202" s="22"/>
      <c r="N202" s="22"/>
      <c r="O202" s="112"/>
      <c r="P202" s="20"/>
      <c r="Q202" s="24"/>
      <c r="R202" s="24"/>
      <c r="S202" s="112"/>
      <c r="T202" s="20"/>
      <c r="U202" s="24"/>
      <c r="V202" s="22"/>
      <c r="W202" s="112"/>
      <c r="X202" s="20"/>
      <c r="Y202" s="24"/>
      <c r="Z202" s="24"/>
      <c r="AA202" s="112"/>
      <c r="AB202" s="20"/>
      <c r="AC202" s="22"/>
      <c r="AD202" s="22"/>
      <c r="AE202" s="311"/>
      <c r="AF202" s="28" t="str">
        <f t="shared" si="3"/>
        <v>s</v>
      </c>
    </row>
    <row r="203" spans="1:32" s="11" customFormat="1" ht="12.75" customHeight="1" x14ac:dyDescent="0.3">
      <c r="A203" s="107"/>
      <c r="B203" s="52"/>
      <c r="C203" s="994" t="s">
        <v>1</v>
      </c>
      <c r="D203" s="25"/>
      <c r="E203" s="26"/>
      <c r="F203" s="26"/>
      <c r="G203" s="111"/>
      <c r="H203" s="25" t="s">
        <v>7088</v>
      </c>
      <c r="I203" s="27"/>
      <c r="J203" s="28"/>
      <c r="K203" s="110"/>
      <c r="L203" s="25" t="s">
        <v>7088</v>
      </c>
      <c r="M203" s="28"/>
      <c r="N203" s="28"/>
      <c r="O203" s="110"/>
      <c r="P203" s="30" t="s">
        <v>6631</v>
      </c>
      <c r="Q203" s="31">
        <v>4</v>
      </c>
      <c r="R203" s="28" t="s">
        <v>7380</v>
      </c>
      <c r="S203" s="110" t="s">
        <v>812</v>
      </c>
      <c r="T203" s="25" t="s">
        <v>6631</v>
      </c>
      <c r="U203" s="28">
        <v>4</v>
      </c>
      <c r="V203" s="28" t="s">
        <v>7380</v>
      </c>
      <c r="W203" s="110" t="s">
        <v>812</v>
      </c>
      <c r="X203" s="25" t="s">
        <v>6631</v>
      </c>
      <c r="Y203" s="28">
        <v>4</v>
      </c>
      <c r="Z203" s="28" t="s">
        <v>7380</v>
      </c>
      <c r="AA203" s="110" t="s">
        <v>812</v>
      </c>
      <c r="AB203" s="25"/>
      <c r="AC203" s="27"/>
      <c r="AD203" s="28"/>
      <c r="AE203" s="312"/>
      <c r="AF203" s="28" t="str">
        <f t="shared" si="3"/>
        <v>c</v>
      </c>
    </row>
    <row r="204" spans="1:32" s="11" customFormat="1" ht="12.75" customHeight="1" x14ac:dyDescent="0.3">
      <c r="A204" s="107"/>
      <c r="B204" s="52"/>
      <c r="C204" s="994"/>
      <c r="D204" s="25"/>
      <c r="E204" s="26"/>
      <c r="F204" s="26"/>
      <c r="G204" s="111"/>
      <c r="H204" s="25"/>
      <c r="I204" s="28"/>
      <c r="J204" s="28"/>
      <c r="K204" s="110"/>
      <c r="L204" s="25"/>
      <c r="M204" s="28"/>
      <c r="N204" s="28"/>
      <c r="O204" s="110"/>
      <c r="P204" s="30"/>
      <c r="Q204" s="31"/>
      <c r="R204" s="32"/>
      <c r="S204" s="110"/>
      <c r="T204" s="25"/>
      <c r="U204" s="27"/>
      <c r="V204" s="27"/>
      <c r="W204" s="110"/>
      <c r="X204" s="25"/>
      <c r="Y204" s="33"/>
      <c r="Z204" s="33"/>
      <c r="AA204" s="116"/>
      <c r="AB204" s="25"/>
      <c r="AC204" s="27"/>
      <c r="AD204" s="28"/>
      <c r="AE204" s="312"/>
      <c r="AF204" s="28" t="str">
        <f t="shared" si="3"/>
        <v>c</v>
      </c>
    </row>
    <row r="205" spans="1:32" s="11" customFormat="1" ht="12.75" customHeight="1" x14ac:dyDescent="0.3">
      <c r="A205" s="105">
        <v>6</v>
      </c>
      <c r="B205" s="51" t="s">
        <v>4697</v>
      </c>
      <c r="C205" s="992" t="s">
        <v>0</v>
      </c>
      <c r="D205" s="15" t="s">
        <v>7199</v>
      </c>
      <c r="E205" s="16"/>
      <c r="F205" s="16"/>
      <c r="G205" s="115"/>
      <c r="H205" s="15"/>
      <c r="I205" s="17"/>
      <c r="J205" s="18"/>
      <c r="K205" s="114"/>
      <c r="L205" s="18"/>
      <c r="M205" s="18"/>
      <c r="N205" s="18"/>
      <c r="O205" s="114"/>
      <c r="P205" s="15"/>
      <c r="Q205" s="17"/>
      <c r="R205" s="18"/>
      <c r="S205" s="114"/>
      <c r="T205" s="15"/>
      <c r="U205" s="17"/>
      <c r="V205" s="18"/>
      <c r="W205" s="114"/>
      <c r="X205" s="15"/>
      <c r="Y205" s="18"/>
      <c r="Z205" s="18"/>
      <c r="AA205" s="114"/>
      <c r="AB205" s="15"/>
      <c r="AC205" s="17"/>
      <c r="AD205" s="18"/>
      <c r="AE205" s="310"/>
      <c r="AF205" s="28" t="str">
        <f t="shared" si="3"/>
        <v>s</v>
      </c>
    </row>
    <row r="206" spans="1:32" s="11" customFormat="1" ht="12.75" customHeight="1" x14ac:dyDescent="0.3">
      <c r="A206" s="107"/>
      <c r="B206" s="52"/>
      <c r="C206" s="993"/>
      <c r="D206" s="20"/>
      <c r="E206" s="21"/>
      <c r="F206" s="21"/>
      <c r="G206" s="113"/>
      <c r="H206" s="20"/>
      <c r="I206" s="22"/>
      <c r="J206" s="22"/>
      <c r="K206" s="112"/>
      <c r="L206" s="20"/>
      <c r="M206" s="22"/>
      <c r="N206" s="22"/>
      <c r="O206" s="112"/>
      <c r="P206" s="20"/>
      <c r="Q206" s="24"/>
      <c r="R206" s="24"/>
      <c r="S206" s="112"/>
      <c r="T206" s="20"/>
      <c r="U206" s="22"/>
      <c r="V206" s="22"/>
      <c r="W206" s="112"/>
      <c r="X206" s="20"/>
      <c r="Y206" s="24"/>
      <c r="Z206" s="24"/>
      <c r="AA206" s="112"/>
      <c r="AB206" s="20"/>
      <c r="AC206" s="22"/>
      <c r="AD206" s="22"/>
      <c r="AE206" s="311"/>
      <c r="AF206" s="28" t="str">
        <f t="shared" si="3"/>
        <v>s</v>
      </c>
    </row>
    <row r="207" spans="1:32" s="11" customFormat="1" ht="12.75" customHeight="1" x14ac:dyDescent="0.3">
      <c r="A207" s="107"/>
      <c r="B207" s="52"/>
      <c r="C207" s="994" t="s">
        <v>1</v>
      </c>
      <c r="D207" s="25"/>
      <c r="E207" s="26"/>
      <c r="F207" s="26"/>
      <c r="G207" s="111"/>
      <c r="H207" s="25"/>
      <c r="I207" s="27"/>
      <c r="J207" s="28"/>
      <c r="K207" s="110"/>
      <c r="L207" s="25"/>
      <c r="M207" s="28"/>
      <c r="N207" s="28"/>
      <c r="O207" s="110"/>
      <c r="P207" s="30"/>
      <c r="Q207" s="31"/>
      <c r="R207" s="28"/>
      <c r="S207" s="110"/>
      <c r="T207" s="25"/>
      <c r="U207" s="28"/>
      <c r="V207" s="28"/>
      <c r="W207" s="110"/>
      <c r="X207" s="25"/>
      <c r="Y207" s="28"/>
      <c r="Z207" s="28"/>
      <c r="AA207" s="110"/>
      <c r="AB207" s="25"/>
      <c r="AC207" s="27"/>
      <c r="AD207" s="28"/>
      <c r="AE207" s="312"/>
      <c r="AF207" s="28" t="str">
        <f t="shared" si="3"/>
        <v>c</v>
      </c>
    </row>
    <row r="208" spans="1:32" s="11" customFormat="1" ht="12.75" customHeight="1" x14ac:dyDescent="0.3">
      <c r="A208" s="107"/>
      <c r="B208" s="52"/>
      <c r="C208" s="994"/>
      <c r="D208" s="25"/>
      <c r="E208" s="26"/>
      <c r="F208" s="26"/>
      <c r="G208" s="111"/>
      <c r="H208" s="25"/>
      <c r="I208" s="28"/>
      <c r="J208" s="28"/>
      <c r="K208" s="110"/>
      <c r="L208" s="25"/>
      <c r="M208" s="28"/>
      <c r="N208" s="28"/>
      <c r="O208" s="110"/>
      <c r="P208" s="30"/>
      <c r="Q208" s="31"/>
      <c r="R208" s="32"/>
      <c r="S208" s="110"/>
      <c r="T208" s="25"/>
      <c r="U208" s="28"/>
      <c r="V208" s="28"/>
      <c r="W208" s="110"/>
      <c r="X208" s="25"/>
      <c r="Y208" s="33"/>
      <c r="Z208" s="33"/>
      <c r="AA208" s="116"/>
      <c r="AB208" s="25"/>
      <c r="AC208" s="27"/>
      <c r="AD208" s="28"/>
      <c r="AE208" s="312"/>
      <c r="AF208" s="28" t="str">
        <f t="shared" si="3"/>
        <v>c</v>
      </c>
    </row>
    <row r="209" spans="1:32" s="11" customFormat="1" ht="12.75" customHeight="1" x14ac:dyDescent="0.3">
      <c r="A209" s="105">
        <v>7</v>
      </c>
      <c r="B209" s="51" t="s">
        <v>5726</v>
      </c>
      <c r="C209" s="992" t="s">
        <v>0</v>
      </c>
      <c r="D209" s="15" t="s">
        <v>7226</v>
      </c>
      <c r="E209" s="16">
        <v>3</v>
      </c>
      <c r="F209" s="16" t="s">
        <v>515</v>
      </c>
      <c r="G209" s="115" t="s">
        <v>804</v>
      </c>
      <c r="H209" s="15" t="s">
        <v>7226</v>
      </c>
      <c r="I209" s="17">
        <v>4</v>
      </c>
      <c r="J209" s="18" t="s">
        <v>515</v>
      </c>
      <c r="K209" s="114" t="s">
        <v>804</v>
      </c>
      <c r="L209" s="15" t="s">
        <v>7226</v>
      </c>
      <c r="M209" s="18">
        <v>4</v>
      </c>
      <c r="N209" s="18" t="s">
        <v>515</v>
      </c>
      <c r="O209" s="114" t="s">
        <v>804</v>
      </c>
      <c r="P209" s="34" t="s">
        <v>7226</v>
      </c>
      <c r="Q209" s="35">
        <v>4</v>
      </c>
      <c r="R209" s="36" t="s">
        <v>515</v>
      </c>
      <c r="S209" s="114" t="s">
        <v>804</v>
      </c>
      <c r="T209" s="15" t="s">
        <v>7226</v>
      </c>
      <c r="U209" s="18">
        <v>4</v>
      </c>
      <c r="V209" s="18" t="s">
        <v>515</v>
      </c>
      <c r="W209" s="114" t="s">
        <v>804</v>
      </c>
      <c r="X209" s="18"/>
      <c r="Y209" s="18"/>
      <c r="Z209" s="18"/>
      <c r="AA209" s="114"/>
      <c r="AB209" s="15"/>
      <c r="AC209" s="17"/>
      <c r="AD209" s="18"/>
      <c r="AE209" s="310"/>
      <c r="AF209" s="28" t="str">
        <f t="shared" si="3"/>
        <v>s</v>
      </c>
    </row>
    <row r="210" spans="1:32" s="11" customFormat="1" ht="12.75" customHeight="1" x14ac:dyDescent="0.3">
      <c r="A210" s="107"/>
      <c r="B210" s="52"/>
      <c r="C210" s="993"/>
      <c r="D210" s="20" t="s">
        <v>7333</v>
      </c>
      <c r="E210" s="21"/>
      <c r="F210" s="21"/>
      <c r="G210" s="113"/>
      <c r="H210" s="20"/>
      <c r="I210" s="22"/>
      <c r="J210" s="22"/>
      <c r="K210" s="112"/>
      <c r="L210" s="20"/>
      <c r="M210" s="22"/>
      <c r="N210" s="22"/>
      <c r="O210" s="112"/>
      <c r="P210" s="37"/>
      <c r="Q210" s="38"/>
      <c r="R210" s="39"/>
      <c r="S210" s="112"/>
      <c r="T210" s="20"/>
      <c r="U210" s="22"/>
      <c r="V210" s="22"/>
      <c r="W210" s="112"/>
      <c r="X210" s="20"/>
      <c r="Y210" s="24"/>
      <c r="Z210" s="24"/>
      <c r="AA210" s="112"/>
      <c r="AB210" s="20"/>
      <c r="AC210" s="22"/>
      <c r="AD210" s="22"/>
      <c r="AE210" s="311"/>
      <c r="AF210" s="28" t="str">
        <f t="shared" si="3"/>
        <v>s</v>
      </c>
    </row>
    <row r="211" spans="1:32" s="11" customFormat="1" ht="12.75" customHeight="1" x14ac:dyDescent="0.3">
      <c r="A211" s="107"/>
      <c r="B211" s="52"/>
      <c r="C211" s="994" t="s">
        <v>1</v>
      </c>
      <c r="D211" s="25"/>
      <c r="E211" s="26"/>
      <c r="F211" s="26"/>
      <c r="G211" s="111"/>
      <c r="H211" s="25" t="s">
        <v>7226</v>
      </c>
      <c r="I211" s="27">
        <v>4</v>
      </c>
      <c r="J211" s="28" t="s">
        <v>515</v>
      </c>
      <c r="K211" s="110" t="s">
        <v>804</v>
      </c>
      <c r="L211" s="25" t="s">
        <v>7226</v>
      </c>
      <c r="M211" s="28">
        <v>4</v>
      </c>
      <c r="N211" s="28" t="s">
        <v>515</v>
      </c>
      <c r="O211" s="110" t="s">
        <v>804</v>
      </c>
      <c r="P211" s="25" t="s">
        <v>7226</v>
      </c>
      <c r="Q211" s="27">
        <v>4</v>
      </c>
      <c r="R211" s="28" t="s">
        <v>515</v>
      </c>
      <c r="S211" s="110" t="s">
        <v>804</v>
      </c>
      <c r="T211" s="25"/>
      <c r="U211" s="28"/>
      <c r="V211" s="28"/>
      <c r="W211" s="110"/>
      <c r="X211" s="25"/>
      <c r="Y211" s="28"/>
      <c r="Z211" s="28"/>
      <c r="AA211" s="110"/>
      <c r="AB211" s="25"/>
      <c r="AC211" s="27"/>
      <c r="AD211" s="28"/>
      <c r="AE211" s="312"/>
      <c r="AF211" s="28" t="str">
        <f t="shared" si="3"/>
        <v>c</v>
      </c>
    </row>
    <row r="212" spans="1:32" s="11" customFormat="1" ht="12.75" customHeight="1" x14ac:dyDescent="0.3">
      <c r="A212" s="106"/>
      <c r="B212" s="52"/>
      <c r="C212" s="995"/>
      <c r="D212" s="25"/>
      <c r="E212" s="26"/>
      <c r="F212" s="26"/>
      <c r="G212" s="111"/>
      <c r="H212" s="25"/>
      <c r="I212" s="28"/>
      <c r="J212" s="28"/>
      <c r="K212" s="110"/>
      <c r="L212" s="25"/>
      <c r="M212" s="28"/>
      <c r="N212" s="28"/>
      <c r="O212" s="110"/>
      <c r="P212" s="25"/>
      <c r="Q212" s="27"/>
      <c r="R212" s="28"/>
      <c r="S212" s="110"/>
      <c r="T212" s="25"/>
      <c r="U212" s="28"/>
      <c r="V212" s="28"/>
      <c r="W212" s="110"/>
      <c r="X212" s="25"/>
      <c r="Y212" s="33"/>
      <c r="Z212" s="33"/>
      <c r="AA212" s="116"/>
      <c r="AB212" s="25"/>
      <c r="AC212" s="27"/>
      <c r="AD212" s="28"/>
      <c r="AE212" s="312"/>
      <c r="AF212" s="28" t="str">
        <f t="shared" si="3"/>
        <v>c</v>
      </c>
    </row>
    <row r="213" spans="1:32" s="11" customFormat="1" ht="12.75" customHeight="1" x14ac:dyDescent="0.3">
      <c r="A213" s="105">
        <v>8</v>
      </c>
      <c r="B213" s="51" t="s">
        <v>5727</v>
      </c>
      <c r="C213" s="992" t="s">
        <v>0</v>
      </c>
      <c r="D213" s="15" t="s">
        <v>6638</v>
      </c>
      <c r="E213" s="16">
        <v>4</v>
      </c>
      <c r="F213" s="16" t="s">
        <v>415</v>
      </c>
      <c r="G213" s="115" t="s">
        <v>807</v>
      </c>
      <c r="H213" s="15" t="s">
        <v>6638</v>
      </c>
      <c r="I213" s="17">
        <v>4</v>
      </c>
      <c r="J213" s="18" t="s">
        <v>415</v>
      </c>
      <c r="K213" s="114" t="s">
        <v>807</v>
      </c>
      <c r="L213" s="18" t="s">
        <v>6638</v>
      </c>
      <c r="M213" s="18">
        <v>4</v>
      </c>
      <c r="N213" s="18" t="s">
        <v>415</v>
      </c>
      <c r="O213" s="114" t="s">
        <v>807</v>
      </c>
      <c r="P213" s="18" t="s">
        <v>6638</v>
      </c>
      <c r="Q213" s="18">
        <v>4</v>
      </c>
      <c r="R213" s="18" t="s">
        <v>415</v>
      </c>
      <c r="S213" s="114" t="s">
        <v>807</v>
      </c>
      <c r="T213" s="15" t="s">
        <v>6638</v>
      </c>
      <c r="U213" s="18">
        <v>4</v>
      </c>
      <c r="V213" s="18" t="s">
        <v>415</v>
      </c>
      <c r="W213" s="114" t="s">
        <v>807</v>
      </c>
      <c r="X213" s="15"/>
      <c r="Y213" s="18"/>
      <c r="Z213" s="18"/>
      <c r="AA213" s="114"/>
      <c r="AB213" s="15"/>
      <c r="AC213" s="18"/>
      <c r="AD213" s="18"/>
      <c r="AE213" s="310"/>
      <c r="AF213" s="28" t="str">
        <f t="shared" si="3"/>
        <v>s</v>
      </c>
    </row>
    <row r="214" spans="1:32" s="11" customFormat="1" ht="12.75" customHeight="1" x14ac:dyDescent="0.3">
      <c r="A214" s="107"/>
      <c r="B214" s="52"/>
      <c r="C214" s="993"/>
      <c r="D214" s="20" t="s">
        <v>7333</v>
      </c>
      <c r="E214" s="21"/>
      <c r="F214" s="21"/>
      <c r="G214" s="113"/>
      <c r="H214" s="20"/>
      <c r="I214" s="22"/>
      <c r="J214" s="22"/>
      <c r="K214" s="112"/>
      <c r="L214" s="20"/>
      <c r="M214" s="22"/>
      <c r="N214" s="22"/>
      <c r="O214" s="112"/>
      <c r="P214" s="20"/>
      <c r="Q214" s="24"/>
      <c r="R214" s="22"/>
      <c r="S214" s="112"/>
      <c r="T214" s="20" t="s">
        <v>4653</v>
      </c>
      <c r="U214" s="22"/>
      <c r="V214" s="22"/>
      <c r="W214" s="112"/>
      <c r="X214" s="20"/>
      <c r="Y214" s="24"/>
      <c r="Z214" s="24"/>
      <c r="AA214" s="112"/>
      <c r="AB214" s="20"/>
      <c r="AC214" s="22"/>
      <c r="AD214" s="22"/>
      <c r="AE214" s="311"/>
      <c r="AF214" s="28" t="str">
        <f t="shared" si="3"/>
        <v>s</v>
      </c>
    </row>
    <row r="215" spans="1:32" s="11" customFormat="1" ht="12.75" customHeight="1" x14ac:dyDescent="0.3">
      <c r="A215" s="107"/>
      <c r="B215" s="52"/>
      <c r="C215" s="994" t="s">
        <v>1</v>
      </c>
      <c r="D215" s="25"/>
      <c r="E215" s="26"/>
      <c r="F215" s="26"/>
      <c r="G215" s="111"/>
      <c r="H215" s="25"/>
      <c r="I215" s="27"/>
      <c r="J215" s="28"/>
      <c r="K215" s="110"/>
      <c r="L215" s="25"/>
      <c r="M215" s="28"/>
      <c r="N215" s="28"/>
      <c r="O215" s="110"/>
      <c r="P215" s="25"/>
      <c r="Q215" s="28"/>
      <c r="R215" s="28"/>
      <c r="S215" s="110"/>
      <c r="T215" s="25"/>
      <c r="U215" s="28"/>
      <c r="V215" s="28"/>
      <c r="W215" s="110"/>
      <c r="X215" s="25"/>
      <c r="Y215" s="28"/>
      <c r="Z215" s="28"/>
      <c r="AA215" s="110"/>
      <c r="AB215" s="25"/>
      <c r="AC215" s="27"/>
      <c r="AD215" s="28"/>
      <c r="AE215" s="312"/>
      <c r="AF215" s="28" t="str">
        <f t="shared" si="3"/>
        <v>c</v>
      </c>
    </row>
    <row r="216" spans="1:32" s="11" customFormat="1" ht="12.75" customHeight="1" x14ac:dyDescent="0.3">
      <c r="A216" s="107"/>
      <c r="B216" s="52"/>
      <c r="C216" s="994"/>
      <c r="D216" s="25"/>
      <c r="E216" s="26"/>
      <c r="F216" s="26"/>
      <c r="G216" s="111"/>
      <c r="H216" s="25"/>
      <c r="I216" s="28"/>
      <c r="J216" s="28"/>
      <c r="K216" s="110"/>
      <c r="L216" s="25"/>
      <c r="M216" s="28"/>
      <c r="N216" s="28"/>
      <c r="O216" s="110"/>
      <c r="P216" s="25"/>
      <c r="Q216" s="28"/>
      <c r="R216" s="28"/>
      <c r="S216" s="110"/>
      <c r="T216" s="25"/>
      <c r="U216" s="28"/>
      <c r="V216" s="28"/>
      <c r="W216" s="110"/>
      <c r="X216" s="25"/>
      <c r="Y216" s="33"/>
      <c r="Z216" s="33"/>
      <c r="AA216" s="116"/>
      <c r="AB216" s="25"/>
      <c r="AC216" s="33"/>
      <c r="AD216" s="33"/>
      <c r="AE216" s="314"/>
      <c r="AF216" s="28" t="str">
        <f t="shared" si="3"/>
        <v>c</v>
      </c>
    </row>
    <row r="217" spans="1:32" s="11" customFormat="1" ht="12.75" customHeight="1" x14ac:dyDescent="0.3">
      <c r="A217" s="105">
        <v>9</v>
      </c>
      <c r="B217" s="51" t="s">
        <v>6642</v>
      </c>
      <c r="C217" s="992" t="s">
        <v>0</v>
      </c>
      <c r="D217" s="15" t="s">
        <v>6641</v>
      </c>
      <c r="E217" s="16">
        <v>3</v>
      </c>
      <c r="F217" s="16" t="s">
        <v>504</v>
      </c>
      <c r="G217" s="115" t="s">
        <v>811</v>
      </c>
      <c r="H217" s="15" t="s">
        <v>4661</v>
      </c>
      <c r="I217" s="17">
        <v>3</v>
      </c>
      <c r="J217" s="509" t="s">
        <v>399</v>
      </c>
      <c r="K217" s="114" t="s">
        <v>604</v>
      </c>
      <c r="L217" s="15" t="s">
        <v>6641</v>
      </c>
      <c r="M217" s="18">
        <v>4</v>
      </c>
      <c r="N217" s="18" t="s">
        <v>504</v>
      </c>
      <c r="O217" s="114" t="s">
        <v>811</v>
      </c>
      <c r="P217" s="15" t="s">
        <v>4661</v>
      </c>
      <c r="Q217" s="18">
        <v>3</v>
      </c>
      <c r="R217" s="509" t="s">
        <v>400</v>
      </c>
      <c r="S217" s="114" t="s">
        <v>604</v>
      </c>
      <c r="T217" s="18" t="s">
        <v>6641</v>
      </c>
      <c r="U217" s="18">
        <v>4</v>
      </c>
      <c r="V217" s="18" t="s">
        <v>504</v>
      </c>
      <c r="W217" s="114" t="s">
        <v>811</v>
      </c>
      <c r="X217" s="15"/>
      <c r="Y217" s="18"/>
      <c r="Z217" s="18"/>
      <c r="AA217" s="114"/>
      <c r="AB217" s="15"/>
      <c r="AC217" s="18"/>
      <c r="AD217" s="18"/>
      <c r="AE217" s="310"/>
      <c r="AF217" s="28" t="str">
        <f t="shared" si="3"/>
        <v>s</v>
      </c>
    </row>
    <row r="218" spans="1:32" s="11" customFormat="1" ht="12.75" customHeight="1" x14ac:dyDescent="0.3">
      <c r="A218" s="107"/>
      <c r="B218" s="52"/>
      <c r="C218" s="993"/>
      <c r="D218" s="20" t="s">
        <v>7333</v>
      </c>
      <c r="E218" s="21"/>
      <c r="F218" s="21"/>
      <c r="G218" s="113"/>
      <c r="H218" s="20"/>
      <c r="I218" s="22"/>
      <c r="J218" s="22"/>
      <c r="K218" s="112"/>
      <c r="L218" s="20"/>
      <c r="M218" s="22"/>
      <c r="N218" s="22"/>
      <c r="O218" s="112"/>
      <c r="P218" s="20"/>
      <c r="Q218" s="22"/>
      <c r="R218" s="22"/>
      <c r="S218" s="112"/>
      <c r="T218" s="20"/>
      <c r="U218" s="22"/>
      <c r="V218" s="22"/>
      <c r="W218" s="112"/>
      <c r="X218" s="20"/>
      <c r="Y218" s="24"/>
      <c r="Z218" s="24"/>
      <c r="AA218" s="112"/>
      <c r="AB218" s="20"/>
      <c r="AC218" s="22"/>
      <c r="AD218" s="22"/>
      <c r="AE218" s="311"/>
      <c r="AF218" s="28" t="str">
        <f t="shared" si="3"/>
        <v>s</v>
      </c>
    </row>
    <row r="219" spans="1:32" s="11" customFormat="1" ht="12.75" customHeight="1" x14ac:dyDescent="0.3">
      <c r="A219" s="107"/>
      <c r="B219" s="52"/>
      <c r="C219" s="994" t="s">
        <v>1</v>
      </c>
      <c r="D219" s="25" t="s">
        <v>6641</v>
      </c>
      <c r="E219" s="26">
        <v>4</v>
      </c>
      <c r="F219" s="26" t="s">
        <v>504</v>
      </c>
      <c r="G219" s="111" t="s">
        <v>811</v>
      </c>
      <c r="H219" s="25" t="s">
        <v>6641</v>
      </c>
      <c r="I219" s="27">
        <v>4</v>
      </c>
      <c r="J219" s="28" t="s">
        <v>504</v>
      </c>
      <c r="K219" s="110" t="s">
        <v>811</v>
      </c>
      <c r="L219" s="28" t="s">
        <v>6641</v>
      </c>
      <c r="M219" s="28">
        <v>4</v>
      </c>
      <c r="N219" s="28" t="s">
        <v>504</v>
      </c>
      <c r="O219" s="110" t="s">
        <v>811</v>
      </c>
      <c r="P219" s="25" t="s">
        <v>4665</v>
      </c>
      <c r="Q219" s="27">
        <v>3</v>
      </c>
      <c r="R219" s="508" t="s">
        <v>406</v>
      </c>
      <c r="S219" s="110" t="s">
        <v>337</v>
      </c>
      <c r="T219" s="25" t="s">
        <v>6641</v>
      </c>
      <c r="U219" s="28">
        <v>4</v>
      </c>
      <c r="V219" s="28" t="s">
        <v>504</v>
      </c>
      <c r="W219" s="110" t="s">
        <v>811</v>
      </c>
      <c r="X219" s="25"/>
      <c r="Y219" s="28"/>
      <c r="Z219" s="28"/>
      <c r="AA219" s="110"/>
      <c r="AB219" s="25"/>
      <c r="AC219" s="27"/>
      <c r="AD219" s="28"/>
      <c r="AE219" s="312"/>
      <c r="AF219" s="28" t="str">
        <f t="shared" si="3"/>
        <v>c</v>
      </c>
    </row>
    <row r="220" spans="1:32" s="11" customFormat="1" ht="12.75" customHeight="1" x14ac:dyDescent="0.3">
      <c r="A220" s="106"/>
      <c r="B220" s="52"/>
      <c r="C220" s="995" t="s">
        <v>547</v>
      </c>
      <c r="D220" s="25"/>
      <c r="E220" s="26"/>
      <c r="F220" s="26"/>
      <c r="G220" s="111"/>
      <c r="H220" s="25"/>
      <c r="I220" s="28"/>
      <c r="J220" s="28"/>
      <c r="K220" s="110"/>
      <c r="L220" s="25"/>
      <c r="M220" s="28"/>
      <c r="N220" s="28"/>
      <c r="O220" s="110"/>
      <c r="P220" s="25"/>
      <c r="Q220" s="27"/>
      <c r="R220" s="27"/>
      <c r="S220" s="110"/>
      <c r="T220" s="25"/>
      <c r="U220" s="28"/>
      <c r="V220" s="28"/>
      <c r="W220" s="110"/>
      <c r="X220" s="25"/>
      <c r="Y220" s="33"/>
      <c r="Z220" s="33"/>
      <c r="AA220" s="116"/>
      <c r="AB220" s="25"/>
      <c r="AC220" s="33"/>
      <c r="AD220" s="33"/>
      <c r="AE220" s="314"/>
      <c r="AF220" s="28" t="str">
        <f t="shared" si="3"/>
        <v>t</v>
      </c>
    </row>
    <row r="221" spans="1:32" s="11" customFormat="1" ht="12.75" customHeight="1" x14ac:dyDescent="0.3">
      <c r="A221" s="105">
        <v>10</v>
      </c>
      <c r="B221" s="51" t="s">
        <v>6643</v>
      </c>
      <c r="C221" s="992" t="s">
        <v>0</v>
      </c>
      <c r="D221" s="15" t="s">
        <v>7088</v>
      </c>
      <c r="E221" s="16"/>
      <c r="F221" s="16"/>
      <c r="G221" s="115"/>
      <c r="H221" s="15" t="s">
        <v>7088</v>
      </c>
      <c r="I221" s="17"/>
      <c r="J221" s="18"/>
      <c r="K221" s="114"/>
      <c r="L221" s="15" t="s">
        <v>7088</v>
      </c>
      <c r="M221" s="18"/>
      <c r="N221" s="18"/>
      <c r="O221" s="114"/>
      <c r="P221" s="34" t="s">
        <v>7088</v>
      </c>
      <c r="Q221" s="35"/>
      <c r="R221" s="36"/>
      <c r="S221" s="114"/>
      <c r="T221" s="15" t="s">
        <v>6607</v>
      </c>
      <c r="U221" s="18">
        <v>3</v>
      </c>
      <c r="V221" s="509" t="s">
        <v>405</v>
      </c>
      <c r="W221" s="114" t="s">
        <v>603</v>
      </c>
      <c r="X221" s="18" t="s">
        <v>6627</v>
      </c>
      <c r="Y221" s="18">
        <v>4</v>
      </c>
      <c r="Z221" s="18" t="s">
        <v>417</v>
      </c>
      <c r="AA221" s="114" t="s">
        <v>824</v>
      </c>
      <c r="AB221" s="15"/>
      <c r="AC221" s="17"/>
      <c r="AD221" s="18"/>
      <c r="AE221" s="310"/>
      <c r="AF221" s="28" t="str">
        <f t="shared" si="3"/>
        <v>s</v>
      </c>
    </row>
    <row r="222" spans="1:32" s="11" customFormat="1" ht="12.75" customHeight="1" x14ac:dyDescent="0.3">
      <c r="A222" s="107"/>
      <c r="B222" s="52"/>
      <c r="C222" s="993"/>
      <c r="D222" s="20"/>
      <c r="E222" s="21"/>
      <c r="F222" s="21"/>
      <c r="G222" s="113"/>
      <c r="H222" s="20"/>
      <c r="I222" s="22"/>
      <c r="J222" s="22"/>
      <c r="K222" s="112"/>
      <c r="L222" s="20"/>
      <c r="M222" s="22"/>
      <c r="N222" s="22"/>
      <c r="O222" s="112"/>
      <c r="P222" s="37"/>
      <c r="Q222" s="38"/>
      <c r="R222" s="39"/>
      <c r="S222" s="112"/>
      <c r="T222" s="20"/>
      <c r="U222" s="22"/>
      <c r="V222" s="22"/>
      <c r="W222" s="112"/>
      <c r="X222" s="20"/>
      <c r="Y222" s="24"/>
      <c r="Z222" s="24"/>
      <c r="AA222" s="112"/>
      <c r="AB222" s="20"/>
      <c r="AC222" s="22"/>
      <c r="AD222" s="22"/>
      <c r="AE222" s="311"/>
      <c r="AF222" s="28" t="str">
        <f t="shared" si="3"/>
        <v>s</v>
      </c>
    </row>
    <row r="223" spans="1:32" s="11" customFormat="1" ht="12.75" customHeight="1" x14ac:dyDescent="0.3">
      <c r="A223" s="107"/>
      <c r="B223" s="52"/>
      <c r="C223" s="994" t="s">
        <v>1</v>
      </c>
      <c r="D223" s="25" t="s">
        <v>6627</v>
      </c>
      <c r="E223" s="26">
        <v>4</v>
      </c>
      <c r="F223" s="26" t="s">
        <v>417</v>
      </c>
      <c r="G223" s="111" t="s">
        <v>824</v>
      </c>
      <c r="H223" s="25" t="s">
        <v>7088</v>
      </c>
      <c r="I223" s="27"/>
      <c r="J223" s="28"/>
      <c r="K223" s="110"/>
      <c r="L223" s="25" t="s">
        <v>7088</v>
      </c>
      <c r="M223" s="28"/>
      <c r="N223" s="28"/>
      <c r="O223" s="110"/>
      <c r="P223" s="25" t="s">
        <v>6627</v>
      </c>
      <c r="Q223" s="27">
        <v>4</v>
      </c>
      <c r="R223" s="28" t="s">
        <v>417</v>
      </c>
      <c r="S223" s="110" t="s">
        <v>824</v>
      </c>
      <c r="T223" s="25" t="s">
        <v>4661</v>
      </c>
      <c r="U223" s="28">
        <v>3</v>
      </c>
      <c r="V223" s="508" t="s">
        <v>402</v>
      </c>
      <c r="W223" s="110" t="s">
        <v>604</v>
      </c>
      <c r="X223" s="25" t="s">
        <v>6627</v>
      </c>
      <c r="Y223" s="28">
        <v>4</v>
      </c>
      <c r="Z223" s="28" t="s">
        <v>417</v>
      </c>
      <c r="AA223" s="110" t="s">
        <v>824</v>
      </c>
      <c r="AB223" s="25"/>
      <c r="AC223" s="27"/>
      <c r="AD223" s="28"/>
      <c r="AE223" s="312"/>
      <c r="AF223" s="28" t="str">
        <f t="shared" si="3"/>
        <v>c</v>
      </c>
    </row>
    <row r="224" spans="1:32" s="11" customFormat="1" ht="12.75" customHeight="1" x14ac:dyDescent="0.3">
      <c r="A224" s="107"/>
      <c r="B224" s="54"/>
      <c r="C224" s="994"/>
      <c r="D224" s="40" t="s">
        <v>7333</v>
      </c>
      <c r="E224" s="41"/>
      <c r="F224" s="42"/>
      <c r="G224" s="108"/>
      <c r="H224" s="40"/>
      <c r="I224" s="42"/>
      <c r="J224" s="42"/>
      <c r="K224" s="108"/>
      <c r="L224" s="40"/>
      <c r="M224" s="42"/>
      <c r="N224" s="42"/>
      <c r="O224" s="108"/>
      <c r="P224" s="40"/>
      <c r="Q224" s="41"/>
      <c r="R224" s="42"/>
      <c r="S224" s="108"/>
      <c r="T224" s="40"/>
      <c r="U224" s="42"/>
      <c r="V224" s="42"/>
      <c r="W224" s="108"/>
      <c r="X224" s="40"/>
      <c r="Y224" s="43"/>
      <c r="Z224" s="43"/>
      <c r="AA224" s="109"/>
      <c r="AB224" s="40"/>
      <c r="AC224" s="41"/>
      <c r="AD224" s="42"/>
      <c r="AE224" s="313"/>
      <c r="AF224" s="28" t="str">
        <f t="shared" si="3"/>
        <v>c</v>
      </c>
    </row>
    <row r="225" spans="1:32" s="11" customFormat="1" ht="12.75" customHeight="1" x14ac:dyDescent="0.3">
      <c r="A225" s="105">
        <v>11</v>
      </c>
      <c r="B225" s="51" t="s">
        <v>7200</v>
      </c>
      <c r="C225" s="992" t="s">
        <v>0</v>
      </c>
      <c r="D225" s="15" t="s">
        <v>7088</v>
      </c>
      <c r="E225" s="16"/>
      <c r="F225" s="16"/>
      <c r="G225" s="115"/>
      <c r="H225" s="15" t="s">
        <v>7088</v>
      </c>
      <c r="I225" s="17"/>
      <c r="J225" s="18"/>
      <c r="K225" s="114"/>
      <c r="L225" s="15" t="s">
        <v>7088</v>
      </c>
      <c r="M225" s="18"/>
      <c r="N225" s="18"/>
      <c r="O225" s="114"/>
      <c r="P225" s="34" t="s">
        <v>7088</v>
      </c>
      <c r="Q225" s="35"/>
      <c r="R225" s="36"/>
      <c r="S225" s="114"/>
      <c r="T225" s="15" t="s">
        <v>4665</v>
      </c>
      <c r="U225" s="18">
        <v>3</v>
      </c>
      <c r="V225" s="509" t="s">
        <v>406</v>
      </c>
      <c r="W225" s="114" t="s">
        <v>337</v>
      </c>
      <c r="X225" s="18"/>
      <c r="Y225" s="18"/>
      <c r="Z225" s="18"/>
      <c r="AA225" s="114"/>
      <c r="AB225" s="15"/>
      <c r="AC225" s="17"/>
      <c r="AD225" s="18"/>
      <c r="AE225" s="310"/>
      <c r="AF225" s="28" t="str">
        <f t="shared" si="3"/>
        <v>s</v>
      </c>
    </row>
    <row r="226" spans="1:32" s="11" customFormat="1" ht="12.75" customHeight="1" x14ac:dyDescent="0.3">
      <c r="A226" s="107"/>
      <c r="B226" s="52"/>
      <c r="C226" s="993"/>
      <c r="D226" s="20"/>
      <c r="E226" s="21"/>
      <c r="F226" s="21"/>
      <c r="G226" s="113"/>
      <c r="H226" s="20"/>
      <c r="I226" s="22"/>
      <c r="J226" s="22"/>
      <c r="K226" s="112"/>
      <c r="L226" s="20"/>
      <c r="M226" s="22"/>
      <c r="N226" s="22"/>
      <c r="O226" s="112"/>
      <c r="P226" s="37"/>
      <c r="Q226" s="38"/>
      <c r="R226" s="39"/>
      <c r="S226" s="112"/>
      <c r="T226" s="20"/>
      <c r="U226" s="22"/>
      <c r="V226" s="22"/>
      <c r="W226" s="112"/>
      <c r="X226" s="20"/>
      <c r="Y226" s="24"/>
      <c r="Z226" s="24"/>
      <c r="AA226" s="112"/>
      <c r="AB226" s="20"/>
      <c r="AC226" s="22"/>
      <c r="AD226" s="22"/>
      <c r="AE226" s="311"/>
      <c r="AF226" s="28" t="str">
        <f t="shared" si="3"/>
        <v>s</v>
      </c>
    </row>
    <row r="227" spans="1:32" s="11" customFormat="1" ht="12.75" customHeight="1" x14ac:dyDescent="0.3">
      <c r="A227" s="107"/>
      <c r="B227" s="52"/>
      <c r="C227" s="994" t="s">
        <v>1</v>
      </c>
      <c r="D227" s="25" t="s">
        <v>4661</v>
      </c>
      <c r="E227" s="26">
        <v>3</v>
      </c>
      <c r="F227" s="537" t="s">
        <v>400</v>
      </c>
      <c r="G227" s="111" t="s">
        <v>604</v>
      </c>
      <c r="H227" s="25" t="s">
        <v>7088</v>
      </c>
      <c r="I227" s="27"/>
      <c r="J227" s="28"/>
      <c r="K227" s="110"/>
      <c r="L227" s="25" t="s">
        <v>7088</v>
      </c>
      <c r="M227" s="28"/>
      <c r="N227" s="28"/>
      <c r="O227" s="110"/>
      <c r="P227" s="25" t="s">
        <v>6622</v>
      </c>
      <c r="Q227" s="27">
        <v>2</v>
      </c>
      <c r="R227" s="508" t="s">
        <v>409</v>
      </c>
      <c r="S227" s="110" t="s">
        <v>822</v>
      </c>
      <c r="T227" s="25"/>
      <c r="U227" s="28"/>
      <c r="V227" s="28"/>
      <c r="W227" s="110"/>
      <c r="X227" s="25"/>
      <c r="Y227" s="28"/>
      <c r="Z227" s="28"/>
      <c r="AA227" s="110"/>
      <c r="AB227" s="25"/>
      <c r="AC227" s="27"/>
      <c r="AD227" s="28"/>
      <c r="AE227" s="312"/>
      <c r="AF227" s="28" t="str">
        <f t="shared" si="3"/>
        <v>c</v>
      </c>
    </row>
    <row r="228" spans="1:32" s="11" customFormat="1" ht="12.75" customHeight="1" x14ac:dyDescent="0.3">
      <c r="A228" s="107"/>
      <c r="B228" s="52"/>
      <c r="C228" s="994"/>
      <c r="D228" s="40" t="s">
        <v>7333</v>
      </c>
      <c r="E228" s="41"/>
      <c r="F228" s="42"/>
      <c r="G228" s="108"/>
      <c r="H228" s="40"/>
      <c r="I228" s="42"/>
      <c r="J228" s="42"/>
      <c r="K228" s="108"/>
      <c r="L228" s="40"/>
      <c r="M228" s="42"/>
      <c r="N228" s="42"/>
      <c r="O228" s="108"/>
      <c r="P228" s="40" t="s">
        <v>4653</v>
      </c>
      <c r="Q228" s="41"/>
      <c r="R228" s="42"/>
      <c r="S228" s="108"/>
      <c r="T228" s="40"/>
      <c r="U228" s="42"/>
      <c r="V228" s="42"/>
      <c r="W228" s="108"/>
      <c r="X228" s="40"/>
      <c r="Y228" s="43"/>
      <c r="Z228" s="43"/>
      <c r="AA228" s="109"/>
      <c r="AB228" s="40"/>
      <c r="AC228" s="41"/>
      <c r="AD228" s="42"/>
      <c r="AE228" s="313"/>
      <c r="AF228" s="28" t="str">
        <f t="shared" si="3"/>
        <v>c</v>
      </c>
    </row>
    <row r="229" spans="1:32" s="11" customFormat="1" ht="12.75" customHeight="1" x14ac:dyDescent="0.3">
      <c r="A229" s="105">
        <v>11</v>
      </c>
      <c r="B229" s="51" t="s">
        <v>7201</v>
      </c>
      <c r="C229" s="992" t="s">
        <v>0</v>
      </c>
      <c r="D229" s="15" t="s">
        <v>7088</v>
      </c>
      <c r="E229" s="16"/>
      <c r="F229" s="16"/>
      <c r="G229" s="115"/>
      <c r="H229" s="15" t="s">
        <v>7088</v>
      </c>
      <c r="I229" s="17"/>
      <c r="J229" s="18"/>
      <c r="K229" s="114"/>
      <c r="L229" s="18" t="s">
        <v>7088</v>
      </c>
      <c r="M229" s="18"/>
      <c r="N229" s="18"/>
      <c r="O229" s="114"/>
      <c r="P229" s="15" t="s">
        <v>7088</v>
      </c>
      <c r="Q229" s="17"/>
      <c r="R229" s="18"/>
      <c r="S229" s="114"/>
      <c r="T229" s="15" t="s">
        <v>4665</v>
      </c>
      <c r="U229" s="18">
        <v>3</v>
      </c>
      <c r="V229" s="509" t="s">
        <v>406</v>
      </c>
      <c r="W229" s="114" t="s">
        <v>337</v>
      </c>
      <c r="X229" s="15" t="s">
        <v>6641</v>
      </c>
      <c r="Y229" s="18">
        <v>4</v>
      </c>
      <c r="Z229" s="18" t="s">
        <v>511</v>
      </c>
      <c r="AA229" s="114" t="s">
        <v>822</v>
      </c>
      <c r="AB229" s="15"/>
      <c r="AC229" s="17"/>
      <c r="AD229" s="18"/>
      <c r="AE229" s="310"/>
      <c r="AF229" s="28" t="str">
        <f t="shared" si="3"/>
        <v>s</v>
      </c>
    </row>
    <row r="230" spans="1:32" s="11" customFormat="1" ht="12.75" customHeight="1" x14ac:dyDescent="0.3">
      <c r="A230" s="107"/>
      <c r="B230" s="52"/>
      <c r="C230" s="993"/>
      <c r="D230" s="20"/>
      <c r="E230" s="21"/>
      <c r="F230" s="21"/>
      <c r="G230" s="113"/>
      <c r="H230" s="20"/>
      <c r="I230" s="22"/>
      <c r="J230" s="22"/>
      <c r="K230" s="112"/>
      <c r="L230" s="20"/>
      <c r="M230" s="22"/>
      <c r="N230" s="22"/>
      <c r="O230" s="112"/>
      <c r="P230" s="20"/>
      <c r="Q230" s="24"/>
      <c r="R230" s="24"/>
      <c r="S230" s="112"/>
      <c r="T230" s="20"/>
      <c r="U230" s="24"/>
      <c r="V230" s="22"/>
      <c r="W230" s="112"/>
      <c r="X230" s="20"/>
      <c r="Y230" s="24"/>
      <c r="Z230" s="24"/>
      <c r="AA230" s="112"/>
      <c r="AB230" s="20"/>
      <c r="AC230" s="22"/>
      <c r="AD230" s="22"/>
      <c r="AE230" s="311"/>
      <c r="AF230" s="28" t="str">
        <f t="shared" si="3"/>
        <v>s</v>
      </c>
    </row>
    <row r="231" spans="1:32" s="11" customFormat="1" ht="12.75" customHeight="1" x14ac:dyDescent="0.3">
      <c r="A231" s="107"/>
      <c r="B231" s="52"/>
      <c r="C231" s="994" t="s">
        <v>1</v>
      </c>
      <c r="D231" s="25" t="s">
        <v>4661</v>
      </c>
      <c r="E231" s="26">
        <v>3</v>
      </c>
      <c r="F231" s="537" t="s">
        <v>400</v>
      </c>
      <c r="G231" s="111" t="s">
        <v>604</v>
      </c>
      <c r="H231" s="25" t="s">
        <v>7088</v>
      </c>
      <c r="I231" s="27"/>
      <c r="J231" s="28"/>
      <c r="K231" s="110"/>
      <c r="L231" s="25" t="s">
        <v>7088</v>
      </c>
      <c r="M231" s="28"/>
      <c r="N231" s="28"/>
      <c r="O231" s="110"/>
      <c r="P231" s="30" t="s">
        <v>6622</v>
      </c>
      <c r="Q231" s="31">
        <v>2</v>
      </c>
      <c r="R231" s="508" t="s">
        <v>409</v>
      </c>
      <c r="S231" s="110" t="s">
        <v>822</v>
      </c>
      <c r="T231" s="25" t="s">
        <v>6641</v>
      </c>
      <c r="U231" s="28">
        <v>4</v>
      </c>
      <c r="V231" s="28" t="s">
        <v>511</v>
      </c>
      <c r="W231" s="110" t="s">
        <v>822</v>
      </c>
      <c r="X231" s="25" t="s">
        <v>6641</v>
      </c>
      <c r="Y231" s="28">
        <v>4</v>
      </c>
      <c r="Z231" s="28" t="s">
        <v>511</v>
      </c>
      <c r="AA231" s="110" t="s">
        <v>822</v>
      </c>
      <c r="AB231" s="25"/>
      <c r="AC231" s="27"/>
      <c r="AD231" s="28"/>
      <c r="AE231" s="312"/>
      <c r="AF231" s="28" t="str">
        <f t="shared" si="3"/>
        <v>c</v>
      </c>
    </row>
    <row r="232" spans="1:32" s="11" customFormat="1" ht="12.75" customHeight="1" x14ac:dyDescent="0.3">
      <c r="A232" s="107"/>
      <c r="B232" s="54"/>
      <c r="C232" s="994"/>
      <c r="D232" s="25" t="s">
        <v>7333</v>
      </c>
      <c r="E232" s="26"/>
      <c r="F232" s="26"/>
      <c r="G232" s="111"/>
      <c r="H232" s="25"/>
      <c r="I232" s="28"/>
      <c r="J232" s="28"/>
      <c r="K232" s="110"/>
      <c r="L232" s="25"/>
      <c r="M232" s="28"/>
      <c r="N232" s="28"/>
      <c r="O232" s="110"/>
      <c r="P232" s="30" t="s">
        <v>4653</v>
      </c>
      <c r="Q232" s="31"/>
      <c r="R232" s="32"/>
      <c r="S232" s="110"/>
      <c r="T232" s="25"/>
      <c r="U232" s="27"/>
      <c r="V232" s="27"/>
      <c r="W232" s="110"/>
      <c r="X232" s="25"/>
      <c r="Y232" s="33"/>
      <c r="Z232" s="33"/>
      <c r="AA232" s="116"/>
      <c r="AB232" s="25"/>
      <c r="AC232" s="27"/>
      <c r="AD232" s="28"/>
      <c r="AE232" s="312"/>
      <c r="AF232" s="28" t="str">
        <f t="shared" si="3"/>
        <v>c</v>
      </c>
    </row>
    <row r="233" spans="1:32" s="11" customFormat="1" ht="12.75" customHeight="1" x14ac:dyDescent="0.3">
      <c r="A233" s="105">
        <v>12</v>
      </c>
      <c r="B233" s="51" t="s">
        <v>7316</v>
      </c>
      <c r="C233" s="992" t="s">
        <v>0</v>
      </c>
      <c r="D233" s="15" t="s">
        <v>4661</v>
      </c>
      <c r="E233" s="16">
        <v>3</v>
      </c>
      <c r="F233" s="538" t="s">
        <v>400</v>
      </c>
      <c r="G233" s="115" t="s">
        <v>685</v>
      </c>
      <c r="H233" s="15" t="s">
        <v>6627</v>
      </c>
      <c r="I233" s="17">
        <v>4</v>
      </c>
      <c r="J233" s="18" t="s">
        <v>7228</v>
      </c>
      <c r="K233" s="114" t="s">
        <v>823</v>
      </c>
      <c r="L233" s="15" t="s">
        <v>4661</v>
      </c>
      <c r="M233" s="18">
        <v>3</v>
      </c>
      <c r="N233" s="509" t="s">
        <v>400</v>
      </c>
      <c r="O233" s="114" t="s">
        <v>685</v>
      </c>
      <c r="P233" s="34" t="s">
        <v>4664</v>
      </c>
      <c r="Q233" s="35">
        <v>4</v>
      </c>
      <c r="R233" s="507" t="s">
        <v>443</v>
      </c>
      <c r="S233" s="114" t="s">
        <v>712</v>
      </c>
      <c r="T233" s="15" t="s">
        <v>6627</v>
      </c>
      <c r="U233" s="18">
        <v>4</v>
      </c>
      <c r="V233" s="18" t="s">
        <v>7228</v>
      </c>
      <c r="W233" s="114" t="s">
        <v>823</v>
      </c>
      <c r="X233" s="18"/>
      <c r="Y233" s="18"/>
      <c r="Z233" s="18"/>
      <c r="AA233" s="114"/>
      <c r="AB233" s="15"/>
      <c r="AC233" s="17"/>
      <c r="AD233" s="18"/>
      <c r="AE233" s="310"/>
      <c r="AF233" s="28" t="str">
        <f t="shared" si="3"/>
        <v>s</v>
      </c>
    </row>
    <row r="234" spans="1:32" s="11" customFormat="1" ht="12.75" customHeight="1" x14ac:dyDescent="0.3">
      <c r="A234" s="107"/>
      <c r="B234" s="52"/>
      <c r="C234" s="993"/>
      <c r="D234" s="20" t="s">
        <v>7333</v>
      </c>
      <c r="E234" s="21"/>
      <c r="F234" s="21"/>
      <c r="G234" s="113"/>
      <c r="H234" s="20"/>
      <c r="I234" s="22"/>
      <c r="J234" s="22"/>
      <c r="K234" s="112"/>
      <c r="L234" s="20"/>
      <c r="M234" s="22"/>
      <c r="N234" s="22"/>
      <c r="O234" s="112"/>
      <c r="P234" s="37"/>
      <c r="Q234" s="38"/>
      <c r="R234" s="39"/>
      <c r="S234" s="112"/>
      <c r="T234" s="20"/>
      <c r="U234" s="22"/>
      <c r="V234" s="22"/>
      <c r="W234" s="112"/>
      <c r="X234" s="20"/>
      <c r="Y234" s="24"/>
      <c r="Z234" s="24"/>
      <c r="AA234" s="112"/>
      <c r="AB234" s="20"/>
      <c r="AC234" s="22"/>
      <c r="AD234" s="22"/>
      <c r="AE234" s="311"/>
      <c r="AF234" s="28" t="str">
        <f t="shared" si="3"/>
        <v>s</v>
      </c>
    </row>
    <row r="235" spans="1:32" s="11" customFormat="1" ht="12.75" customHeight="1" x14ac:dyDescent="0.3">
      <c r="A235" s="107"/>
      <c r="B235" s="52"/>
      <c r="C235" s="994" t="s">
        <v>1</v>
      </c>
      <c r="D235" s="25" t="s">
        <v>6611</v>
      </c>
      <c r="E235" s="26">
        <v>4</v>
      </c>
      <c r="F235" s="537" t="s">
        <v>408</v>
      </c>
      <c r="G235" s="111" t="s">
        <v>338</v>
      </c>
      <c r="H235" s="25" t="s">
        <v>6627</v>
      </c>
      <c r="I235" s="27">
        <v>4</v>
      </c>
      <c r="J235" s="28" t="s">
        <v>7228</v>
      </c>
      <c r="K235" s="110" t="s">
        <v>823</v>
      </c>
      <c r="L235" s="25" t="s">
        <v>4664</v>
      </c>
      <c r="M235" s="28">
        <v>4</v>
      </c>
      <c r="N235" s="508" t="s">
        <v>443</v>
      </c>
      <c r="O235" s="110" t="s">
        <v>712</v>
      </c>
      <c r="P235" s="25" t="s">
        <v>6627</v>
      </c>
      <c r="Q235" s="27">
        <v>4</v>
      </c>
      <c r="R235" s="28" t="s">
        <v>7228</v>
      </c>
      <c r="S235" s="110" t="s">
        <v>823</v>
      </c>
      <c r="T235" s="25" t="s">
        <v>6611</v>
      </c>
      <c r="U235" s="28">
        <v>4</v>
      </c>
      <c r="V235" s="508" t="s">
        <v>408</v>
      </c>
      <c r="W235" s="110" t="s">
        <v>338</v>
      </c>
      <c r="X235" s="25"/>
      <c r="Y235" s="28"/>
      <c r="Z235" s="28"/>
      <c r="AA235" s="110"/>
      <c r="AB235" s="25"/>
      <c r="AC235" s="27"/>
      <c r="AD235" s="28"/>
      <c r="AE235" s="312"/>
      <c r="AF235" s="28" t="str">
        <f t="shared" si="3"/>
        <v>c</v>
      </c>
    </row>
    <row r="236" spans="1:32" s="11" customFormat="1" ht="12.75" customHeight="1" x14ac:dyDescent="0.3">
      <c r="A236" s="107"/>
      <c r="B236" s="52"/>
      <c r="C236" s="994"/>
      <c r="D236" s="40"/>
      <c r="E236" s="41"/>
      <c r="F236" s="42"/>
      <c r="G236" s="108"/>
      <c r="H236" s="40"/>
      <c r="I236" s="42"/>
      <c r="J236" s="42"/>
      <c r="K236" s="108"/>
      <c r="L236" s="40"/>
      <c r="M236" s="42"/>
      <c r="N236" s="42"/>
      <c r="O236" s="108"/>
      <c r="P236" s="40"/>
      <c r="Q236" s="41"/>
      <c r="R236" s="42"/>
      <c r="S236" s="108"/>
      <c r="T236" s="40"/>
      <c r="U236" s="42"/>
      <c r="V236" s="42"/>
      <c r="W236" s="108"/>
      <c r="X236" s="40"/>
      <c r="Y236" s="43"/>
      <c r="Z236" s="43"/>
      <c r="AA236" s="109"/>
      <c r="AB236" s="40"/>
      <c r="AC236" s="41"/>
      <c r="AD236" s="42"/>
      <c r="AE236" s="313"/>
      <c r="AF236" s="28" t="str">
        <f t="shared" si="3"/>
        <v>c</v>
      </c>
    </row>
    <row r="237" spans="1:32" s="11" customFormat="1" ht="12.75" customHeight="1" x14ac:dyDescent="0.3">
      <c r="A237" s="105">
        <v>12</v>
      </c>
      <c r="B237" s="51" t="s">
        <v>7317</v>
      </c>
      <c r="C237" s="992" t="s">
        <v>0</v>
      </c>
      <c r="D237" s="15" t="s">
        <v>4661</v>
      </c>
      <c r="E237" s="16">
        <v>3</v>
      </c>
      <c r="F237" s="538" t="s">
        <v>400</v>
      </c>
      <c r="G237" s="115" t="s">
        <v>685</v>
      </c>
      <c r="H237" s="15" t="s">
        <v>6627</v>
      </c>
      <c r="I237" s="17">
        <v>4</v>
      </c>
      <c r="J237" s="18" t="s">
        <v>7311</v>
      </c>
      <c r="K237" s="114" t="s">
        <v>814</v>
      </c>
      <c r="L237" s="15" t="s">
        <v>4661</v>
      </c>
      <c r="M237" s="18">
        <v>3</v>
      </c>
      <c r="N237" s="509" t="s">
        <v>400</v>
      </c>
      <c r="O237" s="114" t="s">
        <v>685</v>
      </c>
      <c r="P237" s="34" t="s">
        <v>4664</v>
      </c>
      <c r="Q237" s="35">
        <v>4</v>
      </c>
      <c r="R237" s="507" t="s">
        <v>443</v>
      </c>
      <c r="S237" s="114" t="s">
        <v>712</v>
      </c>
      <c r="T237" s="15" t="s">
        <v>6627</v>
      </c>
      <c r="U237" s="18">
        <v>4</v>
      </c>
      <c r="V237" s="18" t="s">
        <v>7311</v>
      </c>
      <c r="W237" s="114" t="s">
        <v>814</v>
      </c>
      <c r="X237" s="18"/>
      <c r="Y237" s="18"/>
      <c r="Z237" s="18"/>
      <c r="AA237" s="114"/>
      <c r="AB237" s="15"/>
      <c r="AC237" s="17"/>
      <c r="AD237" s="18"/>
      <c r="AE237" s="310"/>
      <c r="AF237" s="28" t="str">
        <f t="shared" si="3"/>
        <v>s</v>
      </c>
    </row>
    <row r="238" spans="1:32" s="11" customFormat="1" ht="12.75" customHeight="1" x14ac:dyDescent="0.3">
      <c r="A238" s="107"/>
      <c r="B238" s="52"/>
      <c r="C238" s="993"/>
      <c r="D238" s="20" t="s">
        <v>7333</v>
      </c>
      <c r="E238" s="21"/>
      <c r="F238" s="21"/>
      <c r="G238" s="113"/>
      <c r="H238" s="20"/>
      <c r="I238" s="22"/>
      <c r="J238" s="22"/>
      <c r="K238" s="112"/>
      <c r="L238" s="20"/>
      <c r="M238" s="22"/>
      <c r="N238" s="22"/>
      <c r="O238" s="112"/>
      <c r="P238" s="37"/>
      <c r="Q238" s="38"/>
      <c r="R238" s="39"/>
      <c r="S238" s="112"/>
      <c r="T238" s="20"/>
      <c r="U238" s="22"/>
      <c r="V238" s="22"/>
      <c r="W238" s="112"/>
      <c r="X238" s="20"/>
      <c r="Y238" s="24"/>
      <c r="Z238" s="24"/>
      <c r="AA238" s="112"/>
      <c r="AB238" s="20"/>
      <c r="AC238" s="22"/>
      <c r="AD238" s="22"/>
      <c r="AE238" s="311"/>
      <c r="AF238" s="28" t="str">
        <f t="shared" si="3"/>
        <v>s</v>
      </c>
    </row>
    <row r="239" spans="1:32" s="11" customFormat="1" ht="12.75" customHeight="1" x14ac:dyDescent="0.3">
      <c r="A239" s="107"/>
      <c r="B239" s="52"/>
      <c r="C239" s="994" t="s">
        <v>1</v>
      </c>
      <c r="D239" s="25" t="s">
        <v>6611</v>
      </c>
      <c r="E239" s="26">
        <v>4</v>
      </c>
      <c r="F239" s="537" t="s">
        <v>408</v>
      </c>
      <c r="G239" s="111" t="s">
        <v>338</v>
      </c>
      <c r="H239" s="25" t="s">
        <v>6627</v>
      </c>
      <c r="I239" s="27">
        <v>4</v>
      </c>
      <c r="J239" s="28" t="s">
        <v>7311</v>
      </c>
      <c r="K239" s="110" t="s">
        <v>814</v>
      </c>
      <c r="L239" s="25" t="s">
        <v>4664</v>
      </c>
      <c r="M239" s="28">
        <v>4</v>
      </c>
      <c r="N239" s="508" t="s">
        <v>443</v>
      </c>
      <c r="O239" s="110" t="s">
        <v>712</v>
      </c>
      <c r="P239" s="25" t="s">
        <v>6627</v>
      </c>
      <c r="Q239" s="27">
        <v>4</v>
      </c>
      <c r="R239" s="28" t="s">
        <v>7311</v>
      </c>
      <c r="S239" s="110" t="s">
        <v>814</v>
      </c>
      <c r="T239" s="25" t="s">
        <v>6611</v>
      </c>
      <c r="U239" s="28">
        <v>4</v>
      </c>
      <c r="V239" s="508" t="s">
        <v>408</v>
      </c>
      <c r="W239" s="110" t="s">
        <v>338</v>
      </c>
      <c r="X239" s="25"/>
      <c r="Y239" s="28"/>
      <c r="Z239" s="28"/>
      <c r="AA239" s="110"/>
      <c r="AB239" s="25"/>
      <c r="AC239" s="27"/>
      <c r="AD239" s="28"/>
      <c r="AE239" s="312"/>
      <c r="AF239" s="28" t="str">
        <f t="shared" si="3"/>
        <v>c</v>
      </c>
    </row>
    <row r="240" spans="1:32" s="11" customFormat="1" ht="12.75" customHeight="1" x14ac:dyDescent="0.3">
      <c r="A240" s="107"/>
      <c r="B240" s="52"/>
      <c r="C240" s="994"/>
      <c r="D240" s="40"/>
      <c r="E240" s="41"/>
      <c r="F240" s="42"/>
      <c r="G240" s="108"/>
      <c r="H240" s="40"/>
      <c r="I240" s="42"/>
      <c r="J240" s="42"/>
      <c r="K240" s="108"/>
      <c r="L240" s="40"/>
      <c r="M240" s="42"/>
      <c r="N240" s="42"/>
      <c r="O240" s="108"/>
      <c r="P240" s="40"/>
      <c r="Q240" s="41"/>
      <c r="R240" s="42"/>
      <c r="S240" s="108"/>
      <c r="T240" s="40"/>
      <c r="U240" s="42"/>
      <c r="V240" s="42"/>
      <c r="W240" s="108"/>
      <c r="X240" s="40"/>
      <c r="Y240" s="43"/>
      <c r="Z240" s="43"/>
      <c r="AA240" s="109"/>
      <c r="AB240" s="40"/>
      <c r="AC240" s="41"/>
      <c r="AD240" s="42"/>
      <c r="AE240" s="313"/>
      <c r="AF240" s="28" t="str">
        <f t="shared" si="3"/>
        <v>c</v>
      </c>
    </row>
    <row r="241" spans="1:32" s="11" customFormat="1" ht="12.75" customHeight="1" x14ac:dyDescent="0.3">
      <c r="A241" s="105">
        <v>13</v>
      </c>
      <c r="B241" s="51" t="s">
        <v>6678</v>
      </c>
      <c r="C241" s="992" t="s">
        <v>0</v>
      </c>
      <c r="D241" s="15"/>
      <c r="E241" s="16"/>
      <c r="F241" s="16"/>
      <c r="G241" s="115"/>
      <c r="H241" s="15" t="s">
        <v>4661</v>
      </c>
      <c r="I241" s="17">
        <v>3</v>
      </c>
      <c r="J241" s="509" t="s">
        <v>400</v>
      </c>
      <c r="K241" s="114" t="s">
        <v>685</v>
      </c>
      <c r="L241" s="18"/>
      <c r="M241" s="18"/>
      <c r="N241" s="18"/>
      <c r="O241" s="114"/>
      <c r="P241" s="15"/>
      <c r="Q241" s="17"/>
      <c r="R241" s="18"/>
      <c r="S241" s="114"/>
      <c r="T241" s="15"/>
      <c r="U241" s="18"/>
      <c r="V241" s="18"/>
      <c r="W241" s="114"/>
      <c r="X241" s="15"/>
      <c r="Y241" s="18"/>
      <c r="Z241" s="18"/>
      <c r="AA241" s="114"/>
      <c r="AB241" s="15"/>
      <c r="AC241" s="17"/>
      <c r="AD241" s="18"/>
      <c r="AE241" s="310"/>
      <c r="AF241" s="28" t="str">
        <f t="shared" si="3"/>
        <v>s</v>
      </c>
    </row>
    <row r="242" spans="1:32" s="11" customFormat="1" ht="12.75" customHeight="1" x14ac:dyDescent="0.3">
      <c r="A242" s="107"/>
      <c r="B242" s="52"/>
      <c r="C242" s="993"/>
      <c r="D242" s="20"/>
      <c r="E242" s="21"/>
      <c r="F242" s="21"/>
      <c r="G242" s="113"/>
      <c r="H242" s="20"/>
      <c r="I242" s="22"/>
      <c r="J242" s="22"/>
      <c r="K242" s="112"/>
      <c r="L242" s="20"/>
      <c r="M242" s="22"/>
      <c r="N242" s="22"/>
      <c r="O242" s="112"/>
      <c r="P242" s="20"/>
      <c r="Q242" s="24"/>
      <c r="R242" s="24"/>
      <c r="S242" s="112"/>
      <c r="T242" s="20"/>
      <c r="U242" s="24"/>
      <c r="V242" s="22"/>
      <c r="W242" s="112"/>
      <c r="X242" s="20"/>
      <c r="Y242" s="24"/>
      <c r="Z242" s="24"/>
      <c r="AA242" s="112"/>
      <c r="AB242" s="20"/>
      <c r="AC242" s="22"/>
      <c r="AD242" s="22"/>
      <c r="AE242" s="311"/>
      <c r="AF242" s="28" t="str">
        <f t="shared" si="3"/>
        <v>s</v>
      </c>
    </row>
    <row r="243" spans="1:32" s="11" customFormat="1" ht="12.75" customHeight="1" x14ac:dyDescent="0.3">
      <c r="A243" s="107"/>
      <c r="B243" s="52"/>
      <c r="C243" s="994" t="s">
        <v>1</v>
      </c>
      <c r="D243" s="25" t="s">
        <v>6631</v>
      </c>
      <c r="E243" s="26">
        <v>4</v>
      </c>
      <c r="F243" s="26" t="s">
        <v>415</v>
      </c>
      <c r="G243" s="111" t="s">
        <v>807</v>
      </c>
      <c r="H243" s="25" t="s">
        <v>4665</v>
      </c>
      <c r="I243" s="27">
        <v>3</v>
      </c>
      <c r="J243" s="508" t="s">
        <v>406</v>
      </c>
      <c r="K243" s="110" t="s">
        <v>337</v>
      </c>
      <c r="L243" s="25" t="s">
        <v>4661</v>
      </c>
      <c r="M243" s="28">
        <v>3</v>
      </c>
      <c r="N243" s="508" t="s">
        <v>400</v>
      </c>
      <c r="O243" s="110" t="s">
        <v>685</v>
      </c>
      <c r="P243" s="30" t="s">
        <v>6631</v>
      </c>
      <c r="Q243" s="31">
        <v>4</v>
      </c>
      <c r="R243" s="28" t="s">
        <v>415</v>
      </c>
      <c r="S243" s="110" t="s">
        <v>807</v>
      </c>
      <c r="T243" s="25" t="s">
        <v>6631</v>
      </c>
      <c r="U243" s="28">
        <v>4</v>
      </c>
      <c r="V243" s="28" t="s">
        <v>415</v>
      </c>
      <c r="W243" s="110" t="s">
        <v>807</v>
      </c>
      <c r="X243" s="25"/>
      <c r="Y243" s="28"/>
      <c r="Z243" s="28"/>
      <c r="AA243" s="110"/>
      <c r="AB243" s="25"/>
      <c r="AC243" s="27"/>
      <c r="AD243" s="28"/>
      <c r="AE243" s="312"/>
      <c r="AF243" s="28" t="str">
        <f t="shared" si="3"/>
        <v>c</v>
      </c>
    </row>
    <row r="244" spans="1:32" s="11" customFormat="1" ht="12.75" customHeight="1" x14ac:dyDescent="0.3">
      <c r="A244" s="107"/>
      <c r="B244" s="52"/>
      <c r="C244" s="994"/>
      <c r="D244" s="25" t="s">
        <v>7333</v>
      </c>
      <c r="E244" s="26"/>
      <c r="F244" s="26"/>
      <c r="G244" s="111"/>
      <c r="H244" s="25"/>
      <c r="I244" s="28"/>
      <c r="J244" s="28"/>
      <c r="K244" s="110"/>
      <c r="L244" s="25"/>
      <c r="M244" s="28"/>
      <c r="N244" s="28"/>
      <c r="O244" s="110"/>
      <c r="P244" s="30"/>
      <c r="Q244" s="31"/>
      <c r="R244" s="32"/>
      <c r="S244" s="110"/>
      <c r="T244" s="25"/>
      <c r="U244" s="27"/>
      <c r="V244" s="27"/>
      <c r="W244" s="110"/>
      <c r="X244" s="25"/>
      <c r="Y244" s="33"/>
      <c r="Z244" s="33"/>
      <c r="AA244" s="116"/>
      <c r="AB244" s="25"/>
      <c r="AC244" s="27"/>
      <c r="AD244" s="28"/>
      <c r="AE244" s="312"/>
      <c r="AF244" s="28" t="str">
        <f t="shared" si="3"/>
        <v>c</v>
      </c>
    </row>
    <row r="245" spans="1:32" s="11" customFormat="1" ht="12.75" customHeight="1" x14ac:dyDescent="0.3">
      <c r="A245" s="105">
        <v>14</v>
      </c>
      <c r="B245" s="51" t="s">
        <v>6679</v>
      </c>
      <c r="C245" s="992" t="s">
        <v>0</v>
      </c>
      <c r="D245" s="15" t="s">
        <v>4665</v>
      </c>
      <c r="E245" s="16">
        <v>3</v>
      </c>
      <c r="F245" s="538" t="s">
        <v>406</v>
      </c>
      <c r="G245" s="115" t="s">
        <v>337</v>
      </c>
      <c r="H245" s="15" t="s">
        <v>6619</v>
      </c>
      <c r="I245" s="17">
        <v>3</v>
      </c>
      <c r="J245" s="509" t="s">
        <v>459</v>
      </c>
      <c r="K245" s="114" t="s">
        <v>198</v>
      </c>
      <c r="L245" s="18" t="s">
        <v>6619</v>
      </c>
      <c r="M245" s="18">
        <v>3</v>
      </c>
      <c r="N245" s="509" t="s">
        <v>459</v>
      </c>
      <c r="O245" s="114" t="s">
        <v>198</v>
      </c>
      <c r="P245" s="15" t="s">
        <v>6619</v>
      </c>
      <c r="Q245" s="17">
        <v>3</v>
      </c>
      <c r="R245" s="509" t="s">
        <v>459</v>
      </c>
      <c r="S245" s="114" t="s">
        <v>198</v>
      </c>
      <c r="T245" s="15"/>
      <c r="U245" s="17"/>
      <c r="V245" s="18"/>
      <c r="W245" s="114"/>
      <c r="X245" s="15"/>
      <c r="Y245" s="18"/>
      <c r="Z245" s="18"/>
      <c r="AA245" s="114"/>
      <c r="AB245" s="15"/>
      <c r="AC245" s="17"/>
      <c r="AD245" s="18"/>
      <c r="AE245" s="310"/>
      <c r="AF245" s="28" t="str">
        <f t="shared" si="3"/>
        <v>s</v>
      </c>
    </row>
    <row r="246" spans="1:32" s="11" customFormat="1" ht="12.75" customHeight="1" x14ac:dyDescent="0.3">
      <c r="A246" s="107"/>
      <c r="B246" s="52"/>
      <c r="C246" s="993"/>
      <c r="D246" s="20" t="s">
        <v>7333</v>
      </c>
      <c r="E246" s="21"/>
      <c r="F246" s="21"/>
      <c r="G246" s="113"/>
      <c r="H246" s="20"/>
      <c r="I246" s="22"/>
      <c r="J246" s="22"/>
      <c r="K246" s="112"/>
      <c r="L246" s="20"/>
      <c r="M246" s="22"/>
      <c r="N246" s="22"/>
      <c r="O246" s="112"/>
      <c r="P246" s="20" t="s">
        <v>4653</v>
      </c>
      <c r="Q246" s="24"/>
      <c r="R246" s="24"/>
      <c r="S246" s="112"/>
      <c r="T246" s="20"/>
      <c r="U246" s="22"/>
      <c r="V246" s="22"/>
      <c r="W246" s="112"/>
      <c r="X246" s="20"/>
      <c r="Y246" s="24"/>
      <c r="Z246" s="24"/>
      <c r="AA246" s="112"/>
      <c r="AB246" s="20"/>
      <c r="AC246" s="22"/>
      <c r="AD246" s="22"/>
      <c r="AE246" s="311"/>
      <c r="AF246" s="28" t="str">
        <f t="shared" si="3"/>
        <v>s</v>
      </c>
    </row>
    <row r="247" spans="1:32" s="11" customFormat="1" ht="12.75" customHeight="1" x14ac:dyDescent="0.3">
      <c r="A247" s="107"/>
      <c r="B247" s="52"/>
      <c r="C247" s="994" t="s">
        <v>1</v>
      </c>
      <c r="D247" s="25" t="s">
        <v>7086</v>
      </c>
      <c r="E247" s="26">
        <v>4</v>
      </c>
      <c r="F247" s="26" t="s">
        <v>419</v>
      </c>
      <c r="G247" s="111" t="s">
        <v>793</v>
      </c>
      <c r="H247" s="25" t="s">
        <v>7086</v>
      </c>
      <c r="I247" s="27">
        <v>4</v>
      </c>
      <c r="J247" s="28" t="s">
        <v>419</v>
      </c>
      <c r="K247" s="110" t="s">
        <v>793</v>
      </c>
      <c r="L247" s="25" t="s">
        <v>7086</v>
      </c>
      <c r="M247" s="28">
        <v>4</v>
      </c>
      <c r="N247" s="28" t="s">
        <v>419</v>
      </c>
      <c r="O247" s="110" t="s">
        <v>793</v>
      </c>
      <c r="P247" s="30" t="s">
        <v>7086</v>
      </c>
      <c r="Q247" s="31">
        <v>4</v>
      </c>
      <c r="R247" s="28" t="s">
        <v>419</v>
      </c>
      <c r="S247" s="110" t="s">
        <v>793</v>
      </c>
      <c r="T247" s="25" t="s">
        <v>7086</v>
      </c>
      <c r="U247" s="28">
        <v>4</v>
      </c>
      <c r="V247" s="28" t="s">
        <v>419</v>
      </c>
      <c r="W247" s="110" t="s">
        <v>793</v>
      </c>
      <c r="X247" s="25"/>
      <c r="Y247" s="28"/>
      <c r="Z247" s="28"/>
      <c r="AA247" s="110"/>
      <c r="AB247" s="25"/>
      <c r="AC247" s="27"/>
      <c r="AD247" s="28"/>
      <c r="AE247" s="312"/>
      <c r="AF247" s="28" t="str">
        <f t="shared" si="3"/>
        <v>c</v>
      </c>
    </row>
    <row r="248" spans="1:32" s="11" customFormat="1" ht="12.75" customHeight="1" x14ac:dyDescent="0.3">
      <c r="A248" s="107"/>
      <c r="B248" s="52"/>
      <c r="C248" s="994"/>
      <c r="D248" s="25"/>
      <c r="E248" s="26"/>
      <c r="F248" s="26"/>
      <c r="G248" s="111"/>
      <c r="H248" s="25"/>
      <c r="I248" s="28"/>
      <c r="J248" s="28"/>
      <c r="K248" s="110"/>
      <c r="L248" s="25"/>
      <c r="M248" s="28"/>
      <c r="N248" s="28"/>
      <c r="O248" s="110"/>
      <c r="P248" s="30"/>
      <c r="Q248" s="31"/>
      <c r="R248" s="32"/>
      <c r="S248" s="110"/>
      <c r="T248" s="25"/>
      <c r="U248" s="28"/>
      <c r="V248" s="28"/>
      <c r="W248" s="110"/>
      <c r="X248" s="25"/>
      <c r="Y248" s="33"/>
      <c r="Z248" s="33"/>
      <c r="AA248" s="116"/>
      <c r="AB248" s="25"/>
      <c r="AC248" s="27"/>
      <c r="AD248" s="28"/>
      <c r="AE248" s="312"/>
      <c r="AF248" s="28" t="str">
        <f t="shared" si="3"/>
        <v>c</v>
      </c>
    </row>
    <row r="249" spans="1:32" s="11" customFormat="1" ht="12.75" customHeight="1" x14ac:dyDescent="0.3">
      <c r="A249" s="105">
        <v>1</v>
      </c>
      <c r="B249" s="51" t="s">
        <v>7197</v>
      </c>
      <c r="C249" s="992" t="s">
        <v>0</v>
      </c>
      <c r="D249" s="15"/>
      <c r="E249" s="16"/>
      <c r="F249" s="16"/>
      <c r="G249" s="115"/>
      <c r="H249" s="15"/>
      <c r="I249" s="17"/>
      <c r="J249" s="18"/>
      <c r="K249" s="114"/>
      <c r="L249" s="15"/>
      <c r="M249" s="18"/>
      <c r="N249" s="18"/>
      <c r="O249" s="114"/>
      <c r="P249" s="34"/>
      <c r="Q249" s="35"/>
      <c r="R249" s="36"/>
      <c r="S249" s="114"/>
      <c r="T249" s="15"/>
      <c r="U249" s="18"/>
      <c r="V249" s="18"/>
      <c r="W249" s="114"/>
      <c r="X249" s="18" t="s">
        <v>6639</v>
      </c>
      <c r="Y249" s="18">
        <v>4</v>
      </c>
      <c r="Z249" s="18"/>
      <c r="AA249" s="114" t="s">
        <v>794</v>
      </c>
      <c r="AB249" s="15"/>
      <c r="AC249" s="17"/>
      <c r="AD249" s="18"/>
      <c r="AE249" s="310"/>
      <c r="AF249" s="28" t="str">
        <f t="shared" si="3"/>
        <v>s</v>
      </c>
    </row>
    <row r="250" spans="1:32" s="11" customFormat="1" ht="12.75" customHeight="1" x14ac:dyDescent="0.3">
      <c r="A250" s="107"/>
      <c r="B250" s="52" t="s">
        <v>844</v>
      </c>
      <c r="C250" s="993"/>
      <c r="D250" s="20"/>
      <c r="E250" s="21"/>
      <c r="F250" s="21"/>
      <c r="G250" s="113"/>
      <c r="H250" s="20"/>
      <c r="I250" s="22"/>
      <c r="J250" s="22"/>
      <c r="K250" s="112"/>
      <c r="L250" s="20"/>
      <c r="M250" s="22"/>
      <c r="N250" s="22"/>
      <c r="O250" s="112"/>
      <c r="P250" s="37"/>
      <c r="Q250" s="38"/>
      <c r="R250" s="39"/>
      <c r="S250" s="112"/>
      <c r="T250" s="20"/>
      <c r="U250" s="22"/>
      <c r="V250" s="22"/>
      <c r="W250" s="112"/>
      <c r="X250" s="20"/>
      <c r="Y250" s="24"/>
      <c r="Z250" s="24"/>
      <c r="AA250" s="112"/>
      <c r="AB250" s="20"/>
      <c r="AC250" s="22"/>
      <c r="AD250" s="22"/>
      <c r="AE250" s="311"/>
      <c r="AF250" s="28" t="str">
        <f t="shared" si="3"/>
        <v>s</v>
      </c>
    </row>
    <row r="251" spans="1:32" s="11" customFormat="1" ht="12.75" customHeight="1" x14ac:dyDescent="0.3">
      <c r="A251" s="107"/>
      <c r="B251" s="52"/>
      <c r="C251" s="994" t="s">
        <v>1</v>
      </c>
      <c r="D251" s="25"/>
      <c r="E251" s="26"/>
      <c r="F251" s="26"/>
      <c r="G251" s="111"/>
      <c r="H251" s="25"/>
      <c r="I251" s="27"/>
      <c r="J251" s="28"/>
      <c r="K251" s="110"/>
      <c r="L251" s="25"/>
      <c r="M251" s="28"/>
      <c r="N251" s="28"/>
      <c r="O251" s="110"/>
      <c r="P251" s="25"/>
      <c r="Q251" s="27"/>
      <c r="R251" s="28"/>
      <c r="S251" s="110"/>
      <c r="T251" s="25" t="s">
        <v>6639</v>
      </c>
      <c r="U251" s="28">
        <v>4</v>
      </c>
      <c r="V251" s="28"/>
      <c r="W251" s="110" t="s">
        <v>794</v>
      </c>
      <c r="X251" s="25" t="s">
        <v>6639</v>
      </c>
      <c r="Y251" s="28">
        <v>4</v>
      </c>
      <c r="Z251" s="28"/>
      <c r="AA251" s="110" t="s">
        <v>794</v>
      </c>
      <c r="AB251" s="25"/>
      <c r="AC251" s="27"/>
      <c r="AD251" s="28"/>
      <c r="AE251" s="312"/>
      <c r="AF251" s="28" t="str">
        <f t="shared" si="3"/>
        <v>c</v>
      </c>
    </row>
    <row r="252" spans="1:32" s="11" customFormat="1" ht="12.75" customHeight="1" x14ac:dyDescent="0.3">
      <c r="A252" s="107"/>
      <c r="B252" s="52"/>
      <c r="C252" s="994"/>
      <c r="D252" s="40"/>
      <c r="E252" s="41"/>
      <c r="F252" s="42"/>
      <c r="G252" s="108"/>
      <c r="H252" s="40"/>
      <c r="I252" s="42"/>
      <c r="J252" s="42"/>
      <c r="K252" s="108"/>
      <c r="L252" s="40"/>
      <c r="M252" s="42"/>
      <c r="N252" s="42"/>
      <c r="O252" s="108"/>
      <c r="P252" s="40"/>
      <c r="Q252" s="41"/>
      <c r="R252" s="42"/>
      <c r="S252" s="108"/>
      <c r="T252" s="40"/>
      <c r="U252" s="42"/>
      <c r="V252" s="42"/>
      <c r="W252" s="108"/>
      <c r="X252" s="40"/>
      <c r="Y252" s="43"/>
      <c r="Z252" s="43"/>
      <c r="AA252" s="109"/>
      <c r="AB252" s="40"/>
      <c r="AC252" s="41"/>
      <c r="AD252" s="42"/>
      <c r="AE252" s="313"/>
      <c r="AF252" s="28" t="str">
        <f t="shared" si="3"/>
        <v>c</v>
      </c>
    </row>
    <row r="253" spans="1:32" s="11" customFormat="1" ht="12.75" customHeight="1" x14ac:dyDescent="0.3">
      <c r="A253" s="105">
        <v>2</v>
      </c>
      <c r="B253" s="51" t="s">
        <v>7388</v>
      </c>
      <c r="C253" s="992" t="s">
        <v>0</v>
      </c>
      <c r="D253" s="15" t="s">
        <v>7226</v>
      </c>
      <c r="E253" s="16">
        <v>4</v>
      </c>
      <c r="F253" s="16"/>
      <c r="G253" s="115" t="s">
        <v>805</v>
      </c>
      <c r="H253" s="15"/>
      <c r="I253" s="17"/>
      <c r="J253" s="18"/>
      <c r="K253" s="114"/>
      <c r="L253" s="15" t="s">
        <v>7226</v>
      </c>
      <c r="M253" s="18">
        <v>4</v>
      </c>
      <c r="N253" s="18"/>
      <c r="O253" s="114" t="s">
        <v>805</v>
      </c>
      <c r="P253" s="34"/>
      <c r="Q253" s="35"/>
      <c r="R253" s="36"/>
      <c r="S253" s="114"/>
      <c r="T253" s="15" t="s">
        <v>7226</v>
      </c>
      <c r="U253" s="18">
        <v>4</v>
      </c>
      <c r="V253" s="18"/>
      <c r="W253" s="114" t="s">
        <v>805</v>
      </c>
      <c r="X253" s="18"/>
      <c r="Y253" s="18"/>
      <c r="Z253" s="18"/>
      <c r="AA253" s="114"/>
      <c r="AB253" s="15"/>
      <c r="AC253" s="17"/>
      <c r="AD253" s="18"/>
      <c r="AE253" s="310"/>
      <c r="AF253" s="28" t="str">
        <f t="shared" si="3"/>
        <v>s</v>
      </c>
    </row>
    <row r="254" spans="1:32" s="11" customFormat="1" ht="12.75" customHeight="1" x14ac:dyDescent="0.3">
      <c r="A254" s="107"/>
      <c r="B254" s="52" t="s">
        <v>412</v>
      </c>
      <c r="C254" s="993"/>
      <c r="D254" s="20"/>
      <c r="E254" s="21"/>
      <c r="F254" s="21"/>
      <c r="G254" s="113"/>
      <c r="H254" s="20"/>
      <c r="I254" s="22"/>
      <c r="J254" s="22"/>
      <c r="K254" s="112"/>
      <c r="L254" s="20"/>
      <c r="M254" s="22"/>
      <c r="N254" s="22"/>
      <c r="O254" s="112"/>
      <c r="P254" s="37"/>
      <c r="Q254" s="38"/>
      <c r="R254" s="39"/>
      <c r="S254" s="112"/>
      <c r="T254" s="20"/>
      <c r="U254" s="22"/>
      <c r="V254" s="22"/>
      <c r="W254" s="112"/>
      <c r="X254" s="20"/>
      <c r="Y254" s="24"/>
      <c r="Z254" s="24"/>
      <c r="AA254" s="112"/>
      <c r="AB254" s="20"/>
      <c r="AC254" s="22"/>
      <c r="AD254" s="22"/>
      <c r="AE254" s="311"/>
      <c r="AF254" s="28" t="str">
        <f t="shared" si="3"/>
        <v>s</v>
      </c>
    </row>
    <row r="255" spans="1:32" s="11" customFormat="1" ht="12.75" customHeight="1" x14ac:dyDescent="0.3">
      <c r="A255" s="107"/>
      <c r="B255" s="52"/>
      <c r="C255" s="994" t="s">
        <v>1</v>
      </c>
      <c r="D255" s="25"/>
      <c r="E255" s="26"/>
      <c r="F255" s="26"/>
      <c r="G255" s="111"/>
      <c r="H255" s="25"/>
      <c r="I255" s="27"/>
      <c r="J255" s="28"/>
      <c r="K255" s="110"/>
      <c r="L255" s="25"/>
      <c r="M255" s="28"/>
      <c r="N255" s="28"/>
      <c r="O255" s="110"/>
      <c r="P255" s="25"/>
      <c r="Q255" s="27"/>
      <c r="R255" s="28"/>
      <c r="S255" s="110"/>
      <c r="T255" s="25"/>
      <c r="U255" s="28"/>
      <c r="V255" s="28"/>
      <c r="W255" s="110"/>
      <c r="X255" s="25"/>
      <c r="Y255" s="28"/>
      <c r="Z255" s="28"/>
      <c r="AA255" s="110"/>
      <c r="AB255" s="25"/>
      <c r="AC255" s="27"/>
      <c r="AD255" s="28"/>
      <c r="AE255" s="312"/>
      <c r="AF255" s="28" t="str">
        <f t="shared" si="3"/>
        <v>c</v>
      </c>
    </row>
    <row r="256" spans="1:32" s="11" customFormat="1" ht="12.75" customHeight="1" x14ac:dyDescent="0.3">
      <c r="A256" s="107"/>
      <c r="B256" s="52"/>
      <c r="C256" s="994"/>
      <c r="D256" s="40"/>
      <c r="E256" s="41"/>
      <c r="F256" s="42"/>
      <c r="G256" s="108"/>
      <c r="H256" s="40"/>
      <c r="I256" s="42"/>
      <c r="J256" s="42"/>
      <c r="K256" s="108"/>
      <c r="L256" s="40"/>
      <c r="M256" s="42"/>
      <c r="N256" s="42"/>
      <c r="O256" s="108"/>
      <c r="P256" s="40"/>
      <c r="Q256" s="41"/>
      <c r="R256" s="42"/>
      <c r="S256" s="108"/>
      <c r="T256" s="40"/>
      <c r="U256" s="42"/>
      <c r="V256" s="42"/>
      <c r="W256" s="108"/>
      <c r="X256" s="40"/>
      <c r="Y256" s="43"/>
      <c r="Z256" s="43"/>
      <c r="AA256" s="109"/>
      <c r="AB256" s="40"/>
      <c r="AC256" s="41"/>
      <c r="AD256" s="42"/>
      <c r="AE256" s="313"/>
      <c r="AF256" s="28" t="str">
        <f t="shared" si="3"/>
        <v>c</v>
      </c>
    </row>
    <row r="257" spans="1:32" s="11" customFormat="1" ht="12.75" customHeight="1" x14ac:dyDescent="0.3">
      <c r="A257" s="105">
        <v>2</v>
      </c>
      <c r="B257" s="51" t="s">
        <v>7389</v>
      </c>
      <c r="C257" s="992" t="s">
        <v>0</v>
      </c>
      <c r="D257" s="15"/>
      <c r="E257" s="16"/>
      <c r="F257" s="16"/>
      <c r="G257" s="115"/>
      <c r="H257" s="15" t="s">
        <v>7226</v>
      </c>
      <c r="I257" s="17">
        <v>4</v>
      </c>
      <c r="J257" s="18"/>
      <c r="K257" s="114" t="s">
        <v>805</v>
      </c>
      <c r="L257" s="18"/>
      <c r="M257" s="18"/>
      <c r="N257" s="18"/>
      <c r="O257" s="114"/>
      <c r="P257" s="15" t="s">
        <v>7226</v>
      </c>
      <c r="Q257" s="17">
        <v>4</v>
      </c>
      <c r="R257" s="18"/>
      <c r="S257" s="114" t="s">
        <v>805</v>
      </c>
      <c r="T257" s="15"/>
      <c r="U257" s="18"/>
      <c r="V257" s="18"/>
      <c r="W257" s="114"/>
      <c r="X257" s="15" t="s">
        <v>7226</v>
      </c>
      <c r="Y257" s="18">
        <v>4</v>
      </c>
      <c r="Z257" s="18"/>
      <c r="AA257" s="114" t="s">
        <v>805</v>
      </c>
      <c r="AB257" s="15"/>
      <c r="AC257" s="17"/>
      <c r="AD257" s="18"/>
      <c r="AE257" s="310"/>
      <c r="AF257" s="28" t="str">
        <f t="shared" si="3"/>
        <v>s</v>
      </c>
    </row>
    <row r="258" spans="1:32" s="11" customFormat="1" ht="12.75" customHeight="1" x14ac:dyDescent="0.3">
      <c r="A258" s="107"/>
      <c r="B258" s="52" t="s">
        <v>412</v>
      </c>
      <c r="C258" s="993"/>
      <c r="D258" s="20"/>
      <c r="E258" s="21"/>
      <c r="F258" s="21"/>
      <c r="G258" s="113"/>
      <c r="H258" s="20"/>
      <c r="I258" s="22"/>
      <c r="J258" s="22"/>
      <c r="K258" s="112"/>
      <c r="L258" s="20"/>
      <c r="M258" s="22"/>
      <c r="N258" s="22"/>
      <c r="O258" s="112"/>
      <c r="P258" s="20"/>
      <c r="Q258" s="24"/>
      <c r="R258" s="24"/>
      <c r="S258" s="112"/>
      <c r="T258" s="20"/>
      <c r="U258" s="24"/>
      <c r="V258" s="22"/>
      <c r="W258" s="112"/>
      <c r="X258" s="20"/>
      <c r="Y258" s="24"/>
      <c r="Z258" s="24"/>
      <c r="AA258" s="112"/>
      <c r="AB258" s="20"/>
      <c r="AC258" s="22"/>
      <c r="AD258" s="22"/>
      <c r="AE258" s="311"/>
      <c r="AF258" s="28" t="str">
        <f t="shared" si="3"/>
        <v>s</v>
      </c>
    </row>
    <row r="259" spans="1:32" s="11" customFormat="1" ht="12.75" customHeight="1" x14ac:dyDescent="0.3">
      <c r="A259" s="107"/>
      <c r="B259" s="52"/>
      <c r="C259" s="994" t="s">
        <v>1</v>
      </c>
      <c r="D259" s="25"/>
      <c r="E259" s="26"/>
      <c r="F259" s="26"/>
      <c r="G259" s="111"/>
      <c r="H259" s="25"/>
      <c r="I259" s="27"/>
      <c r="J259" s="28"/>
      <c r="K259" s="110"/>
      <c r="L259" s="25"/>
      <c r="M259" s="28"/>
      <c r="N259" s="28"/>
      <c r="O259" s="110"/>
      <c r="P259" s="30"/>
      <c r="Q259" s="31"/>
      <c r="R259" s="28"/>
      <c r="S259" s="110"/>
      <c r="T259" s="25"/>
      <c r="U259" s="28"/>
      <c r="V259" s="28"/>
      <c r="W259" s="110"/>
      <c r="X259" s="25"/>
      <c r="Y259" s="28"/>
      <c r="Z259" s="28"/>
      <c r="AA259" s="110"/>
      <c r="AB259" s="25"/>
      <c r="AC259" s="27"/>
      <c r="AD259" s="28"/>
      <c r="AE259" s="312"/>
      <c r="AF259" s="28" t="str">
        <f t="shared" si="3"/>
        <v>c</v>
      </c>
    </row>
    <row r="260" spans="1:32" s="11" customFormat="1" ht="12.75" customHeight="1" x14ac:dyDescent="0.3">
      <c r="A260" s="107"/>
      <c r="B260" s="52"/>
      <c r="C260" s="994"/>
      <c r="D260" s="25"/>
      <c r="E260" s="26"/>
      <c r="F260" s="26"/>
      <c r="G260" s="111"/>
      <c r="H260" s="25"/>
      <c r="I260" s="28"/>
      <c r="J260" s="28"/>
      <c r="K260" s="110"/>
      <c r="L260" s="25"/>
      <c r="M260" s="28"/>
      <c r="N260" s="28"/>
      <c r="O260" s="110"/>
      <c r="P260" s="30"/>
      <c r="Q260" s="31"/>
      <c r="R260" s="32"/>
      <c r="S260" s="110"/>
      <c r="T260" s="25"/>
      <c r="U260" s="27"/>
      <c r="V260" s="27"/>
      <c r="W260" s="110"/>
      <c r="X260" s="25"/>
      <c r="Y260" s="33"/>
      <c r="Z260" s="33"/>
      <c r="AA260" s="116"/>
      <c r="AB260" s="25"/>
      <c r="AC260" s="27"/>
      <c r="AD260" s="28"/>
      <c r="AE260" s="312"/>
      <c r="AF260" s="28" t="str">
        <f t="shared" si="3"/>
        <v>c</v>
      </c>
    </row>
    <row r="261" spans="1:32" s="11" customFormat="1" ht="12.75" customHeight="1" x14ac:dyDescent="0.3">
      <c r="A261" s="105">
        <v>3</v>
      </c>
      <c r="B261" s="51" t="s">
        <v>840</v>
      </c>
      <c r="C261" s="992" t="s">
        <v>0</v>
      </c>
      <c r="D261" s="15" t="s">
        <v>7217</v>
      </c>
      <c r="E261" s="16">
        <v>4</v>
      </c>
      <c r="F261" s="16"/>
      <c r="G261" s="115" t="s">
        <v>808</v>
      </c>
      <c r="H261" s="15"/>
      <c r="I261" s="17"/>
      <c r="J261" s="18"/>
      <c r="K261" s="114"/>
      <c r="L261" s="15" t="s">
        <v>7217</v>
      </c>
      <c r="M261" s="18">
        <v>4</v>
      </c>
      <c r="N261" s="18"/>
      <c r="O261" s="114" t="s">
        <v>808</v>
      </c>
      <c r="P261" s="34"/>
      <c r="Q261" s="35"/>
      <c r="R261" s="36"/>
      <c r="S261" s="114"/>
      <c r="T261" s="15" t="s">
        <v>7217</v>
      </c>
      <c r="U261" s="18">
        <v>4</v>
      </c>
      <c r="V261" s="18"/>
      <c r="W261" s="114" t="s">
        <v>808</v>
      </c>
      <c r="X261" s="18"/>
      <c r="Y261" s="18"/>
      <c r="Z261" s="18"/>
      <c r="AA261" s="114"/>
      <c r="AB261" s="15"/>
      <c r="AC261" s="17"/>
      <c r="AD261" s="18"/>
      <c r="AE261" s="310"/>
      <c r="AF261" s="28" t="str">
        <f t="shared" si="3"/>
        <v>s</v>
      </c>
    </row>
    <row r="262" spans="1:32" s="11" customFormat="1" ht="12.75" customHeight="1" x14ac:dyDescent="0.3">
      <c r="A262" s="107"/>
      <c r="B262" s="52" t="s">
        <v>412</v>
      </c>
      <c r="C262" s="993"/>
      <c r="D262" s="20"/>
      <c r="E262" s="21"/>
      <c r="F262" s="21"/>
      <c r="G262" s="113"/>
      <c r="H262" s="20"/>
      <c r="I262" s="22"/>
      <c r="J262" s="22"/>
      <c r="K262" s="112"/>
      <c r="L262" s="20"/>
      <c r="M262" s="22"/>
      <c r="N262" s="22"/>
      <c r="O262" s="112"/>
      <c r="P262" s="37"/>
      <c r="Q262" s="38"/>
      <c r="R262" s="39"/>
      <c r="S262" s="112"/>
      <c r="T262" s="20"/>
      <c r="U262" s="22"/>
      <c r="V262" s="22"/>
      <c r="W262" s="112"/>
      <c r="X262" s="20"/>
      <c r="Y262" s="24"/>
      <c r="Z262" s="24"/>
      <c r="AA262" s="112"/>
      <c r="AB262" s="20"/>
      <c r="AC262" s="22"/>
      <c r="AD262" s="22"/>
      <c r="AE262" s="311"/>
      <c r="AF262" s="28" t="str">
        <f t="shared" ref="AF262:AF321" si="4">IF(C262=0,C261,C262)</f>
        <v>s</v>
      </c>
    </row>
    <row r="263" spans="1:32" s="11" customFormat="1" ht="12.75" customHeight="1" x14ac:dyDescent="0.3">
      <c r="A263" s="107"/>
      <c r="B263" s="52"/>
      <c r="C263" s="994" t="s">
        <v>1</v>
      </c>
      <c r="D263" s="25"/>
      <c r="E263" s="26"/>
      <c r="F263" s="26"/>
      <c r="G263" s="111"/>
      <c r="H263" s="25"/>
      <c r="I263" s="27"/>
      <c r="J263" s="28"/>
      <c r="K263" s="110"/>
      <c r="L263" s="25"/>
      <c r="M263" s="28"/>
      <c r="N263" s="28"/>
      <c r="O263" s="110"/>
      <c r="P263" s="25"/>
      <c r="Q263" s="27"/>
      <c r="R263" s="28"/>
      <c r="S263" s="110"/>
      <c r="T263" s="25"/>
      <c r="U263" s="28"/>
      <c r="V263" s="28"/>
      <c r="W263" s="110"/>
      <c r="X263" s="25"/>
      <c r="Y263" s="28"/>
      <c r="Z263" s="28"/>
      <c r="AA263" s="110"/>
      <c r="AB263" s="25"/>
      <c r="AC263" s="27"/>
      <c r="AD263" s="28"/>
      <c r="AE263" s="312"/>
      <c r="AF263" s="28" t="str">
        <f t="shared" si="4"/>
        <v>c</v>
      </c>
    </row>
    <row r="264" spans="1:32" s="11" customFormat="1" ht="12.75" customHeight="1" x14ac:dyDescent="0.3">
      <c r="A264" s="107"/>
      <c r="B264" s="52"/>
      <c r="C264" s="994" t="s">
        <v>547</v>
      </c>
      <c r="D264" s="40"/>
      <c r="E264" s="41"/>
      <c r="F264" s="42"/>
      <c r="G264" s="108"/>
      <c r="H264" s="40"/>
      <c r="I264" s="42"/>
      <c r="J264" s="42"/>
      <c r="K264" s="108"/>
      <c r="L264" s="40"/>
      <c r="M264" s="42"/>
      <c r="N264" s="42"/>
      <c r="O264" s="108"/>
      <c r="P264" s="40"/>
      <c r="Q264" s="41"/>
      <c r="R264" s="42"/>
      <c r="S264" s="108"/>
      <c r="T264" s="40"/>
      <c r="U264" s="42"/>
      <c r="V264" s="42"/>
      <c r="W264" s="108"/>
      <c r="X264" s="40"/>
      <c r="Y264" s="43"/>
      <c r="Z264" s="43"/>
      <c r="AA264" s="109"/>
      <c r="AB264" s="40"/>
      <c r="AC264" s="41"/>
      <c r="AD264" s="42"/>
      <c r="AE264" s="313"/>
      <c r="AF264" s="28" t="str">
        <f t="shared" si="4"/>
        <v>t</v>
      </c>
    </row>
    <row r="265" spans="1:32" s="11" customFormat="1" ht="12.75" customHeight="1" x14ac:dyDescent="0.3">
      <c r="A265" s="105">
        <v>4</v>
      </c>
      <c r="B265" s="51" t="s">
        <v>7391</v>
      </c>
      <c r="C265" s="992" t="s">
        <v>0</v>
      </c>
      <c r="D265" s="15" t="s">
        <v>7092</v>
      </c>
      <c r="E265" s="16">
        <v>4</v>
      </c>
      <c r="F265" s="16"/>
      <c r="G265" s="115" t="s">
        <v>796</v>
      </c>
      <c r="H265" s="15"/>
      <c r="I265" s="17"/>
      <c r="J265" s="18"/>
      <c r="K265" s="114"/>
      <c r="L265" s="15" t="s">
        <v>7092</v>
      </c>
      <c r="M265" s="18">
        <v>4</v>
      </c>
      <c r="N265" s="18"/>
      <c r="O265" s="114" t="s">
        <v>796</v>
      </c>
      <c r="P265" s="34"/>
      <c r="Q265" s="35"/>
      <c r="R265" s="36"/>
      <c r="S265" s="114"/>
      <c r="T265" s="15" t="s">
        <v>7092</v>
      </c>
      <c r="U265" s="18">
        <v>4</v>
      </c>
      <c r="V265" s="18"/>
      <c r="W265" s="114" t="s">
        <v>796</v>
      </c>
      <c r="X265" s="18"/>
      <c r="Y265" s="18"/>
      <c r="Z265" s="18"/>
      <c r="AA265" s="114"/>
      <c r="AB265" s="15"/>
      <c r="AC265" s="17"/>
      <c r="AD265" s="18"/>
      <c r="AE265" s="310"/>
      <c r="AF265" s="28" t="str">
        <f t="shared" si="4"/>
        <v>s</v>
      </c>
    </row>
    <row r="266" spans="1:32" s="11" customFormat="1" ht="12.75" customHeight="1" x14ac:dyDescent="0.3">
      <c r="A266" s="107"/>
      <c r="B266" s="52" t="s">
        <v>412</v>
      </c>
      <c r="C266" s="993"/>
      <c r="D266" s="20"/>
      <c r="E266" s="21"/>
      <c r="F266" s="21"/>
      <c r="G266" s="113"/>
      <c r="H266" s="20"/>
      <c r="I266" s="22"/>
      <c r="J266" s="22"/>
      <c r="K266" s="112"/>
      <c r="L266" s="20"/>
      <c r="M266" s="22"/>
      <c r="N266" s="22"/>
      <c r="O266" s="112"/>
      <c r="P266" s="37"/>
      <c r="Q266" s="38"/>
      <c r="R266" s="39"/>
      <c r="S266" s="112"/>
      <c r="T266" s="20"/>
      <c r="U266" s="22"/>
      <c r="V266" s="22"/>
      <c r="W266" s="112"/>
      <c r="X266" s="20"/>
      <c r="Y266" s="24"/>
      <c r="Z266" s="24"/>
      <c r="AA266" s="112"/>
      <c r="AB266" s="20"/>
      <c r="AC266" s="22"/>
      <c r="AD266" s="22"/>
      <c r="AE266" s="311"/>
      <c r="AF266" s="28" t="str">
        <f t="shared" si="4"/>
        <v>s</v>
      </c>
    </row>
    <row r="267" spans="1:32" s="11" customFormat="1" ht="12.75" customHeight="1" x14ac:dyDescent="0.3">
      <c r="A267" s="107"/>
      <c r="B267" s="52"/>
      <c r="C267" s="994" t="s">
        <v>1</v>
      </c>
      <c r="D267" s="25"/>
      <c r="E267" s="26"/>
      <c r="F267" s="26"/>
      <c r="G267" s="111"/>
      <c r="H267" s="25"/>
      <c r="I267" s="27"/>
      <c r="J267" s="28"/>
      <c r="K267" s="110"/>
      <c r="L267" s="25"/>
      <c r="M267" s="28"/>
      <c r="N267" s="28"/>
      <c r="O267" s="110"/>
      <c r="P267" s="25"/>
      <c r="Q267" s="27"/>
      <c r="R267" s="28"/>
      <c r="S267" s="110"/>
      <c r="T267" s="25"/>
      <c r="U267" s="28"/>
      <c r="V267" s="28"/>
      <c r="W267" s="110"/>
      <c r="X267" s="25"/>
      <c r="Y267" s="28"/>
      <c r="Z267" s="28"/>
      <c r="AA267" s="110"/>
      <c r="AB267" s="25"/>
      <c r="AC267" s="27"/>
      <c r="AD267" s="28"/>
      <c r="AE267" s="312"/>
      <c r="AF267" s="28" t="str">
        <f t="shared" si="4"/>
        <v>c</v>
      </c>
    </row>
    <row r="268" spans="1:32" s="11" customFormat="1" ht="12.75" customHeight="1" x14ac:dyDescent="0.3">
      <c r="A268" s="107"/>
      <c r="B268" s="52"/>
      <c r="C268" s="994"/>
      <c r="D268" s="40"/>
      <c r="E268" s="41"/>
      <c r="F268" s="42"/>
      <c r="G268" s="108"/>
      <c r="H268" s="40"/>
      <c r="I268" s="42"/>
      <c r="J268" s="42"/>
      <c r="K268" s="108"/>
      <c r="L268" s="40"/>
      <c r="M268" s="42"/>
      <c r="N268" s="42"/>
      <c r="O268" s="108"/>
      <c r="P268" s="40"/>
      <c r="Q268" s="41"/>
      <c r="R268" s="42"/>
      <c r="S268" s="108"/>
      <c r="T268" s="40"/>
      <c r="U268" s="42"/>
      <c r="V268" s="42"/>
      <c r="W268" s="108"/>
      <c r="X268" s="40"/>
      <c r="Y268" s="43"/>
      <c r="Z268" s="43"/>
      <c r="AA268" s="109"/>
      <c r="AB268" s="40"/>
      <c r="AC268" s="41"/>
      <c r="AD268" s="42"/>
      <c r="AE268" s="313"/>
      <c r="AF268" s="28" t="str">
        <f t="shared" si="4"/>
        <v>c</v>
      </c>
    </row>
    <row r="269" spans="1:32" s="11" customFormat="1" ht="12.75" customHeight="1" x14ac:dyDescent="0.3">
      <c r="A269" s="105">
        <v>4</v>
      </c>
      <c r="B269" s="51" t="s">
        <v>7390</v>
      </c>
      <c r="C269" s="992" t="s">
        <v>0</v>
      </c>
      <c r="D269" s="15"/>
      <c r="E269" s="16"/>
      <c r="F269" s="16"/>
      <c r="G269" s="115"/>
      <c r="H269" s="15" t="s">
        <v>7092</v>
      </c>
      <c r="I269" s="17">
        <v>4</v>
      </c>
      <c r="J269" s="18"/>
      <c r="K269" s="114" t="s">
        <v>796</v>
      </c>
      <c r="L269" s="18"/>
      <c r="M269" s="18"/>
      <c r="N269" s="18"/>
      <c r="O269" s="114"/>
      <c r="P269" s="15" t="s">
        <v>7092</v>
      </c>
      <c r="Q269" s="17">
        <v>4</v>
      </c>
      <c r="R269" s="18"/>
      <c r="S269" s="114" t="s">
        <v>796</v>
      </c>
      <c r="T269" s="15"/>
      <c r="U269" s="18"/>
      <c r="V269" s="18"/>
      <c r="W269" s="114"/>
      <c r="X269" s="15" t="s">
        <v>7092</v>
      </c>
      <c r="Y269" s="18">
        <v>4</v>
      </c>
      <c r="Z269" s="18"/>
      <c r="AA269" s="114" t="s">
        <v>796</v>
      </c>
      <c r="AB269" s="15"/>
      <c r="AC269" s="17"/>
      <c r="AD269" s="18"/>
      <c r="AE269" s="310"/>
      <c r="AF269" s="28" t="str">
        <f t="shared" si="4"/>
        <v>s</v>
      </c>
    </row>
    <row r="270" spans="1:32" s="11" customFormat="1" ht="12.75" customHeight="1" x14ac:dyDescent="0.3">
      <c r="A270" s="107"/>
      <c r="B270" s="52" t="s">
        <v>412</v>
      </c>
      <c r="C270" s="993"/>
      <c r="D270" s="20"/>
      <c r="E270" s="21"/>
      <c r="F270" s="21"/>
      <c r="G270" s="113"/>
      <c r="H270" s="20"/>
      <c r="I270" s="22"/>
      <c r="J270" s="22"/>
      <c r="K270" s="112"/>
      <c r="L270" s="20"/>
      <c r="M270" s="22"/>
      <c r="N270" s="22"/>
      <c r="O270" s="112"/>
      <c r="P270" s="20"/>
      <c r="Q270" s="24"/>
      <c r="R270" s="24"/>
      <c r="S270" s="112"/>
      <c r="T270" s="20"/>
      <c r="U270" s="24"/>
      <c r="V270" s="22"/>
      <c r="W270" s="112"/>
      <c r="X270" s="20"/>
      <c r="Y270" s="24"/>
      <c r="Z270" s="24"/>
      <c r="AA270" s="112"/>
      <c r="AB270" s="20"/>
      <c r="AC270" s="22"/>
      <c r="AD270" s="22"/>
      <c r="AE270" s="311"/>
      <c r="AF270" s="28" t="str">
        <f t="shared" si="4"/>
        <v>s</v>
      </c>
    </row>
    <row r="271" spans="1:32" s="11" customFormat="1" ht="12.75" customHeight="1" x14ac:dyDescent="0.3">
      <c r="A271" s="107"/>
      <c r="B271" s="52"/>
      <c r="C271" s="994" t="s">
        <v>1</v>
      </c>
      <c r="D271" s="25"/>
      <c r="E271" s="26"/>
      <c r="F271" s="26"/>
      <c r="G271" s="111"/>
      <c r="H271" s="25"/>
      <c r="I271" s="27"/>
      <c r="J271" s="28"/>
      <c r="K271" s="110"/>
      <c r="L271" s="25"/>
      <c r="M271" s="28"/>
      <c r="N271" s="28"/>
      <c r="O271" s="110"/>
      <c r="P271" s="30"/>
      <c r="Q271" s="31"/>
      <c r="R271" s="28"/>
      <c r="S271" s="110"/>
      <c r="T271" s="25"/>
      <c r="U271" s="28"/>
      <c r="V271" s="28"/>
      <c r="W271" s="110"/>
      <c r="X271" s="25"/>
      <c r="Y271" s="28"/>
      <c r="Z271" s="28"/>
      <c r="AA271" s="110"/>
      <c r="AB271" s="25"/>
      <c r="AC271" s="27"/>
      <c r="AD271" s="28"/>
      <c r="AE271" s="312"/>
      <c r="AF271" s="28" t="str">
        <f t="shared" si="4"/>
        <v>c</v>
      </c>
    </row>
    <row r="272" spans="1:32" s="11" customFormat="1" ht="12.75" customHeight="1" x14ac:dyDescent="0.3">
      <c r="A272" s="107"/>
      <c r="B272" s="52"/>
      <c r="C272" s="994"/>
      <c r="D272" s="25"/>
      <c r="E272" s="26"/>
      <c r="F272" s="26"/>
      <c r="G272" s="111"/>
      <c r="H272" s="25"/>
      <c r="I272" s="28"/>
      <c r="J272" s="28"/>
      <c r="K272" s="110"/>
      <c r="L272" s="25"/>
      <c r="M272" s="28"/>
      <c r="N272" s="28"/>
      <c r="O272" s="110"/>
      <c r="P272" s="30"/>
      <c r="Q272" s="31"/>
      <c r="R272" s="32"/>
      <c r="S272" s="110"/>
      <c r="T272" s="25"/>
      <c r="U272" s="27"/>
      <c r="V272" s="27"/>
      <c r="W272" s="110"/>
      <c r="X272" s="25"/>
      <c r="Y272" s="33"/>
      <c r="Z272" s="33"/>
      <c r="AA272" s="116"/>
      <c r="AB272" s="25"/>
      <c r="AC272" s="27"/>
      <c r="AD272" s="28"/>
      <c r="AE272" s="312"/>
      <c r="AF272" s="28" t="str">
        <f t="shared" si="4"/>
        <v>c</v>
      </c>
    </row>
    <row r="273" spans="1:32" s="11" customFormat="1" ht="12.75" customHeight="1" x14ac:dyDescent="0.3">
      <c r="A273" s="105">
        <v>5</v>
      </c>
      <c r="B273" s="51" t="s">
        <v>6650</v>
      </c>
      <c r="C273" s="992" t="s">
        <v>0</v>
      </c>
      <c r="D273" s="15" t="s">
        <v>7381</v>
      </c>
      <c r="E273" s="16"/>
      <c r="F273" s="16"/>
      <c r="G273" s="115"/>
      <c r="H273" s="15"/>
      <c r="I273" s="17"/>
      <c r="J273" s="18"/>
      <c r="K273" s="114"/>
      <c r="L273" s="18"/>
      <c r="M273" s="18"/>
      <c r="N273" s="18"/>
      <c r="O273" s="114"/>
      <c r="P273" s="15"/>
      <c r="Q273" s="17"/>
      <c r="R273" s="18"/>
      <c r="S273" s="114"/>
      <c r="T273" s="15"/>
      <c r="U273" s="17"/>
      <c r="V273" s="18"/>
      <c r="W273" s="114"/>
      <c r="X273" s="15"/>
      <c r="Y273" s="18"/>
      <c r="Z273" s="18"/>
      <c r="AA273" s="114"/>
      <c r="AB273" s="15"/>
      <c r="AC273" s="17"/>
      <c r="AD273" s="18"/>
      <c r="AE273" s="310"/>
      <c r="AF273" s="28" t="str">
        <f t="shared" si="4"/>
        <v>s</v>
      </c>
    </row>
    <row r="274" spans="1:32" s="11" customFormat="1" ht="12.75" customHeight="1" x14ac:dyDescent="0.3">
      <c r="A274" s="107"/>
      <c r="B274" s="52" t="s">
        <v>412</v>
      </c>
      <c r="C274" s="993"/>
      <c r="D274" s="20"/>
      <c r="E274" s="21"/>
      <c r="F274" s="21"/>
      <c r="G274" s="113"/>
      <c r="H274" s="20"/>
      <c r="I274" s="22"/>
      <c r="J274" s="22"/>
      <c r="K274" s="112"/>
      <c r="L274" s="20"/>
      <c r="M274" s="22"/>
      <c r="N274" s="22"/>
      <c r="O274" s="112"/>
      <c r="P274" s="20"/>
      <c r="Q274" s="24"/>
      <c r="R274" s="24"/>
      <c r="S274" s="112"/>
      <c r="T274" s="20"/>
      <c r="U274" s="22"/>
      <c r="V274" s="22"/>
      <c r="W274" s="112"/>
      <c r="X274" s="20"/>
      <c r="Y274" s="24"/>
      <c r="Z274" s="24"/>
      <c r="AA274" s="112"/>
      <c r="AB274" s="20"/>
      <c r="AC274" s="22"/>
      <c r="AD274" s="22"/>
      <c r="AE274" s="311"/>
      <c r="AF274" s="28" t="str">
        <f t="shared" si="4"/>
        <v>s</v>
      </c>
    </row>
    <row r="275" spans="1:32" s="11" customFormat="1" ht="12.75" customHeight="1" x14ac:dyDescent="0.3">
      <c r="A275" s="107"/>
      <c r="B275" s="52"/>
      <c r="C275" s="994" t="s">
        <v>1</v>
      </c>
      <c r="D275" s="25"/>
      <c r="E275" s="26"/>
      <c r="F275" s="26"/>
      <c r="G275" s="111"/>
      <c r="H275" s="25"/>
      <c r="I275" s="27"/>
      <c r="J275" s="28"/>
      <c r="K275" s="110"/>
      <c r="L275" s="25"/>
      <c r="M275" s="28"/>
      <c r="N275" s="28"/>
      <c r="O275" s="110"/>
      <c r="P275" s="30"/>
      <c r="Q275" s="31"/>
      <c r="R275" s="28"/>
      <c r="S275" s="110"/>
      <c r="T275" s="25"/>
      <c r="U275" s="28"/>
      <c r="V275" s="28"/>
      <c r="W275" s="110"/>
      <c r="X275" s="25"/>
      <c r="Y275" s="28"/>
      <c r="Z275" s="28"/>
      <c r="AA275" s="110"/>
      <c r="AB275" s="25"/>
      <c r="AC275" s="27"/>
      <c r="AD275" s="28"/>
      <c r="AE275" s="312"/>
      <c r="AF275" s="28" t="str">
        <f t="shared" si="4"/>
        <v>c</v>
      </c>
    </row>
    <row r="276" spans="1:32" s="11" customFormat="1" ht="12.75" customHeight="1" x14ac:dyDescent="0.3">
      <c r="A276" s="107"/>
      <c r="B276" s="52"/>
      <c r="C276" s="994"/>
      <c r="D276" s="25"/>
      <c r="E276" s="26"/>
      <c r="F276" s="26"/>
      <c r="G276" s="111"/>
      <c r="H276" s="25"/>
      <c r="I276" s="28"/>
      <c r="J276" s="28"/>
      <c r="K276" s="110"/>
      <c r="L276" s="25"/>
      <c r="M276" s="28"/>
      <c r="N276" s="28"/>
      <c r="O276" s="110"/>
      <c r="P276" s="30"/>
      <c r="Q276" s="31"/>
      <c r="R276" s="32"/>
      <c r="S276" s="110"/>
      <c r="T276" s="25"/>
      <c r="U276" s="28"/>
      <c r="V276" s="28"/>
      <c r="W276" s="110"/>
      <c r="X276" s="25"/>
      <c r="Y276" s="33"/>
      <c r="Z276" s="33"/>
      <c r="AA276" s="116"/>
      <c r="AB276" s="25"/>
      <c r="AC276" s="27"/>
      <c r="AD276" s="28"/>
      <c r="AE276" s="312"/>
      <c r="AF276" s="28" t="str">
        <f t="shared" si="4"/>
        <v>c</v>
      </c>
    </row>
    <row r="277" spans="1:32" s="11" customFormat="1" ht="12.75" customHeight="1" x14ac:dyDescent="0.3">
      <c r="A277" s="105">
        <v>6</v>
      </c>
      <c r="B277" s="51" t="s">
        <v>6617</v>
      </c>
      <c r="C277" s="992" t="s">
        <v>0</v>
      </c>
      <c r="D277" s="15"/>
      <c r="E277" s="16"/>
      <c r="F277" s="16"/>
      <c r="G277" s="115"/>
      <c r="H277" s="15"/>
      <c r="I277" s="17"/>
      <c r="J277" s="18"/>
      <c r="K277" s="114"/>
      <c r="L277" s="15"/>
      <c r="M277" s="18"/>
      <c r="N277" s="18"/>
      <c r="O277" s="114"/>
      <c r="P277" s="34"/>
      <c r="Q277" s="35"/>
      <c r="R277" s="36"/>
      <c r="S277" s="114"/>
      <c r="T277" s="15"/>
      <c r="U277" s="18"/>
      <c r="V277" s="18"/>
      <c r="W277" s="114"/>
      <c r="X277" s="18"/>
      <c r="Y277" s="18"/>
      <c r="Z277" s="18"/>
      <c r="AA277" s="114"/>
      <c r="AB277" s="15"/>
      <c r="AC277" s="17"/>
      <c r="AD277" s="18"/>
      <c r="AE277" s="310"/>
      <c r="AF277" s="28" t="str">
        <f t="shared" si="4"/>
        <v>s</v>
      </c>
    </row>
    <row r="278" spans="1:32" s="11" customFormat="1" ht="12.75" customHeight="1" x14ac:dyDescent="0.3">
      <c r="A278" s="107"/>
      <c r="B278" s="52" t="s">
        <v>412</v>
      </c>
      <c r="C278" s="993"/>
      <c r="D278" s="20"/>
      <c r="E278" s="21"/>
      <c r="F278" s="21"/>
      <c r="G278" s="113"/>
      <c r="H278" s="20"/>
      <c r="I278" s="22"/>
      <c r="J278" s="22"/>
      <c r="K278" s="112"/>
      <c r="L278" s="20"/>
      <c r="M278" s="22"/>
      <c r="N278" s="22"/>
      <c r="O278" s="112"/>
      <c r="P278" s="37"/>
      <c r="Q278" s="38"/>
      <c r="R278" s="39"/>
      <c r="S278" s="112"/>
      <c r="T278" s="20"/>
      <c r="U278" s="22"/>
      <c r="V278" s="22"/>
      <c r="W278" s="112"/>
      <c r="X278" s="20"/>
      <c r="Y278" s="24"/>
      <c r="Z278" s="24"/>
      <c r="AA278" s="112"/>
      <c r="AB278" s="20"/>
      <c r="AC278" s="22"/>
      <c r="AD278" s="22"/>
      <c r="AE278" s="311"/>
      <c r="AF278" s="28" t="str">
        <f t="shared" si="4"/>
        <v>s</v>
      </c>
    </row>
    <row r="279" spans="1:32" s="11" customFormat="1" ht="12.75" customHeight="1" x14ac:dyDescent="0.3">
      <c r="A279" s="107"/>
      <c r="B279" s="52"/>
      <c r="C279" s="994" t="s">
        <v>1</v>
      </c>
      <c r="D279" s="25" t="s">
        <v>6661</v>
      </c>
      <c r="E279" s="26">
        <v>4</v>
      </c>
      <c r="F279" s="26"/>
      <c r="G279" s="111" t="s">
        <v>4650</v>
      </c>
      <c r="H279" s="25" t="s">
        <v>6661</v>
      </c>
      <c r="I279" s="27">
        <v>4</v>
      </c>
      <c r="J279" s="28"/>
      <c r="K279" s="110" t="s">
        <v>4650</v>
      </c>
      <c r="L279" s="25" t="s">
        <v>6661</v>
      </c>
      <c r="M279" s="28">
        <v>4</v>
      </c>
      <c r="N279" s="28"/>
      <c r="O279" s="110" t="s">
        <v>4650</v>
      </c>
      <c r="P279" s="25" t="s">
        <v>6661</v>
      </c>
      <c r="Q279" s="27">
        <v>4</v>
      </c>
      <c r="R279" s="28"/>
      <c r="S279" s="110" t="s">
        <v>4650</v>
      </c>
      <c r="T279" s="25" t="s">
        <v>6661</v>
      </c>
      <c r="U279" s="28">
        <v>4</v>
      </c>
      <c r="V279" s="28"/>
      <c r="W279" s="110" t="s">
        <v>4650</v>
      </c>
      <c r="X279" s="25"/>
      <c r="Y279" s="28"/>
      <c r="Z279" s="28"/>
      <c r="AA279" s="110"/>
      <c r="AB279" s="25"/>
      <c r="AC279" s="27"/>
      <c r="AD279" s="28"/>
      <c r="AE279" s="312"/>
      <c r="AF279" s="28" t="str">
        <f t="shared" si="4"/>
        <v>c</v>
      </c>
    </row>
    <row r="280" spans="1:32" s="11" customFormat="1" ht="12.75" customHeight="1" x14ac:dyDescent="0.3">
      <c r="A280" s="106"/>
      <c r="B280" s="52"/>
      <c r="C280" s="995"/>
      <c r="D280" s="25"/>
      <c r="E280" s="26"/>
      <c r="F280" s="26"/>
      <c r="G280" s="111"/>
      <c r="H280" s="25"/>
      <c r="I280" s="28"/>
      <c r="J280" s="28"/>
      <c r="K280" s="110"/>
      <c r="L280" s="25"/>
      <c r="M280" s="28"/>
      <c r="N280" s="28"/>
      <c r="O280" s="110"/>
      <c r="P280" s="25"/>
      <c r="Q280" s="27"/>
      <c r="R280" s="28"/>
      <c r="S280" s="110"/>
      <c r="T280" s="25"/>
      <c r="U280" s="28"/>
      <c r="V280" s="28"/>
      <c r="W280" s="110"/>
      <c r="X280" s="25"/>
      <c r="Y280" s="33"/>
      <c r="Z280" s="33"/>
      <c r="AA280" s="116"/>
      <c r="AB280" s="25"/>
      <c r="AC280" s="27"/>
      <c r="AD280" s="28"/>
      <c r="AE280" s="312"/>
      <c r="AF280" s="28" t="str">
        <f t="shared" si="4"/>
        <v>c</v>
      </c>
    </row>
    <row r="281" spans="1:32" s="11" customFormat="1" ht="12.75" customHeight="1" x14ac:dyDescent="0.3">
      <c r="A281" s="105">
        <v>7</v>
      </c>
      <c r="B281" s="51" t="s">
        <v>7392</v>
      </c>
      <c r="C281" s="992" t="s">
        <v>0</v>
      </c>
      <c r="D281" s="15" t="s">
        <v>6638</v>
      </c>
      <c r="E281" s="16">
        <v>4</v>
      </c>
      <c r="F281" s="16"/>
      <c r="G281" s="115" t="s">
        <v>802</v>
      </c>
      <c r="H281" s="15" t="s">
        <v>6638</v>
      </c>
      <c r="I281" s="17">
        <v>4</v>
      </c>
      <c r="J281" s="18"/>
      <c r="K281" s="114" t="s">
        <v>802</v>
      </c>
      <c r="L281" s="18" t="s">
        <v>6638</v>
      </c>
      <c r="M281" s="18">
        <v>4</v>
      </c>
      <c r="N281" s="18"/>
      <c r="O281" s="114" t="s">
        <v>802</v>
      </c>
      <c r="P281" s="18" t="s">
        <v>6638</v>
      </c>
      <c r="Q281" s="18">
        <v>4</v>
      </c>
      <c r="R281" s="18"/>
      <c r="S281" s="114" t="s">
        <v>802</v>
      </c>
      <c r="T281" s="15" t="s">
        <v>6638</v>
      </c>
      <c r="U281" s="18">
        <v>4</v>
      </c>
      <c r="V281" s="18"/>
      <c r="W281" s="114" t="s">
        <v>802</v>
      </c>
      <c r="X281" s="15"/>
      <c r="Y281" s="18"/>
      <c r="Z281" s="18"/>
      <c r="AA281" s="114"/>
      <c r="AB281" s="15"/>
      <c r="AC281" s="18"/>
      <c r="AD281" s="18"/>
      <c r="AE281" s="310"/>
      <c r="AF281" s="28" t="str">
        <f t="shared" si="4"/>
        <v>s</v>
      </c>
    </row>
    <row r="282" spans="1:32" s="11" customFormat="1" ht="12.75" customHeight="1" x14ac:dyDescent="0.3">
      <c r="A282" s="107"/>
      <c r="B282" s="52" t="s">
        <v>412</v>
      </c>
      <c r="C282" s="993"/>
      <c r="D282" s="20"/>
      <c r="E282" s="21"/>
      <c r="F282" s="21"/>
      <c r="G282" s="113"/>
      <c r="H282" s="20"/>
      <c r="I282" s="22"/>
      <c r="J282" s="22"/>
      <c r="K282" s="112"/>
      <c r="L282" s="20"/>
      <c r="M282" s="22"/>
      <c r="N282" s="22"/>
      <c r="O282" s="112"/>
      <c r="P282" s="20"/>
      <c r="Q282" s="24"/>
      <c r="R282" s="22"/>
      <c r="S282" s="112"/>
      <c r="T282" s="20"/>
      <c r="U282" s="22"/>
      <c r="V282" s="22"/>
      <c r="W282" s="112"/>
      <c r="X282" s="20"/>
      <c r="Y282" s="24"/>
      <c r="Z282" s="24"/>
      <c r="AA282" s="112"/>
      <c r="AB282" s="20"/>
      <c r="AC282" s="22"/>
      <c r="AD282" s="22"/>
      <c r="AE282" s="311"/>
      <c r="AF282" s="28" t="str">
        <f t="shared" si="4"/>
        <v>s</v>
      </c>
    </row>
    <row r="283" spans="1:32" s="11" customFormat="1" ht="12.75" customHeight="1" x14ac:dyDescent="0.3">
      <c r="A283" s="107"/>
      <c r="B283" s="52"/>
      <c r="C283" s="994" t="s">
        <v>1</v>
      </c>
      <c r="D283" s="25"/>
      <c r="E283" s="26"/>
      <c r="F283" s="26"/>
      <c r="G283" s="111"/>
      <c r="H283" s="25"/>
      <c r="I283" s="27"/>
      <c r="J283" s="28"/>
      <c r="K283" s="110"/>
      <c r="L283" s="25"/>
      <c r="M283" s="28"/>
      <c r="N283" s="28"/>
      <c r="O283" s="110"/>
      <c r="P283" s="25"/>
      <c r="Q283" s="28"/>
      <c r="R283" s="28"/>
      <c r="S283" s="110"/>
      <c r="T283" s="25"/>
      <c r="U283" s="28"/>
      <c r="V283" s="28"/>
      <c r="W283" s="110"/>
      <c r="X283" s="25"/>
      <c r="Y283" s="28"/>
      <c r="Z283" s="28"/>
      <c r="AA283" s="110"/>
      <c r="AB283" s="25"/>
      <c r="AC283" s="27"/>
      <c r="AD283" s="28"/>
      <c r="AE283" s="312"/>
      <c r="AF283" s="28" t="str">
        <f t="shared" si="4"/>
        <v>c</v>
      </c>
    </row>
    <row r="284" spans="1:32" s="11" customFormat="1" ht="12.75" customHeight="1" x14ac:dyDescent="0.3">
      <c r="A284" s="107"/>
      <c r="B284" s="52"/>
      <c r="C284" s="994"/>
      <c r="D284" s="25"/>
      <c r="E284" s="26"/>
      <c r="F284" s="26"/>
      <c r="G284" s="111"/>
      <c r="H284" s="25"/>
      <c r="I284" s="28"/>
      <c r="J284" s="28"/>
      <c r="K284" s="110"/>
      <c r="L284" s="25"/>
      <c r="M284" s="28"/>
      <c r="N284" s="28"/>
      <c r="O284" s="110"/>
      <c r="P284" s="25"/>
      <c r="Q284" s="28"/>
      <c r="R284" s="28"/>
      <c r="S284" s="110"/>
      <c r="T284" s="25"/>
      <c r="U284" s="28"/>
      <c r="V284" s="28"/>
      <c r="W284" s="110"/>
      <c r="X284" s="25"/>
      <c r="Y284" s="33"/>
      <c r="Z284" s="33"/>
      <c r="AA284" s="116"/>
      <c r="AB284" s="25"/>
      <c r="AC284" s="33"/>
      <c r="AD284" s="33"/>
      <c r="AE284" s="314"/>
      <c r="AF284" s="28" t="str">
        <f t="shared" si="4"/>
        <v>c</v>
      </c>
    </row>
    <row r="285" spans="1:32" s="11" customFormat="1" ht="12.75" customHeight="1" x14ac:dyDescent="0.3">
      <c r="A285" s="105">
        <v>7</v>
      </c>
      <c r="B285" s="51" t="s">
        <v>7393</v>
      </c>
      <c r="C285" s="992" t="s">
        <v>0</v>
      </c>
      <c r="D285" s="15"/>
      <c r="E285" s="16"/>
      <c r="F285" s="16"/>
      <c r="G285" s="115"/>
      <c r="H285" s="15"/>
      <c r="I285" s="17"/>
      <c r="J285" s="18"/>
      <c r="K285" s="114"/>
      <c r="L285" s="15"/>
      <c r="M285" s="18"/>
      <c r="N285" s="18"/>
      <c r="O285" s="114"/>
      <c r="P285" s="15"/>
      <c r="Q285" s="18"/>
      <c r="R285" s="18"/>
      <c r="S285" s="114"/>
      <c r="T285" s="18"/>
      <c r="U285" s="18"/>
      <c r="V285" s="18"/>
      <c r="W285" s="114"/>
      <c r="X285" s="15"/>
      <c r="Y285" s="18"/>
      <c r="Z285" s="18"/>
      <c r="AA285" s="114"/>
      <c r="AB285" s="15"/>
      <c r="AC285" s="18"/>
      <c r="AD285" s="18"/>
      <c r="AE285" s="310"/>
      <c r="AF285" s="28" t="str">
        <f t="shared" si="4"/>
        <v>s</v>
      </c>
    </row>
    <row r="286" spans="1:32" s="11" customFormat="1" ht="12.75" customHeight="1" x14ac:dyDescent="0.3">
      <c r="A286" s="107"/>
      <c r="B286" s="52" t="s">
        <v>412</v>
      </c>
      <c r="C286" s="993"/>
      <c r="D286" s="20"/>
      <c r="E286" s="21"/>
      <c r="F286" s="21"/>
      <c r="G286" s="113"/>
      <c r="H286" s="20"/>
      <c r="I286" s="22"/>
      <c r="J286" s="22"/>
      <c r="K286" s="112"/>
      <c r="L286" s="20"/>
      <c r="M286" s="22"/>
      <c r="N286" s="22"/>
      <c r="O286" s="112"/>
      <c r="P286" s="20"/>
      <c r="Q286" s="22"/>
      <c r="R286" s="22"/>
      <c r="S286" s="112"/>
      <c r="T286" s="20"/>
      <c r="U286" s="22"/>
      <c r="V286" s="22"/>
      <c r="W286" s="112"/>
      <c r="X286" s="20"/>
      <c r="Y286" s="24"/>
      <c r="Z286" s="24"/>
      <c r="AA286" s="112"/>
      <c r="AB286" s="20"/>
      <c r="AC286" s="22"/>
      <c r="AD286" s="22"/>
      <c r="AE286" s="311"/>
      <c r="AF286" s="28" t="str">
        <f t="shared" si="4"/>
        <v>s</v>
      </c>
    </row>
    <row r="287" spans="1:32" s="11" customFormat="1" ht="12.75" customHeight="1" x14ac:dyDescent="0.3">
      <c r="A287" s="107"/>
      <c r="B287" s="52"/>
      <c r="C287" s="994" t="s">
        <v>1</v>
      </c>
      <c r="D287" s="25" t="s">
        <v>6638</v>
      </c>
      <c r="E287" s="26">
        <v>4</v>
      </c>
      <c r="F287" s="26"/>
      <c r="G287" s="111" t="s">
        <v>802</v>
      </c>
      <c r="H287" s="25" t="s">
        <v>6638</v>
      </c>
      <c r="I287" s="27">
        <v>4</v>
      </c>
      <c r="J287" s="28"/>
      <c r="K287" s="110" t="s">
        <v>802</v>
      </c>
      <c r="L287" s="28" t="s">
        <v>6638</v>
      </c>
      <c r="M287" s="28">
        <v>4</v>
      </c>
      <c r="N287" s="28"/>
      <c r="O287" s="110" t="s">
        <v>802</v>
      </c>
      <c r="P287" s="25" t="s">
        <v>6638</v>
      </c>
      <c r="Q287" s="27">
        <v>4</v>
      </c>
      <c r="R287" s="28"/>
      <c r="S287" s="110" t="s">
        <v>802</v>
      </c>
      <c r="T287" s="25" t="s">
        <v>6638</v>
      </c>
      <c r="U287" s="28">
        <v>4</v>
      </c>
      <c r="V287" s="28"/>
      <c r="W287" s="110" t="s">
        <v>802</v>
      </c>
      <c r="X287" s="25"/>
      <c r="Y287" s="28"/>
      <c r="Z287" s="28"/>
      <c r="AA287" s="110"/>
      <c r="AB287" s="25"/>
      <c r="AC287" s="27"/>
      <c r="AD287" s="28"/>
      <c r="AE287" s="312"/>
      <c r="AF287" s="28" t="str">
        <f t="shared" si="4"/>
        <v>c</v>
      </c>
    </row>
    <row r="288" spans="1:32" s="11" customFormat="1" ht="12.75" customHeight="1" x14ac:dyDescent="0.3">
      <c r="A288" s="106"/>
      <c r="B288" s="52"/>
      <c r="C288" s="995"/>
      <c r="D288" s="25"/>
      <c r="E288" s="26"/>
      <c r="F288" s="26"/>
      <c r="G288" s="111"/>
      <c r="H288" s="25"/>
      <c r="I288" s="28"/>
      <c r="J288" s="28"/>
      <c r="K288" s="110"/>
      <c r="L288" s="25"/>
      <c r="M288" s="28"/>
      <c r="N288" s="28"/>
      <c r="O288" s="110"/>
      <c r="P288" s="25"/>
      <c r="Q288" s="27"/>
      <c r="R288" s="27"/>
      <c r="S288" s="110"/>
      <c r="T288" s="25"/>
      <c r="U288" s="28"/>
      <c r="V288" s="28"/>
      <c r="W288" s="110"/>
      <c r="X288" s="25"/>
      <c r="Y288" s="33"/>
      <c r="Z288" s="33"/>
      <c r="AA288" s="116"/>
      <c r="AB288" s="25"/>
      <c r="AC288" s="33"/>
      <c r="AD288" s="33"/>
      <c r="AE288" s="314"/>
      <c r="AF288" s="28" t="str">
        <f t="shared" si="4"/>
        <v>c</v>
      </c>
    </row>
    <row r="289" spans="1:32" s="11" customFormat="1" ht="12.75" customHeight="1" x14ac:dyDescent="0.3">
      <c r="A289" s="105">
        <v>8</v>
      </c>
      <c r="B289" s="51" t="s">
        <v>7394</v>
      </c>
      <c r="C289" s="992" t="s">
        <v>0</v>
      </c>
      <c r="D289" s="15" t="s">
        <v>6638</v>
      </c>
      <c r="E289" s="16">
        <v>4</v>
      </c>
      <c r="F289" s="16"/>
      <c r="G289" s="115" t="s">
        <v>799</v>
      </c>
      <c r="H289" s="15"/>
      <c r="I289" s="17"/>
      <c r="J289" s="18"/>
      <c r="K289" s="114"/>
      <c r="L289" s="15" t="s">
        <v>6638</v>
      </c>
      <c r="M289" s="18">
        <v>4</v>
      </c>
      <c r="N289" s="18"/>
      <c r="O289" s="114" t="s">
        <v>799</v>
      </c>
      <c r="P289" s="34"/>
      <c r="Q289" s="35"/>
      <c r="R289" s="36"/>
      <c r="S289" s="114"/>
      <c r="T289" s="15" t="s">
        <v>6638</v>
      </c>
      <c r="U289" s="18">
        <v>4</v>
      </c>
      <c r="V289" s="18"/>
      <c r="W289" s="114" t="s">
        <v>799</v>
      </c>
      <c r="X289" s="18"/>
      <c r="Y289" s="18"/>
      <c r="Z289" s="18"/>
      <c r="AA289" s="114"/>
      <c r="AB289" s="15"/>
      <c r="AC289" s="17"/>
      <c r="AD289" s="18"/>
      <c r="AE289" s="310"/>
      <c r="AF289" s="28" t="str">
        <f t="shared" si="4"/>
        <v>s</v>
      </c>
    </row>
    <row r="290" spans="1:32" s="11" customFormat="1" ht="12.75" customHeight="1" x14ac:dyDescent="0.3">
      <c r="A290" s="107"/>
      <c r="B290" s="52" t="s">
        <v>412</v>
      </c>
      <c r="C290" s="993"/>
      <c r="D290" s="20"/>
      <c r="E290" s="21"/>
      <c r="F290" s="21"/>
      <c r="G290" s="113"/>
      <c r="H290" s="20"/>
      <c r="I290" s="22"/>
      <c r="J290" s="22"/>
      <c r="K290" s="112"/>
      <c r="L290" s="20"/>
      <c r="M290" s="22"/>
      <c r="N290" s="22"/>
      <c r="O290" s="112"/>
      <c r="P290" s="37"/>
      <c r="Q290" s="38"/>
      <c r="R290" s="39"/>
      <c r="S290" s="112"/>
      <c r="T290" s="20"/>
      <c r="U290" s="22"/>
      <c r="V290" s="22"/>
      <c r="W290" s="112"/>
      <c r="X290" s="20"/>
      <c r="Y290" s="24"/>
      <c r="Z290" s="24"/>
      <c r="AA290" s="112"/>
      <c r="AB290" s="20"/>
      <c r="AC290" s="22"/>
      <c r="AD290" s="22"/>
      <c r="AE290" s="311"/>
      <c r="AF290" s="28" t="str">
        <f t="shared" si="4"/>
        <v>s</v>
      </c>
    </row>
    <row r="291" spans="1:32" s="11" customFormat="1" ht="12.75" customHeight="1" x14ac:dyDescent="0.3">
      <c r="A291" s="107"/>
      <c r="B291" s="52"/>
      <c r="C291" s="994" t="s">
        <v>1</v>
      </c>
      <c r="D291" s="25"/>
      <c r="E291" s="26"/>
      <c r="F291" s="26"/>
      <c r="G291" s="111"/>
      <c r="H291" s="25"/>
      <c r="I291" s="27"/>
      <c r="J291" s="28"/>
      <c r="K291" s="110"/>
      <c r="L291" s="25"/>
      <c r="M291" s="28"/>
      <c r="N291" s="28"/>
      <c r="O291" s="110"/>
      <c r="P291" s="25"/>
      <c r="Q291" s="27"/>
      <c r="R291" s="28"/>
      <c r="S291" s="110"/>
      <c r="T291" s="25"/>
      <c r="U291" s="28"/>
      <c r="V291" s="28"/>
      <c r="W291" s="110"/>
      <c r="X291" s="25"/>
      <c r="Y291" s="28"/>
      <c r="Z291" s="28"/>
      <c r="AA291" s="110"/>
      <c r="AB291" s="25"/>
      <c r="AC291" s="27"/>
      <c r="AD291" s="28"/>
      <c r="AE291" s="312"/>
      <c r="AF291" s="28" t="str">
        <f t="shared" si="4"/>
        <v>c</v>
      </c>
    </row>
    <row r="292" spans="1:32" s="11" customFormat="1" ht="12.75" customHeight="1" x14ac:dyDescent="0.3">
      <c r="A292" s="107"/>
      <c r="B292" s="54"/>
      <c r="C292" s="994"/>
      <c r="D292" s="40"/>
      <c r="E292" s="41"/>
      <c r="F292" s="42"/>
      <c r="G292" s="108"/>
      <c r="H292" s="40"/>
      <c r="I292" s="42"/>
      <c r="J292" s="42"/>
      <c r="K292" s="108"/>
      <c r="L292" s="40"/>
      <c r="M292" s="42"/>
      <c r="N292" s="42"/>
      <c r="O292" s="108"/>
      <c r="P292" s="40"/>
      <c r="Q292" s="41"/>
      <c r="R292" s="42"/>
      <c r="S292" s="108"/>
      <c r="T292" s="40"/>
      <c r="U292" s="42"/>
      <c r="V292" s="42"/>
      <c r="W292" s="108"/>
      <c r="X292" s="40"/>
      <c r="Y292" s="43"/>
      <c r="Z292" s="43"/>
      <c r="AA292" s="109"/>
      <c r="AB292" s="40"/>
      <c r="AC292" s="41"/>
      <c r="AD292" s="42"/>
      <c r="AE292" s="313"/>
      <c r="AF292" s="28" t="str">
        <f t="shared" si="4"/>
        <v>c</v>
      </c>
    </row>
    <row r="293" spans="1:32" s="11" customFormat="1" ht="12.75" customHeight="1" x14ac:dyDescent="0.3">
      <c r="A293" s="105">
        <v>8</v>
      </c>
      <c r="B293" s="51" t="s">
        <v>7395</v>
      </c>
      <c r="C293" s="992" t="s">
        <v>0</v>
      </c>
      <c r="D293" s="15"/>
      <c r="E293" s="16"/>
      <c r="F293" s="16"/>
      <c r="G293" s="115"/>
      <c r="H293" s="15" t="s">
        <v>6638</v>
      </c>
      <c r="I293" s="17">
        <v>4</v>
      </c>
      <c r="J293" s="18"/>
      <c r="K293" s="114" t="s">
        <v>799</v>
      </c>
      <c r="L293" s="15"/>
      <c r="M293" s="18"/>
      <c r="N293" s="18"/>
      <c r="O293" s="114"/>
      <c r="P293" s="34" t="s">
        <v>6638</v>
      </c>
      <c r="Q293" s="35">
        <v>4</v>
      </c>
      <c r="R293" s="36"/>
      <c r="S293" s="114" t="s">
        <v>799</v>
      </c>
      <c r="T293" s="15"/>
      <c r="U293" s="18"/>
      <c r="V293" s="18"/>
      <c r="W293" s="114"/>
      <c r="X293" s="18" t="s">
        <v>6638</v>
      </c>
      <c r="Y293" s="18">
        <v>4</v>
      </c>
      <c r="Z293" s="18"/>
      <c r="AA293" s="114" t="s">
        <v>799</v>
      </c>
      <c r="AB293" s="15"/>
      <c r="AC293" s="17"/>
      <c r="AD293" s="18"/>
      <c r="AE293" s="310"/>
      <c r="AF293" s="28" t="str">
        <f t="shared" si="4"/>
        <v>s</v>
      </c>
    </row>
    <row r="294" spans="1:32" s="11" customFormat="1" ht="12.75" customHeight="1" x14ac:dyDescent="0.3">
      <c r="A294" s="107"/>
      <c r="B294" s="52" t="s">
        <v>412</v>
      </c>
      <c r="C294" s="993"/>
      <c r="D294" s="20"/>
      <c r="E294" s="21"/>
      <c r="F294" s="21"/>
      <c r="G294" s="113"/>
      <c r="H294" s="20"/>
      <c r="I294" s="22"/>
      <c r="J294" s="22"/>
      <c r="K294" s="112"/>
      <c r="L294" s="20"/>
      <c r="M294" s="22"/>
      <c r="N294" s="22"/>
      <c r="O294" s="112"/>
      <c r="P294" s="37"/>
      <c r="Q294" s="38"/>
      <c r="R294" s="39"/>
      <c r="S294" s="112"/>
      <c r="T294" s="20"/>
      <c r="U294" s="22"/>
      <c r="V294" s="22"/>
      <c r="W294" s="112"/>
      <c r="X294" s="20"/>
      <c r="Y294" s="24"/>
      <c r="Z294" s="24"/>
      <c r="AA294" s="112"/>
      <c r="AB294" s="20"/>
      <c r="AC294" s="22"/>
      <c r="AD294" s="22"/>
      <c r="AE294" s="311"/>
      <c r="AF294" s="28" t="str">
        <f t="shared" si="4"/>
        <v>s</v>
      </c>
    </row>
    <row r="295" spans="1:32" s="11" customFormat="1" ht="12.75" customHeight="1" x14ac:dyDescent="0.3">
      <c r="A295" s="107"/>
      <c r="B295" s="52"/>
      <c r="C295" s="994" t="s">
        <v>1</v>
      </c>
      <c r="D295" s="25"/>
      <c r="E295" s="26"/>
      <c r="F295" s="26"/>
      <c r="G295" s="111"/>
      <c r="H295" s="25"/>
      <c r="I295" s="27"/>
      <c r="J295" s="28"/>
      <c r="K295" s="110"/>
      <c r="L295" s="25"/>
      <c r="M295" s="28"/>
      <c r="N295" s="28"/>
      <c r="O295" s="110"/>
      <c r="P295" s="25"/>
      <c r="Q295" s="27"/>
      <c r="R295" s="28"/>
      <c r="S295" s="110"/>
      <c r="T295" s="25"/>
      <c r="U295" s="28"/>
      <c r="V295" s="28"/>
      <c r="W295" s="110"/>
      <c r="X295" s="25"/>
      <c r="Y295" s="28"/>
      <c r="Z295" s="28"/>
      <c r="AA295" s="110"/>
      <c r="AB295" s="25"/>
      <c r="AC295" s="27"/>
      <c r="AD295" s="28"/>
      <c r="AE295" s="312"/>
      <c r="AF295" s="28" t="str">
        <f t="shared" si="4"/>
        <v>c</v>
      </c>
    </row>
    <row r="296" spans="1:32" s="11" customFormat="1" ht="12.75" customHeight="1" x14ac:dyDescent="0.3">
      <c r="A296" s="107"/>
      <c r="B296" s="52"/>
      <c r="C296" s="994"/>
      <c r="D296" s="40"/>
      <c r="E296" s="41"/>
      <c r="F296" s="42"/>
      <c r="G296" s="108"/>
      <c r="H296" s="40"/>
      <c r="I296" s="42"/>
      <c r="J296" s="42"/>
      <c r="K296" s="108"/>
      <c r="L296" s="40"/>
      <c r="M296" s="42"/>
      <c r="N296" s="42"/>
      <c r="O296" s="108"/>
      <c r="P296" s="40"/>
      <c r="Q296" s="41"/>
      <c r="R296" s="42"/>
      <c r="S296" s="108"/>
      <c r="T296" s="40"/>
      <c r="U296" s="42"/>
      <c r="V296" s="42"/>
      <c r="W296" s="108"/>
      <c r="X296" s="40"/>
      <c r="Y296" s="43"/>
      <c r="Z296" s="43"/>
      <c r="AA296" s="109"/>
      <c r="AB296" s="40"/>
      <c r="AC296" s="41"/>
      <c r="AD296" s="42"/>
      <c r="AE296" s="313"/>
      <c r="AF296" s="28" t="str">
        <f t="shared" si="4"/>
        <v>c</v>
      </c>
    </row>
    <row r="297" spans="1:32" s="11" customFormat="1" ht="12.75" customHeight="1" x14ac:dyDescent="0.3">
      <c r="A297" s="105">
        <v>9</v>
      </c>
      <c r="B297" s="51" t="s">
        <v>7396</v>
      </c>
      <c r="C297" s="992" t="s">
        <v>0</v>
      </c>
      <c r="D297" s="15"/>
      <c r="E297" s="16"/>
      <c r="F297" s="16"/>
      <c r="G297" s="115"/>
      <c r="H297" s="15"/>
      <c r="I297" s="17"/>
      <c r="J297" s="18"/>
      <c r="K297" s="114"/>
      <c r="L297" s="18"/>
      <c r="M297" s="18"/>
      <c r="N297" s="18"/>
      <c r="O297" s="114"/>
      <c r="P297" s="15"/>
      <c r="Q297" s="17"/>
      <c r="R297" s="18"/>
      <c r="S297" s="114"/>
      <c r="T297" s="15"/>
      <c r="U297" s="18"/>
      <c r="V297" s="18"/>
      <c r="W297" s="114"/>
      <c r="X297" s="15"/>
      <c r="Y297" s="18"/>
      <c r="Z297" s="18"/>
      <c r="AA297" s="114"/>
      <c r="AB297" s="15"/>
      <c r="AC297" s="17"/>
      <c r="AD297" s="18"/>
      <c r="AE297" s="310"/>
      <c r="AF297" s="28" t="str">
        <f t="shared" si="4"/>
        <v>s</v>
      </c>
    </row>
    <row r="298" spans="1:32" s="11" customFormat="1" ht="12.75" customHeight="1" x14ac:dyDescent="0.3">
      <c r="A298" s="107"/>
      <c r="B298" s="52" t="s">
        <v>412</v>
      </c>
      <c r="C298" s="993"/>
      <c r="D298" s="20"/>
      <c r="E298" s="21"/>
      <c r="F298" s="21"/>
      <c r="G298" s="113"/>
      <c r="H298" s="20"/>
      <c r="I298" s="22"/>
      <c r="J298" s="22"/>
      <c r="K298" s="112"/>
      <c r="L298" s="20"/>
      <c r="M298" s="22"/>
      <c r="N298" s="22"/>
      <c r="O298" s="112"/>
      <c r="P298" s="20"/>
      <c r="Q298" s="24"/>
      <c r="R298" s="24"/>
      <c r="S298" s="112"/>
      <c r="T298" s="20"/>
      <c r="U298" s="24"/>
      <c r="V298" s="22"/>
      <c r="W298" s="112"/>
      <c r="X298" s="20"/>
      <c r="Y298" s="24"/>
      <c r="Z298" s="24"/>
      <c r="AA298" s="112"/>
      <c r="AB298" s="20"/>
      <c r="AC298" s="22"/>
      <c r="AD298" s="22"/>
      <c r="AE298" s="311"/>
      <c r="AF298" s="28" t="str">
        <f t="shared" si="4"/>
        <v>s</v>
      </c>
    </row>
    <row r="299" spans="1:32" s="11" customFormat="1" ht="12.75" customHeight="1" x14ac:dyDescent="0.3">
      <c r="A299" s="107"/>
      <c r="B299" s="52"/>
      <c r="C299" s="994" t="s">
        <v>1</v>
      </c>
      <c r="D299" s="25" t="s">
        <v>6661</v>
      </c>
      <c r="E299" s="26">
        <v>4</v>
      </c>
      <c r="F299" s="26"/>
      <c r="G299" s="111" t="s">
        <v>796</v>
      </c>
      <c r="H299" s="25"/>
      <c r="I299" s="27"/>
      <c r="J299" s="28"/>
      <c r="K299" s="110"/>
      <c r="L299" s="25" t="s">
        <v>6661</v>
      </c>
      <c r="M299" s="28">
        <v>4</v>
      </c>
      <c r="N299" s="28"/>
      <c r="O299" s="110" t="s">
        <v>796</v>
      </c>
      <c r="P299" s="30"/>
      <c r="Q299" s="31"/>
      <c r="R299" s="28"/>
      <c r="S299" s="110"/>
      <c r="T299" s="25" t="s">
        <v>6661</v>
      </c>
      <c r="U299" s="28">
        <v>4</v>
      </c>
      <c r="V299" s="28"/>
      <c r="W299" s="110" t="s">
        <v>796</v>
      </c>
      <c r="X299" s="25"/>
      <c r="Y299" s="28"/>
      <c r="Z299" s="28"/>
      <c r="AA299" s="110"/>
      <c r="AB299" s="25"/>
      <c r="AC299" s="27"/>
      <c r="AD299" s="28"/>
      <c r="AE299" s="312"/>
      <c r="AF299" s="28" t="str">
        <f t="shared" si="4"/>
        <v>c</v>
      </c>
    </row>
    <row r="300" spans="1:32" s="11" customFormat="1" ht="12.75" customHeight="1" x14ac:dyDescent="0.3">
      <c r="A300" s="107"/>
      <c r="B300" s="54"/>
      <c r="C300" s="994"/>
      <c r="D300" s="25"/>
      <c r="E300" s="26"/>
      <c r="F300" s="26"/>
      <c r="G300" s="111"/>
      <c r="H300" s="25"/>
      <c r="I300" s="28"/>
      <c r="J300" s="28"/>
      <c r="K300" s="110"/>
      <c r="L300" s="25"/>
      <c r="M300" s="28"/>
      <c r="N300" s="28"/>
      <c r="O300" s="110"/>
      <c r="P300" s="30"/>
      <c r="Q300" s="31"/>
      <c r="R300" s="32"/>
      <c r="S300" s="110"/>
      <c r="T300" s="25"/>
      <c r="U300" s="27"/>
      <c r="V300" s="27"/>
      <c r="W300" s="110"/>
      <c r="X300" s="25"/>
      <c r="Y300" s="33"/>
      <c r="Z300" s="33"/>
      <c r="AA300" s="116"/>
      <c r="AB300" s="25"/>
      <c r="AC300" s="27"/>
      <c r="AD300" s="28"/>
      <c r="AE300" s="312"/>
      <c r="AF300" s="28" t="str">
        <f t="shared" si="4"/>
        <v>c</v>
      </c>
    </row>
    <row r="301" spans="1:32" s="11" customFormat="1" ht="12.75" customHeight="1" x14ac:dyDescent="0.3">
      <c r="A301" s="105">
        <v>9</v>
      </c>
      <c r="B301" s="51" t="s">
        <v>7397</v>
      </c>
      <c r="C301" s="992" t="s">
        <v>0</v>
      </c>
      <c r="D301" s="15"/>
      <c r="E301" s="16"/>
      <c r="F301" s="16"/>
      <c r="G301" s="115"/>
      <c r="H301" s="15"/>
      <c r="I301" s="17"/>
      <c r="J301" s="18"/>
      <c r="K301" s="114"/>
      <c r="L301" s="15"/>
      <c r="M301" s="18"/>
      <c r="N301" s="18"/>
      <c r="O301" s="114"/>
      <c r="P301" s="34"/>
      <c r="Q301" s="35"/>
      <c r="R301" s="36"/>
      <c r="S301" s="114"/>
      <c r="T301" s="15"/>
      <c r="U301" s="18"/>
      <c r="V301" s="18"/>
      <c r="W301" s="114"/>
      <c r="X301" s="18"/>
      <c r="Y301" s="18"/>
      <c r="Z301" s="18"/>
      <c r="AA301" s="114"/>
      <c r="AB301" s="15"/>
      <c r="AC301" s="17"/>
      <c r="AD301" s="18"/>
      <c r="AE301" s="310"/>
      <c r="AF301" s="28" t="str">
        <f t="shared" si="4"/>
        <v>s</v>
      </c>
    </row>
    <row r="302" spans="1:32" s="11" customFormat="1" ht="12.75" customHeight="1" x14ac:dyDescent="0.3">
      <c r="A302" s="107"/>
      <c r="B302" s="52" t="s">
        <v>412</v>
      </c>
      <c r="C302" s="993"/>
      <c r="D302" s="20"/>
      <c r="E302" s="21"/>
      <c r="F302" s="21"/>
      <c r="G302" s="113"/>
      <c r="H302" s="20"/>
      <c r="I302" s="22"/>
      <c r="J302" s="22"/>
      <c r="K302" s="112"/>
      <c r="L302" s="20"/>
      <c r="M302" s="22"/>
      <c r="N302" s="22"/>
      <c r="O302" s="112"/>
      <c r="P302" s="37"/>
      <c r="Q302" s="38"/>
      <c r="R302" s="39"/>
      <c r="S302" s="112"/>
      <c r="T302" s="20"/>
      <c r="U302" s="22"/>
      <c r="V302" s="22"/>
      <c r="W302" s="112"/>
      <c r="X302" s="20"/>
      <c r="Y302" s="24"/>
      <c r="Z302" s="24"/>
      <c r="AA302" s="112"/>
      <c r="AB302" s="20"/>
      <c r="AC302" s="22"/>
      <c r="AD302" s="22"/>
      <c r="AE302" s="311"/>
      <c r="AF302" s="28" t="str">
        <f t="shared" si="4"/>
        <v>s</v>
      </c>
    </row>
    <row r="303" spans="1:32" s="11" customFormat="1" ht="12.75" customHeight="1" x14ac:dyDescent="0.3">
      <c r="A303" s="107"/>
      <c r="B303" s="52"/>
      <c r="C303" s="994" t="s">
        <v>1</v>
      </c>
      <c r="D303" s="25"/>
      <c r="E303" s="26"/>
      <c r="F303" s="26"/>
      <c r="G303" s="111"/>
      <c r="H303" s="25" t="s">
        <v>6661</v>
      </c>
      <c r="I303" s="27">
        <v>4</v>
      </c>
      <c r="J303" s="28"/>
      <c r="K303" s="110" t="s">
        <v>796</v>
      </c>
      <c r="L303" s="25"/>
      <c r="M303" s="28"/>
      <c r="N303" s="28"/>
      <c r="O303" s="110"/>
      <c r="P303" s="25" t="s">
        <v>6661</v>
      </c>
      <c r="Q303" s="27">
        <v>4</v>
      </c>
      <c r="R303" s="28"/>
      <c r="S303" s="110" t="s">
        <v>796</v>
      </c>
      <c r="T303" s="25"/>
      <c r="U303" s="28"/>
      <c r="V303" s="28"/>
      <c r="W303" s="110"/>
      <c r="X303" s="25" t="s">
        <v>6661</v>
      </c>
      <c r="Y303" s="28">
        <v>4</v>
      </c>
      <c r="Z303" s="28"/>
      <c r="AA303" s="110" t="s">
        <v>796</v>
      </c>
      <c r="AB303" s="25"/>
      <c r="AC303" s="27"/>
      <c r="AD303" s="28"/>
      <c r="AE303" s="312"/>
      <c r="AF303" s="28" t="str">
        <f t="shared" si="4"/>
        <v>c</v>
      </c>
    </row>
    <row r="304" spans="1:32" s="11" customFormat="1" ht="12.75" customHeight="1" x14ac:dyDescent="0.3">
      <c r="A304" s="107"/>
      <c r="B304" s="52"/>
      <c r="C304" s="994"/>
      <c r="D304" s="40"/>
      <c r="E304" s="41"/>
      <c r="F304" s="42"/>
      <c r="G304" s="108"/>
      <c r="H304" s="40"/>
      <c r="I304" s="42"/>
      <c r="J304" s="42"/>
      <c r="K304" s="108"/>
      <c r="L304" s="40"/>
      <c r="M304" s="42"/>
      <c r="N304" s="42"/>
      <c r="O304" s="108"/>
      <c r="P304" s="40"/>
      <c r="Q304" s="41"/>
      <c r="R304" s="42"/>
      <c r="S304" s="108"/>
      <c r="T304" s="40"/>
      <c r="U304" s="42"/>
      <c r="V304" s="42"/>
      <c r="W304" s="108"/>
      <c r="X304" s="40"/>
      <c r="Y304" s="43"/>
      <c r="Z304" s="43"/>
      <c r="AA304" s="109"/>
      <c r="AB304" s="40"/>
      <c r="AC304" s="41"/>
      <c r="AD304" s="42"/>
      <c r="AE304" s="313"/>
      <c r="AF304" s="28" t="str">
        <f t="shared" si="4"/>
        <v>c</v>
      </c>
    </row>
    <row r="305" spans="1:32" s="11" customFormat="1" ht="12.75" customHeight="1" x14ac:dyDescent="0.3">
      <c r="A305" s="105">
        <v>10</v>
      </c>
      <c r="B305" s="51" t="s">
        <v>6628</v>
      </c>
      <c r="C305" s="992" t="s">
        <v>0</v>
      </c>
      <c r="D305" s="15"/>
      <c r="E305" s="16"/>
      <c r="F305" s="16"/>
      <c r="G305" s="115"/>
      <c r="H305" s="15"/>
      <c r="I305" s="17"/>
      <c r="J305" s="18"/>
      <c r="K305" s="114"/>
      <c r="L305" s="15"/>
      <c r="M305" s="18"/>
      <c r="N305" s="18"/>
      <c r="O305" s="114"/>
      <c r="P305" s="34"/>
      <c r="Q305" s="35"/>
      <c r="R305" s="36"/>
      <c r="S305" s="114"/>
      <c r="T305" s="15"/>
      <c r="U305" s="18"/>
      <c r="V305" s="18"/>
      <c r="W305" s="114"/>
      <c r="X305" s="18"/>
      <c r="Y305" s="18"/>
      <c r="Z305" s="18"/>
      <c r="AA305" s="114"/>
      <c r="AB305" s="15"/>
      <c r="AC305" s="17"/>
      <c r="AD305" s="18"/>
      <c r="AE305" s="310"/>
      <c r="AF305" s="28" t="str">
        <f t="shared" si="4"/>
        <v>s</v>
      </c>
    </row>
    <row r="306" spans="1:32" s="11" customFormat="1" ht="12.75" customHeight="1" x14ac:dyDescent="0.3">
      <c r="A306" s="107"/>
      <c r="B306" s="52" t="s">
        <v>412</v>
      </c>
      <c r="C306" s="993"/>
      <c r="D306" s="20"/>
      <c r="E306" s="21"/>
      <c r="F306" s="21"/>
      <c r="G306" s="113"/>
      <c r="H306" s="20"/>
      <c r="I306" s="22"/>
      <c r="J306" s="22"/>
      <c r="K306" s="112"/>
      <c r="L306" s="20"/>
      <c r="M306" s="22"/>
      <c r="N306" s="22"/>
      <c r="O306" s="112"/>
      <c r="P306" s="37"/>
      <c r="Q306" s="38"/>
      <c r="R306" s="39"/>
      <c r="S306" s="112"/>
      <c r="T306" s="20"/>
      <c r="U306" s="22"/>
      <c r="V306" s="22"/>
      <c r="W306" s="112"/>
      <c r="X306" s="20"/>
      <c r="Y306" s="24"/>
      <c r="Z306" s="24"/>
      <c r="AA306" s="112"/>
      <c r="AB306" s="20"/>
      <c r="AC306" s="22"/>
      <c r="AD306" s="22"/>
      <c r="AE306" s="311"/>
      <c r="AF306" s="28" t="str">
        <f t="shared" si="4"/>
        <v>s</v>
      </c>
    </row>
    <row r="307" spans="1:32" s="11" customFormat="1" ht="12.75" customHeight="1" x14ac:dyDescent="0.3">
      <c r="A307" s="107"/>
      <c r="B307" s="52"/>
      <c r="C307" s="994" t="s">
        <v>1</v>
      </c>
      <c r="D307" s="25" t="s">
        <v>7092</v>
      </c>
      <c r="E307" s="26">
        <v>4</v>
      </c>
      <c r="F307" s="26"/>
      <c r="G307" s="111" t="s">
        <v>808</v>
      </c>
      <c r="H307" s="25" t="s">
        <v>7092</v>
      </c>
      <c r="I307" s="27">
        <v>4</v>
      </c>
      <c r="J307" s="28"/>
      <c r="K307" s="110" t="s">
        <v>808</v>
      </c>
      <c r="L307" s="25" t="s">
        <v>7092</v>
      </c>
      <c r="M307" s="28">
        <v>4</v>
      </c>
      <c r="N307" s="28"/>
      <c r="O307" s="110" t="s">
        <v>808</v>
      </c>
      <c r="P307" s="25" t="s">
        <v>7092</v>
      </c>
      <c r="Q307" s="27">
        <v>4</v>
      </c>
      <c r="R307" s="28"/>
      <c r="S307" s="110" t="s">
        <v>808</v>
      </c>
      <c r="T307" s="25" t="s">
        <v>7092</v>
      </c>
      <c r="U307" s="28">
        <v>4</v>
      </c>
      <c r="V307" s="28"/>
      <c r="W307" s="110" t="s">
        <v>808</v>
      </c>
      <c r="X307" s="25"/>
      <c r="Y307" s="28"/>
      <c r="Z307" s="28"/>
      <c r="AA307" s="110"/>
      <c r="AB307" s="25"/>
      <c r="AC307" s="27"/>
      <c r="AD307" s="28"/>
      <c r="AE307" s="312"/>
      <c r="AF307" s="28" t="str">
        <f t="shared" si="4"/>
        <v>c</v>
      </c>
    </row>
    <row r="308" spans="1:32" s="11" customFormat="1" ht="12.75" customHeight="1" x14ac:dyDescent="0.3">
      <c r="A308" s="107"/>
      <c r="B308" s="52"/>
      <c r="C308" s="994"/>
      <c r="D308" s="40"/>
      <c r="E308" s="41"/>
      <c r="F308" s="42"/>
      <c r="G308" s="108"/>
      <c r="H308" s="40"/>
      <c r="I308" s="42"/>
      <c r="J308" s="42"/>
      <c r="K308" s="108"/>
      <c r="L308" s="40"/>
      <c r="M308" s="42"/>
      <c r="N308" s="42"/>
      <c r="O308" s="108"/>
      <c r="P308" s="40"/>
      <c r="Q308" s="41"/>
      <c r="R308" s="42"/>
      <c r="S308" s="108"/>
      <c r="T308" s="40"/>
      <c r="U308" s="42"/>
      <c r="V308" s="42"/>
      <c r="W308" s="108"/>
      <c r="X308" s="40"/>
      <c r="Y308" s="43"/>
      <c r="Z308" s="43"/>
      <c r="AA308" s="109"/>
      <c r="AB308" s="40"/>
      <c r="AC308" s="41"/>
      <c r="AD308" s="42"/>
      <c r="AE308" s="313"/>
      <c r="AF308" s="28" t="str">
        <f t="shared" si="4"/>
        <v>c</v>
      </c>
    </row>
    <row r="309" spans="1:32" s="11" customFormat="1" ht="12.75" customHeight="1" x14ac:dyDescent="0.3">
      <c r="A309" s="105">
        <v>11</v>
      </c>
      <c r="B309" s="51" t="s">
        <v>6615</v>
      </c>
      <c r="C309" s="992" t="s">
        <v>0</v>
      </c>
      <c r="D309" s="15" t="s">
        <v>6630</v>
      </c>
      <c r="E309" s="16">
        <v>4</v>
      </c>
      <c r="F309" s="16"/>
      <c r="G309" s="115" t="s">
        <v>4650</v>
      </c>
      <c r="H309" s="15"/>
      <c r="I309" s="17"/>
      <c r="J309" s="18"/>
      <c r="K309" s="114"/>
      <c r="L309" s="18" t="s">
        <v>6630</v>
      </c>
      <c r="M309" s="18">
        <v>4</v>
      </c>
      <c r="N309" s="18"/>
      <c r="O309" s="114" t="s">
        <v>4650</v>
      </c>
      <c r="P309" s="15"/>
      <c r="Q309" s="17"/>
      <c r="R309" s="18"/>
      <c r="S309" s="114"/>
      <c r="T309" s="15" t="s">
        <v>6630</v>
      </c>
      <c r="U309" s="18">
        <v>4</v>
      </c>
      <c r="V309" s="18"/>
      <c r="W309" s="114" t="s">
        <v>4650</v>
      </c>
      <c r="X309" s="15"/>
      <c r="Y309" s="18"/>
      <c r="Z309" s="18"/>
      <c r="AA309" s="114"/>
      <c r="AB309" s="15"/>
      <c r="AC309" s="17"/>
      <c r="AD309" s="18"/>
      <c r="AE309" s="310"/>
      <c r="AF309" s="28" t="str">
        <f t="shared" si="4"/>
        <v>s</v>
      </c>
    </row>
    <row r="310" spans="1:32" s="11" customFormat="1" ht="12.75" customHeight="1" x14ac:dyDescent="0.3">
      <c r="A310" s="107"/>
      <c r="B310" s="52" t="s">
        <v>412</v>
      </c>
      <c r="C310" s="993"/>
      <c r="D310" s="20"/>
      <c r="E310" s="21"/>
      <c r="F310" s="21"/>
      <c r="G310" s="113"/>
      <c r="H310" s="20"/>
      <c r="I310" s="22"/>
      <c r="J310" s="22"/>
      <c r="K310" s="112"/>
      <c r="L310" s="20"/>
      <c r="M310" s="22"/>
      <c r="N310" s="22"/>
      <c r="O310" s="112"/>
      <c r="P310" s="20"/>
      <c r="Q310" s="24"/>
      <c r="R310" s="24"/>
      <c r="S310" s="112"/>
      <c r="T310" s="20"/>
      <c r="U310" s="24"/>
      <c r="V310" s="22"/>
      <c r="W310" s="112"/>
      <c r="X310" s="20"/>
      <c r="Y310" s="24"/>
      <c r="Z310" s="24"/>
      <c r="AA310" s="112"/>
      <c r="AB310" s="20"/>
      <c r="AC310" s="22"/>
      <c r="AD310" s="22"/>
      <c r="AE310" s="311"/>
      <c r="AF310" s="28" t="str">
        <f t="shared" si="4"/>
        <v>s</v>
      </c>
    </row>
    <row r="311" spans="1:32" s="11" customFormat="1" ht="12.75" customHeight="1" x14ac:dyDescent="0.3">
      <c r="A311" s="107"/>
      <c r="B311" s="52"/>
      <c r="C311" s="994" t="s">
        <v>1</v>
      </c>
      <c r="D311" s="25"/>
      <c r="E311" s="26"/>
      <c r="F311" s="26"/>
      <c r="G311" s="111"/>
      <c r="H311" s="25"/>
      <c r="I311" s="27"/>
      <c r="J311" s="28"/>
      <c r="K311" s="110"/>
      <c r="L311" s="25"/>
      <c r="M311" s="28"/>
      <c r="N311" s="28"/>
      <c r="O311" s="110"/>
      <c r="P311" s="30"/>
      <c r="Q311" s="31"/>
      <c r="R311" s="28"/>
      <c r="S311" s="110"/>
      <c r="T311" s="25"/>
      <c r="U311" s="28"/>
      <c r="V311" s="28"/>
      <c r="W311" s="110"/>
      <c r="X311" s="25"/>
      <c r="Y311" s="28"/>
      <c r="Z311" s="28"/>
      <c r="AA311" s="110"/>
      <c r="AB311" s="25"/>
      <c r="AC311" s="27"/>
      <c r="AD311" s="28"/>
      <c r="AE311" s="312"/>
      <c r="AF311" s="28" t="str">
        <f t="shared" si="4"/>
        <v>c</v>
      </c>
    </row>
    <row r="312" spans="1:32" s="11" customFormat="1" ht="12.75" customHeight="1" x14ac:dyDescent="0.3">
      <c r="A312" s="107"/>
      <c r="B312" s="52"/>
      <c r="C312" s="994"/>
      <c r="D312" s="25"/>
      <c r="E312" s="26"/>
      <c r="F312" s="26"/>
      <c r="G312" s="111"/>
      <c r="H312" s="25"/>
      <c r="I312" s="28"/>
      <c r="J312" s="28"/>
      <c r="K312" s="110"/>
      <c r="L312" s="25"/>
      <c r="M312" s="28"/>
      <c r="N312" s="28"/>
      <c r="O312" s="110"/>
      <c r="P312" s="30"/>
      <c r="Q312" s="31"/>
      <c r="R312" s="32"/>
      <c r="S312" s="110"/>
      <c r="T312" s="25"/>
      <c r="U312" s="27"/>
      <c r="V312" s="27"/>
      <c r="W312" s="110"/>
      <c r="X312" s="25"/>
      <c r="Y312" s="33"/>
      <c r="Z312" s="33"/>
      <c r="AA312" s="116"/>
      <c r="AB312" s="25"/>
      <c r="AC312" s="27"/>
      <c r="AD312" s="28"/>
      <c r="AE312" s="312"/>
      <c r="AF312" s="28" t="str">
        <f t="shared" si="4"/>
        <v>c</v>
      </c>
    </row>
    <row r="313" spans="1:32" s="11" customFormat="1" ht="12.75" customHeight="1" x14ac:dyDescent="0.3">
      <c r="A313" s="105">
        <v>12</v>
      </c>
      <c r="B313" s="51" t="s">
        <v>7398</v>
      </c>
      <c r="C313" s="992" t="s">
        <v>0</v>
      </c>
      <c r="D313" s="15" t="s">
        <v>7327</v>
      </c>
      <c r="E313" s="16">
        <v>4</v>
      </c>
      <c r="F313" s="16"/>
      <c r="G313" s="115" t="s">
        <v>813</v>
      </c>
      <c r="H313" s="15" t="s">
        <v>7327</v>
      </c>
      <c r="I313" s="17">
        <v>4</v>
      </c>
      <c r="J313" s="18"/>
      <c r="K313" s="114" t="s">
        <v>813</v>
      </c>
      <c r="L313" s="18" t="s">
        <v>7327</v>
      </c>
      <c r="M313" s="18">
        <v>4</v>
      </c>
      <c r="N313" s="18"/>
      <c r="O313" s="114" t="s">
        <v>813</v>
      </c>
      <c r="P313" s="15" t="s">
        <v>6641</v>
      </c>
      <c r="Q313" s="17">
        <v>4</v>
      </c>
      <c r="R313" s="18"/>
      <c r="S313" s="114" t="s">
        <v>813</v>
      </c>
      <c r="T313" s="15" t="s">
        <v>6641</v>
      </c>
      <c r="U313" s="17">
        <v>4</v>
      </c>
      <c r="V313" s="18"/>
      <c r="W313" s="114" t="s">
        <v>813</v>
      </c>
      <c r="X313" s="15"/>
      <c r="Y313" s="18"/>
      <c r="Z313" s="18"/>
      <c r="AA313" s="114"/>
      <c r="AB313" s="15"/>
      <c r="AC313" s="17"/>
      <c r="AD313" s="18"/>
      <c r="AE313" s="310"/>
      <c r="AF313" s="28" t="str">
        <f t="shared" si="4"/>
        <v>s</v>
      </c>
    </row>
    <row r="314" spans="1:32" s="11" customFormat="1" ht="12.75" customHeight="1" x14ac:dyDescent="0.3">
      <c r="A314" s="107"/>
      <c r="B314" s="52" t="s">
        <v>412</v>
      </c>
      <c r="C314" s="993"/>
      <c r="D314" s="20"/>
      <c r="E314" s="21"/>
      <c r="F314" s="21"/>
      <c r="G314" s="113"/>
      <c r="H314" s="20"/>
      <c r="I314" s="22"/>
      <c r="J314" s="22"/>
      <c r="K314" s="112"/>
      <c r="L314" s="20"/>
      <c r="M314" s="22"/>
      <c r="N314" s="22"/>
      <c r="O314" s="112"/>
      <c r="P314" s="20"/>
      <c r="Q314" s="24"/>
      <c r="R314" s="24"/>
      <c r="S314" s="112"/>
      <c r="T314" s="20"/>
      <c r="U314" s="22"/>
      <c r="V314" s="22"/>
      <c r="W314" s="112"/>
      <c r="X314" s="20"/>
      <c r="Y314" s="24"/>
      <c r="Z314" s="24"/>
      <c r="AA314" s="112"/>
      <c r="AB314" s="20"/>
      <c r="AC314" s="22"/>
      <c r="AD314" s="22"/>
      <c r="AE314" s="311"/>
      <c r="AF314" s="28" t="str">
        <f t="shared" si="4"/>
        <v>s</v>
      </c>
    </row>
    <row r="315" spans="1:32" s="11" customFormat="1" ht="12.75" customHeight="1" x14ac:dyDescent="0.3">
      <c r="A315" s="107"/>
      <c r="B315" s="52"/>
      <c r="C315" s="994" t="s">
        <v>1</v>
      </c>
      <c r="D315" s="25"/>
      <c r="E315" s="26"/>
      <c r="F315" s="26"/>
      <c r="G315" s="111"/>
      <c r="H315" s="25"/>
      <c r="I315" s="27"/>
      <c r="J315" s="28"/>
      <c r="K315" s="110"/>
      <c r="L315" s="25"/>
      <c r="M315" s="28"/>
      <c r="N315" s="28"/>
      <c r="O315" s="110"/>
      <c r="P315" s="30"/>
      <c r="Q315" s="31"/>
      <c r="R315" s="28"/>
      <c r="S315" s="110"/>
      <c r="T315" s="25"/>
      <c r="U315" s="28"/>
      <c r="V315" s="28"/>
      <c r="W315" s="110"/>
      <c r="X315" s="25"/>
      <c r="Y315" s="28"/>
      <c r="Z315" s="28"/>
      <c r="AA315" s="110"/>
      <c r="AB315" s="25"/>
      <c r="AC315" s="27"/>
      <c r="AD315" s="28"/>
      <c r="AE315" s="312"/>
      <c r="AF315" s="28" t="str">
        <f t="shared" si="4"/>
        <v>c</v>
      </c>
    </row>
    <row r="316" spans="1:32" s="11" customFormat="1" ht="12.75" customHeight="1" x14ac:dyDescent="0.3">
      <c r="A316" s="107"/>
      <c r="B316" s="52"/>
      <c r="C316" s="994"/>
      <c r="D316" s="25"/>
      <c r="E316" s="26"/>
      <c r="F316" s="26"/>
      <c r="G316" s="111"/>
      <c r="H316" s="25"/>
      <c r="I316" s="28"/>
      <c r="J316" s="28"/>
      <c r="K316" s="110"/>
      <c r="L316" s="25"/>
      <c r="M316" s="28"/>
      <c r="N316" s="28"/>
      <c r="O316" s="110"/>
      <c r="P316" s="30"/>
      <c r="Q316" s="31"/>
      <c r="R316" s="32"/>
      <c r="S316" s="110"/>
      <c r="T316" s="25"/>
      <c r="U316" s="28"/>
      <c r="V316" s="28"/>
      <c r="W316" s="110"/>
      <c r="X316" s="25"/>
      <c r="Y316" s="33"/>
      <c r="Z316" s="33"/>
      <c r="AA316" s="116"/>
      <c r="AB316" s="25"/>
      <c r="AC316" s="27"/>
      <c r="AD316" s="28"/>
      <c r="AE316" s="312"/>
      <c r="AF316" s="28" t="str">
        <f t="shared" si="4"/>
        <v>c</v>
      </c>
    </row>
    <row r="317" spans="1:32" s="11" customFormat="1" ht="12.75" customHeight="1" x14ac:dyDescent="0.3">
      <c r="A317" s="105">
        <v>12</v>
      </c>
      <c r="B317" s="51" t="s">
        <v>7399</v>
      </c>
      <c r="C317" s="992" t="s">
        <v>0</v>
      </c>
      <c r="D317" s="15"/>
      <c r="E317" s="16"/>
      <c r="F317" s="16"/>
      <c r="G317" s="115"/>
      <c r="H317" s="15"/>
      <c r="I317" s="17"/>
      <c r="J317" s="18"/>
      <c r="K317" s="114"/>
      <c r="L317" s="15"/>
      <c r="M317" s="18"/>
      <c r="N317" s="18"/>
      <c r="O317" s="114"/>
      <c r="P317" s="34"/>
      <c r="Q317" s="35"/>
      <c r="R317" s="36"/>
      <c r="S317" s="114"/>
      <c r="T317" s="15"/>
      <c r="U317" s="18"/>
      <c r="V317" s="18"/>
      <c r="W317" s="114"/>
      <c r="X317" s="18"/>
      <c r="Y317" s="18"/>
      <c r="Z317" s="18"/>
      <c r="AA317" s="114"/>
      <c r="AB317" s="15"/>
      <c r="AC317" s="17"/>
      <c r="AD317" s="18"/>
      <c r="AE317" s="310"/>
      <c r="AF317" s="28" t="str">
        <f t="shared" si="4"/>
        <v>s</v>
      </c>
    </row>
    <row r="318" spans="1:32" s="11" customFormat="1" ht="12.75" customHeight="1" x14ac:dyDescent="0.3">
      <c r="A318" s="107"/>
      <c r="B318" s="52" t="s">
        <v>412</v>
      </c>
      <c r="C318" s="993"/>
      <c r="D318" s="20"/>
      <c r="E318" s="21"/>
      <c r="F318" s="21"/>
      <c r="G318" s="113"/>
      <c r="H318" s="20"/>
      <c r="I318" s="22"/>
      <c r="J318" s="22"/>
      <c r="K318" s="112"/>
      <c r="L318" s="20"/>
      <c r="M318" s="22"/>
      <c r="N318" s="22"/>
      <c r="O318" s="112"/>
      <c r="P318" s="37"/>
      <c r="Q318" s="38"/>
      <c r="R318" s="39"/>
      <c r="S318" s="112"/>
      <c r="T318" s="20"/>
      <c r="U318" s="22"/>
      <c r="V318" s="22"/>
      <c r="W318" s="112"/>
      <c r="X318" s="20"/>
      <c r="Y318" s="24"/>
      <c r="Z318" s="24"/>
      <c r="AA318" s="112"/>
      <c r="AB318" s="20"/>
      <c r="AC318" s="22"/>
      <c r="AD318" s="22"/>
      <c r="AE318" s="311"/>
      <c r="AF318" s="28" t="str">
        <f t="shared" si="4"/>
        <v>s</v>
      </c>
    </row>
    <row r="319" spans="1:32" s="11" customFormat="1" ht="12.75" customHeight="1" x14ac:dyDescent="0.3">
      <c r="A319" s="107"/>
      <c r="B319" s="52"/>
      <c r="C319" s="994" t="s">
        <v>1</v>
      </c>
      <c r="D319" s="25" t="s">
        <v>7327</v>
      </c>
      <c r="E319" s="26">
        <v>4</v>
      </c>
      <c r="F319" s="26"/>
      <c r="G319" s="111" t="s">
        <v>813</v>
      </c>
      <c r="H319" s="25" t="s">
        <v>7327</v>
      </c>
      <c r="I319" s="27">
        <v>4</v>
      </c>
      <c r="J319" s="28"/>
      <c r="K319" s="110" t="s">
        <v>813</v>
      </c>
      <c r="L319" s="25" t="s">
        <v>7327</v>
      </c>
      <c r="M319" s="28">
        <v>4</v>
      </c>
      <c r="N319" s="28"/>
      <c r="O319" s="110" t="s">
        <v>813</v>
      </c>
      <c r="P319" s="25" t="s">
        <v>6641</v>
      </c>
      <c r="Q319" s="27">
        <v>4</v>
      </c>
      <c r="R319" s="28"/>
      <c r="S319" s="110" t="s">
        <v>813</v>
      </c>
      <c r="T319" s="25" t="s">
        <v>6641</v>
      </c>
      <c r="U319" s="28">
        <v>4</v>
      </c>
      <c r="V319" s="28"/>
      <c r="W319" s="110" t="s">
        <v>813</v>
      </c>
      <c r="X319" s="25"/>
      <c r="Y319" s="28"/>
      <c r="Z319" s="28"/>
      <c r="AA319" s="110"/>
      <c r="AB319" s="25"/>
      <c r="AC319" s="27"/>
      <c r="AD319" s="28"/>
      <c r="AE319" s="312"/>
      <c r="AF319" s="28" t="str">
        <f t="shared" si="4"/>
        <v>c</v>
      </c>
    </row>
    <row r="320" spans="1:32" s="11" customFormat="1" ht="12.75" customHeight="1" x14ac:dyDescent="0.3">
      <c r="A320" s="107"/>
      <c r="B320" s="52"/>
      <c r="C320" s="995"/>
      <c r="D320" s="25"/>
      <c r="E320" s="26"/>
      <c r="F320" s="26"/>
      <c r="G320" s="111"/>
      <c r="H320" s="25"/>
      <c r="I320" s="28"/>
      <c r="J320" s="28"/>
      <c r="K320" s="110"/>
      <c r="L320" s="25"/>
      <c r="M320" s="28"/>
      <c r="N320" s="28"/>
      <c r="O320" s="110"/>
      <c r="P320" s="25"/>
      <c r="Q320" s="27"/>
      <c r="R320" s="28"/>
      <c r="S320" s="110"/>
      <c r="T320" s="25"/>
      <c r="U320" s="28"/>
      <c r="V320" s="28"/>
      <c r="W320" s="110"/>
      <c r="X320" s="25"/>
      <c r="Y320" s="33"/>
      <c r="Z320" s="33"/>
      <c r="AA320" s="116"/>
      <c r="AB320" s="25"/>
      <c r="AC320" s="27"/>
      <c r="AD320" s="28"/>
      <c r="AE320" s="312"/>
      <c r="AF320" s="28" t="str">
        <f t="shared" si="4"/>
        <v>c</v>
      </c>
    </row>
    <row r="321" spans="1:32" s="11" customFormat="1" ht="12.75" customHeight="1" x14ac:dyDescent="0.3">
      <c r="A321" s="105">
        <v>13</v>
      </c>
      <c r="B321" s="51" t="s">
        <v>7400</v>
      </c>
      <c r="C321" s="992" t="s">
        <v>0</v>
      </c>
      <c r="D321" s="15" t="s">
        <v>6641</v>
      </c>
      <c r="E321" s="16">
        <v>4</v>
      </c>
      <c r="F321" s="16"/>
      <c r="G321" s="115" t="s">
        <v>815</v>
      </c>
      <c r="H321" s="15" t="s">
        <v>6641</v>
      </c>
      <c r="I321" s="17">
        <v>4</v>
      </c>
      <c r="J321" s="18"/>
      <c r="K321" s="114" t="s">
        <v>815</v>
      </c>
      <c r="L321" s="15" t="s">
        <v>6641</v>
      </c>
      <c r="M321" s="18">
        <v>4</v>
      </c>
      <c r="N321" s="18"/>
      <c r="O321" s="114" t="s">
        <v>815</v>
      </c>
      <c r="P321" s="34" t="s">
        <v>6641</v>
      </c>
      <c r="Q321" s="35">
        <v>4</v>
      </c>
      <c r="R321" s="36"/>
      <c r="S321" s="114" t="s">
        <v>815</v>
      </c>
      <c r="T321" s="15" t="s">
        <v>6641</v>
      </c>
      <c r="U321" s="18">
        <v>4</v>
      </c>
      <c r="V321" s="18"/>
      <c r="W321" s="114" t="s">
        <v>815</v>
      </c>
      <c r="X321" s="18"/>
      <c r="Y321" s="18"/>
      <c r="Z321" s="18"/>
      <c r="AA321" s="114"/>
      <c r="AB321" s="15"/>
      <c r="AC321" s="17"/>
      <c r="AD321" s="18"/>
      <c r="AE321" s="310"/>
      <c r="AF321" s="28" t="str">
        <f t="shared" si="4"/>
        <v>s</v>
      </c>
    </row>
    <row r="322" spans="1:32" s="11" customFormat="1" ht="12.75" customHeight="1" x14ac:dyDescent="0.3">
      <c r="A322" s="107"/>
      <c r="B322" s="52" t="s">
        <v>412</v>
      </c>
      <c r="C322" s="993"/>
      <c r="D322" s="20"/>
      <c r="E322" s="21"/>
      <c r="F322" s="21"/>
      <c r="G322" s="113"/>
      <c r="H322" s="20"/>
      <c r="I322" s="22"/>
      <c r="J322" s="22"/>
      <c r="K322" s="112"/>
      <c r="L322" s="20"/>
      <c r="M322" s="22"/>
      <c r="N322" s="22"/>
      <c r="O322" s="112"/>
      <c r="P322" s="37"/>
      <c r="Q322" s="38"/>
      <c r="R322" s="39"/>
      <c r="S322" s="112"/>
      <c r="T322" s="20"/>
      <c r="U322" s="22"/>
      <c r="V322" s="22"/>
      <c r="W322" s="112"/>
      <c r="X322" s="20"/>
      <c r="Y322" s="24"/>
      <c r="Z322" s="24"/>
      <c r="AA322" s="112"/>
      <c r="AB322" s="20"/>
      <c r="AC322" s="22"/>
      <c r="AD322" s="22"/>
      <c r="AE322" s="311"/>
      <c r="AF322" s="28" t="str">
        <f>IF(C322=0,C321,C322)</f>
        <v>s</v>
      </c>
    </row>
    <row r="323" spans="1:32" s="11" customFormat="1" ht="12.75" customHeight="1" x14ac:dyDescent="0.3">
      <c r="A323" s="107"/>
      <c r="B323" s="52"/>
      <c r="C323" s="994" t="s">
        <v>1</v>
      </c>
      <c r="D323" s="25"/>
      <c r="E323" s="26"/>
      <c r="F323" s="26"/>
      <c r="G323" s="111"/>
      <c r="H323" s="25"/>
      <c r="I323" s="27"/>
      <c r="J323" s="28"/>
      <c r="K323" s="110"/>
      <c r="L323" s="25"/>
      <c r="M323" s="28"/>
      <c r="N323" s="28"/>
      <c r="O323" s="110"/>
      <c r="P323" s="25"/>
      <c r="Q323" s="27"/>
      <c r="R323" s="28"/>
      <c r="S323" s="110"/>
      <c r="T323" s="25"/>
      <c r="U323" s="28"/>
      <c r="V323" s="28"/>
      <c r="W323" s="110"/>
      <c r="X323" s="25"/>
      <c r="Y323" s="28"/>
      <c r="Z323" s="28"/>
      <c r="AA323" s="110"/>
      <c r="AB323" s="25"/>
      <c r="AC323" s="27"/>
      <c r="AD323" s="28"/>
      <c r="AE323" s="312"/>
      <c r="AF323" s="28" t="str">
        <f>IF(C323=0,C322,C323)</f>
        <v>c</v>
      </c>
    </row>
    <row r="324" spans="1:32" s="11" customFormat="1" ht="12.75" customHeight="1" x14ac:dyDescent="0.3">
      <c r="A324" s="107"/>
      <c r="B324" s="52"/>
      <c r="C324" s="995"/>
      <c r="D324" s="40"/>
      <c r="E324" s="41"/>
      <c r="F324" s="42"/>
      <c r="G324" s="108"/>
      <c r="H324" s="40"/>
      <c r="I324" s="42"/>
      <c r="J324" s="42"/>
      <c r="K324" s="108"/>
      <c r="L324" s="40"/>
      <c r="M324" s="42"/>
      <c r="N324" s="42"/>
      <c r="O324" s="108"/>
      <c r="P324" s="40"/>
      <c r="Q324" s="41"/>
      <c r="R324" s="42"/>
      <c r="S324" s="108"/>
      <c r="T324" s="40"/>
      <c r="U324" s="42"/>
      <c r="V324" s="42"/>
      <c r="W324" s="108"/>
      <c r="X324" s="40"/>
      <c r="Y324" s="43"/>
      <c r="Z324" s="43"/>
      <c r="AA324" s="109"/>
      <c r="AB324" s="40"/>
      <c r="AC324" s="41"/>
      <c r="AD324" s="42"/>
      <c r="AE324" s="313"/>
      <c r="AF324" s="28" t="str">
        <f>IF(C324=0,C323,C324)</f>
        <v>c</v>
      </c>
    </row>
    <row r="325" spans="1:32" s="11" customFormat="1" ht="12.75" customHeight="1" x14ac:dyDescent="0.3">
      <c r="A325" s="105">
        <v>13</v>
      </c>
      <c r="B325" s="51" t="s">
        <v>7401</v>
      </c>
      <c r="C325" s="992" t="s">
        <v>0</v>
      </c>
      <c r="D325" s="15"/>
      <c r="E325" s="16"/>
      <c r="F325" s="16"/>
      <c r="G325" s="115"/>
      <c r="H325" s="15"/>
      <c r="I325" s="17"/>
      <c r="J325" s="18"/>
      <c r="K325" s="114"/>
      <c r="L325" s="15"/>
      <c r="M325" s="18"/>
      <c r="N325" s="18"/>
      <c r="O325" s="114"/>
      <c r="P325" s="34"/>
      <c r="Q325" s="35"/>
      <c r="R325" s="36"/>
      <c r="S325" s="114"/>
      <c r="T325" s="15"/>
      <c r="U325" s="18"/>
      <c r="V325" s="18"/>
      <c r="W325" s="114"/>
      <c r="X325" s="18"/>
      <c r="Y325" s="18"/>
      <c r="Z325" s="18"/>
      <c r="AA325" s="114"/>
      <c r="AB325" s="15"/>
      <c r="AC325" s="17"/>
      <c r="AD325" s="18"/>
      <c r="AE325" s="310"/>
      <c r="AF325" s="28" t="str">
        <f t="shared" ref="AF325:AF388" si="5">IF(C325=0,C324,C325)</f>
        <v>s</v>
      </c>
    </row>
    <row r="326" spans="1:32" s="11" customFormat="1" ht="12.75" customHeight="1" x14ac:dyDescent="0.3">
      <c r="A326" s="107"/>
      <c r="B326" s="52" t="s">
        <v>412</v>
      </c>
      <c r="C326" s="993"/>
      <c r="D326" s="20"/>
      <c r="E326" s="21"/>
      <c r="F326" s="21"/>
      <c r="G326" s="113"/>
      <c r="H326" s="20"/>
      <c r="I326" s="22"/>
      <c r="J326" s="22"/>
      <c r="K326" s="112"/>
      <c r="L326" s="20"/>
      <c r="M326" s="22"/>
      <c r="N326" s="22"/>
      <c r="O326" s="112"/>
      <c r="P326" s="37"/>
      <c r="Q326" s="38"/>
      <c r="R326" s="39"/>
      <c r="S326" s="112"/>
      <c r="T326" s="20"/>
      <c r="U326" s="22"/>
      <c r="V326" s="22"/>
      <c r="W326" s="112"/>
      <c r="X326" s="20"/>
      <c r="Y326" s="24"/>
      <c r="Z326" s="24"/>
      <c r="AA326" s="112"/>
      <c r="AB326" s="20"/>
      <c r="AC326" s="22"/>
      <c r="AD326" s="22"/>
      <c r="AE326" s="311"/>
      <c r="AF326" s="28" t="str">
        <f t="shared" si="5"/>
        <v>s</v>
      </c>
    </row>
    <row r="327" spans="1:32" s="11" customFormat="1" ht="12.75" customHeight="1" x14ac:dyDescent="0.3">
      <c r="A327" s="107"/>
      <c r="B327" s="52"/>
      <c r="C327" s="994" t="s">
        <v>1</v>
      </c>
      <c r="D327" s="25" t="s">
        <v>6641</v>
      </c>
      <c r="E327" s="26">
        <v>4</v>
      </c>
      <c r="F327" s="26"/>
      <c r="G327" s="111" t="s">
        <v>815</v>
      </c>
      <c r="H327" s="25" t="s">
        <v>6641</v>
      </c>
      <c r="I327" s="27">
        <v>4</v>
      </c>
      <c r="J327" s="28"/>
      <c r="K327" s="110" t="s">
        <v>815</v>
      </c>
      <c r="L327" s="25" t="s">
        <v>6641</v>
      </c>
      <c r="M327" s="28">
        <v>4</v>
      </c>
      <c r="N327" s="28"/>
      <c r="O327" s="110" t="s">
        <v>815</v>
      </c>
      <c r="P327" s="25" t="s">
        <v>6641</v>
      </c>
      <c r="Q327" s="27">
        <v>4</v>
      </c>
      <c r="R327" s="28"/>
      <c r="S327" s="110" t="s">
        <v>815</v>
      </c>
      <c r="T327" s="25" t="s">
        <v>6641</v>
      </c>
      <c r="U327" s="28">
        <v>4</v>
      </c>
      <c r="V327" s="28"/>
      <c r="W327" s="110" t="s">
        <v>815</v>
      </c>
      <c r="X327" s="25"/>
      <c r="Y327" s="28"/>
      <c r="Z327" s="28"/>
      <c r="AA327" s="110"/>
      <c r="AB327" s="25"/>
      <c r="AC327" s="27"/>
      <c r="AD327" s="28"/>
      <c r="AE327" s="312"/>
      <c r="AF327" s="28" t="str">
        <f t="shared" si="5"/>
        <v>c</v>
      </c>
    </row>
    <row r="328" spans="1:32" s="11" customFormat="1" ht="12.75" customHeight="1" x14ac:dyDescent="0.3">
      <c r="A328" s="107"/>
      <c r="B328" s="52"/>
      <c r="C328" s="994"/>
      <c r="D328" s="40"/>
      <c r="E328" s="41"/>
      <c r="F328" s="42"/>
      <c r="G328" s="108"/>
      <c r="H328" s="40"/>
      <c r="I328" s="42"/>
      <c r="J328" s="42"/>
      <c r="K328" s="108"/>
      <c r="L328" s="40"/>
      <c r="M328" s="42"/>
      <c r="N328" s="42"/>
      <c r="O328" s="108"/>
      <c r="P328" s="40"/>
      <c r="Q328" s="41"/>
      <c r="R328" s="42"/>
      <c r="S328" s="108"/>
      <c r="T328" s="40"/>
      <c r="U328" s="42"/>
      <c r="V328" s="42"/>
      <c r="W328" s="108"/>
      <c r="X328" s="40"/>
      <c r="Y328" s="43"/>
      <c r="Z328" s="43"/>
      <c r="AA328" s="109"/>
      <c r="AB328" s="40"/>
      <c r="AC328" s="41"/>
      <c r="AD328" s="42"/>
      <c r="AE328" s="313"/>
      <c r="AF328" s="28" t="str">
        <f t="shared" si="5"/>
        <v>c</v>
      </c>
    </row>
    <row r="329" spans="1:32" s="11" customFormat="1" ht="12.75" customHeight="1" x14ac:dyDescent="0.3">
      <c r="A329" s="105">
        <v>14</v>
      </c>
      <c r="B329" s="51" t="s">
        <v>7402</v>
      </c>
      <c r="C329" s="992" t="s">
        <v>0</v>
      </c>
      <c r="D329" s="15" t="s">
        <v>6630</v>
      </c>
      <c r="E329" s="16">
        <v>4</v>
      </c>
      <c r="F329" s="16"/>
      <c r="G329" s="115" t="s">
        <v>818</v>
      </c>
      <c r="H329" s="15" t="s">
        <v>6630</v>
      </c>
      <c r="I329" s="17">
        <v>4</v>
      </c>
      <c r="J329" s="18"/>
      <c r="K329" s="114" t="s">
        <v>818</v>
      </c>
      <c r="L329" s="15" t="s">
        <v>6630</v>
      </c>
      <c r="M329" s="18">
        <v>4</v>
      </c>
      <c r="N329" s="18"/>
      <c r="O329" s="114" t="s">
        <v>818</v>
      </c>
      <c r="P329" s="34" t="s">
        <v>6630</v>
      </c>
      <c r="Q329" s="35">
        <v>4</v>
      </c>
      <c r="R329" s="36"/>
      <c r="S329" s="114" t="s">
        <v>818</v>
      </c>
      <c r="T329" s="15" t="s">
        <v>6630</v>
      </c>
      <c r="U329" s="18">
        <v>4</v>
      </c>
      <c r="V329" s="18"/>
      <c r="W329" s="114" t="s">
        <v>818</v>
      </c>
      <c r="X329" s="18"/>
      <c r="Y329" s="18"/>
      <c r="Z329" s="18"/>
      <c r="AA329" s="114"/>
      <c r="AB329" s="15"/>
      <c r="AC329" s="17"/>
      <c r="AD329" s="18"/>
      <c r="AE329" s="310"/>
      <c r="AF329" s="28" t="str">
        <f t="shared" si="5"/>
        <v>s</v>
      </c>
    </row>
    <row r="330" spans="1:32" s="11" customFormat="1" ht="12.75" customHeight="1" x14ac:dyDescent="0.3">
      <c r="A330" s="107"/>
      <c r="B330" s="52" t="s">
        <v>412</v>
      </c>
      <c r="C330" s="993"/>
      <c r="D330" s="20"/>
      <c r="E330" s="21"/>
      <c r="F330" s="21"/>
      <c r="G330" s="113"/>
      <c r="H330" s="20"/>
      <c r="I330" s="22"/>
      <c r="J330" s="22"/>
      <c r="K330" s="112"/>
      <c r="L330" s="20"/>
      <c r="M330" s="22"/>
      <c r="N330" s="22"/>
      <c r="O330" s="112"/>
      <c r="P330" s="37"/>
      <c r="Q330" s="38"/>
      <c r="R330" s="39"/>
      <c r="S330" s="112"/>
      <c r="T330" s="20"/>
      <c r="U330" s="22"/>
      <c r="V330" s="22"/>
      <c r="W330" s="112"/>
      <c r="X330" s="20"/>
      <c r="Y330" s="24"/>
      <c r="Z330" s="24"/>
      <c r="AA330" s="112"/>
      <c r="AB330" s="20"/>
      <c r="AC330" s="22"/>
      <c r="AD330" s="22"/>
      <c r="AE330" s="311"/>
      <c r="AF330" s="28" t="str">
        <f t="shared" si="5"/>
        <v>s</v>
      </c>
    </row>
    <row r="331" spans="1:32" s="11" customFormat="1" ht="12.75" customHeight="1" x14ac:dyDescent="0.3">
      <c r="A331" s="107"/>
      <c r="B331" s="52"/>
      <c r="C331" s="994" t="s">
        <v>1</v>
      </c>
      <c r="D331" s="25"/>
      <c r="E331" s="26"/>
      <c r="F331" s="26"/>
      <c r="G331" s="111"/>
      <c r="H331" s="25"/>
      <c r="I331" s="27"/>
      <c r="J331" s="28"/>
      <c r="K331" s="110"/>
      <c r="L331" s="25"/>
      <c r="M331" s="28"/>
      <c r="N331" s="28"/>
      <c r="O331" s="110"/>
      <c r="P331" s="25"/>
      <c r="Q331" s="27"/>
      <c r="R331" s="28"/>
      <c r="S331" s="110"/>
      <c r="T331" s="25"/>
      <c r="U331" s="28"/>
      <c r="V331" s="28"/>
      <c r="W331" s="110"/>
      <c r="X331" s="25"/>
      <c r="Y331" s="28"/>
      <c r="Z331" s="28"/>
      <c r="AA331" s="110"/>
      <c r="AB331" s="25"/>
      <c r="AC331" s="27"/>
      <c r="AD331" s="28"/>
      <c r="AE331" s="312"/>
      <c r="AF331" s="28" t="str">
        <f t="shared" si="5"/>
        <v>c</v>
      </c>
    </row>
    <row r="332" spans="1:32" s="11" customFormat="1" ht="12.75" customHeight="1" x14ac:dyDescent="0.3">
      <c r="A332" s="107"/>
      <c r="B332" s="54"/>
      <c r="C332" s="994"/>
      <c r="D332" s="40"/>
      <c r="E332" s="41"/>
      <c r="F332" s="42"/>
      <c r="G332" s="108"/>
      <c r="H332" s="40"/>
      <c r="I332" s="42"/>
      <c r="J332" s="42"/>
      <c r="K332" s="108"/>
      <c r="L332" s="40"/>
      <c r="M332" s="42"/>
      <c r="N332" s="42"/>
      <c r="O332" s="108"/>
      <c r="P332" s="40"/>
      <c r="Q332" s="41"/>
      <c r="R332" s="42"/>
      <c r="S332" s="108"/>
      <c r="T332" s="40"/>
      <c r="U332" s="42"/>
      <c r="V332" s="42"/>
      <c r="W332" s="108"/>
      <c r="X332" s="40"/>
      <c r="Y332" s="43"/>
      <c r="Z332" s="43"/>
      <c r="AA332" s="109"/>
      <c r="AB332" s="40"/>
      <c r="AC332" s="41"/>
      <c r="AD332" s="42"/>
      <c r="AE332" s="313"/>
      <c r="AF332" s="28" t="str">
        <f t="shared" si="5"/>
        <v>c</v>
      </c>
    </row>
    <row r="333" spans="1:32" s="11" customFormat="1" ht="12.75" customHeight="1" x14ac:dyDescent="0.3">
      <c r="A333" s="105">
        <v>14</v>
      </c>
      <c r="B333" s="51" t="s">
        <v>7403</v>
      </c>
      <c r="C333" s="992" t="s">
        <v>0</v>
      </c>
      <c r="D333" s="15"/>
      <c r="E333" s="16"/>
      <c r="F333" s="16"/>
      <c r="G333" s="115"/>
      <c r="H333" s="15"/>
      <c r="I333" s="17"/>
      <c r="J333" s="18"/>
      <c r="K333" s="114"/>
      <c r="L333" s="18"/>
      <c r="M333" s="18"/>
      <c r="N333" s="18"/>
      <c r="O333" s="114"/>
      <c r="P333" s="15"/>
      <c r="Q333" s="17"/>
      <c r="R333" s="18"/>
      <c r="S333" s="114"/>
      <c r="T333" s="15"/>
      <c r="U333" s="18"/>
      <c r="V333" s="18"/>
      <c r="W333" s="114"/>
      <c r="X333" s="15"/>
      <c r="Y333" s="18"/>
      <c r="Z333" s="18"/>
      <c r="AA333" s="114"/>
      <c r="AB333" s="15"/>
      <c r="AC333" s="17"/>
      <c r="AD333" s="18"/>
      <c r="AE333" s="310"/>
      <c r="AF333" s="28" t="str">
        <f t="shared" si="5"/>
        <v>s</v>
      </c>
    </row>
    <row r="334" spans="1:32" s="11" customFormat="1" ht="12.75" customHeight="1" x14ac:dyDescent="0.3">
      <c r="A334" s="107"/>
      <c r="B334" s="52" t="s">
        <v>412</v>
      </c>
      <c r="C334" s="993"/>
      <c r="D334" s="20"/>
      <c r="E334" s="21"/>
      <c r="F334" s="21"/>
      <c r="G334" s="113"/>
      <c r="H334" s="20"/>
      <c r="I334" s="22"/>
      <c r="J334" s="22"/>
      <c r="K334" s="112"/>
      <c r="L334" s="20"/>
      <c r="M334" s="22"/>
      <c r="N334" s="22"/>
      <c r="O334" s="112"/>
      <c r="P334" s="20"/>
      <c r="Q334" s="24"/>
      <c r="R334" s="24"/>
      <c r="S334" s="112"/>
      <c r="T334" s="20"/>
      <c r="U334" s="24"/>
      <c r="V334" s="22"/>
      <c r="W334" s="112"/>
      <c r="X334" s="20"/>
      <c r="Y334" s="24"/>
      <c r="Z334" s="24"/>
      <c r="AA334" s="112"/>
      <c r="AB334" s="20"/>
      <c r="AC334" s="22"/>
      <c r="AD334" s="22"/>
      <c r="AE334" s="311"/>
      <c r="AF334" s="28" t="str">
        <f t="shared" si="5"/>
        <v>s</v>
      </c>
    </row>
    <row r="335" spans="1:32" s="11" customFormat="1" ht="12.75" customHeight="1" x14ac:dyDescent="0.3">
      <c r="A335" s="107"/>
      <c r="B335" s="52"/>
      <c r="C335" s="994" t="s">
        <v>1</v>
      </c>
      <c r="D335" s="25" t="s">
        <v>6630</v>
      </c>
      <c r="E335" s="26">
        <v>4</v>
      </c>
      <c r="F335" s="26"/>
      <c r="G335" s="111" t="s">
        <v>818</v>
      </c>
      <c r="H335" s="25" t="s">
        <v>6630</v>
      </c>
      <c r="I335" s="27">
        <v>4</v>
      </c>
      <c r="J335" s="28"/>
      <c r="K335" s="110" t="s">
        <v>818</v>
      </c>
      <c r="L335" s="25" t="s">
        <v>6630</v>
      </c>
      <c r="M335" s="28">
        <v>4</v>
      </c>
      <c r="N335" s="28"/>
      <c r="O335" s="110" t="s">
        <v>818</v>
      </c>
      <c r="P335" s="30" t="s">
        <v>6630</v>
      </c>
      <c r="Q335" s="31">
        <v>4</v>
      </c>
      <c r="R335" s="28"/>
      <c r="S335" s="110" t="s">
        <v>818</v>
      </c>
      <c r="T335" s="25" t="s">
        <v>6630</v>
      </c>
      <c r="U335" s="28">
        <v>4</v>
      </c>
      <c r="V335" s="28"/>
      <c r="W335" s="110" t="s">
        <v>818</v>
      </c>
      <c r="X335" s="25"/>
      <c r="Y335" s="28"/>
      <c r="Z335" s="28"/>
      <c r="AA335" s="110"/>
      <c r="AB335" s="25"/>
      <c r="AC335" s="27"/>
      <c r="AD335" s="28"/>
      <c r="AE335" s="312"/>
      <c r="AF335" s="28" t="str">
        <f t="shared" si="5"/>
        <v>c</v>
      </c>
    </row>
    <row r="336" spans="1:32" s="11" customFormat="1" ht="12.75" customHeight="1" x14ac:dyDescent="0.3">
      <c r="A336" s="107"/>
      <c r="B336" s="54"/>
      <c r="C336" s="994"/>
      <c r="D336" s="25"/>
      <c r="E336" s="26"/>
      <c r="F336" s="26"/>
      <c r="G336" s="111"/>
      <c r="H336" s="25"/>
      <c r="I336" s="28"/>
      <c r="J336" s="28"/>
      <c r="K336" s="110"/>
      <c r="L336" s="25"/>
      <c r="M336" s="28"/>
      <c r="N336" s="28"/>
      <c r="O336" s="110"/>
      <c r="P336" s="30"/>
      <c r="Q336" s="31"/>
      <c r="R336" s="32"/>
      <c r="S336" s="110"/>
      <c r="T336" s="25"/>
      <c r="U336" s="27"/>
      <c r="V336" s="27"/>
      <c r="W336" s="110"/>
      <c r="X336" s="25"/>
      <c r="Y336" s="33"/>
      <c r="Z336" s="33"/>
      <c r="AA336" s="116"/>
      <c r="AB336" s="25"/>
      <c r="AC336" s="27"/>
      <c r="AD336" s="28"/>
      <c r="AE336" s="312"/>
      <c r="AF336" s="28" t="str">
        <f t="shared" si="5"/>
        <v>c</v>
      </c>
    </row>
    <row r="337" spans="1:32" s="11" customFormat="1" ht="12.75" customHeight="1" x14ac:dyDescent="0.3">
      <c r="A337" s="105">
        <v>15</v>
      </c>
      <c r="B337" s="51" t="s">
        <v>6609</v>
      </c>
      <c r="C337" s="992" t="s">
        <v>0</v>
      </c>
      <c r="D337" s="15" t="s">
        <v>7092</v>
      </c>
      <c r="E337" s="16">
        <v>4</v>
      </c>
      <c r="F337" s="16"/>
      <c r="G337" s="115" t="s">
        <v>810</v>
      </c>
      <c r="H337" s="15" t="s">
        <v>7092</v>
      </c>
      <c r="I337" s="17">
        <v>4</v>
      </c>
      <c r="J337" s="18"/>
      <c r="K337" s="114" t="s">
        <v>810</v>
      </c>
      <c r="L337" s="15" t="s">
        <v>7092</v>
      </c>
      <c r="M337" s="18">
        <v>4</v>
      </c>
      <c r="N337" s="18"/>
      <c r="O337" s="114" t="s">
        <v>810</v>
      </c>
      <c r="P337" s="34" t="s">
        <v>7092</v>
      </c>
      <c r="Q337" s="35">
        <v>4</v>
      </c>
      <c r="R337" s="36"/>
      <c r="S337" s="114" t="s">
        <v>810</v>
      </c>
      <c r="T337" s="15" t="s">
        <v>7092</v>
      </c>
      <c r="U337" s="18">
        <v>4</v>
      </c>
      <c r="V337" s="18"/>
      <c r="W337" s="114" t="s">
        <v>810</v>
      </c>
      <c r="X337" s="18"/>
      <c r="Y337" s="18"/>
      <c r="Z337" s="18"/>
      <c r="AA337" s="114"/>
      <c r="AB337" s="15"/>
      <c r="AC337" s="17"/>
      <c r="AD337" s="18"/>
      <c r="AE337" s="310"/>
      <c r="AF337" s="28" t="str">
        <f t="shared" si="5"/>
        <v>s</v>
      </c>
    </row>
    <row r="338" spans="1:32" s="11" customFormat="1" ht="12.75" customHeight="1" x14ac:dyDescent="0.3">
      <c r="A338" s="107"/>
      <c r="B338" s="52" t="s">
        <v>412</v>
      </c>
      <c r="C338" s="993"/>
      <c r="D338" s="20"/>
      <c r="E338" s="21"/>
      <c r="F338" s="21"/>
      <c r="G338" s="113"/>
      <c r="H338" s="20"/>
      <c r="I338" s="22"/>
      <c r="J338" s="22"/>
      <c r="K338" s="112"/>
      <c r="L338" s="20"/>
      <c r="M338" s="22"/>
      <c r="N338" s="22"/>
      <c r="O338" s="112"/>
      <c r="P338" s="37"/>
      <c r="Q338" s="38"/>
      <c r="R338" s="39"/>
      <c r="S338" s="112"/>
      <c r="T338" s="20"/>
      <c r="U338" s="22"/>
      <c r="V338" s="22"/>
      <c r="W338" s="112"/>
      <c r="X338" s="20"/>
      <c r="Y338" s="24"/>
      <c r="Z338" s="24"/>
      <c r="AA338" s="112"/>
      <c r="AB338" s="20"/>
      <c r="AC338" s="22"/>
      <c r="AD338" s="22"/>
      <c r="AE338" s="311"/>
      <c r="AF338" s="28" t="str">
        <f t="shared" si="5"/>
        <v>s</v>
      </c>
    </row>
    <row r="339" spans="1:32" s="11" customFormat="1" ht="12.75" customHeight="1" x14ac:dyDescent="0.3">
      <c r="A339" s="107"/>
      <c r="B339" s="52"/>
      <c r="C339" s="994" t="s">
        <v>1</v>
      </c>
      <c r="D339" s="25"/>
      <c r="E339" s="26"/>
      <c r="F339" s="26"/>
      <c r="G339" s="111"/>
      <c r="H339" s="25"/>
      <c r="I339" s="27"/>
      <c r="J339" s="28"/>
      <c r="K339" s="110"/>
      <c r="L339" s="25"/>
      <c r="M339" s="28"/>
      <c r="N339" s="28"/>
      <c r="O339" s="110"/>
      <c r="P339" s="25"/>
      <c r="Q339" s="27"/>
      <c r="R339" s="28"/>
      <c r="S339" s="110"/>
      <c r="T339" s="25"/>
      <c r="U339" s="28"/>
      <c r="V339" s="28"/>
      <c r="W339" s="110"/>
      <c r="X339" s="25"/>
      <c r="Y339" s="28"/>
      <c r="Z339" s="28"/>
      <c r="AA339" s="110"/>
      <c r="AB339" s="25"/>
      <c r="AC339" s="27"/>
      <c r="AD339" s="28"/>
      <c r="AE339" s="312"/>
      <c r="AF339" s="28" t="str">
        <f t="shared" si="5"/>
        <v>c</v>
      </c>
    </row>
    <row r="340" spans="1:32" s="11" customFormat="1" ht="12.75" customHeight="1" x14ac:dyDescent="0.3">
      <c r="A340" s="107"/>
      <c r="B340" s="52"/>
      <c r="C340" s="994"/>
      <c r="D340" s="40"/>
      <c r="E340" s="41"/>
      <c r="F340" s="42"/>
      <c r="G340" s="108"/>
      <c r="H340" s="40"/>
      <c r="I340" s="42"/>
      <c r="J340" s="42"/>
      <c r="K340" s="108"/>
      <c r="L340" s="40"/>
      <c r="M340" s="42"/>
      <c r="N340" s="42"/>
      <c r="O340" s="108"/>
      <c r="P340" s="40"/>
      <c r="Q340" s="41"/>
      <c r="R340" s="42"/>
      <c r="S340" s="108"/>
      <c r="T340" s="40"/>
      <c r="U340" s="42"/>
      <c r="V340" s="42"/>
      <c r="W340" s="108"/>
      <c r="X340" s="40"/>
      <c r="Y340" s="43"/>
      <c r="Z340" s="43"/>
      <c r="AA340" s="109"/>
      <c r="AB340" s="40"/>
      <c r="AC340" s="41"/>
      <c r="AD340" s="42"/>
      <c r="AE340" s="313"/>
      <c r="AF340" s="28" t="str">
        <f t="shared" si="5"/>
        <v>c</v>
      </c>
    </row>
    <row r="341" spans="1:32" s="11" customFormat="1" ht="12.75" customHeight="1" x14ac:dyDescent="0.3">
      <c r="A341" s="105">
        <v>16</v>
      </c>
      <c r="B341" s="51" t="s">
        <v>7404</v>
      </c>
      <c r="C341" s="992" t="s">
        <v>0</v>
      </c>
      <c r="D341" s="15"/>
      <c r="E341" s="16"/>
      <c r="F341" s="16"/>
      <c r="G341" s="115"/>
      <c r="H341" s="15"/>
      <c r="I341" s="17"/>
      <c r="J341" s="18"/>
      <c r="K341" s="114"/>
      <c r="L341" s="15"/>
      <c r="M341" s="18"/>
      <c r="N341" s="18"/>
      <c r="O341" s="114"/>
      <c r="P341" s="34"/>
      <c r="Q341" s="35"/>
      <c r="R341" s="36"/>
      <c r="S341" s="114"/>
      <c r="T341" s="15"/>
      <c r="U341" s="18"/>
      <c r="V341" s="18"/>
      <c r="W341" s="114"/>
      <c r="X341" s="18"/>
      <c r="Y341" s="18"/>
      <c r="Z341" s="18"/>
      <c r="AA341" s="114"/>
      <c r="AB341" s="15"/>
      <c r="AC341" s="17"/>
      <c r="AD341" s="18"/>
      <c r="AE341" s="310"/>
      <c r="AF341" s="28" t="str">
        <f t="shared" si="5"/>
        <v>s</v>
      </c>
    </row>
    <row r="342" spans="1:32" s="11" customFormat="1" ht="12.75" customHeight="1" x14ac:dyDescent="0.3">
      <c r="A342" s="107"/>
      <c r="B342" s="52" t="s">
        <v>412</v>
      </c>
      <c r="C342" s="993"/>
      <c r="D342" s="20"/>
      <c r="E342" s="21"/>
      <c r="F342" s="21"/>
      <c r="G342" s="113"/>
      <c r="H342" s="20"/>
      <c r="I342" s="22"/>
      <c r="J342" s="22"/>
      <c r="K342" s="112"/>
      <c r="L342" s="20"/>
      <c r="M342" s="22"/>
      <c r="N342" s="22"/>
      <c r="O342" s="112"/>
      <c r="P342" s="37"/>
      <c r="Q342" s="38"/>
      <c r="R342" s="39"/>
      <c r="S342" s="112"/>
      <c r="T342" s="20"/>
      <c r="U342" s="22"/>
      <c r="V342" s="22"/>
      <c r="W342" s="112"/>
      <c r="X342" s="20"/>
      <c r="Y342" s="24"/>
      <c r="Z342" s="24"/>
      <c r="AA342" s="112"/>
      <c r="AB342" s="20"/>
      <c r="AC342" s="22"/>
      <c r="AD342" s="22"/>
      <c r="AE342" s="311"/>
      <c r="AF342" s="28" t="str">
        <f t="shared" si="5"/>
        <v>s</v>
      </c>
    </row>
    <row r="343" spans="1:32" s="11" customFormat="1" ht="12.75" customHeight="1" x14ac:dyDescent="0.3">
      <c r="A343" s="107"/>
      <c r="B343" s="52"/>
      <c r="C343" s="994" t="s">
        <v>1</v>
      </c>
      <c r="D343" s="25" t="s">
        <v>7092</v>
      </c>
      <c r="E343" s="26">
        <v>4</v>
      </c>
      <c r="F343" s="26"/>
      <c r="G343" s="111" t="s">
        <v>805</v>
      </c>
      <c r="H343" s="25"/>
      <c r="I343" s="27"/>
      <c r="J343" s="28"/>
      <c r="K343" s="110"/>
      <c r="L343" s="25" t="s">
        <v>7092</v>
      </c>
      <c r="M343" s="28">
        <v>4</v>
      </c>
      <c r="N343" s="28"/>
      <c r="O343" s="110" t="s">
        <v>805</v>
      </c>
      <c r="P343" s="25"/>
      <c r="Q343" s="27"/>
      <c r="R343" s="28"/>
      <c r="S343" s="110"/>
      <c r="T343" s="25" t="s">
        <v>7092</v>
      </c>
      <c r="U343" s="28">
        <v>4</v>
      </c>
      <c r="V343" s="28"/>
      <c r="W343" s="110" t="s">
        <v>805</v>
      </c>
      <c r="X343" s="25"/>
      <c r="Y343" s="28"/>
      <c r="Z343" s="28"/>
      <c r="AA343" s="110"/>
      <c r="AB343" s="25"/>
      <c r="AC343" s="27"/>
      <c r="AD343" s="28"/>
      <c r="AE343" s="312"/>
      <c r="AF343" s="28" t="str">
        <f t="shared" si="5"/>
        <v>c</v>
      </c>
    </row>
    <row r="344" spans="1:32" s="11" customFormat="1" ht="12.75" customHeight="1" x14ac:dyDescent="0.3">
      <c r="A344" s="107"/>
      <c r="B344" s="52"/>
      <c r="C344" s="994"/>
      <c r="D344" s="40"/>
      <c r="E344" s="41"/>
      <c r="F344" s="42"/>
      <c r="G344" s="108"/>
      <c r="H344" s="40"/>
      <c r="I344" s="42"/>
      <c r="J344" s="42"/>
      <c r="K344" s="108"/>
      <c r="L344" s="40"/>
      <c r="M344" s="42"/>
      <c r="N344" s="42"/>
      <c r="O344" s="108"/>
      <c r="P344" s="40"/>
      <c r="Q344" s="41"/>
      <c r="R344" s="42"/>
      <c r="S344" s="108"/>
      <c r="T344" s="40"/>
      <c r="U344" s="42"/>
      <c r="V344" s="42"/>
      <c r="W344" s="108"/>
      <c r="X344" s="40"/>
      <c r="Y344" s="43"/>
      <c r="Z344" s="43"/>
      <c r="AA344" s="109"/>
      <c r="AB344" s="40"/>
      <c r="AC344" s="41"/>
      <c r="AD344" s="42"/>
      <c r="AE344" s="313"/>
      <c r="AF344" s="28" t="str">
        <f t="shared" si="5"/>
        <v>c</v>
      </c>
    </row>
    <row r="345" spans="1:32" s="11" customFormat="1" ht="12.75" customHeight="1" x14ac:dyDescent="0.3">
      <c r="A345" s="105">
        <v>16</v>
      </c>
      <c r="B345" s="51" t="s">
        <v>7405</v>
      </c>
      <c r="C345" s="992" t="s">
        <v>0</v>
      </c>
      <c r="D345" s="15"/>
      <c r="E345" s="16"/>
      <c r="F345" s="16"/>
      <c r="G345" s="115"/>
      <c r="H345" s="15"/>
      <c r="I345" s="17"/>
      <c r="J345" s="18"/>
      <c r="K345" s="114"/>
      <c r="L345" s="18"/>
      <c r="M345" s="18"/>
      <c r="N345" s="18"/>
      <c r="O345" s="114"/>
      <c r="P345" s="15"/>
      <c r="Q345" s="17"/>
      <c r="R345" s="18"/>
      <c r="S345" s="114"/>
      <c r="T345" s="15"/>
      <c r="U345" s="18"/>
      <c r="V345" s="18"/>
      <c r="W345" s="114"/>
      <c r="X345" s="15"/>
      <c r="Y345" s="18"/>
      <c r="Z345" s="18"/>
      <c r="AA345" s="114"/>
      <c r="AB345" s="15"/>
      <c r="AC345" s="17"/>
      <c r="AD345" s="18"/>
      <c r="AE345" s="310"/>
      <c r="AF345" s="28" t="str">
        <f t="shared" si="5"/>
        <v>s</v>
      </c>
    </row>
    <row r="346" spans="1:32" s="11" customFormat="1" ht="12.75" customHeight="1" x14ac:dyDescent="0.3">
      <c r="A346" s="107"/>
      <c r="B346" s="52" t="s">
        <v>412</v>
      </c>
      <c r="C346" s="993"/>
      <c r="D346" s="20"/>
      <c r="E346" s="21"/>
      <c r="F346" s="21"/>
      <c r="G346" s="113"/>
      <c r="H346" s="20"/>
      <c r="I346" s="22"/>
      <c r="J346" s="22"/>
      <c r="K346" s="112"/>
      <c r="L346" s="20"/>
      <c r="M346" s="22"/>
      <c r="N346" s="22"/>
      <c r="O346" s="112"/>
      <c r="P346" s="20"/>
      <c r="Q346" s="24"/>
      <c r="R346" s="24"/>
      <c r="S346" s="112"/>
      <c r="T346" s="20"/>
      <c r="U346" s="24"/>
      <c r="V346" s="22"/>
      <c r="W346" s="112"/>
      <c r="X346" s="20"/>
      <c r="Y346" s="24"/>
      <c r="Z346" s="24"/>
      <c r="AA346" s="112"/>
      <c r="AB346" s="20"/>
      <c r="AC346" s="22"/>
      <c r="AD346" s="22"/>
      <c r="AE346" s="311"/>
      <c r="AF346" s="28" t="str">
        <f t="shared" si="5"/>
        <v>s</v>
      </c>
    </row>
    <row r="347" spans="1:32" s="11" customFormat="1" ht="12.75" customHeight="1" x14ac:dyDescent="0.3">
      <c r="A347" s="107"/>
      <c r="B347" s="52"/>
      <c r="C347" s="994" t="s">
        <v>1</v>
      </c>
      <c r="D347" s="25" t="s">
        <v>7092</v>
      </c>
      <c r="E347" s="26">
        <v>4</v>
      </c>
      <c r="F347" s="26"/>
      <c r="G347" s="111" t="s">
        <v>805</v>
      </c>
      <c r="H347" s="25"/>
      <c r="I347" s="27"/>
      <c r="J347" s="28"/>
      <c r="K347" s="110"/>
      <c r="L347" s="25" t="s">
        <v>7092</v>
      </c>
      <c r="M347" s="28">
        <v>4</v>
      </c>
      <c r="N347" s="28"/>
      <c r="O347" s="110" t="s">
        <v>805</v>
      </c>
      <c r="P347" s="30"/>
      <c r="Q347" s="31"/>
      <c r="R347" s="28"/>
      <c r="S347" s="110"/>
      <c r="T347" s="25" t="s">
        <v>7092</v>
      </c>
      <c r="U347" s="28">
        <v>4</v>
      </c>
      <c r="V347" s="28"/>
      <c r="W347" s="110" t="s">
        <v>805</v>
      </c>
      <c r="X347" s="25"/>
      <c r="Y347" s="28"/>
      <c r="Z347" s="28"/>
      <c r="AA347" s="110"/>
      <c r="AB347" s="25"/>
      <c r="AC347" s="27"/>
      <c r="AD347" s="28"/>
      <c r="AE347" s="312"/>
      <c r="AF347" s="28" t="str">
        <f t="shared" si="5"/>
        <v>c</v>
      </c>
    </row>
    <row r="348" spans="1:32" s="11" customFormat="1" ht="12.75" customHeight="1" x14ac:dyDescent="0.3">
      <c r="A348" s="107"/>
      <c r="B348" s="52"/>
      <c r="C348" s="994"/>
      <c r="D348" s="25"/>
      <c r="E348" s="26"/>
      <c r="F348" s="26"/>
      <c r="G348" s="111"/>
      <c r="H348" s="25"/>
      <c r="I348" s="28"/>
      <c r="J348" s="28"/>
      <c r="K348" s="110"/>
      <c r="L348" s="25"/>
      <c r="M348" s="28"/>
      <c r="N348" s="28"/>
      <c r="O348" s="110"/>
      <c r="P348" s="30"/>
      <c r="Q348" s="31"/>
      <c r="R348" s="32"/>
      <c r="S348" s="110"/>
      <c r="T348" s="25"/>
      <c r="U348" s="27"/>
      <c r="V348" s="27"/>
      <c r="W348" s="110"/>
      <c r="X348" s="25"/>
      <c r="Y348" s="33"/>
      <c r="Z348" s="33"/>
      <c r="AA348" s="116"/>
      <c r="AB348" s="25"/>
      <c r="AC348" s="27"/>
      <c r="AD348" s="28"/>
      <c r="AE348" s="312"/>
      <c r="AF348" s="28" t="str">
        <f t="shared" si="5"/>
        <v>c</v>
      </c>
    </row>
    <row r="349" spans="1:32" s="11" customFormat="1" ht="12.75" customHeight="1" x14ac:dyDescent="0.3">
      <c r="A349" s="105">
        <v>17</v>
      </c>
      <c r="B349" s="51" t="s">
        <v>7406</v>
      </c>
      <c r="C349" s="992" t="s">
        <v>0</v>
      </c>
      <c r="D349" s="15" t="s">
        <v>7092</v>
      </c>
      <c r="E349" s="16">
        <v>4</v>
      </c>
      <c r="F349" s="16"/>
      <c r="G349" s="115" t="s">
        <v>819</v>
      </c>
      <c r="H349" s="15"/>
      <c r="I349" s="17"/>
      <c r="J349" s="18"/>
      <c r="K349" s="114"/>
      <c r="L349" s="18" t="s">
        <v>7092</v>
      </c>
      <c r="M349" s="18">
        <v>4</v>
      </c>
      <c r="N349" s="18"/>
      <c r="O349" s="114" t="s">
        <v>819</v>
      </c>
      <c r="P349" s="15"/>
      <c r="Q349" s="17"/>
      <c r="R349" s="18"/>
      <c r="S349" s="114"/>
      <c r="T349" s="15" t="s">
        <v>7092</v>
      </c>
      <c r="U349" s="17">
        <v>4</v>
      </c>
      <c r="V349" s="18"/>
      <c r="W349" s="114" t="s">
        <v>819</v>
      </c>
      <c r="X349" s="15"/>
      <c r="Y349" s="18"/>
      <c r="Z349" s="18"/>
      <c r="AA349" s="114"/>
      <c r="AB349" s="15"/>
      <c r="AC349" s="17"/>
      <c r="AD349" s="18"/>
      <c r="AE349" s="310"/>
      <c r="AF349" s="28" t="str">
        <f t="shared" si="5"/>
        <v>s</v>
      </c>
    </row>
    <row r="350" spans="1:32" s="11" customFormat="1" ht="12.75" customHeight="1" x14ac:dyDescent="0.3">
      <c r="A350" s="107"/>
      <c r="B350" s="52" t="s">
        <v>412</v>
      </c>
      <c r="C350" s="993"/>
      <c r="D350" s="20"/>
      <c r="E350" s="21"/>
      <c r="F350" s="21"/>
      <c r="G350" s="113"/>
      <c r="H350" s="20"/>
      <c r="I350" s="22"/>
      <c r="J350" s="22"/>
      <c r="K350" s="112"/>
      <c r="L350" s="20"/>
      <c r="M350" s="22"/>
      <c r="N350" s="22"/>
      <c r="O350" s="112"/>
      <c r="P350" s="20"/>
      <c r="Q350" s="24"/>
      <c r="R350" s="24"/>
      <c r="S350" s="112"/>
      <c r="T350" s="20"/>
      <c r="U350" s="22"/>
      <c r="V350" s="22"/>
      <c r="W350" s="112"/>
      <c r="X350" s="20"/>
      <c r="Y350" s="24"/>
      <c r="Z350" s="24"/>
      <c r="AA350" s="112"/>
      <c r="AB350" s="20"/>
      <c r="AC350" s="22"/>
      <c r="AD350" s="22"/>
      <c r="AE350" s="311"/>
      <c r="AF350" s="28" t="str">
        <f t="shared" si="5"/>
        <v>s</v>
      </c>
    </row>
    <row r="351" spans="1:32" s="11" customFormat="1" ht="12.75" customHeight="1" x14ac:dyDescent="0.3">
      <c r="A351" s="107"/>
      <c r="B351" s="52"/>
      <c r="C351" s="994" t="s">
        <v>1</v>
      </c>
      <c r="D351" s="25"/>
      <c r="E351" s="26"/>
      <c r="F351" s="26"/>
      <c r="G351" s="111"/>
      <c r="H351" s="25"/>
      <c r="I351" s="27"/>
      <c r="J351" s="28"/>
      <c r="K351" s="110"/>
      <c r="L351" s="25"/>
      <c r="M351" s="28"/>
      <c r="N351" s="28"/>
      <c r="O351" s="110"/>
      <c r="P351" s="30"/>
      <c r="Q351" s="31"/>
      <c r="R351" s="28"/>
      <c r="S351" s="110"/>
      <c r="T351" s="25"/>
      <c r="U351" s="28"/>
      <c r="V351" s="28"/>
      <c r="W351" s="110"/>
      <c r="X351" s="25"/>
      <c r="Y351" s="28"/>
      <c r="Z351" s="28"/>
      <c r="AA351" s="110"/>
      <c r="AB351" s="25"/>
      <c r="AC351" s="27"/>
      <c r="AD351" s="28"/>
      <c r="AE351" s="312"/>
      <c r="AF351" s="28" t="str">
        <f t="shared" si="5"/>
        <v>c</v>
      </c>
    </row>
    <row r="352" spans="1:32" s="11" customFormat="1" ht="12.75" customHeight="1" x14ac:dyDescent="0.3">
      <c r="A352" s="107"/>
      <c r="B352" s="52"/>
      <c r="C352" s="994"/>
      <c r="D352" s="25"/>
      <c r="E352" s="26"/>
      <c r="F352" s="26"/>
      <c r="G352" s="111"/>
      <c r="H352" s="25"/>
      <c r="I352" s="28"/>
      <c r="J352" s="28"/>
      <c r="K352" s="110"/>
      <c r="L352" s="25"/>
      <c r="M352" s="28"/>
      <c r="N352" s="28"/>
      <c r="O352" s="110"/>
      <c r="P352" s="30"/>
      <c r="Q352" s="31"/>
      <c r="R352" s="32"/>
      <c r="S352" s="110"/>
      <c r="T352" s="25"/>
      <c r="U352" s="28"/>
      <c r="V352" s="28"/>
      <c r="W352" s="110"/>
      <c r="X352" s="25"/>
      <c r="Y352" s="33"/>
      <c r="Z352" s="33"/>
      <c r="AA352" s="116"/>
      <c r="AB352" s="25"/>
      <c r="AC352" s="27"/>
      <c r="AD352" s="28"/>
      <c r="AE352" s="312"/>
      <c r="AF352" s="28" t="str">
        <f t="shared" si="5"/>
        <v>c</v>
      </c>
    </row>
    <row r="353" spans="1:32" s="11" customFormat="1" ht="12.75" customHeight="1" x14ac:dyDescent="0.3">
      <c r="A353" s="105">
        <v>17</v>
      </c>
      <c r="B353" s="51" t="s">
        <v>7407</v>
      </c>
      <c r="C353" s="992" t="s">
        <v>0</v>
      </c>
      <c r="D353" s="15"/>
      <c r="E353" s="16"/>
      <c r="F353" s="16"/>
      <c r="G353" s="115"/>
      <c r="H353" s="15"/>
      <c r="I353" s="17"/>
      <c r="J353" s="18"/>
      <c r="K353" s="114"/>
      <c r="L353" s="15"/>
      <c r="M353" s="18"/>
      <c r="N353" s="18"/>
      <c r="O353" s="114"/>
      <c r="P353" s="34"/>
      <c r="Q353" s="35"/>
      <c r="R353" s="36"/>
      <c r="S353" s="114"/>
      <c r="T353" s="15"/>
      <c r="U353" s="18"/>
      <c r="V353" s="18"/>
      <c r="W353" s="114"/>
      <c r="X353" s="18"/>
      <c r="Y353" s="18"/>
      <c r="Z353" s="18"/>
      <c r="AA353" s="114"/>
      <c r="AB353" s="15"/>
      <c r="AC353" s="17"/>
      <c r="AD353" s="18"/>
      <c r="AE353" s="310"/>
      <c r="AF353" s="28" t="str">
        <f t="shared" si="5"/>
        <v>s</v>
      </c>
    </row>
    <row r="354" spans="1:32" s="11" customFormat="1" ht="12.75" customHeight="1" x14ac:dyDescent="0.3">
      <c r="A354" s="107"/>
      <c r="B354" s="52" t="s">
        <v>412</v>
      </c>
      <c r="C354" s="993"/>
      <c r="D354" s="20"/>
      <c r="E354" s="21"/>
      <c r="F354" s="21"/>
      <c r="G354" s="113"/>
      <c r="H354" s="20"/>
      <c r="I354" s="22"/>
      <c r="J354" s="22"/>
      <c r="K354" s="112"/>
      <c r="L354" s="20"/>
      <c r="M354" s="22"/>
      <c r="N354" s="22"/>
      <c r="O354" s="112"/>
      <c r="P354" s="37"/>
      <c r="Q354" s="38"/>
      <c r="R354" s="39"/>
      <c r="S354" s="112"/>
      <c r="T354" s="20"/>
      <c r="U354" s="22"/>
      <c r="V354" s="22"/>
      <c r="W354" s="112"/>
      <c r="X354" s="20"/>
      <c r="Y354" s="24"/>
      <c r="Z354" s="24"/>
      <c r="AA354" s="112"/>
      <c r="AB354" s="20"/>
      <c r="AC354" s="22"/>
      <c r="AD354" s="22"/>
      <c r="AE354" s="311"/>
      <c r="AF354" s="28" t="str">
        <f t="shared" si="5"/>
        <v>s</v>
      </c>
    </row>
    <row r="355" spans="1:32" s="11" customFormat="1" ht="12.75" customHeight="1" x14ac:dyDescent="0.3">
      <c r="A355" s="107"/>
      <c r="B355" s="52"/>
      <c r="C355" s="994" t="s">
        <v>1</v>
      </c>
      <c r="D355" s="25" t="s">
        <v>7092</v>
      </c>
      <c r="E355" s="26">
        <v>4</v>
      </c>
      <c r="F355" s="26"/>
      <c r="G355" s="111" t="s">
        <v>819</v>
      </c>
      <c r="H355" s="25"/>
      <c r="I355" s="27"/>
      <c r="J355" s="28"/>
      <c r="K355" s="110"/>
      <c r="L355" s="25" t="s">
        <v>7092</v>
      </c>
      <c r="M355" s="28">
        <v>4</v>
      </c>
      <c r="N355" s="28"/>
      <c r="O355" s="110" t="s">
        <v>819</v>
      </c>
      <c r="P355" s="25"/>
      <c r="Q355" s="27"/>
      <c r="R355" s="28"/>
      <c r="S355" s="110"/>
      <c r="T355" s="25" t="s">
        <v>7092</v>
      </c>
      <c r="U355" s="28">
        <v>4</v>
      </c>
      <c r="V355" s="28"/>
      <c r="W355" s="110" t="s">
        <v>819</v>
      </c>
      <c r="X355" s="25"/>
      <c r="Y355" s="28"/>
      <c r="Z355" s="28"/>
      <c r="AA355" s="110"/>
      <c r="AB355" s="25"/>
      <c r="AC355" s="27"/>
      <c r="AD355" s="28"/>
      <c r="AE355" s="312"/>
      <c r="AF355" s="28" t="str">
        <f t="shared" si="5"/>
        <v>c</v>
      </c>
    </row>
    <row r="356" spans="1:32" s="11" customFormat="1" ht="12.75" customHeight="1" x14ac:dyDescent="0.3">
      <c r="A356" s="107"/>
      <c r="B356" s="52"/>
      <c r="C356" s="994"/>
      <c r="D356" s="25"/>
      <c r="E356" s="26"/>
      <c r="F356" s="26"/>
      <c r="G356" s="111"/>
      <c r="H356" s="25"/>
      <c r="I356" s="28"/>
      <c r="J356" s="28"/>
      <c r="K356" s="110"/>
      <c r="L356" s="25"/>
      <c r="M356" s="28"/>
      <c r="N356" s="28"/>
      <c r="O356" s="110"/>
      <c r="P356" s="25"/>
      <c r="Q356" s="27"/>
      <c r="R356" s="28"/>
      <c r="S356" s="110"/>
      <c r="T356" s="25"/>
      <c r="U356" s="28"/>
      <c r="V356" s="28"/>
      <c r="W356" s="110"/>
      <c r="X356" s="25"/>
      <c r="Y356" s="33"/>
      <c r="Z356" s="33"/>
      <c r="AA356" s="116"/>
      <c r="AB356" s="25"/>
      <c r="AC356" s="27"/>
      <c r="AD356" s="28"/>
      <c r="AE356" s="312"/>
      <c r="AF356" s="28" t="str">
        <f t="shared" si="5"/>
        <v>c</v>
      </c>
    </row>
    <row r="357" spans="1:32" s="11" customFormat="1" ht="12.75" customHeight="1" x14ac:dyDescent="0.3">
      <c r="A357" s="105">
        <v>18</v>
      </c>
      <c r="B357" s="51" t="s">
        <v>7163</v>
      </c>
      <c r="C357" s="992" t="s">
        <v>0</v>
      </c>
      <c r="D357" s="15"/>
      <c r="E357" s="16"/>
      <c r="F357" s="16"/>
      <c r="G357" s="115"/>
      <c r="H357" s="15"/>
      <c r="I357" s="17"/>
      <c r="J357" s="18"/>
      <c r="K357" s="114"/>
      <c r="L357" s="18"/>
      <c r="M357" s="18"/>
      <c r="N357" s="18"/>
      <c r="O357" s="114"/>
      <c r="P357" s="18"/>
      <c r="Q357" s="18"/>
      <c r="R357" s="18"/>
      <c r="S357" s="114"/>
      <c r="T357" s="15"/>
      <c r="U357" s="18"/>
      <c r="V357" s="18"/>
      <c r="W357" s="114"/>
      <c r="X357" s="15"/>
      <c r="Y357" s="18"/>
      <c r="Z357" s="18"/>
      <c r="AA357" s="114"/>
      <c r="AB357" s="15"/>
      <c r="AC357" s="18"/>
      <c r="AD357" s="18"/>
      <c r="AE357" s="310"/>
      <c r="AF357" s="28" t="str">
        <f t="shared" si="5"/>
        <v>s</v>
      </c>
    </row>
    <row r="358" spans="1:32" s="11" customFormat="1" ht="12.75" customHeight="1" x14ac:dyDescent="0.3">
      <c r="A358" s="107"/>
      <c r="B358" s="52" t="s">
        <v>412</v>
      </c>
      <c r="C358" s="993"/>
      <c r="D358" s="20"/>
      <c r="E358" s="21"/>
      <c r="F358" s="21"/>
      <c r="G358" s="113"/>
      <c r="H358" s="20"/>
      <c r="I358" s="22"/>
      <c r="J358" s="22"/>
      <c r="K358" s="112"/>
      <c r="L358" s="20"/>
      <c r="M358" s="22"/>
      <c r="N358" s="22"/>
      <c r="O358" s="112"/>
      <c r="P358" s="20"/>
      <c r="Q358" s="24"/>
      <c r="R358" s="22"/>
      <c r="S358" s="112"/>
      <c r="T358" s="20"/>
      <c r="U358" s="22"/>
      <c r="V358" s="22"/>
      <c r="W358" s="112"/>
      <c r="X358" s="20"/>
      <c r="Y358" s="24"/>
      <c r="Z358" s="24"/>
      <c r="AA358" s="112"/>
      <c r="AB358" s="20"/>
      <c r="AC358" s="22"/>
      <c r="AD358" s="22"/>
      <c r="AE358" s="311"/>
      <c r="AF358" s="28" t="str">
        <f t="shared" si="5"/>
        <v>s</v>
      </c>
    </row>
    <row r="359" spans="1:32" s="11" customFormat="1" ht="12.75" customHeight="1" x14ac:dyDescent="0.3">
      <c r="A359" s="107"/>
      <c r="B359" s="52"/>
      <c r="C359" s="994" t="s">
        <v>1</v>
      </c>
      <c r="D359" s="25" t="s">
        <v>7086</v>
      </c>
      <c r="E359" s="26">
        <v>4</v>
      </c>
      <c r="F359" s="26"/>
      <c r="G359" s="111" t="s">
        <v>810</v>
      </c>
      <c r="H359" s="25"/>
      <c r="I359" s="27"/>
      <c r="J359" s="28"/>
      <c r="K359" s="110"/>
      <c r="L359" s="25" t="s">
        <v>7086</v>
      </c>
      <c r="M359" s="28">
        <v>4</v>
      </c>
      <c r="N359" s="28"/>
      <c r="O359" s="110" t="s">
        <v>810</v>
      </c>
      <c r="P359" s="25"/>
      <c r="Q359" s="28"/>
      <c r="R359" s="28"/>
      <c r="S359" s="110"/>
      <c r="T359" s="25" t="s">
        <v>7086</v>
      </c>
      <c r="U359" s="28">
        <v>4</v>
      </c>
      <c r="V359" s="28"/>
      <c r="W359" s="110" t="s">
        <v>810</v>
      </c>
      <c r="X359" s="25"/>
      <c r="Y359" s="28"/>
      <c r="Z359" s="28"/>
      <c r="AA359" s="110"/>
      <c r="AB359" s="25"/>
      <c r="AC359" s="27"/>
      <c r="AD359" s="28"/>
      <c r="AE359" s="312"/>
      <c r="AF359" s="28" t="str">
        <f t="shared" si="5"/>
        <v>c</v>
      </c>
    </row>
    <row r="360" spans="1:32" s="11" customFormat="1" ht="12.75" customHeight="1" x14ac:dyDescent="0.3">
      <c r="A360" s="107"/>
      <c r="B360" s="54"/>
      <c r="C360" s="995"/>
      <c r="D360" s="25"/>
      <c r="E360" s="26"/>
      <c r="F360" s="26"/>
      <c r="G360" s="111"/>
      <c r="H360" s="25"/>
      <c r="I360" s="28"/>
      <c r="J360" s="28"/>
      <c r="K360" s="110"/>
      <c r="L360" s="25"/>
      <c r="M360" s="28"/>
      <c r="N360" s="28"/>
      <c r="O360" s="110"/>
      <c r="P360" s="25"/>
      <c r="Q360" s="28"/>
      <c r="R360" s="28"/>
      <c r="S360" s="110"/>
      <c r="T360" s="25"/>
      <c r="U360" s="28"/>
      <c r="V360" s="28"/>
      <c r="W360" s="110"/>
      <c r="X360" s="25"/>
      <c r="Y360" s="33"/>
      <c r="Z360" s="33"/>
      <c r="AA360" s="116"/>
      <c r="AB360" s="25"/>
      <c r="AC360" s="33"/>
      <c r="AD360" s="33"/>
      <c r="AE360" s="314"/>
      <c r="AF360" s="28" t="str">
        <f t="shared" si="5"/>
        <v>c</v>
      </c>
    </row>
    <row r="361" spans="1:32" s="11" customFormat="1" ht="12.75" customHeight="1" x14ac:dyDescent="0.3">
      <c r="A361" s="105">
        <v>19</v>
      </c>
      <c r="B361" s="51" t="s">
        <v>7164</v>
      </c>
      <c r="C361" s="992" t="s">
        <v>0</v>
      </c>
      <c r="D361" s="15"/>
      <c r="E361" s="16"/>
      <c r="F361" s="16"/>
      <c r="G361" s="115"/>
      <c r="H361" s="15"/>
      <c r="I361" s="17"/>
      <c r="J361" s="18"/>
      <c r="K361" s="114"/>
      <c r="L361" s="15"/>
      <c r="M361" s="18"/>
      <c r="N361" s="18"/>
      <c r="O361" s="114"/>
      <c r="P361" s="15"/>
      <c r="Q361" s="18"/>
      <c r="R361" s="18"/>
      <c r="S361" s="114"/>
      <c r="T361" s="18"/>
      <c r="U361" s="18"/>
      <c r="V361" s="18"/>
      <c r="W361" s="114"/>
      <c r="X361" s="15"/>
      <c r="Y361" s="18"/>
      <c r="Z361" s="18"/>
      <c r="AA361" s="114"/>
      <c r="AB361" s="15"/>
      <c r="AC361" s="18"/>
      <c r="AD361" s="18"/>
      <c r="AE361" s="310"/>
      <c r="AF361" s="28" t="str">
        <f t="shared" si="5"/>
        <v>s</v>
      </c>
    </row>
    <row r="362" spans="1:32" s="11" customFormat="1" ht="12.75" customHeight="1" x14ac:dyDescent="0.3">
      <c r="A362" s="107"/>
      <c r="B362" s="52" t="s">
        <v>412</v>
      </c>
      <c r="C362" s="993"/>
      <c r="D362" s="20"/>
      <c r="E362" s="21"/>
      <c r="F362" s="21"/>
      <c r="G362" s="113"/>
      <c r="H362" s="20"/>
      <c r="I362" s="22"/>
      <c r="J362" s="22"/>
      <c r="K362" s="112"/>
      <c r="L362" s="20"/>
      <c r="M362" s="22"/>
      <c r="N362" s="22"/>
      <c r="O362" s="112"/>
      <c r="P362" s="20"/>
      <c r="Q362" s="22"/>
      <c r="R362" s="22"/>
      <c r="S362" s="112"/>
      <c r="T362" s="20"/>
      <c r="U362" s="22"/>
      <c r="V362" s="22"/>
      <c r="W362" s="112"/>
      <c r="X362" s="20"/>
      <c r="Y362" s="24"/>
      <c r="Z362" s="24"/>
      <c r="AA362" s="112"/>
      <c r="AB362" s="20"/>
      <c r="AC362" s="22"/>
      <c r="AD362" s="22"/>
      <c r="AE362" s="311"/>
      <c r="AF362" s="28" t="str">
        <f t="shared" si="5"/>
        <v>s</v>
      </c>
    </row>
    <row r="363" spans="1:32" s="11" customFormat="1" ht="12.75" customHeight="1" x14ac:dyDescent="0.3">
      <c r="A363" s="107"/>
      <c r="B363" s="52"/>
      <c r="C363" s="994" t="s">
        <v>1</v>
      </c>
      <c r="D363" s="25" t="s">
        <v>6641</v>
      </c>
      <c r="E363" s="26">
        <v>4</v>
      </c>
      <c r="F363" s="26"/>
      <c r="G363" s="111" t="s">
        <v>799</v>
      </c>
      <c r="H363" s="25"/>
      <c r="I363" s="27"/>
      <c r="J363" s="28"/>
      <c r="K363" s="110"/>
      <c r="L363" s="28" t="s">
        <v>6641</v>
      </c>
      <c r="M363" s="28">
        <v>4</v>
      </c>
      <c r="N363" s="28"/>
      <c r="O363" s="110" t="s">
        <v>799</v>
      </c>
      <c r="P363" s="25"/>
      <c r="Q363" s="27"/>
      <c r="R363" s="28"/>
      <c r="S363" s="110"/>
      <c r="T363" s="25" t="s">
        <v>6641</v>
      </c>
      <c r="U363" s="28">
        <v>4</v>
      </c>
      <c r="V363" s="28"/>
      <c r="W363" s="110" t="s">
        <v>799</v>
      </c>
      <c r="X363" s="25"/>
      <c r="Y363" s="28"/>
      <c r="Z363" s="28"/>
      <c r="AA363" s="110"/>
      <c r="AB363" s="25"/>
      <c r="AC363" s="27"/>
      <c r="AD363" s="28"/>
      <c r="AE363" s="312"/>
      <c r="AF363" s="28" t="str">
        <f t="shared" si="5"/>
        <v>c</v>
      </c>
    </row>
    <row r="364" spans="1:32" s="11" customFormat="1" ht="12.75" customHeight="1" x14ac:dyDescent="0.3">
      <c r="A364" s="107"/>
      <c r="B364" s="54"/>
      <c r="C364" s="995"/>
      <c r="D364" s="25"/>
      <c r="E364" s="26"/>
      <c r="F364" s="26"/>
      <c r="G364" s="111"/>
      <c r="H364" s="25"/>
      <c r="I364" s="28"/>
      <c r="J364" s="28"/>
      <c r="K364" s="110"/>
      <c r="L364" s="25"/>
      <c r="M364" s="28"/>
      <c r="N364" s="28"/>
      <c r="O364" s="110"/>
      <c r="P364" s="25"/>
      <c r="Q364" s="27"/>
      <c r="R364" s="27"/>
      <c r="S364" s="110"/>
      <c r="T364" s="25"/>
      <c r="U364" s="28"/>
      <c r="V364" s="28"/>
      <c r="W364" s="110"/>
      <c r="X364" s="25"/>
      <c r="Y364" s="33"/>
      <c r="Z364" s="33"/>
      <c r="AA364" s="116"/>
      <c r="AB364" s="25"/>
      <c r="AC364" s="33"/>
      <c r="AD364" s="33"/>
      <c r="AE364" s="314"/>
      <c r="AF364" s="28" t="str">
        <f t="shared" si="5"/>
        <v>c</v>
      </c>
    </row>
    <row r="365" spans="1:32" s="11" customFormat="1" ht="12.75" customHeight="1" x14ac:dyDescent="0.3">
      <c r="A365" s="105">
        <v>1</v>
      </c>
      <c r="B365" s="51" t="s">
        <v>5548</v>
      </c>
      <c r="C365" s="992" t="s">
        <v>0</v>
      </c>
      <c r="D365" s="15" t="s">
        <v>7088</v>
      </c>
      <c r="E365" s="16"/>
      <c r="F365" s="16"/>
      <c r="G365" s="115"/>
      <c r="H365" s="15" t="s">
        <v>7088</v>
      </c>
      <c r="I365" s="17"/>
      <c r="J365" s="18"/>
      <c r="K365" s="114"/>
      <c r="L365" s="15" t="s">
        <v>7088</v>
      </c>
      <c r="M365" s="18"/>
      <c r="N365" s="18"/>
      <c r="O365" s="114"/>
      <c r="P365" s="34" t="s">
        <v>7088</v>
      </c>
      <c r="Q365" s="35"/>
      <c r="R365" s="36"/>
      <c r="S365" s="114"/>
      <c r="T365" s="15" t="s">
        <v>7086</v>
      </c>
      <c r="U365" s="18">
        <v>4</v>
      </c>
      <c r="V365" s="18" t="s">
        <v>238</v>
      </c>
      <c r="W365" s="114" t="s">
        <v>583</v>
      </c>
      <c r="X365" s="18" t="s">
        <v>7086</v>
      </c>
      <c r="Y365" s="18">
        <v>4</v>
      </c>
      <c r="Z365" s="18" t="s">
        <v>238</v>
      </c>
      <c r="AA365" s="114" t="s">
        <v>583</v>
      </c>
      <c r="AB365" s="15"/>
      <c r="AC365" s="17"/>
      <c r="AD365" s="18"/>
      <c r="AE365" s="310"/>
      <c r="AF365" s="28" t="str">
        <f t="shared" si="5"/>
        <v>s</v>
      </c>
    </row>
    <row r="366" spans="1:32" s="11" customFormat="1" ht="12.75" customHeight="1" x14ac:dyDescent="0.3">
      <c r="A366" s="107"/>
      <c r="B366" s="52"/>
      <c r="C366" s="993"/>
      <c r="D366" s="20"/>
      <c r="E366" s="21"/>
      <c r="F366" s="21"/>
      <c r="G366" s="113"/>
      <c r="H366" s="20"/>
      <c r="I366" s="22"/>
      <c r="J366" s="22"/>
      <c r="K366" s="112"/>
      <c r="L366" s="20"/>
      <c r="M366" s="22"/>
      <c r="N366" s="22"/>
      <c r="O366" s="112"/>
      <c r="P366" s="37"/>
      <c r="Q366" s="38"/>
      <c r="R366" s="39"/>
      <c r="S366" s="112"/>
      <c r="T366" s="20"/>
      <c r="U366" s="22"/>
      <c r="V366" s="22"/>
      <c r="W366" s="112"/>
      <c r="X366" s="20"/>
      <c r="Y366" s="24"/>
      <c r="Z366" s="24"/>
      <c r="AA366" s="112"/>
      <c r="AB366" s="20"/>
      <c r="AC366" s="22"/>
      <c r="AD366" s="22"/>
      <c r="AE366" s="311"/>
      <c r="AF366" s="28" t="str">
        <f t="shared" si="5"/>
        <v>s</v>
      </c>
    </row>
    <row r="367" spans="1:32" s="11" customFormat="1" ht="12.75" customHeight="1" x14ac:dyDescent="0.3">
      <c r="A367" s="107"/>
      <c r="B367" s="52"/>
      <c r="C367" s="994" t="s">
        <v>1</v>
      </c>
      <c r="D367" s="25" t="s">
        <v>7086</v>
      </c>
      <c r="E367" s="26">
        <v>4</v>
      </c>
      <c r="F367" s="26" t="s">
        <v>238</v>
      </c>
      <c r="G367" s="111" t="s">
        <v>583</v>
      </c>
      <c r="H367" s="25" t="s">
        <v>7088</v>
      </c>
      <c r="I367" s="27"/>
      <c r="J367" s="28"/>
      <c r="K367" s="110"/>
      <c r="L367" s="25" t="s">
        <v>7088</v>
      </c>
      <c r="M367" s="28"/>
      <c r="N367" s="28"/>
      <c r="O367" s="110"/>
      <c r="P367" s="25" t="s">
        <v>7086</v>
      </c>
      <c r="Q367" s="27">
        <v>4</v>
      </c>
      <c r="R367" s="28" t="s">
        <v>238</v>
      </c>
      <c r="S367" s="110" t="s">
        <v>583</v>
      </c>
      <c r="T367" s="25" t="s">
        <v>7086</v>
      </c>
      <c r="U367" s="28">
        <v>4</v>
      </c>
      <c r="V367" s="28" t="s">
        <v>238</v>
      </c>
      <c r="W367" s="110" t="s">
        <v>583</v>
      </c>
      <c r="X367" s="25" t="s">
        <v>7086</v>
      </c>
      <c r="Y367" s="28">
        <v>4</v>
      </c>
      <c r="Z367" s="28" t="s">
        <v>238</v>
      </c>
      <c r="AA367" s="110" t="s">
        <v>583</v>
      </c>
      <c r="AB367" s="25"/>
      <c r="AC367" s="27"/>
      <c r="AD367" s="28"/>
      <c r="AE367" s="312"/>
      <c r="AF367" s="28" t="str">
        <f t="shared" si="5"/>
        <v>c</v>
      </c>
    </row>
    <row r="368" spans="1:32" s="11" customFormat="1" ht="12.75" customHeight="1" x14ac:dyDescent="0.3">
      <c r="A368" s="107"/>
      <c r="B368" s="52"/>
      <c r="C368" s="994"/>
      <c r="D368" s="40" t="s">
        <v>7413</v>
      </c>
      <c r="E368" s="41"/>
      <c r="F368" s="42"/>
      <c r="G368" s="108"/>
      <c r="H368" s="40"/>
      <c r="I368" s="42"/>
      <c r="J368" s="42"/>
      <c r="K368" s="108"/>
      <c r="L368" s="40"/>
      <c r="M368" s="42"/>
      <c r="N368" s="42"/>
      <c r="O368" s="108"/>
      <c r="P368" s="40"/>
      <c r="Q368" s="41"/>
      <c r="R368" s="42"/>
      <c r="S368" s="108"/>
      <c r="T368" s="40"/>
      <c r="U368" s="42"/>
      <c r="V368" s="42"/>
      <c r="W368" s="108"/>
      <c r="X368" s="40"/>
      <c r="Y368" s="43"/>
      <c r="Z368" s="43"/>
      <c r="AA368" s="109"/>
      <c r="AB368" s="40"/>
      <c r="AC368" s="41"/>
      <c r="AD368" s="42"/>
      <c r="AE368" s="313"/>
      <c r="AF368" s="28" t="str">
        <f t="shared" si="5"/>
        <v>c</v>
      </c>
    </row>
    <row r="369" spans="1:32" s="11" customFormat="1" ht="12.75" customHeight="1" x14ac:dyDescent="0.3">
      <c r="A369" s="105">
        <v>2</v>
      </c>
      <c r="B369" s="51" t="s">
        <v>6656</v>
      </c>
      <c r="C369" s="992" t="s">
        <v>0</v>
      </c>
      <c r="D369" s="15" t="s">
        <v>7088</v>
      </c>
      <c r="E369" s="16"/>
      <c r="F369" s="16"/>
      <c r="G369" s="115"/>
      <c r="H369" s="15" t="s">
        <v>7088</v>
      </c>
      <c r="I369" s="17"/>
      <c r="J369" s="18"/>
      <c r="K369" s="114"/>
      <c r="L369" s="15" t="s">
        <v>7088</v>
      </c>
      <c r="M369" s="18"/>
      <c r="N369" s="18"/>
      <c r="O369" s="114"/>
      <c r="P369" s="34" t="s">
        <v>7088</v>
      </c>
      <c r="Q369" s="35"/>
      <c r="R369" s="36"/>
      <c r="S369" s="114"/>
      <c r="T369" s="15" t="s">
        <v>4664</v>
      </c>
      <c r="U369" s="18">
        <v>4</v>
      </c>
      <c r="V369" s="509" t="s">
        <v>443</v>
      </c>
      <c r="W369" s="114" t="s">
        <v>712</v>
      </c>
      <c r="X369" s="18" t="s">
        <v>6612</v>
      </c>
      <c r="Y369" s="18">
        <v>4</v>
      </c>
      <c r="Z369" s="509" t="s">
        <v>501</v>
      </c>
      <c r="AA369" s="114" t="s">
        <v>161</v>
      </c>
      <c r="AB369" s="15"/>
      <c r="AC369" s="17"/>
      <c r="AD369" s="18"/>
      <c r="AE369" s="310"/>
      <c r="AF369" s="28" t="str">
        <f t="shared" si="5"/>
        <v>s</v>
      </c>
    </row>
    <row r="370" spans="1:32" s="11" customFormat="1" ht="12.75" customHeight="1" x14ac:dyDescent="0.3">
      <c r="A370" s="107"/>
      <c r="B370" s="52"/>
      <c r="C370" s="993"/>
      <c r="D370" s="20"/>
      <c r="E370" s="21"/>
      <c r="F370" s="21"/>
      <c r="G370" s="113"/>
      <c r="H370" s="20"/>
      <c r="I370" s="22"/>
      <c r="J370" s="22"/>
      <c r="K370" s="112"/>
      <c r="L370" s="20"/>
      <c r="M370" s="22"/>
      <c r="N370" s="22"/>
      <c r="O370" s="112"/>
      <c r="P370" s="37"/>
      <c r="Q370" s="38"/>
      <c r="R370" s="39"/>
      <c r="S370" s="112"/>
      <c r="T370" s="20"/>
      <c r="U370" s="22"/>
      <c r="V370" s="22"/>
      <c r="W370" s="112"/>
      <c r="X370" s="20"/>
      <c r="Y370" s="24"/>
      <c r="Z370" s="24"/>
      <c r="AA370" s="112"/>
      <c r="AB370" s="20"/>
      <c r="AC370" s="22"/>
      <c r="AD370" s="22"/>
      <c r="AE370" s="311"/>
      <c r="AF370" s="28" t="str">
        <f t="shared" si="5"/>
        <v>s</v>
      </c>
    </row>
    <row r="371" spans="1:32" s="11" customFormat="1" ht="12.75" customHeight="1" x14ac:dyDescent="0.3">
      <c r="A371" s="107"/>
      <c r="B371" s="52"/>
      <c r="C371" s="994" t="s">
        <v>1</v>
      </c>
      <c r="D371" s="25" t="s">
        <v>4661</v>
      </c>
      <c r="E371" s="26">
        <v>3</v>
      </c>
      <c r="F371" s="537" t="s">
        <v>402</v>
      </c>
      <c r="G371" s="111" t="s">
        <v>685</v>
      </c>
      <c r="H371" s="25" t="s">
        <v>7088</v>
      </c>
      <c r="I371" s="27"/>
      <c r="J371" s="28"/>
      <c r="K371" s="110"/>
      <c r="L371" s="25" t="s">
        <v>7088</v>
      </c>
      <c r="M371" s="28"/>
      <c r="N371" s="28"/>
      <c r="O371" s="110"/>
      <c r="P371" s="25" t="s">
        <v>4661</v>
      </c>
      <c r="Q371" s="27">
        <v>3</v>
      </c>
      <c r="R371" s="508" t="s">
        <v>400</v>
      </c>
      <c r="S371" s="110" t="s">
        <v>685</v>
      </c>
      <c r="T371" s="25" t="s">
        <v>6611</v>
      </c>
      <c r="U371" s="28">
        <v>3</v>
      </c>
      <c r="V371" s="508" t="s">
        <v>405</v>
      </c>
      <c r="W371" s="110" t="s">
        <v>603</v>
      </c>
      <c r="X371" s="25" t="s">
        <v>6612</v>
      </c>
      <c r="Y371" s="28">
        <v>4</v>
      </c>
      <c r="Z371" s="508" t="s">
        <v>501</v>
      </c>
      <c r="AA371" s="110" t="s">
        <v>161</v>
      </c>
      <c r="AB371" s="25"/>
      <c r="AC371" s="27"/>
      <c r="AD371" s="28"/>
      <c r="AE371" s="312"/>
      <c r="AF371" s="28" t="str">
        <f t="shared" si="5"/>
        <v>c</v>
      </c>
    </row>
    <row r="372" spans="1:32" s="11" customFormat="1" ht="12.75" customHeight="1" x14ac:dyDescent="0.3">
      <c r="A372" s="107"/>
      <c r="B372" s="52"/>
      <c r="C372" s="994"/>
      <c r="D372" s="40" t="s">
        <v>7413</v>
      </c>
      <c r="E372" s="41"/>
      <c r="F372" s="42"/>
      <c r="G372" s="108"/>
      <c r="H372" s="40"/>
      <c r="I372" s="42"/>
      <c r="J372" s="42"/>
      <c r="K372" s="108"/>
      <c r="L372" s="40"/>
      <c r="M372" s="42"/>
      <c r="N372" s="42"/>
      <c r="O372" s="108"/>
      <c r="P372" s="40"/>
      <c r="Q372" s="41"/>
      <c r="R372" s="42"/>
      <c r="S372" s="108"/>
      <c r="T372" s="40"/>
      <c r="U372" s="42"/>
      <c r="V372" s="42"/>
      <c r="W372" s="108"/>
      <c r="X372" s="40"/>
      <c r="Y372" s="43"/>
      <c r="Z372" s="43"/>
      <c r="AA372" s="109"/>
      <c r="AB372" s="40"/>
      <c r="AC372" s="41"/>
      <c r="AD372" s="42"/>
      <c r="AE372" s="313"/>
      <c r="AF372" s="28" t="str">
        <f t="shared" si="5"/>
        <v>c</v>
      </c>
    </row>
    <row r="373" spans="1:32" s="11" customFormat="1" ht="12.75" customHeight="1" x14ac:dyDescent="0.3">
      <c r="A373" s="105">
        <v>3</v>
      </c>
      <c r="B373" s="51" t="s">
        <v>6657</v>
      </c>
      <c r="C373" s="992" t="s">
        <v>0</v>
      </c>
      <c r="D373" s="15" t="s">
        <v>7088</v>
      </c>
      <c r="E373" s="16"/>
      <c r="F373" s="16"/>
      <c r="G373" s="115"/>
      <c r="H373" s="15" t="s">
        <v>7088</v>
      </c>
      <c r="I373" s="17"/>
      <c r="J373" s="18"/>
      <c r="K373" s="114"/>
      <c r="L373" s="18" t="s">
        <v>7088</v>
      </c>
      <c r="M373" s="18"/>
      <c r="N373" s="18"/>
      <c r="O373" s="114"/>
      <c r="P373" s="15" t="s">
        <v>7088</v>
      </c>
      <c r="Q373" s="17"/>
      <c r="R373" s="18"/>
      <c r="S373" s="114"/>
      <c r="T373" s="15" t="s">
        <v>4664</v>
      </c>
      <c r="U373" s="18">
        <v>4</v>
      </c>
      <c r="V373" s="509" t="s">
        <v>443</v>
      </c>
      <c r="W373" s="114" t="s">
        <v>712</v>
      </c>
      <c r="X373" s="15" t="s">
        <v>7312</v>
      </c>
      <c r="Y373" s="18">
        <v>4</v>
      </c>
      <c r="Z373" s="18" t="s">
        <v>234</v>
      </c>
      <c r="AA373" s="114" t="s">
        <v>164</v>
      </c>
      <c r="AB373" s="15"/>
      <c r="AC373" s="17"/>
      <c r="AD373" s="18"/>
      <c r="AE373" s="310"/>
      <c r="AF373" s="28" t="str">
        <f t="shared" si="5"/>
        <v>s</v>
      </c>
    </row>
    <row r="374" spans="1:32" s="11" customFormat="1" ht="12.75" customHeight="1" x14ac:dyDescent="0.3">
      <c r="A374" s="107"/>
      <c r="B374" s="52"/>
      <c r="C374" s="993"/>
      <c r="D374" s="20"/>
      <c r="E374" s="21"/>
      <c r="F374" s="21"/>
      <c r="G374" s="113"/>
      <c r="H374" s="20"/>
      <c r="I374" s="22"/>
      <c r="J374" s="22"/>
      <c r="K374" s="112"/>
      <c r="L374" s="20"/>
      <c r="M374" s="22"/>
      <c r="N374" s="22"/>
      <c r="O374" s="112"/>
      <c r="P374" s="20"/>
      <c r="Q374" s="24"/>
      <c r="R374" s="24"/>
      <c r="S374" s="112"/>
      <c r="T374" s="20"/>
      <c r="U374" s="24"/>
      <c r="V374" s="22"/>
      <c r="W374" s="112"/>
      <c r="X374" s="20"/>
      <c r="Y374" s="24"/>
      <c r="Z374" s="24"/>
      <c r="AA374" s="112"/>
      <c r="AB374" s="20"/>
      <c r="AC374" s="22"/>
      <c r="AD374" s="22"/>
      <c r="AE374" s="311"/>
      <c r="AF374" s="28" t="str">
        <f t="shared" si="5"/>
        <v>s</v>
      </c>
    </row>
    <row r="375" spans="1:32" s="11" customFormat="1" ht="12.75" customHeight="1" x14ac:dyDescent="0.3">
      <c r="A375" s="107"/>
      <c r="B375" s="52"/>
      <c r="C375" s="994" t="s">
        <v>1</v>
      </c>
      <c r="D375" s="25" t="s">
        <v>7312</v>
      </c>
      <c r="E375" s="26">
        <v>4</v>
      </c>
      <c r="F375" s="26" t="s">
        <v>234</v>
      </c>
      <c r="G375" s="111" t="s">
        <v>164</v>
      </c>
      <c r="H375" s="25" t="s">
        <v>7088</v>
      </c>
      <c r="I375" s="27"/>
      <c r="J375" s="28"/>
      <c r="K375" s="110"/>
      <c r="L375" s="25" t="s">
        <v>7088</v>
      </c>
      <c r="M375" s="28"/>
      <c r="N375" s="28"/>
      <c r="O375" s="110"/>
      <c r="P375" s="30" t="s">
        <v>7312</v>
      </c>
      <c r="Q375" s="31">
        <v>4</v>
      </c>
      <c r="R375" s="28" t="s">
        <v>234</v>
      </c>
      <c r="S375" s="110" t="s">
        <v>164</v>
      </c>
      <c r="T375" s="25" t="s">
        <v>6611</v>
      </c>
      <c r="U375" s="28">
        <v>3</v>
      </c>
      <c r="V375" s="508" t="s">
        <v>405</v>
      </c>
      <c r="W375" s="110" t="s">
        <v>603</v>
      </c>
      <c r="X375" s="25" t="s">
        <v>7312</v>
      </c>
      <c r="Y375" s="28">
        <v>4</v>
      </c>
      <c r="Z375" s="28" t="s">
        <v>234</v>
      </c>
      <c r="AA375" s="110" t="s">
        <v>164</v>
      </c>
      <c r="AB375" s="25"/>
      <c r="AC375" s="27"/>
      <c r="AD375" s="28"/>
      <c r="AE375" s="312"/>
      <c r="AF375" s="28" t="str">
        <f t="shared" si="5"/>
        <v>c</v>
      </c>
    </row>
    <row r="376" spans="1:32" s="11" customFormat="1" ht="12.75" customHeight="1" x14ac:dyDescent="0.3">
      <c r="A376" s="107"/>
      <c r="B376" s="52"/>
      <c r="C376" s="994"/>
      <c r="D376" s="25"/>
      <c r="E376" s="26"/>
      <c r="F376" s="26"/>
      <c r="G376" s="111"/>
      <c r="H376" s="25"/>
      <c r="I376" s="28"/>
      <c r="J376" s="28"/>
      <c r="K376" s="110"/>
      <c r="L376" s="25"/>
      <c r="M376" s="28"/>
      <c r="N376" s="28"/>
      <c r="O376" s="110"/>
      <c r="P376" s="30"/>
      <c r="Q376" s="31"/>
      <c r="R376" s="32"/>
      <c r="S376" s="110"/>
      <c r="T376" s="25"/>
      <c r="U376" s="27"/>
      <c r="V376" s="27"/>
      <c r="W376" s="110"/>
      <c r="X376" s="25"/>
      <c r="Y376" s="33"/>
      <c r="Z376" s="33"/>
      <c r="AA376" s="116"/>
      <c r="AB376" s="25"/>
      <c r="AC376" s="27"/>
      <c r="AD376" s="28"/>
      <c r="AE376" s="312"/>
      <c r="AF376" s="28" t="str">
        <f t="shared" si="5"/>
        <v>c</v>
      </c>
    </row>
    <row r="377" spans="1:32" s="11" customFormat="1" ht="12.75" customHeight="1" x14ac:dyDescent="0.3">
      <c r="A377" s="105">
        <v>4</v>
      </c>
      <c r="B377" s="51" t="s">
        <v>7090</v>
      </c>
      <c r="C377" s="992" t="s">
        <v>0</v>
      </c>
      <c r="D377" s="15" t="s">
        <v>6611</v>
      </c>
      <c r="E377" s="16">
        <v>4</v>
      </c>
      <c r="F377" s="538">
        <v>113</v>
      </c>
      <c r="G377" s="115" t="s">
        <v>181</v>
      </c>
      <c r="H377" s="15" t="s">
        <v>4661</v>
      </c>
      <c r="I377" s="17">
        <v>3</v>
      </c>
      <c r="J377" s="509" t="s">
        <v>400</v>
      </c>
      <c r="K377" s="114" t="s">
        <v>685</v>
      </c>
      <c r="L377" s="15" t="s">
        <v>6611</v>
      </c>
      <c r="M377" s="18">
        <v>4</v>
      </c>
      <c r="N377" s="509">
        <v>113</v>
      </c>
      <c r="O377" s="114" t="s">
        <v>181</v>
      </c>
      <c r="P377" s="34" t="s">
        <v>6611</v>
      </c>
      <c r="Q377" s="35">
        <v>4</v>
      </c>
      <c r="R377" s="507">
        <v>113</v>
      </c>
      <c r="S377" s="114" t="s">
        <v>181</v>
      </c>
      <c r="T377" s="15" t="s">
        <v>6611</v>
      </c>
      <c r="U377" s="18">
        <v>4</v>
      </c>
      <c r="V377" s="509">
        <v>113</v>
      </c>
      <c r="W377" s="114" t="s">
        <v>181</v>
      </c>
      <c r="X377" s="18"/>
      <c r="Y377" s="18"/>
      <c r="Z377" s="18"/>
      <c r="AA377" s="114"/>
      <c r="AB377" s="15"/>
      <c r="AC377" s="17"/>
      <c r="AD377" s="18"/>
      <c r="AE377" s="310"/>
      <c r="AF377" s="28" t="str">
        <f t="shared" si="5"/>
        <v>s</v>
      </c>
    </row>
    <row r="378" spans="1:32" s="11" customFormat="1" ht="12.75" customHeight="1" x14ac:dyDescent="0.3">
      <c r="A378" s="107"/>
      <c r="B378" s="52"/>
      <c r="C378" s="993"/>
      <c r="D378" s="20" t="s">
        <v>7413</v>
      </c>
      <c r="E378" s="21"/>
      <c r="F378" s="21"/>
      <c r="G378" s="113"/>
      <c r="H378" s="20"/>
      <c r="I378" s="22"/>
      <c r="J378" s="22"/>
      <c r="K378" s="112"/>
      <c r="L378" s="20"/>
      <c r="M378" s="22"/>
      <c r="N378" s="22"/>
      <c r="O378" s="112"/>
      <c r="P378" s="37"/>
      <c r="Q378" s="38"/>
      <c r="R378" s="39"/>
      <c r="S378" s="112"/>
      <c r="T378" s="20"/>
      <c r="U378" s="22"/>
      <c r="V378" s="22"/>
      <c r="W378" s="112"/>
      <c r="X378" s="20"/>
      <c r="Y378" s="24"/>
      <c r="Z378" s="24"/>
      <c r="AA378" s="112"/>
      <c r="AB378" s="20"/>
      <c r="AC378" s="22"/>
      <c r="AD378" s="22"/>
      <c r="AE378" s="311"/>
      <c r="AF378" s="28" t="str">
        <f t="shared" si="5"/>
        <v>s</v>
      </c>
    </row>
    <row r="379" spans="1:32" s="11" customFormat="1" ht="12.75" customHeight="1" x14ac:dyDescent="0.3">
      <c r="A379" s="107"/>
      <c r="B379" s="52"/>
      <c r="C379" s="994" t="s">
        <v>1</v>
      </c>
      <c r="D379" s="25" t="s">
        <v>6629</v>
      </c>
      <c r="E379" s="26">
        <v>4</v>
      </c>
      <c r="F379" s="537">
        <v>112</v>
      </c>
      <c r="G379" s="111" t="s">
        <v>177</v>
      </c>
      <c r="H379" s="25" t="s">
        <v>6629</v>
      </c>
      <c r="I379" s="27">
        <v>4</v>
      </c>
      <c r="J379" s="508">
        <v>112</v>
      </c>
      <c r="K379" s="110" t="s">
        <v>177</v>
      </c>
      <c r="L379" s="25" t="s">
        <v>4661</v>
      </c>
      <c r="M379" s="28">
        <v>3</v>
      </c>
      <c r="N379" s="508" t="s">
        <v>400</v>
      </c>
      <c r="O379" s="110" t="s">
        <v>685</v>
      </c>
      <c r="P379" s="25" t="s">
        <v>6629</v>
      </c>
      <c r="Q379" s="27">
        <v>4</v>
      </c>
      <c r="R379" s="508">
        <v>112</v>
      </c>
      <c r="S379" s="110" t="s">
        <v>177</v>
      </c>
      <c r="T379" s="25" t="s">
        <v>6629</v>
      </c>
      <c r="U379" s="28">
        <v>4</v>
      </c>
      <c r="V379" s="508">
        <v>112</v>
      </c>
      <c r="W379" s="110" t="s">
        <v>177</v>
      </c>
      <c r="X379" s="25"/>
      <c r="Y379" s="28"/>
      <c r="Z379" s="28"/>
      <c r="AA379" s="110"/>
      <c r="AB379" s="25"/>
      <c r="AC379" s="27"/>
      <c r="AD379" s="28"/>
      <c r="AE379" s="312"/>
      <c r="AF379" s="28" t="str">
        <f t="shared" si="5"/>
        <v>c</v>
      </c>
    </row>
    <row r="380" spans="1:32" s="11" customFormat="1" ht="12.75" customHeight="1" x14ac:dyDescent="0.3">
      <c r="A380" s="107"/>
      <c r="B380" s="52"/>
      <c r="C380" s="994"/>
      <c r="D380" s="40"/>
      <c r="E380" s="41"/>
      <c r="F380" s="42"/>
      <c r="G380" s="108"/>
      <c r="H380" s="40"/>
      <c r="I380" s="42"/>
      <c r="J380" s="42"/>
      <c r="K380" s="108"/>
      <c r="L380" s="40"/>
      <c r="M380" s="42"/>
      <c r="N380" s="42"/>
      <c r="O380" s="108"/>
      <c r="P380" s="40"/>
      <c r="Q380" s="41"/>
      <c r="R380" s="42"/>
      <c r="S380" s="108"/>
      <c r="T380" s="40"/>
      <c r="U380" s="42"/>
      <c r="V380" s="42"/>
      <c r="W380" s="108"/>
      <c r="X380" s="40"/>
      <c r="Y380" s="43"/>
      <c r="Z380" s="43"/>
      <c r="AA380" s="109"/>
      <c r="AB380" s="40"/>
      <c r="AC380" s="41"/>
      <c r="AD380" s="42"/>
      <c r="AE380" s="313"/>
      <c r="AF380" s="28" t="str">
        <f t="shared" si="5"/>
        <v>c</v>
      </c>
    </row>
    <row r="381" spans="1:32" s="11" customFormat="1" ht="12.75" customHeight="1" x14ac:dyDescent="0.3">
      <c r="A381" s="105">
        <v>1</v>
      </c>
      <c r="B381" s="51" t="s">
        <v>5724</v>
      </c>
      <c r="C381" s="992" t="s">
        <v>0</v>
      </c>
      <c r="D381" s="15"/>
      <c r="E381" s="16"/>
      <c r="F381" s="16"/>
      <c r="G381" s="115"/>
      <c r="H381" s="15"/>
      <c r="I381" s="17"/>
      <c r="J381" s="18"/>
      <c r="K381" s="114"/>
      <c r="L381" s="15"/>
      <c r="M381" s="18"/>
      <c r="N381" s="18"/>
      <c r="O381" s="114"/>
      <c r="P381" s="34"/>
      <c r="Q381" s="35"/>
      <c r="R381" s="36"/>
      <c r="S381" s="114"/>
      <c r="T381" s="15"/>
      <c r="U381" s="18"/>
      <c r="V381" s="18"/>
      <c r="W381" s="114"/>
      <c r="X381" s="18"/>
      <c r="Y381" s="18"/>
      <c r="Z381" s="18"/>
      <c r="AA381" s="114"/>
      <c r="AB381" s="15"/>
      <c r="AC381" s="17"/>
      <c r="AD381" s="18"/>
      <c r="AE381" s="310"/>
      <c r="AF381" s="28" t="str">
        <f t="shared" si="5"/>
        <v>s</v>
      </c>
    </row>
    <row r="382" spans="1:32" s="11" customFormat="1" ht="12.75" customHeight="1" x14ac:dyDescent="0.3">
      <c r="A382" s="107"/>
      <c r="B382" s="52" t="s">
        <v>412</v>
      </c>
      <c r="C382" s="993"/>
      <c r="D382" s="20"/>
      <c r="E382" s="21"/>
      <c r="F382" s="21"/>
      <c r="G382" s="113"/>
      <c r="H382" s="20"/>
      <c r="I382" s="22"/>
      <c r="J382" s="22"/>
      <c r="K382" s="112"/>
      <c r="L382" s="20"/>
      <c r="M382" s="22"/>
      <c r="N382" s="22"/>
      <c r="O382" s="112"/>
      <c r="P382" s="37"/>
      <c r="Q382" s="38"/>
      <c r="R382" s="39"/>
      <c r="S382" s="112"/>
      <c r="T382" s="20"/>
      <c r="U382" s="22"/>
      <c r="V382" s="22"/>
      <c r="W382" s="112"/>
      <c r="X382" s="20"/>
      <c r="Y382" s="24"/>
      <c r="Z382" s="24"/>
      <c r="AA382" s="112"/>
      <c r="AB382" s="20"/>
      <c r="AC382" s="22"/>
      <c r="AD382" s="22"/>
      <c r="AE382" s="311"/>
      <c r="AF382" s="28" t="str">
        <f t="shared" si="5"/>
        <v>s</v>
      </c>
    </row>
    <row r="383" spans="1:32" s="11" customFormat="1" ht="12.75" customHeight="1" x14ac:dyDescent="0.3">
      <c r="A383" s="107"/>
      <c r="B383" s="52"/>
      <c r="C383" s="994" t="s">
        <v>1</v>
      </c>
      <c r="D383" s="25" t="s">
        <v>7382</v>
      </c>
      <c r="E383" s="26">
        <v>4</v>
      </c>
      <c r="F383" s="26" t="s">
        <v>7383</v>
      </c>
      <c r="G383" s="111" t="s">
        <v>157</v>
      </c>
      <c r="H383" s="25" t="s">
        <v>7382</v>
      </c>
      <c r="I383" s="27">
        <v>4</v>
      </c>
      <c r="J383" s="28" t="s">
        <v>7383</v>
      </c>
      <c r="K383" s="110" t="s">
        <v>157</v>
      </c>
      <c r="L383" s="25" t="s">
        <v>7382</v>
      </c>
      <c r="M383" s="28">
        <v>4</v>
      </c>
      <c r="N383" s="28" t="s">
        <v>7383</v>
      </c>
      <c r="O383" s="110" t="s">
        <v>157</v>
      </c>
      <c r="P383" s="25" t="s">
        <v>7382</v>
      </c>
      <c r="Q383" s="27">
        <v>4</v>
      </c>
      <c r="R383" s="28" t="s">
        <v>7383</v>
      </c>
      <c r="S383" s="110" t="s">
        <v>157</v>
      </c>
      <c r="T383" s="25" t="s">
        <v>7382</v>
      </c>
      <c r="U383" s="28">
        <v>4</v>
      </c>
      <c r="V383" s="28" t="s">
        <v>7383</v>
      </c>
      <c r="W383" s="110" t="s">
        <v>157</v>
      </c>
      <c r="X383" s="25"/>
      <c r="Y383" s="28"/>
      <c r="Z383" s="28"/>
      <c r="AA383" s="110"/>
      <c r="AB383" s="25"/>
      <c r="AC383" s="27"/>
      <c r="AD383" s="28"/>
      <c r="AE383" s="312"/>
      <c r="AF383" s="28" t="str">
        <f t="shared" si="5"/>
        <v>c</v>
      </c>
    </row>
    <row r="384" spans="1:32" s="11" customFormat="1" ht="12.75" customHeight="1" x14ac:dyDescent="0.3">
      <c r="A384" s="107"/>
      <c r="B384" s="52"/>
      <c r="C384" s="994" t="s">
        <v>547</v>
      </c>
      <c r="D384" s="40"/>
      <c r="E384" s="41"/>
      <c r="F384" s="42"/>
      <c r="G384" s="108"/>
      <c r="H384" s="40"/>
      <c r="I384" s="42"/>
      <c r="J384" s="42"/>
      <c r="K384" s="108"/>
      <c r="L384" s="40"/>
      <c r="M384" s="42"/>
      <c r="N384" s="42"/>
      <c r="O384" s="108"/>
      <c r="P384" s="40"/>
      <c r="Q384" s="41"/>
      <c r="R384" s="42"/>
      <c r="S384" s="108"/>
      <c r="T384" s="40"/>
      <c r="U384" s="42"/>
      <c r="V384" s="42"/>
      <c r="W384" s="108"/>
      <c r="X384" s="40"/>
      <c r="Y384" s="43"/>
      <c r="Z384" s="43"/>
      <c r="AA384" s="109"/>
      <c r="AB384" s="40"/>
      <c r="AC384" s="41"/>
      <c r="AD384" s="42"/>
      <c r="AE384" s="313"/>
      <c r="AF384" s="28" t="str">
        <f t="shared" si="5"/>
        <v>t</v>
      </c>
    </row>
    <row r="385" spans="1:32" s="11" customFormat="1" ht="12.75" customHeight="1" x14ac:dyDescent="0.3">
      <c r="A385" s="105">
        <v>2</v>
      </c>
      <c r="B385" s="51" t="s">
        <v>6614</v>
      </c>
      <c r="C385" s="992" t="s">
        <v>0</v>
      </c>
      <c r="D385" s="15" t="s">
        <v>7384</v>
      </c>
      <c r="E385" s="16">
        <v>4</v>
      </c>
      <c r="F385" s="16" t="s">
        <v>7383</v>
      </c>
      <c r="G385" s="115" t="s">
        <v>157</v>
      </c>
      <c r="H385" s="15" t="s">
        <v>7384</v>
      </c>
      <c r="I385" s="17">
        <v>4</v>
      </c>
      <c r="J385" s="18" t="s">
        <v>7383</v>
      </c>
      <c r="K385" s="114" t="s">
        <v>157</v>
      </c>
      <c r="L385" s="15" t="s">
        <v>7384</v>
      </c>
      <c r="M385" s="18">
        <v>4</v>
      </c>
      <c r="N385" s="18" t="s">
        <v>7383</v>
      </c>
      <c r="O385" s="114" t="s">
        <v>157</v>
      </c>
      <c r="P385" s="34" t="s">
        <v>7384</v>
      </c>
      <c r="Q385" s="35">
        <v>4</v>
      </c>
      <c r="R385" s="36" t="s">
        <v>7383</v>
      </c>
      <c r="S385" s="114" t="s">
        <v>157</v>
      </c>
      <c r="T385" s="15" t="s">
        <v>7384</v>
      </c>
      <c r="U385" s="18">
        <v>4</v>
      </c>
      <c r="V385" s="18" t="s">
        <v>7383</v>
      </c>
      <c r="W385" s="114" t="s">
        <v>157</v>
      </c>
      <c r="X385" s="18"/>
      <c r="Y385" s="18"/>
      <c r="Z385" s="18"/>
      <c r="AA385" s="114"/>
      <c r="AB385" s="15"/>
      <c r="AC385" s="17"/>
      <c r="AD385" s="18"/>
      <c r="AE385" s="310"/>
      <c r="AF385" s="28" t="str">
        <f t="shared" si="5"/>
        <v>s</v>
      </c>
    </row>
    <row r="386" spans="1:32" s="11" customFormat="1" ht="12.75" customHeight="1" x14ac:dyDescent="0.3">
      <c r="A386" s="107"/>
      <c r="B386" s="52" t="s">
        <v>412</v>
      </c>
      <c r="C386" s="993"/>
      <c r="D386" s="20"/>
      <c r="E386" s="21"/>
      <c r="F386" s="21"/>
      <c r="G386" s="113"/>
      <c r="H386" s="20"/>
      <c r="I386" s="22"/>
      <c r="J386" s="22"/>
      <c r="K386" s="112"/>
      <c r="L386" s="20"/>
      <c r="M386" s="22"/>
      <c r="N386" s="22"/>
      <c r="O386" s="112"/>
      <c r="P386" s="37"/>
      <c r="Q386" s="38"/>
      <c r="R386" s="39"/>
      <c r="S386" s="112"/>
      <c r="T386" s="20"/>
      <c r="U386" s="22"/>
      <c r="V386" s="22"/>
      <c r="W386" s="112"/>
      <c r="X386" s="20"/>
      <c r="Y386" s="24"/>
      <c r="Z386" s="24"/>
      <c r="AA386" s="112"/>
      <c r="AB386" s="20"/>
      <c r="AC386" s="22"/>
      <c r="AD386" s="22"/>
      <c r="AE386" s="311"/>
      <c r="AF386" s="28" t="str">
        <f t="shared" si="5"/>
        <v>s</v>
      </c>
    </row>
    <row r="387" spans="1:32" s="11" customFormat="1" ht="12.75" customHeight="1" x14ac:dyDescent="0.3">
      <c r="A387" s="107"/>
      <c r="B387" s="52"/>
      <c r="C387" s="994" t="s">
        <v>1</v>
      </c>
      <c r="D387" s="25"/>
      <c r="E387" s="26"/>
      <c r="F387" s="26"/>
      <c r="G387" s="111"/>
      <c r="H387" s="25"/>
      <c r="I387" s="27"/>
      <c r="J387" s="28"/>
      <c r="K387" s="110"/>
      <c r="L387" s="25"/>
      <c r="M387" s="28"/>
      <c r="N387" s="28"/>
      <c r="O387" s="110"/>
      <c r="P387" s="25"/>
      <c r="Q387" s="27"/>
      <c r="R387" s="28"/>
      <c r="S387" s="110"/>
      <c r="T387" s="25"/>
      <c r="U387" s="28"/>
      <c r="V387" s="28"/>
      <c r="W387" s="110"/>
      <c r="X387" s="25"/>
      <c r="Y387" s="28"/>
      <c r="Z387" s="28"/>
      <c r="AA387" s="110"/>
      <c r="AB387" s="25"/>
      <c r="AC387" s="27"/>
      <c r="AD387" s="28"/>
      <c r="AE387" s="312"/>
      <c r="AF387" s="28" t="str">
        <f t="shared" si="5"/>
        <v>c</v>
      </c>
    </row>
    <row r="388" spans="1:32" s="11" customFormat="1" ht="12.75" customHeight="1" x14ac:dyDescent="0.3">
      <c r="A388" s="107"/>
      <c r="B388" s="52"/>
      <c r="C388" s="994"/>
      <c r="D388" s="40"/>
      <c r="E388" s="41"/>
      <c r="F388" s="42"/>
      <c r="G388" s="108"/>
      <c r="H388" s="40"/>
      <c r="I388" s="42"/>
      <c r="J388" s="42"/>
      <c r="K388" s="108"/>
      <c r="L388" s="40"/>
      <c r="M388" s="42"/>
      <c r="N388" s="42"/>
      <c r="O388" s="108"/>
      <c r="P388" s="40"/>
      <c r="Q388" s="41"/>
      <c r="R388" s="42"/>
      <c r="S388" s="108"/>
      <c r="T388" s="40"/>
      <c r="U388" s="42"/>
      <c r="V388" s="42"/>
      <c r="W388" s="108"/>
      <c r="X388" s="40"/>
      <c r="Y388" s="43"/>
      <c r="Z388" s="43"/>
      <c r="AA388" s="109"/>
      <c r="AB388" s="40"/>
      <c r="AC388" s="41"/>
      <c r="AD388" s="42"/>
      <c r="AE388" s="313"/>
      <c r="AF388" s="28" t="str">
        <f t="shared" si="5"/>
        <v>c</v>
      </c>
    </row>
    <row r="389" spans="1:32" s="11" customFormat="1" ht="12.75" customHeight="1" x14ac:dyDescent="0.3">
      <c r="A389" s="105">
        <v>3</v>
      </c>
      <c r="B389" s="51" t="s">
        <v>7202</v>
      </c>
      <c r="C389" s="992" t="s">
        <v>0</v>
      </c>
      <c r="D389" s="15"/>
      <c r="E389" s="16"/>
      <c r="F389" s="16"/>
      <c r="G389" s="115"/>
      <c r="H389" s="15"/>
      <c r="I389" s="17"/>
      <c r="J389" s="18"/>
      <c r="K389" s="114"/>
      <c r="L389" s="18"/>
      <c r="M389" s="18"/>
      <c r="N389" s="18"/>
      <c r="O389" s="114"/>
      <c r="P389" s="15"/>
      <c r="Q389" s="17"/>
      <c r="R389" s="18"/>
      <c r="S389" s="114"/>
      <c r="T389" s="15"/>
      <c r="U389" s="18"/>
      <c r="V389" s="18"/>
      <c r="W389" s="114"/>
      <c r="X389" s="15"/>
      <c r="Y389" s="18"/>
      <c r="Z389" s="18"/>
      <c r="AA389" s="114"/>
      <c r="AB389" s="15"/>
      <c r="AC389" s="17"/>
      <c r="AD389" s="18"/>
      <c r="AE389" s="310"/>
      <c r="AF389" s="28" t="str">
        <f t="shared" ref="AF389:AF452" si="6">IF(C389=0,C388,C389)</f>
        <v>s</v>
      </c>
    </row>
    <row r="390" spans="1:32" s="11" customFormat="1" ht="12.75" customHeight="1" x14ac:dyDescent="0.3">
      <c r="A390" s="107"/>
      <c r="B390" s="52" t="s">
        <v>412</v>
      </c>
      <c r="C390" s="993"/>
      <c r="D390" s="20"/>
      <c r="E390" s="21"/>
      <c r="F390" s="21"/>
      <c r="G390" s="113"/>
      <c r="H390" s="20"/>
      <c r="I390" s="22"/>
      <c r="J390" s="22"/>
      <c r="K390" s="112"/>
      <c r="L390" s="20"/>
      <c r="M390" s="22"/>
      <c r="N390" s="22"/>
      <c r="O390" s="112"/>
      <c r="P390" s="20"/>
      <c r="Q390" s="24"/>
      <c r="R390" s="24"/>
      <c r="S390" s="112"/>
      <c r="T390" s="20"/>
      <c r="U390" s="24"/>
      <c r="V390" s="22"/>
      <c r="W390" s="112"/>
      <c r="X390" s="20"/>
      <c r="Y390" s="24"/>
      <c r="Z390" s="24"/>
      <c r="AA390" s="112"/>
      <c r="AB390" s="20"/>
      <c r="AC390" s="22"/>
      <c r="AD390" s="22"/>
      <c r="AE390" s="311"/>
      <c r="AF390" s="28" t="str">
        <f t="shared" si="6"/>
        <v>s</v>
      </c>
    </row>
    <row r="391" spans="1:32" s="11" customFormat="1" ht="12.75" customHeight="1" x14ac:dyDescent="0.3">
      <c r="A391" s="107"/>
      <c r="B391" s="52"/>
      <c r="C391" s="994" t="s">
        <v>1</v>
      </c>
      <c r="D391" s="25" t="s">
        <v>7312</v>
      </c>
      <c r="E391" s="26">
        <v>4</v>
      </c>
      <c r="F391" s="26" t="s">
        <v>7385</v>
      </c>
      <c r="G391" s="111" t="s">
        <v>186</v>
      </c>
      <c r="H391" s="25" t="s">
        <v>7312</v>
      </c>
      <c r="I391" s="27">
        <v>4</v>
      </c>
      <c r="J391" s="28" t="s">
        <v>7385</v>
      </c>
      <c r="K391" s="110" t="s">
        <v>186</v>
      </c>
      <c r="L391" s="25" t="s">
        <v>7312</v>
      </c>
      <c r="M391" s="28">
        <v>4</v>
      </c>
      <c r="N391" s="28" t="s">
        <v>7385</v>
      </c>
      <c r="O391" s="110" t="s">
        <v>186</v>
      </c>
      <c r="P391" s="30" t="s">
        <v>7312</v>
      </c>
      <c r="Q391" s="31">
        <v>4</v>
      </c>
      <c r="R391" s="28" t="s">
        <v>7385</v>
      </c>
      <c r="S391" s="110" t="s">
        <v>186</v>
      </c>
      <c r="T391" s="25" t="s">
        <v>7312</v>
      </c>
      <c r="U391" s="28">
        <v>4</v>
      </c>
      <c r="V391" s="28" t="s">
        <v>7385</v>
      </c>
      <c r="W391" s="110" t="s">
        <v>186</v>
      </c>
      <c r="X391" s="25"/>
      <c r="Y391" s="28"/>
      <c r="Z391" s="28"/>
      <c r="AA391" s="110"/>
      <c r="AB391" s="25"/>
      <c r="AC391" s="27"/>
      <c r="AD391" s="28"/>
      <c r="AE391" s="312"/>
      <c r="AF391" s="28" t="str">
        <f t="shared" si="6"/>
        <v>c</v>
      </c>
    </row>
    <row r="392" spans="1:32" s="11" customFormat="1" ht="12.75" customHeight="1" x14ac:dyDescent="0.3">
      <c r="A392" s="107"/>
      <c r="B392" s="52"/>
      <c r="C392" s="994" t="s">
        <v>547</v>
      </c>
      <c r="D392" s="25"/>
      <c r="E392" s="26"/>
      <c r="F392" s="26"/>
      <c r="G392" s="111"/>
      <c r="H392" s="25"/>
      <c r="I392" s="28"/>
      <c r="J392" s="28"/>
      <c r="K392" s="110"/>
      <c r="L392" s="25"/>
      <c r="M392" s="28"/>
      <c r="N392" s="28"/>
      <c r="O392" s="110"/>
      <c r="P392" s="30"/>
      <c r="Q392" s="31"/>
      <c r="R392" s="32"/>
      <c r="S392" s="110"/>
      <c r="T392" s="25"/>
      <c r="U392" s="27"/>
      <c r="V392" s="27"/>
      <c r="W392" s="110"/>
      <c r="X392" s="25"/>
      <c r="Y392" s="33"/>
      <c r="Z392" s="33"/>
      <c r="AA392" s="116"/>
      <c r="AB392" s="25"/>
      <c r="AC392" s="27"/>
      <c r="AD392" s="28"/>
      <c r="AE392" s="312"/>
      <c r="AF392" s="28" t="str">
        <f t="shared" si="6"/>
        <v>t</v>
      </c>
    </row>
    <row r="393" spans="1:32" s="11" customFormat="1" ht="12.75" customHeight="1" x14ac:dyDescent="0.3">
      <c r="A393" s="105">
        <v>3</v>
      </c>
      <c r="B393" s="51" t="s">
        <v>7203</v>
      </c>
      <c r="C393" s="992" t="s">
        <v>0</v>
      </c>
      <c r="D393" s="15" t="s">
        <v>7312</v>
      </c>
      <c r="E393" s="16">
        <v>4</v>
      </c>
      <c r="F393" s="16" t="s">
        <v>7385</v>
      </c>
      <c r="G393" s="115" t="s">
        <v>184</v>
      </c>
      <c r="H393" s="15" t="s">
        <v>7312</v>
      </c>
      <c r="I393" s="17">
        <v>4</v>
      </c>
      <c r="J393" s="18" t="s">
        <v>7385</v>
      </c>
      <c r="K393" s="114" t="s">
        <v>184</v>
      </c>
      <c r="L393" s="15" t="s">
        <v>7312</v>
      </c>
      <c r="M393" s="18">
        <v>4</v>
      </c>
      <c r="N393" s="18" t="s">
        <v>7385</v>
      </c>
      <c r="O393" s="114" t="s">
        <v>184</v>
      </c>
      <c r="P393" s="34" t="s">
        <v>7312</v>
      </c>
      <c r="Q393" s="35">
        <v>4</v>
      </c>
      <c r="R393" s="36" t="s">
        <v>7385</v>
      </c>
      <c r="S393" s="114" t="s">
        <v>184</v>
      </c>
      <c r="T393" s="15" t="s">
        <v>7312</v>
      </c>
      <c r="U393" s="18">
        <v>4</v>
      </c>
      <c r="V393" s="18" t="s">
        <v>7385</v>
      </c>
      <c r="W393" s="114" t="s">
        <v>184</v>
      </c>
      <c r="X393" s="18"/>
      <c r="Y393" s="18"/>
      <c r="Z393" s="18"/>
      <c r="AA393" s="114"/>
      <c r="AB393" s="15"/>
      <c r="AC393" s="17"/>
      <c r="AD393" s="18"/>
      <c r="AE393" s="310"/>
      <c r="AF393" s="28" t="str">
        <f t="shared" si="6"/>
        <v>s</v>
      </c>
    </row>
    <row r="394" spans="1:32" s="11" customFormat="1" ht="12.75" customHeight="1" x14ac:dyDescent="0.3">
      <c r="A394" s="107"/>
      <c r="B394" s="52" t="s">
        <v>412</v>
      </c>
      <c r="C394" s="993"/>
      <c r="D394" s="20"/>
      <c r="E394" s="21"/>
      <c r="F394" s="21"/>
      <c r="G394" s="113"/>
      <c r="H394" s="20"/>
      <c r="I394" s="22"/>
      <c r="J394" s="22"/>
      <c r="K394" s="112"/>
      <c r="L394" s="20"/>
      <c r="M394" s="22"/>
      <c r="N394" s="22"/>
      <c r="O394" s="112"/>
      <c r="P394" s="37"/>
      <c r="Q394" s="38"/>
      <c r="R394" s="39"/>
      <c r="S394" s="112"/>
      <c r="T394" s="20"/>
      <c r="U394" s="22"/>
      <c r="V394" s="22"/>
      <c r="W394" s="112"/>
      <c r="X394" s="20"/>
      <c r="Y394" s="24"/>
      <c r="Z394" s="24"/>
      <c r="AA394" s="112"/>
      <c r="AB394" s="20"/>
      <c r="AC394" s="22"/>
      <c r="AD394" s="22"/>
      <c r="AE394" s="311"/>
      <c r="AF394" s="28" t="str">
        <f t="shared" si="6"/>
        <v>s</v>
      </c>
    </row>
    <row r="395" spans="1:32" s="11" customFormat="1" ht="12.75" customHeight="1" x14ac:dyDescent="0.3">
      <c r="A395" s="107"/>
      <c r="B395" s="52"/>
      <c r="C395" s="994" t="s">
        <v>1</v>
      </c>
      <c r="D395" s="25"/>
      <c r="E395" s="26"/>
      <c r="F395" s="26"/>
      <c r="G395" s="111"/>
      <c r="H395" s="25"/>
      <c r="I395" s="27"/>
      <c r="J395" s="28"/>
      <c r="K395" s="110"/>
      <c r="L395" s="25"/>
      <c r="M395" s="28"/>
      <c r="N395" s="28"/>
      <c r="O395" s="110"/>
      <c r="P395" s="25"/>
      <c r="Q395" s="27"/>
      <c r="R395" s="28"/>
      <c r="S395" s="110"/>
      <c r="T395" s="25"/>
      <c r="U395" s="28"/>
      <c r="V395" s="28"/>
      <c r="W395" s="110"/>
      <c r="X395" s="25"/>
      <c r="Y395" s="28"/>
      <c r="Z395" s="28"/>
      <c r="AA395" s="110"/>
      <c r="AB395" s="25"/>
      <c r="AC395" s="27"/>
      <c r="AD395" s="28"/>
      <c r="AE395" s="312"/>
      <c r="AF395" s="28" t="str">
        <f t="shared" si="6"/>
        <v>c</v>
      </c>
    </row>
    <row r="396" spans="1:32" s="11" customFormat="1" ht="12.75" customHeight="1" x14ac:dyDescent="0.3">
      <c r="A396" s="107"/>
      <c r="B396" s="52"/>
      <c r="C396" s="994" t="s">
        <v>547</v>
      </c>
      <c r="D396" s="40"/>
      <c r="E396" s="41"/>
      <c r="F396" s="42"/>
      <c r="G396" s="108"/>
      <c r="H396" s="40"/>
      <c r="I396" s="42"/>
      <c r="J396" s="42"/>
      <c r="K396" s="108"/>
      <c r="L396" s="40"/>
      <c r="M396" s="42"/>
      <c r="N396" s="42"/>
      <c r="O396" s="108"/>
      <c r="P396" s="40"/>
      <c r="Q396" s="41"/>
      <c r="R396" s="42"/>
      <c r="S396" s="108"/>
      <c r="T396" s="40"/>
      <c r="U396" s="42"/>
      <c r="V396" s="42"/>
      <c r="W396" s="108"/>
      <c r="X396" s="40"/>
      <c r="Y396" s="43"/>
      <c r="Z396" s="43"/>
      <c r="AA396" s="109"/>
      <c r="AB396" s="40"/>
      <c r="AC396" s="41"/>
      <c r="AD396" s="42"/>
      <c r="AE396" s="313"/>
      <c r="AF396" s="28" t="str">
        <f t="shared" si="6"/>
        <v>t</v>
      </c>
    </row>
    <row r="397" spans="1:32" s="11" customFormat="1" ht="12.75" customHeight="1" x14ac:dyDescent="0.3">
      <c r="A397" s="105">
        <v>4</v>
      </c>
      <c r="B397" s="51" t="s">
        <v>7204</v>
      </c>
      <c r="C397" s="992" t="s">
        <v>0</v>
      </c>
      <c r="D397" s="15" t="s">
        <v>7315</v>
      </c>
      <c r="E397" s="16">
        <v>4</v>
      </c>
      <c r="F397" s="16" t="s">
        <v>7386</v>
      </c>
      <c r="G397" s="115" t="s">
        <v>186</v>
      </c>
      <c r="H397" s="15"/>
      <c r="I397" s="17"/>
      <c r="J397" s="18"/>
      <c r="K397" s="114"/>
      <c r="L397" s="15" t="s">
        <v>7315</v>
      </c>
      <c r="M397" s="18">
        <v>4</v>
      </c>
      <c r="N397" s="18" t="s">
        <v>7386</v>
      </c>
      <c r="O397" s="114" t="s">
        <v>186</v>
      </c>
      <c r="P397" s="34"/>
      <c r="Q397" s="35"/>
      <c r="R397" s="36"/>
      <c r="S397" s="114"/>
      <c r="T397" s="15" t="s">
        <v>7315</v>
      </c>
      <c r="U397" s="18">
        <v>4</v>
      </c>
      <c r="V397" s="18" t="s">
        <v>7386</v>
      </c>
      <c r="W397" s="114" t="s">
        <v>186</v>
      </c>
      <c r="X397" s="18"/>
      <c r="Y397" s="18"/>
      <c r="Z397" s="18"/>
      <c r="AA397" s="114"/>
      <c r="AB397" s="15"/>
      <c r="AC397" s="17"/>
      <c r="AD397" s="18"/>
      <c r="AE397" s="310"/>
      <c r="AF397" s="28" t="str">
        <f t="shared" si="6"/>
        <v>s</v>
      </c>
    </row>
    <row r="398" spans="1:32" s="11" customFormat="1" ht="12.75" customHeight="1" x14ac:dyDescent="0.3">
      <c r="A398" s="107"/>
      <c r="B398" s="52" t="s">
        <v>412</v>
      </c>
      <c r="C398" s="993"/>
      <c r="D398" s="20"/>
      <c r="E398" s="21"/>
      <c r="F398" s="21"/>
      <c r="G398" s="113"/>
      <c r="H398" s="20"/>
      <c r="I398" s="22"/>
      <c r="J398" s="22"/>
      <c r="K398" s="112"/>
      <c r="L398" s="20"/>
      <c r="M398" s="22"/>
      <c r="N398" s="22"/>
      <c r="O398" s="112"/>
      <c r="P398" s="37"/>
      <c r="Q398" s="38"/>
      <c r="R398" s="39"/>
      <c r="S398" s="112"/>
      <c r="T398" s="20"/>
      <c r="U398" s="22"/>
      <c r="V398" s="22"/>
      <c r="W398" s="112"/>
      <c r="X398" s="20"/>
      <c r="Y398" s="24"/>
      <c r="Z398" s="24"/>
      <c r="AA398" s="112"/>
      <c r="AB398" s="20"/>
      <c r="AC398" s="22"/>
      <c r="AD398" s="22"/>
      <c r="AE398" s="311"/>
      <c r="AF398" s="28" t="str">
        <f t="shared" si="6"/>
        <v>s</v>
      </c>
    </row>
    <row r="399" spans="1:32" s="11" customFormat="1" ht="12.75" customHeight="1" x14ac:dyDescent="0.3">
      <c r="A399" s="107"/>
      <c r="B399" s="52"/>
      <c r="C399" s="994" t="s">
        <v>1</v>
      </c>
      <c r="D399" s="25"/>
      <c r="E399" s="26"/>
      <c r="F399" s="26"/>
      <c r="G399" s="111"/>
      <c r="H399" s="25"/>
      <c r="I399" s="27"/>
      <c r="J399" s="28"/>
      <c r="K399" s="110"/>
      <c r="L399" s="25"/>
      <c r="M399" s="28"/>
      <c r="N399" s="28"/>
      <c r="O399" s="110"/>
      <c r="P399" s="25"/>
      <c r="Q399" s="27"/>
      <c r="R399" s="28"/>
      <c r="S399" s="110"/>
      <c r="T399" s="25"/>
      <c r="U399" s="28"/>
      <c r="V399" s="28"/>
      <c r="W399" s="110"/>
      <c r="X399" s="25"/>
      <c r="Y399" s="28"/>
      <c r="Z399" s="28"/>
      <c r="AA399" s="110"/>
      <c r="AB399" s="25"/>
      <c r="AC399" s="27"/>
      <c r="AD399" s="28"/>
      <c r="AE399" s="312"/>
      <c r="AF399" s="28" t="str">
        <f t="shared" si="6"/>
        <v>c</v>
      </c>
    </row>
    <row r="400" spans="1:32" s="11" customFormat="1" ht="12.75" customHeight="1" x14ac:dyDescent="0.3">
      <c r="A400" s="107"/>
      <c r="B400" s="52"/>
      <c r="C400" s="994" t="s">
        <v>547</v>
      </c>
      <c r="D400" s="40"/>
      <c r="E400" s="41"/>
      <c r="F400" s="42"/>
      <c r="G400" s="108"/>
      <c r="H400" s="40"/>
      <c r="I400" s="42"/>
      <c r="J400" s="42"/>
      <c r="K400" s="108"/>
      <c r="L400" s="40"/>
      <c r="M400" s="42"/>
      <c r="N400" s="42"/>
      <c r="O400" s="108"/>
      <c r="P400" s="40"/>
      <c r="Q400" s="41"/>
      <c r="R400" s="42"/>
      <c r="S400" s="108"/>
      <c r="T400" s="40"/>
      <c r="U400" s="42"/>
      <c r="V400" s="42"/>
      <c r="W400" s="108"/>
      <c r="X400" s="40"/>
      <c r="Y400" s="43"/>
      <c r="Z400" s="43"/>
      <c r="AA400" s="109"/>
      <c r="AB400" s="40"/>
      <c r="AC400" s="41"/>
      <c r="AD400" s="42"/>
      <c r="AE400" s="313"/>
      <c r="AF400" s="28" t="str">
        <f t="shared" si="6"/>
        <v>t</v>
      </c>
    </row>
    <row r="401" spans="1:32" s="11" customFormat="1" ht="12.75" customHeight="1" x14ac:dyDescent="0.3">
      <c r="A401" s="105">
        <v>4</v>
      </c>
      <c r="B401" s="51" t="s">
        <v>7205</v>
      </c>
      <c r="C401" s="992" t="s">
        <v>0</v>
      </c>
      <c r="D401" s="15"/>
      <c r="E401" s="16"/>
      <c r="F401" s="16"/>
      <c r="G401" s="115"/>
      <c r="H401" s="15"/>
      <c r="I401" s="17"/>
      <c r="J401" s="18"/>
      <c r="K401" s="114"/>
      <c r="L401" s="18"/>
      <c r="M401" s="18"/>
      <c r="N401" s="18"/>
      <c r="O401" s="114"/>
      <c r="P401" s="15"/>
      <c r="Q401" s="17"/>
      <c r="R401" s="18"/>
      <c r="S401" s="114"/>
      <c r="T401" s="15"/>
      <c r="U401" s="18"/>
      <c r="V401" s="18"/>
      <c r="W401" s="114"/>
      <c r="X401" s="15"/>
      <c r="Y401" s="18"/>
      <c r="Z401" s="18"/>
      <c r="AA401" s="114"/>
      <c r="AB401" s="15"/>
      <c r="AC401" s="17"/>
      <c r="AD401" s="18"/>
      <c r="AE401" s="310"/>
      <c r="AF401" s="28" t="str">
        <f t="shared" si="6"/>
        <v>s</v>
      </c>
    </row>
    <row r="402" spans="1:32" s="11" customFormat="1" ht="12.75" customHeight="1" x14ac:dyDescent="0.3">
      <c r="A402" s="107"/>
      <c r="B402" s="52" t="s">
        <v>412</v>
      </c>
      <c r="C402" s="993"/>
      <c r="D402" s="20"/>
      <c r="E402" s="21"/>
      <c r="F402" s="21"/>
      <c r="G402" s="113"/>
      <c r="H402" s="20"/>
      <c r="I402" s="22"/>
      <c r="J402" s="22"/>
      <c r="K402" s="112"/>
      <c r="L402" s="20"/>
      <c r="M402" s="22"/>
      <c r="N402" s="22"/>
      <c r="O402" s="112"/>
      <c r="P402" s="20"/>
      <c r="Q402" s="24"/>
      <c r="R402" s="24"/>
      <c r="S402" s="112"/>
      <c r="T402" s="20"/>
      <c r="U402" s="24"/>
      <c r="V402" s="22"/>
      <c r="W402" s="112"/>
      <c r="X402" s="20"/>
      <c r="Y402" s="24"/>
      <c r="Z402" s="24"/>
      <c r="AA402" s="112"/>
      <c r="AB402" s="20"/>
      <c r="AC402" s="22"/>
      <c r="AD402" s="22"/>
      <c r="AE402" s="311"/>
      <c r="AF402" s="28" t="str">
        <f t="shared" si="6"/>
        <v>s</v>
      </c>
    </row>
    <row r="403" spans="1:32" s="11" customFormat="1" ht="12.75" customHeight="1" x14ac:dyDescent="0.3">
      <c r="A403" s="107"/>
      <c r="B403" s="52"/>
      <c r="C403" s="994" t="s">
        <v>1</v>
      </c>
      <c r="D403" s="25" t="s">
        <v>7315</v>
      </c>
      <c r="E403" s="26">
        <v>4</v>
      </c>
      <c r="F403" s="26"/>
      <c r="G403" s="111" t="s">
        <v>184</v>
      </c>
      <c r="H403" s="25"/>
      <c r="I403" s="27"/>
      <c r="J403" s="28"/>
      <c r="K403" s="110"/>
      <c r="L403" s="25" t="s">
        <v>7315</v>
      </c>
      <c r="M403" s="28">
        <v>4</v>
      </c>
      <c r="N403" s="28"/>
      <c r="O403" s="110" t="s">
        <v>184</v>
      </c>
      <c r="P403" s="30"/>
      <c r="Q403" s="31"/>
      <c r="R403" s="28"/>
      <c r="S403" s="110"/>
      <c r="T403" s="25" t="s">
        <v>7315</v>
      </c>
      <c r="U403" s="28">
        <v>4</v>
      </c>
      <c r="V403" s="28"/>
      <c r="W403" s="110" t="s">
        <v>184</v>
      </c>
      <c r="X403" s="25"/>
      <c r="Y403" s="28"/>
      <c r="Z403" s="28"/>
      <c r="AA403" s="110"/>
      <c r="AB403" s="25"/>
      <c r="AC403" s="27"/>
      <c r="AD403" s="28"/>
      <c r="AE403" s="312"/>
      <c r="AF403" s="28" t="str">
        <f t="shared" si="6"/>
        <v>c</v>
      </c>
    </row>
    <row r="404" spans="1:32" s="11" customFormat="1" ht="12.75" customHeight="1" x14ac:dyDescent="0.3">
      <c r="A404" s="107"/>
      <c r="B404" s="52"/>
      <c r="C404" s="994" t="s">
        <v>547</v>
      </c>
      <c r="D404" s="25"/>
      <c r="E404" s="26"/>
      <c r="F404" s="26"/>
      <c r="G404" s="111"/>
      <c r="H404" s="25"/>
      <c r="I404" s="28"/>
      <c r="J404" s="28"/>
      <c r="K404" s="110"/>
      <c r="L404" s="25"/>
      <c r="M404" s="28"/>
      <c r="N404" s="28"/>
      <c r="O404" s="110"/>
      <c r="P404" s="30"/>
      <c r="Q404" s="31"/>
      <c r="R404" s="32"/>
      <c r="S404" s="110"/>
      <c r="T404" s="25"/>
      <c r="U404" s="27"/>
      <c r="V404" s="27"/>
      <c r="W404" s="110"/>
      <c r="X404" s="25"/>
      <c r="Y404" s="33"/>
      <c r="Z404" s="33"/>
      <c r="AA404" s="116"/>
      <c r="AB404" s="25"/>
      <c r="AC404" s="27"/>
      <c r="AD404" s="28"/>
      <c r="AE404" s="312"/>
      <c r="AF404" s="28" t="str">
        <f t="shared" si="6"/>
        <v>t</v>
      </c>
    </row>
    <row r="405" spans="1:32" s="11" customFormat="1" ht="12.75" customHeight="1" x14ac:dyDescent="0.3">
      <c r="A405" s="105">
        <v>5</v>
      </c>
      <c r="B405" s="51" t="s">
        <v>6624</v>
      </c>
      <c r="C405" s="992" t="s">
        <v>0</v>
      </c>
      <c r="D405" s="15"/>
      <c r="E405" s="16"/>
      <c r="F405" s="16"/>
      <c r="G405" s="115"/>
      <c r="H405" s="15"/>
      <c r="I405" s="17"/>
      <c r="J405" s="18"/>
      <c r="K405" s="114"/>
      <c r="L405" s="18"/>
      <c r="M405" s="18"/>
      <c r="N405" s="18"/>
      <c r="O405" s="114"/>
      <c r="P405" s="15"/>
      <c r="Q405" s="17"/>
      <c r="R405" s="18"/>
      <c r="S405" s="114"/>
      <c r="T405" s="15"/>
      <c r="U405" s="17"/>
      <c r="V405" s="18"/>
      <c r="W405" s="114"/>
      <c r="X405" s="15"/>
      <c r="Y405" s="18"/>
      <c r="Z405" s="18"/>
      <c r="AA405" s="114"/>
      <c r="AB405" s="15"/>
      <c r="AC405" s="17"/>
      <c r="AD405" s="18"/>
      <c r="AE405" s="310"/>
      <c r="AF405" s="28" t="str">
        <f t="shared" si="6"/>
        <v>s</v>
      </c>
    </row>
    <row r="406" spans="1:32" s="11" customFormat="1" ht="12.75" customHeight="1" x14ac:dyDescent="0.3">
      <c r="A406" s="107"/>
      <c r="B406" s="52" t="s">
        <v>412</v>
      </c>
      <c r="C406" s="993"/>
      <c r="D406" s="20"/>
      <c r="E406" s="21"/>
      <c r="F406" s="21"/>
      <c r="G406" s="113"/>
      <c r="H406" s="20"/>
      <c r="I406" s="22"/>
      <c r="J406" s="22"/>
      <c r="K406" s="112"/>
      <c r="L406" s="20"/>
      <c r="M406" s="22"/>
      <c r="N406" s="22"/>
      <c r="O406" s="112"/>
      <c r="P406" s="20"/>
      <c r="Q406" s="24"/>
      <c r="R406" s="24"/>
      <c r="S406" s="112"/>
      <c r="T406" s="20"/>
      <c r="U406" s="22"/>
      <c r="V406" s="22"/>
      <c r="W406" s="112"/>
      <c r="X406" s="20"/>
      <c r="Y406" s="24"/>
      <c r="Z406" s="24"/>
      <c r="AA406" s="112"/>
      <c r="AB406" s="20"/>
      <c r="AC406" s="22"/>
      <c r="AD406" s="22"/>
      <c r="AE406" s="311"/>
      <c r="AF406" s="28" t="str">
        <f t="shared" si="6"/>
        <v>s</v>
      </c>
    </row>
    <row r="407" spans="1:32" s="11" customFormat="1" ht="12.75" customHeight="1" x14ac:dyDescent="0.3">
      <c r="A407" s="107"/>
      <c r="B407" s="52"/>
      <c r="C407" s="994" t="s">
        <v>1</v>
      </c>
      <c r="D407" s="25"/>
      <c r="E407" s="26"/>
      <c r="F407" s="26"/>
      <c r="G407" s="111"/>
      <c r="H407" s="25" t="s">
        <v>7315</v>
      </c>
      <c r="I407" s="27">
        <v>4</v>
      </c>
      <c r="J407" s="28"/>
      <c r="K407" s="110" t="s">
        <v>184</v>
      </c>
      <c r="L407" s="25"/>
      <c r="M407" s="28"/>
      <c r="N407" s="28"/>
      <c r="O407" s="110"/>
      <c r="P407" s="30" t="s">
        <v>7315</v>
      </c>
      <c r="Q407" s="31">
        <v>4</v>
      </c>
      <c r="R407" s="28"/>
      <c r="S407" s="110" t="s">
        <v>184</v>
      </c>
      <c r="T407" s="25"/>
      <c r="U407" s="28"/>
      <c r="V407" s="28"/>
      <c r="W407" s="110"/>
      <c r="X407" s="25" t="s">
        <v>7315</v>
      </c>
      <c r="Y407" s="28">
        <v>4</v>
      </c>
      <c r="Z407" s="28"/>
      <c r="AA407" s="110" t="s">
        <v>184</v>
      </c>
      <c r="AB407" s="25" t="s">
        <v>7315</v>
      </c>
      <c r="AC407" s="27">
        <v>4</v>
      </c>
      <c r="AD407" s="28"/>
      <c r="AE407" s="312" t="s">
        <v>184</v>
      </c>
      <c r="AF407" s="28" t="str">
        <f t="shared" si="6"/>
        <v>c</v>
      </c>
    </row>
    <row r="408" spans="1:32" s="11" customFormat="1" ht="12.75" customHeight="1" x14ac:dyDescent="0.3">
      <c r="A408" s="107"/>
      <c r="B408" s="52"/>
      <c r="C408" s="994"/>
      <c r="D408" s="25"/>
      <c r="E408" s="26"/>
      <c r="F408" s="26"/>
      <c r="G408" s="111"/>
      <c r="H408" s="25"/>
      <c r="I408" s="28"/>
      <c r="J408" s="28"/>
      <c r="K408" s="110"/>
      <c r="L408" s="25"/>
      <c r="M408" s="28"/>
      <c r="N408" s="28"/>
      <c r="O408" s="110"/>
      <c r="P408" s="30"/>
      <c r="Q408" s="31"/>
      <c r="R408" s="32"/>
      <c r="S408" s="110"/>
      <c r="T408" s="25"/>
      <c r="U408" s="28"/>
      <c r="V408" s="28"/>
      <c r="W408" s="110"/>
      <c r="X408" s="25"/>
      <c r="Y408" s="33"/>
      <c r="Z408" s="33"/>
      <c r="AA408" s="116"/>
      <c r="AB408" s="25"/>
      <c r="AC408" s="27"/>
      <c r="AD408" s="28"/>
      <c r="AE408" s="312"/>
      <c r="AF408" s="28" t="str">
        <f t="shared" si="6"/>
        <v>c</v>
      </c>
    </row>
    <row r="409" spans="1:32" s="11" customFormat="1" ht="12.75" customHeight="1" x14ac:dyDescent="0.3">
      <c r="A409" s="105">
        <v>6</v>
      </c>
      <c r="B409" s="51" t="s">
        <v>6658</v>
      </c>
      <c r="C409" s="992" t="s">
        <v>0</v>
      </c>
      <c r="D409" s="15"/>
      <c r="E409" s="16"/>
      <c r="F409" s="16"/>
      <c r="G409" s="115"/>
      <c r="H409" s="15" t="s">
        <v>7315</v>
      </c>
      <c r="I409" s="17">
        <v>4</v>
      </c>
      <c r="J409" s="18"/>
      <c r="K409" s="114" t="s">
        <v>186</v>
      </c>
      <c r="L409" s="15"/>
      <c r="M409" s="18"/>
      <c r="N409" s="18"/>
      <c r="O409" s="114"/>
      <c r="P409" s="34" t="s">
        <v>7315</v>
      </c>
      <c r="Q409" s="35">
        <v>4</v>
      </c>
      <c r="R409" s="36"/>
      <c r="S409" s="114" t="s">
        <v>186</v>
      </c>
      <c r="T409" s="15"/>
      <c r="U409" s="18"/>
      <c r="V409" s="18"/>
      <c r="W409" s="114"/>
      <c r="X409" s="18" t="s">
        <v>7315</v>
      </c>
      <c r="Y409" s="18">
        <v>4</v>
      </c>
      <c r="Z409" s="18"/>
      <c r="AA409" s="114" t="s">
        <v>186</v>
      </c>
      <c r="AB409" s="15" t="s">
        <v>7315</v>
      </c>
      <c r="AC409" s="17">
        <v>4</v>
      </c>
      <c r="AD409" s="18"/>
      <c r="AE409" s="310" t="s">
        <v>186</v>
      </c>
      <c r="AF409" s="28" t="str">
        <f t="shared" si="6"/>
        <v>s</v>
      </c>
    </row>
    <row r="410" spans="1:32" s="11" customFormat="1" ht="12.75" customHeight="1" x14ac:dyDescent="0.3">
      <c r="A410" s="107"/>
      <c r="B410" s="52" t="s">
        <v>412</v>
      </c>
      <c r="C410" s="993"/>
      <c r="D410" s="20"/>
      <c r="E410" s="21"/>
      <c r="F410" s="21"/>
      <c r="G410" s="113"/>
      <c r="H410" s="20"/>
      <c r="I410" s="22"/>
      <c r="J410" s="22"/>
      <c r="K410" s="112"/>
      <c r="L410" s="20"/>
      <c r="M410" s="22"/>
      <c r="N410" s="22"/>
      <c r="O410" s="112"/>
      <c r="P410" s="37"/>
      <c r="Q410" s="38"/>
      <c r="R410" s="39"/>
      <c r="S410" s="112"/>
      <c r="T410" s="20"/>
      <c r="U410" s="22"/>
      <c r="V410" s="22"/>
      <c r="W410" s="112"/>
      <c r="X410" s="20"/>
      <c r="Y410" s="24"/>
      <c r="Z410" s="24"/>
      <c r="AA410" s="112"/>
      <c r="AB410" s="20"/>
      <c r="AC410" s="22"/>
      <c r="AD410" s="22"/>
      <c r="AE410" s="311"/>
      <c r="AF410" s="28" t="str">
        <f t="shared" si="6"/>
        <v>s</v>
      </c>
    </row>
    <row r="411" spans="1:32" s="11" customFormat="1" ht="12.75" customHeight="1" x14ac:dyDescent="0.3">
      <c r="A411" s="107"/>
      <c r="B411" s="52"/>
      <c r="C411" s="994" t="s">
        <v>1</v>
      </c>
      <c r="D411" s="25"/>
      <c r="E411" s="26"/>
      <c r="F411" s="26"/>
      <c r="G411" s="111"/>
      <c r="H411" s="25"/>
      <c r="I411" s="27"/>
      <c r="J411" s="28"/>
      <c r="K411" s="110"/>
      <c r="L411" s="25"/>
      <c r="M411" s="28"/>
      <c r="N411" s="28"/>
      <c r="O411" s="110"/>
      <c r="P411" s="25"/>
      <c r="Q411" s="27"/>
      <c r="R411" s="28"/>
      <c r="S411" s="110"/>
      <c r="T411" s="25"/>
      <c r="U411" s="28"/>
      <c r="V411" s="28"/>
      <c r="W411" s="110"/>
      <c r="X411" s="25"/>
      <c r="Y411" s="28"/>
      <c r="Z411" s="28"/>
      <c r="AA411" s="110"/>
      <c r="AB411" s="25"/>
      <c r="AC411" s="27"/>
      <c r="AD411" s="28"/>
      <c r="AE411" s="312"/>
      <c r="AF411" s="28" t="str">
        <f t="shared" si="6"/>
        <v>c</v>
      </c>
    </row>
    <row r="412" spans="1:32" s="11" customFormat="1" ht="12.75" customHeight="1" x14ac:dyDescent="0.3">
      <c r="A412" s="106"/>
      <c r="B412" s="52"/>
      <c r="C412" s="995"/>
      <c r="D412" s="25"/>
      <c r="E412" s="26"/>
      <c r="F412" s="26"/>
      <c r="G412" s="111"/>
      <c r="H412" s="25"/>
      <c r="I412" s="28"/>
      <c r="J412" s="28"/>
      <c r="K412" s="110"/>
      <c r="L412" s="25"/>
      <c r="M412" s="28"/>
      <c r="N412" s="28"/>
      <c r="O412" s="110"/>
      <c r="P412" s="25"/>
      <c r="Q412" s="27"/>
      <c r="R412" s="28"/>
      <c r="S412" s="110"/>
      <c r="T412" s="25"/>
      <c r="U412" s="28"/>
      <c r="V412" s="28"/>
      <c r="W412" s="110"/>
      <c r="X412" s="25"/>
      <c r="Y412" s="33"/>
      <c r="Z412" s="33"/>
      <c r="AA412" s="116"/>
      <c r="AB412" s="25"/>
      <c r="AC412" s="27"/>
      <c r="AD412" s="28"/>
      <c r="AE412" s="312"/>
      <c r="AF412" s="28" t="str">
        <f t="shared" si="6"/>
        <v>c</v>
      </c>
    </row>
    <row r="413" spans="1:32" s="11" customFormat="1" ht="12.75" customHeight="1" x14ac:dyDescent="0.3">
      <c r="A413" s="105">
        <v>7</v>
      </c>
      <c r="B413" s="51" t="s">
        <v>7408</v>
      </c>
      <c r="C413" s="992" t="s">
        <v>0</v>
      </c>
      <c r="D413" s="15"/>
      <c r="E413" s="16"/>
      <c r="F413" s="16"/>
      <c r="G413" s="115"/>
      <c r="H413" s="15" t="s">
        <v>6639</v>
      </c>
      <c r="I413" s="17">
        <v>4</v>
      </c>
      <c r="J413" s="18"/>
      <c r="K413" s="114" t="s">
        <v>170</v>
      </c>
      <c r="L413" s="18"/>
      <c r="M413" s="18"/>
      <c r="N413" s="18"/>
      <c r="O413" s="114"/>
      <c r="P413" s="18" t="s">
        <v>6639</v>
      </c>
      <c r="Q413" s="18">
        <v>4</v>
      </c>
      <c r="R413" s="18"/>
      <c r="S413" s="114" t="s">
        <v>170</v>
      </c>
      <c r="T413" s="15"/>
      <c r="U413" s="18"/>
      <c r="V413" s="18"/>
      <c r="W413" s="114"/>
      <c r="X413" s="15"/>
      <c r="Y413" s="18"/>
      <c r="Z413" s="18"/>
      <c r="AA413" s="114"/>
      <c r="AB413" s="15"/>
      <c r="AC413" s="18"/>
      <c r="AD413" s="18"/>
      <c r="AE413" s="310"/>
      <c r="AF413" s="28" t="str">
        <f t="shared" si="6"/>
        <v>s</v>
      </c>
    </row>
    <row r="414" spans="1:32" s="11" customFormat="1" ht="12.75" customHeight="1" x14ac:dyDescent="0.3">
      <c r="A414" s="107"/>
      <c r="B414" s="52" t="s">
        <v>412</v>
      </c>
      <c r="C414" s="993"/>
      <c r="D414" s="20"/>
      <c r="E414" s="21"/>
      <c r="F414" s="21"/>
      <c r="G414" s="113"/>
      <c r="H414" s="20"/>
      <c r="I414" s="22"/>
      <c r="J414" s="22"/>
      <c r="K414" s="112"/>
      <c r="L414" s="20"/>
      <c r="M414" s="22"/>
      <c r="N414" s="22"/>
      <c r="O414" s="112"/>
      <c r="P414" s="20"/>
      <c r="Q414" s="24"/>
      <c r="R414" s="22"/>
      <c r="S414" s="112"/>
      <c r="T414" s="20"/>
      <c r="U414" s="22"/>
      <c r="V414" s="22"/>
      <c r="W414" s="112"/>
      <c r="X414" s="20"/>
      <c r="Y414" s="24"/>
      <c r="Z414" s="24"/>
      <c r="AA414" s="112"/>
      <c r="AB414" s="20"/>
      <c r="AC414" s="22"/>
      <c r="AD414" s="22"/>
      <c r="AE414" s="311"/>
      <c r="AF414" s="28" t="str">
        <f t="shared" si="6"/>
        <v>s</v>
      </c>
    </row>
    <row r="415" spans="1:32" s="11" customFormat="1" ht="12.75" customHeight="1" x14ac:dyDescent="0.3">
      <c r="A415" s="107"/>
      <c r="B415" s="52"/>
      <c r="C415" s="994" t="s">
        <v>1</v>
      </c>
      <c r="D415" s="25"/>
      <c r="E415" s="26"/>
      <c r="F415" s="26"/>
      <c r="G415" s="111"/>
      <c r="H415" s="25"/>
      <c r="I415" s="27"/>
      <c r="J415" s="28"/>
      <c r="K415" s="110"/>
      <c r="L415" s="25"/>
      <c r="M415" s="28"/>
      <c r="N415" s="28"/>
      <c r="O415" s="110"/>
      <c r="P415" s="25"/>
      <c r="Q415" s="28"/>
      <c r="R415" s="28"/>
      <c r="S415" s="110"/>
      <c r="T415" s="25"/>
      <c r="U415" s="28"/>
      <c r="V415" s="28"/>
      <c r="W415" s="110"/>
      <c r="X415" s="25"/>
      <c r="Y415" s="28"/>
      <c r="Z415" s="28"/>
      <c r="AA415" s="110"/>
      <c r="AB415" s="25"/>
      <c r="AC415" s="27"/>
      <c r="AD415" s="28"/>
      <c r="AE415" s="312"/>
      <c r="AF415" s="28" t="str">
        <f t="shared" si="6"/>
        <v>c</v>
      </c>
    </row>
    <row r="416" spans="1:32" s="11" customFormat="1" ht="12.75" customHeight="1" x14ac:dyDescent="0.3">
      <c r="A416" s="107"/>
      <c r="B416" s="52"/>
      <c r="C416" s="994"/>
      <c r="D416" s="25"/>
      <c r="E416" s="26"/>
      <c r="F416" s="26"/>
      <c r="G416" s="111"/>
      <c r="H416" s="25"/>
      <c r="I416" s="28"/>
      <c r="J416" s="28"/>
      <c r="K416" s="110"/>
      <c r="L416" s="25"/>
      <c r="M416" s="28"/>
      <c r="N416" s="28"/>
      <c r="O416" s="110"/>
      <c r="P416" s="25"/>
      <c r="Q416" s="28"/>
      <c r="R416" s="28"/>
      <c r="S416" s="110"/>
      <c r="T416" s="25"/>
      <c r="U416" s="28"/>
      <c r="V416" s="28"/>
      <c r="W416" s="110"/>
      <c r="X416" s="25"/>
      <c r="Y416" s="33"/>
      <c r="Z416" s="33"/>
      <c r="AA416" s="116"/>
      <c r="AB416" s="25"/>
      <c r="AC416" s="33"/>
      <c r="AD416" s="33"/>
      <c r="AE416" s="314"/>
      <c r="AF416" s="28" t="str">
        <f t="shared" si="6"/>
        <v>c</v>
      </c>
    </row>
    <row r="417" spans="1:32" s="11" customFormat="1" ht="12.75" customHeight="1" x14ac:dyDescent="0.3">
      <c r="A417" s="105">
        <v>7</v>
      </c>
      <c r="B417" s="51" t="s">
        <v>7387</v>
      </c>
      <c r="C417" s="992" t="s">
        <v>0</v>
      </c>
      <c r="D417" s="15"/>
      <c r="E417" s="16"/>
      <c r="F417" s="16"/>
      <c r="G417" s="115"/>
      <c r="H417" s="15"/>
      <c r="I417" s="17"/>
      <c r="J417" s="18"/>
      <c r="K417" s="114"/>
      <c r="L417" s="15"/>
      <c r="M417" s="18"/>
      <c r="N417" s="18"/>
      <c r="O417" s="114"/>
      <c r="P417" s="15"/>
      <c r="Q417" s="18"/>
      <c r="R417" s="18"/>
      <c r="S417" s="114"/>
      <c r="T417" s="18"/>
      <c r="U417" s="18"/>
      <c r="V417" s="18"/>
      <c r="W417" s="114"/>
      <c r="X417" s="15"/>
      <c r="Y417" s="18"/>
      <c r="Z417" s="18"/>
      <c r="AA417" s="114"/>
      <c r="AB417" s="15"/>
      <c r="AC417" s="18"/>
      <c r="AD417" s="18"/>
      <c r="AE417" s="310"/>
      <c r="AF417" s="28" t="str">
        <f t="shared" si="6"/>
        <v>s</v>
      </c>
    </row>
    <row r="418" spans="1:32" s="11" customFormat="1" ht="12.75" customHeight="1" x14ac:dyDescent="0.3">
      <c r="A418" s="107"/>
      <c r="B418" s="52" t="s">
        <v>412</v>
      </c>
      <c r="C418" s="993"/>
      <c r="D418" s="20"/>
      <c r="E418" s="21"/>
      <c r="F418" s="21"/>
      <c r="G418" s="113"/>
      <c r="H418" s="20"/>
      <c r="I418" s="22"/>
      <c r="J418" s="22"/>
      <c r="K418" s="112"/>
      <c r="L418" s="20"/>
      <c r="M418" s="22"/>
      <c r="N418" s="22"/>
      <c r="O418" s="112"/>
      <c r="P418" s="20"/>
      <c r="Q418" s="22"/>
      <c r="R418" s="22"/>
      <c r="S418" s="112"/>
      <c r="T418" s="20"/>
      <c r="U418" s="22"/>
      <c r="V418" s="22"/>
      <c r="W418" s="112"/>
      <c r="X418" s="20"/>
      <c r="Y418" s="24"/>
      <c r="Z418" s="24"/>
      <c r="AA418" s="112"/>
      <c r="AB418" s="20"/>
      <c r="AC418" s="22"/>
      <c r="AD418" s="22"/>
      <c r="AE418" s="311"/>
      <c r="AF418" s="28" t="str">
        <f t="shared" si="6"/>
        <v>s</v>
      </c>
    </row>
    <row r="419" spans="1:32" s="11" customFormat="1" ht="12.75" customHeight="1" x14ac:dyDescent="0.3">
      <c r="A419" s="107"/>
      <c r="B419" s="52"/>
      <c r="C419" s="994" t="s">
        <v>1</v>
      </c>
      <c r="D419" s="25" t="s">
        <v>6639</v>
      </c>
      <c r="E419" s="26">
        <v>4</v>
      </c>
      <c r="F419" s="26"/>
      <c r="G419" s="111" t="s">
        <v>170</v>
      </c>
      <c r="H419" s="25" t="s">
        <v>6639</v>
      </c>
      <c r="I419" s="27">
        <v>4</v>
      </c>
      <c r="J419" s="28"/>
      <c r="K419" s="110" t="s">
        <v>170</v>
      </c>
      <c r="L419" s="28" t="s">
        <v>6639</v>
      </c>
      <c r="M419" s="28">
        <v>4</v>
      </c>
      <c r="N419" s="28"/>
      <c r="O419" s="110" t="s">
        <v>170</v>
      </c>
      <c r="P419" s="25" t="s">
        <v>6639</v>
      </c>
      <c r="Q419" s="27">
        <v>4</v>
      </c>
      <c r="R419" s="28"/>
      <c r="S419" s="110" t="s">
        <v>170</v>
      </c>
      <c r="T419" s="25" t="s">
        <v>6639</v>
      </c>
      <c r="U419" s="28">
        <v>4</v>
      </c>
      <c r="V419" s="28"/>
      <c r="W419" s="110" t="s">
        <v>170</v>
      </c>
      <c r="X419" s="25"/>
      <c r="Y419" s="28"/>
      <c r="Z419" s="28"/>
      <c r="AA419" s="110"/>
      <c r="AB419" s="25"/>
      <c r="AC419" s="27"/>
      <c r="AD419" s="28"/>
      <c r="AE419" s="312"/>
      <c r="AF419" s="28" t="str">
        <f t="shared" si="6"/>
        <v>c</v>
      </c>
    </row>
    <row r="420" spans="1:32" s="11" customFormat="1" ht="12.75" customHeight="1" x14ac:dyDescent="0.3">
      <c r="A420" s="106"/>
      <c r="B420" s="52"/>
      <c r="C420" s="995"/>
      <c r="D420" s="25"/>
      <c r="E420" s="26"/>
      <c r="F420" s="26"/>
      <c r="G420" s="111"/>
      <c r="H420" s="25"/>
      <c r="I420" s="28"/>
      <c r="J420" s="28"/>
      <c r="K420" s="110"/>
      <c r="L420" s="25"/>
      <c r="M420" s="28"/>
      <c r="N420" s="28"/>
      <c r="O420" s="110"/>
      <c r="P420" s="25"/>
      <c r="Q420" s="27"/>
      <c r="R420" s="27"/>
      <c r="S420" s="110"/>
      <c r="T420" s="25"/>
      <c r="U420" s="28"/>
      <c r="V420" s="28"/>
      <c r="W420" s="110"/>
      <c r="X420" s="25"/>
      <c r="Y420" s="33"/>
      <c r="Z420" s="33"/>
      <c r="AA420" s="116"/>
      <c r="AB420" s="25"/>
      <c r="AC420" s="33"/>
      <c r="AD420" s="33"/>
      <c r="AE420" s="314"/>
      <c r="AF420" s="28" t="str">
        <f t="shared" si="6"/>
        <v>c</v>
      </c>
    </row>
    <row r="421" spans="1:32" s="11" customFormat="1" ht="12.75" customHeight="1" x14ac:dyDescent="0.3">
      <c r="A421" s="105">
        <v>8</v>
      </c>
      <c r="B421" s="51" t="s">
        <v>7409</v>
      </c>
      <c r="C421" s="992" t="s">
        <v>0</v>
      </c>
      <c r="D421" s="15" t="s">
        <v>6639</v>
      </c>
      <c r="E421" s="16">
        <v>4</v>
      </c>
      <c r="F421" s="16"/>
      <c r="G421" s="115" t="s">
        <v>167</v>
      </c>
      <c r="H421" s="15"/>
      <c r="I421" s="17"/>
      <c r="J421" s="18"/>
      <c r="K421" s="114"/>
      <c r="L421" s="15" t="s">
        <v>6639</v>
      </c>
      <c r="M421" s="18">
        <v>4</v>
      </c>
      <c r="N421" s="18"/>
      <c r="O421" s="114" t="s">
        <v>167</v>
      </c>
      <c r="P421" s="34"/>
      <c r="Q421" s="35"/>
      <c r="R421" s="36"/>
      <c r="S421" s="114"/>
      <c r="T421" s="15" t="s">
        <v>6639</v>
      </c>
      <c r="U421" s="18">
        <v>4</v>
      </c>
      <c r="V421" s="18"/>
      <c r="W421" s="114" t="s">
        <v>167</v>
      </c>
      <c r="X421" s="18"/>
      <c r="Y421" s="18"/>
      <c r="Z421" s="18"/>
      <c r="AA421" s="114"/>
      <c r="AB421" s="15"/>
      <c r="AC421" s="17"/>
      <c r="AD421" s="18"/>
      <c r="AE421" s="310"/>
      <c r="AF421" s="28" t="str">
        <f t="shared" si="6"/>
        <v>s</v>
      </c>
    </row>
    <row r="422" spans="1:32" s="11" customFormat="1" ht="12.75" customHeight="1" x14ac:dyDescent="0.3">
      <c r="A422" s="107"/>
      <c r="B422" s="52" t="s">
        <v>412</v>
      </c>
      <c r="C422" s="993"/>
      <c r="D422" s="20"/>
      <c r="E422" s="21"/>
      <c r="F422" s="21"/>
      <c r="G422" s="113"/>
      <c r="H422" s="20"/>
      <c r="I422" s="22"/>
      <c r="J422" s="22"/>
      <c r="K422" s="112"/>
      <c r="L422" s="20"/>
      <c r="M422" s="22"/>
      <c r="N422" s="22"/>
      <c r="O422" s="112"/>
      <c r="P422" s="37"/>
      <c r="Q422" s="38"/>
      <c r="R422" s="39"/>
      <c r="S422" s="112"/>
      <c r="T422" s="20"/>
      <c r="U422" s="22"/>
      <c r="V422" s="22"/>
      <c r="W422" s="112"/>
      <c r="X422" s="20"/>
      <c r="Y422" s="24"/>
      <c r="Z422" s="24"/>
      <c r="AA422" s="112"/>
      <c r="AB422" s="20"/>
      <c r="AC422" s="22"/>
      <c r="AD422" s="22"/>
      <c r="AE422" s="311"/>
      <c r="AF422" s="28" t="str">
        <f t="shared" si="6"/>
        <v>s</v>
      </c>
    </row>
    <row r="423" spans="1:32" s="11" customFormat="1" ht="12.75" customHeight="1" x14ac:dyDescent="0.3">
      <c r="A423" s="107"/>
      <c r="B423" s="52"/>
      <c r="C423" s="994" t="s">
        <v>1</v>
      </c>
      <c r="D423" s="25"/>
      <c r="E423" s="26"/>
      <c r="F423" s="26"/>
      <c r="G423" s="111"/>
      <c r="H423" s="25"/>
      <c r="I423" s="27"/>
      <c r="J423" s="28"/>
      <c r="K423" s="110"/>
      <c r="L423" s="25"/>
      <c r="M423" s="28"/>
      <c r="N423" s="28"/>
      <c r="O423" s="110"/>
      <c r="P423" s="25"/>
      <c r="Q423" s="27"/>
      <c r="R423" s="28"/>
      <c r="S423" s="110"/>
      <c r="T423" s="25"/>
      <c r="U423" s="28"/>
      <c r="V423" s="28"/>
      <c r="W423" s="110"/>
      <c r="X423" s="25"/>
      <c r="Y423" s="28"/>
      <c r="Z423" s="28"/>
      <c r="AA423" s="110"/>
      <c r="AB423" s="25"/>
      <c r="AC423" s="27"/>
      <c r="AD423" s="28"/>
      <c r="AE423" s="312"/>
      <c r="AF423" s="28" t="str">
        <f t="shared" si="6"/>
        <v>c</v>
      </c>
    </row>
    <row r="424" spans="1:32" s="11" customFormat="1" ht="12.75" customHeight="1" x14ac:dyDescent="0.3">
      <c r="A424" s="107"/>
      <c r="B424" s="54"/>
      <c r="C424" s="994"/>
      <c r="D424" s="40"/>
      <c r="E424" s="41"/>
      <c r="F424" s="42"/>
      <c r="G424" s="108"/>
      <c r="H424" s="40"/>
      <c r="I424" s="42"/>
      <c r="J424" s="42"/>
      <c r="K424" s="108"/>
      <c r="L424" s="40"/>
      <c r="M424" s="42"/>
      <c r="N424" s="42"/>
      <c r="O424" s="108"/>
      <c r="P424" s="40"/>
      <c r="Q424" s="41"/>
      <c r="R424" s="42"/>
      <c r="S424" s="108"/>
      <c r="T424" s="40"/>
      <c r="U424" s="42"/>
      <c r="V424" s="42"/>
      <c r="W424" s="108"/>
      <c r="X424" s="40"/>
      <c r="Y424" s="43"/>
      <c r="Z424" s="43"/>
      <c r="AA424" s="109"/>
      <c r="AB424" s="40"/>
      <c r="AC424" s="41"/>
      <c r="AD424" s="42"/>
      <c r="AE424" s="313"/>
      <c r="AF424" s="28" t="str">
        <f t="shared" si="6"/>
        <v>c</v>
      </c>
    </row>
    <row r="425" spans="1:32" s="11" customFormat="1" ht="12.75" customHeight="1" x14ac:dyDescent="0.3">
      <c r="A425" s="105">
        <v>8</v>
      </c>
      <c r="B425" s="51" t="s">
        <v>7410</v>
      </c>
      <c r="C425" s="992" t="s">
        <v>0</v>
      </c>
      <c r="D425" s="15"/>
      <c r="E425" s="16"/>
      <c r="F425" s="16"/>
      <c r="G425" s="115"/>
      <c r="H425" s="15"/>
      <c r="I425" s="17"/>
      <c r="J425" s="18"/>
      <c r="K425" s="114"/>
      <c r="L425" s="15"/>
      <c r="M425" s="18"/>
      <c r="N425" s="18"/>
      <c r="O425" s="114"/>
      <c r="P425" s="34"/>
      <c r="Q425" s="35"/>
      <c r="R425" s="36"/>
      <c r="S425" s="114"/>
      <c r="T425" s="15"/>
      <c r="U425" s="18"/>
      <c r="V425" s="18"/>
      <c r="W425" s="114"/>
      <c r="X425" s="18"/>
      <c r="Y425" s="18"/>
      <c r="Z425" s="18"/>
      <c r="AA425" s="114"/>
      <c r="AB425" s="15"/>
      <c r="AC425" s="17"/>
      <c r="AD425" s="18"/>
      <c r="AE425" s="310"/>
      <c r="AF425" s="28" t="str">
        <f t="shared" si="6"/>
        <v>s</v>
      </c>
    </row>
    <row r="426" spans="1:32" s="11" customFormat="1" ht="12.75" customHeight="1" x14ac:dyDescent="0.3">
      <c r="A426" s="107"/>
      <c r="B426" s="52" t="s">
        <v>412</v>
      </c>
      <c r="C426" s="993"/>
      <c r="D426" s="20"/>
      <c r="E426" s="21"/>
      <c r="F426" s="21"/>
      <c r="G426" s="113"/>
      <c r="H426" s="20"/>
      <c r="I426" s="22"/>
      <c r="J426" s="22"/>
      <c r="K426" s="112"/>
      <c r="L426" s="20"/>
      <c r="M426" s="22"/>
      <c r="N426" s="22"/>
      <c r="O426" s="112"/>
      <c r="P426" s="37"/>
      <c r="Q426" s="38"/>
      <c r="R426" s="39"/>
      <c r="S426" s="112"/>
      <c r="T426" s="20"/>
      <c r="U426" s="22"/>
      <c r="V426" s="22"/>
      <c r="W426" s="112"/>
      <c r="X426" s="20"/>
      <c r="Y426" s="24"/>
      <c r="Z426" s="24"/>
      <c r="AA426" s="112"/>
      <c r="AB426" s="20"/>
      <c r="AC426" s="22"/>
      <c r="AD426" s="22"/>
      <c r="AE426" s="311"/>
      <c r="AF426" s="28" t="str">
        <f t="shared" si="6"/>
        <v>s</v>
      </c>
    </row>
    <row r="427" spans="1:32" s="11" customFormat="1" ht="12.75" customHeight="1" x14ac:dyDescent="0.3">
      <c r="A427" s="107"/>
      <c r="B427" s="52"/>
      <c r="C427" s="994" t="s">
        <v>1</v>
      </c>
      <c r="D427" s="25" t="s">
        <v>6639</v>
      </c>
      <c r="E427" s="26">
        <v>4</v>
      </c>
      <c r="F427" s="26"/>
      <c r="G427" s="111" t="s">
        <v>167</v>
      </c>
      <c r="H427" s="25" t="s">
        <v>6639</v>
      </c>
      <c r="I427" s="27">
        <v>4</v>
      </c>
      <c r="J427" s="28"/>
      <c r="K427" s="110" t="s">
        <v>167</v>
      </c>
      <c r="L427" s="25" t="s">
        <v>6639</v>
      </c>
      <c r="M427" s="28">
        <v>4</v>
      </c>
      <c r="N427" s="28"/>
      <c r="O427" s="110" t="s">
        <v>167</v>
      </c>
      <c r="P427" s="25" t="s">
        <v>6639</v>
      </c>
      <c r="Q427" s="27">
        <v>4</v>
      </c>
      <c r="R427" s="28"/>
      <c r="S427" s="110" t="s">
        <v>167</v>
      </c>
      <c r="T427" s="25" t="s">
        <v>6639</v>
      </c>
      <c r="U427" s="28">
        <v>4</v>
      </c>
      <c r="V427" s="28"/>
      <c r="W427" s="110" t="s">
        <v>167</v>
      </c>
      <c r="X427" s="25"/>
      <c r="Y427" s="28"/>
      <c r="Z427" s="28"/>
      <c r="AA427" s="110"/>
      <c r="AB427" s="25"/>
      <c r="AC427" s="27"/>
      <c r="AD427" s="28"/>
      <c r="AE427" s="312"/>
      <c r="AF427" s="28" t="str">
        <f t="shared" si="6"/>
        <v>c</v>
      </c>
    </row>
    <row r="428" spans="1:32" s="11" customFormat="1" ht="12.75" customHeight="1" x14ac:dyDescent="0.3">
      <c r="A428" s="107"/>
      <c r="B428" s="52"/>
      <c r="C428" s="994"/>
      <c r="D428" s="40"/>
      <c r="E428" s="41"/>
      <c r="F428" s="42"/>
      <c r="G428" s="108"/>
      <c r="H428" s="40"/>
      <c r="I428" s="42"/>
      <c r="J428" s="42"/>
      <c r="K428" s="108"/>
      <c r="L428" s="40"/>
      <c r="M428" s="42"/>
      <c r="N428" s="42"/>
      <c r="O428" s="108"/>
      <c r="P428" s="40"/>
      <c r="Q428" s="41"/>
      <c r="R428" s="42"/>
      <c r="S428" s="108"/>
      <c r="T428" s="40"/>
      <c r="U428" s="42"/>
      <c r="V428" s="42"/>
      <c r="W428" s="108"/>
      <c r="X428" s="40"/>
      <c r="Y428" s="43"/>
      <c r="Z428" s="43"/>
      <c r="AA428" s="109"/>
      <c r="AB428" s="40"/>
      <c r="AC428" s="41"/>
      <c r="AD428" s="42"/>
      <c r="AE428" s="313"/>
      <c r="AF428" s="28" t="str">
        <f t="shared" si="6"/>
        <v>c</v>
      </c>
    </row>
    <row r="429" spans="1:32" s="11" customFormat="1" ht="12.75" customHeight="1" x14ac:dyDescent="0.3">
      <c r="A429" s="105">
        <v>9</v>
      </c>
      <c r="B429" s="51" t="s">
        <v>7167</v>
      </c>
      <c r="C429" s="992" t="s">
        <v>0</v>
      </c>
      <c r="D429" s="15" t="s">
        <v>6619</v>
      </c>
      <c r="E429" s="16">
        <v>4</v>
      </c>
      <c r="F429" s="16"/>
      <c r="G429" s="115" t="s">
        <v>170</v>
      </c>
      <c r="H429" s="15" t="s">
        <v>6612</v>
      </c>
      <c r="I429" s="17">
        <v>4</v>
      </c>
      <c r="J429" s="18"/>
      <c r="K429" s="114" t="s">
        <v>167</v>
      </c>
      <c r="L429" s="18" t="s">
        <v>6619</v>
      </c>
      <c r="M429" s="18">
        <v>4</v>
      </c>
      <c r="N429" s="18"/>
      <c r="O429" s="114" t="s">
        <v>170</v>
      </c>
      <c r="P429" s="15" t="s">
        <v>6612</v>
      </c>
      <c r="Q429" s="17">
        <v>4</v>
      </c>
      <c r="R429" s="18"/>
      <c r="S429" s="114" t="s">
        <v>167</v>
      </c>
      <c r="T429" s="15" t="s">
        <v>6629</v>
      </c>
      <c r="U429" s="18">
        <v>4</v>
      </c>
      <c r="V429" s="18"/>
      <c r="W429" s="114" t="s">
        <v>170</v>
      </c>
      <c r="X429" s="15"/>
      <c r="Y429" s="18"/>
      <c r="Z429" s="18"/>
      <c r="AA429" s="114"/>
      <c r="AB429" s="15"/>
      <c r="AC429" s="17"/>
      <c r="AD429" s="18"/>
      <c r="AE429" s="310"/>
      <c r="AF429" s="28" t="str">
        <f t="shared" si="6"/>
        <v>s</v>
      </c>
    </row>
    <row r="430" spans="1:32" s="11" customFormat="1" ht="12.75" customHeight="1" x14ac:dyDescent="0.3">
      <c r="A430" s="107"/>
      <c r="B430" s="52" t="s">
        <v>412</v>
      </c>
      <c r="C430" s="993"/>
      <c r="D430" s="20"/>
      <c r="E430" s="21"/>
      <c r="F430" s="21"/>
      <c r="G430" s="113"/>
      <c r="H430" s="20"/>
      <c r="I430" s="22"/>
      <c r="J430" s="22"/>
      <c r="K430" s="112"/>
      <c r="L430" s="20" t="s">
        <v>6623</v>
      </c>
      <c r="M430" s="22"/>
      <c r="N430" s="22"/>
      <c r="O430" s="112"/>
      <c r="P430" s="20"/>
      <c r="Q430" s="24"/>
      <c r="R430" s="24"/>
      <c r="S430" s="112"/>
      <c r="T430" s="20"/>
      <c r="U430" s="24"/>
      <c r="V430" s="22"/>
      <c r="W430" s="112"/>
      <c r="X430" s="20"/>
      <c r="Y430" s="24"/>
      <c r="Z430" s="24"/>
      <c r="AA430" s="112"/>
      <c r="AB430" s="20"/>
      <c r="AC430" s="22"/>
      <c r="AD430" s="22"/>
      <c r="AE430" s="311"/>
      <c r="AF430" s="28" t="str">
        <f t="shared" si="6"/>
        <v>s</v>
      </c>
    </row>
    <row r="431" spans="1:32" s="11" customFormat="1" ht="12.75" customHeight="1" x14ac:dyDescent="0.3">
      <c r="A431" s="107"/>
      <c r="B431" s="52"/>
      <c r="C431" s="994" t="s">
        <v>1</v>
      </c>
      <c r="D431" s="25"/>
      <c r="E431" s="26"/>
      <c r="F431" s="26"/>
      <c r="G431" s="111"/>
      <c r="H431" s="25"/>
      <c r="I431" s="27"/>
      <c r="J431" s="28"/>
      <c r="K431" s="110"/>
      <c r="L431" s="25"/>
      <c r="M431" s="28"/>
      <c r="N431" s="28"/>
      <c r="O431" s="110"/>
      <c r="P431" s="30"/>
      <c r="Q431" s="31"/>
      <c r="R431" s="28"/>
      <c r="S431" s="110"/>
      <c r="T431" s="25"/>
      <c r="U431" s="28"/>
      <c r="V431" s="28"/>
      <c r="W431" s="110"/>
      <c r="X431" s="25"/>
      <c r="Y431" s="28"/>
      <c r="Z431" s="28"/>
      <c r="AA431" s="110"/>
      <c r="AB431" s="25"/>
      <c r="AC431" s="27"/>
      <c r="AD431" s="28"/>
      <c r="AE431" s="312"/>
      <c r="AF431" s="28" t="str">
        <f t="shared" si="6"/>
        <v>c</v>
      </c>
    </row>
    <row r="432" spans="1:32" s="11" customFormat="1" ht="12.75" customHeight="1" x14ac:dyDescent="0.3">
      <c r="A432" s="107"/>
      <c r="B432" s="54"/>
      <c r="C432" s="994"/>
      <c r="D432" s="25"/>
      <c r="E432" s="26"/>
      <c r="F432" s="26"/>
      <c r="G432" s="111"/>
      <c r="H432" s="25"/>
      <c r="I432" s="28"/>
      <c r="J432" s="28"/>
      <c r="K432" s="110"/>
      <c r="L432" s="25"/>
      <c r="M432" s="28"/>
      <c r="N432" s="28"/>
      <c r="O432" s="110"/>
      <c r="P432" s="30"/>
      <c r="Q432" s="31"/>
      <c r="R432" s="32"/>
      <c r="S432" s="110"/>
      <c r="T432" s="25"/>
      <c r="U432" s="27"/>
      <c r="V432" s="27"/>
      <c r="W432" s="110"/>
      <c r="X432" s="25"/>
      <c r="Y432" s="33"/>
      <c r="Z432" s="33"/>
      <c r="AA432" s="116"/>
      <c r="AB432" s="25"/>
      <c r="AC432" s="27"/>
      <c r="AD432" s="28"/>
      <c r="AE432" s="312"/>
      <c r="AF432" s="28" t="str">
        <f t="shared" si="6"/>
        <v>c</v>
      </c>
    </row>
    <row r="433" spans="1:32" s="11" customFormat="1" ht="12.75" customHeight="1" x14ac:dyDescent="0.3">
      <c r="A433" s="105">
        <v>1</v>
      </c>
      <c r="B433" s="51" t="s">
        <v>831</v>
      </c>
      <c r="C433" s="992" t="s">
        <v>0</v>
      </c>
      <c r="D433" s="15" t="s">
        <v>7379</v>
      </c>
      <c r="E433" s="16"/>
      <c r="F433" s="16"/>
      <c r="G433" s="115"/>
      <c r="H433" s="15"/>
      <c r="I433" s="17"/>
      <c r="J433" s="18"/>
      <c r="K433" s="114"/>
      <c r="L433" s="15"/>
      <c r="M433" s="18"/>
      <c r="N433" s="18"/>
      <c r="O433" s="114"/>
      <c r="P433" s="34"/>
      <c r="Q433" s="35"/>
      <c r="R433" s="36"/>
      <c r="S433" s="114"/>
      <c r="T433" s="15"/>
      <c r="U433" s="18"/>
      <c r="V433" s="18"/>
      <c r="W433" s="114"/>
      <c r="X433" s="18"/>
      <c r="Y433" s="18"/>
      <c r="Z433" s="18"/>
      <c r="AA433" s="114"/>
      <c r="AB433" s="15"/>
      <c r="AC433" s="17"/>
      <c r="AD433" s="18"/>
      <c r="AE433" s="310"/>
      <c r="AF433" s="28" t="str">
        <f t="shared" si="6"/>
        <v>s</v>
      </c>
    </row>
    <row r="434" spans="1:32" s="11" customFormat="1" ht="12.75" customHeight="1" x14ac:dyDescent="0.3">
      <c r="A434" s="107"/>
      <c r="B434" s="52"/>
      <c r="C434" s="993"/>
      <c r="D434" s="20"/>
      <c r="E434" s="21"/>
      <c r="F434" s="21"/>
      <c r="G434" s="113"/>
      <c r="H434" s="20"/>
      <c r="I434" s="22"/>
      <c r="J434" s="22"/>
      <c r="K434" s="112"/>
      <c r="L434" s="20"/>
      <c r="M434" s="22"/>
      <c r="N434" s="22"/>
      <c r="O434" s="112"/>
      <c r="P434" s="37"/>
      <c r="Q434" s="38"/>
      <c r="R434" s="39"/>
      <c r="S434" s="112"/>
      <c r="T434" s="20"/>
      <c r="U434" s="22"/>
      <c r="V434" s="22"/>
      <c r="W434" s="112"/>
      <c r="X434" s="20"/>
      <c r="Y434" s="24"/>
      <c r="Z434" s="24"/>
      <c r="AA434" s="112"/>
      <c r="AB434" s="20"/>
      <c r="AC434" s="22"/>
      <c r="AD434" s="22"/>
      <c r="AE434" s="311"/>
      <c r="AF434" s="28" t="str">
        <f t="shared" si="6"/>
        <v>s</v>
      </c>
    </row>
    <row r="435" spans="1:32" s="11" customFormat="1" ht="12.75" customHeight="1" x14ac:dyDescent="0.3">
      <c r="A435" s="107"/>
      <c r="B435" s="52"/>
      <c r="C435" s="994" t="s">
        <v>1</v>
      </c>
      <c r="D435" s="25"/>
      <c r="E435" s="26"/>
      <c r="F435" s="26"/>
      <c r="G435" s="111"/>
      <c r="H435" s="25"/>
      <c r="I435" s="27"/>
      <c r="J435" s="28"/>
      <c r="K435" s="110"/>
      <c r="L435" s="25"/>
      <c r="M435" s="28"/>
      <c r="N435" s="28"/>
      <c r="O435" s="110"/>
      <c r="P435" s="25"/>
      <c r="Q435" s="27"/>
      <c r="R435" s="28"/>
      <c r="S435" s="110"/>
      <c r="T435" s="25"/>
      <c r="U435" s="28"/>
      <c r="V435" s="28"/>
      <c r="W435" s="110"/>
      <c r="X435" s="25"/>
      <c r="Y435" s="28"/>
      <c r="Z435" s="28"/>
      <c r="AA435" s="110"/>
      <c r="AB435" s="25"/>
      <c r="AC435" s="27"/>
      <c r="AD435" s="28"/>
      <c r="AE435" s="312"/>
      <c r="AF435" s="28" t="str">
        <f t="shared" si="6"/>
        <v>c</v>
      </c>
    </row>
    <row r="436" spans="1:32" s="11" customFormat="1" ht="12.75" customHeight="1" x14ac:dyDescent="0.3">
      <c r="A436" s="107"/>
      <c r="B436" s="52"/>
      <c r="C436" s="994"/>
      <c r="D436" s="40"/>
      <c r="E436" s="41"/>
      <c r="F436" s="42"/>
      <c r="G436" s="108"/>
      <c r="H436" s="40"/>
      <c r="I436" s="42"/>
      <c r="J436" s="42"/>
      <c r="K436" s="108"/>
      <c r="L436" s="40"/>
      <c r="M436" s="42"/>
      <c r="N436" s="42"/>
      <c r="O436" s="108"/>
      <c r="P436" s="40"/>
      <c r="Q436" s="41"/>
      <c r="R436" s="42"/>
      <c r="S436" s="108"/>
      <c r="T436" s="40"/>
      <c r="U436" s="42"/>
      <c r="V436" s="42"/>
      <c r="W436" s="108"/>
      <c r="X436" s="40"/>
      <c r="Y436" s="43"/>
      <c r="Z436" s="43"/>
      <c r="AA436" s="109"/>
      <c r="AB436" s="40"/>
      <c r="AC436" s="41"/>
      <c r="AD436" s="42"/>
      <c r="AE436" s="313"/>
      <c r="AF436" s="28" t="str">
        <f t="shared" si="6"/>
        <v>c</v>
      </c>
    </row>
    <row r="437" spans="1:32" s="11" customFormat="1" ht="12.75" customHeight="1" x14ac:dyDescent="0.3">
      <c r="A437" s="105">
        <v>2</v>
      </c>
      <c r="B437" s="51" t="s">
        <v>5549</v>
      </c>
      <c r="C437" s="992" t="s">
        <v>0</v>
      </c>
      <c r="D437" s="15" t="s">
        <v>7088</v>
      </c>
      <c r="E437" s="16"/>
      <c r="F437" s="16"/>
      <c r="G437" s="115"/>
      <c r="H437" s="15" t="s">
        <v>7088</v>
      </c>
      <c r="I437" s="17"/>
      <c r="J437" s="18"/>
      <c r="K437" s="114"/>
      <c r="L437" s="15" t="s">
        <v>7088</v>
      </c>
      <c r="M437" s="18"/>
      <c r="N437" s="18"/>
      <c r="O437" s="114"/>
      <c r="P437" s="34" t="s">
        <v>7088</v>
      </c>
      <c r="Q437" s="35"/>
      <c r="R437" s="36"/>
      <c r="S437" s="114"/>
      <c r="T437" s="15" t="s">
        <v>6637</v>
      </c>
      <c r="U437" s="18">
        <v>4</v>
      </c>
      <c r="V437" s="18" t="s">
        <v>401</v>
      </c>
      <c r="W437" s="114" t="s">
        <v>216</v>
      </c>
      <c r="X437" s="18"/>
      <c r="Y437" s="18"/>
      <c r="Z437" s="18"/>
      <c r="AA437" s="114"/>
      <c r="AB437" s="15"/>
      <c r="AC437" s="17"/>
      <c r="AD437" s="18"/>
      <c r="AE437" s="310"/>
      <c r="AF437" s="28" t="str">
        <f t="shared" si="6"/>
        <v>s</v>
      </c>
    </row>
    <row r="438" spans="1:32" s="11" customFormat="1" ht="12.75" customHeight="1" x14ac:dyDescent="0.3">
      <c r="A438" s="107"/>
      <c r="B438" s="52"/>
      <c r="C438" s="993"/>
      <c r="D438" s="20"/>
      <c r="E438" s="21"/>
      <c r="F438" s="21"/>
      <c r="G438" s="113"/>
      <c r="H438" s="20"/>
      <c r="I438" s="22"/>
      <c r="J438" s="22"/>
      <c r="K438" s="112"/>
      <c r="L438" s="20"/>
      <c r="M438" s="22"/>
      <c r="N438" s="22"/>
      <c r="O438" s="112"/>
      <c r="P438" s="37"/>
      <c r="Q438" s="38"/>
      <c r="R438" s="39"/>
      <c r="S438" s="112"/>
      <c r="T438" s="20"/>
      <c r="U438" s="22"/>
      <c r="V438" s="22"/>
      <c r="W438" s="112"/>
      <c r="X438" s="20"/>
      <c r="Y438" s="24"/>
      <c r="Z438" s="24"/>
      <c r="AA438" s="112"/>
      <c r="AB438" s="20"/>
      <c r="AC438" s="22"/>
      <c r="AD438" s="22"/>
      <c r="AE438" s="311"/>
      <c r="AF438" s="28" t="str">
        <f t="shared" si="6"/>
        <v>s</v>
      </c>
    </row>
    <row r="439" spans="1:32" s="11" customFormat="1" ht="12.75" customHeight="1" x14ac:dyDescent="0.3">
      <c r="A439" s="107"/>
      <c r="B439" s="52"/>
      <c r="C439" s="994" t="s">
        <v>1</v>
      </c>
      <c r="D439" s="25" t="s">
        <v>6631</v>
      </c>
      <c r="E439" s="26">
        <v>4</v>
      </c>
      <c r="F439" s="26" t="s">
        <v>525</v>
      </c>
      <c r="G439" s="111" t="s">
        <v>191</v>
      </c>
      <c r="H439" s="25" t="s">
        <v>7088</v>
      </c>
      <c r="I439" s="27"/>
      <c r="J439" s="28"/>
      <c r="K439" s="110"/>
      <c r="L439" s="25" t="s">
        <v>7088</v>
      </c>
      <c r="M439" s="28"/>
      <c r="N439" s="28"/>
      <c r="O439" s="110"/>
      <c r="P439" s="25"/>
      <c r="Q439" s="27"/>
      <c r="R439" s="28"/>
      <c r="S439" s="110"/>
      <c r="T439" s="25" t="s">
        <v>6631</v>
      </c>
      <c r="U439" s="28">
        <v>4</v>
      </c>
      <c r="V439" s="28" t="s">
        <v>525</v>
      </c>
      <c r="W439" s="110" t="s">
        <v>191</v>
      </c>
      <c r="X439" s="25" t="s">
        <v>6637</v>
      </c>
      <c r="Y439" s="28">
        <v>4</v>
      </c>
      <c r="Z439" s="28" t="s">
        <v>401</v>
      </c>
      <c r="AA439" s="110" t="s">
        <v>216</v>
      </c>
      <c r="AB439" s="25"/>
      <c r="AC439" s="27"/>
      <c r="AD439" s="28"/>
      <c r="AE439" s="312"/>
      <c r="AF439" s="28" t="str">
        <f t="shared" si="6"/>
        <v>c</v>
      </c>
    </row>
    <row r="440" spans="1:32" s="11" customFormat="1" ht="12.75" customHeight="1" x14ac:dyDescent="0.3">
      <c r="A440" s="107"/>
      <c r="B440" s="52"/>
      <c r="C440" s="994"/>
      <c r="D440" s="40" t="s">
        <v>7333</v>
      </c>
      <c r="E440" s="41"/>
      <c r="F440" s="42"/>
      <c r="G440" s="108"/>
      <c r="H440" s="40"/>
      <c r="I440" s="42"/>
      <c r="J440" s="42"/>
      <c r="K440" s="108"/>
      <c r="L440" s="40"/>
      <c r="M440" s="42"/>
      <c r="N440" s="42"/>
      <c r="O440" s="108"/>
      <c r="P440" s="40"/>
      <c r="Q440" s="41"/>
      <c r="R440" s="42"/>
      <c r="S440" s="108"/>
      <c r="T440" s="40"/>
      <c r="U440" s="42"/>
      <c r="V440" s="42"/>
      <c r="W440" s="108"/>
      <c r="X440" s="40"/>
      <c r="Y440" s="43"/>
      <c r="Z440" s="43"/>
      <c r="AA440" s="109"/>
      <c r="AB440" s="40"/>
      <c r="AC440" s="41"/>
      <c r="AD440" s="42"/>
      <c r="AE440" s="313"/>
      <c r="AF440" s="28" t="str">
        <f t="shared" si="6"/>
        <v>c</v>
      </c>
    </row>
    <row r="441" spans="1:32" s="11" customFormat="1" ht="12.75" customHeight="1" x14ac:dyDescent="0.3">
      <c r="A441" s="105">
        <v>3</v>
      </c>
      <c r="B441" s="51" t="s">
        <v>5550</v>
      </c>
      <c r="C441" s="992" t="s">
        <v>0</v>
      </c>
      <c r="D441" s="15" t="s">
        <v>7088</v>
      </c>
      <c r="E441" s="16"/>
      <c r="F441" s="16"/>
      <c r="G441" s="115"/>
      <c r="H441" s="15" t="s">
        <v>7088</v>
      </c>
      <c r="I441" s="17"/>
      <c r="J441" s="18"/>
      <c r="K441" s="114"/>
      <c r="L441" s="18" t="s">
        <v>7088</v>
      </c>
      <c r="M441" s="18"/>
      <c r="N441" s="18"/>
      <c r="O441" s="114"/>
      <c r="P441" s="15" t="s">
        <v>7088</v>
      </c>
      <c r="Q441" s="17"/>
      <c r="R441" s="18"/>
      <c r="S441" s="114"/>
      <c r="T441" s="15" t="s">
        <v>6633</v>
      </c>
      <c r="U441" s="18">
        <v>4</v>
      </c>
      <c r="V441" s="18" t="s">
        <v>525</v>
      </c>
      <c r="W441" s="114" t="s">
        <v>191</v>
      </c>
      <c r="X441" s="15" t="s">
        <v>6633</v>
      </c>
      <c r="Y441" s="18">
        <v>4</v>
      </c>
      <c r="Z441" s="18" t="s">
        <v>525</v>
      </c>
      <c r="AA441" s="114" t="s">
        <v>191</v>
      </c>
      <c r="AB441" s="15"/>
      <c r="AC441" s="17"/>
      <c r="AD441" s="18"/>
      <c r="AE441" s="310"/>
      <c r="AF441" s="28" t="str">
        <f t="shared" si="6"/>
        <v>s</v>
      </c>
    </row>
    <row r="442" spans="1:32" s="11" customFormat="1" ht="12.75" customHeight="1" x14ac:dyDescent="0.3">
      <c r="A442" s="107"/>
      <c r="B442" s="52"/>
      <c r="C442" s="993"/>
      <c r="D442" s="20"/>
      <c r="E442" s="21"/>
      <c r="F442" s="21"/>
      <c r="G442" s="113"/>
      <c r="H442" s="20"/>
      <c r="I442" s="22"/>
      <c r="J442" s="22"/>
      <c r="K442" s="112"/>
      <c r="L442" s="20"/>
      <c r="M442" s="22"/>
      <c r="N442" s="22"/>
      <c r="O442" s="112"/>
      <c r="P442" s="20"/>
      <c r="Q442" s="24"/>
      <c r="R442" s="24"/>
      <c r="S442" s="112"/>
      <c r="T442" s="20"/>
      <c r="U442" s="24"/>
      <c r="V442" s="22"/>
      <c r="W442" s="112"/>
      <c r="X442" s="20" t="s">
        <v>4653</v>
      </c>
      <c r="Y442" s="24"/>
      <c r="Z442" s="24"/>
      <c r="AA442" s="112"/>
      <c r="AB442" s="20"/>
      <c r="AC442" s="22"/>
      <c r="AD442" s="22"/>
      <c r="AE442" s="311"/>
      <c r="AF442" s="28" t="str">
        <f t="shared" si="6"/>
        <v>s</v>
      </c>
    </row>
    <row r="443" spans="1:32" s="11" customFormat="1" ht="12.75" customHeight="1" x14ac:dyDescent="0.3">
      <c r="A443" s="107"/>
      <c r="B443" s="52"/>
      <c r="C443" s="994" t="s">
        <v>1</v>
      </c>
      <c r="D443" s="25"/>
      <c r="E443" s="26"/>
      <c r="F443" s="26"/>
      <c r="G443" s="111"/>
      <c r="H443" s="25" t="s">
        <v>7088</v>
      </c>
      <c r="I443" s="27"/>
      <c r="J443" s="28"/>
      <c r="K443" s="110"/>
      <c r="L443" s="25" t="s">
        <v>7088</v>
      </c>
      <c r="M443" s="28"/>
      <c r="N443" s="28"/>
      <c r="O443" s="110"/>
      <c r="P443" s="30" t="s">
        <v>6633</v>
      </c>
      <c r="Q443" s="31">
        <v>4</v>
      </c>
      <c r="R443" s="28" t="s">
        <v>525</v>
      </c>
      <c r="S443" s="110" t="s">
        <v>191</v>
      </c>
      <c r="T443" s="25" t="s">
        <v>6622</v>
      </c>
      <c r="U443" s="28">
        <v>4</v>
      </c>
      <c r="V443" s="508" t="s">
        <v>431</v>
      </c>
      <c r="W443" s="110" t="s">
        <v>202</v>
      </c>
      <c r="X443" s="25" t="s">
        <v>6622</v>
      </c>
      <c r="Y443" s="28">
        <v>4</v>
      </c>
      <c r="Z443" s="508" t="s">
        <v>431</v>
      </c>
      <c r="AA443" s="110" t="s">
        <v>202</v>
      </c>
      <c r="AB443" s="25"/>
      <c r="AC443" s="27"/>
      <c r="AD443" s="28"/>
      <c r="AE443" s="312"/>
      <c r="AF443" s="28" t="str">
        <f t="shared" si="6"/>
        <v>c</v>
      </c>
    </row>
    <row r="444" spans="1:32" s="11" customFormat="1" ht="12.75" customHeight="1" x14ac:dyDescent="0.3">
      <c r="A444" s="107"/>
      <c r="B444" s="52"/>
      <c r="C444" s="994"/>
      <c r="D444" s="25"/>
      <c r="E444" s="26"/>
      <c r="F444" s="26"/>
      <c r="G444" s="111"/>
      <c r="H444" s="25"/>
      <c r="I444" s="28"/>
      <c r="J444" s="28"/>
      <c r="K444" s="110"/>
      <c r="L444" s="25"/>
      <c r="M444" s="28"/>
      <c r="N444" s="28"/>
      <c r="O444" s="110"/>
      <c r="P444" s="30"/>
      <c r="Q444" s="31"/>
      <c r="R444" s="32"/>
      <c r="S444" s="110"/>
      <c r="T444" s="25"/>
      <c r="U444" s="27"/>
      <c r="V444" s="27"/>
      <c r="W444" s="110"/>
      <c r="X444" s="25"/>
      <c r="Y444" s="33"/>
      <c r="Z444" s="33"/>
      <c r="AA444" s="116"/>
      <c r="AB444" s="25"/>
      <c r="AC444" s="27"/>
      <c r="AD444" s="28"/>
      <c r="AE444" s="312"/>
      <c r="AF444" s="28" t="str">
        <f t="shared" si="6"/>
        <v>c</v>
      </c>
    </row>
    <row r="445" spans="1:32" s="11" customFormat="1" ht="12.75" customHeight="1" x14ac:dyDescent="0.3">
      <c r="A445" s="105">
        <v>4</v>
      </c>
      <c r="B445" s="51" t="s">
        <v>7193</v>
      </c>
      <c r="C445" s="992" t="s">
        <v>0</v>
      </c>
      <c r="D445" s="15" t="s">
        <v>7088</v>
      </c>
      <c r="E445" s="16"/>
      <c r="F445" s="16"/>
      <c r="G445" s="115"/>
      <c r="H445" s="15" t="s">
        <v>7088</v>
      </c>
      <c r="I445" s="17"/>
      <c r="J445" s="18"/>
      <c r="K445" s="114"/>
      <c r="L445" s="15" t="s">
        <v>7088</v>
      </c>
      <c r="M445" s="18"/>
      <c r="N445" s="18"/>
      <c r="O445" s="114"/>
      <c r="P445" s="34" t="s">
        <v>7088</v>
      </c>
      <c r="Q445" s="35"/>
      <c r="R445" s="36"/>
      <c r="S445" s="114"/>
      <c r="T445" s="15" t="s">
        <v>4664</v>
      </c>
      <c r="U445" s="18">
        <v>4</v>
      </c>
      <c r="V445" s="509" t="s">
        <v>443</v>
      </c>
      <c r="W445" s="114" t="s">
        <v>712</v>
      </c>
      <c r="X445" s="18" t="s">
        <v>7327</v>
      </c>
      <c r="Y445" s="18">
        <v>4</v>
      </c>
      <c r="Z445" s="18" t="s">
        <v>401</v>
      </c>
      <c r="AA445" s="114" t="s">
        <v>202</v>
      </c>
      <c r="AB445" s="15"/>
      <c r="AC445" s="17"/>
      <c r="AD445" s="18"/>
      <c r="AE445" s="310"/>
      <c r="AF445" s="28" t="str">
        <f t="shared" si="6"/>
        <v>s</v>
      </c>
    </row>
    <row r="446" spans="1:32" s="11" customFormat="1" ht="12.75" customHeight="1" x14ac:dyDescent="0.3">
      <c r="A446" s="107"/>
      <c r="B446" s="52"/>
      <c r="C446" s="993"/>
      <c r="D446" s="20"/>
      <c r="E446" s="21"/>
      <c r="F446" s="21"/>
      <c r="G446" s="113"/>
      <c r="H446" s="20"/>
      <c r="I446" s="22"/>
      <c r="J446" s="22"/>
      <c r="K446" s="112"/>
      <c r="L446" s="20"/>
      <c r="M446" s="22"/>
      <c r="N446" s="22"/>
      <c r="O446" s="112"/>
      <c r="P446" s="37"/>
      <c r="Q446" s="38"/>
      <c r="R446" s="39"/>
      <c r="S446" s="112"/>
      <c r="T446" s="20"/>
      <c r="U446" s="22"/>
      <c r="V446" s="22"/>
      <c r="W446" s="112"/>
      <c r="X446" s="20"/>
      <c r="Y446" s="24"/>
      <c r="Z446" s="24"/>
      <c r="AA446" s="112"/>
      <c r="AB446" s="20"/>
      <c r="AC446" s="22"/>
      <c r="AD446" s="22"/>
      <c r="AE446" s="311"/>
      <c r="AF446" s="28" t="str">
        <f t="shared" si="6"/>
        <v>s</v>
      </c>
    </row>
    <row r="447" spans="1:32" s="11" customFormat="1" ht="12.75" customHeight="1" x14ac:dyDescent="0.3">
      <c r="A447" s="107"/>
      <c r="B447" s="52"/>
      <c r="C447" s="994" t="s">
        <v>1</v>
      </c>
      <c r="D447" s="25" t="s">
        <v>7327</v>
      </c>
      <c r="E447" s="26">
        <v>4</v>
      </c>
      <c r="F447" s="26" t="s">
        <v>401</v>
      </c>
      <c r="G447" s="111" t="s">
        <v>202</v>
      </c>
      <c r="H447" s="25" t="s">
        <v>7088</v>
      </c>
      <c r="I447" s="27"/>
      <c r="J447" s="28"/>
      <c r="K447" s="110"/>
      <c r="L447" s="25" t="s">
        <v>7088</v>
      </c>
      <c r="M447" s="28"/>
      <c r="N447" s="28"/>
      <c r="O447" s="110"/>
      <c r="P447" s="25" t="s">
        <v>7327</v>
      </c>
      <c r="Q447" s="27">
        <v>4</v>
      </c>
      <c r="R447" s="28" t="s">
        <v>401</v>
      </c>
      <c r="S447" s="110" t="s">
        <v>202</v>
      </c>
      <c r="T447" s="25" t="s">
        <v>6611</v>
      </c>
      <c r="U447" s="28">
        <v>3</v>
      </c>
      <c r="V447" s="508" t="s">
        <v>405</v>
      </c>
      <c r="W447" s="110" t="s">
        <v>603</v>
      </c>
      <c r="X447" s="25" t="s">
        <v>6622</v>
      </c>
      <c r="Y447" s="28">
        <v>5</v>
      </c>
      <c r="Z447" s="508" t="s">
        <v>525</v>
      </c>
      <c r="AA447" s="110" t="s">
        <v>191</v>
      </c>
      <c r="AB447" s="25"/>
      <c r="AC447" s="27"/>
      <c r="AD447" s="28"/>
      <c r="AE447" s="312"/>
      <c r="AF447" s="28" t="str">
        <f t="shared" si="6"/>
        <v>c</v>
      </c>
    </row>
    <row r="448" spans="1:32" s="11" customFormat="1" ht="12.75" customHeight="1" x14ac:dyDescent="0.3">
      <c r="A448" s="107"/>
      <c r="B448" s="52"/>
      <c r="C448" s="994"/>
      <c r="D448" s="40"/>
      <c r="E448" s="41"/>
      <c r="F448" s="42"/>
      <c r="G448" s="108"/>
      <c r="H448" s="40"/>
      <c r="I448" s="42"/>
      <c r="J448" s="42"/>
      <c r="K448" s="108"/>
      <c r="L448" s="40"/>
      <c r="M448" s="42"/>
      <c r="N448" s="42"/>
      <c r="O448" s="108"/>
      <c r="P448" s="40"/>
      <c r="Q448" s="41"/>
      <c r="R448" s="42"/>
      <c r="S448" s="108"/>
      <c r="T448" s="40"/>
      <c r="U448" s="42"/>
      <c r="V448" s="42"/>
      <c r="W448" s="108"/>
      <c r="X448" s="40"/>
      <c r="Y448" s="43"/>
      <c r="Z448" s="43"/>
      <c r="AA448" s="109"/>
      <c r="AB448" s="40"/>
      <c r="AC448" s="41"/>
      <c r="AD448" s="42"/>
      <c r="AE448" s="313"/>
      <c r="AF448" s="28" t="str">
        <f t="shared" si="6"/>
        <v>c</v>
      </c>
    </row>
    <row r="449" spans="1:32" s="11" customFormat="1" ht="12.75" customHeight="1" x14ac:dyDescent="0.3">
      <c r="A449" s="105">
        <v>5</v>
      </c>
      <c r="B449" s="51" t="s">
        <v>7194</v>
      </c>
      <c r="C449" s="992" t="s">
        <v>0</v>
      </c>
      <c r="D449" s="15" t="s">
        <v>7088</v>
      </c>
      <c r="E449" s="16"/>
      <c r="F449" s="16"/>
      <c r="G449" s="115"/>
      <c r="H449" s="15" t="s">
        <v>7088</v>
      </c>
      <c r="I449" s="17"/>
      <c r="J449" s="18"/>
      <c r="K449" s="114"/>
      <c r="L449" s="15" t="s">
        <v>7088</v>
      </c>
      <c r="M449" s="18"/>
      <c r="N449" s="18"/>
      <c r="O449" s="114"/>
      <c r="P449" s="34" t="s">
        <v>7088</v>
      </c>
      <c r="Q449" s="35"/>
      <c r="R449" s="36"/>
      <c r="S449" s="114"/>
      <c r="T449" s="15" t="s">
        <v>4664</v>
      </c>
      <c r="U449" s="18">
        <v>4</v>
      </c>
      <c r="V449" s="509" t="s">
        <v>443</v>
      </c>
      <c r="W449" s="114" t="s">
        <v>712</v>
      </c>
      <c r="X449" s="18" t="s">
        <v>7327</v>
      </c>
      <c r="Y449" s="18">
        <v>4</v>
      </c>
      <c r="Z449" s="18" t="s">
        <v>431</v>
      </c>
      <c r="AA449" s="114" t="s">
        <v>216</v>
      </c>
      <c r="AB449" s="15"/>
      <c r="AC449" s="17"/>
      <c r="AD449" s="18"/>
      <c r="AE449" s="310"/>
      <c r="AF449" s="28" t="str">
        <f t="shared" si="6"/>
        <v>s</v>
      </c>
    </row>
    <row r="450" spans="1:32" s="11" customFormat="1" ht="12.75" customHeight="1" x14ac:dyDescent="0.3">
      <c r="A450" s="107"/>
      <c r="B450" s="52"/>
      <c r="C450" s="993"/>
      <c r="D450" s="20"/>
      <c r="E450" s="21"/>
      <c r="F450" s="21"/>
      <c r="G450" s="113"/>
      <c r="H450" s="20"/>
      <c r="I450" s="22"/>
      <c r="J450" s="22"/>
      <c r="K450" s="112"/>
      <c r="L450" s="20"/>
      <c r="M450" s="22"/>
      <c r="N450" s="22"/>
      <c r="O450" s="112"/>
      <c r="P450" s="37"/>
      <c r="Q450" s="38"/>
      <c r="R450" s="39"/>
      <c r="S450" s="112"/>
      <c r="T450" s="20"/>
      <c r="U450" s="22"/>
      <c r="V450" s="22"/>
      <c r="W450" s="112"/>
      <c r="X450" s="20"/>
      <c r="Y450" s="24"/>
      <c r="Z450" s="24"/>
      <c r="AA450" s="112"/>
      <c r="AB450" s="20"/>
      <c r="AC450" s="22"/>
      <c r="AD450" s="22"/>
      <c r="AE450" s="311"/>
      <c r="AF450" s="28" t="str">
        <f t="shared" si="6"/>
        <v>s</v>
      </c>
    </row>
    <row r="451" spans="1:32" s="11" customFormat="1" ht="12.75" customHeight="1" x14ac:dyDescent="0.3">
      <c r="A451" s="107"/>
      <c r="B451" s="52"/>
      <c r="C451" s="994" t="s">
        <v>1</v>
      </c>
      <c r="D451" s="25"/>
      <c r="E451" s="26"/>
      <c r="F451" s="26"/>
      <c r="G451" s="111"/>
      <c r="H451" s="25" t="s">
        <v>7088</v>
      </c>
      <c r="I451" s="27"/>
      <c r="J451" s="28"/>
      <c r="K451" s="110"/>
      <c r="L451" s="25" t="s">
        <v>7088</v>
      </c>
      <c r="M451" s="28"/>
      <c r="N451" s="28"/>
      <c r="O451" s="110"/>
      <c r="P451" s="25" t="s">
        <v>7327</v>
      </c>
      <c r="Q451" s="27">
        <v>4</v>
      </c>
      <c r="R451" s="28" t="s">
        <v>431</v>
      </c>
      <c r="S451" s="110" t="s">
        <v>216</v>
      </c>
      <c r="T451" s="25" t="s">
        <v>6611</v>
      </c>
      <c r="U451" s="28">
        <v>3</v>
      </c>
      <c r="V451" s="508" t="s">
        <v>405</v>
      </c>
      <c r="W451" s="110" t="s">
        <v>603</v>
      </c>
      <c r="X451" s="25"/>
      <c r="Y451" s="28"/>
      <c r="Z451" s="28"/>
      <c r="AA451" s="110"/>
      <c r="AB451" s="25"/>
      <c r="AC451" s="27"/>
      <c r="AD451" s="28"/>
      <c r="AE451" s="312"/>
      <c r="AF451" s="28" t="str">
        <f t="shared" si="6"/>
        <v>c</v>
      </c>
    </row>
    <row r="452" spans="1:32" s="11" customFormat="1" ht="12.75" customHeight="1" x14ac:dyDescent="0.3">
      <c r="A452" s="107"/>
      <c r="B452" s="52"/>
      <c r="C452" s="994"/>
      <c r="D452" s="40"/>
      <c r="E452" s="41"/>
      <c r="F452" s="42"/>
      <c r="G452" s="108"/>
      <c r="H452" s="40"/>
      <c r="I452" s="42"/>
      <c r="J452" s="42"/>
      <c r="K452" s="108"/>
      <c r="L452" s="40"/>
      <c r="M452" s="42"/>
      <c r="N452" s="42"/>
      <c r="O452" s="108"/>
      <c r="P452" s="40"/>
      <c r="Q452" s="41"/>
      <c r="R452" s="42"/>
      <c r="S452" s="108"/>
      <c r="T452" s="40"/>
      <c r="U452" s="42"/>
      <c r="V452" s="42"/>
      <c r="W452" s="108"/>
      <c r="X452" s="40"/>
      <c r="Y452" s="43"/>
      <c r="Z452" s="43"/>
      <c r="AA452" s="109"/>
      <c r="AB452" s="40"/>
      <c r="AC452" s="41"/>
      <c r="AD452" s="42"/>
      <c r="AE452" s="313"/>
      <c r="AF452" s="28" t="str">
        <f t="shared" si="6"/>
        <v>c</v>
      </c>
    </row>
    <row r="453" spans="1:32" s="11" customFormat="1" ht="12.75" customHeight="1" x14ac:dyDescent="0.3">
      <c r="A453" s="105">
        <v>6</v>
      </c>
      <c r="B453" s="51" t="s">
        <v>6664</v>
      </c>
      <c r="C453" s="992" t="s">
        <v>0</v>
      </c>
      <c r="D453" s="15" t="s">
        <v>6641</v>
      </c>
      <c r="E453" s="16">
        <v>4</v>
      </c>
      <c r="F453" s="538"/>
      <c r="G453" s="115" t="s">
        <v>191</v>
      </c>
      <c r="H453" s="15" t="s">
        <v>4661</v>
      </c>
      <c r="I453" s="17">
        <v>3</v>
      </c>
      <c r="J453" s="509" t="s">
        <v>400</v>
      </c>
      <c r="K453" s="114" t="s">
        <v>685</v>
      </c>
      <c r="L453" s="18" t="s">
        <v>6612</v>
      </c>
      <c r="M453" s="18">
        <v>3</v>
      </c>
      <c r="N453" s="509" t="s">
        <v>405</v>
      </c>
      <c r="O453" s="114" t="s">
        <v>604</v>
      </c>
      <c r="P453" s="15" t="s">
        <v>6641</v>
      </c>
      <c r="Q453" s="17">
        <v>4</v>
      </c>
      <c r="R453" s="509"/>
      <c r="S453" s="114" t="s">
        <v>191</v>
      </c>
      <c r="T453" s="15" t="s">
        <v>6649</v>
      </c>
      <c r="U453" s="18">
        <v>4</v>
      </c>
      <c r="V453" s="509" t="s">
        <v>431</v>
      </c>
      <c r="W453" s="114" t="s">
        <v>202</v>
      </c>
      <c r="X453" s="15"/>
      <c r="Y453" s="18"/>
      <c r="Z453" s="18"/>
      <c r="AA453" s="114"/>
      <c r="AB453" s="15"/>
      <c r="AC453" s="17"/>
      <c r="AD453" s="18"/>
      <c r="AE453" s="310"/>
      <c r="AF453" s="28" t="str">
        <f t="shared" ref="AF453:AF516" si="7">IF(C453=0,C452,C453)</f>
        <v>s</v>
      </c>
    </row>
    <row r="454" spans="1:32" s="11" customFormat="1" ht="12.75" customHeight="1" x14ac:dyDescent="0.3">
      <c r="A454" s="107"/>
      <c r="B454" s="52"/>
      <c r="C454" s="993"/>
      <c r="D454" s="20" t="s">
        <v>7333</v>
      </c>
      <c r="E454" s="21"/>
      <c r="F454" s="21"/>
      <c r="G454" s="113"/>
      <c r="H454" s="20"/>
      <c r="I454" s="22"/>
      <c r="J454" s="22"/>
      <c r="K454" s="112"/>
      <c r="L454" s="20"/>
      <c r="M454" s="22"/>
      <c r="N454" s="22"/>
      <c r="O454" s="112"/>
      <c r="P454" s="20"/>
      <c r="Q454" s="24"/>
      <c r="R454" s="24"/>
      <c r="S454" s="112"/>
      <c r="T454" s="20"/>
      <c r="U454" s="24"/>
      <c r="V454" s="22"/>
      <c r="W454" s="112"/>
      <c r="X454" s="20"/>
      <c r="Y454" s="24"/>
      <c r="Z454" s="24"/>
      <c r="AA454" s="112"/>
      <c r="AB454" s="20"/>
      <c r="AC454" s="22"/>
      <c r="AD454" s="22"/>
      <c r="AE454" s="311"/>
      <c r="AF454" s="28" t="str">
        <f t="shared" si="7"/>
        <v>s</v>
      </c>
    </row>
    <row r="455" spans="1:32" s="11" customFormat="1" ht="12.75" customHeight="1" x14ac:dyDescent="0.3">
      <c r="A455" s="107"/>
      <c r="B455" s="52"/>
      <c r="C455" s="994" t="s">
        <v>1</v>
      </c>
      <c r="D455" s="25" t="s">
        <v>6611</v>
      </c>
      <c r="E455" s="26">
        <v>4</v>
      </c>
      <c r="F455" s="537" t="s">
        <v>408</v>
      </c>
      <c r="G455" s="111" t="s">
        <v>338</v>
      </c>
      <c r="H455" s="25"/>
      <c r="I455" s="27"/>
      <c r="J455" s="28"/>
      <c r="K455" s="110"/>
      <c r="L455" s="25" t="s">
        <v>4661</v>
      </c>
      <c r="M455" s="28">
        <v>3</v>
      </c>
      <c r="N455" s="508" t="s">
        <v>400</v>
      </c>
      <c r="O455" s="110" t="s">
        <v>685</v>
      </c>
      <c r="P455" s="30"/>
      <c r="Q455" s="31"/>
      <c r="R455" s="28"/>
      <c r="S455" s="110"/>
      <c r="T455" s="25" t="s">
        <v>6611</v>
      </c>
      <c r="U455" s="28">
        <v>4</v>
      </c>
      <c r="V455" s="508" t="s">
        <v>408</v>
      </c>
      <c r="W455" s="110" t="s">
        <v>338</v>
      </c>
      <c r="X455" s="25"/>
      <c r="Y455" s="28"/>
      <c r="Z455" s="28"/>
      <c r="AA455" s="110"/>
      <c r="AB455" s="25"/>
      <c r="AC455" s="27"/>
      <c r="AD455" s="28"/>
      <c r="AE455" s="312"/>
      <c r="AF455" s="28" t="str">
        <f t="shared" si="7"/>
        <v>c</v>
      </c>
    </row>
    <row r="456" spans="1:32" s="11" customFormat="1" ht="12.75" customHeight="1" x14ac:dyDescent="0.3">
      <c r="A456" s="107"/>
      <c r="B456" s="52"/>
      <c r="C456" s="994"/>
      <c r="D456" s="25"/>
      <c r="E456" s="26"/>
      <c r="F456" s="26"/>
      <c r="G456" s="111"/>
      <c r="H456" s="25"/>
      <c r="I456" s="28"/>
      <c r="J456" s="28"/>
      <c r="K456" s="110"/>
      <c r="L456" s="25"/>
      <c r="M456" s="28"/>
      <c r="N456" s="28"/>
      <c r="O456" s="110"/>
      <c r="P456" s="30"/>
      <c r="Q456" s="31"/>
      <c r="R456" s="32"/>
      <c r="S456" s="110"/>
      <c r="T456" s="25"/>
      <c r="U456" s="27"/>
      <c r="V456" s="27"/>
      <c r="W456" s="110"/>
      <c r="X456" s="25"/>
      <c r="Y456" s="33"/>
      <c r="Z456" s="33"/>
      <c r="AA456" s="116"/>
      <c r="AB456" s="25"/>
      <c r="AC456" s="27"/>
      <c r="AD456" s="28"/>
      <c r="AE456" s="312"/>
      <c r="AF456" s="28" t="str">
        <f t="shared" si="7"/>
        <v>c</v>
      </c>
    </row>
    <row r="457" spans="1:32" s="11" customFormat="1" ht="12.75" customHeight="1" x14ac:dyDescent="0.3">
      <c r="A457" s="105">
        <v>1</v>
      </c>
      <c r="B457" s="51" t="s">
        <v>6635</v>
      </c>
      <c r="C457" s="992" t="s">
        <v>0</v>
      </c>
      <c r="D457" s="15" t="s">
        <v>6622</v>
      </c>
      <c r="E457" s="16">
        <v>4</v>
      </c>
      <c r="F457" s="16"/>
      <c r="G457" s="115" t="s">
        <v>211</v>
      </c>
      <c r="H457" s="15" t="s">
        <v>6622</v>
      </c>
      <c r="I457" s="17">
        <v>4</v>
      </c>
      <c r="J457" s="18"/>
      <c r="K457" s="114" t="s">
        <v>211</v>
      </c>
      <c r="L457" s="15" t="s">
        <v>6622</v>
      </c>
      <c r="M457" s="18">
        <v>4</v>
      </c>
      <c r="N457" s="18"/>
      <c r="O457" s="114" t="s">
        <v>211</v>
      </c>
      <c r="P457" s="34" t="s">
        <v>6622</v>
      </c>
      <c r="Q457" s="35">
        <v>4</v>
      </c>
      <c r="R457" s="36"/>
      <c r="S457" s="114" t="s">
        <v>211</v>
      </c>
      <c r="T457" s="15" t="s">
        <v>6622</v>
      </c>
      <c r="U457" s="18">
        <v>4</v>
      </c>
      <c r="V457" s="18"/>
      <c r="W457" s="114" t="s">
        <v>211</v>
      </c>
      <c r="X457" s="18"/>
      <c r="Y457" s="18"/>
      <c r="Z457" s="18"/>
      <c r="AA457" s="114"/>
      <c r="AB457" s="15"/>
      <c r="AC457" s="17"/>
      <c r="AD457" s="18"/>
      <c r="AE457" s="310"/>
      <c r="AF457" s="28" t="str">
        <f t="shared" si="7"/>
        <v>s</v>
      </c>
    </row>
    <row r="458" spans="1:32" s="11" customFormat="1" ht="12.75" customHeight="1" x14ac:dyDescent="0.3">
      <c r="A458" s="107"/>
      <c r="B458" s="52" t="s">
        <v>412</v>
      </c>
      <c r="C458" s="993"/>
      <c r="D458" s="20"/>
      <c r="E458" s="21"/>
      <c r="F458" s="21"/>
      <c r="G458" s="113"/>
      <c r="H458" s="20"/>
      <c r="I458" s="22"/>
      <c r="J458" s="22"/>
      <c r="K458" s="112"/>
      <c r="L458" s="20"/>
      <c r="M458" s="22"/>
      <c r="N458" s="22"/>
      <c r="O458" s="112"/>
      <c r="P458" s="37"/>
      <c r="Q458" s="38"/>
      <c r="R458" s="39"/>
      <c r="S458" s="112"/>
      <c r="T458" s="20"/>
      <c r="U458" s="22"/>
      <c r="V458" s="22"/>
      <c r="W458" s="112"/>
      <c r="X458" s="20"/>
      <c r="Y458" s="24"/>
      <c r="Z458" s="24"/>
      <c r="AA458" s="112"/>
      <c r="AB458" s="20"/>
      <c r="AC458" s="22"/>
      <c r="AD458" s="22"/>
      <c r="AE458" s="311"/>
      <c r="AF458" s="28" t="str">
        <f t="shared" si="7"/>
        <v>s</v>
      </c>
    </row>
    <row r="459" spans="1:32" s="11" customFormat="1" ht="12.75" customHeight="1" x14ac:dyDescent="0.3">
      <c r="A459" s="107"/>
      <c r="B459" s="52"/>
      <c r="C459" s="994" t="s">
        <v>1</v>
      </c>
      <c r="D459" s="25"/>
      <c r="E459" s="26"/>
      <c r="F459" s="26"/>
      <c r="G459" s="111"/>
      <c r="H459" s="25" t="s">
        <v>6622</v>
      </c>
      <c r="I459" s="27">
        <v>4</v>
      </c>
      <c r="J459" s="28"/>
      <c r="K459" s="110" t="s">
        <v>211</v>
      </c>
      <c r="L459" s="25"/>
      <c r="M459" s="28"/>
      <c r="N459" s="28"/>
      <c r="O459" s="110"/>
      <c r="P459" s="25" t="s">
        <v>6622</v>
      </c>
      <c r="Q459" s="27">
        <v>4</v>
      </c>
      <c r="R459" s="28"/>
      <c r="S459" s="110" t="s">
        <v>211</v>
      </c>
      <c r="T459" s="25"/>
      <c r="U459" s="28"/>
      <c r="V459" s="28"/>
      <c r="W459" s="110"/>
      <c r="X459" s="25"/>
      <c r="Y459" s="28"/>
      <c r="Z459" s="28"/>
      <c r="AA459" s="110"/>
      <c r="AB459" s="25"/>
      <c r="AC459" s="27"/>
      <c r="AD459" s="28"/>
      <c r="AE459" s="312"/>
      <c r="AF459" s="28" t="str">
        <f t="shared" si="7"/>
        <v>c</v>
      </c>
    </row>
    <row r="460" spans="1:32" s="11" customFormat="1" ht="12.75" customHeight="1" x14ac:dyDescent="0.3">
      <c r="A460" s="107"/>
      <c r="B460" s="52"/>
      <c r="C460" s="994"/>
      <c r="D460" s="40"/>
      <c r="E460" s="41"/>
      <c r="F460" s="42"/>
      <c r="G460" s="108"/>
      <c r="H460" s="40"/>
      <c r="I460" s="42"/>
      <c r="J460" s="42"/>
      <c r="K460" s="108"/>
      <c r="L460" s="40"/>
      <c r="M460" s="42"/>
      <c r="N460" s="42"/>
      <c r="O460" s="108"/>
      <c r="P460" s="40"/>
      <c r="Q460" s="41"/>
      <c r="R460" s="42"/>
      <c r="S460" s="108"/>
      <c r="T460" s="40"/>
      <c r="U460" s="42"/>
      <c r="V460" s="42"/>
      <c r="W460" s="108"/>
      <c r="X460" s="40"/>
      <c r="Y460" s="43"/>
      <c r="Z460" s="43"/>
      <c r="AA460" s="109"/>
      <c r="AB460" s="40"/>
      <c r="AC460" s="41"/>
      <c r="AD460" s="42"/>
      <c r="AE460" s="313"/>
      <c r="AF460" s="28" t="str">
        <f t="shared" si="7"/>
        <v>c</v>
      </c>
    </row>
    <row r="461" spans="1:32" s="11" customFormat="1" ht="12.75" customHeight="1" x14ac:dyDescent="0.3">
      <c r="A461" s="105">
        <v>2</v>
      </c>
      <c r="B461" s="51" t="s">
        <v>4670</v>
      </c>
      <c r="C461" s="992" t="s">
        <v>0</v>
      </c>
      <c r="D461" s="15" t="s">
        <v>6610</v>
      </c>
      <c r="E461" s="16">
        <v>4</v>
      </c>
      <c r="F461" s="16"/>
      <c r="G461" s="115" t="s">
        <v>591</v>
      </c>
      <c r="H461" s="15" t="s">
        <v>6610</v>
      </c>
      <c r="I461" s="17">
        <v>4</v>
      </c>
      <c r="J461" s="18"/>
      <c r="K461" s="114" t="s">
        <v>591</v>
      </c>
      <c r="L461" s="15" t="s">
        <v>6610</v>
      </c>
      <c r="M461" s="18">
        <v>4</v>
      </c>
      <c r="N461" s="18"/>
      <c r="O461" s="114" t="s">
        <v>591</v>
      </c>
      <c r="P461" s="34" t="s">
        <v>6630</v>
      </c>
      <c r="Q461" s="35">
        <v>4</v>
      </c>
      <c r="R461" s="36"/>
      <c r="S461" s="114" t="s">
        <v>591</v>
      </c>
      <c r="T461" s="15" t="s">
        <v>6630</v>
      </c>
      <c r="U461" s="18">
        <v>4</v>
      </c>
      <c r="V461" s="18"/>
      <c r="W461" s="114" t="s">
        <v>591</v>
      </c>
      <c r="X461" s="18"/>
      <c r="Y461" s="18"/>
      <c r="Z461" s="18"/>
      <c r="AA461" s="114"/>
      <c r="AB461" s="15"/>
      <c r="AC461" s="17"/>
      <c r="AD461" s="18"/>
      <c r="AE461" s="310"/>
      <c r="AF461" s="28" t="str">
        <f t="shared" si="7"/>
        <v>s</v>
      </c>
    </row>
    <row r="462" spans="1:32" s="11" customFormat="1" ht="12.75" customHeight="1" x14ac:dyDescent="0.3">
      <c r="A462" s="107"/>
      <c r="B462" s="52" t="s">
        <v>412</v>
      </c>
      <c r="C462" s="993"/>
      <c r="D462" s="20"/>
      <c r="E462" s="21"/>
      <c r="F462" s="21"/>
      <c r="G462" s="113"/>
      <c r="H462" s="20"/>
      <c r="I462" s="22"/>
      <c r="J462" s="22"/>
      <c r="K462" s="112"/>
      <c r="L462" s="20" t="s">
        <v>4653</v>
      </c>
      <c r="M462" s="22"/>
      <c r="N462" s="22"/>
      <c r="O462" s="112"/>
      <c r="P462" s="37"/>
      <c r="Q462" s="38"/>
      <c r="R462" s="39"/>
      <c r="S462" s="112"/>
      <c r="T462" s="20"/>
      <c r="U462" s="22"/>
      <c r="V462" s="22"/>
      <c r="W462" s="112"/>
      <c r="X462" s="20"/>
      <c r="Y462" s="24"/>
      <c r="Z462" s="24"/>
      <c r="AA462" s="112"/>
      <c r="AB462" s="20"/>
      <c r="AC462" s="22"/>
      <c r="AD462" s="22"/>
      <c r="AE462" s="311"/>
      <c r="AF462" s="28" t="str">
        <f t="shared" si="7"/>
        <v>s</v>
      </c>
    </row>
    <row r="463" spans="1:32" s="11" customFormat="1" ht="12.75" customHeight="1" x14ac:dyDescent="0.3">
      <c r="A463" s="107"/>
      <c r="B463" s="52"/>
      <c r="C463" s="994" t="s">
        <v>1</v>
      </c>
      <c r="D463" s="25"/>
      <c r="E463" s="26"/>
      <c r="F463" s="26"/>
      <c r="G463" s="111"/>
      <c r="H463" s="25"/>
      <c r="I463" s="27"/>
      <c r="J463" s="28"/>
      <c r="K463" s="110"/>
      <c r="L463" s="25"/>
      <c r="M463" s="28"/>
      <c r="N463" s="28"/>
      <c r="O463" s="110"/>
      <c r="P463" s="25"/>
      <c r="Q463" s="27"/>
      <c r="R463" s="28"/>
      <c r="S463" s="110"/>
      <c r="T463" s="25"/>
      <c r="U463" s="28"/>
      <c r="V463" s="28"/>
      <c r="W463" s="110"/>
      <c r="X463" s="25"/>
      <c r="Y463" s="28"/>
      <c r="Z463" s="28"/>
      <c r="AA463" s="110"/>
      <c r="AB463" s="25"/>
      <c r="AC463" s="27"/>
      <c r="AD463" s="28"/>
      <c r="AE463" s="312"/>
      <c r="AF463" s="28" t="str">
        <f t="shared" si="7"/>
        <v>c</v>
      </c>
    </row>
    <row r="464" spans="1:32" s="11" customFormat="1" ht="12.75" customHeight="1" x14ac:dyDescent="0.3">
      <c r="A464" s="107"/>
      <c r="B464" s="52"/>
      <c r="C464" s="994"/>
      <c r="D464" s="40"/>
      <c r="E464" s="41"/>
      <c r="F464" s="42"/>
      <c r="G464" s="108"/>
      <c r="H464" s="40"/>
      <c r="I464" s="42"/>
      <c r="J464" s="42"/>
      <c r="K464" s="108"/>
      <c r="L464" s="40"/>
      <c r="M464" s="42"/>
      <c r="N464" s="42"/>
      <c r="O464" s="108"/>
      <c r="P464" s="40"/>
      <c r="Q464" s="41"/>
      <c r="R464" s="42"/>
      <c r="S464" s="108"/>
      <c r="T464" s="40"/>
      <c r="U464" s="42"/>
      <c r="V464" s="42"/>
      <c r="W464" s="108"/>
      <c r="X464" s="40"/>
      <c r="Y464" s="43"/>
      <c r="Z464" s="43"/>
      <c r="AA464" s="109"/>
      <c r="AB464" s="40"/>
      <c r="AC464" s="41"/>
      <c r="AD464" s="42"/>
      <c r="AE464" s="313"/>
      <c r="AF464" s="28" t="str">
        <f t="shared" si="7"/>
        <v>c</v>
      </c>
    </row>
    <row r="465" spans="1:32" s="11" customFormat="1" ht="12.75" customHeight="1" x14ac:dyDescent="0.3">
      <c r="A465" s="105">
        <v>3</v>
      </c>
      <c r="B465" s="51" t="s">
        <v>4671</v>
      </c>
      <c r="C465" s="992" t="s">
        <v>0</v>
      </c>
      <c r="D465" s="15"/>
      <c r="E465" s="16"/>
      <c r="F465" s="16"/>
      <c r="G465" s="115"/>
      <c r="H465" s="15"/>
      <c r="I465" s="17"/>
      <c r="J465" s="18"/>
      <c r="K465" s="114"/>
      <c r="L465" s="18"/>
      <c r="M465" s="18"/>
      <c r="N465" s="18"/>
      <c r="O465" s="114"/>
      <c r="P465" s="15"/>
      <c r="Q465" s="17"/>
      <c r="R465" s="18"/>
      <c r="S465" s="114"/>
      <c r="T465" s="15"/>
      <c r="U465" s="18"/>
      <c r="V465" s="18"/>
      <c r="W465" s="114"/>
      <c r="X465" s="15"/>
      <c r="Y465" s="18"/>
      <c r="Z465" s="18"/>
      <c r="AA465" s="114"/>
      <c r="AB465" s="15"/>
      <c r="AC465" s="17"/>
      <c r="AD465" s="18"/>
      <c r="AE465" s="310"/>
      <c r="AF465" s="28" t="str">
        <f t="shared" si="7"/>
        <v>s</v>
      </c>
    </row>
    <row r="466" spans="1:32" s="11" customFormat="1" ht="12.75" customHeight="1" x14ac:dyDescent="0.3">
      <c r="A466" s="107"/>
      <c r="B466" s="52" t="s">
        <v>412</v>
      </c>
      <c r="C466" s="993"/>
      <c r="D466" s="20"/>
      <c r="E466" s="21"/>
      <c r="F466" s="21"/>
      <c r="G466" s="113"/>
      <c r="H466" s="20"/>
      <c r="I466" s="22"/>
      <c r="J466" s="22"/>
      <c r="K466" s="112"/>
      <c r="L466" s="20"/>
      <c r="M466" s="22"/>
      <c r="N466" s="22"/>
      <c r="O466" s="112"/>
      <c r="P466" s="20"/>
      <c r="Q466" s="24"/>
      <c r="R466" s="24"/>
      <c r="S466" s="112"/>
      <c r="T466" s="20"/>
      <c r="U466" s="24"/>
      <c r="V466" s="22"/>
      <c r="W466" s="112"/>
      <c r="X466" s="20"/>
      <c r="Y466" s="24"/>
      <c r="Z466" s="24"/>
      <c r="AA466" s="112"/>
      <c r="AB466" s="20"/>
      <c r="AC466" s="22"/>
      <c r="AD466" s="22"/>
      <c r="AE466" s="311"/>
      <c r="AF466" s="28" t="str">
        <f t="shared" si="7"/>
        <v>s</v>
      </c>
    </row>
    <row r="467" spans="1:32" s="11" customFormat="1" ht="12.75" customHeight="1" x14ac:dyDescent="0.3">
      <c r="A467" s="107"/>
      <c r="B467" s="52"/>
      <c r="C467" s="994" t="s">
        <v>1</v>
      </c>
      <c r="D467" s="25" t="s">
        <v>6610</v>
      </c>
      <c r="E467" s="26">
        <v>4</v>
      </c>
      <c r="F467" s="26"/>
      <c r="G467" s="111" t="s">
        <v>591</v>
      </c>
      <c r="H467" s="25" t="s">
        <v>6610</v>
      </c>
      <c r="I467" s="27">
        <v>4</v>
      </c>
      <c r="J467" s="28"/>
      <c r="K467" s="110" t="s">
        <v>591</v>
      </c>
      <c r="L467" s="25" t="s">
        <v>6610</v>
      </c>
      <c r="M467" s="28">
        <v>4</v>
      </c>
      <c r="N467" s="28"/>
      <c r="O467" s="110" t="s">
        <v>591</v>
      </c>
      <c r="P467" s="30" t="s">
        <v>6630</v>
      </c>
      <c r="Q467" s="31">
        <v>4</v>
      </c>
      <c r="R467" s="28"/>
      <c r="S467" s="110" t="s">
        <v>591</v>
      </c>
      <c r="T467" s="25" t="s">
        <v>6630</v>
      </c>
      <c r="U467" s="28">
        <v>4</v>
      </c>
      <c r="V467" s="28"/>
      <c r="W467" s="110" t="s">
        <v>591</v>
      </c>
      <c r="X467" s="25"/>
      <c r="Y467" s="28"/>
      <c r="Z467" s="28"/>
      <c r="AA467" s="110"/>
      <c r="AB467" s="25"/>
      <c r="AC467" s="27"/>
      <c r="AD467" s="28"/>
      <c r="AE467" s="312"/>
      <c r="AF467" s="28" t="str">
        <f t="shared" si="7"/>
        <v>c</v>
      </c>
    </row>
    <row r="468" spans="1:32" s="11" customFormat="1" ht="12.75" customHeight="1" x14ac:dyDescent="0.3">
      <c r="A468" s="107"/>
      <c r="B468" s="52"/>
      <c r="C468" s="994"/>
      <c r="D468" s="25"/>
      <c r="E468" s="26"/>
      <c r="F468" s="26"/>
      <c r="G468" s="111"/>
      <c r="H468" s="25"/>
      <c r="I468" s="28"/>
      <c r="J468" s="28"/>
      <c r="K468" s="110"/>
      <c r="L468" s="25" t="s">
        <v>4653</v>
      </c>
      <c r="M468" s="28"/>
      <c r="N468" s="28"/>
      <c r="O468" s="110"/>
      <c r="P468" s="30"/>
      <c r="Q468" s="31"/>
      <c r="R468" s="32"/>
      <c r="S468" s="110"/>
      <c r="T468" s="25"/>
      <c r="U468" s="27"/>
      <c r="V468" s="27"/>
      <c r="W468" s="110"/>
      <c r="X468" s="25"/>
      <c r="Y468" s="33"/>
      <c r="Z468" s="33"/>
      <c r="AA468" s="116"/>
      <c r="AB468" s="25"/>
      <c r="AC468" s="27"/>
      <c r="AD468" s="28"/>
      <c r="AE468" s="312"/>
      <c r="AF468" s="28" t="str">
        <f t="shared" si="7"/>
        <v>c</v>
      </c>
    </row>
    <row r="469" spans="1:32" s="11" customFormat="1" ht="12.75" customHeight="1" x14ac:dyDescent="0.3">
      <c r="A469" s="105">
        <v>4</v>
      </c>
      <c r="B469" s="51" t="s">
        <v>4679</v>
      </c>
      <c r="C469" s="992" t="s">
        <v>0</v>
      </c>
      <c r="D469" s="15"/>
      <c r="E469" s="16"/>
      <c r="F469" s="16"/>
      <c r="G469" s="115"/>
      <c r="H469" s="15"/>
      <c r="I469" s="17"/>
      <c r="J469" s="18"/>
      <c r="K469" s="114"/>
      <c r="L469" s="15"/>
      <c r="M469" s="18"/>
      <c r="N469" s="18"/>
      <c r="O469" s="114"/>
      <c r="P469" s="34"/>
      <c r="Q469" s="35"/>
      <c r="R469" s="36"/>
      <c r="S469" s="114"/>
      <c r="T469" s="15"/>
      <c r="U469" s="18"/>
      <c r="V469" s="18"/>
      <c r="W469" s="114"/>
      <c r="X469" s="18"/>
      <c r="Y469" s="18"/>
      <c r="Z469" s="18"/>
      <c r="AA469" s="114"/>
      <c r="AB469" s="15"/>
      <c r="AC469" s="17"/>
      <c r="AD469" s="18"/>
      <c r="AE469" s="310"/>
      <c r="AF469" s="28" t="str">
        <f t="shared" si="7"/>
        <v>s</v>
      </c>
    </row>
    <row r="470" spans="1:32" s="11" customFormat="1" ht="12.75" customHeight="1" x14ac:dyDescent="0.3">
      <c r="A470" s="107"/>
      <c r="B470" s="52" t="s">
        <v>412</v>
      </c>
      <c r="C470" s="993"/>
      <c r="D470" s="20"/>
      <c r="E470" s="21"/>
      <c r="F470" s="21"/>
      <c r="G470" s="113"/>
      <c r="H470" s="20"/>
      <c r="I470" s="22"/>
      <c r="J470" s="22"/>
      <c r="K470" s="112"/>
      <c r="L470" s="20"/>
      <c r="M470" s="22"/>
      <c r="N470" s="22"/>
      <c r="O470" s="112"/>
      <c r="P470" s="37"/>
      <c r="Q470" s="38"/>
      <c r="R470" s="39"/>
      <c r="S470" s="112"/>
      <c r="T470" s="20"/>
      <c r="U470" s="22"/>
      <c r="V470" s="22"/>
      <c r="W470" s="112"/>
      <c r="X470" s="20"/>
      <c r="Y470" s="24"/>
      <c r="Z470" s="24"/>
      <c r="AA470" s="112"/>
      <c r="AB470" s="20"/>
      <c r="AC470" s="22"/>
      <c r="AD470" s="22"/>
      <c r="AE470" s="311"/>
      <c r="AF470" s="28" t="str">
        <f t="shared" si="7"/>
        <v>s</v>
      </c>
    </row>
    <row r="471" spans="1:32" s="11" customFormat="1" ht="12.75" customHeight="1" x14ac:dyDescent="0.3">
      <c r="A471" s="107"/>
      <c r="B471" s="52"/>
      <c r="C471" s="994" t="s">
        <v>1</v>
      </c>
      <c r="D471" s="25" t="s">
        <v>6630</v>
      </c>
      <c r="E471" s="26">
        <v>4</v>
      </c>
      <c r="F471" s="26"/>
      <c r="G471" s="111" t="s">
        <v>211</v>
      </c>
      <c r="H471" s="25" t="s">
        <v>6661</v>
      </c>
      <c r="I471" s="27">
        <v>4</v>
      </c>
      <c r="J471" s="28"/>
      <c r="K471" s="110" t="s">
        <v>799</v>
      </c>
      <c r="L471" s="25" t="s">
        <v>6630</v>
      </c>
      <c r="M471" s="28">
        <v>4</v>
      </c>
      <c r="N471" s="28"/>
      <c r="O471" s="110" t="s">
        <v>211</v>
      </c>
      <c r="P471" s="25" t="s">
        <v>6661</v>
      </c>
      <c r="Q471" s="27">
        <v>4</v>
      </c>
      <c r="R471" s="28"/>
      <c r="S471" s="110" t="s">
        <v>799</v>
      </c>
      <c r="T471" s="25" t="s">
        <v>6630</v>
      </c>
      <c r="U471" s="28">
        <v>4</v>
      </c>
      <c r="V471" s="28"/>
      <c r="W471" s="110" t="s">
        <v>211</v>
      </c>
      <c r="X471" s="25"/>
      <c r="Y471" s="28"/>
      <c r="Z471" s="28"/>
      <c r="AA471" s="110"/>
      <c r="AB471" s="25"/>
      <c r="AC471" s="27"/>
      <c r="AD471" s="28"/>
      <c r="AE471" s="312"/>
      <c r="AF471" s="28" t="str">
        <f t="shared" si="7"/>
        <v>c</v>
      </c>
    </row>
    <row r="472" spans="1:32" s="11" customFormat="1" ht="12.75" customHeight="1" x14ac:dyDescent="0.3">
      <c r="A472" s="107"/>
      <c r="B472" s="52"/>
      <c r="C472" s="994"/>
      <c r="D472" s="40"/>
      <c r="E472" s="41"/>
      <c r="F472" s="42"/>
      <c r="G472" s="108"/>
      <c r="H472" s="40"/>
      <c r="I472" s="42"/>
      <c r="J472" s="42"/>
      <c r="K472" s="108"/>
      <c r="L472" s="40"/>
      <c r="M472" s="42"/>
      <c r="N472" s="42"/>
      <c r="O472" s="108"/>
      <c r="P472" s="40"/>
      <c r="Q472" s="41"/>
      <c r="R472" s="42"/>
      <c r="S472" s="108"/>
      <c r="T472" s="40"/>
      <c r="U472" s="42"/>
      <c r="V472" s="42"/>
      <c r="W472" s="108"/>
      <c r="X472" s="40"/>
      <c r="Y472" s="43"/>
      <c r="Z472" s="43"/>
      <c r="AA472" s="109"/>
      <c r="AB472" s="40"/>
      <c r="AC472" s="41"/>
      <c r="AD472" s="42"/>
      <c r="AE472" s="313"/>
      <c r="AF472" s="28" t="str">
        <f t="shared" si="7"/>
        <v>c</v>
      </c>
    </row>
    <row r="473" spans="1:32" s="11" customFormat="1" ht="12.75" customHeight="1" x14ac:dyDescent="0.3">
      <c r="A473" s="105">
        <v>5</v>
      </c>
      <c r="B473" s="51" t="s">
        <v>4680</v>
      </c>
      <c r="C473" s="992"/>
      <c r="D473" s="15" t="s">
        <v>6641</v>
      </c>
      <c r="E473" s="16">
        <v>4</v>
      </c>
      <c r="F473" s="16"/>
      <c r="G473" s="115" t="s">
        <v>222</v>
      </c>
      <c r="H473" s="15" t="s">
        <v>6641</v>
      </c>
      <c r="I473" s="17">
        <v>4</v>
      </c>
      <c r="J473" s="18"/>
      <c r="K473" s="114" t="s">
        <v>222</v>
      </c>
      <c r="L473" s="15" t="s">
        <v>6641</v>
      </c>
      <c r="M473" s="18">
        <v>4</v>
      </c>
      <c r="N473" s="18"/>
      <c r="O473" s="114" t="s">
        <v>222</v>
      </c>
      <c r="P473" s="34" t="s">
        <v>6641</v>
      </c>
      <c r="Q473" s="35">
        <v>4</v>
      </c>
      <c r="R473" s="36"/>
      <c r="S473" s="114" t="s">
        <v>222</v>
      </c>
      <c r="T473" s="15" t="s">
        <v>6641</v>
      </c>
      <c r="U473" s="18">
        <v>4</v>
      </c>
      <c r="V473" s="18"/>
      <c r="W473" s="114" t="s">
        <v>222</v>
      </c>
      <c r="X473" s="18"/>
      <c r="Y473" s="18"/>
      <c r="Z473" s="18"/>
      <c r="AA473" s="114"/>
      <c r="AB473" s="15"/>
      <c r="AC473" s="17"/>
      <c r="AD473" s="18"/>
      <c r="AE473" s="310"/>
      <c r="AF473" s="28">
        <f t="shared" si="7"/>
        <v>0</v>
      </c>
    </row>
    <row r="474" spans="1:32" s="11" customFormat="1" ht="12.75" customHeight="1" x14ac:dyDescent="0.3">
      <c r="A474" s="107"/>
      <c r="B474" s="52" t="s">
        <v>412</v>
      </c>
      <c r="C474" s="993"/>
      <c r="D474" s="20"/>
      <c r="E474" s="21"/>
      <c r="F474" s="21"/>
      <c r="G474" s="113"/>
      <c r="H474" s="20"/>
      <c r="I474" s="22"/>
      <c r="J474" s="22"/>
      <c r="K474" s="112"/>
      <c r="L474" s="20"/>
      <c r="M474" s="22"/>
      <c r="N474" s="22"/>
      <c r="O474" s="112"/>
      <c r="P474" s="37"/>
      <c r="Q474" s="38"/>
      <c r="R474" s="39"/>
      <c r="S474" s="112"/>
      <c r="T474" s="20"/>
      <c r="U474" s="22"/>
      <c r="V474" s="22"/>
      <c r="W474" s="112"/>
      <c r="X474" s="20"/>
      <c r="Y474" s="24"/>
      <c r="Z474" s="24"/>
      <c r="AA474" s="112"/>
      <c r="AB474" s="20"/>
      <c r="AC474" s="22"/>
      <c r="AD474" s="22"/>
      <c r="AE474" s="311"/>
      <c r="AF474" s="28">
        <f t="shared" si="7"/>
        <v>0</v>
      </c>
    </row>
    <row r="475" spans="1:32" s="11" customFormat="1" ht="12.75" customHeight="1" x14ac:dyDescent="0.3">
      <c r="A475" s="107"/>
      <c r="B475" s="52"/>
      <c r="C475" s="994" t="s">
        <v>1</v>
      </c>
      <c r="D475" s="25"/>
      <c r="E475" s="26"/>
      <c r="F475" s="26"/>
      <c r="G475" s="111"/>
      <c r="H475" s="25"/>
      <c r="I475" s="27"/>
      <c r="J475" s="28"/>
      <c r="K475" s="110"/>
      <c r="L475" s="25"/>
      <c r="M475" s="28"/>
      <c r="N475" s="28"/>
      <c r="O475" s="110"/>
      <c r="P475" s="25"/>
      <c r="Q475" s="27"/>
      <c r="R475" s="28"/>
      <c r="S475" s="110"/>
      <c r="T475" s="25"/>
      <c r="U475" s="28"/>
      <c r="V475" s="28"/>
      <c r="W475" s="110"/>
      <c r="X475" s="25"/>
      <c r="Y475" s="28"/>
      <c r="Z475" s="28"/>
      <c r="AA475" s="110"/>
      <c r="AB475" s="25"/>
      <c r="AC475" s="27"/>
      <c r="AD475" s="28"/>
      <c r="AE475" s="312"/>
      <c r="AF475" s="28" t="str">
        <f t="shared" si="7"/>
        <v>c</v>
      </c>
    </row>
    <row r="476" spans="1:32" s="11" customFormat="1" ht="12.75" customHeight="1" x14ac:dyDescent="0.3">
      <c r="A476" s="107"/>
      <c r="B476" s="52"/>
      <c r="C476" s="994"/>
      <c r="D476" s="40"/>
      <c r="E476" s="41"/>
      <c r="F476" s="42"/>
      <c r="G476" s="108"/>
      <c r="H476" s="40"/>
      <c r="I476" s="42"/>
      <c r="J476" s="42"/>
      <c r="K476" s="108"/>
      <c r="L476" s="40"/>
      <c r="M476" s="42"/>
      <c r="N476" s="42"/>
      <c r="O476" s="108"/>
      <c r="P476" s="40"/>
      <c r="Q476" s="41"/>
      <c r="R476" s="42"/>
      <c r="S476" s="108"/>
      <c r="T476" s="40"/>
      <c r="U476" s="42"/>
      <c r="V476" s="42"/>
      <c r="W476" s="108"/>
      <c r="X476" s="40"/>
      <c r="Y476" s="43"/>
      <c r="Z476" s="43"/>
      <c r="AA476" s="109"/>
      <c r="AB476" s="40"/>
      <c r="AC476" s="41"/>
      <c r="AD476" s="42"/>
      <c r="AE476" s="313"/>
      <c r="AF476" s="28" t="str">
        <f t="shared" si="7"/>
        <v>c</v>
      </c>
    </row>
    <row r="477" spans="1:32" s="11" customFormat="1" ht="12.75" customHeight="1" x14ac:dyDescent="0.3">
      <c r="A477" s="105">
        <v>6</v>
      </c>
      <c r="B477" s="51" t="s">
        <v>4691</v>
      </c>
      <c r="C477" s="992" t="s">
        <v>0</v>
      </c>
      <c r="D477" s="15"/>
      <c r="E477" s="16"/>
      <c r="F477" s="16"/>
      <c r="G477" s="115"/>
      <c r="H477" s="15"/>
      <c r="I477" s="17"/>
      <c r="J477" s="18"/>
      <c r="K477" s="114"/>
      <c r="L477" s="18"/>
      <c r="M477" s="18"/>
      <c r="N477" s="18"/>
      <c r="O477" s="114"/>
      <c r="P477" s="15"/>
      <c r="Q477" s="17"/>
      <c r="R477" s="18"/>
      <c r="S477" s="114"/>
      <c r="T477" s="15"/>
      <c r="U477" s="18"/>
      <c r="V477" s="18"/>
      <c r="W477" s="114"/>
      <c r="X477" s="15"/>
      <c r="Y477" s="18"/>
      <c r="Z477" s="18"/>
      <c r="AA477" s="114"/>
      <c r="AB477" s="15"/>
      <c r="AC477" s="17"/>
      <c r="AD477" s="18"/>
      <c r="AE477" s="310"/>
      <c r="AF477" s="28" t="str">
        <f t="shared" si="7"/>
        <v>s</v>
      </c>
    </row>
    <row r="478" spans="1:32" s="11" customFormat="1" ht="12.75" customHeight="1" x14ac:dyDescent="0.3">
      <c r="A478" s="107"/>
      <c r="B478" s="52" t="s">
        <v>412</v>
      </c>
      <c r="C478" s="993"/>
      <c r="D478" s="20"/>
      <c r="E478" s="21"/>
      <c r="F478" s="21"/>
      <c r="G478" s="113"/>
      <c r="H478" s="20"/>
      <c r="I478" s="22"/>
      <c r="J478" s="22"/>
      <c r="K478" s="112"/>
      <c r="L478" s="20"/>
      <c r="M478" s="22"/>
      <c r="N478" s="22"/>
      <c r="O478" s="112"/>
      <c r="P478" s="20"/>
      <c r="Q478" s="24"/>
      <c r="R478" s="24"/>
      <c r="S478" s="112"/>
      <c r="T478" s="20"/>
      <c r="U478" s="24"/>
      <c r="V478" s="22"/>
      <c r="W478" s="112"/>
      <c r="X478" s="20"/>
      <c r="Y478" s="24"/>
      <c r="Z478" s="24"/>
      <c r="AA478" s="112"/>
      <c r="AB478" s="20"/>
      <c r="AC478" s="22"/>
      <c r="AD478" s="22"/>
      <c r="AE478" s="311"/>
      <c r="AF478" s="28" t="str">
        <f t="shared" si="7"/>
        <v>s</v>
      </c>
    </row>
    <row r="479" spans="1:32" s="11" customFormat="1" ht="12.75" customHeight="1" x14ac:dyDescent="0.3">
      <c r="A479" s="107"/>
      <c r="B479" s="52"/>
      <c r="C479" s="994" t="s">
        <v>1</v>
      </c>
      <c r="D479" s="25" t="s">
        <v>6641</v>
      </c>
      <c r="E479" s="26">
        <v>4</v>
      </c>
      <c r="F479" s="26"/>
      <c r="G479" s="111" t="s">
        <v>222</v>
      </c>
      <c r="H479" s="25" t="s">
        <v>6641</v>
      </c>
      <c r="I479" s="27">
        <v>4</v>
      </c>
      <c r="J479" s="28"/>
      <c r="K479" s="110" t="s">
        <v>222</v>
      </c>
      <c r="L479" s="25" t="s">
        <v>6641</v>
      </c>
      <c r="M479" s="28">
        <v>4</v>
      </c>
      <c r="N479" s="28"/>
      <c r="O479" s="110" t="s">
        <v>222</v>
      </c>
      <c r="P479" s="30" t="s">
        <v>6641</v>
      </c>
      <c r="Q479" s="31">
        <v>4</v>
      </c>
      <c r="R479" s="28"/>
      <c r="S479" s="110" t="s">
        <v>222</v>
      </c>
      <c r="T479" s="25" t="s">
        <v>6641</v>
      </c>
      <c r="U479" s="28">
        <v>4</v>
      </c>
      <c r="V479" s="28"/>
      <c r="W479" s="110" t="s">
        <v>222</v>
      </c>
      <c r="X479" s="25"/>
      <c r="Y479" s="28"/>
      <c r="Z479" s="28"/>
      <c r="AA479" s="110"/>
      <c r="AB479" s="25"/>
      <c r="AC479" s="27"/>
      <c r="AD479" s="28"/>
      <c r="AE479" s="312"/>
      <c r="AF479" s="28" t="str">
        <f t="shared" si="7"/>
        <v>c</v>
      </c>
    </row>
    <row r="480" spans="1:32" s="11" customFormat="1" ht="12.75" customHeight="1" x14ac:dyDescent="0.3">
      <c r="A480" s="107"/>
      <c r="B480" s="52"/>
      <c r="C480" s="994"/>
      <c r="D480" s="25"/>
      <c r="E480" s="26"/>
      <c r="F480" s="26"/>
      <c r="G480" s="111"/>
      <c r="H480" s="25"/>
      <c r="I480" s="28"/>
      <c r="J480" s="28"/>
      <c r="K480" s="110"/>
      <c r="L480" s="25"/>
      <c r="M480" s="28"/>
      <c r="N480" s="28"/>
      <c r="O480" s="110"/>
      <c r="P480" s="30"/>
      <c r="Q480" s="31"/>
      <c r="R480" s="32"/>
      <c r="S480" s="110"/>
      <c r="T480" s="25"/>
      <c r="U480" s="27"/>
      <c r="V480" s="27"/>
      <c r="W480" s="110"/>
      <c r="X480" s="25"/>
      <c r="Y480" s="33"/>
      <c r="Z480" s="33"/>
      <c r="AA480" s="116"/>
      <c r="AB480" s="25"/>
      <c r="AC480" s="27"/>
      <c r="AD480" s="28"/>
      <c r="AE480" s="312"/>
      <c r="AF480" s="28" t="str">
        <f t="shared" si="7"/>
        <v>c</v>
      </c>
    </row>
    <row r="481" spans="1:32" s="11" customFormat="1" ht="12.75" customHeight="1" x14ac:dyDescent="0.3">
      <c r="A481" s="105">
        <v>7</v>
      </c>
      <c r="B481" s="51" t="s">
        <v>7207</v>
      </c>
      <c r="C481" s="992" t="s">
        <v>0</v>
      </c>
      <c r="D481" s="15"/>
      <c r="E481" s="16"/>
      <c r="F481" s="16"/>
      <c r="G481" s="115"/>
      <c r="H481" s="15"/>
      <c r="I481" s="17"/>
      <c r="J481" s="18"/>
      <c r="K481" s="114"/>
      <c r="L481" s="18"/>
      <c r="M481" s="18"/>
      <c r="N481" s="18"/>
      <c r="O481" s="114"/>
      <c r="P481" s="15"/>
      <c r="Q481" s="17"/>
      <c r="R481" s="18"/>
      <c r="S481" s="114"/>
      <c r="T481" s="15"/>
      <c r="U481" s="17"/>
      <c r="V481" s="18"/>
      <c r="W481" s="114"/>
      <c r="X481" s="15"/>
      <c r="Y481" s="18"/>
      <c r="Z481" s="18"/>
      <c r="AA481" s="114"/>
      <c r="AB481" s="15"/>
      <c r="AC481" s="17"/>
      <c r="AD481" s="18"/>
      <c r="AE481" s="310"/>
      <c r="AF481" s="28" t="str">
        <f t="shared" si="7"/>
        <v>s</v>
      </c>
    </row>
    <row r="482" spans="1:32" s="11" customFormat="1" ht="12.75" customHeight="1" x14ac:dyDescent="0.3">
      <c r="A482" s="107"/>
      <c r="B482" s="52" t="s">
        <v>412</v>
      </c>
      <c r="C482" s="993"/>
      <c r="D482" s="20"/>
      <c r="E482" s="21"/>
      <c r="F482" s="21"/>
      <c r="G482" s="113"/>
      <c r="H482" s="20"/>
      <c r="I482" s="22"/>
      <c r="J482" s="22"/>
      <c r="K482" s="112"/>
      <c r="L482" s="20"/>
      <c r="M482" s="22"/>
      <c r="N482" s="22"/>
      <c r="O482" s="112"/>
      <c r="P482" s="20"/>
      <c r="Q482" s="24"/>
      <c r="R482" s="24"/>
      <c r="S482" s="112"/>
      <c r="T482" s="20"/>
      <c r="U482" s="22"/>
      <c r="V482" s="22"/>
      <c r="W482" s="112"/>
      <c r="X482" s="20"/>
      <c r="Y482" s="24"/>
      <c r="Z482" s="24"/>
      <c r="AA482" s="112"/>
      <c r="AB482" s="20"/>
      <c r="AC482" s="22"/>
      <c r="AD482" s="22"/>
      <c r="AE482" s="311"/>
      <c r="AF482" s="28" t="str">
        <f t="shared" si="7"/>
        <v>s</v>
      </c>
    </row>
    <row r="483" spans="1:32" s="11" customFormat="1" ht="12.75" customHeight="1" x14ac:dyDescent="0.3">
      <c r="A483" s="107"/>
      <c r="B483" s="52"/>
      <c r="C483" s="994" t="s">
        <v>1</v>
      </c>
      <c r="D483" s="25" t="s">
        <v>7191</v>
      </c>
      <c r="E483" s="26">
        <v>4</v>
      </c>
      <c r="F483" s="26"/>
      <c r="G483" s="111" t="s">
        <v>213</v>
      </c>
      <c r="H483" s="25" t="s">
        <v>7191</v>
      </c>
      <c r="I483" s="27">
        <v>4</v>
      </c>
      <c r="J483" s="28"/>
      <c r="K483" s="110" t="s">
        <v>213</v>
      </c>
      <c r="L483" s="25" t="s">
        <v>7191</v>
      </c>
      <c r="M483" s="28">
        <v>4</v>
      </c>
      <c r="N483" s="28"/>
      <c r="O483" s="110" t="s">
        <v>213</v>
      </c>
      <c r="P483" s="30" t="s">
        <v>7191</v>
      </c>
      <c r="Q483" s="31">
        <v>4</v>
      </c>
      <c r="R483" s="28"/>
      <c r="S483" s="110" t="s">
        <v>213</v>
      </c>
      <c r="T483" s="25" t="s">
        <v>7191</v>
      </c>
      <c r="U483" s="28">
        <v>4</v>
      </c>
      <c r="V483" s="28"/>
      <c r="W483" s="110" t="s">
        <v>213</v>
      </c>
      <c r="X483" s="25"/>
      <c r="Y483" s="28"/>
      <c r="Z483" s="28"/>
      <c r="AA483" s="110"/>
      <c r="AB483" s="25"/>
      <c r="AC483" s="27"/>
      <c r="AD483" s="28"/>
      <c r="AE483" s="312"/>
      <c r="AF483" s="28" t="str">
        <f t="shared" si="7"/>
        <v>c</v>
      </c>
    </row>
    <row r="484" spans="1:32" s="11" customFormat="1" ht="12.75" customHeight="1" x14ac:dyDescent="0.3">
      <c r="A484" s="107"/>
      <c r="B484" s="52"/>
      <c r="C484" s="994"/>
      <c r="D484" s="25"/>
      <c r="E484" s="26"/>
      <c r="F484" s="26"/>
      <c r="G484" s="111"/>
      <c r="H484" s="25"/>
      <c r="I484" s="28"/>
      <c r="J484" s="28"/>
      <c r="K484" s="110"/>
      <c r="L484" s="25"/>
      <c r="M484" s="28"/>
      <c r="N484" s="28"/>
      <c r="O484" s="110"/>
      <c r="P484" s="30"/>
      <c r="Q484" s="31"/>
      <c r="R484" s="32"/>
      <c r="S484" s="110"/>
      <c r="T484" s="25"/>
      <c r="U484" s="28"/>
      <c r="V484" s="28"/>
      <c r="W484" s="110"/>
      <c r="X484" s="25"/>
      <c r="Y484" s="33"/>
      <c r="Z484" s="33"/>
      <c r="AA484" s="116"/>
      <c r="AB484" s="25"/>
      <c r="AC484" s="27"/>
      <c r="AD484" s="28"/>
      <c r="AE484" s="312"/>
      <c r="AF484" s="28" t="str">
        <f t="shared" si="7"/>
        <v>c</v>
      </c>
    </row>
    <row r="485" spans="1:32" s="11" customFormat="1" ht="12.75" customHeight="1" x14ac:dyDescent="0.3">
      <c r="A485" s="105">
        <v>8</v>
      </c>
      <c r="B485" s="51" t="s">
        <v>7089</v>
      </c>
      <c r="C485" s="992" t="s">
        <v>0</v>
      </c>
      <c r="D485" s="15" t="s">
        <v>6630</v>
      </c>
      <c r="E485" s="16">
        <v>4</v>
      </c>
      <c r="F485" s="16"/>
      <c r="G485" s="115" t="s">
        <v>213</v>
      </c>
      <c r="H485" s="15" t="s">
        <v>6630</v>
      </c>
      <c r="I485" s="17">
        <v>4</v>
      </c>
      <c r="J485" s="18"/>
      <c r="K485" s="114" t="s">
        <v>213</v>
      </c>
      <c r="L485" s="15" t="s">
        <v>6630</v>
      </c>
      <c r="M485" s="18">
        <v>4</v>
      </c>
      <c r="N485" s="18"/>
      <c r="O485" s="114" t="s">
        <v>213</v>
      </c>
      <c r="P485" s="34" t="s">
        <v>6630</v>
      </c>
      <c r="Q485" s="35">
        <v>4</v>
      </c>
      <c r="R485" s="36"/>
      <c r="S485" s="114" t="s">
        <v>213</v>
      </c>
      <c r="T485" s="15" t="s">
        <v>6630</v>
      </c>
      <c r="U485" s="18">
        <v>4</v>
      </c>
      <c r="V485" s="18"/>
      <c r="W485" s="114" t="s">
        <v>213</v>
      </c>
      <c r="X485" s="18"/>
      <c r="Y485" s="18"/>
      <c r="Z485" s="18"/>
      <c r="AA485" s="114"/>
      <c r="AB485" s="15"/>
      <c r="AC485" s="17"/>
      <c r="AD485" s="18"/>
      <c r="AE485" s="310"/>
      <c r="AF485" s="28" t="str">
        <f t="shared" si="7"/>
        <v>s</v>
      </c>
    </row>
    <row r="486" spans="1:32" s="11" customFormat="1" ht="12.75" customHeight="1" x14ac:dyDescent="0.3">
      <c r="A486" s="107"/>
      <c r="B486" s="52" t="s">
        <v>412</v>
      </c>
      <c r="C486" s="993"/>
      <c r="D486" s="20"/>
      <c r="E486" s="21"/>
      <c r="F486" s="21"/>
      <c r="G486" s="113"/>
      <c r="H486" s="20"/>
      <c r="I486" s="22"/>
      <c r="J486" s="22"/>
      <c r="K486" s="112"/>
      <c r="L486" s="20"/>
      <c r="M486" s="22"/>
      <c r="N486" s="22"/>
      <c r="O486" s="112"/>
      <c r="P486" s="37"/>
      <c r="Q486" s="38"/>
      <c r="R486" s="39"/>
      <c r="S486" s="112"/>
      <c r="T486" s="20"/>
      <c r="U486" s="22"/>
      <c r="V486" s="22"/>
      <c r="W486" s="112"/>
      <c r="X486" s="20"/>
      <c r="Y486" s="24"/>
      <c r="Z486" s="24"/>
      <c r="AA486" s="112"/>
      <c r="AB486" s="20"/>
      <c r="AC486" s="22"/>
      <c r="AD486" s="22"/>
      <c r="AE486" s="311"/>
      <c r="AF486" s="28" t="str">
        <f t="shared" si="7"/>
        <v>s</v>
      </c>
    </row>
    <row r="487" spans="1:32" s="11" customFormat="1" ht="12.75" customHeight="1" x14ac:dyDescent="0.3">
      <c r="A487" s="107"/>
      <c r="B487" s="52"/>
      <c r="C487" s="994" t="s">
        <v>1</v>
      </c>
      <c r="D487" s="25"/>
      <c r="E487" s="26"/>
      <c r="F487" s="26"/>
      <c r="G487" s="111"/>
      <c r="H487" s="25"/>
      <c r="I487" s="27"/>
      <c r="J487" s="28"/>
      <c r="K487" s="110"/>
      <c r="L487" s="25"/>
      <c r="M487" s="28"/>
      <c r="N487" s="28"/>
      <c r="O487" s="110"/>
      <c r="P487" s="25"/>
      <c r="Q487" s="27"/>
      <c r="R487" s="28"/>
      <c r="S487" s="110"/>
      <c r="T487" s="25"/>
      <c r="U487" s="28"/>
      <c r="V487" s="28"/>
      <c r="W487" s="110"/>
      <c r="X487" s="25"/>
      <c r="Y487" s="28"/>
      <c r="Z487" s="28"/>
      <c r="AA487" s="110"/>
      <c r="AB487" s="25"/>
      <c r="AC487" s="27"/>
      <c r="AD487" s="28"/>
      <c r="AE487" s="312"/>
      <c r="AF487" s="28" t="str">
        <f t="shared" si="7"/>
        <v>c</v>
      </c>
    </row>
    <row r="488" spans="1:32" s="11" customFormat="1" ht="12.75" customHeight="1" x14ac:dyDescent="0.3">
      <c r="A488" s="106"/>
      <c r="B488" s="52"/>
      <c r="C488" s="995"/>
      <c r="D488" s="25"/>
      <c r="E488" s="26"/>
      <c r="F488" s="26"/>
      <c r="G488" s="111"/>
      <c r="H488" s="25"/>
      <c r="I488" s="28"/>
      <c r="J488" s="28"/>
      <c r="K488" s="110"/>
      <c r="L488" s="25"/>
      <c r="M488" s="28"/>
      <c r="N488" s="28"/>
      <c r="O488" s="110"/>
      <c r="P488" s="25"/>
      <c r="Q488" s="27"/>
      <c r="R488" s="28"/>
      <c r="S488" s="110"/>
      <c r="T488" s="25"/>
      <c r="U488" s="28"/>
      <c r="V488" s="28"/>
      <c r="W488" s="110"/>
      <c r="X488" s="25"/>
      <c r="Y488" s="33"/>
      <c r="Z488" s="33"/>
      <c r="AA488" s="116"/>
      <c r="AB488" s="25"/>
      <c r="AC488" s="27"/>
      <c r="AD488" s="28"/>
      <c r="AE488" s="312"/>
      <c r="AF488" s="28" t="str">
        <f t="shared" si="7"/>
        <v>c</v>
      </c>
    </row>
    <row r="489" spans="1:32" s="11" customFormat="1" ht="12.75" customHeight="1" x14ac:dyDescent="0.3">
      <c r="A489" s="105">
        <v>9</v>
      </c>
      <c r="B489" s="51" t="s">
        <v>6608</v>
      </c>
      <c r="C489" s="992" t="s">
        <v>0</v>
      </c>
      <c r="D489" s="15"/>
      <c r="E489" s="16"/>
      <c r="F489" s="16"/>
      <c r="G489" s="115"/>
      <c r="H489" s="15"/>
      <c r="I489" s="17"/>
      <c r="J489" s="18"/>
      <c r="K489" s="114"/>
      <c r="L489" s="18"/>
      <c r="M489" s="18"/>
      <c r="N489" s="18"/>
      <c r="O489" s="114"/>
      <c r="P489" s="18"/>
      <c r="Q489" s="18"/>
      <c r="R489" s="18"/>
      <c r="S489" s="114"/>
      <c r="T489" s="15"/>
      <c r="U489" s="18"/>
      <c r="V489" s="18"/>
      <c r="W489" s="114"/>
      <c r="X489" s="15"/>
      <c r="Y489" s="18"/>
      <c r="Z489" s="18"/>
      <c r="AA489" s="114"/>
      <c r="AB489" s="15"/>
      <c r="AC489" s="18"/>
      <c r="AD489" s="18"/>
      <c r="AE489" s="310"/>
      <c r="AF489" s="28" t="str">
        <f t="shared" si="7"/>
        <v>s</v>
      </c>
    </row>
    <row r="490" spans="1:32" s="11" customFormat="1" ht="12.75" customHeight="1" x14ac:dyDescent="0.3">
      <c r="A490" s="107"/>
      <c r="B490" s="52" t="s">
        <v>412</v>
      </c>
      <c r="C490" s="993"/>
      <c r="D490" s="20"/>
      <c r="E490" s="21"/>
      <c r="F490" s="21"/>
      <c r="G490" s="113"/>
      <c r="H490" s="20"/>
      <c r="I490" s="22"/>
      <c r="J490" s="22"/>
      <c r="K490" s="112"/>
      <c r="L490" s="20"/>
      <c r="M490" s="22"/>
      <c r="N490" s="22"/>
      <c r="O490" s="112"/>
      <c r="P490" s="20"/>
      <c r="Q490" s="24"/>
      <c r="R490" s="22"/>
      <c r="S490" s="112"/>
      <c r="T490" s="20"/>
      <c r="U490" s="22"/>
      <c r="V490" s="22"/>
      <c r="W490" s="112"/>
      <c r="X490" s="20"/>
      <c r="Y490" s="24"/>
      <c r="Z490" s="24"/>
      <c r="AA490" s="112"/>
      <c r="AB490" s="20"/>
      <c r="AC490" s="22"/>
      <c r="AD490" s="22"/>
      <c r="AE490" s="311"/>
      <c r="AF490" s="28" t="str">
        <f t="shared" si="7"/>
        <v>s</v>
      </c>
    </row>
    <row r="491" spans="1:32" s="11" customFormat="1" ht="12.75" customHeight="1" x14ac:dyDescent="0.3">
      <c r="A491" s="107"/>
      <c r="B491" s="52"/>
      <c r="C491" s="994" t="s">
        <v>1</v>
      </c>
      <c r="D491" s="25" t="s">
        <v>7191</v>
      </c>
      <c r="E491" s="26">
        <v>4</v>
      </c>
      <c r="F491" s="26"/>
      <c r="G491" s="111" t="s">
        <v>219</v>
      </c>
      <c r="H491" s="25" t="s">
        <v>7191</v>
      </c>
      <c r="I491" s="27">
        <v>4</v>
      </c>
      <c r="J491" s="28"/>
      <c r="K491" s="110" t="s">
        <v>219</v>
      </c>
      <c r="L491" s="25" t="s">
        <v>7191</v>
      </c>
      <c r="M491" s="28">
        <v>4</v>
      </c>
      <c r="N491" s="28"/>
      <c r="O491" s="110" t="s">
        <v>219</v>
      </c>
      <c r="P491" s="25" t="s">
        <v>7191</v>
      </c>
      <c r="Q491" s="28">
        <v>4</v>
      </c>
      <c r="R491" s="28"/>
      <c r="S491" s="110" t="s">
        <v>219</v>
      </c>
      <c r="T491" s="25" t="s">
        <v>7191</v>
      </c>
      <c r="U491" s="28">
        <v>4</v>
      </c>
      <c r="V491" s="28"/>
      <c r="W491" s="110" t="s">
        <v>219</v>
      </c>
      <c r="X491" s="25"/>
      <c r="Y491" s="28"/>
      <c r="Z491" s="28"/>
      <c r="AA491" s="110"/>
      <c r="AB491" s="25"/>
      <c r="AC491" s="27"/>
      <c r="AD491" s="28"/>
      <c r="AE491" s="312"/>
      <c r="AF491" s="28" t="str">
        <f t="shared" si="7"/>
        <v>c</v>
      </c>
    </row>
    <row r="492" spans="1:32" s="11" customFormat="1" ht="12.75" customHeight="1" x14ac:dyDescent="0.3">
      <c r="A492" s="107"/>
      <c r="B492" s="52"/>
      <c r="C492" s="994"/>
      <c r="D492" s="25"/>
      <c r="E492" s="26"/>
      <c r="F492" s="26"/>
      <c r="G492" s="111"/>
      <c r="H492" s="25"/>
      <c r="I492" s="28"/>
      <c r="J492" s="28"/>
      <c r="K492" s="110"/>
      <c r="L492" s="25"/>
      <c r="M492" s="28"/>
      <c r="N492" s="28"/>
      <c r="O492" s="110"/>
      <c r="P492" s="25"/>
      <c r="Q492" s="28"/>
      <c r="R492" s="28"/>
      <c r="S492" s="110"/>
      <c r="T492" s="25"/>
      <c r="U492" s="28"/>
      <c r="V492" s="28"/>
      <c r="W492" s="110"/>
      <c r="X492" s="25"/>
      <c r="Y492" s="33"/>
      <c r="Z492" s="33"/>
      <c r="AA492" s="116"/>
      <c r="AB492" s="25"/>
      <c r="AC492" s="33"/>
      <c r="AD492" s="33"/>
      <c r="AE492" s="314"/>
      <c r="AF492" s="28" t="str">
        <f t="shared" si="7"/>
        <v>c</v>
      </c>
    </row>
    <row r="493" spans="1:32" s="11" customFormat="1" ht="12.75" customHeight="1" x14ac:dyDescent="0.3">
      <c r="A493" s="105">
        <v>13</v>
      </c>
      <c r="B493" s="51" t="s">
        <v>7192</v>
      </c>
      <c r="C493" s="992" t="s">
        <v>0</v>
      </c>
      <c r="D493" s="15" t="s">
        <v>7191</v>
      </c>
      <c r="E493" s="16">
        <v>4</v>
      </c>
      <c r="F493" s="16"/>
      <c r="G493" s="115" t="s">
        <v>219</v>
      </c>
      <c r="H493" s="15" t="s">
        <v>7191</v>
      </c>
      <c r="I493" s="17">
        <v>4</v>
      </c>
      <c r="J493" s="18"/>
      <c r="K493" s="114" t="s">
        <v>219</v>
      </c>
      <c r="L493" s="15" t="s">
        <v>7191</v>
      </c>
      <c r="M493" s="18">
        <v>4</v>
      </c>
      <c r="N493" s="18"/>
      <c r="O493" s="114" t="s">
        <v>219</v>
      </c>
      <c r="P493" s="15" t="s">
        <v>7191</v>
      </c>
      <c r="Q493" s="18">
        <v>4</v>
      </c>
      <c r="R493" s="18"/>
      <c r="S493" s="114" t="s">
        <v>219</v>
      </c>
      <c r="T493" s="18" t="s">
        <v>7191</v>
      </c>
      <c r="U493" s="18">
        <v>4</v>
      </c>
      <c r="V493" s="18"/>
      <c r="W493" s="114" t="s">
        <v>219</v>
      </c>
      <c r="X493" s="15"/>
      <c r="Y493" s="18"/>
      <c r="Z493" s="18"/>
      <c r="AA493" s="114"/>
      <c r="AB493" s="15"/>
      <c r="AC493" s="18"/>
      <c r="AD493" s="18"/>
      <c r="AE493" s="310"/>
      <c r="AF493" s="28" t="str">
        <f t="shared" si="7"/>
        <v>s</v>
      </c>
    </row>
    <row r="494" spans="1:32" s="11" customFormat="1" ht="12.75" customHeight="1" x14ac:dyDescent="0.3">
      <c r="A494" s="107"/>
      <c r="B494" s="52" t="s">
        <v>412</v>
      </c>
      <c r="C494" s="993"/>
      <c r="D494" s="20"/>
      <c r="E494" s="21"/>
      <c r="F494" s="21"/>
      <c r="G494" s="113"/>
      <c r="H494" s="20"/>
      <c r="I494" s="22"/>
      <c r="J494" s="22"/>
      <c r="K494" s="112"/>
      <c r="L494" s="20"/>
      <c r="M494" s="22"/>
      <c r="N494" s="22"/>
      <c r="O494" s="112"/>
      <c r="P494" s="20"/>
      <c r="Q494" s="22"/>
      <c r="R494" s="22"/>
      <c r="S494" s="112"/>
      <c r="T494" s="20"/>
      <c r="U494" s="22"/>
      <c r="V494" s="22"/>
      <c r="W494" s="112"/>
      <c r="X494" s="20"/>
      <c r="Y494" s="24"/>
      <c r="Z494" s="24"/>
      <c r="AA494" s="112"/>
      <c r="AB494" s="20"/>
      <c r="AC494" s="22"/>
      <c r="AD494" s="22"/>
      <c r="AE494" s="311"/>
      <c r="AF494" s="28" t="str">
        <f t="shared" si="7"/>
        <v>s</v>
      </c>
    </row>
    <row r="495" spans="1:32" s="11" customFormat="1" ht="12.75" customHeight="1" x14ac:dyDescent="0.3">
      <c r="A495" s="107"/>
      <c r="B495" s="52"/>
      <c r="C495" s="994" t="s">
        <v>1</v>
      </c>
      <c r="D495" s="25"/>
      <c r="E495" s="26"/>
      <c r="F495" s="26"/>
      <c r="G495" s="111"/>
      <c r="H495" s="25"/>
      <c r="I495" s="27"/>
      <c r="J495" s="28"/>
      <c r="K495" s="110"/>
      <c r="L495" s="28"/>
      <c r="M495" s="28"/>
      <c r="N495" s="28"/>
      <c r="O495" s="110"/>
      <c r="P495" s="25"/>
      <c r="Q495" s="27"/>
      <c r="R495" s="28"/>
      <c r="S495" s="110"/>
      <c r="T495" s="25"/>
      <c r="U495" s="28"/>
      <c r="V495" s="28"/>
      <c r="W495" s="110"/>
      <c r="X495" s="25"/>
      <c r="Y495" s="28"/>
      <c r="Z495" s="28"/>
      <c r="AA495" s="110"/>
      <c r="AB495" s="25"/>
      <c r="AC495" s="27"/>
      <c r="AD495" s="28"/>
      <c r="AE495" s="312"/>
      <c r="AF495" s="28" t="str">
        <f t="shared" si="7"/>
        <v>c</v>
      </c>
    </row>
    <row r="496" spans="1:32" s="11" customFormat="1" ht="12.75" customHeight="1" x14ac:dyDescent="0.3">
      <c r="A496" s="106"/>
      <c r="B496" s="52"/>
      <c r="C496" s="995"/>
      <c r="D496" s="25"/>
      <c r="E496" s="26"/>
      <c r="F496" s="26"/>
      <c r="G496" s="111"/>
      <c r="H496" s="25"/>
      <c r="I496" s="28"/>
      <c r="J496" s="28"/>
      <c r="K496" s="110"/>
      <c r="L496" s="25"/>
      <c r="M496" s="28"/>
      <c r="N496" s="28"/>
      <c r="O496" s="110"/>
      <c r="P496" s="25"/>
      <c r="Q496" s="27"/>
      <c r="R496" s="27"/>
      <c r="S496" s="110"/>
      <c r="T496" s="25"/>
      <c r="U496" s="28"/>
      <c r="V496" s="28"/>
      <c r="W496" s="110"/>
      <c r="X496" s="25"/>
      <c r="Y496" s="33"/>
      <c r="Z496" s="33"/>
      <c r="AA496" s="116"/>
      <c r="AB496" s="25"/>
      <c r="AC496" s="33"/>
      <c r="AD496" s="33"/>
      <c r="AE496" s="314"/>
      <c r="AF496" s="28" t="str">
        <f t="shared" si="7"/>
        <v>c</v>
      </c>
    </row>
    <row r="497" spans="1:32" s="11" customFormat="1" ht="12.75" customHeight="1" x14ac:dyDescent="0.3">
      <c r="A497" s="105">
        <v>1</v>
      </c>
      <c r="B497" s="51" t="s">
        <v>843</v>
      </c>
      <c r="C497" s="992" t="s">
        <v>0</v>
      </c>
      <c r="D497" s="15" t="s">
        <v>6611</v>
      </c>
      <c r="E497" s="16">
        <v>4</v>
      </c>
      <c r="F497" s="538" t="s">
        <v>399</v>
      </c>
      <c r="G497" s="115" t="s">
        <v>195</v>
      </c>
      <c r="H497" s="15" t="s">
        <v>6611</v>
      </c>
      <c r="I497" s="17">
        <v>4</v>
      </c>
      <c r="J497" s="509" t="s">
        <v>399</v>
      </c>
      <c r="K497" s="114" t="s">
        <v>195</v>
      </c>
      <c r="L497" s="15" t="s">
        <v>6611</v>
      </c>
      <c r="M497" s="18">
        <v>4</v>
      </c>
      <c r="N497" s="509" t="s">
        <v>399</v>
      </c>
      <c r="O497" s="114" t="s">
        <v>195</v>
      </c>
      <c r="P497" s="34" t="s">
        <v>6611</v>
      </c>
      <c r="Q497" s="35">
        <v>4</v>
      </c>
      <c r="R497" s="507" t="s">
        <v>399</v>
      </c>
      <c r="S497" s="114" t="s">
        <v>195</v>
      </c>
      <c r="T497" s="15" t="s">
        <v>6611</v>
      </c>
      <c r="U497" s="18">
        <v>4</v>
      </c>
      <c r="V497" s="509" t="s">
        <v>399</v>
      </c>
      <c r="W497" s="114" t="s">
        <v>195</v>
      </c>
      <c r="X497" s="18"/>
      <c r="Y497" s="18"/>
      <c r="Z497" s="18"/>
      <c r="AA497" s="114"/>
      <c r="AB497" s="15"/>
      <c r="AC497" s="17"/>
      <c r="AD497" s="18"/>
      <c r="AE497" s="310"/>
      <c r="AF497" s="28" t="str">
        <f t="shared" si="7"/>
        <v>s</v>
      </c>
    </row>
    <row r="498" spans="1:32" s="11" customFormat="1" ht="12.75" customHeight="1" x14ac:dyDescent="0.3">
      <c r="A498" s="107"/>
      <c r="B498" s="52" t="s">
        <v>6644</v>
      </c>
      <c r="C498" s="993"/>
      <c r="D498" s="20" t="s">
        <v>7413</v>
      </c>
      <c r="E498" s="21"/>
      <c r="F498" s="21"/>
      <c r="G498" s="113"/>
      <c r="H498" s="20"/>
      <c r="I498" s="22"/>
      <c r="J498" s="22"/>
      <c r="K498" s="112"/>
      <c r="L498" s="20"/>
      <c r="M498" s="22"/>
      <c r="N498" s="22"/>
      <c r="O498" s="112"/>
      <c r="P498" s="37"/>
      <c r="Q498" s="38"/>
      <c r="R498" s="39"/>
      <c r="S498" s="112"/>
      <c r="T498" s="20"/>
      <c r="U498" s="22"/>
      <c r="V498" s="22"/>
      <c r="W498" s="112"/>
      <c r="X498" s="20"/>
      <c r="Y498" s="24"/>
      <c r="Z498" s="24"/>
      <c r="AA498" s="112"/>
      <c r="AB498" s="20"/>
      <c r="AC498" s="22"/>
      <c r="AD498" s="22"/>
      <c r="AE498" s="311"/>
      <c r="AF498" s="28" t="str">
        <f t="shared" si="7"/>
        <v>s</v>
      </c>
    </row>
    <row r="499" spans="1:32" s="11" customFormat="1" ht="12.75" customHeight="1" x14ac:dyDescent="0.3">
      <c r="A499" s="107"/>
      <c r="B499" s="52"/>
      <c r="C499" s="994" t="s">
        <v>1</v>
      </c>
      <c r="D499" s="25" t="s">
        <v>6611</v>
      </c>
      <c r="E499" s="26">
        <v>4</v>
      </c>
      <c r="F499" s="537" t="s">
        <v>399</v>
      </c>
      <c r="G499" s="111" t="s">
        <v>195</v>
      </c>
      <c r="H499" s="25" t="s">
        <v>6611</v>
      </c>
      <c r="I499" s="27">
        <v>4</v>
      </c>
      <c r="J499" s="508" t="s">
        <v>399</v>
      </c>
      <c r="K499" s="110" t="s">
        <v>195</v>
      </c>
      <c r="L499" s="25" t="s">
        <v>6611</v>
      </c>
      <c r="M499" s="28">
        <v>4</v>
      </c>
      <c r="N499" s="508" t="s">
        <v>399</v>
      </c>
      <c r="O499" s="110" t="s">
        <v>195</v>
      </c>
      <c r="P499" s="25" t="s">
        <v>6611</v>
      </c>
      <c r="Q499" s="27">
        <v>4</v>
      </c>
      <c r="R499" s="508" t="s">
        <v>399</v>
      </c>
      <c r="S499" s="110" t="s">
        <v>195</v>
      </c>
      <c r="T499" s="25" t="s">
        <v>6611</v>
      </c>
      <c r="U499" s="28">
        <v>3</v>
      </c>
      <c r="V499" s="508" t="s">
        <v>399</v>
      </c>
      <c r="W499" s="110" t="s">
        <v>195</v>
      </c>
      <c r="X499" s="25"/>
      <c r="Y499" s="28"/>
      <c r="Z499" s="28"/>
      <c r="AA499" s="110"/>
      <c r="AB499" s="25"/>
      <c r="AC499" s="27"/>
      <c r="AD499" s="28"/>
      <c r="AE499" s="312"/>
      <c r="AF499" s="28" t="str">
        <f t="shared" si="7"/>
        <v>c</v>
      </c>
    </row>
    <row r="500" spans="1:32" s="11" customFormat="1" ht="12.75" customHeight="1" x14ac:dyDescent="0.3">
      <c r="A500" s="107"/>
      <c r="B500" s="52"/>
      <c r="C500" s="994"/>
      <c r="D500" s="40"/>
      <c r="E500" s="41"/>
      <c r="F500" s="42"/>
      <c r="G500" s="108"/>
      <c r="H500" s="40"/>
      <c r="I500" s="42"/>
      <c r="J500" s="42"/>
      <c r="K500" s="108"/>
      <c r="L500" s="40"/>
      <c r="M500" s="42"/>
      <c r="N500" s="42"/>
      <c r="O500" s="108"/>
      <c r="P500" s="40"/>
      <c r="Q500" s="41"/>
      <c r="R500" s="42"/>
      <c r="S500" s="108"/>
      <c r="T500" s="40" t="s">
        <v>7085</v>
      </c>
      <c r="U500" s="42"/>
      <c r="V500" s="42"/>
      <c r="W500" s="108"/>
      <c r="X500" s="40"/>
      <c r="Y500" s="43"/>
      <c r="Z500" s="43"/>
      <c r="AA500" s="109"/>
      <c r="AB500" s="40"/>
      <c r="AC500" s="41"/>
      <c r="AD500" s="42"/>
      <c r="AE500" s="313"/>
      <c r="AF500" s="28" t="str">
        <f t="shared" si="7"/>
        <v>c</v>
      </c>
    </row>
    <row r="501" spans="1:32" s="11" customFormat="1" ht="12.75" customHeight="1" x14ac:dyDescent="0.3">
      <c r="A501" s="105">
        <v>2</v>
      </c>
      <c r="B501" s="51" t="s">
        <v>5728</v>
      </c>
      <c r="C501" s="992" t="s">
        <v>0</v>
      </c>
      <c r="D501" s="15"/>
      <c r="E501" s="16"/>
      <c r="F501" s="16"/>
      <c r="G501" s="115"/>
      <c r="H501" s="15" t="s">
        <v>7206</v>
      </c>
      <c r="I501" s="17">
        <v>4</v>
      </c>
      <c r="J501" s="509" t="s">
        <v>410</v>
      </c>
      <c r="K501" s="114" t="s">
        <v>295</v>
      </c>
      <c r="L501" s="15" t="s">
        <v>7206</v>
      </c>
      <c r="M501" s="18">
        <v>4</v>
      </c>
      <c r="N501" s="509" t="s">
        <v>403</v>
      </c>
      <c r="O501" s="114" t="s">
        <v>295</v>
      </c>
      <c r="P501" s="34" t="s">
        <v>7206</v>
      </c>
      <c r="Q501" s="35">
        <v>4</v>
      </c>
      <c r="R501" s="507" t="s">
        <v>410</v>
      </c>
      <c r="S501" s="114" t="s">
        <v>295</v>
      </c>
      <c r="T501" s="15" t="s">
        <v>7206</v>
      </c>
      <c r="U501" s="18">
        <v>4</v>
      </c>
      <c r="V501" s="509" t="s">
        <v>410</v>
      </c>
      <c r="W501" s="114" t="s">
        <v>295</v>
      </c>
      <c r="X501" s="18"/>
      <c r="Y501" s="18"/>
      <c r="Z501" s="18"/>
      <c r="AA501" s="114"/>
      <c r="AB501" s="15"/>
      <c r="AC501" s="17"/>
      <c r="AD501" s="18"/>
      <c r="AE501" s="310"/>
      <c r="AF501" s="28" t="str">
        <f t="shared" si="7"/>
        <v>s</v>
      </c>
    </row>
    <row r="502" spans="1:32" s="11" customFormat="1" ht="12.75" customHeight="1" x14ac:dyDescent="0.3">
      <c r="A502" s="107"/>
      <c r="B502" s="52" t="s">
        <v>6645</v>
      </c>
      <c r="C502" s="993"/>
      <c r="D502" s="20"/>
      <c r="E502" s="21"/>
      <c r="F502" s="21"/>
      <c r="G502" s="113"/>
      <c r="H502" s="20"/>
      <c r="I502" s="22"/>
      <c r="J502" s="22"/>
      <c r="K502" s="112"/>
      <c r="L502" s="20"/>
      <c r="M502" s="22"/>
      <c r="N502" s="22"/>
      <c r="O502" s="112"/>
      <c r="P502" s="37"/>
      <c r="Q502" s="38"/>
      <c r="R502" s="39"/>
      <c r="S502" s="112"/>
      <c r="T502" s="20" t="s">
        <v>7085</v>
      </c>
      <c r="U502" s="22"/>
      <c r="V502" s="22"/>
      <c r="W502" s="112"/>
      <c r="X502" s="20"/>
      <c r="Y502" s="24"/>
      <c r="Z502" s="24"/>
      <c r="AA502" s="112"/>
      <c r="AB502" s="20"/>
      <c r="AC502" s="22"/>
      <c r="AD502" s="22"/>
      <c r="AE502" s="311"/>
      <c r="AF502" s="28" t="str">
        <f t="shared" si="7"/>
        <v>s</v>
      </c>
    </row>
    <row r="503" spans="1:32" s="11" customFormat="1" ht="12.75" customHeight="1" x14ac:dyDescent="0.3">
      <c r="A503" s="107"/>
      <c r="B503" s="52"/>
      <c r="C503" s="994" t="s">
        <v>1</v>
      </c>
      <c r="D503" s="25" t="s">
        <v>7373</v>
      </c>
      <c r="E503" s="26">
        <v>4</v>
      </c>
      <c r="F503" s="26" t="s">
        <v>410</v>
      </c>
      <c r="G503" s="111" t="s">
        <v>282</v>
      </c>
      <c r="H503" s="25"/>
      <c r="I503" s="27"/>
      <c r="J503" s="28"/>
      <c r="K503" s="110"/>
      <c r="L503" s="25" t="s">
        <v>7373</v>
      </c>
      <c r="M503" s="28">
        <v>4</v>
      </c>
      <c r="N503" s="28" t="s">
        <v>410</v>
      </c>
      <c r="O503" s="110" t="s">
        <v>282</v>
      </c>
      <c r="P503" s="25" t="s">
        <v>7373</v>
      </c>
      <c r="Q503" s="27">
        <v>4</v>
      </c>
      <c r="R503" s="28" t="s">
        <v>410</v>
      </c>
      <c r="S503" s="110" t="s">
        <v>282</v>
      </c>
      <c r="T503" s="25"/>
      <c r="U503" s="28"/>
      <c r="V503" s="28"/>
      <c r="W503" s="110"/>
      <c r="X503" s="25"/>
      <c r="Y503" s="28"/>
      <c r="Z503" s="28"/>
      <c r="AA503" s="110"/>
      <c r="AB503" s="25"/>
      <c r="AC503" s="27"/>
      <c r="AD503" s="28"/>
      <c r="AE503" s="312"/>
      <c r="AF503" s="28" t="str">
        <f t="shared" si="7"/>
        <v>c</v>
      </c>
    </row>
    <row r="504" spans="1:32" s="11" customFormat="1" ht="12.75" customHeight="1" x14ac:dyDescent="0.3">
      <c r="A504" s="107"/>
      <c r="B504" s="52"/>
      <c r="C504" s="994" t="s">
        <v>547</v>
      </c>
      <c r="D504" s="40"/>
      <c r="E504" s="41"/>
      <c r="F504" s="42"/>
      <c r="G504" s="108"/>
      <c r="H504" s="40"/>
      <c r="I504" s="42"/>
      <c r="J504" s="42"/>
      <c r="K504" s="108"/>
      <c r="L504" s="40"/>
      <c r="M504" s="42"/>
      <c r="N504" s="42"/>
      <c r="O504" s="108"/>
      <c r="P504" s="40"/>
      <c r="Q504" s="41"/>
      <c r="R504" s="42"/>
      <c r="S504" s="108"/>
      <c r="T504" s="40"/>
      <c r="U504" s="42"/>
      <c r="V504" s="42"/>
      <c r="W504" s="108"/>
      <c r="X504" s="40"/>
      <c r="Y504" s="43"/>
      <c r="Z504" s="43"/>
      <c r="AA504" s="109"/>
      <c r="AB504" s="40"/>
      <c r="AC504" s="41"/>
      <c r="AD504" s="42"/>
      <c r="AE504" s="313"/>
      <c r="AF504" s="28" t="str">
        <f t="shared" si="7"/>
        <v>t</v>
      </c>
    </row>
    <row r="505" spans="1:32" s="11" customFormat="1" ht="12.75" customHeight="1" x14ac:dyDescent="0.3">
      <c r="A505" s="105">
        <v>3</v>
      </c>
      <c r="B505" s="51" t="s">
        <v>6659</v>
      </c>
      <c r="C505" s="992" t="s">
        <v>0</v>
      </c>
      <c r="D505" s="15" t="s">
        <v>6616</v>
      </c>
      <c r="E505" s="16">
        <v>4</v>
      </c>
      <c r="F505" s="538" t="s">
        <v>410</v>
      </c>
      <c r="G505" s="115" t="s">
        <v>282</v>
      </c>
      <c r="H505" s="15" t="s">
        <v>4661</v>
      </c>
      <c r="I505" s="17">
        <v>3</v>
      </c>
      <c r="J505" s="509" t="s">
        <v>400</v>
      </c>
      <c r="K505" s="114" t="s">
        <v>685</v>
      </c>
      <c r="L505" s="18" t="s">
        <v>6616</v>
      </c>
      <c r="M505" s="18">
        <v>4</v>
      </c>
      <c r="N505" s="509" t="s">
        <v>410</v>
      </c>
      <c r="O505" s="114" t="s">
        <v>282</v>
      </c>
      <c r="P505" s="15" t="s">
        <v>6646</v>
      </c>
      <c r="Q505" s="17">
        <v>4</v>
      </c>
      <c r="R505" s="509" t="s">
        <v>399</v>
      </c>
      <c r="S505" s="114" t="s">
        <v>315</v>
      </c>
      <c r="T505" s="15" t="s">
        <v>6616</v>
      </c>
      <c r="U505" s="18">
        <v>3</v>
      </c>
      <c r="V505" s="509" t="s">
        <v>411</v>
      </c>
      <c r="W505" s="114" t="s">
        <v>282</v>
      </c>
      <c r="X505" s="15"/>
      <c r="Y505" s="18"/>
      <c r="Z505" s="18"/>
      <c r="AA505" s="114"/>
      <c r="AB505" s="15"/>
      <c r="AC505" s="17"/>
      <c r="AD505" s="18"/>
      <c r="AE505" s="310"/>
      <c r="AF505" s="28" t="str">
        <f t="shared" si="7"/>
        <v>s</v>
      </c>
    </row>
    <row r="506" spans="1:32" s="11" customFormat="1" ht="12.75" customHeight="1" x14ac:dyDescent="0.3">
      <c r="A506" s="107"/>
      <c r="B506" s="52"/>
      <c r="C506" s="993"/>
      <c r="D506" s="20" t="s">
        <v>7413</v>
      </c>
      <c r="E506" s="21"/>
      <c r="F506" s="21"/>
      <c r="G506" s="113"/>
      <c r="H506" s="20"/>
      <c r="I506" s="22"/>
      <c r="J506" s="22"/>
      <c r="K506" s="112"/>
      <c r="L506" s="20"/>
      <c r="M506" s="22"/>
      <c r="N506" s="22"/>
      <c r="O506" s="112"/>
      <c r="P506" s="20"/>
      <c r="Q506" s="24"/>
      <c r="R506" s="24"/>
      <c r="S506" s="112"/>
      <c r="T506" s="20" t="s">
        <v>7085</v>
      </c>
      <c r="U506" s="24"/>
      <c r="V506" s="22"/>
      <c r="W506" s="112"/>
      <c r="X506" s="20"/>
      <c r="Y506" s="24"/>
      <c r="Z506" s="24"/>
      <c r="AA506" s="112"/>
      <c r="AB506" s="20"/>
      <c r="AC506" s="22"/>
      <c r="AD506" s="22"/>
      <c r="AE506" s="311"/>
      <c r="AF506" s="28" t="str">
        <f t="shared" si="7"/>
        <v>s</v>
      </c>
    </row>
    <row r="507" spans="1:32" s="11" customFormat="1" ht="12.75" customHeight="1" x14ac:dyDescent="0.3">
      <c r="A507" s="107"/>
      <c r="B507" s="52"/>
      <c r="C507" s="994" t="s">
        <v>1</v>
      </c>
      <c r="D507" s="25"/>
      <c r="E507" s="26"/>
      <c r="F507" s="26"/>
      <c r="G507" s="111"/>
      <c r="H507" s="25" t="s">
        <v>6616</v>
      </c>
      <c r="I507" s="27">
        <v>4</v>
      </c>
      <c r="J507" s="508" t="s">
        <v>410</v>
      </c>
      <c r="K507" s="110" t="s">
        <v>282</v>
      </c>
      <c r="L507" s="25" t="s">
        <v>4661</v>
      </c>
      <c r="M507" s="28">
        <v>3</v>
      </c>
      <c r="N507" s="508" t="s">
        <v>400</v>
      </c>
      <c r="O507" s="110" t="s">
        <v>685</v>
      </c>
      <c r="P507" s="30"/>
      <c r="Q507" s="31"/>
      <c r="R507" s="28"/>
      <c r="S507" s="110"/>
      <c r="T507" s="25"/>
      <c r="U507" s="28"/>
      <c r="V507" s="28"/>
      <c r="W507" s="110"/>
      <c r="X507" s="25"/>
      <c r="Y507" s="28"/>
      <c r="Z507" s="28"/>
      <c r="AA507" s="110"/>
      <c r="AB507" s="25"/>
      <c r="AC507" s="27"/>
      <c r="AD507" s="28"/>
      <c r="AE507" s="312"/>
      <c r="AF507" s="28" t="str">
        <f t="shared" si="7"/>
        <v>c</v>
      </c>
    </row>
    <row r="508" spans="1:32" s="11" customFormat="1" ht="12.75" customHeight="1" x14ac:dyDescent="0.3">
      <c r="A508" s="107"/>
      <c r="B508" s="52"/>
      <c r="C508" s="994" t="s">
        <v>547</v>
      </c>
      <c r="D508" s="25"/>
      <c r="E508" s="26"/>
      <c r="F508" s="26"/>
      <c r="G508" s="111"/>
      <c r="H508" s="25"/>
      <c r="I508" s="28"/>
      <c r="J508" s="28"/>
      <c r="K508" s="110"/>
      <c r="L508" s="25"/>
      <c r="M508" s="28"/>
      <c r="N508" s="28"/>
      <c r="O508" s="110"/>
      <c r="P508" s="30"/>
      <c r="Q508" s="31"/>
      <c r="R508" s="32"/>
      <c r="S508" s="110"/>
      <c r="T508" s="25"/>
      <c r="U508" s="27"/>
      <c r="V508" s="27"/>
      <c r="W508" s="110"/>
      <c r="X508" s="25"/>
      <c r="Y508" s="33"/>
      <c r="Z508" s="33"/>
      <c r="AA508" s="116"/>
      <c r="AB508" s="25"/>
      <c r="AC508" s="27"/>
      <c r="AD508" s="28"/>
      <c r="AE508" s="312"/>
      <c r="AF508" s="28" t="str">
        <f t="shared" si="7"/>
        <v>t</v>
      </c>
    </row>
    <row r="509" spans="1:32" s="11" customFormat="1" ht="12.75" customHeight="1" x14ac:dyDescent="0.3">
      <c r="A509" s="105">
        <v>4</v>
      </c>
      <c r="B509" s="51" t="s">
        <v>7329</v>
      </c>
      <c r="C509" s="992" t="s">
        <v>0</v>
      </c>
      <c r="D509" s="15"/>
      <c r="E509" s="16"/>
      <c r="F509" s="16"/>
      <c r="G509" s="115"/>
      <c r="H509" s="15"/>
      <c r="I509" s="17"/>
      <c r="J509" s="18"/>
      <c r="K509" s="114"/>
      <c r="L509" s="15"/>
      <c r="M509" s="18"/>
      <c r="N509" s="18"/>
      <c r="O509" s="114"/>
      <c r="P509" s="34"/>
      <c r="Q509" s="35"/>
      <c r="R509" s="36"/>
      <c r="S509" s="114"/>
      <c r="T509" s="15"/>
      <c r="U509" s="18"/>
      <c r="V509" s="18"/>
      <c r="W509" s="114"/>
      <c r="X509" s="18" t="s">
        <v>7191</v>
      </c>
      <c r="Y509" s="18">
        <v>4</v>
      </c>
      <c r="Z509" s="509"/>
      <c r="AA509" s="114" t="s">
        <v>596</v>
      </c>
      <c r="AB509" s="15" t="s">
        <v>7191</v>
      </c>
      <c r="AC509" s="17">
        <v>4</v>
      </c>
      <c r="AD509" s="509"/>
      <c r="AE509" s="310" t="s">
        <v>596</v>
      </c>
      <c r="AF509" s="28" t="str">
        <f t="shared" si="7"/>
        <v>s</v>
      </c>
    </row>
    <row r="510" spans="1:32" s="11" customFormat="1" ht="12.75" customHeight="1" x14ac:dyDescent="0.3">
      <c r="A510" s="107"/>
      <c r="B510" s="52"/>
      <c r="C510" s="993"/>
      <c r="D510" s="20"/>
      <c r="E510" s="21"/>
      <c r="F510" s="21"/>
      <c r="G510" s="113"/>
      <c r="H510" s="20"/>
      <c r="I510" s="22"/>
      <c r="J510" s="22"/>
      <c r="K510" s="112"/>
      <c r="L510" s="20"/>
      <c r="M510" s="22"/>
      <c r="N510" s="22"/>
      <c r="O510" s="112"/>
      <c r="P510" s="37"/>
      <c r="Q510" s="38"/>
      <c r="R510" s="39"/>
      <c r="S510" s="112"/>
      <c r="T510" s="20"/>
      <c r="U510" s="22"/>
      <c r="V510" s="22"/>
      <c r="W510" s="112"/>
      <c r="X510" s="20"/>
      <c r="Y510" s="24"/>
      <c r="Z510" s="24"/>
      <c r="AA510" s="112"/>
      <c r="AB510" s="20"/>
      <c r="AC510" s="22"/>
      <c r="AD510" s="22"/>
      <c r="AE510" s="311"/>
      <c r="AF510" s="28" t="str">
        <f t="shared" si="7"/>
        <v>s</v>
      </c>
    </row>
    <row r="511" spans="1:32" s="11" customFormat="1" ht="12.75" customHeight="1" x14ac:dyDescent="0.3">
      <c r="A511" s="107"/>
      <c r="B511" s="52"/>
      <c r="C511" s="994" t="s">
        <v>1</v>
      </c>
      <c r="D511" s="25"/>
      <c r="E511" s="26"/>
      <c r="F511" s="26"/>
      <c r="G511" s="111"/>
      <c r="H511" s="25"/>
      <c r="I511" s="27"/>
      <c r="J511" s="28"/>
      <c r="K511" s="110"/>
      <c r="L511" s="25"/>
      <c r="M511" s="28"/>
      <c r="N511" s="28"/>
      <c r="O511" s="110"/>
      <c r="P511" s="25"/>
      <c r="Q511" s="27"/>
      <c r="R511" s="28"/>
      <c r="S511" s="110"/>
      <c r="T511" s="25"/>
      <c r="U511" s="28"/>
      <c r="V511" s="28"/>
      <c r="W511" s="110"/>
      <c r="X511" s="25" t="s">
        <v>7191</v>
      </c>
      <c r="Y511" s="28">
        <v>4</v>
      </c>
      <c r="Z511" s="508"/>
      <c r="AA511" s="110" t="s">
        <v>596</v>
      </c>
      <c r="AB511" s="25" t="s">
        <v>7191</v>
      </c>
      <c r="AC511" s="27">
        <v>4</v>
      </c>
      <c r="AD511" s="508"/>
      <c r="AE511" s="312" t="s">
        <v>596</v>
      </c>
      <c r="AF511" s="28" t="str">
        <f t="shared" si="7"/>
        <v>c</v>
      </c>
    </row>
    <row r="512" spans="1:32" s="11" customFormat="1" ht="12.75" customHeight="1" x14ac:dyDescent="0.3">
      <c r="A512" s="107"/>
      <c r="B512" s="52"/>
      <c r="C512" s="994" t="s">
        <v>547</v>
      </c>
      <c r="D512" s="40"/>
      <c r="E512" s="41"/>
      <c r="F512" s="42"/>
      <c r="G512" s="108"/>
      <c r="H512" s="40"/>
      <c r="I512" s="42"/>
      <c r="J512" s="42"/>
      <c r="K512" s="108"/>
      <c r="L512" s="40"/>
      <c r="M512" s="42"/>
      <c r="N512" s="42"/>
      <c r="O512" s="108"/>
      <c r="P512" s="40"/>
      <c r="Q512" s="41"/>
      <c r="R512" s="42"/>
      <c r="S512" s="108"/>
      <c r="T512" s="40"/>
      <c r="U512" s="42"/>
      <c r="V512" s="42"/>
      <c r="W512" s="108"/>
      <c r="X512" s="40"/>
      <c r="Y512" s="43"/>
      <c r="Z512" s="43"/>
      <c r="AA512" s="109"/>
      <c r="AB512" s="40"/>
      <c r="AC512" s="41"/>
      <c r="AD512" s="42"/>
      <c r="AE512" s="313"/>
      <c r="AF512" s="28" t="str">
        <f t="shared" si="7"/>
        <v>t</v>
      </c>
    </row>
    <row r="513" spans="1:32" s="11" customFormat="1" ht="12.75" customHeight="1" x14ac:dyDescent="0.3">
      <c r="A513" s="105">
        <v>5</v>
      </c>
      <c r="B513" s="51" t="s">
        <v>5551</v>
      </c>
      <c r="C513" s="992" t="s">
        <v>0</v>
      </c>
      <c r="D513" s="15" t="s">
        <v>7094</v>
      </c>
      <c r="E513" s="16"/>
      <c r="F513" s="16"/>
      <c r="G513" s="115"/>
      <c r="H513" s="15" t="s">
        <v>7094</v>
      </c>
      <c r="I513" s="17"/>
      <c r="J513" s="18"/>
      <c r="K513" s="114"/>
      <c r="L513" s="15" t="s">
        <v>7094</v>
      </c>
      <c r="M513" s="18"/>
      <c r="N513" s="18"/>
      <c r="O513" s="114"/>
      <c r="P513" s="34" t="s">
        <v>7094</v>
      </c>
      <c r="Q513" s="35"/>
      <c r="R513" s="36"/>
      <c r="S513" s="114"/>
      <c r="T513" s="15" t="s">
        <v>6646</v>
      </c>
      <c r="U513" s="18">
        <v>4</v>
      </c>
      <c r="V513" s="509" t="s">
        <v>425</v>
      </c>
      <c r="W513" s="114" t="s">
        <v>306</v>
      </c>
      <c r="X513" s="18" t="s">
        <v>6646</v>
      </c>
      <c r="Y513" s="18">
        <v>4</v>
      </c>
      <c r="Z513" s="509" t="s">
        <v>425</v>
      </c>
      <c r="AA513" s="114" t="s">
        <v>306</v>
      </c>
      <c r="AB513" s="15"/>
      <c r="AC513" s="17"/>
      <c r="AD513" s="18"/>
      <c r="AE513" s="310"/>
      <c r="AF513" s="28" t="str">
        <f t="shared" si="7"/>
        <v>s</v>
      </c>
    </row>
    <row r="514" spans="1:32" s="11" customFormat="1" ht="12.75" customHeight="1" x14ac:dyDescent="0.3">
      <c r="A514" s="107"/>
      <c r="B514" s="52" t="s">
        <v>6660</v>
      </c>
      <c r="C514" s="993"/>
      <c r="D514" s="20"/>
      <c r="E514" s="21"/>
      <c r="F514" s="21"/>
      <c r="G514" s="113"/>
      <c r="H514" s="20"/>
      <c r="I514" s="22"/>
      <c r="J514" s="22"/>
      <c r="K514" s="112"/>
      <c r="L514" s="20"/>
      <c r="M514" s="22"/>
      <c r="N514" s="22"/>
      <c r="O514" s="112"/>
      <c r="P514" s="37"/>
      <c r="Q514" s="38"/>
      <c r="R514" s="39"/>
      <c r="S514" s="112"/>
      <c r="T514" s="20"/>
      <c r="U514" s="22"/>
      <c r="V514" s="22"/>
      <c r="W514" s="112"/>
      <c r="X514" s="20"/>
      <c r="Y514" s="24"/>
      <c r="Z514" s="24"/>
      <c r="AA514" s="112"/>
      <c r="AB514" s="20"/>
      <c r="AC514" s="22"/>
      <c r="AD514" s="22"/>
      <c r="AE514" s="311"/>
      <c r="AF514" s="28" t="str">
        <f t="shared" si="7"/>
        <v>s</v>
      </c>
    </row>
    <row r="515" spans="1:32" s="11" customFormat="1" ht="12.75" customHeight="1" x14ac:dyDescent="0.3">
      <c r="A515" s="107"/>
      <c r="B515" s="52"/>
      <c r="C515" s="994" t="s">
        <v>1</v>
      </c>
      <c r="D515" s="25" t="s">
        <v>6646</v>
      </c>
      <c r="E515" s="26">
        <v>4</v>
      </c>
      <c r="F515" s="537" t="s">
        <v>425</v>
      </c>
      <c r="G515" s="111" t="s">
        <v>306</v>
      </c>
      <c r="H515" s="25" t="s">
        <v>7094</v>
      </c>
      <c r="I515" s="27"/>
      <c r="J515" s="28"/>
      <c r="K515" s="110"/>
      <c r="L515" s="25" t="s">
        <v>7094</v>
      </c>
      <c r="M515" s="28"/>
      <c r="N515" s="28"/>
      <c r="O515" s="110"/>
      <c r="P515" s="25" t="s">
        <v>6646</v>
      </c>
      <c r="Q515" s="27">
        <v>4</v>
      </c>
      <c r="R515" s="508" t="s">
        <v>425</v>
      </c>
      <c r="S515" s="110" t="s">
        <v>306</v>
      </c>
      <c r="T515" s="25" t="s">
        <v>6646</v>
      </c>
      <c r="U515" s="28">
        <v>4</v>
      </c>
      <c r="V515" s="508" t="s">
        <v>425</v>
      </c>
      <c r="W515" s="110" t="s">
        <v>306</v>
      </c>
      <c r="X515" s="25" t="s">
        <v>6646</v>
      </c>
      <c r="Y515" s="28">
        <v>4</v>
      </c>
      <c r="Z515" s="508" t="s">
        <v>425</v>
      </c>
      <c r="AA515" s="110" t="s">
        <v>306</v>
      </c>
      <c r="AB515" s="25"/>
      <c r="AC515" s="27"/>
      <c r="AD515" s="28"/>
      <c r="AE515" s="312"/>
      <c r="AF515" s="28" t="str">
        <f t="shared" si="7"/>
        <v>c</v>
      </c>
    </row>
    <row r="516" spans="1:32" s="11" customFormat="1" ht="12.75" customHeight="1" x14ac:dyDescent="0.3">
      <c r="A516" s="107"/>
      <c r="B516" s="52"/>
      <c r="C516" s="994" t="s">
        <v>547</v>
      </c>
      <c r="D516" s="40" t="s">
        <v>7413</v>
      </c>
      <c r="E516" s="41"/>
      <c r="F516" s="42"/>
      <c r="G516" s="108"/>
      <c r="H516" s="40"/>
      <c r="I516" s="42"/>
      <c r="J516" s="42"/>
      <c r="K516" s="108"/>
      <c r="L516" s="40"/>
      <c r="M516" s="42"/>
      <c r="N516" s="42"/>
      <c r="O516" s="108"/>
      <c r="P516" s="40"/>
      <c r="Q516" s="41"/>
      <c r="R516" s="42"/>
      <c r="S516" s="108"/>
      <c r="T516" s="40"/>
      <c r="U516" s="42"/>
      <c r="V516" s="42"/>
      <c r="W516" s="108"/>
      <c r="X516" s="40"/>
      <c r="Y516" s="43"/>
      <c r="Z516" s="43"/>
      <c r="AA516" s="109"/>
      <c r="AB516" s="40"/>
      <c r="AC516" s="41"/>
      <c r="AD516" s="42"/>
      <c r="AE516" s="313"/>
      <c r="AF516" s="28" t="str">
        <f t="shared" si="7"/>
        <v>t</v>
      </c>
    </row>
    <row r="517" spans="1:32" s="11" customFormat="1" ht="12.75" customHeight="1" x14ac:dyDescent="0.3">
      <c r="A517" s="105">
        <v>6</v>
      </c>
      <c r="B517" s="51" t="s">
        <v>5731</v>
      </c>
      <c r="C517" s="992" t="s">
        <v>0</v>
      </c>
      <c r="D517" s="15"/>
      <c r="E517" s="16"/>
      <c r="F517" s="16"/>
      <c r="G517" s="115"/>
      <c r="H517" s="15"/>
      <c r="I517" s="17"/>
      <c r="J517" s="18"/>
      <c r="K517" s="114"/>
      <c r="L517" s="18"/>
      <c r="M517" s="18"/>
      <c r="N517" s="18"/>
      <c r="O517" s="114"/>
      <c r="P517" s="15"/>
      <c r="Q517" s="17"/>
      <c r="R517" s="18"/>
      <c r="S517" s="114"/>
      <c r="T517" s="15"/>
      <c r="U517" s="18"/>
      <c r="V517" s="18"/>
      <c r="W517" s="114"/>
      <c r="X517" s="15" t="s">
        <v>6661</v>
      </c>
      <c r="Y517" s="18">
        <v>4</v>
      </c>
      <c r="Z517" s="18" t="s">
        <v>6645</v>
      </c>
      <c r="AA517" s="114" t="s">
        <v>329</v>
      </c>
      <c r="AB517" s="15" t="s">
        <v>6661</v>
      </c>
      <c r="AC517" s="17">
        <v>4</v>
      </c>
      <c r="AD517" s="18" t="s">
        <v>6645</v>
      </c>
      <c r="AE517" s="310" t="s">
        <v>329</v>
      </c>
      <c r="AF517" s="28" t="str">
        <f t="shared" ref="AF517:AF580" si="8">IF(C517=0,C516,C517)</f>
        <v>s</v>
      </c>
    </row>
    <row r="518" spans="1:32" s="11" customFormat="1" ht="12.75" customHeight="1" x14ac:dyDescent="0.3">
      <c r="A518" s="107"/>
      <c r="B518" s="52" t="s">
        <v>6645</v>
      </c>
      <c r="C518" s="993"/>
      <c r="D518" s="20"/>
      <c r="E518" s="21"/>
      <c r="F518" s="21"/>
      <c r="G518" s="113"/>
      <c r="H518" s="20"/>
      <c r="I518" s="22"/>
      <c r="J518" s="22"/>
      <c r="K518" s="112"/>
      <c r="L518" s="20"/>
      <c r="M518" s="22"/>
      <c r="N518" s="22"/>
      <c r="O518" s="112"/>
      <c r="P518" s="20"/>
      <c r="Q518" s="24"/>
      <c r="R518" s="24"/>
      <c r="S518" s="112"/>
      <c r="T518" s="20"/>
      <c r="U518" s="24"/>
      <c r="V518" s="22"/>
      <c r="W518" s="112"/>
      <c r="X518" s="20"/>
      <c r="Y518" s="24"/>
      <c r="Z518" s="24"/>
      <c r="AA518" s="112"/>
      <c r="AB518" s="20" t="s">
        <v>7085</v>
      </c>
      <c r="AC518" s="22"/>
      <c r="AD518" s="22"/>
      <c r="AE518" s="311"/>
      <c r="AF518" s="28" t="str">
        <f t="shared" si="8"/>
        <v>s</v>
      </c>
    </row>
    <row r="519" spans="1:32" s="11" customFormat="1" ht="12.75" customHeight="1" x14ac:dyDescent="0.3">
      <c r="A519" s="107"/>
      <c r="B519" s="52"/>
      <c r="C519" s="994" t="s">
        <v>1</v>
      </c>
      <c r="D519" s="25"/>
      <c r="E519" s="26"/>
      <c r="F519" s="26"/>
      <c r="G519" s="111"/>
      <c r="H519" s="25"/>
      <c r="I519" s="27"/>
      <c r="J519" s="28"/>
      <c r="K519" s="110"/>
      <c r="L519" s="25"/>
      <c r="M519" s="28"/>
      <c r="N519" s="28"/>
      <c r="O519" s="110"/>
      <c r="P519" s="30"/>
      <c r="Q519" s="31"/>
      <c r="R519" s="28"/>
      <c r="S519" s="110"/>
      <c r="T519" s="25"/>
      <c r="U519" s="28"/>
      <c r="V519" s="28"/>
      <c r="W519" s="110"/>
      <c r="X519" s="25" t="s">
        <v>6661</v>
      </c>
      <c r="Y519" s="28">
        <v>4</v>
      </c>
      <c r="Z519" s="28" t="s">
        <v>6645</v>
      </c>
      <c r="AA519" s="110" t="s">
        <v>329</v>
      </c>
      <c r="AB519" s="25" t="s">
        <v>6637</v>
      </c>
      <c r="AC519" s="27">
        <v>4</v>
      </c>
      <c r="AD519" s="28" t="s">
        <v>6645</v>
      </c>
      <c r="AE519" s="312" t="s">
        <v>329</v>
      </c>
      <c r="AF519" s="28" t="str">
        <f t="shared" si="8"/>
        <v>c</v>
      </c>
    </row>
    <row r="520" spans="1:32" s="11" customFormat="1" ht="12.75" customHeight="1" x14ac:dyDescent="0.3">
      <c r="A520" s="107"/>
      <c r="B520" s="52"/>
      <c r="C520" s="994" t="s">
        <v>547</v>
      </c>
      <c r="D520" s="25" t="s">
        <v>4661</v>
      </c>
      <c r="E520" s="26">
        <v>3</v>
      </c>
      <c r="F520" s="537"/>
      <c r="G520" s="111" t="s">
        <v>685</v>
      </c>
      <c r="H520" s="25" t="s">
        <v>4661</v>
      </c>
      <c r="I520" s="28">
        <v>3</v>
      </c>
      <c r="J520" s="508"/>
      <c r="K520" s="110" t="s">
        <v>685</v>
      </c>
      <c r="L520" s="25"/>
      <c r="M520" s="28"/>
      <c r="N520" s="28"/>
      <c r="O520" s="110"/>
      <c r="P520" s="30" t="s">
        <v>4661</v>
      </c>
      <c r="Q520" s="31">
        <v>3</v>
      </c>
      <c r="R520" s="510"/>
      <c r="S520" s="110" t="s">
        <v>685</v>
      </c>
      <c r="T520" s="25"/>
      <c r="U520" s="27"/>
      <c r="V520" s="27"/>
      <c r="W520" s="110"/>
      <c r="X520" s="25"/>
      <c r="Y520" s="33"/>
      <c r="Z520" s="33"/>
      <c r="AA520" s="116"/>
      <c r="AB520" s="25"/>
      <c r="AC520" s="27"/>
      <c r="AD520" s="28"/>
      <c r="AE520" s="312"/>
      <c r="AF520" s="28" t="str">
        <f t="shared" si="8"/>
        <v>t</v>
      </c>
    </row>
    <row r="521" spans="1:32" s="11" customFormat="1" ht="12.75" customHeight="1" x14ac:dyDescent="0.3">
      <c r="A521" s="105">
        <v>7</v>
      </c>
      <c r="B521" s="51" t="s">
        <v>6662</v>
      </c>
      <c r="C521" s="992" t="s">
        <v>0</v>
      </c>
      <c r="D521" s="15" t="s">
        <v>7094</v>
      </c>
      <c r="E521" s="16"/>
      <c r="F521" s="16"/>
      <c r="G521" s="115"/>
      <c r="H521" s="15" t="s">
        <v>7094</v>
      </c>
      <c r="I521" s="17"/>
      <c r="J521" s="18"/>
      <c r="K521" s="114"/>
      <c r="L521" s="18" t="s">
        <v>7094</v>
      </c>
      <c r="M521" s="18"/>
      <c r="N521" s="18"/>
      <c r="O521" s="114"/>
      <c r="P521" s="15" t="s">
        <v>7094</v>
      </c>
      <c r="Q521" s="17"/>
      <c r="R521" s="18"/>
      <c r="S521" s="114"/>
      <c r="T521" s="15" t="s">
        <v>6629</v>
      </c>
      <c r="U521" s="17">
        <v>4</v>
      </c>
      <c r="V521" s="509" t="s">
        <v>409</v>
      </c>
      <c r="W521" s="114" t="s">
        <v>290</v>
      </c>
      <c r="X521" s="15" t="s">
        <v>6612</v>
      </c>
      <c r="Y521" s="18">
        <v>4</v>
      </c>
      <c r="Z521" s="509" t="s">
        <v>409</v>
      </c>
      <c r="AA521" s="114" t="s">
        <v>315</v>
      </c>
      <c r="AB521" s="15"/>
      <c r="AC521" s="17"/>
      <c r="AD521" s="18"/>
      <c r="AE521" s="310"/>
      <c r="AF521" s="28" t="str">
        <f t="shared" si="8"/>
        <v>s</v>
      </c>
    </row>
    <row r="522" spans="1:32" s="11" customFormat="1" ht="12.75" customHeight="1" x14ac:dyDescent="0.3">
      <c r="A522" s="107"/>
      <c r="B522" s="52" t="s">
        <v>6663</v>
      </c>
      <c r="C522" s="993"/>
      <c r="D522" s="20"/>
      <c r="E522" s="21"/>
      <c r="F522" s="21"/>
      <c r="G522" s="113"/>
      <c r="H522" s="20"/>
      <c r="I522" s="22"/>
      <c r="J522" s="22"/>
      <c r="K522" s="112"/>
      <c r="L522" s="20"/>
      <c r="M522" s="22"/>
      <c r="N522" s="22"/>
      <c r="O522" s="112"/>
      <c r="P522" s="20"/>
      <c r="Q522" s="24"/>
      <c r="R522" s="24"/>
      <c r="S522" s="112"/>
      <c r="T522" s="20" t="s">
        <v>7085</v>
      </c>
      <c r="U522" s="22"/>
      <c r="V522" s="22"/>
      <c r="W522" s="112"/>
      <c r="X522" s="20"/>
      <c r="Y522" s="24"/>
      <c r="Z522" s="24"/>
      <c r="AA522" s="112"/>
      <c r="AB522" s="20"/>
      <c r="AC522" s="22"/>
      <c r="AD522" s="22"/>
      <c r="AE522" s="311"/>
      <c r="AF522" s="28" t="str">
        <f t="shared" si="8"/>
        <v>s</v>
      </c>
    </row>
    <row r="523" spans="1:32" s="11" customFormat="1" ht="12.75" customHeight="1" x14ac:dyDescent="0.3">
      <c r="A523" s="107"/>
      <c r="B523" s="52"/>
      <c r="C523" s="994" t="s">
        <v>1</v>
      </c>
      <c r="D523" s="25" t="s">
        <v>4661</v>
      </c>
      <c r="E523" s="26">
        <v>3</v>
      </c>
      <c r="F523" s="537" t="s">
        <v>402</v>
      </c>
      <c r="G523" s="111" t="s">
        <v>685</v>
      </c>
      <c r="H523" s="25" t="s">
        <v>7094</v>
      </c>
      <c r="I523" s="27"/>
      <c r="J523" s="28"/>
      <c r="K523" s="110"/>
      <c r="L523" s="25" t="s">
        <v>7094</v>
      </c>
      <c r="M523" s="28"/>
      <c r="N523" s="28"/>
      <c r="O523" s="110"/>
      <c r="P523" s="30" t="s">
        <v>4661</v>
      </c>
      <c r="Q523" s="31">
        <v>3</v>
      </c>
      <c r="R523" s="508" t="s">
        <v>400</v>
      </c>
      <c r="S523" s="110" t="s">
        <v>685</v>
      </c>
      <c r="T523" s="25" t="s">
        <v>6612</v>
      </c>
      <c r="U523" s="28">
        <v>4</v>
      </c>
      <c r="V523" s="508" t="s">
        <v>409</v>
      </c>
      <c r="W523" s="110" t="s">
        <v>315</v>
      </c>
      <c r="X523" s="25" t="s">
        <v>6612</v>
      </c>
      <c r="Y523" s="28">
        <v>4</v>
      </c>
      <c r="Z523" s="508" t="s">
        <v>409</v>
      </c>
      <c r="AA523" s="110" t="s">
        <v>315</v>
      </c>
      <c r="AB523" s="25"/>
      <c r="AC523" s="27"/>
      <c r="AD523" s="28"/>
      <c r="AE523" s="312"/>
      <c r="AF523" s="28" t="str">
        <f t="shared" si="8"/>
        <v>c</v>
      </c>
    </row>
    <row r="524" spans="1:32" s="11" customFormat="1" ht="12.75" customHeight="1" x14ac:dyDescent="0.3">
      <c r="A524" s="107"/>
      <c r="B524" s="52"/>
      <c r="C524" s="994" t="s">
        <v>547</v>
      </c>
      <c r="D524" s="25" t="s">
        <v>7413</v>
      </c>
      <c r="E524" s="26"/>
      <c r="F524" s="26"/>
      <c r="G524" s="111"/>
      <c r="H524" s="25"/>
      <c r="I524" s="28"/>
      <c r="J524" s="28"/>
      <c r="K524" s="110"/>
      <c r="L524" s="25"/>
      <c r="M524" s="28"/>
      <c r="N524" s="28"/>
      <c r="O524" s="110"/>
      <c r="P524" s="30"/>
      <c r="Q524" s="31"/>
      <c r="R524" s="32"/>
      <c r="S524" s="110"/>
      <c r="T524" s="25"/>
      <c r="U524" s="28"/>
      <c r="V524" s="28"/>
      <c r="W524" s="110"/>
      <c r="X524" s="25"/>
      <c r="Y524" s="33"/>
      <c r="Z524" s="33"/>
      <c r="AA524" s="116"/>
      <c r="AB524" s="25"/>
      <c r="AC524" s="27"/>
      <c r="AD524" s="28"/>
      <c r="AE524" s="312"/>
      <c r="AF524" s="28" t="str">
        <f t="shared" si="8"/>
        <v>t</v>
      </c>
    </row>
    <row r="525" spans="1:32" s="11" customFormat="1" ht="12.75" customHeight="1" x14ac:dyDescent="0.3">
      <c r="A525" s="105">
        <v>7</v>
      </c>
      <c r="B525" s="51" t="s">
        <v>7414</v>
      </c>
      <c r="C525" s="992" t="s">
        <v>0</v>
      </c>
      <c r="D525" s="15" t="s">
        <v>7334</v>
      </c>
      <c r="E525" s="16">
        <v>4</v>
      </c>
      <c r="F525" s="538"/>
      <c r="G525" s="115" t="s">
        <v>329</v>
      </c>
      <c r="H525" s="15"/>
      <c r="I525" s="17"/>
      <c r="J525" s="18"/>
      <c r="K525" s="114"/>
      <c r="L525" s="15"/>
      <c r="M525" s="18"/>
      <c r="N525" s="18"/>
      <c r="O525" s="114"/>
      <c r="P525" s="34"/>
      <c r="Q525" s="35"/>
      <c r="R525" s="36"/>
      <c r="S525" s="114"/>
      <c r="T525" s="15"/>
      <c r="U525" s="18"/>
      <c r="V525" s="18"/>
      <c r="W525" s="114"/>
      <c r="X525" s="18"/>
      <c r="Y525" s="18"/>
      <c r="Z525" s="18"/>
      <c r="AA525" s="114"/>
      <c r="AB525" s="15"/>
      <c r="AC525" s="17"/>
      <c r="AD525" s="18"/>
      <c r="AE525" s="310"/>
      <c r="AF525" s="28" t="str">
        <f t="shared" si="8"/>
        <v>s</v>
      </c>
    </row>
    <row r="526" spans="1:32" s="11" customFormat="1" ht="12.75" customHeight="1" x14ac:dyDescent="0.3">
      <c r="A526" s="107"/>
      <c r="B526" s="52" t="s">
        <v>5728</v>
      </c>
      <c r="C526" s="993"/>
      <c r="D526" s="20"/>
      <c r="E526" s="21"/>
      <c r="F526" s="21"/>
      <c r="G526" s="113"/>
      <c r="H526" s="20"/>
      <c r="I526" s="22"/>
      <c r="J526" s="22"/>
      <c r="K526" s="112"/>
      <c r="L526" s="20"/>
      <c r="M526" s="22"/>
      <c r="N526" s="22"/>
      <c r="O526" s="112"/>
      <c r="P526" s="37"/>
      <c r="Q526" s="38"/>
      <c r="R526" s="39"/>
      <c r="S526" s="112"/>
      <c r="T526" s="20"/>
      <c r="U526" s="22"/>
      <c r="V526" s="22"/>
      <c r="W526" s="112"/>
      <c r="X526" s="20"/>
      <c r="Y526" s="24"/>
      <c r="Z526" s="24"/>
      <c r="AA526" s="112"/>
      <c r="AB526" s="20"/>
      <c r="AC526" s="22"/>
      <c r="AD526" s="22"/>
      <c r="AE526" s="311"/>
      <c r="AF526" s="28" t="str">
        <f t="shared" si="8"/>
        <v>s</v>
      </c>
    </row>
    <row r="527" spans="1:32" s="11" customFormat="1" ht="12.75" customHeight="1" x14ac:dyDescent="0.3">
      <c r="A527" s="107"/>
      <c r="B527" s="52"/>
      <c r="C527" s="994" t="s">
        <v>1</v>
      </c>
      <c r="D527" s="25"/>
      <c r="E527" s="26"/>
      <c r="F527" s="26"/>
      <c r="G527" s="111"/>
      <c r="H527" s="25" t="s">
        <v>7334</v>
      </c>
      <c r="I527" s="27">
        <v>4</v>
      </c>
      <c r="J527" s="508"/>
      <c r="K527" s="110" t="s">
        <v>329</v>
      </c>
      <c r="L527" s="25"/>
      <c r="M527" s="28"/>
      <c r="N527" s="28"/>
      <c r="O527" s="110"/>
      <c r="P527" s="25"/>
      <c r="Q527" s="27"/>
      <c r="R527" s="28"/>
      <c r="S527" s="110"/>
      <c r="T527" s="25" t="s">
        <v>7334</v>
      </c>
      <c r="U527" s="28">
        <v>4</v>
      </c>
      <c r="V527" s="508"/>
      <c r="W527" s="110" t="s">
        <v>329</v>
      </c>
      <c r="X527" s="25"/>
      <c r="Y527" s="28"/>
      <c r="Z527" s="28"/>
      <c r="AA527" s="110"/>
      <c r="AB527" s="25"/>
      <c r="AC527" s="27"/>
      <c r="AD527" s="28"/>
      <c r="AE527" s="312"/>
      <c r="AF527" s="28" t="str">
        <f t="shared" si="8"/>
        <v>c</v>
      </c>
    </row>
    <row r="528" spans="1:32" s="11" customFormat="1" ht="12.75" customHeight="1" x14ac:dyDescent="0.3">
      <c r="A528" s="106"/>
      <c r="B528" s="52"/>
      <c r="C528" s="995" t="s">
        <v>547</v>
      </c>
      <c r="D528" s="25"/>
      <c r="E528" s="26"/>
      <c r="F528" s="26"/>
      <c r="G528" s="111"/>
      <c r="H528" s="25"/>
      <c r="I528" s="28"/>
      <c r="J528" s="28"/>
      <c r="K528" s="110"/>
      <c r="L528" s="25"/>
      <c r="M528" s="28"/>
      <c r="N528" s="28"/>
      <c r="O528" s="110"/>
      <c r="P528" s="25"/>
      <c r="Q528" s="27"/>
      <c r="R528" s="28"/>
      <c r="S528" s="110"/>
      <c r="T528" s="25"/>
      <c r="U528" s="28"/>
      <c r="V528" s="28"/>
      <c r="W528" s="110"/>
      <c r="X528" s="25"/>
      <c r="Y528" s="33"/>
      <c r="Z528" s="33"/>
      <c r="AA528" s="116"/>
      <c r="AB528" s="25"/>
      <c r="AC528" s="27"/>
      <c r="AD528" s="28"/>
      <c r="AE528" s="312"/>
      <c r="AF528" s="28" t="str">
        <f t="shared" si="8"/>
        <v>t</v>
      </c>
    </row>
    <row r="529" spans="1:32" s="11" customFormat="1" ht="12.75" customHeight="1" x14ac:dyDescent="0.3">
      <c r="A529" s="105">
        <v>1</v>
      </c>
      <c r="B529" s="51" t="s">
        <v>7374</v>
      </c>
      <c r="C529" s="992" t="s">
        <v>0</v>
      </c>
      <c r="D529" s="15" t="s">
        <v>17</v>
      </c>
      <c r="E529" s="16"/>
      <c r="F529" s="16"/>
      <c r="G529" s="115"/>
      <c r="H529" s="15"/>
      <c r="I529" s="17"/>
      <c r="J529" s="18"/>
      <c r="K529" s="114"/>
      <c r="L529" s="15"/>
      <c r="M529" s="18"/>
      <c r="N529" s="18"/>
      <c r="O529" s="114"/>
      <c r="P529" s="34"/>
      <c r="Q529" s="35"/>
      <c r="R529" s="36"/>
      <c r="S529" s="114"/>
      <c r="T529" s="15"/>
      <c r="U529" s="18"/>
      <c r="V529" s="18"/>
      <c r="W529" s="114"/>
      <c r="X529" s="18"/>
      <c r="Y529" s="18"/>
      <c r="Z529" s="18"/>
      <c r="AA529" s="114"/>
      <c r="AB529" s="15"/>
      <c r="AC529" s="17"/>
      <c r="AD529" s="18"/>
      <c r="AE529" s="310"/>
      <c r="AF529" s="28" t="str">
        <f t="shared" si="8"/>
        <v>s</v>
      </c>
    </row>
    <row r="530" spans="1:32" s="11" customFormat="1" ht="12.75" customHeight="1" x14ac:dyDescent="0.3">
      <c r="A530" s="107"/>
      <c r="B530" s="52" t="s">
        <v>412</v>
      </c>
      <c r="C530" s="993"/>
      <c r="D530" s="20"/>
      <c r="E530" s="21"/>
      <c r="F530" s="21"/>
      <c r="G530" s="113"/>
      <c r="H530" s="20"/>
      <c r="I530" s="22"/>
      <c r="J530" s="22"/>
      <c r="K530" s="112"/>
      <c r="L530" s="20"/>
      <c r="M530" s="22"/>
      <c r="N530" s="22"/>
      <c r="O530" s="112"/>
      <c r="P530" s="37"/>
      <c r="Q530" s="38"/>
      <c r="R530" s="39"/>
      <c r="S530" s="112"/>
      <c r="T530" s="20"/>
      <c r="U530" s="22"/>
      <c r="V530" s="22"/>
      <c r="W530" s="112"/>
      <c r="X530" s="20"/>
      <c r="Y530" s="24"/>
      <c r="Z530" s="24"/>
      <c r="AA530" s="112"/>
      <c r="AB530" s="20"/>
      <c r="AC530" s="22"/>
      <c r="AD530" s="22"/>
      <c r="AE530" s="311"/>
      <c r="AF530" s="28" t="str">
        <f t="shared" si="8"/>
        <v>s</v>
      </c>
    </row>
    <row r="531" spans="1:32" s="11" customFormat="1" ht="12.75" customHeight="1" x14ac:dyDescent="0.3">
      <c r="A531" s="107"/>
      <c r="B531" s="52"/>
      <c r="C531" s="994" t="s">
        <v>1</v>
      </c>
      <c r="D531" s="25"/>
      <c r="E531" s="26"/>
      <c r="F531" s="26"/>
      <c r="G531" s="111"/>
      <c r="H531" s="25"/>
      <c r="I531" s="27"/>
      <c r="J531" s="28"/>
      <c r="K531" s="110"/>
      <c r="L531" s="25"/>
      <c r="M531" s="28"/>
      <c r="N531" s="28"/>
      <c r="O531" s="110"/>
      <c r="P531" s="25"/>
      <c r="Q531" s="27"/>
      <c r="R531" s="28"/>
      <c r="S531" s="110"/>
      <c r="T531" s="25"/>
      <c r="U531" s="28"/>
      <c r="V531" s="28"/>
      <c r="W531" s="110"/>
      <c r="X531" s="25"/>
      <c r="Y531" s="28"/>
      <c r="Z531" s="28"/>
      <c r="AA531" s="110"/>
      <c r="AB531" s="25"/>
      <c r="AC531" s="27"/>
      <c r="AD531" s="28"/>
      <c r="AE531" s="312"/>
      <c r="AF531" s="28" t="str">
        <f t="shared" si="8"/>
        <v>c</v>
      </c>
    </row>
    <row r="532" spans="1:32" s="11" customFormat="1" ht="12.75" customHeight="1" x14ac:dyDescent="0.3">
      <c r="A532" s="107"/>
      <c r="B532" s="52"/>
      <c r="C532" s="994" t="s">
        <v>547</v>
      </c>
      <c r="D532" s="40"/>
      <c r="E532" s="41"/>
      <c r="F532" s="42"/>
      <c r="G532" s="108"/>
      <c r="H532" s="40"/>
      <c r="I532" s="42"/>
      <c r="J532" s="42"/>
      <c r="K532" s="108"/>
      <c r="L532" s="40"/>
      <c r="M532" s="42"/>
      <c r="N532" s="42"/>
      <c r="O532" s="108"/>
      <c r="P532" s="40"/>
      <c r="Q532" s="41"/>
      <c r="R532" s="42"/>
      <c r="S532" s="108"/>
      <c r="T532" s="40"/>
      <c r="U532" s="42"/>
      <c r="V532" s="42"/>
      <c r="W532" s="108"/>
      <c r="X532" s="40"/>
      <c r="Y532" s="43"/>
      <c r="Z532" s="43"/>
      <c r="AA532" s="109"/>
      <c r="AB532" s="40"/>
      <c r="AC532" s="41"/>
      <c r="AD532" s="42"/>
      <c r="AE532" s="313"/>
      <c r="AF532" s="28" t="str">
        <f t="shared" si="8"/>
        <v>t</v>
      </c>
    </row>
    <row r="533" spans="1:32" s="11" customFormat="1" ht="12.75" customHeight="1" x14ac:dyDescent="0.3">
      <c r="A533" s="105">
        <v>1</v>
      </c>
      <c r="B533" s="51" t="s">
        <v>7375</v>
      </c>
      <c r="C533" s="992" t="s">
        <v>0</v>
      </c>
      <c r="D533" s="15" t="s">
        <v>17</v>
      </c>
      <c r="E533" s="16"/>
      <c r="F533" s="16"/>
      <c r="G533" s="115"/>
      <c r="H533" s="15"/>
      <c r="I533" s="17"/>
      <c r="J533" s="18"/>
      <c r="K533" s="114"/>
      <c r="L533" s="15"/>
      <c r="M533" s="18"/>
      <c r="N533" s="18"/>
      <c r="O533" s="114"/>
      <c r="P533" s="34"/>
      <c r="Q533" s="35"/>
      <c r="R533" s="36"/>
      <c r="S533" s="114"/>
      <c r="T533" s="15"/>
      <c r="U533" s="18"/>
      <c r="V533" s="18"/>
      <c r="W533" s="114"/>
      <c r="X533" s="18"/>
      <c r="Y533" s="18"/>
      <c r="Z533" s="18"/>
      <c r="AA533" s="114"/>
      <c r="AB533" s="15"/>
      <c r="AC533" s="17"/>
      <c r="AD533" s="18"/>
      <c r="AE533" s="310"/>
      <c r="AF533" s="28" t="str">
        <f t="shared" si="8"/>
        <v>s</v>
      </c>
    </row>
    <row r="534" spans="1:32" s="11" customFormat="1" ht="12.75" customHeight="1" x14ac:dyDescent="0.3">
      <c r="A534" s="107"/>
      <c r="B534" s="52" t="s">
        <v>412</v>
      </c>
      <c r="C534" s="993"/>
      <c r="D534" s="20"/>
      <c r="E534" s="21"/>
      <c r="F534" s="21"/>
      <c r="G534" s="113"/>
      <c r="H534" s="20"/>
      <c r="I534" s="22"/>
      <c r="J534" s="22"/>
      <c r="K534" s="112"/>
      <c r="L534" s="20"/>
      <c r="M534" s="22"/>
      <c r="N534" s="22"/>
      <c r="O534" s="112"/>
      <c r="P534" s="37"/>
      <c r="Q534" s="38"/>
      <c r="R534" s="39"/>
      <c r="S534" s="112"/>
      <c r="T534" s="20"/>
      <c r="U534" s="22"/>
      <c r="V534" s="22"/>
      <c r="W534" s="112"/>
      <c r="X534" s="20"/>
      <c r="Y534" s="24"/>
      <c r="Z534" s="24"/>
      <c r="AA534" s="112"/>
      <c r="AB534" s="20"/>
      <c r="AC534" s="22"/>
      <c r="AD534" s="22"/>
      <c r="AE534" s="311"/>
      <c r="AF534" s="28" t="str">
        <f t="shared" si="8"/>
        <v>s</v>
      </c>
    </row>
    <row r="535" spans="1:32" s="11" customFormat="1" ht="12.75" customHeight="1" x14ac:dyDescent="0.3">
      <c r="A535" s="107"/>
      <c r="B535" s="52"/>
      <c r="C535" s="994" t="s">
        <v>1</v>
      </c>
      <c r="D535" s="25"/>
      <c r="E535" s="26"/>
      <c r="F535" s="26"/>
      <c r="G535" s="111"/>
      <c r="H535" s="25"/>
      <c r="I535" s="27"/>
      <c r="J535" s="28"/>
      <c r="K535" s="110"/>
      <c r="L535" s="25"/>
      <c r="M535" s="28"/>
      <c r="N535" s="28"/>
      <c r="O535" s="110"/>
      <c r="P535" s="25"/>
      <c r="Q535" s="27"/>
      <c r="R535" s="28"/>
      <c r="S535" s="110"/>
      <c r="T535" s="25"/>
      <c r="U535" s="28"/>
      <c r="V535" s="28"/>
      <c r="W535" s="110"/>
      <c r="X535" s="25"/>
      <c r="Y535" s="28"/>
      <c r="Z535" s="28"/>
      <c r="AA535" s="110"/>
      <c r="AB535" s="25"/>
      <c r="AC535" s="27"/>
      <c r="AD535" s="28"/>
      <c r="AE535" s="312"/>
      <c r="AF535" s="28" t="str">
        <f t="shared" si="8"/>
        <v>c</v>
      </c>
    </row>
    <row r="536" spans="1:32" s="11" customFormat="1" ht="12.75" customHeight="1" x14ac:dyDescent="0.3">
      <c r="A536" s="107"/>
      <c r="B536" s="52"/>
      <c r="C536" s="994" t="s">
        <v>547</v>
      </c>
      <c r="D536" s="40"/>
      <c r="E536" s="41"/>
      <c r="F536" s="42"/>
      <c r="G536" s="108"/>
      <c r="H536" s="40"/>
      <c r="I536" s="42"/>
      <c r="J536" s="42"/>
      <c r="K536" s="108"/>
      <c r="L536" s="40"/>
      <c r="M536" s="42"/>
      <c r="N536" s="42"/>
      <c r="O536" s="108"/>
      <c r="P536" s="40"/>
      <c r="Q536" s="41"/>
      <c r="R536" s="42"/>
      <c r="S536" s="108"/>
      <c r="T536" s="40"/>
      <c r="U536" s="42"/>
      <c r="V536" s="42"/>
      <c r="W536" s="108"/>
      <c r="X536" s="40"/>
      <c r="Y536" s="43"/>
      <c r="Z536" s="43"/>
      <c r="AA536" s="109"/>
      <c r="AB536" s="40"/>
      <c r="AC536" s="41"/>
      <c r="AD536" s="42"/>
      <c r="AE536" s="313"/>
      <c r="AF536" s="28" t="str">
        <f t="shared" si="8"/>
        <v>t</v>
      </c>
    </row>
    <row r="537" spans="1:32" s="11" customFormat="1" ht="12.75" customHeight="1" x14ac:dyDescent="0.3">
      <c r="A537" s="105">
        <v>2</v>
      </c>
      <c r="B537" s="51" t="s">
        <v>4662</v>
      </c>
      <c r="C537" s="992" t="s">
        <v>0</v>
      </c>
      <c r="D537" s="15"/>
      <c r="E537" s="16"/>
      <c r="F537" s="16"/>
      <c r="G537" s="115"/>
      <c r="H537" s="15"/>
      <c r="I537" s="17"/>
      <c r="J537" s="18"/>
      <c r="K537" s="114"/>
      <c r="L537" s="18"/>
      <c r="M537" s="18"/>
      <c r="N537" s="18"/>
      <c r="O537" s="114"/>
      <c r="P537" s="15"/>
      <c r="Q537" s="17"/>
      <c r="R537" s="18"/>
      <c r="S537" s="114"/>
      <c r="T537" s="15"/>
      <c r="U537" s="18"/>
      <c r="V537" s="18"/>
      <c r="W537" s="114"/>
      <c r="X537" s="15" t="s">
        <v>7336</v>
      </c>
      <c r="Y537" s="18">
        <v>4</v>
      </c>
      <c r="Z537" s="18"/>
      <c r="AA537" s="114" t="s">
        <v>300</v>
      </c>
      <c r="AB537" s="15" t="s">
        <v>7336</v>
      </c>
      <c r="AC537" s="17">
        <v>4</v>
      </c>
      <c r="AD537" s="18"/>
      <c r="AE537" s="310" t="s">
        <v>300</v>
      </c>
      <c r="AF537" s="28" t="str">
        <f t="shared" si="8"/>
        <v>s</v>
      </c>
    </row>
    <row r="538" spans="1:32" s="11" customFormat="1" ht="12.75" customHeight="1" x14ac:dyDescent="0.3">
      <c r="A538" s="107"/>
      <c r="B538" s="52" t="s">
        <v>412</v>
      </c>
      <c r="C538" s="993"/>
      <c r="D538" s="20"/>
      <c r="E538" s="21"/>
      <c r="F538" s="21"/>
      <c r="G538" s="113"/>
      <c r="H538" s="20"/>
      <c r="I538" s="22"/>
      <c r="J538" s="22"/>
      <c r="K538" s="112"/>
      <c r="L538" s="20"/>
      <c r="M538" s="22"/>
      <c r="N538" s="22"/>
      <c r="O538" s="112"/>
      <c r="P538" s="20"/>
      <c r="Q538" s="24"/>
      <c r="R538" s="24"/>
      <c r="S538" s="112"/>
      <c r="T538" s="20"/>
      <c r="U538" s="24"/>
      <c r="V538" s="22"/>
      <c r="W538" s="112"/>
      <c r="X538" s="20"/>
      <c r="Y538" s="24"/>
      <c r="Z538" s="24"/>
      <c r="AA538" s="112"/>
      <c r="AB538" s="20"/>
      <c r="AC538" s="22"/>
      <c r="AD538" s="22"/>
      <c r="AE538" s="311"/>
      <c r="AF538" s="28" t="str">
        <f t="shared" si="8"/>
        <v>s</v>
      </c>
    </row>
    <row r="539" spans="1:32" s="11" customFormat="1" ht="12.75" customHeight="1" x14ac:dyDescent="0.3">
      <c r="A539" s="107"/>
      <c r="B539" s="52"/>
      <c r="C539" s="994" t="s">
        <v>1</v>
      </c>
      <c r="D539" s="25"/>
      <c r="E539" s="26"/>
      <c r="F539" s="26"/>
      <c r="G539" s="111"/>
      <c r="H539" s="25"/>
      <c r="I539" s="27"/>
      <c r="J539" s="28"/>
      <c r="K539" s="110"/>
      <c r="L539" s="25"/>
      <c r="M539" s="28"/>
      <c r="N539" s="28"/>
      <c r="O539" s="110"/>
      <c r="P539" s="30"/>
      <c r="Q539" s="31"/>
      <c r="R539" s="28"/>
      <c r="S539" s="110"/>
      <c r="T539" s="25"/>
      <c r="U539" s="28"/>
      <c r="V539" s="28"/>
      <c r="W539" s="110"/>
      <c r="X539" s="25" t="s">
        <v>7336</v>
      </c>
      <c r="Y539" s="28">
        <v>4</v>
      </c>
      <c r="Z539" s="28"/>
      <c r="AA539" s="110" t="s">
        <v>300</v>
      </c>
      <c r="AB539" s="25" t="s">
        <v>7336</v>
      </c>
      <c r="AC539" s="27">
        <v>4</v>
      </c>
      <c r="AD539" s="28"/>
      <c r="AE539" s="312" t="s">
        <v>300</v>
      </c>
      <c r="AF539" s="28" t="str">
        <f t="shared" si="8"/>
        <v>c</v>
      </c>
    </row>
    <row r="540" spans="1:32" s="11" customFormat="1" ht="12.75" customHeight="1" x14ac:dyDescent="0.3">
      <c r="A540" s="107"/>
      <c r="B540" s="52"/>
      <c r="C540" s="994" t="s">
        <v>547</v>
      </c>
      <c r="D540" s="25"/>
      <c r="E540" s="26"/>
      <c r="F540" s="26"/>
      <c r="G540" s="111"/>
      <c r="H540" s="25"/>
      <c r="I540" s="28"/>
      <c r="J540" s="28"/>
      <c r="K540" s="110"/>
      <c r="L540" s="25" t="s">
        <v>7232</v>
      </c>
      <c r="M540" s="28">
        <v>3</v>
      </c>
      <c r="N540" s="28"/>
      <c r="O540" s="110" t="s">
        <v>292</v>
      </c>
      <c r="P540" s="30" t="s">
        <v>7232</v>
      </c>
      <c r="Q540" s="31">
        <v>3</v>
      </c>
      <c r="R540" s="32"/>
      <c r="S540" s="110" t="s">
        <v>292</v>
      </c>
      <c r="T540" s="25" t="s">
        <v>7336</v>
      </c>
      <c r="U540" s="27">
        <v>3</v>
      </c>
      <c r="V540" s="27"/>
      <c r="W540" s="110" t="s">
        <v>300</v>
      </c>
      <c r="X540" s="25"/>
      <c r="Y540" s="33"/>
      <c r="Z540" s="33"/>
      <c r="AA540" s="116"/>
      <c r="AB540" s="25"/>
      <c r="AC540" s="27"/>
      <c r="AD540" s="28"/>
      <c r="AE540" s="312"/>
      <c r="AF540" s="28" t="str">
        <f t="shared" si="8"/>
        <v>t</v>
      </c>
    </row>
    <row r="541" spans="1:32" s="11" customFormat="1" ht="12.75" customHeight="1" x14ac:dyDescent="0.3">
      <c r="A541" s="105">
        <v>3</v>
      </c>
      <c r="B541" s="51" t="s">
        <v>6655</v>
      </c>
      <c r="C541" s="992" t="s">
        <v>0</v>
      </c>
      <c r="D541" s="15"/>
      <c r="E541" s="16"/>
      <c r="F541" s="16"/>
      <c r="G541" s="115"/>
      <c r="H541" s="15"/>
      <c r="I541" s="17"/>
      <c r="J541" s="18"/>
      <c r="K541" s="114"/>
      <c r="L541" s="15"/>
      <c r="M541" s="18"/>
      <c r="N541" s="18"/>
      <c r="O541" s="114"/>
      <c r="P541" s="34"/>
      <c r="Q541" s="35"/>
      <c r="R541" s="36"/>
      <c r="S541" s="114"/>
      <c r="T541" s="15"/>
      <c r="U541" s="18"/>
      <c r="V541" s="18"/>
      <c r="W541" s="114"/>
      <c r="X541" s="18" t="s">
        <v>7170</v>
      </c>
      <c r="Y541" s="18">
        <v>5</v>
      </c>
      <c r="Z541" s="18"/>
      <c r="AA541" s="114" t="s">
        <v>321</v>
      </c>
      <c r="AB541" s="15" t="s">
        <v>7170</v>
      </c>
      <c r="AC541" s="17">
        <v>5</v>
      </c>
      <c r="AD541" s="18"/>
      <c r="AE541" s="310" t="s">
        <v>321</v>
      </c>
      <c r="AF541" s="28" t="str">
        <f t="shared" si="8"/>
        <v>s</v>
      </c>
    </row>
    <row r="542" spans="1:32" s="11" customFormat="1" ht="12.75" customHeight="1" x14ac:dyDescent="0.3">
      <c r="A542" s="107"/>
      <c r="B542" s="52" t="s">
        <v>412</v>
      </c>
      <c r="C542" s="993"/>
      <c r="D542" s="20"/>
      <c r="E542" s="21"/>
      <c r="F542" s="21"/>
      <c r="G542" s="113"/>
      <c r="H542" s="20"/>
      <c r="I542" s="22"/>
      <c r="J542" s="22"/>
      <c r="K542" s="112"/>
      <c r="L542" s="20"/>
      <c r="M542" s="22"/>
      <c r="N542" s="22"/>
      <c r="O542" s="112"/>
      <c r="P542" s="37"/>
      <c r="Q542" s="38"/>
      <c r="R542" s="39"/>
      <c r="S542" s="112"/>
      <c r="T542" s="20"/>
      <c r="U542" s="22"/>
      <c r="V542" s="22"/>
      <c r="W542" s="112"/>
      <c r="X542" s="20"/>
      <c r="Y542" s="24"/>
      <c r="Z542" s="24"/>
      <c r="AA542" s="112"/>
      <c r="AB542" s="20"/>
      <c r="AC542" s="22"/>
      <c r="AD542" s="22"/>
      <c r="AE542" s="311"/>
      <c r="AF542" s="28" t="str">
        <f t="shared" si="8"/>
        <v>s</v>
      </c>
    </row>
    <row r="543" spans="1:32" s="11" customFormat="1" ht="12.75" customHeight="1" x14ac:dyDescent="0.3">
      <c r="A543" s="107"/>
      <c r="B543" s="52"/>
      <c r="C543" s="994" t="s">
        <v>1</v>
      </c>
      <c r="D543" s="25"/>
      <c r="E543" s="26"/>
      <c r="F543" s="26"/>
      <c r="G543" s="111"/>
      <c r="H543" s="25"/>
      <c r="I543" s="27"/>
      <c r="J543" s="28"/>
      <c r="K543" s="110"/>
      <c r="L543" s="25"/>
      <c r="M543" s="28"/>
      <c r="N543" s="28"/>
      <c r="O543" s="110"/>
      <c r="P543" s="25"/>
      <c r="Q543" s="27"/>
      <c r="R543" s="28"/>
      <c r="S543" s="110"/>
      <c r="T543" s="25"/>
      <c r="U543" s="28"/>
      <c r="V543" s="28"/>
      <c r="W543" s="110"/>
      <c r="X543" s="25" t="s">
        <v>7170</v>
      </c>
      <c r="Y543" s="28">
        <v>5</v>
      </c>
      <c r="Z543" s="28"/>
      <c r="AA543" s="110" t="s">
        <v>321</v>
      </c>
      <c r="AB543" s="25" t="s">
        <v>7170</v>
      </c>
      <c r="AC543" s="27">
        <v>5</v>
      </c>
      <c r="AD543" s="28"/>
      <c r="AE543" s="312" t="s">
        <v>321</v>
      </c>
      <c r="AF543" s="28" t="str">
        <f t="shared" si="8"/>
        <v>c</v>
      </c>
    </row>
    <row r="544" spans="1:32" s="11" customFormat="1" ht="12.75" customHeight="1" x14ac:dyDescent="0.3">
      <c r="A544" s="107"/>
      <c r="B544" s="52"/>
      <c r="C544" s="994" t="s">
        <v>547</v>
      </c>
      <c r="D544" s="40"/>
      <c r="E544" s="41"/>
      <c r="F544" s="42"/>
      <c r="G544" s="108"/>
      <c r="H544" s="40"/>
      <c r="I544" s="42"/>
      <c r="J544" s="42"/>
      <c r="K544" s="108"/>
      <c r="L544" s="40" t="s">
        <v>7335</v>
      </c>
      <c r="M544" s="42">
        <v>3</v>
      </c>
      <c r="N544" s="42"/>
      <c r="O544" s="108" t="s">
        <v>306</v>
      </c>
      <c r="P544" s="40" t="s">
        <v>7335</v>
      </c>
      <c r="Q544" s="41">
        <v>3</v>
      </c>
      <c r="R544" s="42"/>
      <c r="S544" s="108" t="s">
        <v>306</v>
      </c>
      <c r="T544" s="40" t="s">
        <v>7335</v>
      </c>
      <c r="U544" s="42">
        <v>3</v>
      </c>
      <c r="V544" s="42"/>
      <c r="W544" s="108" t="s">
        <v>306</v>
      </c>
      <c r="X544" s="40"/>
      <c r="Y544" s="43"/>
      <c r="Z544" s="43"/>
      <c r="AA544" s="109"/>
      <c r="AB544" s="40"/>
      <c r="AC544" s="41"/>
      <c r="AD544" s="42"/>
      <c r="AE544" s="313"/>
      <c r="AF544" s="28" t="str">
        <f t="shared" si="8"/>
        <v>t</v>
      </c>
    </row>
    <row r="545" spans="1:32" s="11" customFormat="1" ht="12.75" customHeight="1" x14ac:dyDescent="0.3">
      <c r="A545" s="105">
        <v>4</v>
      </c>
      <c r="B545" s="51" t="s">
        <v>7337</v>
      </c>
      <c r="C545" s="992" t="s">
        <v>0</v>
      </c>
      <c r="D545" s="15"/>
      <c r="E545" s="16"/>
      <c r="F545" s="16"/>
      <c r="G545" s="115"/>
      <c r="H545" s="15"/>
      <c r="I545" s="17"/>
      <c r="J545" s="18"/>
      <c r="K545" s="114"/>
      <c r="L545" s="15"/>
      <c r="M545" s="18"/>
      <c r="N545" s="18"/>
      <c r="O545" s="114"/>
      <c r="P545" s="34"/>
      <c r="Q545" s="35"/>
      <c r="R545" s="36"/>
      <c r="S545" s="114"/>
      <c r="T545" s="15"/>
      <c r="U545" s="18"/>
      <c r="V545" s="18"/>
      <c r="W545" s="114"/>
      <c r="X545" s="18" t="s">
        <v>4661</v>
      </c>
      <c r="Y545" s="18">
        <v>5</v>
      </c>
      <c r="Z545" s="18"/>
      <c r="AA545" s="114" t="s">
        <v>198</v>
      </c>
      <c r="AB545" s="15"/>
      <c r="AC545" s="17"/>
      <c r="AD545" s="18"/>
      <c r="AE545" s="310"/>
      <c r="AF545" s="28" t="str">
        <f t="shared" si="8"/>
        <v>s</v>
      </c>
    </row>
    <row r="546" spans="1:32" s="11" customFormat="1" ht="12.75" customHeight="1" x14ac:dyDescent="0.3">
      <c r="A546" s="107"/>
      <c r="B546" s="52" t="s">
        <v>837</v>
      </c>
      <c r="C546" s="993"/>
      <c r="D546" s="20"/>
      <c r="E546" s="21"/>
      <c r="F546" s="21"/>
      <c r="G546" s="113"/>
      <c r="H546" s="20"/>
      <c r="I546" s="22"/>
      <c r="J546" s="22"/>
      <c r="K546" s="112"/>
      <c r="L546" s="20"/>
      <c r="M546" s="22"/>
      <c r="N546" s="22"/>
      <c r="O546" s="112"/>
      <c r="P546" s="37"/>
      <c r="Q546" s="38"/>
      <c r="R546" s="39"/>
      <c r="S546" s="112"/>
      <c r="T546" s="20"/>
      <c r="U546" s="22"/>
      <c r="V546" s="22"/>
      <c r="W546" s="112"/>
      <c r="X546" s="20"/>
      <c r="Y546" s="24"/>
      <c r="Z546" s="24"/>
      <c r="AA546" s="112"/>
      <c r="AB546" s="20"/>
      <c r="AC546" s="22"/>
      <c r="AD546" s="22"/>
      <c r="AE546" s="311"/>
      <c r="AF546" s="28" t="str">
        <f t="shared" si="8"/>
        <v>s</v>
      </c>
    </row>
    <row r="547" spans="1:32" s="11" customFormat="1" ht="12.75" customHeight="1" x14ac:dyDescent="0.3">
      <c r="A547" s="107"/>
      <c r="B547" s="52"/>
      <c r="C547" s="994" t="s">
        <v>1</v>
      </c>
      <c r="D547" s="25"/>
      <c r="E547" s="26"/>
      <c r="F547" s="26"/>
      <c r="G547" s="111"/>
      <c r="H547" s="25"/>
      <c r="I547" s="27"/>
      <c r="J547" s="28"/>
      <c r="K547" s="110"/>
      <c r="L547" s="25"/>
      <c r="M547" s="28"/>
      <c r="N547" s="28"/>
      <c r="O547" s="110"/>
      <c r="P547" s="25"/>
      <c r="Q547" s="27"/>
      <c r="R547" s="28"/>
      <c r="S547" s="110"/>
      <c r="T547" s="25" t="s">
        <v>4661</v>
      </c>
      <c r="U547" s="28">
        <v>5</v>
      </c>
      <c r="V547" s="28"/>
      <c r="W547" s="110" t="s">
        <v>198</v>
      </c>
      <c r="X547" s="25" t="s">
        <v>4661</v>
      </c>
      <c r="Y547" s="28">
        <v>5</v>
      </c>
      <c r="Z547" s="28"/>
      <c r="AA547" s="110" t="s">
        <v>198</v>
      </c>
      <c r="AB547" s="25"/>
      <c r="AC547" s="27"/>
      <c r="AD547" s="28"/>
      <c r="AE547" s="312"/>
      <c r="AF547" s="28" t="str">
        <f t="shared" si="8"/>
        <v>c</v>
      </c>
    </row>
    <row r="548" spans="1:32" s="11" customFormat="1" ht="12.75" customHeight="1" x14ac:dyDescent="0.3">
      <c r="A548" s="107"/>
      <c r="B548" s="52"/>
      <c r="C548" s="994" t="s">
        <v>547</v>
      </c>
      <c r="D548" s="40"/>
      <c r="E548" s="41"/>
      <c r="F548" s="42"/>
      <c r="G548" s="108"/>
      <c r="H548" s="40"/>
      <c r="I548" s="42"/>
      <c r="J548" s="42"/>
      <c r="K548" s="108"/>
      <c r="L548" s="40"/>
      <c r="M548" s="42"/>
      <c r="N548" s="42"/>
      <c r="O548" s="108"/>
      <c r="P548" s="40"/>
      <c r="Q548" s="41"/>
      <c r="R548" s="42"/>
      <c r="S548" s="108"/>
      <c r="T548" s="40"/>
      <c r="U548" s="42"/>
      <c r="V548" s="42"/>
      <c r="W548" s="108"/>
      <c r="X548" s="40"/>
      <c r="Y548" s="43"/>
      <c r="Z548" s="43"/>
      <c r="AA548" s="109"/>
      <c r="AB548" s="40"/>
      <c r="AC548" s="41"/>
      <c r="AD548" s="42"/>
      <c r="AE548" s="313"/>
      <c r="AF548" s="28" t="str">
        <f t="shared" si="8"/>
        <v>t</v>
      </c>
    </row>
    <row r="549" spans="1:32" s="11" customFormat="1" ht="12.75" customHeight="1" x14ac:dyDescent="0.3">
      <c r="A549" s="105">
        <v>5</v>
      </c>
      <c r="B549" s="51" t="s">
        <v>7331</v>
      </c>
      <c r="C549" s="992" t="s">
        <v>0</v>
      </c>
      <c r="D549" s="15" t="s">
        <v>7227</v>
      </c>
      <c r="E549" s="16">
        <v>4</v>
      </c>
      <c r="F549" s="16"/>
      <c r="G549" s="115" t="s">
        <v>300</v>
      </c>
      <c r="H549" s="15" t="s">
        <v>7227</v>
      </c>
      <c r="I549" s="17">
        <v>4</v>
      </c>
      <c r="J549" s="18"/>
      <c r="K549" s="114" t="s">
        <v>300</v>
      </c>
      <c r="L549" s="18" t="s">
        <v>7227</v>
      </c>
      <c r="M549" s="18">
        <v>4</v>
      </c>
      <c r="N549" s="18"/>
      <c r="O549" s="114" t="s">
        <v>300</v>
      </c>
      <c r="P549" s="15" t="s">
        <v>7227</v>
      </c>
      <c r="Q549" s="17">
        <v>4</v>
      </c>
      <c r="R549" s="18"/>
      <c r="S549" s="114" t="s">
        <v>300</v>
      </c>
      <c r="T549" s="15" t="s">
        <v>7227</v>
      </c>
      <c r="U549" s="18">
        <v>4</v>
      </c>
      <c r="V549" s="18"/>
      <c r="W549" s="114" t="s">
        <v>300</v>
      </c>
      <c r="X549" s="15"/>
      <c r="Y549" s="18"/>
      <c r="Z549" s="18"/>
      <c r="AA549" s="114"/>
      <c r="AB549" s="15"/>
      <c r="AC549" s="17"/>
      <c r="AD549" s="18"/>
      <c r="AE549" s="310"/>
      <c r="AF549" s="28" t="str">
        <f t="shared" si="8"/>
        <v>s</v>
      </c>
    </row>
    <row r="550" spans="1:32" s="11" customFormat="1" ht="12.75" customHeight="1" x14ac:dyDescent="0.3">
      <c r="A550" s="107"/>
      <c r="B550" s="52" t="s">
        <v>412</v>
      </c>
      <c r="C550" s="993"/>
      <c r="D550" s="20"/>
      <c r="E550" s="21"/>
      <c r="F550" s="21"/>
      <c r="G550" s="113"/>
      <c r="H550" s="20"/>
      <c r="I550" s="22"/>
      <c r="J550" s="22"/>
      <c r="K550" s="112"/>
      <c r="L550" s="20"/>
      <c r="M550" s="22"/>
      <c r="N550" s="22"/>
      <c r="O550" s="112"/>
      <c r="P550" s="20"/>
      <c r="Q550" s="24"/>
      <c r="R550" s="24"/>
      <c r="S550" s="112"/>
      <c r="T550" s="20"/>
      <c r="U550" s="24"/>
      <c r="V550" s="22"/>
      <c r="W550" s="112"/>
      <c r="X550" s="20"/>
      <c r="Y550" s="24"/>
      <c r="Z550" s="24"/>
      <c r="AA550" s="112"/>
      <c r="AB550" s="20"/>
      <c r="AC550" s="22"/>
      <c r="AD550" s="22"/>
      <c r="AE550" s="311"/>
      <c r="AF550" s="28" t="str">
        <f t="shared" si="8"/>
        <v>s</v>
      </c>
    </row>
    <row r="551" spans="1:32" s="11" customFormat="1" ht="12.75" customHeight="1" x14ac:dyDescent="0.3">
      <c r="A551" s="107"/>
      <c r="B551" s="52"/>
      <c r="C551" s="994" t="s">
        <v>1</v>
      </c>
      <c r="D551" s="25"/>
      <c r="E551" s="26"/>
      <c r="F551" s="26"/>
      <c r="G551" s="111"/>
      <c r="H551" s="25"/>
      <c r="I551" s="27"/>
      <c r="J551" s="28"/>
      <c r="K551" s="110"/>
      <c r="L551" s="25"/>
      <c r="M551" s="28"/>
      <c r="N551" s="28"/>
      <c r="O551" s="110"/>
      <c r="P551" s="30"/>
      <c r="Q551" s="31"/>
      <c r="R551" s="28"/>
      <c r="S551" s="110"/>
      <c r="T551" s="25"/>
      <c r="U551" s="28"/>
      <c r="V551" s="28"/>
      <c r="W551" s="110"/>
      <c r="X551" s="25"/>
      <c r="Y551" s="28"/>
      <c r="Z551" s="28"/>
      <c r="AA551" s="110"/>
      <c r="AB551" s="25"/>
      <c r="AC551" s="27"/>
      <c r="AD551" s="28"/>
      <c r="AE551" s="312"/>
      <c r="AF551" s="28" t="str">
        <f t="shared" si="8"/>
        <v>c</v>
      </c>
    </row>
    <row r="552" spans="1:32" s="11" customFormat="1" ht="12.75" customHeight="1" x14ac:dyDescent="0.3">
      <c r="A552" s="107"/>
      <c r="B552" s="52"/>
      <c r="C552" s="994" t="s">
        <v>547</v>
      </c>
      <c r="D552" s="25"/>
      <c r="E552" s="26"/>
      <c r="F552" s="26"/>
      <c r="G552" s="111"/>
      <c r="H552" s="25"/>
      <c r="I552" s="28"/>
      <c r="J552" s="28"/>
      <c r="K552" s="110"/>
      <c r="L552" s="25"/>
      <c r="M552" s="28"/>
      <c r="N552" s="28"/>
      <c r="O552" s="110"/>
      <c r="P552" s="30"/>
      <c r="Q552" s="31"/>
      <c r="R552" s="32"/>
      <c r="S552" s="110"/>
      <c r="T552" s="25"/>
      <c r="U552" s="27"/>
      <c r="V552" s="27"/>
      <c r="W552" s="110"/>
      <c r="X552" s="25"/>
      <c r="Y552" s="33"/>
      <c r="Z552" s="33"/>
      <c r="AA552" s="116"/>
      <c r="AB552" s="25"/>
      <c r="AC552" s="27"/>
      <c r="AD552" s="28"/>
      <c r="AE552" s="312"/>
      <c r="AF552" s="28" t="str">
        <f t="shared" si="8"/>
        <v>t</v>
      </c>
    </row>
    <row r="553" spans="1:32" s="11" customFormat="1" ht="12.75" customHeight="1" x14ac:dyDescent="0.3">
      <c r="A553" s="105">
        <v>6</v>
      </c>
      <c r="B553" s="51" t="s">
        <v>7330</v>
      </c>
      <c r="C553" s="992" t="s">
        <v>0</v>
      </c>
      <c r="D553" s="15"/>
      <c r="E553" s="16"/>
      <c r="F553" s="16"/>
      <c r="G553" s="115"/>
      <c r="H553" s="15"/>
      <c r="I553" s="17"/>
      <c r="J553" s="18"/>
      <c r="K553" s="114"/>
      <c r="L553" s="18"/>
      <c r="M553" s="18"/>
      <c r="N553" s="18"/>
      <c r="O553" s="114"/>
      <c r="P553" s="15"/>
      <c r="Q553" s="17"/>
      <c r="R553" s="18"/>
      <c r="S553" s="114"/>
      <c r="T553" s="15"/>
      <c r="U553" s="17"/>
      <c r="V553" s="18"/>
      <c r="W553" s="114"/>
      <c r="X553" s="15"/>
      <c r="Y553" s="18"/>
      <c r="Z553" s="18"/>
      <c r="AA553" s="114"/>
      <c r="AB553" s="15"/>
      <c r="AC553" s="17"/>
      <c r="AD553" s="18"/>
      <c r="AE553" s="310"/>
      <c r="AF553" s="28" t="str">
        <f t="shared" si="8"/>
        <v>s</v>
      </c>
    </row>
    <row r="554" spans="1:32" s="11" customFormat="1" ht="12.75" customHeight="1" x14ac:dyDescent="0.3">
      <c r="A554" s="107"/>
      <c r="B554" s="52" t="s">
        <v>412</v>
      </c>
      <c r="C554" s="993"/>
      <c r="D554" s="20"/>
      <c r="E554" s="21"/>
      <c r="F554" s="21"/>
      <c r="G554" s="113"/>
      <c r="H554" s="20"/>
      <c r="I554" s="22"/>
      <c r="J554" s="22"/>
      <c r="K554" s="112"/>
      <c r="L554" s="20"/>
      <c r="M554" s="22"/>
      <c r="N554" s="22"/>
      <c r="O554" s="112"/>
      <c r="P554" s="20"/>
      <c r="Q554" s="24"/>
      <c r="R554" s="24"/>
      <c r="S554" s="112"/>
      <c r="T554" s="20"/>
      <c r="U554" s="22"/>
      <c r="V554" s="22"/>
      <c r="W554" s="112"/>
      <c r="X554" s="20"/>
      <c r="Y554" s="24"/>
      <c r="Z554" s="24"/>
      <c r="AA554" s="112"/>
      <c r="AB554" s="20"/>
      <c r="AC554" s="22"/>
      <c r="AD554" s="22"/>
      <c r="AE554" s="311"/>
      <c r="AF554" s="28" t="str">
        <f t="shared" si="8"/>
        <v>s</v>
      </c>
    </row>
    <row r="555" spans="1:32" s="11" customFormat="1" ht="12.75" customHeight="1" x14ac:dyDescent="0.3">
      <c r="A555" s="107"/>
      <c r="B555" s="52"/>
      <c r="C555" s="994" t="s">
        <v>1</v>
      </c>
      <c r="D555" s="25" t="s">
        <v>7217</v>
      </c>
      <c r="E555" s="26">
        <v>4</v>
      </c>
      <c r="F555" s="26"/>
      <c r="G555" s="111" t="s">
        <v>300</v>
      </c>
      <c r="H555" s="25" t="s">
        <v>7217</v>
      </c>
      <c r="I555" s="27">
        <v>4</v>
      </c>
      <c r="J555" s="28"/>
      <c r="K555" s="110" t="s">
        <v>300</v>
      </c>
      <c r="L555" s="25" t="s">
        <v>7217</v>
      </c>
      <c r="M555" s="28">
        <v>4</v>
      </c>
      <c r="N555" s="28"/>
      <c r="O555" s="110" t="s">
        <v>300</v>
      </c>
      <c r="P555" s="30" t="s">
        <v>7217</v>
      </c>
      <c r="Q555" s="31">
        <v>4</v>
      </c>
      <c r="R555" s="28"/>
      <c r="S555" s="110" t="s">
        <v>300</v>
      </c>
      <c r="T555" s="25" t="s">
        <v>7217</v>
      </c>
      <c r="U555" s="28">
        <v>4</v>
      </c>
      <c r="V555" s="28"/>
      <c r="W555" s="110" t="s">
        <v>300</v>
      </c>
      <c r="X555" s="25"/>
      <c r="Y555" s="28"/>
      <c r="Z555" s="28"/>
      <c r="AA555" s="110"/>
      <c r="AB555" s="25"/>
      <c r="AC555" s="27"/>
      <c r="AD555" s="28"/>
      <c r="AE555" s="312"/>
      <c r="AF555" s="28" t="str">
        <f t="shared" si="8"/>
        <v>c</v>
      </c>
    </row>
    <row r="556" spans="1:32" s="11" customFormat="1" ht="12.75" customHeight="1" x14ac:dyDescent="0.3">
      <c r="A556" s="107"/>
      <c r="B556" s="52"/>
      <c r="C556" s="994" t="s">
        <v>547</v>
      </c>
      <c r="D556" s="25"/>
      <c r="E556" s="26"/>
      <c r="F556" s="26"/>
      <c r="G556" s="111"/>
      <c r="H556" s="25"/>
      <c r="I556" s="28"/>
      <c r="J556" s="28"/>
      <c r="K556" s="110"/>
      <c r="L556" s="25"/>
      <c r="M556" s="28"/>
      <c r="N556" s="28"/>
      <c r="O556" s="110"/>
      <c r="P556" s="30"/>
      <c r="Q556" s="31"/>
      <c r="R556" s="32"/>
      <c r="S556" s="110"/>
      <c r="T556" s="25"/>
      <c r="U556" s="28"/>
      <c r="V556" s="28"/>
      <c r="W556" s="110"/>
      <c r="X556" s="25"/>
      <c r="Y556" s="33"/>
      <c r="Z556" s="33"/>
      <c r="AA556" s="116"/>
      <c r="AB556" s="25"/>
      <c r="AC556" s="27"/>
      <c r="AD556" s="28"/>
      <c r="AE556" s="312"/>
      <c r="AF556" s="28" t="str">
        <f t="shared" si="8"/>
        <v>t</v>
      </c>
    </row>
    <row r="557" spans="1:32" s="11" customFormat="1" ht="12.75" customHeight="1" x14ac:dyDescent="0.3">
      <c r="A557" s="105">
        <v>7</v>
      </c>
      <c r="B557" s="51" t="s">
        <v>4669</v>
      </c>
      <c r="C557" s="992" t="s">
        <v>0</v>
      </c>
      <c r="D557" s="15"/>
      <c r="E557" s="16"/>
      <c r="F557" s="16"/>
      <c r="G557" s="115"/>
      <c r="H557" s="15"/>
      <c r="I557" s="17"/>
      <c r="J557" s="18"/>
      <c r="K557" s="114"/>
      <c r="L557" s="15"/>
      <c r="M557" s="18"/>
      <c r="N557" s="18"/>
      <c r="O557" s="114"/>
      <c r="P557" s="34"/>
      <c r="Q557" s="35"/>
      <c r="R557" s="36"/>
      <c r="S557" s="114"/>
      <c r="T557" s="15"/>
      <c r="U557" s="18"/>
      <c r="V557" s="18"/>
      <c r="W557" s="114"/>
      <c r="X557" s="18"/>
      <c r="Y557" s="18"/>
      <c r="Z557" s="18"/>
      <c r="AA557" s="114"/>
      <c r="AB557" s="15"/>
      <c r="AC557" s="17"/>
      <c r="AD557" s="18"/>
      <c r="AE557" s="310"/>
      <c r="AF557" s="28" t="str">
        <f t="shared" si="8"/>
        <v>s</v>
      </c>
    </row>
    <row r="558" spans="1:32" s="11" customFormat="1" ht="12.75" customHeight="1" x14ac:dyDescent="0.3">
      <c r="A558" s="107"/>
      <c r="B558" s="52" t="s">
        <v>412</v>
      </c>
      <c r="C558" s="993"/>
      <c r="D558" s="20"/>
      <c r="E558" s="21"/>
      <c r="F558" s="21"/>
      <c r="G558" s="113"/>
      <c r="H558" s="20"/>
      <c r="I558" s="22"/>
      <c r="J558" s="22"/>
      <c r="K558" s="112"/>
      <c r="L558" s="20"/>
      <c r="M558" s="22"/>
      <c r="N558" s="22"/>
      <c r="O558" s="112"/>
      <c r="P558" s="37"/>
      <c r="Q558" s="38"/>
      <c r="R558" s="39"/>
      <c r="S558" s="112"/>
      <c r="T558" s="20"/>
      <c r="U558" s="22"/>
      <c r="V558" s="22"/>
      <c r="W558" s="112"/>
      <c r="X558" s="20"/>
      <c r="Y558" s="24"/>
      <c r="Z558" s="24"/>
      <c r="AA558" s="112"/>
      <c r="AB558" s="20"/>
      <c r="AC558" s="22"/>
      <c r="AD558" s="22"/>
      <c r="AE558" s="311"/>
      <c r="AF558" s="28" t="str">
        <f t="shared" si="8"/>
        <v>s</v>
      </c>
    </row>
    <row r="559" spans="1:32" s="11" customFormat="1" ht="12.75" customHeight="1" x14ac:dyDescent="0.3">
      <c r="A559" s="107"/>
      <c r="B559" s="52"/>
      <c r="C559" s="994" t="s">
        <v>1</v>
      </c>
      <c r="D559" s="25" t="s">
        <v>7376</v>
      </c>
      <c r="E559" s="26">
        <v>4</v>
      </c>
      <c r="F559" s="26"/>
      <c r="G559" s="111" t="s">
        <v>321</v>
      </c>
      <c r="H559" s="25" t="s">
        <v>7376</v>
      </c>
      <c r="I559" s="27">
        <v>4</v>
      </c>
      <c r="J559" s="28"/>
      <c r="K559" s="110" t="s">
        <v>321</v>
      </c>
      <c r="L559" s="25" t="s">
        <v>7376</v>
      </c>
      <c r="M559" s="28">
        <v>4</v>
      </c>
      <c r="N559" s="28"/>
      <c r="O559" s="110" t="s">
        <v>321</v>
      </c>
      <c r="P559" s="25" t="s">
        <v>7376</v>
      </c>
      <c r="Q559" s="27">
        <v>4</v>
      </c>
      <c r="R559" s="28"/>
      <c r="S559" s="110" t="s">
        <v>321</v>
      </c>
      <c r="T559" s="25" t="s">
        <v>7376</v>
      </c>
      <c r="U559" s="28">
        <v>4</v>
      </c>
      <c r="V559" s="28"/>
      <c r="W559" s="110" t="s">
        <v>321</v>
      </c>
      <c r="X559" s="25"/>
      <c r="Y559" s="28"/>
      <c r="Z559" s="28"/>
      <c r="AA559" s="110"/>
      <c r="AB559" s="25"/>
      <c r="AC559" s="27"/>
      <c r="AD559" s="28"/>
      <c r="AE559" s="312"/>
      <c r="AF559" s="28" t="str">
        <f t="shared" si="8"/>
        <v>c</v>
      </c>
    </row>
    <row r="560" spans="1:32" s="11" customFormat="1" ht="12.75" customHeight="1" x14ac:dyDescent="0.3">
      <c r="A560" s="106"/>
      <c r="B560" s="52"/>
      <c r="C560" s="995" t="s">
        <v>547</v>
      </c>
      <c r="D560" s="25"/>
      <c r="E560" s="26"/>
      <c r="F560" s="26"/>
      <c r="G560" s="111"/>
      <c r="H560" s="25"/>
      <c r="I560" s="28"/>
      <c r="J560" s="28"/>
      <c r="K560" s="110"/>
      <c r="L560" s="25"/>
      <c r="M560" s="28"/>
      <c r="N560" s="28"/>
      <c r="O560" s="110"/>
      <c r="P560" s="25"/>
      <c r="Q560" s="27"/>
      <c r="R560" s="28"/>
      <c r="S560" s="110"/>
      <c r="T560" s="25"/>
      <c r="U560" s="28"/>
      <c r="V560" s="28"/>
      <c r="W560" s="110"/>
      <c r="X560" s="25"/>
      <c r="Y560" s="33"/>
      <c r="Z560" s="33"/>
      <c r="AA560" s="116"/>
      <c r="AB560" s="25"/>
      <c r="AC560" s="27"/>
      <c r="AD560" s="28"/>
      <c r="AE560" s="312"/>
      <c r="AF560" s="28" t="str">
        <f t="shared" si="8"/>
        <v>t</v>
      </c>
    </row>
    <row r="561" spans="1:32" s="11" customFormat="1" ht="12.75" customHeight="1" x14ac:dyDescent="0.3">
      <c r="A561" s="105">
        <v>8</v>
      </c>
      <c r="B561" s="51" t="s">
        <v>7377</v>
      </c>
      <c r="C561" s="992" t="s">
        <v>0</v>
      </c>
      <c r="D561" s="15" t="s">
        <v>6631</v>
      </c>
      <c r="E561" s="16">
        <v>4</v>
      </c>
      <c r="F561" s="16"/>
      <c r="G561" s="115" t="s">
        <v>325</v>
      </c>
      <c r="H561" s="15" t="s">
        <v>6631</v>
      </c>
      <c r="I561" s="17">
        <v>4</v>
      </c>
      <c r="J561" s="18"/>
      <c r="K561" s="114" t="s">
        <v>325</v>
      </c>
      <c r="L561" s="18" t="s">
        <v>6631</v>
      </c>
      <c r="M561" s="18">
        <v>4</v>
      </c>
      <c r="N561" s="18"/>
      <c r="O561" s="114" t="s">
        <v>325</v>
      </c>
      <c r="P561" s="18" t="s">
        <v>6631</v>
      </c>
      <c r="Q561" s="18">
        <v>4</v>
      </c>
      <c r="R561" s="18"/>
      <c r="S561" s="114" t="s">
        <v>325</v>
      </c>
      <c r="T561" s="15" t="s">
        <v>6631</v>
      </c>
      <c r="U561" s="18">
        <v>4</v>
      </c>
      <c r="V561" s="18"/>
      <c r="W561" s="114" t="s">
        <v>325</v>
      </c>
      <c r="X561" s="15" t="s">
        <v>6631</v>
      </c>
      <c r="Y561" s="18">
        <v>4</v>
      </c>
      <c r="Z561" s="18"/>
      <c r="AA561" s="114" t="s">
        <v>325</v>
      </c>
      <c r="AB561" s="15"/>
      <c r="AC561" s="18"/>
      <c r="AD561" s="18"/>
      <c r="AE561" s="310"/>
      <c r="AF561" s="28" t="str">
        <f t="shared" si="8"/>
        <v>s</v>
      </c>
    </row>
    <row r="562" spans="1:32" s="11" customFormat="1" ht="12.75" customHeight="1" x14ac:dyDescent="0.3">
      <c r="A562" s="107"/>
      <c r="B562" s="52" t="s">
        <v>412</v>
      </c>
      <c r="C562" s="993"/>
      <c r="D562" s="20"/>
      <c r="E562" s="21"/>
      <c r="F562" s="21"/>
      <c r="G562" s="113"/>
      <c r="H562" s="20"/>
      <c r="I562" s="22"/>
      <c r="J562" s="22"/>
      <c r="K562" s="112"/>
      <c r="L562" s="20"/>
      <c r="M562" s="22"/>
      <c r="N562" s="22"/>
      <c r="O562" s="112"/>
      <c r="P562" s="20"/>
      <c r="Q562" s="24"/>
      <c r="R562" s="22"/>
      <c r="S562" s="112"/>
      <c r="T562" s="20"/>
      <c r="U562" s="22"/>
      <c r="V562" s="22"/>
      <c r="W562" s="112"/>
      <c r="X562" s="20"/>
      <c r="Y562" s="24"/>
      <c r="Z562" s="24"/>
      <c r="AA562" s="112"/>
      <c r="AB562" s="20"/>
      <c r="AC562" s="22"/>
      <c r="AD562" s="22"/>
      <c r="AE562" s="311"/>
      <c r="AF562" s="28" t="str">
        <f t="shared" si="8"/>
        <v>s</v>
      </c>
    </row>
    <row r="563" spans="1:32" s="11" customFormat="1" ht="12.75" customHeight="1" x14ac:dyDescent="0.3">
      <c r="A563" s="107"/>
      <c r="B563" s="52"/>
      <c r="C563" s="994" t="s">
        <v>1</v>
      </c>
      <c r="D563" s="25"/>
      <c r="E563" s="26"/>
      <c r="F563" s="26"/>
      <c r="G563" s="111"/>
      <c r="H563" s="25"/>
      <c r="I563" s="27"/>
      <c r="J563" s="28"/>
      <c r="K563" s="110"/>
      <c r="L563" s="25"/>
      <c r="M563" s="28"/>
      <c r="N563" s="28"/>
      <c r="O563" s="110"/>
      <c r="P563" s="25"/>
      <c r="Q563" s="28"/>
      <c r="R563" s="28"/>
      <c r="S563" s="110"/>
      <c r="T563" s="25"/>
      <c r="U563" s="28"/>
      <c r="V563" s="28"/>
      <c r="W563" s="110"/>
      <c r="X563" s="25"/>
      <c r="Y563" s="28"/>
      <c r="Z563" s="28"/>
      <c r="AA563" s="110"/>
      <c r="AB563" s="25"/>
      <c r="AC563" s="27"/>
      <c r="AD563" s="28"/>
      <c r="AE563" s="312"/>
      <c r="AF563" s="28" t="str">
        <f t="shared" si="8"/>
        <v>c</v>
      </c>
    </row>
    <row r="564" spans="1:32" s="11" customFormat="1" ht="12.75" customHeight="1" x14ac:dyDescent="0.3">
      <c r="A564" s="107"/>
      <c r="B564" s="52"/>
      <c r="C564" s="994" t="s">
        <v>547</v>
      </c>
      <c r="D564" s="25"/>
      <c r="E564" s="26"/>
      <c r="F564" s="26"/>
      <c r="G564" s="111"/>
      <c r="H564" s="25"/>
      <c r="I564" s="28"/>
      <c r="J564" s="28"/>
      <c r="K564" s="110"/>
      <c r="L564" s="25"/>
      <c r="M564" s="28"/>
      <c r="N564" s="28"/>
      <c r="O564" s="110"/>
      <c r="P564" s="25"/>
      <c r="Q564" s="28"/>
      <c r="R564" s="28"/>
      <c r="S564" s="110"/>
      <c r="T564" s="25"/>
      <c r="U564" s="28"/>
      <c r="V564" s="28"/>
      <c r="W564" s="110"/>
      <c r="X564" s="25"/>
      <c r="Y564" s="33"/>
      <c r="Z564" s="33"/>
      <c r="AA564" s="116"/>
      <c r="AB564" s="25"/>
      <c r="AC564" s="33"/>
      <c r="AD564" s="33"/>
      <c r="AE564" s="314"/>
      <c r="AF564" s="28" t="str">
        <f t="shared" si="8"/>
        <v>t</v>
      </c>
    </row>
    <row r="565" spans="1:32" s="11" customFormat="1" ht="12.75" customHeight="1" x14ac:dyDescent="0.3">
      <c r="A565" s="105">
        <v>9</v>
      </c>
      <c r="B565" s="51" t="s">
        <v>7378</v>
      </c>
      <c r="C565" s="992" t="s">
        <v>0</v>
      </c>
      <c r="D565" s="15"/>
      <c r="E565" s="16"/>
      <c r="F565" s="16"/>
      <c r="G565" s="115"/>
      <c r="H565" s="15"/>
      <c r="I565" s="17"/>
      <c r="J565" s="18"/>
      <c r="K565" s="114"/>
      <c r="L565" s="15"/>
      <c r="M565" s="18"/>
      <c r="N565" s="18"/>
      <c r="O565" s="114"/>
      <c r="P565" s="15"/>
      <c r="Q565" s="18"/>
      <c r="R565" s="18"/>
      <c r="S565" s="114"/>
      <c r="T565" s="18"/>
      <c r="U565" s="18"/>
      <c r="V565" s="18"/>
      <c r="W565" s="114"/>
      <c r="X565" s="15"/>
      <c r="Y565" s="18"/>
      <c r="Z565" s="18"/>
      <c r="AA565" s="114"/>
      <c r="AB565" s="15"/>
      <c r="AC565" s="18"/>
      <c r="AD565" s="18"/>
      <c r="AE565" s="310"/>
      <c r="AF565" s="28" t="str">
        <f t="shared" si="8"/>
        <v>s</v>
      </c>
    </row>
    <row r="566" spans="1:32" s="11" customFormat="1" ht="12.75" customHeight="1" x14ac:dyDescent="0.3">
      <c r="A566" s="107"/>
      <c r="B566" s="52" t="s">
        <v>412</v>
      </c>
      <c r="C566" s="993"/>
      <c r="D566" s="20"/>
      <c r="E566" s="21"/>
      <c r="F566" s="21"/>
      <c r="G566" s="113"/>
      <c r="H566" s="20"/>
      <c r="I566" s="22"/>
      <c r="J566" s="22"/>
      <c r="K566" s="112"/>
      <c r="L566" s="20"/>
      <c r="M566" s="22"/>
      <c r="N566" s="22"/>
      <c r="O566" s="112"/>
      <c r="P566" s="20"/>
      <c r="Q566" s="22"/>
      <c r="R566" s="22"/>
      <c r="S566" s="112"/>
      <c r="T566" s="20"/>
      <c r="U566" s="22"/>
      <c r="V566" s="22"/>
      <c r="W566" s="112"/>
      <c r="X566" s="20"/>
      <c r="Y566" s="24"/>
      <c r="Z566" s="24"/>
      <c r="AA566" s="112"/>
      <c r="AB566" s="20"/>
      <c r="AC566" s="22"/>
      <c r="AD566" s="22"/>
      <c r="AE566" s="311"/>
      <c r="AF566" s="28" t="str">
        <f t="shared" si="8"/>
        <v>s</v>
      </c>
    </row>
    <row r="567" spans="1:32" s="11" customFormat="1" ht="12.75" customHeight="1" x14ac:dyDescent="0.3">
      <c r="A567" s="107"/>
      <c r="B567" s="52"/>
      <c r="C567" s="994" t="s">
        <v>1</v>
      </c>
      <c r="D567" s="25" t="s">
        <v>6631</v>
      </c>
      <c r="E567" s="26">
        <v>4</v>
      </c>
      <c r="F567" s="26"/>
      <c r="G567" s="111" t="s">
        <v>325</v>
      </c>
      <c r="H567" s="25" t="s">
        <v>6631</v>
      </c>
      <c r="I567" s="27">
        <v>4</v>
      </c>
      <c r="J567" s="28"/>
      <c r="K567" s="110" t="s">
        <v>325</v>
      </c>
      <c r="L567" s="28" t="s">
        <v>6631</v>
      </c>
      <c r="M567" s="28">
        <v>4</v>
      </c>
      <c r="N567" s="28"/>
      <c r="O567" s="110" t="s">
        <v>325</v>
      </c>
      <c r="P567" s="25" t="s">
        <v>6631</v>
      </c>
      <c r="Q567" s="27">
        <v>4</v>
      </c>
      <c r="R567" s="28"/>
      <c r="S567" s="110" t="s">
        <v>325</v>
      </c>
      <c r="T567" s="25" t="s">
        <v>6631</v>
      </c>
      <c r="U567" s="28">
        <v>4</v>
      </c>
      <c r="V567" s="28"/>
      <c r="W567" s="110" t="s">
        <v>325</v>
      </c>
      <c r="X567" s="25" t="s">
        <v>6631</v>
      </c>
      <c r="Y567" s="28">
        <v>4</v>
      </c>
      <c r="Z567" s="28"/>
      <c r="AA567" s="110" t="s">
        <v>325</v>
      </c>
      <c r="AB567" s="25"/>
      <c r="AC567" s="27"/>
      <c r="AD567" s="28"/>
      <c r="AE567" s="312"/>
      <c r="AF567" s="28" t="str">
        <f t="shared" si="8"/>
        <v>c</v>
      </c>
    </row>
    <row r="568" spans="1:32" s="11" customFormat="1" ht="12.75" customHeight="1" x14ac:dyDescent="0.3">
      <c r="A568" s="106"/>
      <c r="B568" s="52"/>
      <c r="C568" s="995" t="s">
        <v>547</v>
      </c>
      <c r="D568" s="25"/>
      <c r="E568" s="26"/>
      <c r="F568" s="26"/>
      <c r="G568" s="111"/>
      <c r="H568" s="25"/>
      <c r="I568" s="28"/>
      <c r="J568" s="28"/>
      <c r="K568" s="110"/>
      <c r="L568" s="25"/>
      <c r="M568" s="28"/>
      <c r="N568" s="28"/>
      <c r="O568" s="110"/>
      <c r="P568" s="25"/>
      <c r="Q568" s="27"/>
      <c r="R568" s="27"/>
      <c r="S568" s="110"/>
      <c r="T568" s="25"/>
      <c r="U568" s="28"/>
      <c r="V568" s="28"/>
      <c r="W568" s="110"/>
      <c r="X568" s="25"/>
      <c r="Y568" s="33"/>
      <c r="Z568" s="33"/>
      <c r="AA568" s="116"/>
      <c r="AB568" s="25"/>
      <c r="AC568" s="33"/>
      <c r="AD568" s="33"/>
      <c r="AE568" s="314"/>
      <c r="AF568" s="28" t="str">
        <f t="shared" si="8"/>
        <v>t</v>
      </c>
    </row>
    <row r="569" spans="1:32" s="11" customFormat="1" ht="12.75" customHeight="1" x14ac:dyDescent="0.3">
      <c r="A569" s="105">
        <v>10</v>
      </c>
      <c r="B569" s="51" t="s">
        <v>5733</v>
      </c>
      <c r="C569" s="992" t="s">
        <v>0</v>
      </c>
      <c r="D569" s="15"/>
      <c r="E569" s="16"/>
      <c r="F569" s="16"/>
      <c r="G569" s="115"/>
      <c r="H569" s="15"/>
      <c r="I569" s="17"/>
      <c r="J569" s="18"/>
      <c r="K569" s="114"/>
      <c r="L569" s="15"/>
      <c r="M569" s="18"/>
      <c r="N569" s="18"/>
      <c r="O569" s="114"/>
      <c r="P569" s="34"/>
      <c r="Q569" s="35"/>
      <c r="R569" s="36"/>
      <c r="S569" s="114"/>
      <c r="T569" s="15"/>
      <c r="U569" s="18"/>
      <c r="V569" s="18"/>
      <c r="W569" s="114"/>
      <c r="X569" s="18" t="s">
        <v>6631</v>
      </c>
      <c r="Y569" s="18">
        <v>4</v>
      </c>
      <c r="Z569" s="18"/>
      <c r="AA569" s="114" t="s">
        <v>282</v>
      </c>
      <c r="AB569" s="15"/>
      <c r="AC569" s="17"/>
      <c r="AD569" s="18"/>
      <c r="AE569" s="310"/>
      <c r="AF569" s="28" t="str">
        <f t="shared" si="8"/>
        <v>s</v>
      </c>
    </row>
    <row r="570" spans="1:32" s="11" customFormat="1" ht="12.75" customHeight="1" x14ac:dyDescent="0.3">
      <c r="A570" s="107"/>
      <c r="B570" s="52" t="s">
        <v>837</v>
      </c>
      <c r="C570" s="993"/>
      <c r="D570" s="20"/>
      <c r="E570" s="21"/>
      <c r="F570" s="21"/>
      <c r="G570" s="113"/>
      <c r="H570" s="20"/>
      <c r="I570" s="22"/>
      <c r="J570" s="22"/>
      <c r="K570" s="112"/>
      <c r="L570" s="20"/>
      <c r="M570" s="22"/>
      <c r="N570" s="22"/>
      <c r="O570" s="112"/>
      <c r="P570" s="37"/>
      <c r="Q570" s="38"/>
      <c r="R570" s="39"/>
      <c r="S570" s="112"/>
      <c r="T570" s="20"/>
      <c r="U570" s="22"/>
      <c r="V570" s="22"/>
      <c r="W570" s="112"/>
      <c r="X570" s="20"/>
      <c r="Y570" s="24"/>
      <c r="Z570" s="24"/>
      <c r="AA570" s="112"/>
      <c r="AB570" s="20"/>
      <c r="AC570" s="22"/>
      <c r="AD570" s="22"/>
      <c r="AE570" s="311"/>
      <c r="AF570" s="28" t="str">
        <f t="shared" si="8"/>
        <v>s</v>
      </c>
    </row>
    <row r="571" spans="1:32" s="11" customFormat="1" ht="12.75" customHeight="1" x14ac:dyDescent="0.3">
      <c r="A571" s="107"/>
      <c r="B571" s="52"/>
      <c r="C571" s="994" t="s">
        <v>1</v>
      </c>
      <c r="D571" s="25"/>
      <c r="E571" s="26"/>
      <c r="F571" s="26"/>
      <c r="G571" s="111"/>
      <c r="H571" s="25"/>
      <c r="I571" s="27"/>
      <c r="J571" s="28"/>
      <c r="K571" s="110"/>
      <c r="L571" s="25"/>
      <c r="M571" s="28"/>
      <c r="N571" s="28"/>
      <c r="O571" s="110"/>
      <c r="P571" s="25"/>
      <c r="Q571" s="27"/>
      <c r="R571" s="28"/>
      <c r="S571" s="110"/>
      <c r="T571" s="25" t="s">
        <v>6631</v>
      </c>
      <c r="U571" s="28">
        <v>4</v>
      </c>
      <c r="V571" s="28"/>
      <c r="W571" s="110" t="s">
        <v>282</v>
      </c>
      <c r="X571" s="25" t="s">
        <v>6631</v>
      </c>
      <c r="Y571" s="28">
        <v>4</v>
      </c>
      <c r="Z571" s="28"/>
      <c r="AA571" s="110" t="s">
        <v>282</v>
      </c>
      <c r="AB571" s="25"/>
      <c r="AC571" s="27"/>
      <c r="AD571" s="28"/>
      <c r="AE571" s="312"/>
      <c r="AF571" s="28" t="str">
        <f t="shared" si="8"/>
        <v>c</v>
      </c>
    </row>
    <row r="572" spans="1:32" s="11" customFormat="1" ht="12.75" customHeight="1" x14ac:dyDescent="0.3">
      <c r="A572" s="107"/>
      <c r="B572" s="54"/>
      <c r="C572" s="994" t="s">
        <v>547</v>
      </c>
      <c r="D572" s="40"/>
      <c r="E572" s="41"/>
      <c r="F572" s="42"/>
      <c r="G572" s="108"/>
      <c r="H572" s="40"/>
      <c r="I572" s="42"/>
      <c r="J572" s="42"/>
      <c r="K572" s="108"/>
      <c r="L572" s="40"/>
      <c r="M572" s="42"/>
      <c r="N572" s="42"/>
      <c r="O572" s="108"/>
      <c r="P572" s="40"/>
      <c r="Q572" s="41"/>
      <c r="R572" s="42"/>
      <c r="S572" s="108"/>
      <c r="T572" s="40"/>
      <c r="U572" s="42"/>
      <c r="V572" s="42"/>
      <c r="W572" s="108"/>
      <c r="X572" s="40"/>
      <c r="Y572" s="43"/>
      <c r="Z572" s="43"/>
      <c r="AA572" s="109"/>
      <c r="AB572" s="40"/>
      <c r="AC572" s="41"/>
      <c r="AD572" s="42"/>
      <c r="AE572" s="313"/>
      <c r="AF572" s="28" t="str">
        <f t="shared" si="8"/>
        <v>t</v>
      </c>
    </row>
    <row r="573" spans="1:32" ht="15.75" customHeight="1" x14ac:dyDescent="0.4">
      <c r="A573" s="105">
        <v>11</v>
      </c>
      <c r="B573" s="51" t="s">
        <v>6621</v>
      </c>
      <c r="C573" s="992" t="s">
        <v>0</v>
      </c>
      <c r="D573" s="15" t="s">
        <v>6610</v>
      </c>
      <c r="E573" s="16">
        <v>4</v>
      </c>
      <c r="F573" s="16"/>
      <c r="G573" s="115" t="s">
        <v>321</v>
      </c>
      <c r="H573" s="15" t="s">
        <v>6610</v>
      </c>
      <c r="I573" s="17">
        <v>4</v>
      </c>
      <c r="J573" s="18"/>
      <c r="K573" s="114" t="s">
        <v>321</v>
      </c>
      <c r="L573" s="15" t="s">
        <v>6610</v>
      </c>
      <c r="M573" s="18">
        <v>4</v>
      </c>
      <c r="N573" s="18"/>
      <c r="O573" s="114" t="s">
        <v>321</v>
      </c>
      <c r="P573" s="34" t="s">
        <v>6610</v>
      </c>
      <c r="Q573" s="35">
        <v>4</v>
      </c>
      <c r="R573" s="36"/>
      <c r="S573" s="114" t="s">
        <v>321</v>
      </c>
      <c r="T573" s="15" t="s">
        <v>6610</v>
      </c>
      <c r="U573" s="18">
        <v>4</v>
      </c>
      <c r="V573" s="18"/>
      <c r="W573" s="114" t="s">
        <v>321</v>
      </c>
      <c r="X573" s="18"/>
      <c r="Y573" s="18"/>
      <c r="Z573" s="18"/>
      <c r="AA573" s="114"/>
      <c r="AB573" s="15"/>
      <c r="AC573" s="17"/>
      <c r="AD573" s="18"/>
      <c r="AE573" s="310"/>
      <c r="AF573" s="28" t="str">
        <f t="shared" si="8"/>
        <v>s</v>
      </c>
    </row>
    <row r="574" spans="1:32" ht="15.75" customHeight="1" x14ac:dyDescent="0.4">
      <c r="A574" s="107"/>
      <c r="B574" s="52" t="s">
        <v>412</v>
      </c>
      <c r="C574" s="993"/>
      <c r="D574" s="20"/>
      <c r="E574" s="21"/>
      <c r="F574" s="21"/>
      <c r="G574" s="113"/>
      <c r="H574" s="20"/>
      <c r="I574" s="22"/>
      <c r="J574" s="22"/>
      <c r="K574" s="112"/>
      <c r="L574" s="20"/>
      <c r="M574" s="22"/>
      <c r="N574" s="22"/>
      <c r="O574" s="112"/>
      <c r="P574" s="37"/>
      <c r="Q574" s="38"/>
      <c r="R574" s="39"/>
      <c r="S574" s="112"/>
      <c r="T574" s="20"/>
      <c r="U574" s="22"/>
      <c r="V574" s="22"/>
      <c r="W574" s="112"/>
      <c r="X574" s="20"/>
      <c r="Y574" s="24"/>
      <c r="Z574" s="24"/>
      <c r="AA574" s="112"/>
      <c r="AB574" s="20"/>
      <c r="AC574" s="22"/>
      <c r="AD574" s="22"/>
      <c r="AE574" s="311"/>
      <c r="AF574" s="28" t="str">
        <f t="shared" si="8"/>
        <v>s</v>
      </c>
    </row>
    <row r="575" spans="1:32" ht="15.75" customHeight="1" x14ac:dyDescent="0.4">
      <c r="A575" s="107"/>
      <c r="B575" s="52"/>
      <c r="C575" s="994" t="s">
        <v>1</v>
      </c>
      <c r="D575" s="25"/>
      <c r="E575" s="26"/>
      <c r="F575" s="26"/>
      <c r="G575" s="111"/>
      <c r="H575" s="25"/>
      <c r="I575" s="27"/>
      <c r="J575" s="28"/>
      <c r="K575" s="110"/>
      <c r="L575" s="25"/>
      <c r="M575" s="28"/>
      <c r="N575" s="28"/>
      <c r="O575" s="110"/>
      <c r="P575" s="25"/>
      <c r="Q575" s="27"/>
      <c r="R575" s="28"/>
      <c r="S575" s="110"/>
      <c r="T575" s="25"/>
      <c r="U575" s="28"/>
      <c r="V575" s="28"/>
      <c r="W575" s="110"/>
      <c r="X575" s="25"/>
      <c r="Y575" s="28"/>
      <c r="Z575" s="28"/>
      <c r="AA575" s="110"/>
      <c r="AB575" s="25"/>
      <c r="AC575" s="27"/>
      <c r="AD575" s="28"/>
      <c r="AE575" s="312"/>
      <c r="AF575" s="28" t="str">
        <f t="shared" si="8"/>
        <v>c</v>
      </c>
    </row>
    <row r="576" spans="1:32" ht="15.75" customHeight="1" x14ac:dyDescent="0.4">
      <c r="A576" s="107"/>
      <c r="B576" s="52"/>
      <c r="C576" s="994" t="s">
        <v>547</v>
      </c>
      <c r="D576" s="40"/>
      <c r="E576" s="41"/>
      <c r="F576" s="42"/>
      <c r="G576" s="108"/>
      <c r="H576" s="40"/>
      <c r="I576" s="42"/>
      <c r="J576" s="42"/>
      <c r="K576" s="108"/>
      <c r="L576" s="40"/>
      <c r="M576" s="42"/>
      <c r="N576" s="42"/>
      <c r="O576" s="108"/>
      <c r="P576" s="40"/>
      <c r="Q576" s="41"/>
      <c r="R576" s="42"/>
      <c r="S576" s="108"/>
      <c r="T576" s="40"/>
      <c r="U576" s="42"/>
      <c r="V576" s="42"/>
      <c r="W576" s="108"/>
      <c r="X576" s="40"/>
      <c r="Y576" s="43"/>
      <c r="Z576" s="43"/>
      <c r="AA576" s="109"/>
      <c r="AB576" s="40"/>
      <c r="AC576" s="41"/>
      <c r="AD576" s="42"/>
      <c r="AE576" s="313"/>
      <c r="AF576" s="28" t="str">
        <f t="shared" si="8"/>
        <v>t</v>
      </c>
    </row>
    <row r="577" spans="1:32" ht="15.75" customHeight="1" x14ac:dyDescent="0.4">
      <c r="A577" s="105">
        <v>12</v>
      </c>
      <c r="B577" s="51" t="s">
        <v>6632</v>
      </c>
      <c r="C577" s="992" t="s">
        <v>0</v>
      </c>
      <c r="D577" s="15"/>
      <c r="E577" s="16"/>
      <c r="F577" s="16"/>
      <c r="G577" s="115"/>
      <c r="H577" s="15"/>
      <c r="I577" s="17"/>
      <c r="J577" s="18"/>
      <c r="K577" s="114"/>
      <c r="L577" s="18"/>
      <c r="M577" s="18"/>
      <c r="N577" s="18"/>
      <c r="O577" s="114"/>
      <c r="P577" s="15"/>
      <c r="Q577" s="17"/>
      <c r="R577" s="18"/>
      <c r="S577" s="114"/>
      <c r="T577" s="15"/>
      <c r="U577" s="18"/>
      <c r="V577" s="18"/>
      <c r="W577" s="114"/>
      <c r="X577" s="15"/>
      <c r="Y577" s="18"/>
      <c r="Z577" s="18"/>
      <c r="AA577" s="114"/>
      <c r="AB577" s="15"/>
      <c r="AC577" s="17"/>
      <c r="AD577" s="18"/>
      <c r="AE577" s="310"/>
      <c r="AF577" s="28" t="str">
        <f t="shared" si="8"/>
        <v>s</v>
      </c>
    </row>
    <row r="578" spans="1:32" ht="15.75" customHeight="1" x14ac:dyDescent="0.4">
      <c r="A578" s="107"/>
      <c r="B578" s="52" t="s">
        <v>412</v>
      </c>
      <c r="C578" s="993"/>
      <c r="D578" s="20"/>
      <c r="E578" s="21"/>
      <c r="F578" s="21"/>
      <c r="G578" s="113"/>
      <c r="H578" s="20"/>
      <c r="I578" s="22"/>
      <c r="J578" s="22"/>
      <c r="K578" s="112"/>
      <c r="L578" s="20"/>
      <c r="M578" s="22"/>
      <c r="N578" s="22"/>
      <c r="O578" s="112"/>
      <c r="P578" s="20"/>
      <c r="Q578" s="24"/>
      <c r="R578" s="24"/>
      <c r="S578" s="112"/>
      <c r="T578" s="20"/>
      <c r="U578" s="24"/>
      <c r="V578" s="22"/>
      <c r="W578" s="112"/>
      <c r="X578" s="20"/>
      <c r="Y578" s="24"/>
      <c r="Z578" s="24"/>
      <c r="AA578" s="112"/>
      <c r="AB578" s="20"/>
      <c r="AC578" s="22"/>
      <c r="AD578" s="22"/>
      <c r="AE578" s="311"/>
      <c r="AF578" s="28" t="str">
        <f t="shared" si="8"/>
        <v>s</v>
      </c>
    </row>
    <row r="579" spans="1:32" ht="15.75" customHeight="1" x14ac:dyDescent="0.4">
      <c r="A579" s="107"/>
      <c r="B579" s="52"/>
      <c r="C579" s="994" t="s">
        <v>1</v>
      </c>
      <c r="D579" s="25" t="s">
        <v>6616</v>
      </c>
      <c r="E579" s="26">
        <v>4</v>
      </c>
      <c r="F579" s="26"/>
      <c r="G579" s="111" t="s">
        <v>287</v>
      </c>
      <c r="H579" s="25" t="s">
        <v>6616</v>
      </c>
      <c r="I579" s="27">
        <v>4</v>
      </c>
      <c r="J579" s="28"/>
      <c r="K579" s="110" t="s">
        <v>287</v>
      </c>
      <c r="L579" s="25" t="s">
        <v>6616</v>
      </c>
      <c r="M579" s="28">
        <v>4</v>
      </c>
      <c r="N579" s="28"/>
      <c r="O579" s="110" t="s">
        <v>287</v>
      </c>
      <c r="P579" s="30" t="s">
        <v>6616</v>
      </c>
      <c r="Q579" s="31">
        <v>4</v>
      </c>
      <c r="R579" s="28"/>
      <c r="S579" s="110" t="s">
        <v>287</v>
      </c>
      <c r="T579" s="25" t="s">
        <v>6616</v>
      </c>
      <c r="U579" s="28">
        <v>4</v>
      </c>
      <c r="V579" s="28"/>
      <c r="W579" s="110" t="s">
        <v>287</v>
      </c>
      <c r="X579" s="25"/>
      <c r="Y579" s="28"/>
      <c r="Z579" s="28"/>
      <c r="AA579" s="110"/>
      <c r="AB579" s="25"/>
      <c r="AC579" s="27"/>
      <c r="AD579" s="28"/>
      <c r="AE579" s="312"/>
      <c r="AF579" s="28" t="str">
        <f t="shared" si="8"/>
        <v>c</v>
      </c>
    </row>
    <row r="580" spans="1:32" ht="15.75" customHeight="1" x14ac:dyDescent="0.4">
      <c r="A580" s="107"/>
      <c r="B580" s="54"/>
      <c r="C580" s="994" t="s">
        <v>547</v>
      </c>
      <c r="D580" s="25"/>
      <c r="E580" s="26"/>
      <c r="F580" s="26"/>
      <c r="G580" s="111"/>
      <c r="H580" s="25"/>
      <c r="I580" s="28"/>
      <c r="J580" s="28"/>
      <c r="K580" s="110"/>
      <c r="L580" s="25"/>
      <c r="M580" s="28"/>
      <c r="N580" s="28"/>
      <c r="O580" s="110"/>
      <c r="P580" s="30"/>
      <c r="Q580" s="31"/>
      <c r="R580" s="32"/>
      <c r="S580" s="110"/>
      <c r="T580" s="25"/>
      <c r="U580" s="27"/>
      <c r="V580" s="27"/>
      <c r="W580" s="110"/>
      <c r="X580" s="25"/>
      <c r="Y580" s="33"/>
      <c r="Z580" s="33"/>
      <c r="AA580" s="116"/>
      <c r="AB580" s="25"/>
      <c r="AC580" s="27"/>
      <c r="AD580" s="28"/>
      <c r="AE580" s="312"/>
      <c r="AF580" s="28" t="str">
        <f t="shared" si="8"/>
        <v>t</v>
      </c>
    </row>
    <row r="581" spans="1:32" ht="15.75" customHeight="1" x14ac:dyDescent="0.4">
      <c r="A581" s="105">
        <v>13</v>
      </c>
      <c r="B581" s="51" t="s">
        <v>6653</v>
      </c>
      <c r="C581" s="992" t="s">
        <v>0</v>
      </c>
      <c r="D581" s="15" t="s">
        <v>6622</v>
      </c>
      <c r="E581" s="16">
        <v>4</v>
      </c>
      <c r="F581" s="16"/>
      <c r="G581" s="115" t="s">
        <v>287</v>
      </c>
      <c r="H581" s="15" t="s">
        <v>6622</v>
      </c>
      <c r="I581" s="17">
        <v>4</v>
      </c>
      <c r="J581" s="18"/>
      <c r="K581" s="114" t="s">
        <v>287</v>
      </c>
      <c r="L581" s="15" t="s">
        <v>6622</v>
      </c>
      <c r="M581" s="18">
        <v>4</v>
      </c>
      <c r="N581" s="18"/>
      <c r="O581" s="114" t="s">
        <v>287</v>
      </c>
      <c r="P581" s="34" t="s">
        <v>6622</v>
      </c>
      <c r="Q581" s="35">
        <v>4</v>
      </c>
      <c r="R581" s="36"/>
      <c r="S581" s="114" t="s">
        <v>287</v>
      </c>
      <c r="T581" s="15" t="s">
        <v>6622</v>
      </c>
      <c r="U581" s="18">
        <v>4</v>
      </c>
      <c r="V581" s="18"/>
      <c r="W581" s="114" t="s">
        <v>287</v>
      </c>
      <c r="X581" s="18"/>
      <c r="Y581" s="18"/>
      <c r="Z581" s="18"/>
      <c r="AA581" s="114"/>
      <c r="AB581" s="15"/>
      <c r="AC581" s="17"/>
      <c r="AD581" s="18"/>
      <c r="AE581" s="310"/>
      <c r="AF581" s="28" t="str">
        <f t="shared" ref="AF581:AF644" si="9">IF(C581=0,C580,C581)</f>
        <v>s</v>
      </c>
    </row>
    <row r="582" spans="1:32" ht="15.75" customHeight="1" x14ac:dyDescent="0.4">
      <c r="A582" s="107"/>
      <c r="B582" s="52" t="s">
        <v>412</v>
      </c>
      <c r="C582" s="993"/>
      <c r="D582" s="20"/>
      <c r="E582" s="21"/>
      <c r="F582" s="21"/>
      <c r="G582" s="113"/>
      <c r="H582" s="20"/>
      <c r="I582" s="22"/>
      <c r="J582" s="22"/>
      <c r="K582" s="112"/>
      <c r="L582" s="20"/>
      <c r="M582" s="22"/>
      <c r="N582" s="22"/>
      <c r="O582" s="112"/>
      <c r="P582" s="37"/>
      <c r="Q582" s="38"/>
      <c r="R582" s="39"/>
      <c r="S582" s="112"/>
      <c r="T582" s="20"/>
      <c r="U582" s="22"/>
      <c r="V582" s="22"/>
      <c r="W582" s="112"/>
      <c r="X582" s="20"/>
      <c r="Y582" s="24"/>
      <c r="Z582" s="24"/>
      <c r="AA582" s="112"/>
      <c r="AB582" s="20"/>
      <c r="AC582" s="22"/>
      <c r="AD582" s="22"/>
      <c r="AE582" s="311"/>
      <c r="AF582" s="28" t="str">
        <f t="shared" si="9"/>
        <v>s</v>
      </c>
    </row>
    <row r="583" spans="1:32" ht="15.75" customHeight="1" x14ac:dyDescent="0.4">
      <c r="A583" s="107"/>
      <c r="B583" s="52"/>
      <c r="C583" s="994" t="s">
        <v>1</v>
      </c>
      <c r="D583" s="25"/>
      <c r="E583" s="26"/>
      <c r="F583" s="26"/>
      <c r="G583" s="111"/>
      <c r="H583" s="25"/>
      <c r="I583" s="27"/>
      <c r="J583" s="28"/>
      <c r="K583" s="110"/>
      <c r="L583" s="25"/>
      <c r="M583" s="28"/>
      <c r="N583" s="28"/>
      <c r="O583" s="110"/>
      <c r="P583" s="25"/>
      <c r="Q583" s="27"/>
      <c r="R583" s="28"/>
      <c r="S583" s="110"/>
      <c r="T583" s="25"/>
      <c r="U583" s="28"/>
      <c r="V583" s="28"/>
      <c r="W583" s="110"/>
      <c r="X583" s="25"/>
      <c r="Y583" s="28"/>
      <c r="Z583" s="28"/>
      <c r="AA583" s="110"/>
      <c r="AB583" s="25"/>
      <c r="AC583" s="27"/>
      <c r="AD583" s="28"/>
      <c r="AE583" s="312"/>
      <c r="AF583" s="28" t="str">
        <f t="shared" si="9"/>
        <v>c</v>
      </c>
    </row>
    <row r="584" spans="1:32" ht="15.75" customHeight="1" x14ac:dyDescent="0.4">
      <c r="A584" s="107"/>
      <c r="B584" s="52"/>
      <c r="C584" s="994" t="s">
        <v>547</v>
      </c>
      <c r="D584" s="40"/>
      <c r="E584" s="41"/>
      <c r="F584" s="42"/>
      <c r="G584" s="108"/>
      <c r="H584" s="40"/>
      <c r="I584" s="42"/>
      <c r="J584" s="42"/>
      <c r="K584" s="108"/>
      <c r="L584" s="40"/>
      <c r="M584" s="42"/>
      <c r="N584" s="42"/>
      <c r="O584" s="108"/>
      <c r="P584" s="40"/>
      <c r="Q584" s="41"/>
      <c r="R584" s="42"/>
      <c r="S584" s="108"/>
      <c r="T584" s="40"/>
      <c r="U584" s="42"/>
      <c r="V584" s="42"/>
      <c r="W584" s="108"/>
      <c r="X584" s="40"/>
      <c r="Y584" s="43"/>
      <c r="Z584" s="43"/>
      <c r="AA584" s="109"/>
      <c r="AB584" s="40"/>
      <c r="AC584" s="41"/>
      <c r="AD584" s="42"/>
      <c r="AE584" s="313"/>
      <c r="AF584" s="28" t="str">
        <f t="shared" si="9"/>
        <v>t</v>
      </c>
    </row>
    <row r="585" spans="1:32" ht="15.75" customHeight="1" x14ac:dyDescent="0.4">
      <c r="A585" s="105">
        <v>14</v>
      </c>
      <c r="B585" s="51" t="s">
        <v>7415</v>
      </c>
      <c r="C585" s="992" t="s">
        <v>0</v>
      </c>
      <c r="D585" s="15"/>
      <c r="E585" s="16"/>
      <c r="F585" s="16"/>
      <c r="G585" s="115"/>
      <c r="H585" s="15"/>
      <c r="I585" s="17"/>
      <c r="J585" s="18"/>
      <c r="K585" s="114"/>
      <c r="L585" s="15"/>
      <c r="M585" s="18"/>
      <c r="N585" s="18"/>
      <c r="O585" s="114"/>
      <c r="P585" s="34"/>
      <c r="Q585" s="35"/>
      <c r="R585" s="36"/>
      <c r="S585" s="114"/>
      <c r="T585" s="15"/>
      <c r="U585" s="18"/>
      <c r="V585" s="18"/>
      <c r="W585" s="114"/>
      <c r="X585" s="18" t="s">
        <v>6646</v>
      </c>
      <c r="Y585" s="18">
        <v>5</v>
      </c>
      <c r="Z585" s="18"/>
      <c r="AA585" s="114" t="s">
        <v>287</v>
      </c>
      <c r="AB585" s="15" t="s">
        <v>7170</v>
      </c>
      <c r="AC585" s="17">
        <v>5</v>
      </c>
      <c r="AD585" s="18"/>
      <c r="AE585" s="310" t="s">
        <v>287</v>
      </c>
      <c r="AF585" s="28" t="str">
        <f t="shared" si="9"/>
        <v>s</v>
      </c>
    </row>
    <row r="586" spans="1:32" ht="15.75" customHeight="1" x14ac:dyDescent="0.4">
      <c r="A586" s="107"/>
      <c r="B586" s="52" t="s">
        <v>412</v>
      </c>
      <c r="C586" s="993"/>
      <c r="D586" s="20"/>
      <c r="E586" s="21"/>
      <c r="F586" s="21"/>
      <c r="G586" s="113"/>
      <c r="H586" s="20"/>
      <c r="I586" s="22"/>
      <c r="J586" s="22"/>
      <c r="K586" s="112"/>
      <c r="L586" s="20"/>
      <c r="M586" s="22"/>
      <c r="N586" s="22"/>
      <c r="O586" s="112"/>
      <c r="P586" s="37"/>
      <c r="Q586" s="38"/>
      <c r="R586" s="39"/>
      <c r="S586" s="112"/>
      <c r="T586" s="20"/>
      <c r="U586" s="22"/>
      <c r="V586" s="22"/>
      <c r="W586" s="112"/>
      <c r="X586" s="20"/>
      <c r="Y586" s="24"/>
      <c r="Z586" s="24"/>
      <c r="AA586" s="112"/>
      <c r="AB586" s="20"/>
      <c r="AC586" s="22"/>
      <c r="AD586" s="22"/>
      <c r="AE586" s="311"/>
      <c r="AF586" s="28" t="str">
        <f t="shared" si="9"/>
        <v>s</v>
      </c>
    </row>
    <row r="587" spans="1:32" ht="15.75" customHeight="1" x14ac:dyDescent="0.4">
      <c r="A587" s="107"/>
      <c r="B587" s="52"/>
      <c r="C587" s="994" t="s">
        <v>1</v>
      </c>
      <c r="D587" s="25"/>
      <c r="E587" s="26"/>
      <c r="F587" s="26"/>
      <c r="G587" s="111"/>
      <c r="H587" s="25"/>
      <c r="I587" s="27"/>
      <c r="J587" s="28"/>
      <c r="K587" s="110"/>
      <c r="L587" s="25"/>
      <c r="M587" s="28"/>
      <c r="N587" s="28"/>
      <c r="O587" s="110"/>
      <c r="P587" s="25"/>
      <c r="Q587" s="27"/>
      <c r="R587" s="28"/>
      <c r="S587" s="110"/>
      <c r="T587" s="25"/>
      <c r="U587" s="28"/>
      <c r="V587" s="28"/>
      <c r="W587" s="110"/>
      <c r="X587" s="25" t="s">
        <v>6646</v>
      </c>
      <c r="Y587" s="28">
        <v>4</v>
      </c>
      <c r="Z587" s="28"/>
      <c r="AA587" s="110" t="s">
        <v>287</v>
      </c>
      <c r="AB587" s="25" t="s">
        <v>7170</v>
      </c>
      <c r="AC587" s="27">
        <v>5</v>
      </c>
      <c r="AD587" s="28"/>
      <c r="AE587" s="312" t="s">
        <v>287</v>
      </c>
      <c r="AF587" s="28" t="str">
        <f t="shared" si="9"/>
        <v>c</v>
      </c>
    </row>
    <row r="588" spans="1:32" ht="15.75" customHeight="1" x14ac:dyDescent="0.4">
      <c r="A588" s="107"/>
      <c r="B588" s="52"/>
      <c r="C588" s="994" t="s">
        <v>547</v>
      </c>
      <c r="D588" s="40"/>
      <c r="E588" s="41"/>
      <c r="F588" s="42"/>
      <c r="G588" s="108"/>
      <c r="H588" s="40"/>
      <c r="I588" s="42"/>
      <c r="J588" s="42"/>
      <c r="K588" s="108"/>
      <c r="L588" s="40"/>
      <c r="M588" s="42"/>
      <c r="N588" s="42"/>
      <c r="O588" s="108"/>
      <c r="P588" s="40"/>
      <c r="Q588" s="41"/>
      <c r="R588" s="42"/>
      <c r="S588" s="108"/>
      <c r="T588" s="40"/>
      <c r="U588" s="42"/>
      <c r="V588" s="42"/>
      <c r="W588" s="108"/>
      <c r="X588" s="40" t="s">
        <v>7085</v>
      </c>
      <c r="Y588" s="43"/>
      <c r="Z588" s="43"/>
      <c r="AA588" s="109"/>
      <c r="AB588" s="40"/>
      <c r="AC588" s="41"/>
      <c r="AD588" s="42"/>
      <c r="AE588" s="313"/>
      <c r="AF588" s="28" t="str">
        <f t="shared" si="9"/>
        <v>t</v>
      </c>
    </row>
    <row r="589" spans="1:32" ht="15.75" customHeight="1" x14ac:dyDescent="0.4">
      <c r="A589" s="105">
        <v>1</v>
      </c>
      <c r="B589" s="51" t="s">
        <v>5690</v>
      </c>
      <c r="C589" s="992" t="s">
        <v>0</v>
      </c>
      <c r="D589" s="15" t="s">
        <v>4664</v>
      </c>
      <c r="E589" s="16">
        <v>4</v>
      </c>
      <c r="F589" s="538" t="s">
        <v>405</v>
      </c>
      <c r="G589" s="115" t="s">
        <v>332</v>
      </c>
      <c r="H589" s="15" t="s">
        <v>4664</v>
      </c>
      <c r="I589" s="17">
        <v>4</v>
      </c>
      <c r="J589" s="509" t="s">
        <v>405</v>
      </c>
      <c r="K589" s="114" t="s">
        <v>332</v>
      </c>
      <c r="L589" s="15" t="s">
        <v>4664</v>
      </c>
      <c r="M589" s="18">
        <v>4</v>
      </c>
      <c r="N589" s="509" t="s">
        <v>405</v>
      </c>
      <c r="O589" s="114" t="s">
        <v>332</v>
      </c>
      <c r="P589" s="34" t="s">
        <v>4664</v>
      </c>
      <c r="Q589" s="35">
        <v>4</v>
      </c>
      <c r="R589" s="507" t="s">
        <v>405</v>
      </c>
      <c r="S589" s="114" t="s">
        <v>332</v>
      </c>
      <c r="T589" s="15" t="s">
        <v>4664</v>
      </c>
      <c r="U589" s="18">
        <v>4</v>
      </c>
      <c r="V589" s="509" t="s">
        <v>405</v>
      </c>
      <c r="W589" s="114" t="s">
        <v>332</v>
      </c>
      <c r="X589" s="18"/>
      <c r="Y589" s="18"/>
      <c r="Z589" s="18"/>
      <c r="AA589" s="114"/>
      <c r="AB589" s="15"/>
      <c r="AC589" s="17"/>
      <c r="AD589" s="18"/>
      <c r="AE589" s="310"/>
      <c r="AF589" s="28" t="str">
        <f t="shared" si="9"/>
        <v>s</v>
      </c>
    </row>
    <row r="590" spans="1:32" ht="15.75" customHeight="1" x14ac:dyDescent="0.4">
      <c r="A590" s="107"/>
      <c r="B590" s="52"/>
      <c r="C590" s="993"/>
      <c r="D590" s="20" t="s">
        <v>7413</v>
      </c>
      <c r="E590" s="21"/>
      <c r="F590" s="21"/>
      <c r="G590" s="113"/>
      <c r="H590" s="20"/>
      <c r="I590" s="22"/>
      <c r="J590" s="22"/>
      <c r="K590" s="112"/>
      <c r="L590" s="20"/>
      <c r="M590" s="22"/>
      <c r="N590" s="22"/>
      <c r="O590" s="112"/>
      <c r="P590" s="37"/>
      <c r="Q590" s="38"/>
      <c r="R590" s="39"/>
      <c r="S590" s="112"/>
      <c r="T590" s="20"/>
      <c r="U590" s="22"/>
      <c r="V590" s="22"/>
      <c r="W590" s="112"/>
      <c r="X590" s="20"/>
      <c r="Y590" s="24"/>
      <c r="Z590" s="24"/>
      <c r="AA590" s="112"/>
      <c r="AB590" s="20"/>
      <c r="AC590" s="22"/>
      <c r="AD590" s="22"/>
      <c r="AE590" s="311"/>
      <c r="AF590" s="28" t="str">
        <f t="shared" si="9"/>
        <v>s</v>
      </c>
    </row>
    <row r="591" spans="1:32" ht="15.75" customHeight="1" x14ac:dyDescent="0.4">
      <c r="A591" s="107"/>
      <c r="B591" s="52"/>
      <c r="C591" s="994" t="s">
        <v>1</v>
      </c>
      <c r="D591" s="25" t="s">
        <v>4664</v>
      </c>
      <c r="E591" s="26">
        <v>4</v>
      </c>
      <c r="F591" s="537" t="s">
        <v>405</v>
      </c>
      <c r="G591" s="111" t="s">
        <v>332</v>
      </c>
      <c r="H591" s="25" t="s">
        <v>4664</v>
      </c>
      <c r="I591" s="27">
        <v>4</v>
      </c>
      <c r="J591" s="508" t="s">
        <v>405</v>
      </c>
      <c r="K591" s="110" t="s">
        <v>332</v>
      </c>
      <c r="L591" s="25" t="s">
        <v>4664</v>
      </c>
      <c r="M591" s="28">
        <v>4</v>
      </c>
      <c r="N591" s="508" t="s">
        <v>405</v>
      </c>
      <c r="O591" s="110" t="s">
        <v>332</v>
      </c>
      <c r="P591" s="25" t="s">
        <v>4664</v>
      </c>
      <c r="Q591" s="27">
        <v>4</v>
      </c>
      <c r="R591" s="508" t="s">
        <v>405</v>
      </c>
      <c r="S591" s="110" t="s">
        <v>332</v>
      </c>
      <c r="T591" s="25" t="s">
        <v>4664</v>
      </c>
      <c r="U591" s="28">
        <v>1</v>
      </c>
      <c r="V591" s="508" t="s">
        <v>422</v>
      </c>
      <c r="W591" s="110" t="s">
        <v>332</v>
      </c>
      <c r="X591" s="25"/>
      <c r="Y591" s="28"/>
      <c r="Z591" s="28"/>
      <c r="AA591" s="110"/>
      <c r="AB591" s="25"/>
      <c r="AC591" s="27"/>
      <c r="AD591" s="28"/>
      <c r="AE591" s="312"/>
      <c r="AF591" s="28" t="str">
        <f t="shared" si="9"/>
        <v>c</v>
      </c>
    </row>
    <row r="592" spans="1:32" ht="15.75" customHeight="1" x14ac:dyDescent="0.4">
      <c r="A592" s="107"/>
      <c r="B592" s="52"/>
      <c r="C592" s="994"/>
      <c r="D592" s="40"/>
      <c r="E592" s="41"/>
      <c r="F592" s="42"/>
      <c r="G592" s="108"/>
      <c r="H592" s="40"/>
      <c r="I592" s="42"/>
      <c r="J592" s="42"/>
      <c r="K592" s="108"/>
      <c r="L592" s="40"/>
      <c r="M592" s="42"/>
      <c r="N592" s="42"/>
      <c r="O592" s="108"/>
      <c r="P592" s="40"/>
      <c r="Q592" s="41"/>
      <c r="R592" s="42"/>
      <c r="S592" s="108"/>
      <c r="T592" s="40" t="s">
        <v>4653</v>
      </c>
      <c r="U592" s="42"/>
      <c r="V592" s="42"/>
      <c r="W592" s="108"/>
      <c r="X592" s="40"/>
      <c r="Y592" s="43"/>
      <c r="Z592" s="43"/>
      <c r="AA592" s="109"/>
      <c r="AB592" s="40"/>
      <c r="AC592" s="41"/>
      <c r="AD592" s="42"/>
      <c r="AE592" s="313"/>
      <c r="AF592" s="28" t="str">
        <f t="shared" si="9"/>
        <v>c</v>
      </c>
    </row>
    <row r="593" spans="1:32" ht="15.75" customHeight="1" x14ac:dyDescent="0.4">
      <c r="A593" s="105">
        <v>2</v>
      </c>
      <c r="B593" s="51" t="s">
        <v>7238</v>
      </c>
      <c r="C593" s="992" t="s">
        <v>0</v>
      </c>
      <c r="D593" s="15"/>
      <c r="E593" s="16"/>
      <c r="F593" s="16"/>
      <c r="G593" s="115"/>
      <c r="H593" s="15"/>
      <c r="I593" s="17"/>
      <c r="J593" s="18"/>
      <c r="K593" s="114"/>
      <c r="L593" s="15"/>
      <c r="M593" s="18"/>
      <c r="N593" s="18"/>
      <c r="O593" s="114"/>
      <c r="P593" s="34"/>
      <c r="Q593" s="35"/>
      <c r="R593" s="36"/>
      <c r="S593" s="114"/>
      <c r="T593" s="15"/>
      <c r="U593" s="18"/>
      <c r="V593" s="18"/>
      <c r="W593" s="114"/>
      <c r="X593" s="18" t="s">
        <v>6619</v>
      </c>
      <c r="Y593" s="18">
        <v>5</v>
      </c>
      <c r="Z593" s="509" t="s">
        <v>7250</v>
      </c>
      <c r="AA593" s="114" t="s">
        <v>270</v>
      </c>
      <c r="AB593" s="15" t="s">
        <v>6619</v>
      </c>
      <c r="AC593" s="17">
        <v>5</v>
      </c>
      <c r="AD593" s="509" t="s">
        <v>7250</v>
      </c>
      <c r="AE593" s="310" t="s">
        <v>270</v>
      </c>
      <c r="AF593" s="28" t="str">
        <f t="shared" si="9"/>
        <v>s</v>
      </c>
    </row>
    <row r="594" spans="1:32" ht="15.75" customHeight="1" x14ac:dyDescent="0.4">
      <c r="A594" s="107"/>
      <c r="B594" s="52"/>
      <c r="C594" s="993"/>
      <c r="D594" s="20"/>
      <c r="E594" s="21"/>
      <c r="F594" s="21"/>
      <c r="G594" s="113"/>
      <c r="H594" s="20"/>
      <c r="I594" s="22"/>
      <c r="J594" s="22"/>
      <c r="K594" s="112"/>
      <c r="L594" s="20"/>
      <c r="M594" s="22"/>
      <c r="N594" s="22"/>
      <c r="O594" s="112"/>
      <c r="P594" s="37"/>
      <c r="Q594" s="38"/>
      <c r="R594" s="39"/>
      <c r="S594" s="112"/>
      <c r="T594" s="20"/>
      <c r="U594" s="22"/>
      <c r="V594" s="22"/>
      <c r="W594" s="112"/>
      <c r="X594" s="20"/>
      <c r="Y594" s="24"/>
      <c r="Z594" s="24"/>
      <c r="AA594" s="112"/>
      <c r="AB594" s="20" t="s">
        <v>4653</v>
      </c>
      <c r="AC594" s="22"/>
      <c r="AD594" s="22"/>
      <c r="AE594" s="311"/>
      <c r="AF594" s="28" t="str">
        <f t="shared" si="9"/>
        <v>s</v>
      </c>
    </row>
    <row r="595" spans="1:32" ht="15.75" customHeight="1" x14ac:dyDescent="0.4">
      <c r="A595" s="107"/>
      <c r="B595" s="52"/>
      <c r="C595" s="994" t="s">
        <v>1</v>
      </c>
      <c r="D595" s="25"/>
      <c r="E595" s="26"/>
      <c r="F595" s="26"/>
      <c r="G595" s="111"/>
      <c r="H595" s="25"/>
      <c r="I595" s="27"/>
      <c r="J595" s="28"/>
      <c r="K595" s="110"/>
      <c r="L595" s="25"/>
      <c r="M595" s="28"/>
      <c r="N595" s="28"/>
      <c r="O595" s="110"/>
      <c r="P595" s="25"/>
      <c r="Q595" s="27"/>
      <c r="R595" s="28"/>
      <c r="S595" s="110"/>
      <c r="T595" s="25"/>
      <c r="U595" s="28"/>
      <c r="V595" s="28"/>
      <c r="W595" s="110"/>
      <c r="X595" s="25" t="s">
        <v>6619</v>
      </c>
      <c r="Y595" s="28">
        <v>5</v>
      </c>
      <c r="Z595" s="508" t="s">
        <v>7250</v>
      </c>
      <c r="AA595" s="110" t="s">
        <v>270</v>
      </c>
      <c r="AB595" s="25" t="s">
        <v>6610</v>
      </c>
      <c r="AC595" s="27">
        <v>5</v>
      </c>
      <c r="AD595" s="508" t="s">
        <v>7250</v>
      </c>
      <c r="AE595" s="312" t="s">
        <v>270</v>
      </c>
      <c r="AF595" s="28" t="str">
        <f t="shared" si="9"/>
        <v>c</v>
      </c>
    </row>
    <row r="596" spans="1:32" ht="15.75" customHeight="1" x14ac:dyDescent="0.4">
      <c r="A596" s="107"/>
      <c r="B596" s="52"/>
      <c r="C596" s="994"/>
      <c r="D596" s="40"/>
      <c r="E596" s="41"/>
      <c r="F596" s="42"/>
      <c r="G596" s="108"/>
      <c r="H596" s="40"/>
      <c r="I596" s="42"/>
      <c r="J596" s="42"/>
      <c r="K596" s="108"/>
      <c r="L596" s="40"/>
      <c r="M596" s="42"/>
      <c r="N596" s="42"/>
      <c r="O596" s="108"/>
      <c r="P596" s="40"/>
      <c r="Q596" s="41"/>
      <c r="R596" s="42"/>
      <c r="S596" s="108"/>
      <c r="T596" s="40"/>
      <c r="U596" s="42"/>
      <c r="V596" s="42"/>
      <c r="W596" s="108"/>
      <c r="X596" s="40"/>
      <c r="Y596" s="43"/>
      <c r="Z596" s="43"/>
      <c r="AA596" s="109"/>
      <c r="AB596" s="40"/>
      <c r="AC596" s="41"/>
      <c r="AD596" s="42"/>
      <c r="AE596" s="313"/>
      <c r="AF596" s="28" t="str">
        <f t="shared" si="9"/>
        <v>c</v>
      </c>
    </row>
    <row r="597" spans="1:32" ht="15.75" customHeight="1" x14ac:dyDescent="0.4">
      <c r="A597" s="105">
        <v>1</v>
      </c>
      <c r="B597" s="51" t="s">
        <v>851</v>
      </c>
      <c r="C597" s="992" t="s">
        <v>0</v>
      </c>
      <c r="D597" s="15" t="s">
        <v>7325</v>
      </c>
      <c r="E597" s="16">
        <v>4</v>
      </c>
      <c r="F597" s="16"/>
      <c r="G597" s="115" t="s">
        <v>273</v>
      </c>
      <c r="H597" s="15" t="s">
        <v>7325</v>
      </c>
      <c r="I597" s="17">
        <v>4</v>
      </c>
      <c r="J597" s="18"/>
      <c r="K597" s="114" t="s">
        <v>273</v>
      </c>
      <c r="L597" s="15" t="s">
        <v>7325</v>
      </c>
      <c r="M597" s="18">
        <v>2</v>
      </c>
      <c r="N597" s="18"/>
      <c r="O597" s="114" t="s">
        <v>273</v>
      </c>
      <c r="P597" s="34" t="s">
        <v>7233</v>
      </c>
      <c r="Q597" s="35">
        <v>4</v>
      </c>
      <c r="R597" s="36"/>
      <c r="S597" s="114" t="s">
        <v>280</v>
      </c>
      <c r="T597" s="15" t="s">
        <v>7233</v>
      </c>
      <c r="U597" s="18">
        <v>4</v>
      </c>
      <c r="V597" s="18"/>
      <c r="W597" s="114" t="s">
        <v>280</v>
      </c>
      <c r="X597" s="18"/>
      <c r="Y597" s="18"/>
      <c r="Z597" s="18"/>
      <c r="AA597" s="114"/>
      <c r="AB597" s="15"/>
      <c r="AC597" s="17"/>
      <c r="AD597" s="18"/>
      <c r="AE597" s="310"/>
      <c r="AF597" s="28" t="str">
        <f t="shared" si="9"/>
        <v>s</v>
      </c>
    </row>
    <row r="598" spans="1:32" ht="15.75" customHeight="1" x14ac:dyDescent="0.4">
      <c r="A598" s="107"/>
      <c r="B598" s="52" t="s">
        <v>412</v>
      </c>
      <c r="C598" s="993"/>
      <c r="D598" s="20"/>
      <c r="E598" s="21"/>
      <c r="F598" s="21"/>
      <c r="G598" s="113"/>
      <c r="H598" s="20"/>
      <c r="I598" s="22"/>
      <c r="J598" s="22"/>
      <c r="K598" s="112"/>
      <c r="L598" s="20" t="s">
        <v>7233</v>
      </c>
      <c r="M598" s="22">
        <v>2</v>
      </c>
      <c r="N598" s="22"/>
      <c r="O598" s="112" t="s">
        <v>280</v>
      </c>
      <c r="P598" s="37"/>
      <c r="Q598" s="38"/>
      <c r="R598" s="39"/>
      <c r="S598" s="112"/>
      <c r="T598" s="20"/>
      <c r="U598" s="22"/>
      <c r="V598" s="22"/>
      <c r="W598" s="112"/>
      <c r="X598" s="20"/>
      <c r="Y598" s="24"/>
      <c r="Z598" s="24"/>
      <c r="AA598" s="112"/>
      <c r="AB598" s="20"/>
      <c r="AC598" s="22"/>
      <c r="AD598" s="22"/>
      <c r="AE598" s="311"/>
      <c r="AF598" s="28" t="str">
        <f t="shared" si="9"/>
        <v>s</v>
      </c>
    </row>
    <row r="599" spans="1:32" ht="15.75" customHeight="1" x14ac:dyDescent="0.4">
      <c r="A599" s="107"/>
      <c r="B599" s="52"/>
      <c r="C599" s="994" t="s">
        <v>1</v>
      </c>
      <c r="D599" s="25"/>
      <c r="E599" s="26"/>
      <c r="F599" s="26"/>
      <c r="G599" s="111"/>
      <c r="H599" s="25"/>
      <c r="I599" s="27"/>
      <c r="J599" s="28"/>
      <c r="K599" s="110"/>
      <c r="L599" s="25"/>
      <c r="M599" s="28"/>
      <c r="N599" s="28"/>
      <c r="O599" s="110"/>
      <c r="P599" s="25"/>
      <c r="Q599" s="27"/>
      <c r="R599" s="28"/>
      <c r="S599" s="110"/>
      <c r="T599" s="25"/>
      <c r="U599" s="28"/>
      <c r="V599" s="28"/>
      <c r="W599" s="110"/>
      <c r="X599" s="25"/>
      <c r="Y599" s="28"/>
      <c r="Z599" s="28"/>
      <c r="AA599" s="110"/>
      <c r="AB599" s="25"/>
      <c r="AC599" s="27"/>
      <c r="AD599" s="28"/>
      <c r="AE599" s="312"/>
      <c r="AF599" s="28" t="str">
        <f t="shared" si="9"/>
        <v>c</v>
      </c>
    </row>
    <row r="600" spans="1:32" ht="15.75" customHeight="1" x14ac:dyDescent="0.4">
      <c r="A600" s="107"/>
      <c r="B600" s="52"/>
      <c r="C600" s="994"/>
      <c r="D600" s="40"/>
      <c r="E600" s="41"/>
      <c r="F600" s="42"/>
      <c r="G600" s="108"/>
      <c r="H600" s="40"/>
      <c r="I600" s="42"/>
      <c r="J600" s="42"/>
      <c r="K600" s="108"/>
      <c r="L600" s="40"/>
      <c r="M600" s="42"/>
      <c r="N600" s="42"/>
      <c r="O600" s="108"/>
      <c r="P600" s="40"/>
      <c r="Q600" s="41"/>
      <c r="R600" s="42"/>
      <c r="S600" s="108"/>
      <c r="T600" s="40"/>
      <c r="U600" s="42"/>
      <c r="V600" s="42"/>
      <c r="W600" s="108"/>
      <c r="X600" s="40"/>
      <c r="Y600" s="43"/>
      <c r="Z600" s="43"/>
      <c r="AA600" s="109"/>
      <c r="AB600" s="40"/>
      <c r="AC600" s="41"/>
      <c r="AD600" s="42"/>
      <c r="AE600" s="313"/>
      <c r="AF600" s="28" t="str">
        <f t="shared" si="9"/>
        <v>c</v>
      </c>
    </row>
    <row r="601" spans="1:32" ht="15.75" customHeight="1" x14ac:dyDescent="0.4">
      <c r="A601" s="105">
        <v>2</v>
      </c>
      <c r="B601" s="51" t="s">
        <v>846</v>
      </c>
      <c r="C601" s="992" t="s">
        <v>0</v>
      </c>
      <c r="D601" s="15"/>
      <c r="E601" s="16"/>
      <c r="F601" s="16"/>
      <c r="G601" s="115"/>
      <c r="H601" s="15"/>
      <c r="I601" s="17"/>
      <c r="J601" s="18"/>
      <c r="K601" s="114"/>
      <c r="L601" s="15"/>
      <c r="M601" s="18"/>
      <c r="N601" s="18"/>
      <c r="O601" s="114"/>
      <c r="P601" s="34"/>
      <c r="Q601" s="35"/>
      <c r="R601" s="36"/>
      <c r="S601" s="114"/>
      <c r="T601" s="15"/>
      <c r="U601" s="18"/>
      <c r="V601" s="18"/>
      <c r="W601" s="114"/>
      <c r="X601" s="18" t="s">
        <v>4665</v>
      </c>
      <c r="Y601" s="18">
        <v>5</v>
      </c>
      <c r="Z601" s="18"/>
      <c r="AA601" s="114" t="s">
        <v>337</v>
      </c>
      <c r="AB601" s="15"/>
      <c r="AC601" s="17"/>
      <c r="AD601" s="18"/>
      <c r="AE601" s="310"/>
      <c r="AF601" s="28" t="str">
        <f t="shared" si="9"/>
        <v>s</v>
      </c>
    </row>
    <row r="602" spans="1:32" ht="15.75" customHeight="1" x14ac:dyDescent="0.4">
      <c r="A602" s="107"/>
      <c r="B602" s="52" t="s">
        <v>844</v>
      </c>
      <c r="C602" s="993"/>
      <c r="D602" s="20"/>
      <c r="E602" s="21"/>
      <c r="F602" s="21"/>
      <c r="G602" s="113"/>
      <c r="H602" s="20"/>
      <c r="I602" s="22"/>
      <c r="J602" s="22"/>
      <c r="K602" s="112"/>
      <c r="L602" s="20"/>
      <c r="M602" s="22"/>
      <c r="N602" s="22"/>
      <c r="O602" s="112"/>
      <c r="P602" s="37"/>
      <c r="Q602" s="38"/>
      <c r="R602" s="39"/>
      <c r="S602" s="112"/>
      <c r="T602" s="20"/>
      <c r="U602" s="22"/>
      <c r="V602" s="22"/>
      <c r="W602" s="112"/>
      <c r="X602" s="20"/>
      <c r="Y602" s="24"/>
      <c r="Z602" s="24"/>
      <c r="AA602" s="112"/>
      <c r="AB602" s="20"/>
      <c r="AC602" s="22"/>
      <c r="AD602" s="22"/>
      <c r="AE602" s="311"/>
      <c r="AF602" s="28" t="str">
        <f t="shared" si="9"/>
        <v>s</v>
      </c>
    </row>
    <row r="603" spans="1:32" ht="15.75" customHeight="1" x14ac:dyDescent="0.4">
      <c r="A603" s="107"/>
      <c r="B603" s="52"/>
      <c r="C603" s="994" t="s">
        <v>1</v>
      </c>
      <c r="D603" s="25"/>
      <c r="E603" s="26"/>
      <c r="F603" s="26"/>
      <c r="G603" s="111"/>
      <c r="H603" s="25"/>
      <c r="I603" s="27"/>
      <c r="J603" s="28"/>
      <c r="K603" s="110"/>
      <c r="L603" s="25"/>
      <c r="M603" s="28"/>
      <c r="N603" s="28"/>
      <c r="O603" s="110"/>
      <c r="P603" s="25"/>
      <c r="Q603" s="27"/>
      <c r="R603" s="28"/>
      <c r="S603" s="110"/>
      <c r="T603" s="25" t="s">
        <v>4665</v>
      </c>
      <c r="U603" s="28">
        <v>5</v>
      </c>
      <c r="V603" s="28"/>
      <c r="W603" s="110" t="s">
        <v>337</v>
      </c>
      <c r="X603" s="25" t="s">
        <v>4665</v>
      </c>
      <c r="Y603" s="28">
        <v>5</v>
      </c>
      <c r="Z603" s="28"/>
      <c r="AA603" s="110" t="s">
        <v>337</v>
      </c>
      <c r="AB603" s="25"/>
      <c r="AC603" s="27"/>
      <c r="AD603" s="28"/>
      <c r="AE603" s="312"/>
      <c r="AF603" s="28" t="str">
        <f t="shared" si="9"/>
        <v>c</v>
      </c>
    </row>
    <row r="604" spans="1:32" ht="15.75" customHeight="1" x14ac:dyDescent="0.4">
      <c r="A604" s="107"/>
      <c r="B604" s="52"/>
      <c r="C604" s="994"/>
      <c r="D604" s="40"/>
      <c r="E604" s="41"/>
      <c r="F604" s="42"/>
      <c r="G604" s="108"/>
      <c r="H604" s="40"/>
      <c r="I604" s="42"/>
      <c r="J604" s="42"/>
      <c r="K604" s="108"/>
      <c r="L604" s="40"/>
      <c r="M604" s="42"/>
      <c r="N604" s="42"/>
      <c r="O604" s="108"/>
      <c r="P604" s="40"/>
      <c r="Q604" s="41"/>
      <c r="R604" s="42"/>
      <c r="S604" s="108"/>
      <c r="T604" s="40"/>
      <c r="U604" s="42"/>
      <c r="V604" s="42"/>
      <c r="W604" s="108"/>
      <c r="X604" s="40"/>
      <c r="Y604" s="43"/>
      <c r="Z604" s="43"/>
      <c r="AA604" s="109"/>
      <c r="AB604" s="40"/>
      <c r="AC604" s="41"/>
      <c r="AD604" s="42"/>
      <c r="AE604" s="313"/>
      <c r="AF604" s="28" t="str">
        <f t="shared" si="9"/>
        <v>c</v>
      </c>
    </row>
    <row r="605" spans="1:32" ht="15.75" customHeight="1" x14ac:dyDescent="0.4">
      <c r="A605" s="105">
        <v>3</v>
      </c>
      <c r="B605" s="51" t="s">
        <v>7411</v>
      </c>
      <c r="C605" s="992" t="s">
        <v>0</v>
      </c>
      <c r="D605" s="15" t="s">
        <v>6638</v>
      </c>
      <c r="E605" s="16">
        <v>4</v>
      </c>
      <c r="F605" s="16"/>
      <c r="G605" s="115" t="s">
        <v>267</v>
      </c>
      <c r="H605" s="15" t="s">
        <v>6638</v>
      </c>
      <c r="I605" s="17">
        <v>4</v>
      </c>
      <c r="J605" s="18"/>
      <c r="K605" s="114" t="s">
        <v>267</v>
      </c>
      <c r="L605" s="18" t="s">
        <v>6638</v>
      </c>
      <c r="M605" s="18">
        <v>4</v>
      </c>
      <c r="N605" s="18"/>
      <c r="O605" s="114" t="s">
        <v>267</v>
      </c>
      <c r="P605" s="15" t="s">
        <v>6638</v>
      </c>
      <c r="Q605" s="17">
        <v>4</v>
      </c>
      <c r="R605" s="18"/>
      <c r="S605" s="114" t="s">
        <v>267</v>
      </c>
      <c r="T605" s="15" t="s">
        <v>6638</v>
      </c>
      <c r="U605" s="18">
        <v>4</v>
      </c>
      <c r="V605" s="18"/>
      <c r="W605" s="114" t="s">
        <v>267</v>
      </c>
      <c r="X605" s="15"/>
      <c r="Y605" s="18"/>
      <c r="Z605" s="18"/>
      <c r="AA605" s="114"/>
      <c r="AB605" s="15"/>
      <c r="AC605" s="17"/>
      <c r="AD605" s="18"/>
      <c r="AE605" s="310"/>
      <c r="AF605" s="28" t="str">
        <f t="shared" si="9"/>
        <v>s</v>
      </c>
    </row>
    <row r="606" spans="1:32" ht="15.75" customHeight="1" x14ac:dyDescent="0.4">
      <c r="A606" s="107"/>
      <c r="B606" s="52" t="s">
        <v>412</v>
      </c>
      <c r="C606" s="993"/>
      <c r="D606" s="20"/>
      <c r="E606" s="21"/>
      <c r="F606" s="21"/>
      <c r="G606" s="113"/>
      <c r="H606" s="20"/>
      <c r="I606" s="22"/>
      <c r="J606" s="22"/>
      <c r="K606" s="112"/>
      <c r="L606" s="20"/>
      <c r="M606" s="22"/>
      <c r="N606" s="22"/>
      <c r="O606" s="112"/>
      <c r="P606" s="20"/>
      <c r="Q606" s="24"/>
      <c r="R606" s="24"/>
      <c r="S606" s="112"/>
      <c r="T606" s="20"/>
      <c r="U606" s="24"/>
      <c r="V606" s="22"/>
      <c r="W606" s="112"/>
      <c r="X606" s="20"/>
      <c r="Y606" s="24"/>
      <c r="Z606" s="24"/>
      <c r="AA606" s="112"/>
      <c r="AB606" s="20"/>
      <c r="AC606" s="22"/>
      <c r="AD606" s="22"/>
      <c r="AE606" s="311"/>
      <c r="AF606" s="28" t="str">
        <f t="shared" si="9"/>
        <v>s</v>
      </c>
    </row>
    <row r="607" spans="1:32" ht="15.75" customHeight="1" x14ac:dyDescent="0.4">
      <c r="A607" s="107"/>
      <c r="B607" s="52"/>
      <c r="C607" s="994" t="s">
        <v>1</v>
      </c>
      <c r="D607" s="25"/>
      <c r="E607" s="26"/>
      <c r="F607" s="26"/>
      <c r="G607" s="111"/>
      <c r="H607" s="25"/>
      <c r="I607" s="27"/>
      <c r="J607" s="28"/>
      <c r="K607" s="110"/>
      <c r="L607" s="25"/>
      <c r="M607" s="28"/>
      <c r="N607" s="28"/>
      <c r="O607" s="110"/>
      <c r="P607" s="30"/>
      <c r="Q607" s="31"/>
      <c r="R607" s="28"/>
      <c r="S607" s="110"/>
      <c r="T607" s="25"/>
      <c r="U607" s="28"/>
      <c r="V607" s="28"/>
      <c r="W607" s="110"/>
      <c r="X607" s="25"/>
      <c r="Y607" s="28"/>
      <c r="Z607" s="28"/>
      <c r="AA607" s="110"/>
      <c r="AB607" s="25"/>
      <c r="AC607" s="27"/>
      <c r="AD607" s="28"/>
      <c r="AE607" s="312"/>
      <c r="AF607" s="28" t="str">
        <f t="shared" si="9"/>
        <v>c</v>
      </c>
    </row>
    <row r="608" spans="1:32" ht="15.75" customHeight="1" x14ac:dyDescent="0.4">
      <c r="A608" s="107"/>
      <c r="B608" s="52"/>
      <c r="C608" s="994"/>
      <c r="D608" s="25"/>
      <c r="E608" s="26"/>
      <c r="F608" s="26"/>
      <c r="G608" s="111"/>
      <c r="H608" s="25"/>
      <c r="I608" s="28"/>
      <c r="J608" s="28"/>
      <c r="K608" s="110"/>
      <c r="L608" s="25"/>
      <c r="M608" s="28"/>
      <c r="N608" s="28"/>
      <c r="O608" s="110"/>
      <c r="P608" s="30"/>
      <c r="Q608" s="31"/>
      <c r="R608" s="32"/>
      <c r="S608" s="110"/>
      <c r="T608" s="25"/>
      <c r="U608" s="27"/>
      <c r="V608" s="27"/>
      <c r="W608" s="110"/>
      <c r="X608" s="25"/>
      <c r="Y608" s="33"/>
      <c r="Z608" s="33"/>
      <c r="AA608" s="116"/>
      <c r="AB608" s="25"/>
      <c r="AC608" s="27"/>
      <c r="AD608" s="28"/>
      <c r="AE608" s="312"/>
      <c r="AF608" s="28" t="str">
        <f t="shared" si="9"/>
        <v>c</v>
      </c>
    </row>
    <row r="609" spans="1:32" ht="15.75" customHeight="1" x14ac:dyDescent="0.4">
      <c r="A609" s="105">
        <v>3</v>
      </c>
      <c r="B609" s="51" t="s">
        <v>7412</v>
      </c>
      <c r="C609" s="992" t="s">
        <v>0</v>
      </c>
      <c r="D609" s="15"/>
      <c r="E609" s="16"/>
      <c r="F609" s="16"/>
      <c r="G609" s="115"/>
      <c r="H609" s="15"/>
      <c r="I609" s="17"/>
      <c r="J609" s="18"/>
      <c r="K609" s="114"/>
      <c r="L609" s="15"/>
      <c r="M609" s="18"/>
      <c r="N609" s="18"/>
      <c r="O609" s="114"/>
      <c r="P609" s="34"/>
      <c r="Q609" s="35"/>
      <c r="R609" s="36"/>
      <c r="S609" s="114"/>
      <c r="T609" s="15"/>
      <c r="U609" s="18"/>
      <c r="V609" s="18"/>
      <c r="W609" s="114"/>
      <c r="X609" s="18"/>
      <c r="Y609" s="18"/>
      <c r="Z609" s="18"/>
      <c r="AA609" s="114"/>
      <c r="AB609" s="15"/>
      <c r="AC609" s="17"/>
      <c r="AD609" s="18"/>
      <c r="AE609" s="310"/>
      <c r="AF609" s="28" t="str">
        <f t="shared" si="9"/>
        <v>s</v>
      </c>
    </row>
    <row r="610" spans="1:32" ht="15.75" customHeight="1" x14ac:dyDescent="0.4">
      <c r="A610" s="107"/>
      <c r="B610" s="52" t="s">
        <v>412</v>
      </c>
      <c r="C610" s="993"/>
      <c r="D610" s="20"/>
      <c r="E610" s="21"/>
      <c r="F610" s="21"/>
      <c r="G610" s="113"/>
      <c r="H610" s="20"/>
      <c r="I610" s="22"/>
      <c r="J610" s="22"/>
      <c r="K610" s="112"/>
      <c r="L610" s="20"/>
      <c r="M610" s="22"/>
      <c r="N610" s="22"/>
      <c r="O610" s="112"/>
      <c r="P610" s="37"/>
      <c r="Q610" s="38"/>
      <c r="R610" s="39"/>
      <c r="S610" s="112"/>
      <c r="T610" s="20"/>
      <c r="U610" s="22"/>
      <c r="V610" s="22"/>
      <c r="W610" s="112"/>
      <c r="X610" s="20"/>
      <c r="Y610" s="24"/>
      <c r="Z610" s="24"/>
      <c r="AA610" s="112"/>
      <c r="AB610" s="20"/>
      <c r="AC610" s="22"/>
      <c r="AD610" s="22"/>
      <c r="AE610" s="311"/>
      <c r="AF610" s="28" t="str">
        <f t="shared" si="9"/>
        <v>s</v>
      </c>
    </row>
    <row r="611" spans="1:32" ht="15.75" customHeight="1" x14ac:dyDescent="0.4">
      <c r="A611" s="107"/>
      <c r="B611" s="52"/>
      <c r="C611" s="994" t="s">
        <v>1</v>
      </c>
      <c r="D611" s="25" t="s">
        <v>6638</v>
      </c>
      <c r="E611" s="26">
        <v>4</v>
      </c>
      <c r="F611" s="26"/>
      <c r="G611" s="111" t="s">
        <v>267</v>
      </c>
      <c r="H611" s="25" t="s">
        <v>6638</v>
      </c>
      <c r="I611" s="27">
        <v>4</v>
      </c>
      <c r="J611" s="28"/>
      <c r="K611" s="110" t="s">
        <v>267</v>
      </c>
      <c r="L611" s="25" t="s">
        <v>6638</v>
      </c>
      <c r="M611" s="28">
        <v>4</v>
      </c>
      <c r="N611" s="28"/>
      <c r="O611" s="110" t="s">
        <v>267</v>
      </c>
      <c r="P611" s="25" t="s">
        <v>6638</v>
      </c>
      <c r="Q611" s="27">
        <v>4</v>
      </c>
      <c r="R611" s="28"/>
      <c r="S611" s="110" t="s">
        <v>267</v>
      </c>
      <c r="T611" s="25" t="s">
        <v>6638</v>
      </c>
      <c r="U611" s="28">
        <v>4</v>
      </c>
      <c r="V611" s="28"/>
      <c r="W611" s="110" t="s">
        <v>267</v>
      </c>
      <c r="X611" s="25"/>
      <c r="Y611" s="28"/>
      <c r="Z611" s="28"/>
      <c r="AA611" s="110"/>
      <c r="AB611" s="25"/>
      <c r="AC611" s="27"/>
      <c r="AD611" s="28"/>
      <c r="AE611" s="312"/>
      <c r="AF611" s="28" t="str">
        <f t="shared" si="9"/>
        <v>c</v>
      </c>
    </row>
    <row r="612" spans="1:32" ht="15.75" customHeight="1" x14ac:dyDescent="0.4">
      <c r="A612" s="107"/>
      <c r="B612" s="52"/>
      <c r="C612" s="994"/>
      <c r="D612" s="40"/>
      <c r="E612" s="41"/>
      <c r="F612" s="42"/>
      <c r="G612" s="108"/>
      <c r="H612" s="40"/>
      <c r="I612" s="42"/>
      <c r="J612" s="42"/>
      <c r="K612" s="108"/>
      <c r="L612" s="40"/>
      <c r="M612" s="42"/>
      <c r="N612" s="42"/>
      <c r="O612" s="108"/>
      <c r="P612" s="40"/>
      <c r="Q612" s="41"/>
      <c r="R612" s="42"/>
      <c r="S612" s="108"/>
      <c r="T612" s="40"/>
      <c r="U612" s="42"/>
      <c r="V612" s="42"/>
      <c r="W612" s="108"/>
      <c r="X612" s="40"/>
      <c r="Y612" s="43"/>
      <c r="Z612" s="43"/>
      <c r="AA612" s="109"/>
      <c r="AB612" s="40"/>
      <c r="AC612" s="41"/>
      <c r="AD612" s="42"/>
      <c r="AE612" s="313"/>
      <c r="AF612" s="28" t="str">
        <f t="shared" si="9"/>
        <v>c</v>
      </c>
    </row>
    <row r="613" spans="1:32" ht="15.75" customHeight="1" x14ac:dyDescent="0.4">
      <c r="A613" s="105">
        <v>4</v>
      </c>
      <c r="B613" s="51" t="s">
        <v>6674</v>
      </c>
      <c r="C613" s="992" t="s">
        <v>0</v>
      </c>
      <c r="D613" s="15"/>
      <c r="E613" s="16"/>
      <c r="F613" s="16"/>
      <c r="G613" s="115"/>
      <c r="H613" s="15"/>
      <c r="I613" s="17"/>
      <c r="J613" s="18"/>
      <c r="K613" s="114"/>
      <c r="L613" s="15"/>
      <c r="M613" s="18"/>
      <c r="N613" s="18"/>
      <c r="O613" s="114"/>
      <c r="P613" s="34"/>
      <c r="Q613" s="35"/>
      <c r="R613" s="36"/>
      <c r="S613" s="114"/>
      <c r="T613" s="15"/>
      <c r="U613" s="18"/>
      <c r="V613" s="18"/>
      <c r="W613" s="114"/>
      <c r="X613" s="18" t="s">
        <v>6627</v>
      </c>
      <c r="Y613" s="18">
        <v>4</v>
      </c>
      <c r="Z613" s="18"/>
      <c r="AA613" s="114" t="s">
        <v>237</v>
      </c>
      <c r="AB613" s="15"/>
      <c r="AC613" s="17"/>
      <c r="AD613" s="18"/>
      <c r="AE613" s="310"/>
      <c r="AF613" s="28" t="str">
        <f t="shared" si="9"/>
        <v>s</v>
      </c>
    </row>
    <row r="614" spans="1:32" ht="15.75" customHeight="1" x14ac:dyDescent="0.4">
      <c r="A614" s="107"/>
      <c r="B614" s="52" t="s">
        <v>844</v>
      </c>
      <c r="C614" s="993"/>
      <c r="D614" s="20"/>
      <c r="E614" s="21"/>
      <c r="F614" s="21"/>
      <c r="G614" s="113"/>
      <c r="H614" s="20"/>
      <c r="I614" s="22"/>
      <c r="J614" s="22"/>
      <c r="K614" s="112"/>
      <c r="L614" s="20"/>
      <c r="M614" s="22"/>
      <c r="N614" s="22"/>
      <c r="O614" s="112"/>
      <c r="P614" s="37"/>
      <c r="Q614" s="38"/>
      <c r="R614" s="39"/>
      <c r="S614" s="112"/>
      <c r="T614" s="20"/>
      <c r="U614" s="22"/>
      <c r="V614" s="22"/>
      <c r="W614" s="112"/>
      <c r="X614" s="20"/>
      <c r="Y614" s="24"/>
      <c r="Z614" s="24"/>
      <c r="AA614" s="112"/>
      <c r="AB614" s="20"/>
      <c r="AC614" s="22"/>
      <c r="AD614" s="22"/>
      <c r="AE614" s="311"/>
      <c r="AF614" s="28" t="str">
        <f t="shared" si="9"/>
        <v>s</v>
      </c>
    </row>
    <row r="615" spans="1:32" ht="15.75" customHeight="1" x14ac:dyDescent="0.4">
      <c r="A615" s="107"/>
      <c r="B615" s="52"/>
      <c r="C615" s="994" t="s">
        <v>1</v>
      </c>
      <c r="D615" s="25"/>
      <c r="E615" s="26"/>
      <c r="F615" s="26"/>
      <c r="G615" s="111"/>
      <c r="H615" s="25"/>
      <c r="I615" s="27"/>
      <c r="J615" s="28"/>
      <c r="K615" s="110"/>
      <c r="L615" s="25"/>
      <c r="M615" s="28"/>
      <c r="N615" s="28"/>
      <c r="O615" s="110"/>
      <c r="P615" s="25"/>
      <c r="Q615" s="27"/>
      <c r="R615" s="28"/>
      <c r="S615" s="110"/>
      <c r="T615" s="25" t="s">
        <v>7092</v>
      </c>
      <c r="U615" s="28">
        <v>4</v>
      </c>
      <c r="V615" s="28"/>
      <c r="W615" s="110" t="s">
        <v>237</v>
      </c>
      <c r="X615" s="25" t="s">
        <v>6627</v>
      </c>
      <c r="Y615" s="28">
        <v>4</v>
      </c>
      <c r="Z615" s="28"/>
      <c r="AA615" s="110" t="s">
        <v>237</v>
      </c>
      <c r="AB615" s="25"/>
      <c r="AC615" s="27"/>
      <c r="AD615" s="28"/>
      <c r="AE615" s="312"/>
      <c r="AF615" s="28" t="str">
        <f t="shared" si="9"/>
        <v>c</v>
      </c>
    </row>
    <row r="616" spans="1:32" ht="15.75" customHeight="1" x14ac:dyDescent="0.4">
      <c r="A616" s="107"/>
      <c r="B616" s="52"/>
      <c r="C616" s="994"/>
      <c r="D616" s="40"/>
      <c r="E616" s="41"/>
      <c r="F616" s="42"/>
      <c r="G616" s="108"/>
      <c r="H616" s="40"/>
      <c r="I616" s="42"/>
      <c r="J616" s="42"/>
      <c r="K616" s="108"/>
      <c r="L616" s="40"/>
      <c r="M616" s="42"/>
      <c r="N616" s="42"/>
      <c r="O616" s="108"/>
      <c r="P616" s="40"/>
      <c r="Q616" s="41"/>
      <c r="R616" s="42"/>
      <c r="S616" s="108"/>
      <c r="T616" s="40" t="s">
        <v>4653</v>
      </c>
      <c r="U616" s="42"/>
      <c r="V616" s="42"/>
      <c r="W616" s="108"/>
      <c r="X616" s="40"/>
      <c r="Y616" s="43"/>
      <c r="Z616" s="43"/>
      <c r="AA616" s="109"/>
      <c r="AB616" s="40"/>
      <c r="AC616" s="41"/>
      <c r="AD616" s="42"/>
      <c r="AE616" s="313"/>
      <c r="AF616" s="28" t="str">
        <f t="shared" si="9"/>
        <v>c</v>
      </c>
    </row>
    <row r="617" spans="1:32" ht="15.75" customHeight="1" x14ac:dyDescent="0.4">
      <c r="A617" s="105">
        <v>4</v>
      </c>
      <c r="B617" s="51" t="s">
        <v>6676</v>
      </c>
      <c r="C617" s="992" t="s">
        <v>0</v>
      </c>
      <c r="D617" s="15"/>
      <c r="E617" s="16"/>
      <c r="F617" s="16"/>
      <c r="G617" s="115"/>
      <c r="H617" s="15"/>
      <c r="I617" s="17"/>
      <c r="J617" s="18"/>
      <c r="K617" s="114"/>
      <c r="L617" s="18"/>
      <c r="M617" s="18"/>
      <c r="N617" s="18"/>
      <c r="O617" s="114"/>
      <c r="P617" s="15"/>
      <c r="Q617" s="17"/>
      <c r="R617" s="18"/>
      <c r="S617" s="114"/>
      <c r="T617" s="15"/>
      <c r="U617" s="18"/>
      <c r="V617" s="18"/>
      <c r="W617" s="114"/>
      <c r="X617" s="15" t="s">
        <v>6630</v>
      </c>
      <c r="Y617" s="18">
        <v>4</v>
      </c>
      <c r="Z617" s="18"/>
      <c r="AA617" s="114" t="s">
        <v>6652</v>
      </c>
      <c r="AB617" s="15"/>
      <c r="AC617" s="17"/>
      <c r="AD617" s="18"/>
      <c r="AE617" s="310"/>
      <c r="AF617" s="28" t="str">
        <f t="shared" si="9"/>
        <v>s</v>
      </c>
    </row>
    <row r="618" spans="1:32" ht="15.75" customHeight="1" x14ac:dyDescent="0.4">
      <c r="A618" s="107"/>
      <c r="B618" s="52" t="s">
        <v>844</v>
      </c>
      <c r="C618" s="993"/>
      <c r="D618" s="20"/>
      <c r="E618" s="21"/>
      <c r="F618" s="21"/>
      <c r="G618" s="113"/>
      <c r="H618" s="20"/>
      <c r="I618" s="22"/>
      <c r="J618" s="22"/>
      <c r="K618" s="112"/>
      <c r="L618" s="20"/>
      <c r="M618" s="22"/>
      <c r="N618" s="22"/>
      <c r="O618" s="112"/>
      <c r="P618" s="20"/>
      <c r="Q618" s="24"/>
      <c r="R618" s="24"/>
      <c r="S618" s="112"/>
      <c r="T618" s="20"/>
      <c r="U618" s="24"/>
      <c r="V618" s="22"/>
      <c r="W618" s="112"/>
      <c r="X618" s="20"/>
      <c r="Y618" s="24"/>
      <c r="Z618" s="24"/>
      <c r="AA618" s="112"/>
      <c r="AB618" s="20"/>
      <c r="AC618" s="22"/>
      <c r="AD618" s="22"/>
      <c r="AE618" s="311"/>
      <c r="AF618" s="28" t="str">
        <f t="shared" si="9"/>
        <v>s</v>
      </c>
    </row>
    <row r="619" spans="1:32" ht="15.75" customHeight="1" x14ac:dyDescent="0.4">
      <c r="A619" s="107"/>
      <c r="B619" s="52"/>
      <c r="C619" s="994" t="s">
        <v>1</v>
      </c>
      <c r="D619" s="25"/>
      <c r="E619" s="26"/>
      <c r="F619" s="26"/>
      <c r="G619" s="111"/>
      <c r="H619" s="25"/>
      <c r="I619" s="27"/>
      <c r="J619" s="28"/>
      <c r="K619" s="110"/>
      <c r="L619" s="25"/>
      <c r="M619" s="28"/>
      <c r="N619" s="28"/>
      <c r="O619" s="110"/>
      <c r="P619" s="30"/>
      <c r="Q619" s="31"/>
      <c r="R619" s="28"/>
      <c r="S619" s="110"/>
      <c r="T619" s="25" t="s">
        <v>6630</v>
      </c>
      <c r="U619" s="28">
        <v>4</v>
      </c>
      <c r="V619" s="28"/>
      <c r="W619" s="110" t="s">
        <v>6652</v>
      </c>
      <c r="X619" s="25" t="s">
        <v>6630</v>
      </c>
      <c r="Y619" s="28">
        <v>4</v>
      </c>
      <c r="Z619" s="28"/>
      <c r="AA619" s="110" t="s">
        <v>6652</v>
      </c>
      <c r="AB619" s="25"/>
      <c r="AC619" s="27"/>
      <c r="AD619" s="28"/>
      <c r="AE619" s="312"/>
      <c r="AF619" s="28" t="str">
        <f t="shared" si="9"/>
        <v>c</v>
      </c>
    </row>
    <row r="620" spans="1:32" ht="15.75" customHeight="1" x14ac:dyDescent="0.4">
      <c r="A620" s="107"/>
      <c r="B620" s="52"/>
      <c r="C620" s="994"/>
      <c r="D620" s="25"/>
      <c r="E620" s="26"/>
      <c r="F620" s="26"/>
      <c r="G620" s="111"/>
      <c r="H620" s="25"/>
      <c r="I620" s="28"/>
      <c r="J620" s="28"/>
      <c r="K620" s="110"/>
      <c r="L620" s="25"/>
      <c r="M620" s="28"/>
      <c r="N620" s="28"/>
      <c r="O620" s="110"/>
      <c r="P620" s="30"/>
      <c r="Q620" s="31"/>
      <c r="R620" s="32"/>
      <c r="S620" s="110"/>
      <c r="T620" s="25"/>
      <c r="U620" s="27"/>
      <c r="V620" s="27"/>
      <c r="W620" s="110"/>
      <c r="X620" s="25"/>
      <c r="Y620" s="33"/>
      <c r="Z620" s="33"/>
      <c r="AA620" s="116"/>
      <c r="AB620" s="25"/>
      <c r="AC620" s="27"/>
      <c r="AD620" s="28"/>
      <c r="AE620" s="312"/>
      <c r="AF620" s="28" t="str">
        <f t="shared" si="9"/>
        <v>c</v>
      </c>
    </row>
    <row r="621" spans="1:32" ht="15.75" customHeight="1" x14ac:dyDescent="0.4">
      <c r="A621" s="105">
        <v>5</v>
      </c>
      <c r="B621" s="51" t="s">
        <v>845</v>
      </c>
      <c r="C621" s="992" t="s">
        <v>0</v>
      </c>
      <c r="D621" s="15"/>
      <c r="E621" s="16"/>
      <c r="F621" s="16"/>
      <c r="G621" s="115"/>
      <c r="H621" s="15"/>
      <c r="I621" s="17"/>
      <c r="J621" s="18"/>
      <c r="K621" s="114"/>
      <c r="L621" s="18"/>
      <c r="M621" s="18"/>
      <c r="N621" s="18"/>
      <c r="O621" s="114"/>
      <c r="P621" s="15"/>
      <c r="Q621" s="17"/>
      <c r="R621" s="18"/>
      <c r="S621" s="114"/>
      <c r="T621" s="15"/>
      <c r="U621" s="17"/>
      <c r="V621" s="18"/>
      <c r="W621" s="114"/>
      <c r="X621" s="15" t="s">
        <v>6630</v>
      </c>
      <c r="Y621" s="18">
        <v>4</v>
      </c>
      <c r="Z621" s="18"/>
      <c r="AA621" s="114" t="s">
        <v>546</v>
      </c>
      <c r="AB621" s="15"/>
      <c r="AC621" s="17"/>
      <c r="AD621" s="18"/>
      <c r="AE621" s="310"/>
      <c r="AF621" s="28" t="str">
        <f t="shared" si="9"/>
        <v>s</v>
      </c>
    </row>
    <row r="622" spans="1:32" ht="15.75" customHeight="1" x14ac:dyDescent="0.4">
      <c r="A622" s="107"/>
      <c r="B622" s="52" t="s">
        <v>837</v>
      </c>
      <c r="C622" s="993"/>
      <c r="D622" s="20"/>
      <c r="E622" s="21"/>
      <c r="F622" s="21"/>
      <c r="G622" s="113"/>
      <c r="H622" s="20"/>
      <c r="I622" s="22"/>
      <c r="J622" s="22"/>
      <c r="K622" s="112"/>
      <c r="L622" s="20"/>
      <c r="M622" s="22"/>
      <c r="N622" s="22"/>
      <c r="O622" s="112"/>
      <c r="P622" s="20"/>
      <c r="Q622" s="24"/>
      <c r="R622" s="24"/>
      <c r="S622" s="112"/>
      <c r="T622" s="20"/>
      <c r="U622" s="22"/>
      <c r="V622" s="22"/>
      <c r="W622" s="112"/>
      <c r="X622" s="20"/>
      <c r="Y622" s="24"/>
      <c r="Z622" s="24"/>
      <c r="AA622" s="112"/>
      <c r="AB622" s="20"/>
      <c r="AC622" s="22"/>
      <c r="AD622" s="22"/>
      <c r="AE622" s="311"/>
      <c r="AF622" s="28" t="str">
        <f t="shared" si="9"/>
        <v>s</v>
      </c>
    </row>
    <row r="623" spans="1:32" ht="15.75" customHeight="1" x14ac:dyDescent="0.4">
      <c r="A623" s="107"/>
      <c r="B623" s="52"/>
      <c r="C623" s="994" t="s">
        <v>1</v>
      </c>
      <c r="D623" s="25"/>
      <c r="E623" s="26"/>
      <c r="F623" s="26"/>
      <c r="G623" s="111"/>
      <c r="H623" s="25"/>
      <c r="I623" s="27"/>
      <c r="J623" s="28"/>
      <c r="K623" s="110"/>
      <c r="L623" s="25"/>
      <c r="M623" s="28"/>
      <c r="N623" s="28"/>
      <c r="O623" s="110"/>
      <c r="P623" s="30"/>
      <c r="Q623" s="31"/>
      <c r="R623" s="28"/>
      <c r="S623" s="110"/>
      <c r="T623" s="25" t="s">
        <v>6630</v>
      </c>
      <c r="U623" s="28">
        <v>4</v>
      </c>
      <c r="V623" s="28"/>
      <c r="W623" s="110" t="s">
        <v>546</v>
      </c>
      <c r="X623" s="25" t="s">
        <v>6630</v>
      </c>
      <c r="Y623" s="28">
        <v>4</v>
      </c>
      <c r="Z623" s="28"/>
      <c r="AA623" s="110" t="s">
        <v>546</v>
      </c>
      <c r="AB623" s="25"/>
      <c r="AC623" s="27"/>
      <c r="AD623" s="28"/>
      <c r="AE623" s="312"/>
      <c r="AF623" s="28" t="str">
        <f t="shared" si="9"/>
        <v>c</v>
      </c>
    </row>
    <row r="624" spans="1:32" ht="15.75" customHeight="1" x14ac:dyDescent="0.4">
      <c r="A624" s="107"/>
      <c r="B624" s="52"/>
      <c r="C624" s="994"/>
      <c r="D624" s="25"/>
      <c r="E624" s="26"/>
      <c r="F624" s="26"/>
      <c r="G624" s="111"/>
      <c r="H624" s="25"/>
      <c r="I624" s="28"/>
      <c r="J624" s="28"/>
      <c r="K624" s="110"/>
      <c r="L624" s="25"/>
      <c r="M624" s="28"/>
      <c r="N624" s="28"/>
      <c r="O624" s="110"/>
      <c r="P624" s="30"/>
      <c r="Q624" s="31"/>
      <c r="R624" s="32"/>
      <c r="S624" s="110"/>
      <c r="T624" s="25"/>
      <c r="U624" s="28"/>
      <c r="V624" s="28"/>
      <c r="W624" s="110"/>
      <c r="X624" s="25"/>
      <c r="Y624" s="33"/>
      <c r="Z624" s="33"/>
      <c r="AA624" s="116"/>
      <c r="AB624" s="25"/>
      <c r="AC624" s="27"/>
      <c r="AD624" s="28"/>
      <c r="AE624" s="312"/>
      <c r="AF624" s="28" t="str">
        <f t="shared" si="9"/>
        <v>c</v>
      </c>
    </row>
    <row r="625" spans="1:32" ht="15.75" customHeight="1" x14ac:dyDescent="0.4">
      <c r="A625" s="105">
        <v>6</v>
      </c>
      <c r="B625" s="51" t="s">
        <v>4666</v>
      </c>
      <c r="C625" s="992" t="s">
        <v>0</v>
      </c>
      <c r="D625" s="15"/>
      <c r="E625" s="16"/>
      <c r="F625" s="16"/>
      <c r="G625" s="115"/>
      <c r="H625" s="15"/>
      <c r="I625" s="17"/>
      <c r="J625" s="18"/>
      <c r="K625" s="114"/>
      <c r="L625" s="15"/>
      <c r="M625" s="18"/>
      <c r="N625" s="18"/>
      <c r="O625" s="114"/>
      <c r="P625" s="34"/>
      <c r="Q625" s="35"/>
      <c r="R625" s="36"/>
      <c r="S625" s="114"/>
      <c r="T625" s="15"/>
      <c r="U625" s="18"/>
      <c r="V625" s="18"/>
      <c r="W625" s="114"/>
      <c r="X625" s="18"/>
      <c r="Y625" s="18"/>
      <c r="Z625" s="18"/>
      <c r="AA625" s="114"/>
      <c r="AB625" s="15"/>
      <c r="AC625" s="17"/>
      <c r="AD625" s="18"/>
      <c r="AE625" s="310"/>
      <c r="AF625" s="28" t="str">
        <f t="shared" si="9"/>
        <v>s</v>
      </c>
    </row>
    <row r="626" spans="1:32" ht="15.75" customHeight="1" x14ac:dyDescent="0.4">
      <c r="A626" s="107"/>
      <c r="B626" s="52" t="s">
        <v>412</v>
      </c>
      <c r="C626" s="993"/>
      <c r="D626" s="20"/>
      <c r="E626" s="21"/>
      <c r="F626" s="21"/>
      <c r="G626" s="113"/>
      <c r="H626" s="20"/>
      <c r="I626" s="22"/>
      <c r="J626" s="22"/>
      <c r="K626" s="112"/>
      <c r="L626" s="20"/>
      <c r="M626" s="22"/>
      <c r="N626" s="22"/>
      <c r="O626" s="112"/>
      <c r="P626" s="37"/>
      <c r="Q626" s="38"/>
      <c r="R626" s="39"/>
      <c r="S626" s="112"/>
      <c r="T626" s="20"/>
      <c r="U626" s="22"/>
      <c r="V626" s="22"/>
      <c r="W626" s="112"/>
      <c r="X626" s="20"/>
      <c r="Y626" s="24"/>
      <c r="Z626" s="24"/>
      <c r="AA626" s="112"/>
      <c r="AB626" s="20"/>
      <c r="AC626" s="22"/>
      <c r="AD626" s="22"/>
      <c r="AE626" s="311"/>
      <c r="AF626" s="28" t="str">
        <f t="shared" si="9"/>
        <v>s</v>
      </c>
    </row>
    <row r="627" spans="1:32" ht="15.75" customHeight="1" x14ac:dyDescent="0.4">
      <c r="A627" s="107"/>
      <c r="B627" s="52"/>
      <c r="C627" s="994" t="s">
        <v>1</v>
      </c>
      <c r="D627" s="25" t="s">
        <v>6637</v>
      </c>
      <c r="E627" s="26">
        <v>4</v>
      </c>
      <c r="F627" s="26"/>
      <c r="G627" s="111" t="s">
        <v>273</v>
      </c>
      <c r="H627" s="25" t="s">
        <v>6637</v>
      </c>
      <c r="I627" s="27">
        <v>4</v>
      </c>
      <c r="J627" s="28"/>
      <c r="K627" s="110" t="s">
        <v>273</v>
      </c>
      <c r="L627" s="25" t="s">
        <v>6637</v>
      </c>
      <c r="M627" s="28">
        <v>4</v>
      </c>
      <c r="N627" s="28"/>
      <c r="O627" s="110" t="s">
        <v>273</v>
      </c>
      <c r="P627" s="25" t="s">
        <v>6637</v>
      </c>
      <c r="Q627" s="27">
        <v>4</v>
      </c>
      <c r="R627" s="28"/>
      <c r="S627" s="110" t="s">
        <v>273</v>
      </c>
      <c r="T627" s="25" t="s">
        <v>6637</v>
      </c>
      <c r="U627" s="28">
        <v>4</v>
      </c>
      <c r="V627" s="28"/>
      <c r="W627" s="110" t="s">
        <v>273</v>
      </c>
      <c r="X627" s="25"/>
      <c r="Y627" s="28"/>
      <c r="Z627" s="28"/>
      <c r="AA627" s="110"/>
      <c r="AB627" s="25"/>
      <c r="AC627" s="27"/>
      <c r="AD627" s="28"/>
      <c r="AE627" s="312"/>
      <c r="AF627" s="28" t="str">
        <f t="shared" si="9"/>
        <v>c</v>
      </c>
    </row>
    <row r="628" spans="1:32" ht="15.75" customHeight="1" x14ac:dyDescent="0.4">
      <c r="A628" s="106"/>
      <c r="B628" s="52"/>
      <c r="C628" s="995"/>
      <c r="D628" s="25"/>
      <c r="E628" s="26"/>
      <c r="F628" s="26"/>
      <c r="G628" s="111"/>
      <c r="H628" s="25"/>
      <c r="I628" s="28"/>
      <c r="J628" s="28"/>
      <c r="K628" s="110"/>
      <c r="L628" s="25"/>
      <c r="M628" s="28"/>
      <c r="N628" s="28"/>
      <c r="O628" s="110"/>
      <c r="P628" s="25"/>
      <c r="Q628" s="27"/>
      <c r="R628" s="28"/>
      <c r="S628" s="110"/>
      <c r="T628" s="25"/>
      <c r="U628" s="28"/>
      <c r="V628" s="28"/>
      <c r="W628" s="110"/>
      <c r="X628" s="25"/>
      <c r="Y628" s="33"/>
      <c r="Z628" s="33"/>
      <c r="AA628" s="116"/>
      <c r="AB628" s="25"/>
      <c r="AC628" s="27"/>
      <c r="AD628" s="28"/>
      <c r="AE628" s="312"/>
      <c r="AF628" s="28" t="str">
        <f t="shared" si="9"/>
        <v>c</v>
      </c>
    </row>
    <row r="629" spans="1:32" ht="15.75" customHeight="1" x14ac:dyDescent="0.4">
      <c r="A629" s="105">
        <v>7</v>
      </c>
      <c r="B629" s="51" t="s">
        <v>6665</v>
      </c>
      <c r="C629" s="992" t="s">
        <v>0</v>
      </c>
      <c r="D629" s="15"/>
      <c r="E629" s="16"/>
      <c r="F629" s="16"/>
      <c r="G629" s="115"/>
      <c r="H629" s="15"/>
      <c r="I629" s="17"/>
      <c r="J629" s="18"/>
      <c r="K629" s="114"/>
      <c r="L629" s="18"/>
      <c r="M629" s="18"/>
      <c r="N629" s="18"/>
      <c r="O629" s="114"/>
      <c r="P629" s="18"/>
      <c r="Q629" s="18"/>
      <c r="R629" s="18"/>
      <c r="S629" s="114"/>
      <c r="T629" s="15"/>
      <c r="U629" s="18"/>
      <c r="V629" s="18"/>
      <c r="W629" s="114"/>
      <c r="X629" s="15" t="s">
        <v>6630</v>
      </c>
      <c r="Y629" s="18">
        <v>4</v>
      </c>
      <c r="Z629" s="18"/>
      <c r="AA629" s="114" t="s">
        <v>229</v>
      </c>
      <c r="AB629" s="15"/>
      <c r="AC629" s="18"/>
      <c r="AD629" s="18"/>
      <c r="AE629" s="310"/>
      <c r="AF629" s="28" t="str">
        <f t="shared" si="9"/>
        <v>s</v>
      </c>
    </row>
    <row r="630" spans="1:32" ht="15.75" customHeight="1" x14ac:dyDescent="0.4">
      <c r="A630" s="107"/>
      <c r="B630" s="52" t="s">
        <v>844</v>
      </c>
      <c r="C630" s="993"/>
      <c r="D630" s="20"/>
      <c r="E630" s="21"/>
      <c r="F630" s="21"/>
      <c r="G630" s="113"/>
      <c r="H630" s="20"/>
      <c r="I630" s="22"/>
      <c r="J630" s="22"/>
      <c r="K630" s="112"/>
      <c r="L630" s="20"/>
      <c r="M630" s="22"/>
      <c r="N630" s="22"/>
      <c r="O630" s="112"/>
      <c r="P630" s="20"/>
      <c r="Q630" s="24"/>
      <c r="R630" s="22"/>
      <c r="S630" s="112"/>
      <c r="T630" s="20"/>
      <c r="U630" s="22"/>
      <c r="V630" s="22"/>
      <c r="W630" s="112"/>
      <c r="X630" s="20"/>
      <c r="Y630" s="24"/>
      <c r="Z630" s="24"/>
      <c r="AA630" s="112"/>
      <c r="AB630" s="20"/>
      <c r="AC630" s="22"/>
      <c r="AD630" s="22"/>
      <c r="AE630" s="311"/>
      <c r="AF630" s="28" t="str">
        <f t="shared" si="9"/>
        <v>s</v>
      </c>
    </row>
    <row r="631" spans="1:32" ht="15.75" customHeight="1" x14ac:dyDescent="0.4">
      <c r="A631" s="107"/>
      <c r="B631" s="52"/>
      <c r="C631" s="994" t="s">
        <v>1</v>
      </c>
      <c r="D631" s="25"/>
      <c r="E631" s="26"/>
      <c r="F631" s="26"/>
      <c r="G631" s="111"/>
      <c r="H631" s="25"/>
      <c r="I631" s="27"/>
      <c r="J631" s="28"/>
      <c r="K631" s="110"/>
      <c r="L631" s="25"/>
      <c r="M631" s="28"/>
      <c r="N631" s="28"/>
      <c r="O631" s="110"/>
      <c r="P631" s="25"/>
      <c r="Q631" s="28"/>
      <c r="R631" s="28"/>
      <c r="S631" s="110"/>
      <c r="T631" s="25" t="s">
        <v>6630</v>
      </c>
      <c r="U631" s="28">
        <v>4</v>
      </c>
      <c r="V631" s="28"/>
      <c r="W631" s="110" t="s">
        <v>229</v>
      </c>
      <c r="X631" s="25" t="s">
        <v>6630</v>
      </c>
      <c r="Y631" s="28">
        <v>4</v>
      </c>
      <c r="Z631" s="28"/>
      <c r="AA631" s="110" t="s">
        <v>229</v>
      </c>
      <c r="AB631" s="25"/>
      <c r="AC631" s="27"/>
      <c r="AD631" s="28"/>
      <c r="AE631" s="312"/>
      <c r="AF631" s="28" t="str">
        <f t="shared" si="9"/>
        <v>c</v>
      </c>
    </row>
    <row r="632" spans="1:32" ht="15.75" customHeight="1" x14ac:dyDescent="0.4">
      <c r="A632" s="107"/>
      <c r="B632" s="52"/>
      <c r="C632" s="994"/>
      <c r="D632" s="25"/>
      <c r="E632" s="26"/>
      <c r="F632" s="26"/>
      <c r="G632" s="111"/>
      <c r="H632" s="25"/>
      <c r="I632" s="28"/>
      <c r="J632" s="28"/>
      <c r="K632" s="110"/>
      <c r="L632" s="25"/>
      <c r="M632" s="28"/>
      <c r="N632" s="28"/>
      <c r="O632" s="110"/>
      <c r="P632" s="25"/>
      <c r="Q632" s="28"/>
      <c r="R632" s="28"/>
      <c r="S632" s="110"/>
      <c r="T632" s="25"/>
      <c r="U632" s="28"/>
      <c r="V632" s="28"/>
      <c r="W632" s="110"/>
      <c r="X632" s="25"/>
      <c r="Y632" s="33"/>
      <c r="Z632" s="33"/>
      <c r="AA632" s="116"/>
      <c r="AB632" s="25"/>
      <c r="AC632" s="33"/>
      <c r="AD632" s="33"/>
      <c r="AE632" s="314"/>
      <c r="AF632" s="28" t="str">
        <f t="shared" si="9"/>
        <v>c</v>
      </c>
    </row>
    <row r="633" spans="1:32" ht="15.75" customHeight="1" x14ac:dyDescent="0.4">
      <c r="A633" s="105">
        <v>8</v>
      </c>
      <c r="B633" s="51" t="s">
        <v>6675</v>
      </c>
      <c r="C633" s="992" t="s">
        <v>0</v>
      </c>
      <c r="D633" s="15"/>
      <c r="E633" s="16"/>
      <c r="F633" s="16"/>
      <c r="G633" s="115"/>
      <c r="H633" s="15"/>
      <c r="I633" s="17"/>
      <c r="J633" s="18"/>
      <c r="K633" s="114"/>
      <c r="L633" s="15"/>
      <c r="M633" s="18"/>
      <c r="N633" s="18"/>
      <c r="O633" s="114"/>
      <c r="P633" s="15"/>
      <c r="Q633" s="18"/>
      <c r="R633" s="18"/>
      <c r="S633" s="114"/>
      <c r="T633" s="18"/>
      <c r="U633" s="18"/>
      <c r="V633" s="18"/>
      <c r="W633" s="114"/>
      <c r="X633" s="15" t="s">
        <v>7092</v>
      </c>
      <c r="Y633" s="18">
        <v>4</v>
      </c>
      <c r="Z633" s="18"/>
      <c r="AA633" s="114" t="s">
        <v>246</v>
      </c>
      <c r="AB633" s="15"/>
      <c r="AC633" s="18"/>
      <c r="AD633" s="18"/>
      <c r="AE633" s="310"/>
      <c r="AF633" s="28" t="str">
        <f t="shared" si="9"/>
        <v>s</v>
      </c>
    </row>
    <row r="634" spans="1:32" ht="15.75" customHeight="1" x14ac:dyDescent="0.4">
      <c r="A634" s="107"/>
      <c r="B634" s="52" t="s">
        <v>842</v>
      </c>
      <c r="C634" s="993"/>
      <c r="D634" s="20"/>
      <c r="E634" s="21"/>
      <c r="F634" s="21"/>
      <c r="G634" s="113"/>
      <c r="H634" s="20"/>
      <c r="I634" s="22"/>
      <c r="J634" s="22"/>
      <c r="K634" s="112"/>
      <c r="L634" s="20"/>
      <c r="M634" s="22"/>
      <c r="N634" s="22"/>
      <c r="O634" s="112"/>
      <c r="P634" s="20"/>
      <c r="Q634" s="22"/>
      <c r="R634" s="22"/>
      <c r="S634" s="112"/>
      <c r="T634" s="20"/>
      <c r="U634" s="22"/>
      <c r="V634" s="22"/>
      <c r="W634" s="112"/>
      <c r="X634" s="20"/>
      <c r="Y634" s="24"/>
      <c r="Z634" s="24"/>
      <c r="AA634" s="112"/>
      <c r="AB634" s="20"/>
      <c r="AC634" s="22"/>
      <c r="AD634" s="22"/>
      <c r="AE634" s="311"/>
      <c r="AF634" s="28" t="str">
        <f t="shared" si="9"/>
        <v>s</v>
      </c>
    </row>
    <row r="635" spans="1:32" ht="15.75" customHeight="1" x14ac:dyDescent="0.4">
      <c r="A635" s="107"/>
      <c r="B635" s="52"/>
      <c r="C635" s="994" t="s">
        <v>1</v>
      </c>
      <c r="D635" s="25" t="s">
        <v>7092</v>
      </c>
      <c r="E635" s="26">
        <v>4</v>
      </c>
      <c r="F635" s="26"/>
      <c r="G635" s="111" t="s">
        <v>246</v>
      </c>
      <c r="H635" s="25" t="s">
        <v>7092</v>
      </c>
      <c r="I635" s="27">
        <v>4</v>
      </c>
      <c r="J635" s="28"/>
      <c r="K635" s="110" t="s">
        <v>246</v>
      </c>
      <c r="L635" s="28" t="s">
        <v>7092</v>
      </c>
      <c r="M635" s="28">
        <v>4</v>
      </c>
      <c r="N635" s="28"/>
      <c r="O635" s="110" t="s">
        <v>246</v>
      </c>
      <c r="P635" s="25" t="s">
        <v>7092</v>
      </c>
      <c r="Q635" s="27">
        <v>4</v>
      </c>
      <c r="R635" s="28"/>
      <c r="S635" s="110" t="s">
        <v>246</v>
      </c>
      <c r="T635" s="25" t="s">
        <v>7092</v>
      </c>
      <c r="U635" s="28">
        <v>4</v>
      </c>
      <c r="V635" s="28"/>
      <c r="W635" s="110" t="s">
        <v>246</v>
      </c>
      <c r="X635" s="25" t="s">
        <v>7092</v>
      </c>
      <c r="Y635" s="28">
        <v>4</v>
      </c>
      <c r="Z635" s="28"/>
      <c r="AA635" s="110" t="s">
        <v>246</v>
      </c>
      <c r="AB635" s="25"/>
      <c r="AC635" s="27"/>
      <c r="AD635" s="28"/>
      <c r="AE635" s="312"/>
      <c r="AF635" s="28" t="str">
        <f t="shared" si="9"/>
        <v>c</v>
      </c>
    </row>
    <row r="636" spans="1:32" ht="15.75" customHeight="1" x14ac:dyDescent="0.4">
      <c r="A636" s="106"/>
      <c r="B636" s="52"/>
      <c r="C636" s="995"/>
      <c r="D636" s="25"/>
      <c r="E636" s="26"/>
      <c r="F636" s="26"/>
      <c r="G636" s="111"/>
      <c r="H636" s="25"/>
      <c r="I636" s="28"/>
      <c r="J636" s="28"/>
      <c r="K636" s="110"/>
      <c r="L636" s="25"/>
      <c r="M636" s="28"/>
      <c r="N636" s="28"/>
      <c r="O636" s="110"/>
      <c r="P636" s="25"/>
      <c r="Q636" s="27"/>
      <c r="R636" s="27"/>
      <c r="S636" s="110"/>
      <c r="T636" s="25"/>
      <c r="U636" s="28"/>
      <c r="V636" s="28"/>
      <c r="W636" s="110"/>
      <c r="X636" s="25"/>
      <c r="Y636" s="33"/>
      <c r="Z636" s="33"/>
      <c r="AA636" s="116"/>
      <c r="AB636" s="25"/>
      <c r="AC636" s="33"/>
      <c r="AD636" s="33"/>
      <c r="AE636" s="314"/>
      <c r="AF636" s="28" t="str">
        <f t="shared" si="9"/>
        <v>c</v>
      </c>
    </row>
    <row r="637" spans="1:32" ht="15.75" customHeight="1" x14ac:dyDescent="0.4">
      <c r="A637" s="105">
        <v>8</v>
      </c>
      <c r="B637" s="51" t="s">
        <v>6677</v>
      </c>
      <c r="C637" s="992" t="s">
        <v>0</v>
      </c>
      <c r="D637" s="15"/>
      <c r="E637" s="16"/>
      <c r="F637" s="16"/>
      <c r="G637" s="115"/>
      <c r="H637" s="15"/>
      <c r="I637" s="17"/>
      <c r="J637" s="18"/>
      <c r="K637" s="114"/>
      <c r="L637" s="15"/>
      <c r="M637" s="18"/>
      <c r="N637" s="18"/>
      <c r="O637" s="114"/>
      <c r="P637" s="34"/>
      <c r="Q637" s="35"/>
      <c r="R637" s="36"/>
      <c r="S637" s="114"/>
      <c r="T637" s="15"/>
      <c r="U637" s="18"/>
      <c r="V637" s="18"/>
      <c r="W637" s="114"/>
      <c r="X637" s="18" t="s">
        <v>6630</v>
      </c>
      <c r="Y637" s="18">
        <v>4</v>
      </c>
      <c r="Z637" s="18"/>
      <c r="AA637" s="114" t="s">
        <v>232</v>
      </c>
      <c r="AB637" s="15"/>
      <c r="AC637" s="17"/>
      <c r="AD637" s="18"/>
      <c r="AE637" s="310"/>
      <c r="AF637" s="28" t="str">
        <f t="shared" si="9"/>
        <v>s</v>
      </c>
    </row>
    <row r="638" spans="1:32" ht="15.75" customHeight="1" x14ac:dyDescent="0.4">
      <c r="A638" s="107"/>
      <c r="B638" s="52" t="s">
        <v>842</v>
      </c>
      <c r="C638" s="993"/>
      <c r="D638" s="20"/>
      <c r="E638" s="21"/>
      <c r="F638" s="21"/>
      <c r="G638" s="113"/>
      <c r="H638" s="20"/>
      <c r="I638" s="22"/>
      <c r="J638" s="22"/>
      <c r="K638" s="112"/>
      <c r="L638" s="20"/>
      <c r="M638" s="22"/>
      <c r="N638" s="22"/>
      <c r="O638" s="112"/>
      <c r="P638" s="37"/>
      <c r="Q638" s="38"/>
      <c r="R638" s="39"/>
      <c r="S638" s="112"/>
      <c r="T638" s="20"/>
      <c r="U638" s="22"/>
      <c r="V638" s="22"/>
      <c r="W638" s="112"/>
      <c r="X638" s="20"/>
      <c r="Y638" s="24"/>
      <c r="Z638" s="24"/>
      <c r="AA638" s="112"/>
      <c r="AB638" s="20"/>
      <c r="AC638" s="22"/>
      <c r="AD638" s="22"/>
      <c r="AE638" s="311"/>
      <c r="AF638" s="28" t="str">
        <f t="shared" si="9"/>
        <v>s</v>
      </c>
    </row>
    <row r="639" spans="1:32" ht="15.75" customHeight="1" x14ac:dyDescent="0.4">
      <c r="A639" s="107"/>
      <c r="B639" s="52"/>
      <c r="C639" s="994" t="s">
        <v>1</v>
      </c>
      <c r="D639" s="25" t="s">
        <v>6630</v>
      </c>
      <c r="E639" s="26">
        <v>4</v>
      </c>
      <c r="F639" s="26"/>
      <c r="G639" s="111" t="s">
        <v>232</v>
      </c>
      <c r="H639" s="25" t="s">
        <v>6630</v>
      </c>
      <c r="I639" s="27">
        <v>4</v>
      </c>
      <c r="J639" s="28"/>
      <c r="K639" s="110" t="s">
        <v>232</v>
      </c>
      <c r="L639" s="25" t="s">
        <v>6630</v>
      </c>
      <c r="M639" s="28">
        <v>4</v>
      </c>
      <c r="N639" s="28"/>
      <c r="O639" s="110" t="s">
        <v>232</v>
      </c>
      <c r="P639" s="25" t="s">
        <v>6630</v>
      </c>
      <c r="Q639" s="27">
        <v>4</v>
      </c>
      <c r="R639" s="28"/>
      <c r="S639" s="110" t="s">
        <v>232</v>
      </c>
      <c r="T639" s="25" t="s">
        <v>6630</v>
      </c>
      <c r="U639" s="28">
        <v>4</v>
      </c>
      <c r="V639" s="28"/>
      <c r="W639" s="110" t="s">
        <v>232</v>
      </c>
      <c r="X639" s="25" t="s">
        <v>6630</v>
      </c>
      <c r="Y639" s="28">
        <v>4</v>
      </c>
      <c r="Z639" s="28"/>
      <c r="AA639" s="110" t="s">
        <v>232</v>
      </c>
      <c r="AB639" s="25"/>
      <c r="AC639" s="27"/>
      <c r="AD639" s="28"/>
      <c r="AE639" s="312"/>
      <c r="AF639" s="28" t="str">
        <f t="shared" si="9"/>
        <v>c</v>
      </c>
    </row>
    <row r="640" spans="1:32" ht="15.75" customHeight="1" x14ac:dyDescent="0.4">
      <c r="A640" s="107"/>
      <c r="B640" s="54"/>
      <c r="C640" s="994"/>
      <c r="D640" s="40"/>
      <c r="E640" s="41"/>
      <c r="F640" s="42"/>
      <c r="G640" s="108"/>
      <c r="H640" s="40"/>
      <c r="I640" s="42"/>
      <c r="J640" s="42"/>
      <c r="K640" s="108"/>
      <c r="L640" s="40"/>
      <c r="M640" s="42"/>
      <c r="N640" s="42"/>
      <c r="O640" s="108"/>
      <c r="P640" s="40"/>
      <c r="Q640" s="41"/>
      <c r="R640" s="42"/>
      <c r="S640" s="108"/>
      <c r="T640" s="40"/>
      <c r="U640" s="42"/>
      <c r="V640" s="42"/>
      <c r="W640" s="108"/>
      <c r="X640" s="40"/>
      <c r="Y640" s="43"/>
      <c r="Z640" s="43"/>
      <c r="AA640" s="109"/>
      <c r="AB640" s="40"/>
      <c r="AC640" s="41"/>
      <c r="AD640" s="42"/>
      <c r="AE640" s="313"/>
      <c r="AF640" s="28" t="str">
        <f t="shared" si="9"/>
        <v>c</v>
      </c>
    </row>
    <row r="641" spans="1:32" ht="15.75" customHeight="1" x14ac:dyDescent="0.4">
      <c r="A641" s="105">
        <v>9</v>
      </c>
      <c r="B641" s="51" t="s">
        <v>6618</v>
      </c>
      <c r="C641" s="992" t="s">
        <v>0</v>
      </c>
      <c r="D641" s="15"/>
      <c r="E641" s="16"/>
      <c r="F641" s="16"/>
      <c r="G641" s="115"/>
      <c r="H641" s="15"/>
      <c r="I641" s="17"/>
      <c r="J641" s="18"/>
      <c r="K641" s="114"/>
      <c r="L641" s="15"/>
      <c r="M641" s="18"/>
      <c r="N641" s="18"/>
      <c r="O641" s="114"/>
      <c r="P641" s="34"/>
      <c r="Q641" s="35"/>
      <c r="R641" s="36"/>
      <c r="S641" s="114"/>
      <c r="T641" s="15"/>
      <c r="U641" s="18"/>
      <c r="V641" s="18"/>
      <c r="W641" s="114"/>
      <c r="X641" s="18"/>
      <c r="Y641" s="18"/>
      <c r="Z641" s="18"/>
      <c r="AA641" s="114"/>
      <c r="AB641" s="15"/>
      <c r="AC641" s="17"/>
      <c r="AD641" s="18"/>
      <c r="AE641" s="310"/>
      <c r="AF641" s="28" t="str">
        <f t="shared" si="9"/>
        <v>s</v>
      </c>
    </row>
    <row r="642" spans="1:32" ht="15.75" customHeight="1" x14ac:dyDescent="0.4">
      <c r="A642" s="107"/>
      <c r="B642" s="52" t="s">
        <v>412</v>
      </c>
      <c r="C642" s="993"/>
      <c r="D642" s="20"/>
      <c r="E642" s="21"/>
      <c r="F642" s="21"/>
      <c r="G642" s="113"/>
      <c r="H642" s="20"/>
      <c r="I642" s="22"/>
      <c r="J642" s="22"/>
      <c r="K642" s="112"/>
      <c r="L642" s="20"/>
      <c r="M642" s="22"/>
      <c r="N642" s="22"/>
      <c r="O642" s="112"/>
      <c r="P642" s="37"/>
      <c r="Q642" s="38"/>
      <c r="R642" s="39"/>
      <c r="S642" s="112"/>
      <c r="T642" s="20"/>
      <c r="U642" s="22"/>
      <c r="V642" s="22"/>
      <c r="W642" s="112"/>
      <c r="X642" s="20"/>
      <c r="Y642" s="24"/>
      <c r="Z642" s="24"/>
      <c r="AA642" s="112"/>
      <c r="AB642" s="20"/>
      <c r="AC642" s="22"/>
      <c r="AD642" s="22"/>
      <c r="AE642" s="311"/>
      <c r="AF642" s="28" t="str">
        <f t="shared" si="9"/>
        <v>s</v>
      </c>
    </row>
    <row r="643" spans="1:32" ht="15.75" customHeight="1" x14ac:dyDescent="0.4">
      <c r="A643" s="107"/>
      <c r="B643" s="52"/>
      <c r="C643" s="994" t="s">
        <v>1</v>
      </c>
      <c r="D643" s="25" t="s">
        <v>6627</v>
      </c>
      <c r="E643" s="26">
        <v>4</v>
      </c>
      <c r="F643" s="26"/>
      <c r="G643" s="111" t="s">
        <v>280</v>
      </c>
      <c r="H643" s="25" t="s">
        <v>6627</v>
      </c>
      <c r="I643" s="27">
        <v>4</v>
      </c>
      <c r="J643" s="28"/>
      <c r="K643" s="110" t="s">
        <v>280</v>
      </c>
      <c r="L643" s="25" t="s">
        <v>6627</v>
      </c>
      <c r="M643" s="28">
        <v>4</v>
      </c>
      <c r="N643" s="28"/>
      <c r="O643" s="110" t="s">
        <v>280</v>
      </c>
      <c r="P643" s="25" t="s">
        <v>6627</v>
      </c>
      <c r="Q643" s="27">
        <v>4</v>
      </c>
      <c r="R643" s="28"/>
      <c r="S643" s="110" t="s">
        <v>280</v>
      </c>
      <c r="T643" s="25" t="s">
        <v>6627</v>
      </c>
      <c r="U643" s="28">
        <v>4</v>
      </c>
      <c r="V643" s="28"/>
      <c r="W643" s="110" t="s">
        <v>280</v>
      </c>
      <c r="X643" s="25"/>
      <c r="Y643" s="28"/>
      <c r="Z643" s="28"/>
      <c r="AA643" s="110"/>
      <c r="AB643" s="25"/>
      <c r="AC643" s="27"/>
      <c r="AD643" s="28"/>
      <c r="AE643" s="312"/>
      <c r="AF643" s="28" t="str">
        <f t="shared" si="9"/>
        <v>c</v>
      </c>
    </row>
    <row r="644" spans="1:32" ht="15.75" customHeight="1" x14ac:dyDescent="0.4">
      <c r="A644" s="107"/>
      <c r="B644" s="52"/>
      <c r="C644" s="994"/>
      <c r="D644" s="40"/>
      <c r="E644" s="41"/>
      <c r="F644" s="42"/>
      <c r="G644" s="108"/>
      <c r="H644" s="40"/>
      <c r="I644" s="42"/>
      <c r="J644" s="42"/>
      <c r="K644" s="108"/>
      <c r="L644" s="40"/>
      <c r="M644" s="42"/>
      <c r="N644" s="42"/>
      <c r="O644" s="108"/>
      <c r="P644" s="40"/>
      <c r="Q644" s="41"/>
      <c r="R644" s="42"/>
      <c r="S644" s="108"/>
      <c r="T644" s="40"/>
      <c r="U644" s="42"/>
      <c r="V644" s="42"/>
      <c r="W644" s="108"/>
      <c r="X644" s="40"/>
      <c r="Y644" s="43"/>
      <c r="Z644" s="43"/>
      <c r="AA644" s="109"/>
      <c r="AB644" s="40"/>
      <c r="AC644" s="41"/>
      <c r="AD644" s="42"/>
      <c r="AE644" s="313"/>
      <c r="AF644" s="28" t="str">
        <f t="shared" si="9"/>
        <v>c</v>
      </c>
    </row>
    <row r="645" spans="1:32" ht="15.75" customHeight="1" x14ac:dyDescent="0.4">
      <c r="A645" s="105">
        <v>10</v>
      </c>
      <c r="B645" s="51" t="s">
        <v>7236</v>
      </c>
      <c r="C645" s="992" t="s">
        <v>0</v>
      </c>
      <c r="D645" s="15"/>
      <c r="E645" s="16"/>
      <c r="F645" s="16"/>
      <c r="G645" s="115"/>
      <c r="H645" s="15"/>
      <c r="I645" s="17"/>
      <c r="J645" s="18"/>
      <c r="K645" s="114"/>
      <c r="L645" s="18"/>
      <c r="M645" s="18"/>
      <c r="N645" s="18"/>
      <c r="O645" s="114"/>
      <c r="P645" s="15"/>
      <c r="Q645" s="17"/>
      <c r="R645" s="18"/>
      <c r="S645" s="114"/>
      <c r="T645" s="15"/>
      <c r="U645" s="18"/>
      <c r="V645" s="18"/>
      <c r="W645" s="114"/>
      <c r="X645" s="15" t="s">
        <v>7087</v>
      </c>
      <c r="Y645" s="18">
        <v>4</v>
      </c>
      <c r="Z645" s="18"/>
      <c r="AA645" s="114" t="s">
        <v>269</v>
      </c>
      <c r="AB645" s="15"/>
      <c r="AC645" s="17"/>
      <c r="AD645" s="18"/>
      <c r="AE645" s="310"/>
      <c r="AF645" s="28" t="str">
        <f t="shared" ref="AF645:AF708" si="10">IF(C645=0,C644,C645)</f>
        <v>s</v>
      </c>
    </row>
    <row r="646" spans="1:32" ht="15.75" customHeight="1" x14ac:dyDescent="0.4">
      <c r="A646" s="107"/>
      <c r="B646" s="52" t="s">
        <v>842</v>
      </c>
      <c r="C646" s="993"/>
      <c r="D646" s="20"/>
      <c r="E646" s="21"/>
      <c r="F646" s="21"/>
      <c r="G646" s="113"/>
      <c r="H646" s="20"/>
      <c r="I646" s="22"/>
      <c r="J646" s="22"/>
      <c r="K646" s="112"/>
      <c r="L646" s="20"/>
      <c r="M646" s="22"/>
      <c r="N646" s="22"/>
      <c r="O646" s="112"/>
      <c r="P646" s="20"/>
      <c r="Q646" s="24"/>
      <c r="R646" s="24"/>
      <c r="S646" s="112"/>
      <c r="T646" s="20"/>
      <c r="U646" s="24"/>
      <c r="V646" s="22"/>
      <c r="W646" s="112"/>
      <c r="X646" s="20"/>
      <c r="Y646" s="24"/>
      <c r="Z646" s="24"/>
      <c r="AA646" s="112"/>
      <c r="AB646" s="20"/>
      <c r="AC646" s="22"/>
      <c r="AD646" s="22"/>
      <c r="AE646" s="311"/>
      <c r="AF646" s="28" t="str">
        <f t="shared" si="10"/>
        <v>s</v>
      </c>
    </row>
    <row r="647" spans="1:32" ht="15.75" customHeight="1" x14ac:dyDescent="0.4">
      <c r="A647" s="107"/>
      <c r="B647" s="52"/>
      <c r="C647" s="994" t="s">
        <v>1</v>
      </c>
      <c r="D647" s="25" t="s">
        <v>7087</v>
      </c>
      <c r="E647" s="26">
        <v>4</v>
      </c>
      <c r="F647" s="26"/>
      <c r="G647" s="111" t="s">
        <v>269</v>
      </c>
      <c r="H647" s="25" t="s">
        <v>7087</v>
      </c>
      <c r="I647" s="27">
        <v>4</v>
      </c>
      <c r="J647" s="28"/>
      <c r="K647" s="110" t="s">
        <v>269</v>
      </c>
      <c r="L647" s="25" t="s">
        <v>7087</v>
      </c>
      <c r="M647" s="28">
        <v>4</v>
      </c>
      <c r="N647" s="28"/>
      <c r="O647" s="110" t="s">
        <v>269</v>
      </c>
      <c r="P647" s="30" t="s">
        <v>7087</v>
      </c>
      <c r="Q647" s="31">
        <v>4</v>
      </c>
      <c r="R647" s="28"/>
      <c r="S647" s="110" t="s">
        <v>269</v>
      </c>
      <c r="T647" s="25" t="s">
        <v>7087</v>
      </c>
      <c r="U647" s="28">
        <v>4</v>
      </c>
      <c r="V647" s="28"/>
      <c r="W647" s="110" t="s">
        <v>269</v>
      </c>
      <c r="X647" s="25" t="s">
        <v>7087</v>
      </c>
      <c r="Y647" s="28">
        <v>4</v>
      </c>
      <c r="Z647" s="28"/>
      <c r="AA647" s="110" t="s">
        <v>269</v>
      </c>
      <c r="AB647" s="25"/>
      <c r="AC647" s="27"/>
      <c r="AD647" s="28"/>
      <c r="AE647" s="312"/>
      <c r="AF647" s="28" t="str">
        <f t="shared" si="10"/>
        <v>c</v>
      </c>
    </row>
    <row r="648" spans="1:32" ht="15.75" customHeight="1" x14ac:dyDescent="0.4">
      <c r="A648" s="107"/>
      <c r="B648" s="54"/>
      <c r="C648" s="994"/>
      <c r="D648" s="25"/>
      <c r="E648" s="26"/>
      <c r="F648" s="26"/>
      <c r="G648" s="111"/>
      <c r="H648" s="25"/>
      <c r="I648" s="28"/>
      <c r="J648" s="28"/>
      <c r="K648" s="110"/>
      <c r="L648" s="25"/>
      <c r="M648" s="28"/>
      <c r="N648" s="28"/>
      <c r="O648" s="110"/>
      <c r="P648" s="30"/>
      <c r="Q648" s="31"/>
      <c r="R648" s="32"/>
      <c r="S648" s="110"/>
      <c r="T648" s="25"/>
      <c r="U648" s="27"/>
      <c r="V648" s="27"/>
      <c r="W648" s="110"/>
      <c r="X648" s="25"/>
      <c r="Y648" s="33"/>
      <c r="Z648" s="33"/>
      <c r="AA648" s="116"/>
      <c r="AB648" s="25"/>
      <c r="AC648" s="27"/>
      <c r="AD648" s="28"/>
      <c r="AE648" s="312"/>
      <c r="AF648" s="28" t="str">
        <f t="shared" si="10"/>
        <v>c</v>
      </c>
    </row>
    <row r="649" spans="1:32" ht="15.75" customHeight="1" x14ac:dyDescent="0.4">
      <c r="A649" s="105">
        <v>10</v>
      </c>
      <c r="B649" s="51" t="s">
        <v>7237</v>
      </c>
      <c r="C649" s="992" t="s">
        <v>0</v>
      </c>
      <c r="D649" s="15"/>
      <c r="E649" s="16"/>
      <c r="F649" s="16"/>
      <c r="G649" s="115"/>
      <c r="H649" s="15"/>
      <c r="I649" s="17"/>
      <c r="J649" s="18"/>
      <c r="K649" s="114"/>
      <c r="L649" s="15"/>
      <c r="M649" s="18"/>
      <c r="N649" s="18"/>
      <c r="O649" s="114"/>
      <c r="P649" s="34"/>
      <c r="Q649" s="35"/>
      <c r="R649" s="36"/>
      <c r="S649" s="114"/>
      <c r="T649" s="15"/>
      <c r="U649" s="18"/>
      <c r="V649" s="18"/>
      <c r="W649" s="114"/>
      <c r="X649" s="18" t="s">
        <v>6639</v>
      </c>
      <c r="Y649" s="18">
        <v>4</v>
      </c>
      <c r="Z649" s="18"/>
      <c r="AA649" s="114" t="s">
        <v>257</v>
      </c>
      <c r="AB649" s="15"/>
      <c r="AC649" s="17"/>
      <c r="AD649" s="18"/>
      <c r="AE649" s="310"/>
      <c r="AF649" s="28" t="str">
        <f t="shared" si="10"/>
        <v>s</v>
      </c>
    </row>
    <row r="650" spans="1:32" ht="15.75" customHeight="1" x14ac:dyDescent="0.4">
      <c r="A650" s="107"/>
      <c r="B650" s="52" t="s">
        <v>842</v>
      </c>
      <c r="C650" s="993"/>
      <c r="D650" s="20"/>
      <c r="E650" s="21"/>
      <c r="F650" s="21"/>
      <c r="G650" s="113"/>
      <c r="H650" s="20"/>
      <c r="I650" s="22"/>
      <c r="J650" s="22"/>
      <c r="K650" s="112"/>
      <c r="L650" s="20"/>
      <c r="M650" s="22"/>
      <c r="N650" s="22"/>
      <c r="O650" s="112"/>
      <c r="P650" s="37"/>
      <c r="Q650" s="38"/>
      <c r="R650" s="39"/>
      <c r="S650" s="112"/>
      <c r="T650" s="20"/>
      <c r="U650" s="22"/>
      <c r="V650" s="22"/>
      <c r="W650" s="112"/>
      <c r="X650" s="20"/>
      <c r="Y650" s="24"/>
      <c r="Z650" s="24"/>
      <c r="AA650" s="112"/>
      <c r="AB650" s="20"/>
      <c r="AC650" s="22"/>
      <c r="AD650" s="22"/>
      <c r="AE650" s="311"/>
      <c r="AF650" s="28" t="str">
        <f t="shared" si="10"/>
        <v>s</v>
      </c>
    </row>
    <row r="651" spans="1:32" ht="15.75" customHeight="1" x14ac:dyDescent="0.4">
      <c r="A651" s="107"/>
      <c r="B651" s="52"/>
      <c r="C651" s="994" t="s">
        <v>1</v>
      </c>
      <c r="D651" s="25" t="s">
        <v>6639</v>
      </c>
      <c r="E651" s="26">
        <v>4</v>
      </c>
      <c r="F651" s="26"/>
      <c r="G651" s="111" t="s">
        <v>257</v>
      </c>
      <c r="H651" s="25" t="s">
        <v>6639</v>
      </c>
      <c r="I651" s="27">
        <v>4</v>
      </c>
      <c r="J651" s="28"/>
      <c r="K651" s="110" t="s">
        <v>257</v>
      </c>
      <c r="L651" s="25" t="s">
        <v>6639</v>
      </c>
      <c r="M651" s="28">
        <v>4</v>
      </c>
      <c r="N651" s="28"/>
      <c r="O651" s="110" t="s">
        <v>257</v>
      </c>
      <c r="P651" s="25" t="s">
        <v>6639</v>
      </c>
      <c r="Q651" s="27">
        <v>4</v>
      </c>
      <c r="R651" s="28"/>
      <c r="S651" s="110" t="s">
        <v>257</v>
      </c>
      <c r="T651" s="25" t="s">
        <v>6639</v>
      </c>
      <c r="U651" s="28">
        <v>4</v>
      </c>
      <c r="V651" s="28"/>
      <c r="W651" s="110" t="s">
        <v>257</v>
      </c>
      <c r="X651" s="25" t="s">
        <v>6639</v>
      </c>
      <c r="Y651" s="28">
        <v>4</v>
      </c>
      <c r="Z651" s="28"/>
      <c r="AA651" s="110" t="s">
        <v>257</v>
      </c>
      <c r="AB651" s="25"/>
      <c r="AC651" s="27"/>
      <c r="AD651" s="28"/>
      <c r="AE651" s="312"/>
      <c r="AF651" s="28" t="str">
        <f t="shared" si="10"/>
        <v>c</v>
      </c>
    </row>
    <row r="652" spans="1:32" ht="15.75" customHeight="1" x14ac:dyDescent="0.4">
      <c r="A652" s="107"/>
      <c r="B652" s="52"/>
      <c r="C652" s="994"/>
      <c r="D652" s="40"/>
      <c r="E652" s="41"/>
      <c r="F652" s="42"/>
      <c r="G652" s="108"/>
      <c r="H652" s="40"/>
      <c r="I652" s="42"/>
      <c r="J652" s="42"/>
      <c r="K652" s="108"/>
      <c r="L652" s="40"/>
      <c r="M652" s="42"/>
      <c r="N652" s="42"/>
      <c r="O652" s="108"/>
      <c r="P652" s="40"/>
      <c r="Q652" s="41"/>
      <c r="R652" s="42"/>
      <c r="S652" s="108"/>
      <c r="T652" s="40"/>
      <c r="U652" s="42"/>
      <c r="V652" s="42"/>
      <c r="W652" s="108"/>
      <c r="X652" s="40"/>
      <c r="Y652" s="43"/>
      <c r="Z652" s="43"/>
      <c r="AA652" s="109"/>
      <c r="AB652" s="40"/>
      <c r="AC652" s="41"/>
      <c r="AD652" s="42"/>
      <c r="AE652" s="313"/>
      <c r="AF652" s="28" t="str">
        <f t="shared" si="10"/>
        <v>c</v>
      </c>
    </row>
    <row r="653" spans="1:32" ht="15.75" customHeight="1" x14ac:dyDescent="0.4">
      <c r="A653" s="105">
        <v>11</v>
      </c>
      <c r="B653" s="51" t="s">
        <v>7230</v>
      </c>
      <c r="C653" s="992" t="s">
        <v>0</v>
      </c>
      <c r="D653" s="15"/>
      <c r="E653" s="16"/>
      <c r="F653" s="16"/>
      <c r="G653" s="115"/>
      <c r="H653" s="15"/>
      <c r="I653" s="17"/>
      <c r="J653" s="18"/>
      <c r="K653" s="114"/>
      <c r="L653" s="15"/>
      <c r="M653" s="18"/>
      <c r="N653" s="18"/>
      <c r="O653" s="114"/>
      <c r="P653" s="34"/>
      <c r="Q653" s="35"/>
      <c r="R653" s="36"/>
      <c r="S653" s="114"/>
      <c r="T653" s="15"/>
      <c r="U653" s="18"/>
      <c r="V653" s="18"/>
      <c r="W653" s="114"/>
      <c r="X653" s="18" t="s">
        <v>7087</v>
      </c>
      <c r="Y653" s="18">
        <v>2</v>
      </c>
      <c r="Z653" s="18"/>
      <c r="AA653" s="114" t="s">
        <v>259</v>
      </c>
      <c r="AB653" s="15"/>
      <c r="AC653" s="17"/>
      <c r="AD653" s="18"/>
      <c r="AE653" s="310"/>
      <c r="AF653" s="28" t="str">
        <f t="shared" si="10"/>
        <v>s</v>
      </c>
    </row>
    <row r="654" spans="1:32" ht="15.75" customHeight="1" x14ac:dyDescent="0.4">
      <c r="A654" s="107"/>
      <c r="B654" s="52" t="s">
        <v>844</v>
      </c>
      <c r="C654" s="993"/>
      <c r="D654" s="20"/>
      <c r="E654" s="21"/>
      <c r="F654" s="21"/>
      <c r="G654" s="113"/>
      <c r="H654" s="20"/>
      <c r="I654" s="22"/>
      <c r="J654" s="22"/>
      <c r="K654" s="112"/>
      <c r="L654" s="20"/>
      <c r="M654" s="22"/>
      <c r="N654" s="22"/>
      <c r="O654" s="112"/>
      <c r="P654" s="37"/>
      <c r="Q654" s="38"/>
      <c r="R654" s="39"/>
      <c r="S654" s="112"/>
      <c r="T654" s="20"/>
      <c r="U654" s="22"/>
      <c r="V654" s="22"/>
      <c r="W654" s="112"/>
      <c r="X654" s="20" t="s">
        <v>4653</v>
      </c>
      <c r="Y654" s="24"/>
      <c r="Z654" s="24"/>
      <c r="AA654" s="112"/>
      <c r="AB654" s="20"/>
      <c r="AC654" s="22"/>
      <c r="AD654" s="22"/>
      <c r="AE654" s="311"/>
      <c r="AF654" s="28" t="str">
        <f t="shared" si="10"/>
        <v>s</v>
      </c>
    </row>
    <row r="655" spans="1:32" ht="15.75" customHeight="1" x14ac:dyDescent="0.4">
      <c r="A655" s="107"/>
      <c r="B655" s="52"/>
      <c r="C655" s="994" t="s">
        <v>1</v>
      </c>
      <c r="D655" s="25"/>
      <c r="E655" s="26"/>
      <c r="F655" s="26"/>
      <c r="G655" s="111"/>
      <c r="H655" s="25"/>
      <c r="I655" s="27"/>
      <c r="J655" s="28"/>
      <c r="K655" s="110"/>
      <c r="L655" s="25"/>
      <c r="M655" s="28"/>
      <c r="N655" s="28"/>
      <c r="O655" s="110"/>
      <c r="P655" s="25"/>
      <c r="Q655" s="27"/>
      <c r="R655" s="28"/>
      <c r="S655" s="110"/>
      <c r="T655" s="25" t="s">
        <v>7087</v>
      </c>
      <c r="U655" s="28">
        <v>4</v>
      </c>
      <c r="V655" s="28"/>
      <c r="W655" s="110" t="s">
        <v>259</v>
      </c>
      <c r="X655" s="25" t="s">
        <v>7092</v>
      </c>
      <c r="Y655" s="28">
        <v>4</v>
      </c>
      <c r="Z655" s="28"/>
      <c r="AA655" s="110" t="s">
        <v>259</v>
      </c>
      <c r="AB655" s="25"/>
      <c r="AC655" s="27"/>
      <c r="AD655" s="28"/>
      <c r="AE655" s="312"/>
      <c r="AF655" s="28" t="str">
        <f t="shared" si="10"/>
        <v>c</v>
      </c>
    </row>
    <row r="656" spans="1:32" ht="15.75" customHeight="1" x14ac:dyDescent="0.4">
      <c r="A656" s="107"/>
      <c r="B656" s="52"/>
      <c r="C656" s="994"/>
      <c r="D656" s="40"/>
      <c r="E656" s="41"/>
      <c r="F656" s="42"/>
      <c r="G656" s="108"/>
      <c r="H656" s="40"/>
      <c r="I656" s="42"/>
      <c r="J656" s="42"/>
      <c r="K656" s="108"/>
      <c r="L656" s="40"/>
      <c r="M656" s="42"/>
      <c r="N656" s="42"/>
      <c r="O656" s="108"/>
      <c r="P656" s="40"/>
      <c r="Q656" s="41"/>
      <c r="R656" s="42"/>
      <c r="S656" s="108"/>
      <c r="T656" s="40"/>
      <c r="U656" s="42"/>
      <c r="V656" s="42"/>
      <c r="W656" s="108"/>
      <c r="X656" s="40"/>
      <c r="Y656" s="43"/>
      <c r="Z656" s="43"/>
      <c r="AA656" s="109"/>
      <c r="AB656" s="40"/>
      <c r="AC656" s="41"/>
      <c r="AD656" s="42"/>
      <c r="AE656" s="313"/>
      <c r="AF656" s="28" t="str">
        <f t="shared" si="10"/>
        <v>c</v>
      </c>
    </row>
    <row r="657" spans="1:32" ht="15.75" customHeight="1" x14ac:dyDescent="0.4">
      <c r="A657" s="105">
        <v>12</v>
      </c>
      <c r="B657" s="51" t="s">
        <v>6666</v>
      </c>
      <c r="C657" s="992" t="s">
        <v>0</v>
      </c>
      <c r="D657" s="15"/>
      <c r="E657" s="16"/>
      <c r="F657" s="16"/>
      <c r="G657" s="115"/>
      <c r="H657" s="15"/>
      <c r="I657" s="17"/>
      <c r="J657" s="18"/>
      <c r="K657" s="114"/>
      <c r="L657" s="18"/>
      <c r="M657" s="18"/>
      <c r="N657" s="18"/>
      <c r="O657" s="114"/>
      <c r="P657" s="15"/>
      <c r="Q657" s="17"/>
      <c r="R657" s="18"/>
      <c r="S657" s="114"/>
      <c r="T657" s="15"/>
      <c r="U657" s="18"/>
      <c r="V657" s="18"/>
      <c r="W657" s="114"/>
      <c r="X657" s="15" t="s">
        <v>6627</v>
      </c>
      <c r="Y657" s="18">
        <v>4</v>
      </c>
      <c r="Z657" s="18"/>
      <c r="AA657" s="114" t="s">
        <v>386</v>
      </c>
      <c r="AB657" s="15"/>
      <c r="AC657" s="17"/>
      <c r="AD657" s="18"/>
      <c r="AE657" s="310"/>
      <c r="AF657" s="28" t="str">
        <f t="shared" si="10"/>
        <v>s</v>
      </c>
    </row>
    <row r="658" spans="1:32" ht="15.75" customHeight="1" x14ac:dyDescent="0.4">
      <c r="A658" s="107"/>
      <c r="B658" s="52" t="s">
        <v>837</v>
      </c>
      <c r="C658" s="993"/>
      <c r="D658" s="20"/>
      <c r="E658" s="21"/>
      <c r="F658" s="21"/>
      <c r="G658" s="113"/>
      <c r="H658" s="20"/>
      <c r="I658" s="22"/>
      <c r="J658" s="22"/>
      <c r="K658" s="112"/>
      <c r="L658" s="20"/>
      <c r="M658" s="22"/>
      <c r="N658" s="22"/>
      <c r="O658" s="112"/>
      <c r="P658" s="20"/>
      <c r="Q658" s="24"/>
      <c r="R658" s="24"/>
      <c r="S658" s="112"/>
      <c r="T658" s="20"/>
      <c r="U658" s="24"/>
      <c r="V658" s="22"/>
      <c r="W658" s="112"/>
      <c r="X658" s="20"/>
      <c r="Y658" s="24"/>
      <c r="Z658" s="24"/>
      <c r="AA658" s="112"/>
      <c r="AB658" s="20"/>
      <c r="AC658" s="22"/>
      <c r="AD658" s="22"/>
      <c r="AE658" s="311"/>
      <c r="AF658" s="28" t="str">
        <f t="shared" si="10"/>
        <v>s</v>
      </c>
    </row>
    <row r="659" spans="1:32" ht="15.75" customHeight="1" x14ac:dyDescent="0.4">
      <c r="A659" s="107"/>
      <c r="B659" s="52"/>
      <c r="C659" s="994" t="s">
        <v>1</v>
      </c>
      <c r="D659" s="25"/>
      <c r="E659" s="26"/>
      <c r="F659" s="26"/>
      <c r="G659" s="111"/>
      <c r="H659" s="25"/>
      <c r="I659" s="27"/>
      <c r="J659" s="28"/>
      <c r="K659" s="110"/>
      <c r="L659" s="25"/>
      <c r="M659" s="28"/>
      <c r="N659" s="28"/>
      <c r="O659" s="110"/>
      <c r="P659" s="30"/>
      <c r="Q659" s="31"/>
      <c r="R659" s="28"/>
      <c r="S659" s="110"/>
      <c r="T659" s="25" t="s">
        <v>6627</v>
      </c>
      <c r="U659" s="28">
        <v>4</v>
      </c>
      <c r="V659" s="28"/>
      <c r="W659" s="110" t="s">
        <v>386</v>
      </c>
      <c r="X659" s="25" t="s">
        <v>6627</v>
      </c>
      <c r="Y659" s="28">
        <v>4</v>
      </c>
      <c r="Z659" s="28"/>
      <c r="AA659" s="110" t="s">
        <v>386</v>
      </c>
      <c r="AB659" s="25"/>
      <c r="AC659" s="27"/>
      <c r="AD659" s="28"/>
      <c r="AE659" s="312"/>
      <c r="AF659" s="28" t="str">
        <f t="shared" si="10"/>
        <v>c</v>
      </c>
    </row>
    <row r="660" spans="1:32" ht="15.75" customHeight="1" x14ac:dyDescent="0.4">
      <c r="A660" s="107"/>
      <c r="B660" s="52"/>
      <c r="C660" s="994"/>
      <c r="D660" s="25"/>
      <c r="E660" s="26"/>
      <c r="F660" s="26"/>
      <c r="G660" s="111"/>
      <c r="H660" s="25"/>
      <c r="I660" s="28"/>
      <c r="J660" s="28"/>
      <c r="K660" s="110"/>
      <c r="L660" s="25"/>
      <c r="M660" s="28"/>
      <c r="N660" s="28"/>
      <c r="O660" s="110"/>
      <c r="P660" s="30"/>
      <c r="Q660" s="31"/>
      <c r="R660" s="32"/>
      <c r="S660" s="110"/>
      <c r="T660" s="25"/>
      <c r="U660" s="27"/>
      <c r="V660" s="27"/>
      <c r="W660" s="110"/>
      <c r="X660" s="25"/>
      <c r="Y660" s="33"/>
      <c r="Z660" s="33"/>
      <c r="AA660" s="116"/>
      <c r="AB660" s="25"/>
      <c r="AC660" s="27"/>
      <c r="AD660" s="28"/>
      <c r="AE660" s="312"/>
      <c r="AF660" s="28" t="str">
        <f t="shared" si="10"/>
        <v>c</v>
      </c>
    </row>
    <row r="661" spans="1:32" ht="15.75" customHeight="1" x14ac:dyDescent="0.4">
      <c r="A661" s="105">
        <v>13</v>
      </c>
      <c r="B661" s="51" t="s">
        <v>7224</v>
      </c>
      <c r="C661" s="992" t="s">
        <v>0</v>
      </c>
      <c r="D661" s="15"/>
      <c r="E661" s="16"/>
      <c r="F661" s="16"/>
      <c r="G661" s="115"/>
      <c r="H661" s="15"/>
      <c r="I661" s="17"/>
      <c r="J661" s="18"/>
      <c r="K661" s="114"/>
      <c r="L661" s="18"/>
      <c r="M661" s="18"/>
      <c r="N661" s="18"/>
      <c r="O661" s="114"/>
      <c r="P661" s="15"/>
      <c r="Q661" s="17"/>
      <c r="R661" s="18"/>
      <c r="S661" s="114"/>
      <c r="T661" s="15"/>
      <c r="U661" s="17"/>
      <c r="V661" s="18"/>
      <c r="W661" s="114"/>
      <c r="X661" s="15" t="s">
        <v>4664</v>
      </c>
      <c r="Y661" s="18">
        <v>5</v>
      </c>
      <c r="Z661" s="18"/>
      <c r="AA661" s="114" t="s">
        <v>712</v>
      </c>
      <c r="AB661" s="15"/>
      <c r="AC661" s="17"/>
      <c r="AD661" s="18"/>
      <c r="AE661" s="310"/>
      <c r="AF661" s="28" t="str">
        <f t="shared" si="10"/>
        <v>s</v>
      </c>
    </row>
    <row r="662" spans="1:32" ht="15.75" customHeight="1" x14ac:dyDescent="0.4">
      <c r="A662" s="107"/>
      <c r="B662" s="52" t="s">
        <v>837</v>
      </c>
      <c r="C662" s="993"/>
      <c r="D662" s="20"/>
      <c r="E662" s="21"/>
      <c r="F662" s="21"/>
      <c r="G662" s="113"/>
      <c r="H662" s="20"/>
      <c r="I662" s="22"/>
      <c r="J662" s="22"/>
      <c r="K662" s="112"/>
      <c r="L662" s="20"/>
      <c r="M662" s="22"/>
      <c r="N662" s="22"/>
      <c r="O662" s="112"/>
      <c r="P662" s="20"/>
      <c r="Q662" s="24"/>
      <c r="R662" s="24"/>
      <c r="S662" s="112"/>
      <c r="T662" s="20"/>
      <c r="U662" s="22"/>
      <c r="V662" s="22"/>
      <c r="W662" s="112"/>
      <c r="X662" s="20"/>
      <c r="Y662" s="24"/>
      <c r="Z662" s="24"/>
      <c r="AA662" s="112"/>
      <c r="AB662" s="20"/>
      <c r="AC662" s="22"/>
      <c r="AD662" s="22"/>
      <c r="AE662" s="311"/>
      <c r="AF662" s="28" t="str">
        <f t="shared" si="10"/>
        <v>s</v>
      </c>
    </row>
    <row r="663" spans="1:32" ht="15.75" customHeight="1" x14ac:dyDescent="0.4">
      <c r="A663" s="107"/>
      <c r="B663" s="52"/>
      <c r="C663" s="994" t="s">
        <v>1</v>
      </c>
      <c r="D663" s="25"/>
      <c r="E663" s="26"/>
      <c r="F663" s="26"/>
      <c r="G663" s="111"/>
      <c r="H663" s="25"/>
      <c r="I663" s="27"/>
      <c r="J663" s="28"/>
      <c r="K663" s="110"/>
      <c r="L663" s="25"/>
      <c r="M663" s="28"/>
      <c r="N663" s="28"/>
      <c r="O663" s="110"/>
      <c r="P663" s="30"/>
      <c r="Q663" s="31"/>
      <c r="R663" s="28"/>
      <c r="S663" s="110"/>
      <c r="T663" s="25" t="s">
        <v>4664</v>
      </c>
      <c r="U663" s="28">
        <v>5</v>
      </c>
      <c r="V663" s="28"/>
      <c r="W663" s="110" t="s">
        <v>712</v>
      </c>
      <c r="X663" s="25" t="s">
        <v>4664</v>
      </c>
      <c r="Y663" s="28">
        <v>5</v>
      </c>
      <c r="Z663" s="28"/>
      <c r="AA663" s="110" t="s">
        <v>712</v>
      </c>
      <c r="AB663" s="25"/>
      <c r="AC663" s="27"/>
      <c r="AD663" s="28"/>
      <c r="AE663" s="312"/>
      <c r="AF663" s="28" t="str">
        <f t="shared" si="10"/>
        <v>c</v>
      </c>
    </row>
    <row r="664" spans="1:32" ht="15.75" customHeight="1" x14ac:dyDescent="0.4">
      <c r="A664" s="107"/>
      <c r="B664" s="52"/>
      <c r="C664" s="994"/>
      <c r="D664" s="25"/>
      <c r="E664" s="26"/>
      <c r="F664" s="26"/>
      <c r="G664" s="111"/>
      <c r="H664" s="25"/>
      <c r="I664" s="28"/>
      <c r="J664" s="28"/>
      <c r="K664" s="110"/>
      <c r="L664" s="25"/>
      <c r="M664" s="28"/>
      <c r="N664" s="28"/>
      <c r="O664" s="110"/>
      <c r="P664" s="30"/>
      <c r="Q664" s="31"/>
      <c r="R664" s="32"/>
      <c r="S664" s="110"/>
      <c r="T664" s="25"/>
      <c r="U664" s="28"/>
      <c r="V664" s="28"/>
      <c r="W664" s="110"/>
      <c r="X664" s="25"/>
      <c r="Y664" s="33"/>
      <c r="Z664" s="33"/>
      <c r="AA664" s="116"/>
      <c r="AB664" s="25"/>
      <c r="AC664" s="27"/>
      <c r="AD664" s="28"/>
      <c r="AE664" s="312"/>
      <c r="AF664" s="28" t="str">
        <f t="shared" si="10"/>
        <v>c</v>
      </c>
    </row>
    <row r="665" spans="1:32" ht="15.75" customHeight="1" x14ac:dyDescent="0.4">
      <c r="A665" s="105">
        <v>14</v>
      </c>
      <c r="B665" s="51" t="s">
        <v>7231</v>
      </c>
      <c r="C665" s="992" t="s">
        <v>0</v>
      </c>
      <c r="D665" s="15"/>
      <c r="E665" s="16"/>
      <c r="F665" s="16"/>
      <c r="G665" s="115"/>
      <c r="H665" s="15"/>
      <c r="I665" s="17"/>
      <c r="J665" s="18"/>
      <c r="K665" s="114"/>
      <c r="L665" s="15"/>
      <c r="M665" s="18"/>
      <c r="N665" s="18"/>
      <c r="O665" s="114"/>
      <c r="P665" s="34"/>
      <c r="Q665" s="35"/>
      <c r="R665" s="36"/>
      <c r="S665" s="114"/>
      <c r="T665" s="15"/>
      <c r="U665" s="18"/>
      <c r="V665" s="18"/>
      <c r="W665" s="114"/>
      <c r="X665" s="18" t="s">
        <v>6611</v>
      </c>
      <c r="Y665" s="18">
        <v>5</v>
      </c>
      <c r="Z665" s="18"/>
      <c r="AA665" s="114" t="s">
        <v>263</v>
      </c>
      <c r="AB665" s="15"/>
      <c r="AC665" s="17"/>
      <c r="AD665" s="18"/>
      <c r="AE665" s="310"/>
      <c r="AF665" s="28" t="str">
        <f t="shared" si="10"/>
        <v>s</v>
      </c>
    </row>
    <row r="666" spans="1:32" ht="15.75" customHeight="1" x14ac:dyDescent="0.4">
      <c r="A666" s="107"/>
      <c r="B666" s="52" t="s">
        <v>844</v>
      </c>
      <c r="C666" s="993"/>
      <c r="D666" s="20"/>
      <c r="E666" s="21"/>
      <c r="F666" s="21"/>
      <c r="G666" s="113"/>
      <c r="H666" s="20"/>
      <c r="I666" s="22"/>
      <c r="J666" s="22"/>
      <c r="K666" s="112"/>
      <c r="L666" s="20"/>
      <c r="M666" s="22"/>
      <c r="N666" s="22"/>
      <c r="O666" s="112"/>
      <c r="P666" s="37"/>
      <c r="Q666" s="38"/>
      <c r="R666" s="39"/>
      <c r="S666" s="112"/>
      <c r="T666" s="20"/>
      <c r="U666" s="22"/>
      <c r="V666" s="22"/>
      <c r="W666" s="112"/>
      <c r="X666" s="20"/>
      <c r="Y666" s="24"/>
      <c r="Z666" s="24"/>
      <c r="AA666" s="112"/>
      <c r="AB666" s="20"/>
      <c r="AC666" s="22"/>
      <c r="AD666" s="22"/>
      <c r="AE666" s="311"/>
      <c r="AF666" s="28" t="str">
        <f t="shared" si="10"/>
        <v>s</v>
      </c>
    </row>
    <row r="667" spans="1:32" ht="15.75" customHeight="1" x14ac:dyDescent="0.4">
      <c r="A667" s="107"/>
      <c r="B667" s="52"/>
      <c r="C667" s="994" t="s">
        <v>1</v>
      </c>
      <c r="D667" s="25"/>
      <c r="E667" s="26"/>
      <c r="F667" s="26"/>
      <c r="G667" s="111"/>
      <c r="H667" s="25"/>
      <c r="I667" s="27"/>
      <c r="J667" s="28"/>
      <c r="K667" s="110"/>
      <c r="L667" s="25"/>
      <c r="M667" s="28"/>
      <c r="N667" s="28"/>
      <c r="O667" s="110"/>
      <c r="P667" s="25"/>
      <c r="Q667" s="27"/>
      <c r="R667" s="28"/>
      <c r="S667" s="110"/>
      <c r="T667" s="25" t="s">
        <v>6611</v>
      </c>
      <c r="U667" s="28">
        <v>5</v>
      </c>
      <c r="V667" s="28"/>
      <c r="W667" s="110" t="s">
        <v>263</v>
      </c>
      <c r="X667" s="25" t="s">
        <v>6611</v>
      </c>
      <c r="Y667" s="28">
        <v>5</v>
      </c>
      <c r="Z667" s="28"/>
      <c r="AA667" s="110" t="s">
        <v>263</v>
      </c>
      <c r="AB667" s="25"/>
      <c r="AC667" s="27"/>
      <c r="AD667" s="28"/>
      <c r="AE667" s="312"/>
      <c r="AF667" s="28" t="str">
        <f t="shared" si="10"/>
        <v>c</v>
      </c>
    </row>
    <row r="668" spans="1:32" ht="15.75" customHeight="1" x14ac:dyDescent="0.4">
      <c r="A668" s="107"/>
      <c r="B668" s="52"/>
      <c r="C668" s="995"/>
      <c r="D668" s="25"/>
      <c r="E668" s="26"/>
      <c r="F668" s="26"/>
      <c r="G668" s="111"/>
      <c r="H668" s="25"/>
      <c r="I668" s="28"/>
      <c r="J668" s="28"/>
      <c r="K668" s="110"/>
      <c r="L668" s="25"/>
      <c r="M668" s="28"/>
      <c r="N668" s="28"/>
      <c r="O668" s="110"/>
      <c r="P668" s="25"/>
      <c r="Q668" s="27"/>
      <c r="R668" s="28"/>
      <c r="S668" s="110"/>
      <c r="T668" s="25"/>
      <c r="U668" s="28"/>
      <c r="V668" s="28"/>
      <c r="W668" s="110"/>
      <c r="X668" s="25"/>
      <c r="Y668" s="33"/>
      <c r="Z668" s="33"/>
      <c r="AA668" s="116"/>
      <c r="AB668" s="25"/>
      <c r="AC668" s="27"/>
      <c r="AD668" s="28"/>
      <c r="AE668" s="312"/>
      <c r="AF668" s="28" t="str">
        <f t="shared" si="10"/>
        <v>c</v>
      </c>
    </row>
    <row r="669" spans="1:32" ht="15.75" customHeight="1" x14ac:dyDescent="0.4">
      <c r="A669" s="105">
        <v>1</v>
      </c>
      <c r="B669" s="51" t="s">
        <v>5719</v>
      </c>
      <c r="C669" s="992" t="s">
        <v>0</v>
      </c>
      <c r="D669" s="15"/>
      <c r="E669" s="16"/>
      <c r="F669" s="16"/>
      <c r="G669" s="115"/>
      <c r="H669" s="15"/>
      <c r="I669" s="17"/>
      <c r="J669" s="18"/>
      <c r="K669" s="114"/>
      <c r="L669" s="15"/>
      <c r="M669" s="17"/>
      <c r="N669" s="18"/>
      <c r="O669" s="114"/>
      <c r="P669" s="34"/>
      <c r="Q669" s="35"/>
      <c r="R669" s="18"/>
      <c r="S669" s="114"/>
      <c r="T669" s="15"/>
      <c r="U669" s="17"/>
      <c r="V669" s="18"/>
      <c r="W669" s="114"/>
      <c r="X669" s="18"/>
      <c r="Y669" s="18"/>
      <c r="Z669" s="18"/>
      <c r="AA669" s="114"/>
      <c r="AB669" s="15"/>
      <c r="AC669" s="17"/>
      <c r="AD669" s="18"/>
      <c r="AE669" s="533"/>
      <c r="AF669" s="28" t="str">
        <f t="shared" si="10"/>
        <v>s</v>
      </c>
    </row>
    <row r="670" spans="1:32" ht="15.75" customHeight="1" x14ac:dyDescent="0.4">
      <c r="A670" s="107"/>
      <c r="B670" s="52"/>
      <c r="C670" s="993"/>
      <c r="D670" s="20"/>
      <c r="E670" s="21"/>
      <c r="F670" s="21"/>
      <c r="G670" s="113"/>
      <c r="H670" s="20"/>
      <c r="I670" s="22"/>
      <c r="J670" s="22"/>
      <c r="K670" s="112"/>
      <c r="L670" s="20"/>
      <c r="M670" s="22"/>
      <c r="N670" s="22"/>
      <c r="O670" s="112"/>
      <c r="P670" s="37"/>
      <c r="Q670" s="38"/>
      <c r="R670" s="24"/>
      <c r="S670" s="112"/>
      <c r="T670" s="20"/>
      <c r="U670" s="22"/>
      <c r="V670" s="22"/>
      <c r="W670" s="112"/>
      <c r="X670" s="20"/>
      <c r="Y670" s="24"/>
      <c r="Z670" s="24"/>
      <c r="AA670" s="112"/>
      <c r="AB670" s="20"/>
      <c r="AC670" s="22"/>
      <c r="AD670" s="22"/>
      <c r="AE670" s="534"/>
      <c r="AF670" s="28" t="str">
        <f t="shared" si="10"/>
        <v>s</v>
      </c>
    </row>
    <row r="671" spans="1:32" ht="15.75" customHeight="1" x14ac:dyDescent="0.4">
      <c r="A671" s="107"/>
      <c r="B671" s="52"/>
      <c r="C671" s="994" t="s">
        <v>1</v>
      </c>
      <c r="D671" s="25"/>
      <c r="E671" s="26"/>
      <c r="F671" s="26"/>
      <c r="G671" s="111"/>
      <c r="H671" s="25"/>
      <c r="I671" s="27"/>
      <c r="J671" s="28"/>
      <c r="K671" s="110"/>
      <c r="L671" s="25"/>
      <c r="M671" s="28"/>
      <c r="N671" s="28"/>
      <c r="O671" s="110"/>
      <c r="P671" s="15"/>
      <c r="Q671" s="17"/>
      <c r="R671" s="18"/>
      <c r="S671" s="114"/>
      <c r="T671" s="25"/>
      <c r="U671" s="28"/>
      <c r="V671" s="18"/>
      <c r="W671" s="110"/>
      <c r="X671" s="25"/>
      <c r="Y671" s="28"/>
      <c r="Z671" s="28"/>
      <c r="AA671" s="110"/>
      <c r="AB671" s="25"/>
      <c r="AC671" s="27"/>
      <c r="AD671" s="28"/>
      <c r="AE671" s="535"/>
      <c r="AF671" s="28" t="str">
        <f t="shared" si="10"/>
        <v>c</v>
      </c>
    </row>
    <row r="672" spans="1:32" ht="15.75" customHeight="1" x14ac:dyDescent="0.4">
      <c r="A672" s="107"/>
      <c r="B672" s="52"/>
      <c r="C672" s="994"/>
      <c r="D672" s="40"/>
      <c r="E672" s="41"/>
      <c r="F672" s="42"/>
      <c r="G672" s="108"/>
      <c r="H672" s="40"/>
      <c r="I672" s="42"/>
      <c r="J672" s="42"/>
      <c r="K672" s="108"/>
      <c r="L672" s="40"/>
      <c r="M672" s="42"/>
      <c r="N672" s="42"/>
      <c r="O672" s="108"/>
      <c r="P672" s="40"/>
      <c r="Q672" s="41"/>
      <c r="R672" s="42"/>
      <c r="S672" s="108"/>
      <c r="T672" s="40"/>
      <c r="U672" s="42"/>
      <c r="V672" s="42"/>
      <c r="W672" s="108"/>
      <c r="X672" s="40"/>
      <c r="Y672" s="43"/>
      <c r="Z672" s="43"/>
      <c r="AA672" s="109"/>
      <c r="AB672" s="40"/>
      <c r="AC672" s="41"/>
      <c r="AD672" s="42"/>
      <c r="AE672" s="536"/>
      <c r="AF672" s="28" t="str">
        <f t="shared" si="10"/>
        <v>c</v>
      </c>
    </row>
    <row r="673" spans="1:32" ht="15.75" customHeight="1" x14ac:dyDescent="0.4">
      <c r="A673" s="105">
        <v>2</v>
      </c>
      <c r="B673" s="51" t="s">
        <v>4643</v>
      </c>
      <c r="C673" s="992" t="s">
        <v>0</v>
      </c>
      <c r="D673" s="15"/>
      <c r="E673" s="16"/>
      <c r="F673" s="16"/>
      <c r="G673" s="115"/>
      <c r="H673" s="15"/>
      <c r="I673" s="17"/>
      <c r="J673" s="18"/>
      <c r="K673" s="114"/>
      <c r="L673" s="15"/>
      <c r="M673" s="17"/>
      <c r="N673" s="18"/>
      <c r="O673" s="114"/>
      <c r="P673" s="15"/>
      <c r="Q673" s="17"/>
      <c r="R673" s="18"/>
      <c r="S673" s="114"/>
      <c r="T673" s="15"/>
      <c r="U673" s="18"/>
      <c r="V673" s="18"/>
      <c r="W673" s="114"/>
      <c r="X673" s="18"/>
      <c r="Y673" s="18"/>
      <c r="Z673" s="18"/>
      <c r="AA673" s="114"/>
      <c r="AB673" s="15"/>
      <c r="AC673" s="17"/>
      <c r="AD673" s="18"/>
      <c r="AE673" s="533"/>
      <c r="AF673" s="28" t="str">
        <f t="shared" si="10"/>
        <v>s</v>
      </c>
    </row>
    <row r="674" spans="1:32" ht="15.75" customHeight="1" x14ac:dyDescent="0.4">
      <c r="A674" s="107"/>
      <c r="B674" s="52"/>
      <c r="C674" s="993"/>
      <c r="D674" s="20"/>
      <c r="E674" s="21"/>
      <c r="F674" s="21"/>
      <c r="G674" s="113"/>
      <c r="H674" s="20"/>
      <c r="I674" s="22"/>
      <c r="J674" s="22"/>
      <c r="K674" s="112"/>
      <c r="L674" s="20"/>
      <c r="M674" s="22"/>
      <c r="N674" s="22"/>
      <c r="O674" s="112"/>
      <c r="P674" s="37"/>
      <c r="Q674" s="38"/>
      <c r="R674" s="39"/>
      <c r="S674" s="112"/>
      <c r="T674" s="40"/>
      <c r="U674" s="42"/>
      <c r="V674" s="379"/>
      <c r="W674" s="108"/>
      <c r="X674" s="40"/>
      <c r="Y674" s="41"/>
      <c r="Z674" s="41"/>
      <c r="AA674" s="108"/>
      <c r="AB674" s="40"/>
      <c r="AC674" s="42"/>
      <c r="AD674" s="42"/>
      <c r="AE674" s="536"/>
      <c r="AF674" s="28" t="str">
        <f t="shared" si="10"/>
        <v>s</v>
      </c>
    </row>
    <row r="675" spans="1:32" ht="15.75" customHeight="1" x14ac:dyDescent="0.4">
      <c r="A675" s="107"/>
      <c r="B675" s="52"/>
      <c r="C675" s="994" t="s">
        <v>1</v>
      </c>
      <c r="D675" s="25"/>
      <c r="E675" s="26"/>
      <c r="F675" s="26"/>
      <c r="G675" s="111"/>
      <c r="H675" s="25"/>
      <c r="I675" s="27"/>
      <c r="J675" s="28"/>
      <c r="K675" s="110"/>
      <c r="L675" s="25"/>
      <c r="M675" s="28"/>
      <c r="N675" s="28"/>
      <c r="O675" s="110"/>
      <c r="P675" s="15"/>
      <c r="Q675" s="17"/>
      <c r="R675" s="18"/>
      <c r="S675" s="114"/>
      <c r="T675" s="25"/>
      <c r="U675" s="28"/>
      <c r="V675" s="28"/>
      <c r="W675" s="110"/>
      <c r="X675" s="25"/>
      <c r="Y675" s="28"/>
      <c r="Z675" s="28"/>
      <c r="AA675" s="110"/>
      <c r="AB675" s="25"/>
      <c r="AC675" s="27"/>
      <c r="AD675" s="28"/>
      <c r="AE675" s="535"/>
      <c r="AF675" s="28" t="str">
        <f t="shared" si="10"/>
        <v>c</v>
      </c>
    </row>
    <row r="676" spans="1:32" ht="15.75" customHeight="1" x14ac:dyDescent="0.4">
      <c r="A676" s="107"/>
      <c r="B676" s="52"/>
      <c r="C676" s="994"/>
      <c r="D676" s="40"/>
      <c r="E676" s="41"/>
      <c r="F676" s="42"/>
      <c r="G676" s="108"/>
      <c r="H676" s="40"/>
      <c r="I676" s="42"/>
      <c r="J676" s="42"/>
      <c r="K676" s="108"/>
      <c r="L676" s="40"/>
      <c r="M676" s="42"/>
      <c r="N676" s="42"/>
      <c r="O676" s="108"/>
      <c r="P676" s="40"/>
      <c r="Q676" s="41"/>
      <c r="R676" s="42"/>
      <c r="S676" s="108"/>
      <c r="T676" s="40"/>
      <c r="U676" s="42"/>
      <c r="V676" s="42"/>
      <c r="W676" s="108"/>
      <c r="X676" s="40"/>
      <c r="Y676" s="43"/>
      <c r="Z676" s="43"/>
      <c r="AA676" s="109"/>
      <c r="AB676" s="40"/>
      <c r="AC676" s="41"/>
      <c r="AD676" s="42"/>
      <c r="AE676" s="536"/>
      <c r="AF676" s="28" t="str">
        <f t="shared" si="10"/>
        <v>c</v>
      </c>
    </row>
    <row r="677" spans="1:32" ht="15.75" customHeight="1" x14ac:dyDescent="0.4">
      <c r="A677" s="105">
        <v>3</v>
      </c>
      <c r="B677" s="51" t="s">
        <v>4644</v>
      </c>
      <c r="C677" s="992" t="s">
        <v>0</v>
      </c>
      <c r="D677" s="15"/>
      <c r="E677" s="16"/>
      <c r="F677" s="16"/>
      <c r="G677" s="115"/>
      <c r="H677" s="15"/>
      <c r="I677" s="17"/>
      <c r="J677" s="18"/>
      <c r="K677" s="114"/>
      <c r="L677" s="18"/>
      <c r="M677" s="18"/>
      <c r="N677" s="18"/>
      <c r="O677" s="114"/>
      <c r="P677" s="15"/>
      <c r="Q677" s="17"/>
      <c r="R677" s="18"/>
      <c r="S677" s="114"/>
      <c r="T677" s="15"/>
      <c r="U677" s="18"/>
      <c r="V677" s="18"/>
      <c r="W677" s="114"/>
      <c r="X677" s="15"/>
      <c r="Y677" s="18"/>
      <c r="Z677" s="18"/>
      <c r="AA677" s="114"/>
      <c r="AB677" s="15"/>
      <c r="AC677" s="17"/>
      <c r="AD677" s="18"/>
      <c r="AE677" s="533"/>
      <c r="AF677" s="28" t="str">
        <f t="shared" si="10"/>
        <v>s</v>
      </c>
    </row>
    <row r="678" spans="1:32" ht="15.75" customHeight="1" x14ac:dyDescent="0.4">
      <c r="A678" s="107"/>
      <c r="B678" s="52"/>
      <c r="C678" s="993"/>
      <c r="D678" s="20"/>
      <c r="E678" s="21"/>
      <c r="F678" s="21"/>
      <c r="G678" s="113"/>
      <c r="H678" s="20"/>
      <c r="I678" s="22"/>
      <c r="J678" s="22"/>
      <c r="K678" s="112"/>
      <c r="L678" s="20"/>
      <c r="M678" s="22"/>
      <c r="N678" s="22"/>
      <c r="O678" s="112"/>
      <c r="P678" s="20"/>
      <c r="Q678" s="24"/>
      <c r="R678" s="24"/>
      <c r="S678" s="112"/>
      <c r="T678" s="20"/>
      <c r="U678" s="24"/>
      <c r="V678" s="22"/>
      <c r="W678" s="112"/>
      <c r="X678" s="20"/>
      <c r="Y678" s="24"/>
      <c r="Z678" s="24"/>
      <c r="AA678" s="112"/>
      <c r="AB678" s="20"/>
      <c r="AC678" s="22"/>
      <c r="AD678" s="22"/>
      <c r="AE678" s="534"/>
      <c r="AF678" s="28" t="str">
        <f t="shared" si="10"/>
        <v>s</v>
      </c>
    </row>
    <row r="679" spans="1:32" ht="15.75" customHeight="1" x14ac:dyDescent="0.4">
      <c r="A679" s="107"/>
      <c r="B679" s="52"/>
      <c r="C679" s="994" t="s">
        <v>1</v>
      </c>
      <c r="D679" s="25"/>
      <c r="E679" s="26"/>
      <c r="F679" s="26"/>
      <c r="G679" s="111"/>
      <c r="H679" s="25"/>
      <c r="I679" s="27"/>
      <c r="J679" s="28"/>
      <c r="K679" s="110"/>
      <c r="L679" s="25"/>
      <c r="M679" s="28"/>
      <c r="N679" s="28"/>
      <c r="O679" s="110"/>
      <c r="P679" s="30"/>
      <c r="Q679" s="31"/>
      <c r="R679" s="18"/>
      <c r="S679" s="110"/>
      <c r="T679" s="25"/>
      <c r="U679" s="28"/>
      <c r="V679" s="18"/>
      <c r="W679" s="110"/>
      <c r="X679" s="25"/>
      <c r="Y679" s="28"/>
      <c r="Z679" s="28"/>
      <c r="AA679" s="110"/>
      <c r="AB679" s="25"/>
      <c r="AC679" s="27"/>
      <c r="AD679" s="28"/>
      <c r="AE679" s="535"/>
      <c r="AF679" s="28" t="str">
        <f t="shared" si="10"/>
        <v>c</v>
      </c>
    </row>
    <row r="680" spans="1:32" ht="15.75" customHeight="1" x14ac:dyDescent="0.4">
      <c r="A680" s="107"/>
      <c r="B680" s="52"/>
      <c r="C680" s="994"/>
      <c r="D680" s="25"/>
      <c r="E680" s="26"/>
      <c r="F680" s="26"/>
      <c r="G680" s="111"/>
      <c r="H680" s="25"/>
      <c r="I680" s="28"/>
      <c r="J680" s="28"/>
      <c r="K680" s="110"/>
      <c r="L680" s="25"/>
      <c r="M680" s="28"/>
      <c r="N680" s="28"/>
      <c r="O680" s="110"/>
      <c r="P680" s="30"/>
      <c r="Q680" s="31"/>
      <c r="R680" s="32"/>
      <c r="S680" s="110"/>
      <c r="T680" s="25"/>
      <c r="U680" s="27"/>
      <c r="V680" s="27"/>
      <c r="W680" s="110"/>
      <c r="X680" s="25"/>
      <c r="Y680" s="33"/>
      <c r="Z680" s="33"/>
      <c r="AA680" s="116"/>
      <c r="AB680" s="25"/>
      <c r="AC680" s="27"/>
      <c r="AD680" s="28"/>
      <c r="AE680" s="535"/>
      <c r="AF680" s="28" t="str">
        <f t="shared" si="10"/>
        <v>c</v>
      </c>
    </row>
    <row r="681" spans="1:32" ht="15.75" customHeight="1" x14ac:dyDescent="0.4">
      <c r="A681" s="105">
        <v>4</v>
      </c>
      <c r="B681" s="51" t="s">
        <v>4645</v>
      </c>
      <c r="C681" s="992" t="s">
        <v>0</v>
      </c>
      <c r="D681" s="15"/>
      <c r="E681" s="16"/>
      <c r="F681" s="16"/>
      <c r="G681" s="115"/>
      <c r="H681" s="15"/>
      <c r="I681" s="17"/>
      <c r="J681" s="18"/>
      <c r="K681" s="114"/>
      <c r="L681" s="15"/>
      <c r="M681" s="18"/>
      <c r="N681" s="18"/>
      <c r="O681" s="114"/>
      <c r="P681" s="34"/>
      <c r="Q681" s="35"/>
      <c r="R681" s="18"/>
      <c r="S681" s="502"/>
      <c r="T681" s="15"/>
      <c r="U681" s="18"/>
      <c r="V681" s="18"/>
      <c r="W681" s="502"/>
      <c r="X681" s="18"/>
      <c r="Y681" s="18"/>
      <c r="Z681" s="18"/>
      <c r="AA681" s="114"/>
      <c r="AB681" s="15"/>
      <c r="AC681" s="17"/>
      <c r="AD681" s="18"/>
      <c r="AE681" s="533"/>
      <c r="AF681" s="28" t="str">
        <f t="shared" si="10"/>
        <v>s</v>
      </c>
    </row>
    <row r="682" spans="1:32" ht="15.75" customHeight="1" x14ac:dyDescent="0.4">
      <c r="A682" s="107"/>
      <c r="B682" s="52"/>
      <c r="C682" s="993"/>
      <c r="D682" s="20"/>
      <c r="E682" s="21"/>
      <c r="F682" s="21"/>
      <c r="G682" s="113"/>
      <c r="H682" s="20"/>
      <c r="I682" s="22"/>
      <c r="J682" s="22"/>
      <c r="K682" s="112"/>
      <c r="L682" s="20"/>
      <c r="M682" s="22"/>
      <c r="N682" s="22"/>
      <c r="O682" s="112"/>
      <c r="P682" s="37"/>
      <c r="Q682" s="38"/>
      <c r="R682" s="24"/>
      <c r="S682" s="112"/>
      <c r="T682" s="20"/>
      <c r="U682" s="22"/>
      <c r="V682" s="22"/>
      <c r="W682" s="506"/>
      <c r="X682" s="20"/>
      <c r="Y682" s="24"/>
      <c r="Z682" s="24"/>
      <c r="AA682" s="112"/>
      <c r="AB682" s="20"/>
      <c r="AC682" s="22"/>
      <c r="AD682" s="22"/>
      <c r="AE682" s="534"/>
      <c r="AF682" s="28" t="str">
        <f t="shared" si="10"/>
        <v>s</v>
      </c>
    </row>
    <row r="683" spans="1:32" ht="15.75" customHeight="1" x14ac:dyDescent="0.4">
      <c r="A683" s="107"/>
      <c r="B683" s="52"/>
      <c r="C683" s="994" t="s">
        <v>1</v>
      </c>
      <c r="D683" s="25"/>
      <c r="E683" s="26"/>
      <c r="F683" s="26"/>
      <c r="G683" s="111"/>
      <c r="H683" s="25"/>
      <c r="I683" s="27"/>
      <c r="J683" s="28"/>
      <c r="K683" s="110"/>
      <c r="L683" s="25"/>
      <c r="M683" s="28"/>
      <c r="N683" s="28"/>
      <c r="O683" s="110"/>
      <c r="P683" s="25"/>
      <c r="Q683" s="27"/>
      <c r="R683" s="18"/>
      <c r="S683" s="110"/>
      <c r="T683" s="25"/>
      <c r="U683" s="28"/>
      <c r="V683" s="18"/>
      <c r="W683" s="110"/>
      <c r="X683" s="25"/>
      <c r="Y683" s="28"/>
      <c r="Z683" s="28"/>
      <c r="AA683" s="110"/>
      <c r="AB683" s="25"/>
      <c r="AC683" s="27"/>
      <c r="AD683" s="28"/>
      <c r="AE683" s="535"/>
      <c r="AF683" s="28" t="str">
        <f t="shared" si="10"/>
        <v>c</v>
      </c>
    </row>
    <row r="684" spans="1:32" ht="15.75" customHeight="1" x14ac:dyDescent="0.4">
      <c r="A684" s="107"/>
      <c r="B684" s="52"/>
      <c r="C684" s="994"/>
      <c r="D684" s="40"/>
      <c r="E684" s="41"/>
      <c r="F684" s="42"/>
      <c r="G684" s="108"/>
      <c r="H684" s="40"/>
      <c r="I684" s="42"/>
      <c r="J684" s="42"/>
      <c r="K684" s="108"/>
      <c r="L684" s="40"/>
      <c r="M684" s="42"/>
      <c r="N684" s="42"/>
      <c r="O684" s="108"/>
      <c r="P684" s="40"/>
      <c r="Q684" s="41"/>
      <c r="R684" s="42"/>
      <c r="S684" s="108"/>
      <c r="T684" s="40"/>
      <c r="U684" s="42"/>
      <c r="V684" s="42"/>
      <c r="W684" s="108"/>
      <c r="X684" s="40"/>
      <c r="Y684" s="43"/>
      <c r="Z684" s="43"/>
      <c r="AA684" s="109"/>
      <c r="AB684" s="40"/>
      <c r="AC684" s="41"/>
      <c r="AD684" s="42"/>
      <c r="AE684" s="536"/>
      <c r="AF684" s="28" t="str">
        <f t="shared" si="10"/>
        <v>c</v>
      </c>
    </row>
    <row r="685" spans="1:32" ht="15.75" customHeight="1" x14ac:dyDescent="0.4">
      <c r="A685" s="105">
        <v>5</v>
      </c>
      <c r="B685" s="51" t="s">
        <v>5720</v>
      </c>
      <c r="C685" s="992" t="s">
        <v>0</v>
      </c>
      <c r="D685" s="15"/>
      <c r="E685" s="16"/>
      <c r="F685" s="16"/>
      <c r="G685" s="115"/>
      <c r="H685" s="15"/>
      <c r="I685" s="17"/>
      <c r="J685" s="18"/>
      <c r="K685" s="504"/>
      <c r="L685" s="15"/>
      <c r="M685" s="18"/>
      <c r="N685" s="18"/>
      <c r="O685" s="504"/>
      <c r="P685" s="34"/>
      <c r="Q685" s="35"/>
      <c r="R685" s="18"/>
      <c r="S685" s="505"/>
      <c r="T685" s="15"/>
      <c r="U685" s="18"/>
      <c r="V685" s="18"/>
      <c r="W685" s="114"/>
      <c r="X685" s="18"/>
      <c r="Y685" s="18"/>
      <c r="Z685" s="18"/>
      <c r="AA685" s="114"/>
      <c r="AB685" s="15"/>
      <c r="AC685" s="17"/>
      <c r="AD685" s="18"/>
      <c r="AE685" s="533"/>
      <c r="AF685" s="28" t="str">
        <f t="shared" si="10"/>
        <v>s</v>
      </c>
    </row>
    <row r="686" spans="1:32" ht="15.75" customHeight="1" x14ac:dyDescent="0.4">
      <c r="A686" s="107"/>
      <c r="B686" s="52"/>
      <c r="C686" s="993"/>
      <c r="D686" s="20"/>
      <c r="E686" s="21"/>
      <c r="F686" s="21"/>
      <c r="G686" s="113"/>
      <c r="H686" s="20"/>
      <c r="I686" s="22"/>
      <c r="J686" s="22"/>
      <c r="K686" s="112"/>
      <c r="L686" s="20"/>
      <c r="M686" s="22"/>
      <c r="N686" s="22"/>
      <c r="O686" s="503"/>
      <c r="P686" s="37"/>
      <c r="Q686" s="38"/>
      <c r="R686" s="39"/>
      <c r="S686" s="112"/>
      <c r="T686" s="20"/>
      <c r="U686" s="22"/>
      <c r="V686" s="22"/>
      <c r="W686" s="112"/>
      <c r="X686" s="20"/>
      <c r="Y686" s="24"/>
      <c r="Z686" s="24"/>
      <c r="AA686" s="112"/>
      <c r="AB686" s="20"/>
      <c r="AC686" s="22"/>
      <c r="AD686" s="22"/>
      <c r="AE686" s="534"/>
      <c r="AF686" s="28" t="str">
        <f t="shared" si="10"/>
        <v>s</v>
      </c>
    </row>
    <row r="687" spans="1:32" ht="15.75" customHeight="1" x14ac:dyDescent="0.4">
      <c r="A687" s="107"/>
      <c r="B687" s="52"/>
      <c r="C687" s="994" t="s">
        <v>1</v>
      </c>
      <c r="D687" s="25"/>
      <c r="E687" s="26"/>
      <c r="F687" s="26"/>
      <c r="G687" s="111"/>
      <c r="H687" s="25"/>
      <c r="I687" s="27"/>
      <c r="J687" s="28"/>
      <c r="K687" s="110"/>
      <c r="L687" s="25"/>
      <c r="M687" s="28"/>
      <c r="N687" s="28"/>
      <c r="O687" s="110"/>
      <c r="P687" s="25"/>
      <c r="Q687" s="27"/>
      <c r="R687" s="18"/>
      <c r="S687" s="110"/>
      <c r="T687" s="25"/>
      <c r="U687" s="28"/>
      <c r="V687" s="18"/>
      <c r="W687" s="110"/>
      <c r="X687" s="25"/>
      <c r="Y687" s="28"/>
      <c r="Z687" s="28"/>
      <c r="AA687" s="110"/>
      <c r="AB687" s="25"/>
      <c r="AC687" s="27"/>
      <c r="AD687" s="28"/>
      <c r="AE687" s="535"/>
      <c r="AF687" s="28" t="str">
        <f t="shared" si="10"/>
        <v>c</v>
      </c>
    </row>
    <row r="688" spans="1:32" ht="15.75" customHeight="1" x14ac:dyDescent="0.4">
      <c r="A688" s="107"/>
      <c r="B688" s="52"/>
      <c r="C688" s="994"/>
      <c r="D688" s="40"/>
      <c r="E688" s="41"/>
      <c r="F688" s="42"/>
      <c r="G688" s="108"/>
      <c r="H688" s="40"/>
      <c r="I688" s="42"/>
      <c r="J688" s="42"/>
      <c r="K688" s="108"/>
      <c r="L688" s="40"/>
      <c r="M688" s="42"/>
      <c r="N688" s="42"/>
      <c r="O688" s="108"/>
      <c r="P688" s="40"/>
      <c r="Q688" s="41"/>
      <c r="R688" s="42"/>
      <c r="S688" s="108"/>
      <c r="T688" s="40"/>
      <c r="U688" s="42"/>
      <c r="V688" s="42"/>
      <c r="W688" s="108"/>
      <c r="X688" s="40"/>
      <c r="Y688" s="43"/>
      <c r="Z688" s="43"/>
      <c r="AA688" s="109"/>
      <c r="AB688" s="40"/>
      <c r="AC688" s="41"/>
      <c r="AD688" s="42"/>
      <c r="AE688" s="536"/>
      <c r="AF688" s="28" t="str">
        <f t="shared" si="10"/>
        <v>c</v>
      </c>
    </row>
    <row r="689" spans="1:32" ht="15.75" customHeight="1" x14ac:dyDescent="0.4">
      <c r="A689" s="105">
        <v>6</v>
      </c>
      <c r="B689" s="51" t="s">
        <v>4649</v>
      </c>
      <c r="C689" s="992" t="s">
        <v>0</v>
      </c>
      <c r="D689" s="15"/>
      <c r="E689" s="16"/>
      <c r="F689" s="16"/>
      <c r="G689" s="115"/>
      <c r="H689" s="15"/>
      <c r="I689" s="17"/>
      <c r="J689" s="18"/>
      <c r="K689" s="114"/>
      <c r="L689" s="18"/>
      <c r="M689" s="18"/>
      <c r="N689" s="18"/>
      <c r="O689" s="504"/>
      <c r="P689" s="15"/>
      <c r="Q689" s="17"/>
      <c r="R689" s="18"/>
      <c r="S689" s="502"/>
      <c r="T689" s="15"/>
      <c r="U689" s="18"/>
      <c r="V689" s="18"/>
      <c r="W689" s="504"/>
      <c r="X689" s="15"/>
      <c r="Y689" s="18"/>
      <c r="Z689" s="18"/>
      <c r="AA689" s="114"/>
      <c r="AB689" s="15"/>
      <c r="AC689" s="17"/>
      <c r="AD689" s="18"/>
      <c r="AE689" s="533"/>
      <c r="AF689" s="28" t="str">
        <f t="shared" si="10"/>
        <v>s</v>
      </c>
    </row>
    <row r="690" spans="1:32" ht="15.75" customHeight="1" x14ac:dyDescent="0.4">
      <c r="A690" s="107"/>
      <c r="B690" s="52"/>
      <c r="C690" s="993"/>
      <c r="D690" s="20"/>
      <c r="E690" s="21"/>
      <c r="F690" s="21"/>
      <c r="G690" s="113"/>
      <c r="H690" s="20"/>
      <c r="I690" s="22"/>
      <c r="J690" s="22"/>
      <c r="K690" s="112"/>
      <c r="L690" s="20"/>
      <c r="M690" s="22"/>
      <c r="N690" s="22"/>
      <c r="O690" s="112"/>
      <c r="P690" s="20"/>
      <c r="Q690" s="24"/>
      <c r="R690" s="24"/>
      <c r="S690" s="112"/>
      <c r="T690" s="20"/>
      <c r="U690" s="24"/>
      <c r="V690" s="22"/>
      <c r="W690" s="112"/>
      <c r="X690" s="20"/>
      <c r="Y690" s="24"/>
      <c r="Z690" s="24"/>
      <c r="AA690" s="112"/>
      <c r="AB690" s="20"/>
      <c r="AC690" s="22"/>
      <c r="AD690" s="22"/>
      <c r="AE690" s="534"/>
      <c r="AF690" s="28" t="str">
        <f t="shared" si="10"/>
        <v>s</v>
      </c>
    </row>
    <row r="691" spans="1:32" ht="15.75" customHeight="1" x14ac:dyDescent="0.4">
      <c r="A691" s="107"/>
      <c r="B691" s="52"/>
      <c r="C691" s="994" t="s">
        <v>1</v>
      </c>
      <c r="D691" s="25"/>
      <c r="E691" s="26"/>
      <c r="F691" s="26"/>
      <c r="G691" s="111"/>
      <c r="H691" s="25"/>
      <c r="I691" s="27"/>
      <c r="J691" s="28"/>
      <c r="K691" s="110"/>
      <c r="L691" s="25"/>
      <c r="M691" s="28"/>
      <c r="N691" s="28"/>
      <c r="O691" s="110"/>
      <c r="P691" s="30"/>
      <c r="Q691" s="31"/>
      <c r="R691" s="18"/>
      <c r="S691" s="110"/>
      <c r="T691" s="25"/>
      <c r="U691" s="28"/>
      <c r="V691" s="18"/>
      <c r="W691" s="110"/>
      <c r="X691" s="25"/>
      <c r="Y691" s="28"/>
      <c r="Z691" s="28"/>
      <c r="AA691" s="110"/>
      <c r="AB691" s="25"/>
      <c r="AC691" s="27"/>
      <c r="AD691" s="28"/>
      <c r="AE691" s="535"/>
      <c r="AF691" s="28" t="str">
        <f t="shared" si="10"/>
        <v>c</v>
      </c>
    </row>
    <row r="692" spans="1:32" ht="15.75" customHeight="1" x14ac:dyDescent="0.4">
      <c r="A692" s="107"/>
      <c r="B692" s="52"/>
      <c r="C692" s="994"/>
      <c r="D692" s="25"/>
      <c r="E692" s="26"/>
      <c r="F692" s="26"/>
      <c r="G692" s="111"/>
      <c r="H692" s="25"/>
      <c r="I692" s="28"/>
      <c r="J692" s="28"/>
      <c r="K692" s="110"/>
      <c r="L692" s="25"/>
      <c r="M692" s="28"/>
      <c r="N692" s="28"/>
      <c r="O692" s="110"/>
      <c r="P692" s="30"/>
      <c r="Q692" s="31"/>
      <c r="R692" s="32"/>
      <c r="S692" s="110"/>
      <c r="T692" s="25"/>
      <c r="U692" s="27"/>
      <c r="V692" s="27"/>
      <c r="W692" s="110"/>
      <c r="X692" s="25"/>
      <c r="Y692" s="33"/>
      <c r="Z692" s="33"/>
      <c r="AA692" s="116"/>
      <c r="AB692" s="25"/>
      <c r="AC692" s="27"/>
      <c r="AD692" s="28"/>
      <c r="AE692" s="535"/>
      <c r="AF692" s="28" t="str">
        <f t="shared" si="10"/>
        <v>c</v>
      </c>
    </row>
    <row r="693" spans="1:32" ht="15.75" customHeight="1" x14ac:dyDescent="0.4">
      <c r="A693" s="105">
        <v>7</v>
      </c>
      <c r="B693" s="51" t="s">
        <v>4646</v>
      </c>
      <c r="C693" s="992" t="s">
        <v>0</v>
      </c>
      <c r="D693" s="15"/>
      <c r="E693" s="16"/>
      <c r="F693" s="16"/>
      <c r="G693" s="115"/>
      <c r="H693" s="15"/>
      <c r="I693" s="17"/>
      <c r="J693" s="18"/>
      <c r="K693" s="114"/>
      <c r="L693" s="15"/>
      <c r="M693" s="18"/>
      <c r="N693" s="18"/>
      <c r="O693" s="114"/>
      <c r="P693" s="15"/>
      <c r="Q693" s="17"/>
      <c r="R693" s="18"/>
      <c r="S693" s="114"/>
      <c r="T693" s="15"/>
      <c r="U693" s="18"/>
      <c r="V693" s="18"/>
      <c r="W693" s="114"/>
      <c r="X693" s="18"/>
      <c r="Y693" s="18"/>
      <c r="Z693" s="18"/>
      <c r="AA693" s="114"/>
      <c r="AB693" s="15"/>
      <c r="AC693" s="17"/>
      <c r="AD693" s="18"/>
      <c r="AE693" s="533"/>
      <c r="AF693" s="28" t="str">
        <f t="shared" si="10"/>
        <v>s</v>
      </c>
    </row>
    <row r="694" spans="1:32" ht="15.75" customHeight="1" x14ac:dyDescent="0.4">
      <c r="A694" s="107"/>
      <c r="B694" s="52"/>
      <c r="C694" s="993"/>
      <c r="D694" s="20"/>
      <c r="E694" s="21"/>
      <c r="F694" s="21"/>
      <c r="G694" s="113"/>
      <c r="H694" s="20"/>
      <c r="I694" s="22"/>
      <c r="J694" s="22"/>
      <c r="K694" s="112"/>
      <c r="L694" s="20"/>
      <c r="M694" s="22"/>
      <c r="N694" s="22"/>
      <c r="O694" s="112"/>
      <c r="P694" s="37"/>
      <c r="Q694" s="38"/>
      <c r="R694" s="24"/>
      <c r="S694" s="112"/>
      <c r="T694" s="20"/>
      <c r="U694" s="22"/>
      <c r="V694" s="22"/>
      <c r="W694" s="112"/>
      <c r="X694" s="20"/>
      <c r="Y694" s="24"/>
      <c r="Z694" s="24"/>
      <c r="AA694" s="112"/>
      <c r="AB694" s="20"/>
      <c r="AC694" s="22"/>
      <c r="AD694" s="22"/>
      <c r="AE694" s="534"/>
      <c r="AF694" s="28" t="str">
        <f t="shared" si="10"/>
        <v>s</v>
      </c>
    </row>
    <row r="695" spans="1:32" ht="15.75" customHeight="1" x14ac:dyDescent="0.4">
      <c r="A695" s="107"/>
      <c r="B695" s="52"/>
      <c r="C695" s="994" t="s">
        <v>1</v>
      </c>
      <c r="D695" s="25"/>
      <c r="E695" s="26"/>
      <c r="F695" s="26"/>
      <c r="G695" s="111"/>
      <c r="H695" s="25"/>
      <c r="I695" s="27"/>
      <c r="J695" s="28"/>
      <c r="K695" s="110"/>
      <c r="L695" s="25"/>
      <c r="M695" s="28"/>
      <c r="N695" s="28"/>
      <c r="O695" s="110"/>
      <c r="P695" s="15"/>
      <c r="Q695" s="17"/>
      <c r="R695" s="18"/>
      <c r="S695" s="114"/>
      <c r="T695" s="25"/>
      <c r="U695" s="28"/>
      <c r="V695" s="18"/>
      <c r="W695" s="110"/>
      <c r="X695" s="25"/>
      <c r="Y695" s="28"/>
      <c r="Z695" s="28"/>
      <c r="AA695" s="110"/>
      <c r="AB695" s="25"/>
      <c r="AC695" s="27"/>
      <c r="AD695" s="28"/>
      <c r="AE695" s="535"/>
      <c r="AF695" s="28" t="str">
        <f t="shared" si="10"/>
        <v>c</v>
      </c>
    </row>
    <row r="696" spans="1:32" ht="15.75" customHeight="1" x14ac:dyDescent="0.4">
      <c r="A696" s="107"/>
      <c r="B696" s="52"/>
      <c r="C696" s="994"/>
      <c r="D696" s="40"/>
      <c r="E696" s="41"/>
      <c r="F696" s="42"/>
      <c r="G696" s="108"/>
      <c r="H696" s="40"/>
      <c r="I696" s="42"/>
      <c r="J696" s="42"/>
      <c r="K696" s="108"/>
      <c r="L696" s="40"/>
      <c r="M696" s="42"/>
      <c r="N696" s="42"/>
      <c r="O696" s="108"/>
      <c r="P696" s="40"/>
      <c r="Q696" s="41"/>
      <c r="R696" s="42"/>
      <c r="S696" s="108"/>
      <c r="T696" s="40"/>
      <c r="U696" s="42"/>
      <c r="V696" s="42"/>
      <c r="W696" s="108"/>
      <c r="X696" s="40"/>
      <c r="Y696" s="43"/>
      <c r="Z696" s="43"/>
      <c r="AA696" s="109"/>
      <c r="AB696" s="40"/>
      <c r="AC696" s="41"/>
      <c r="AD696" s="42"/>
      <c r="AE696" s="536"/>
      <c r="AF696" s="28" t="str">
        <f t="shared" si="10"/>
        <v>c</v>
      </c>
    </row>
    <row r="697" spans="1:32" ht="15.75" customHeight="1" x14ac:dyDescent="0.4">
      <c r="A697" s="105">
        <v>8</v>
      </c>
      <c r="B697" s="51" t="s">
        <v>5721</v>
      </c>
      <c r="C697" s="992" t="s">
        <v>0</v>
      </c>
      <c r="D697" s="15"/>
      <c r="E697" s="16"/>
      <c r="F697" s="16"/>
      <c r="G697" s="115"/>
      <c r="H697" s="15"/>
      <c r="I697" s="17"/>
      <c r="J697" s="18"/>
      <c r="K697" s="114"/>
      <c r="L697" s="15"/>
      <c r="M697" s="18"/>
      <c r="N697" s="18"/>
      <c r="O697" s="114"/>
      <c r="P697" s="34"/>
      <c r="Q697" s="35"/>
      <c r="R697" s="18"/>
      <c r="S697" s="114"/>
      <c r="T697" s="15"/>
      <c r="U697" s="18"/>
      <c r="V697" s="18"/>
      <c r="W697" s="114"/>
      <c r="X697" s="18"/>
      <c r="Y697" s="18"/>
      <c r="Z697" s="18"/>
      <c r="AA697" s="114"/>
      <c r="AB697" s="15"/>
      <c r="AC697" s="17"/>
      <c r="AD697" s="18"/>
      <c r="AE697" s="533"/>
      <c r="AF697" s="28" t="str">
        <f t="shared" si="10"/>
        <v>s</v>
      </c>
    </row>
    <row r="698" spans="1:32" ht="15.75" customHeight="1" x14ac:dyDescent="0.4">
      <c r="A698" s="107"/>
      <c r="B698" s="52"/>
      <c r="C698" s="993"/>
      <c r="D698" s="20"/>
      <c r="E698" s="21"/>
      <c r="F698" s="21"/>
      <c r="G698" s="113"/>
      <c r="H698" s="20"/>
      <c r="I698" s="22"/>
      <c r="J698" s="22"/>
      <c r="K698" s="112"/>
      <c r="L698" s="20"/>
      <c r="M698" s="22"/>
      <c r="N698" s="22"/>
      <c r="O698" s="112"/>
      <c r="P698" s="37"/>
      <c r="Q698" s="38"/>
      <c r="R698" s="39"/>
      <c r="S698" s="112"/>
      <c r="T698" s="20"/>
      <c r="U698" s="22"/>
      <c r="V698" s="22"/>
      <c r="W698" s="112"/>
      <c r="X698" s="20"/>
      <c r="Y698" s="24"/>
      <c r="Z698" s="24"/>
      <c r="AA698" s="112"/>
      <c r="AB698" s="20"/>
      <c r="AC698" s="22"/>
      <c r="AD698" s="22"/>
      <c r="AE698" s="534"/>
      <c r="AF698" s="28" t="str">
        <f t="shared" si="10"/>
        <v>s</v>
      </c>
    </row>
    <row r="699" spans="1:32" ht="15.75" customHeight="1" x14ac:dyDescent="0.4">
      <c r="A699" s="107"/>
      <c r="B699" s="52"/>
      <c r="C699" s="994" t="s">
        <v>1</v>
      </c>
      <c r="D699" s="25"/>
      <c r="E699" s="26"/>
      <c r="F699" s="26"/>
      <c r="G699" s="111"/>
      <c r="H699" s="25"/>
      <c r="I699" s="27"/>
      <c r="J699" s="18"/>
      <c r="K699" s="110"/>
      <c r="L699" s="25"/>
      <c r="M699" s="28"/>
      <c r="N699" s="18"/>
      <c r="O699" s="110"/>
      <c r="P699" s="25"/>
      <c r="Q699" s="27"/>
      <c r="R699" s="18"/>
      <c r="S699" s="110"/>
      <c r="T699" s="25"/>
      <c r="U699" s="28"/>
      <c r="V699" s="28"/>
      <c r="W699" s="110"/>
      <c r="X699" s="25"/>
      <c r="Y699" s="28"/>
      <c r="Z699" s="28"/>
      <c r="AA699" s="110"/>
      <c r="AB699" s="25"/>
      <c r="AC699" s="27"/>
      <c r="AD699" s="28"/>
      <c r="AE699" s="535"/>
      <c r="AF699" s="28" t="str">
        <f t="shared" si="10"/>
        <v>c</v>
      </c>
    </row>
    <row r="700" spans="1:32" ht="15.75" customHeight="1" x14ac:dyDescent="0.4">
      <c r="A700" s="107"/>
      <c r="B700" s="52"/>
      <c r="C700" s="994"/>
      <c r="D700" s="40"/>
      <c r="E700" s="41"/>
      <c r="F700" s="42"/>
      <c r="G700" s="108"/>
      <c r="H700" s="40"/>
      <c r="I700" s="42"/>
      <c r="J700" s="42"/>
      <c r="K700" s="108"/>
      <c r="L700" s="40"/>
      <c r="M700" s="42"/>
      <c r="N700" s="42"/>
      <c r="O700" s="108"/>
      <c r="P700" s="40"/>
      <c r="Q700" s="41"/>
      <c r="R700" s="42"/>
      <c r="S700" s="108"/>
      <c r="T700" s="40"/>
      <c r="U700" s="42"/>
      <c r="V700" s="42"/>
      <c r="W700" s="108"/>
      <c r="X700" s="40"/>
      <c r="Y700" s="43"/>
      <c r="Z700" s="43"/>
      <c r="AA700" s="109"/>
      <c r="AB700" s="40"/>
      <c r="AC700" s="41"/>
      <c r="AD700" s="42"/>
      <c r="AE700" s="536"/>
      <c r="AF700" s="28" t="str">
        <f t="shared" si="10"/>
        <v>c</v>
      </c>
    </row>
    <row r="701" spans="1:32" ht="15.75" customHeight="1" x14ac:dyDescent="0.4">
      <c r="A701" s="105">
        <v>9</v>
      </c>
      <c r="B701" s="51" t="s">
        <v>5722</v>
      </c>
      <c r="C701" s="992" t="s">
        <v>0</v>
      </c>
      <c r="D701" s="15"/>
      <c r="E701" s="16"/>
      <c r="F701" s="16"/>
      <c r="G701" s="115"/>
      <c r="H701" s="15"/>
      <c r="I701" s="17"/>
      <c r="J701" s="18"/>
      <c r="K701" s="114"/>
      <c r="L701" s="18"/>
      <c r="M701" s="18"/>
      <c r="N701" s="18"/>
      <c r="O701" s="114"/>
      <c r="P701" s="15"/>
      <c r="Q701" s="16"/>
      <c r="R701" s="16"/>
      <c r="S701" s="115"/>
      <c r="T701" s="15"/>
      <c r="U701" s="16"/>
      <c r="V701" s="16"/>
      <c r="W701" s="115"/>
      <c r="X701" s="15"/>
      <c r="Y701" s="18"/>
      <c r="Z701" s="18"/>
      <c r="AA701" s="114"/>
      <c r="AB701" s="15"/>
      <c r="AC701" s="17"/>
      <c r="AD701" s="18"/>
      <c r="AE701" s="533"/>
      <c r="AF701" s="28" t="str">
        <f t="shared" si="10"/>
        <v>s</v>
      </c>
    </row>
    <row r="702" spans="1:32" ht="15.75" customHeight="1" x14ac:dyDescent="0.4">
      <c r="A702" s="107"/>
      <c r="B702" s="52"/>
      <c r="C702" s="993"/>
      <c r="D702" s="20"/>
      <c r="E702" s="21"/>
      <c r="F702" s="21"/>
      <c r="G702" s="113"/>
      <c r="H702" s="20"/>
      <c r="I702" s="22"/>
      <c r="J702" s="22"/>
      <c r="K702" s="112"/>
      <c r="L702" s="20"/>
      <c r="M702" s="22"/>
      <c r="N702" s="22"/>
      <c r="O702" s="112"/>
      <c r="P702" s="20"/>
      <c r="Q702" s="24"/>
      <c r="R702" s="24"/>
      <c r="S702" s="112"/>
      <c r="T702" s="20"/>
      <c r="U702" s="24"/>
      <c r="V702" s="22"/>
      <c r="W702" s="112"/>
      <c r="X702" s="20"/>
      <c r="Y702" s="24"/>
      <c r="Z702" s="24"/>
      <c r="AA702" s="112"/>
      <c r="AB702" s="20"/>
      <c r="AC702" s="22"/>
      <c r="AD702" s="22"/>
      <c r="AE702" s="534"/>
      <c r="AF702" s="28" t="str">
        <f t="shared" si="10"/>
        <v>s</v>
      </c>
    </row>
    <row r="703" spans="1:32" ht="15.75" customHeight="1" x14ac:dyDescent="0.4">
      <c r="A703" s="107"/>
      <c r="B703" s="52"/>
      <c r="C703" s="994" t="s">
        <v>1</v>
      </c>
      <c r="D703" s="25"/>
      <c r="E703" s="26"/>
      <c r="F703" s="26"/>
      <c r="G703" s="111"/>
      <c r="H703" s="15"/>
      <c r="I703" s="16"/>
      <c r="J703" s="16"/>
      <c r="K703" s="115"/>
      <c r="L703" s="15"/>
      <c r="M703" s="17"/>
      <c r="N703" s="18"/>
      <c r="O703" s="114"/>
      <c r="P703" s="15"/>
      <c r="Q703" s="16"/>
      <c r="R703" s="16"/>
      <c r="S703" s="115"/>
      <c r="T703" s="15"/>
      <c r="U703" s="16"/>
      <c r="V703" s="16"/>
      <c r="W703" s="115"/>
      <c r="X703" s="25"/>
      <c r="Y703" s="28"/>
      <c r="Z703" s="28"/>
      <c r="AA703" s="110"/>
      <c r="AB703" s="25"/>
      <c r="AC703" s="27"/>
      <c r="AD703" s="28"/>
      <c r="AE703" s="535"/>
      <c r="AF703" s="28" t="str">
        <f t="shared" si="10"/>
        <v>c</v>
      </c>
    </row>
    <row r="704" spans="1:32" ht="15.75" customHeight="1" x14ac:dyDescent="0.4">
      <c r="A704" s="106"/>
      <c r="B704" s="54"/>
      <c r="C704" s="995"/>
      <c r="D704" s="40"/>
      <c r="E704" s="350"/>
      <c r="F704" s="350"/>
      <c r="G704" s="376"/>
      <c r="H704" s="40"/>
      <c r="I704" s="42"/>
      <c r="J704" s="42"/>
      <c r="K704" s="108"/>
      <c r="L704" s="40"/>
      <c r="M704" s="42"/>
      <c r="N704" s="42"/>
      <c r="O704" s="108"/>
      <c r="P704" s="377"/>
      <c r="Q704" s="378"/>
      <c r="R704" s="379"/>
      <c r="S704" s="108"/>
      <c r="T704" s="40"/>
      <c r="U704" s="41"/>
      <c r="V704" s="41"/>
      <c r="W704" s="108"/>
      <c r="X704" s="40"/>
      <c r="Y704" s="43"/>
      <c r="Z704" s="43"/>
      <c r="AA704" s="109"/>
      <c r="AB704" s="40"/>
      <c r="AC704" s="41"/>
      <c r="AD704" s="42"/>
      <c r="AE704" s="536"/>
      <c r="AF704" s="28" t="str">
        <f t="shared" si="10"/>
        <v>c</v>
      </c>
    </row>
    <row r="705" spans="1:32" ht="15.75" customHeight="1" x14ac:dyDescent="0.4">
      <c r="A705" s="105"/>
      <c r="B705" s="51"/>
      <c r="C705" s="992"/>
      <c r="D705" s="15"/>
      <c r="E705" s="16"/>
      <c r="F705" s="16"/>
      <c r="G705" s="115"/>
      <c r="H705" s="15"/>
      <c r="I705" s="17"/>
      <c r="J705" s="18"/>
      <c r="K705" s="114"/>
      <c r="L705" s="15"/>
      <c r="M705" s="18"/>
      <c r="N705" s="18"/>
      <c r="O705" s="114"/>
      <c r="P705" s="15"/>
      <c r="Q705" s="17"/>
      <c r="R705" s="18"/>
      <c r="S705" s="114"/>
      <c r="T705" s="15"/>
      <c r="U705" s="18"/>
      <c r="V705" s="18"/>
      <c r="W705" s="114"/>
      <c r="X705" s="18"/>
      <c r="Y705" s="18"/>
      <c r="Z705" s="18"/>
      <c r="AA705" s="114"/>
      <c r="AB705" s="15"/>
      <c r="AC705" s="17"/>
      <c r="AD705" s="18"/>
      <c r="AE705" s="533"/>
      <c r="AF705" s="28">
        <f t="shared" si="10"/>
        <v>0</v>
      </c>
    </row>
    <row r="706" spans="1:32" ht="15.75" customHeight="1" x14ac:dyDescent="0.4">
      <c r="A706" s="107"/>
      <c r="B706" s="52"/>
      <c r="C706" s="993"/>
      <c r="D706" s="20"/>
      <c r="E706" s="21"/>
      <c r="F706" s="21"/>
      <c r="G706" s="113"/>
      <c r="H706" s="20"/>
      <c r="I706" s="22"/>
      <c r="J706" s="22"/>
      <c r="K706" s="112"/>
      <c r="L706" s="20"/>
      <c r="M706" s="22"/>
      <c r="N706" s="22"/>
      <c r="O706" s="112"/>
      <c r="P706" s="37"/>
      <c r="Q706" s="38"/>
      <c r="R706" s="24"/>
      <c r="S706" s="112"/>
      <c r="T706" s="20"/>
      <c r="U706" s="22"/>
      <c r="V706" s="22"/>
      <c r="W706" s="112"/>
      <c r="X706" s="20"/>
      <c r="Y706" s="24"/>
      <c r="Z706" s="24"/>
      <c r="AA706" s="112"/>
      <c r="AB706" s="20"/>
      <c r="AC706" s="22"/>
      <c r="AD706" s="22"/>
      <c r="AE706" s="534"/>
      <c r="AF706" s="28">
        <f t="shared" si="10"/>
        <v>0</v>
      </c>
    </row>
    <row r="707" spans="1:32" ht="15.75" customHeight="1" x14ac:dyDescent="0.4">
      <c r="A707" s="107"/>
      <c r="B707" s="52"/>
      <c r="C707" s="994"/>
      <c r="D707" s="25"/>
      <c r="E707" s="26"/>
      <c r="F707" s="26"/>
      <c r="G707" s="111"/>
      <c r="H707" s="25"/>
      <c r="I707" s="27"/>
      <c r="J707" s="28"/>
      <c r="K707" s="110"/>
      <c r="L707" s="25"/>
      <c r="M707" s="28"/>
      <c r="N707" s="28"/>
      <c r="O707" s="110"/>
      <c r="P707" s="15"/>
      <c r="Q707" s="17"/>
      <c r="R707" s="18"/>
      <c r="S707" s="114"/>
      <c r="T707" s="25"/>
      <c r="U707" s="28"/>
      <c r="V707" s="18"/>
      <c r="W707" s="110"/>
      <c r="X707" s="25"/>
      <c r="Y707" s="28"/>
      <c r="Z707" s="28"/>
      <c r="AA707" s="110"/>
      <c r="AB707" s="25"/>
      <c r="AC707" s="27"/>
      <c r="AD707" s="28"/>
      <c r="AE707" s="535"/>
      <c r="AF707" s="28">
        <f t="shared" si="10"/>
        <v>0</v>
      </c>
    </row>
    <row r="708" spans="1:32" ht="15.75" customHeight="1" x14ac:dyDescent="0.4">
      <c r="A708" s="107"/>
      <c r="B708" s="52"/>
      <c r="C708" s="994"/>
      <c r="D708" s="40"/>
      <c r="E708" s="41"/>
      <c r="F708" s="42"/>
      <c r="G708" s="108"/>
      <c r="H708" s="40"/>
      <c r="I708" s="42"/>
      <c r="J708" s="42"/>
      <c r="K708" s="108"/>
      <c r="L708" s="40"/>
      <c r="M708" s="42"/>
      <c r="N708" s="42"/>
      <c r="O708" s="108"/>
      <c r="P708" s="40"/>
      <c r="Q708" s="41"/>
      <c r="R708" s="42"/>
      <c r="S708" s="108"/>
      <c r="T708" s="40"/>
      <c r="U708" s="42"/>
      <c r="V708" s="42"/>
      <c r="W708" s="108"/>
      <c r="X708" s="40"/>
      <c r="Y708" s="43"/>
      <c r="Z708" s="43"/>
      <c r="AA708" s="109"/>
      <c r="AB708" s="40"/>
      <c r="AC708" s="41"/>
      <c r="AD708" s="42"/>
      <c r="AE708" s="536"/>
      <c r="AF708" s="28">
        <f t="shared" si="10"/>
        <v>0</v>
      </c>
    </row>
    <row r="709" spans="1:32" ht="15.75" customHeight="1" x14ac:dyDescent="0.4">
      <c r="A709" s="105"/>
      <c r="B709" s="51"/>
      <c r="C709" s="992"/>
      <c r="D709" s="15"/>
      <c r="E709" s="16"/>
      <c r="F709" s="16"/>
      <c r="G709" s="115"/>
      <c r="H709" s="15"/>
      <c r="I709" s="17"/>
      <c r="J709" s="18"/>
      <c r="K709" s="114"/>
      <c r="L709" s="15"/>
      <c r="M709" s="18"/>
      <c r="N709" s="18"/>
      <c r="O709" s="114"/>
      <c r="P709" s="34"/>
      <c r="Q709" s="35"/>
      <c r="R709" s="18"/>
      <c r="S709" s="114"/>
      <c r="T709" s="15"/>
      <c r="U709" s="18"/>
      <c r="V709" s="18"/>
      <c r="W709" s="114"/>
      <c r="X709" s="18"/>
      <c r="Y709" s="18"/>
      <c r="Z709" s="18"/>
      <c r="AA709" s="114"/>
      <c r="AB709" s="15"/>
      <c r="AC709" s="17"/>
      <c r="AD709" s="18"/>
      <c r="AE709" s="533"/>
      <c r="AF709" s="28">
        <f>IF(C709=0,C708,C709)</f>
        <v>0</v>
      </c>
    </row>
    <row r="710" spans="1:32" ht="15.75" customHeight="1" x14ac:dyDescent="0.4">
      <c r="A710" s="107"/>
      <c r="B710" s="52"/>
      <c r="C710" s="993"/>
      <c r="D710" s="20"/>
      <c r="E710" s="21"/>
      <c r="F710" s="21"/>
      <c r="G710" s="113"/>
      <c r="H710" s="20"/>
      <c r="I710" s="22"/>
      <c r="J710" s="22"/>
      <c r="K710" s="112"/>
      <c r="L710" s="20"/>
      <c r="M710" s="22"/>
      <c r="N710" s="22"/>
      <c r="O710" s="112"/>
      <c r="P710" s="37"/>
      <c r="Q710" s="38"/>
      <c r="R710" s="39"/>
      <c r="S710" s="112"/>
      <c r="T710" s="20"/>
      <c r="U710" s="22"/>
      <c r="V710" s="22"/>
      <c r="W710" s="112"/>
      <c r="X710" s="20"/>
      <c r="Y710" s="24"/>
      <c r="Z710" s="24"/>
      <c r="AA710" s="112"/>
      <c r="AB710" s="20"/>
      <c r="AC710" s="22"/>
      <c r="AD710" s="22"/>
      <c r="AE710" s="534"/>
      <c r="AF710" s="28">
        <f>IF(C710=0,C709,C710)</f>
        <v>0</v>
      </c>
    </row>
    <row r="711" spans="1:32" ht="15.75" customHeight="1" x14ac:dyDescent="0.4">
      <c r="A711" s="107"/>
      <c r="B711" s="52"/>
      <c r="C711" s="994"/>
      <c r="D711" s="25"/>
      <c r="E711" s="26"/>
      <c r="F711" s="26"/>
      <c r="G711" s="111"/>
      <c r="H711" s="25"/>
      <c r="I711" s="27"/>
      <c r="J711" s="18"/>
      <c r="K711" s="110"/>
      <c r="L711" s="25"/>
      <c r="M711" s="28"/>
      <c r="N711" s="18"/>
      <c r="O711" s="110"/>
      <c r="P711" s="25"/>
      <c r="Q711" s="27"/>
      <c r="R711" s="18"/>
      <c r="S711" s="110"/>
      <c r="T711" s="25"/>
      <c r="U711" s="28"/>
      <c r="V711" s="28"/>
      <c r="W711" s="110"/>
      <c r="X711" s="25"/>
      <c r="Y711" s="28"/>
      <c r="Z711" s="28"/>
      <c r="AA711" s="110"/>
      <c r="AB711" s="25"/>
      <c r="AC711" s="27"/>
      <c r="AD711" s="28"/>
      <c r="AE711" s="535"/>
      <c r="AF711" s="28">
        <f>IF(C711=0,C710,C711)</f>
        <v>0</v>
      </c>
    </row>
    <row r="712" spans="1:32" ht="15.75" customHeight="1" x14ac:dyDescent="0.4">
      <c r="A712" s="107"/>
      <c r="B712" s="52"/>
      <c r="C712" s="994"/>
      <c r="D712" s="40"/>
      <c r="E712" s="41"/>
      <c r="F712" s="42"/>
      <c r="G712" s="108"/>
      <c r="H712" s="40"/>
      <c r="I712" s="42"/>
      <c r="J712" s="42"/>
      <c r="K712" s="108"/>
      <c r="L712" s="40"/>
      <c r="M712" s="42"/>
      <c r="N712" s="42"/>
      <c r="O712" s="108"/>
      <c r="P712" s="40"/>
      <c r="Q712" s="41"/>
      <c r="R712" s="42"/>
      <c r="S712" s="108"/>
      <c r="T712" s="40"/>
      <c r="U712" s="42"/>
      <c r="V712" s="42"/>
      <c r="W712" s="108"/>
      <c r="X712" s="40"/>
      <c r="Y712" s="43"/>
      <c r="Z712" s="43"/>
      <c r="AA712" s="109"/>
      <c r="AB712" s="40"/>
      <c r="AC712" s="41"/>
      <c r="AD712" s="42"/>
      <c r="AE712" s="536"/>
    </row>
    <row r="713" spans="1:32" ht="15.75" customHeight="1" x14ac:dyDescent="0.4">
      <c r="A713" s="105"/>
      <c r="B713" s="51"/>
      <c r="C713" s="992"/>
      <c r="D713" s="15"/>
      <c r="E713" s="16"/>
      <c r="F713" s="16"/>
      <c r="G713" s="115"/>
      <c r="H713" s="15"/>
      <c r="I713" s="17"/>
      <c r="J713" s="18"/>
      <c r="K713" s="114"/>
      <c r="L713" s="18"/>
      <c r="M713" s="18"/>
      <c r="N713" s="18"/>
      <c r="O713" s="114"/>
      <c r="P713" s="15"/>
      <c r="Q713" s="16"/>
      <c r="R713" s="16"/>
      <c r="S713" s="115"/>
      <c r="T713" s="15"/>
      <c r="U713" s="16"/>
      <c r="V713" s="16"/>
      <c r="W713" s="115"/>
      <c r="X713" s="15"/>
      <c r="Y713" s="18"/>
      <c r="Z713" s="18"/>
      <c r="AA713" s="114"/>
      <c r="AB713" s="15"/>
      <c r="AC713" s="17"/>
      <c r="AD713" s="18"/>
      <c r="AE713" s="533"/>
    </row>
    <row r="714" spans="1:32" ht="15.75" customHeight="1" x14ac:dyDescent="0.4">
      <c r="A714" s="107"/>
      <c r="B714" s="52"/>
      <c r="C714" s="993"/>
      <c r="D714" s="20"/>
      <c r="E714" s="21"/>
      <c r="F714" s="21"/>
      <c r="G714" s="113"/>
      <c r="H714" s="20"/>
      <c r="I714" s="22"/>
      <c r="J714" s="22"/>
      <c r="K714" s="112"/>
      <c r="L714" s="20"/>
      <c r="M714" s="22"/>
      <c r="N714" s="22"/>
      <c r="O714" s="112"/>
      <c r="P714" s="20"/>
      <c r="Q714" s="24"/>
      <c r="R714" s="24"/>
      <c r="S714" s="112"/>
      <c r="T714" s="20"/>
      <c r="U714" s="24"/>
      <c r="V714" s="22"/>
      <c r="W714" s="112"/>
      <c r="X714" s="20"/>
      <c r="Y714" s="24"/>
      <c r="Z714" s="24"/>
      <c r="AA714" s="112"/>
      <c r="AB714" s="20"/>
      <c r="AC714" s="22"/>
      <c r="AD714" s="22"/>
      <c r="AE714" s="534"/>
    </row>
    <row r="715" spans="1:32" ht="15.75" customHeight="1" x14ac:dyDescent="0.4">
      <c r="A715" s="107"/>
      <c r="B715" s="52"/>
      <c r="C715" s="994"/>
      <c r="D715" s="25"/>
      <c r="E715" s="26"/>
      <c r="F715" s="26"/>
      <c r="G715" s="111"/>
      <c r="H715" s="15"/>
      <c r="I715" s="16"/>
      <c r="J715" s="16"/>
      <c r="K715" s="115"/>
      <c r="L715" s="15"/>
      <c r="M715" s="17"/>
      <c r="N715" s="18"/>
      <c r="O715" s="114"/>
      <c r="P715" s="15"/>
      <c r="Q715" s="16"/>
      <c r="R715" s="16"/>
      <c r="S715" s="115"/>
      <c r="T715" s="15"/>
      <c r="U715" s="16"/>
      <c r="V715" s="16"/>
      <c r="W715" s="115"/>
      <c r="X715" s="25"/>
      <c r="Y715" s="28"/>
      <c r="Z715" s="28"/>
      <c r="AA715" s="110"/>
      <c r="AB715" s="25"/>
      <c r="AC715" s="27"/>
      <c r="AD715" s="28"/>
      <c r="AE715" s="535"/>
    </row>
    <row r="716" spans="1:32" ht="15.75" customHeight="1" x14ac:dyDescent="0.4">
      <c r="A716" s="106"/>
      <c r="B716" s="54"/>
      <c r="C716" s="995"/>
      <c r="D716" s="40"/>
      <c r="E716" s="350"/>
      <c r="F716" s="350"/>
      <c r="G716" s="376"/>
      <c r="H716" s="40"/>
      <c r="I716" s="42"/>
      <c r="J716" s="42"/>
      <c r="K716" s="108"/>
      <c r="L716" s="40"/>
      <c r="M716" s="42"/>
      <c r="N716" s="42"/>
      <c r="O716" s="108"/>
      <c r="P716" s="377"/>
      <c r="Q716" s="378"/>
      <c r="R716" s="379"/>
      <c r="S716" s="108"/>
      <c r="T716" s="40"/>
      <c r="U716" s="41"/>
      <c r="V716" s="41"/>
      <c r="W716" s="108"/>
      <c r="X716" s="40"/>
      <c r="Y716" s="43"/>
      <c r="Z716" s="43"/>
      <c r="AA716" s="109"/>
      <c r="AB716" s="40"/>
      <c r="AC716" s="41"/>
      <c r="AD716" s="42"/>
      <c r="AE716" s="536"/>
    </row>
  </sheetData>
  <mergeCells count="366">
    <mergeCell ref="C711:C712"/>
    <mergeCell ref="C713:C714"/>
    <mergeCell ref="C715:C716"/>
    <mergeCell ref="C699:C700"/>
    <mergeCell ref="C701:C702"/>
    <mergeCell ref="C703:C704"/>
    <mergeCell ref="C705:C706"/>
    <mergeCell ref="C707:C708"/>
    <mergeCell ref="C709:C710"/>
    <mergeCell ref="C687:C688"/>
    <mergeCell ref="C689:C690"/>
    <mergeCell ref="C691:C692"/>
    <mergeCell ref="C693:C694"/>
    <mergeCell ref="C695:C696"/>
    <mergeCell ref="C697:C698"/>
    <mergeCell ref="C675:C676"/>
    <mergeCell ref="C677:C678"/>
    <mergeCell ref="C679:C680"/>
    <mergeCell ref="C681:C682"/>
    <mergeCell ref="C683:C684"/>
    <mergeCell ref="C685:C686"/>
    <mergeCell ref="C663:C664"/>
    <mergeCell ref="C665:C666"/>
    <mergeCell ref="C667:C668"/>
    <mergeCell ref="C669:C670"/>
    <mergeCell ref="C671:C672"/>
    <mergeCell ref="C673:C674"/>
    <mergeCell ref="C651:C652"/>
    <mergeCell ref="C653:C654"/>
    <mergeCell ref="C655:C656"/>
    <mergeCell ref="C657:C658"/>
    <mergeCell ref="C659:C660"/>
    <mergeCell ref="C661:C662"/>
    <mergeCell ref="C639:C640"/>
    <mergeCell ref="C641:C642"/>
    <mergeCell ref="C643:C644"/>
    <mergeCell ref="C645:C646"/>
    <mergeCell ref="C647:C648"/>
    <mergeCell ref="C649:C650"/>
    <mergeCell ref="C627:C628"/>
    <mergeCell ref="C629:C630"/>
    <mergeCell ref="C631:C632"/>
    <mergeCell ref="C633:C634"/>
    <mergeCell ref="C635:C636"/>
    <mergeCell ref="C637:C638"/>
    <mergeCell ref="C615:C616"/>
    <mergeCell ref="C617:C618"/>
    <mergeCell ref="C619:C620"/>
    <mergeCell ref="C621:C622"/>
    <mergeCell ref="C623:C624"/>
    <mergeCell ref="C625:C626"/>
    <mergeCell ref="C603:C604"/>
    <mergeCell ref="C605:C606"/>
    <mergeCell ref="C607:C608"/>
    <mergeCell ref="C609:C610"/>
    <mergeCell ref="C611:C612"/>
    <mergeCell ref="C613:C614"/>
    <mergeCell ref="C591:C592"/>
    <mergeCell ref="C593:C594"/>
    <mergeCell ref="C595:C596"/>
    <mergeCell ref="C597:C598"/>
    <mergeCell ref="C599:C600"/>
    <mergeCell ref="C601:C602"/>
    <mergeCell ref="C579:C580"/>
    <mergeCell ref="C581:C582"/>
    <mergeCell ref="C583:C584"/>
    <mergeCell ref="C585:C586"/>
    <mergeCell ref="C587:C588"/>
    <mergeCell ref="C589:C590"/>
    <mergeCell ref="C567:C568"/>
    <mergeCell ref="C569:C570"/>
    <mergeCell ref="C571:C572"/>
    <mergeCell ref="C573:C574"/>
    <mergeCell ref="C575:C576"/>
    <mergeCell ref="C577:C578"/>
    <mergeCell ref="C555:C556"/>
    <mergeCell ref="C557:C558"/>
    <mergeCell ref="C559:C560"/>
    <mergeCell ref="C561:C562"/>
    <mergeCell ref="C563:C564"/>
    <mergeCell ref="C565:C566"/>
    <mergeCell ref="C543:C544"/>
    <mergeCell ref="C545:C546"/>
    <mergeCell ref="C547:C548"/>
    <mergeCell ref="C549:C550"/>
    <mergeCell ref="C551:C552"/>
    <mergeCell ref="C553:C554"/>
    <mergeCell ref="C531:C532"/>
    <mergeCell ref="C533:C534"/>
    <mergeCell ref="C535:C536"/>
    <mergeCell ref="C537:C538"/>
    <mergeCell ref="C539:C540"/>
    <mergeCell ref="C541:C542"/>
    <mergeCell ref="C519:C520"/>
    <mergeCell ref="C521:C522"/>
    <mergeCell ref="C523:C524"/>
    <mergeCell ref="C525:C526"/>
    <mergeCell ref="C527:C528"/>
    <mergeCell ref="C529:C530"/>
    <mergeCell ref="C507:C508"/>
    <mergeCell ref="C509:C510"/>
    <mergeCell ref="C511:C512"/>
    <mergeCell ref="C513:C514"/>
    <mergeCell ref="C515:C516"/>
    <mergeCell ref="C517:C518"/>
    <mergeCell ref="C495:C496"/>
    <mergeCell ref="C497:C498"/>
    <mergeCell ref="C499:C500"/>
    <mergeCell ref="C501:C502"/>
    <mergeCell ref="C503:C504"/>
    <mergeCell ref="C505:C506"/>
    <mergeCell ref="C483:C484"/>
    <mergeCell ref="C485:C486"/>
    <mergeCell ref="C487:C488"/>
    <mergeCell ref="C489:C490"/>
    <mergeCell ref="C491:C492"/>
    <mergeCell ref="C493:C494"/>
    <mergeCell ref="C471:C472"/>
    <mergeCell ref="C473:C474"/>
    <mergeCell ref="C475:C476"/>
    <mergeCell ref="C477:C478"/>
    <mergeCell ref="C479:C480"/>
    <mergeCell ref="C481:C482"/>
    <mergeCell ref="C459:C460"/>
    <mergeCell ref="C461:C462"/>
    <mergeCell ref="C463:C464"/>
    <mergeCell ref="C465:C466"/>
    <mergeCell ref="C467:C468"/>
    <mergeCell ref="C469:C470"/>
    <mergeCell ref="C447:C448"/>
    <mergeCell ref="C449:C450"/>
    <mergeCell ref="C451:C452"/>
    <mergeCell ref="C453:C454"/>
    <mergeCell ref="C455:C456"/>
    <mergeCell ref="C457:C458"/>
    <mergeCell ref="C435:C436"/>
    <mergeCell ref="C437:C438"/>
    <mergeCell ref="C439:C440"/>
    <mergeCell ref="C441:C442"/>
    <mergeCell ref="C443:C444"/>
    <mergeCell ref="C445:C446"/>
    <mergeCell ref="C423:C424"/>
    <mergeCell ref="C425:C426"/>
    <mergeCell ref="C427:C428"/>
    <mergeCell ref="C429:C430"/>
    <mergeCell ref="C431:C432"/>
    <mergeCell ref="C433:C434"/>
    <mergeCell ref="C411:C412"/>
    <mergeCell ref="C413:C414"/>
    <mergeCell ref="C415:C416"/>
    <mergeCell ref="C417:C418"/>
    <mergeCell ref="C419:C420"/>
    <mergeCell ref="C421:C422"/>
    <mergeCell ref="C399:C400"/>
    <mergeCell ref="C401:C402"/>
    <mergeCell ref="C403:C404"/>
    <mergeCell ref="C405:C406"/>
    <mergeCell ref="C407:C408"/>
    <mergeCell ref="C409:C410"/>
    <mergeCell ref="C387:C388"/>
    <mergeCell ref="C389:C390"/>
    <mergeCell ref="C391:C392"/>
    <mergeCell ref="C393:C394"/>
    <mergeCell ref="C395:C396"/>
    <mergeCell ref="C397:C398"/>
    <mergeCell ref="C375:C376"/>
    <mergeCell ref="C377:C378"/>
    <mergeCell ref="C379:C380"/>
    <mergeCell ref="C381:C382"/>
    <mergeCell ref="C383:C384"/>
    <mergeCell ref="C385:C386"/>
    <mergeCell ref="C363:C364"/>
    <mergeCell ref="C365:C366"/>
    <mergeCell ref="C367:C368"/>
    <mergeCell ref="C369:C370"/>
    <mergeCell ref="C371:C372"/>
    <mergeCell ref="C373:C374"/>
    <mergeCell ref="C351:C352"/>
    <mergeCell ref="C353:C354"/>
    <mergeCell ref="C355:C356"/>
    <mergeCell ref="C357:C358"/>
    <mergeCell ref="C359:C360"/>
    <mergeCell ref="C361:C362"/>
    <mergeCell ref="C339:C340"/>
    <mergeCell ref="C341:C342"/>
    <mergeCell ref="C343:C344"/>
    <mergeCell ref="C345:C346"/>
    <mergeCell ref="C347:C348"/>
    <mergeCell ref="C349:C350"/>
    <mergeCell ref="C327:C328"/>
    <mergeCell ref="C329:C330"/>
    <mergeCell ref="C331:C332"/>
    <mergeCell ref="C333:C334"/>
    <mergeCell ref="C335:C336"/>
    <mergeCell ref="C337:C338"/>
    <mergeCell ref="C315:C316"/>
    <mergeCell ref="C317:C318"/>
    <mergeCell ref="C319:C320"/>
    <mergeCell ref="C321:C322"/>
    <mergeCell ref="C323:C324"/>
    <mergeCell ref="C325:C326"/>
    <mergeCell ref="C303:C304"/>
    <mergeCell ref="C305:C306"/>
    <mergeCell ref="C307:C308"/>
    <mergeCell ref="C309:C310"/>
    <mergeCell ref="C311:C312"/>
    <mergeCell ref="C313:C314"/>
    <mergeCell ref="C291:C292"/>
    <mergeCell ref="C293:C294"/>
    <mergeCell ref="C295:C296"/>
    <mergeCell ref="C297:C298"/>
    <mergeCell ref="C299:C300"/>
    <mergeCell ref="C301:C302"/>
    <mergeCell ref="C279:C280"/>
    <mergeCell ref="C281:C282"/>
    <mergeCell ref="C283:C284"/>
    <mergeCell ref="C285:C286"/>
    <mergeCell ref="C287:C288"/>
    <mergeCell ref="C289:C290"/>
    <mergeCell ref="C267:C268"/>
    <mergeCell ref="C269:C270"/>
    <mergeCell ref="C271:C272"/>
    <mergeCell ref="C273:C274"/>
    <mergeCell ref="C275:C276"/>
    <mergeCell ref="C277:C278"/>
    <mergeCell ref="C255:C256"/>
    <mergeCell ref="C257:C258"/>
    <mergeCell ref="C259:C260"/>
    <mergeCell ref="C261:C262"/>
    <mergeCell ref="C263:C264"/>
    <mergeCell ref="C265:C266"/>
    <mergeCell ref="C243:C244"/>
    <mergeCell ref="C245:C246"/>
    <mergeCell ref="C247:C248"/>
    <mergeCell ref="C249:C250"/>
    <mergeCell ref="C251:C252"/>
    <mergeCell ref="C253:C254"/>
    <mergeCell ref="C231:C232"/>
    <mergeCell ref="C233:C234"/>
    <mergeCell ref="C235:C236"/>
    <mergeCell ref="C237:C238"/>
    <mergeCell ref="C239:C240"/>
    <mergeCell ref="C241:C242"/>
    <mergeCell ref="C219:C220"/>
    <mergeCell ref="C221:C222"/>
    <mergeCell ref="C223:C224"/>
    <mergeCell ref="C225:C226"/>
    <mergeCell ref="C227:C228"/>
    <mergeCell ref="C229:C230"/>
    <mergeCell ref="C207:C208"/>
    <mergeCell ref="C209:C210"/>
    <mergeCell ref="C211:C212"/>
    <mergeCell ref="C213:C214"/>
    <mergeCell ref="C215:C216"/>
    <mergeCell ref="C217:C218"/>
    <mergeCell ref="C195:C196"/>
    <mergeCell ref="C197:C198"/>
    <mergeCell ref="C199:C200"/>
    <mergeCell ref="C201:C202"/>
    <mergeCell ref="C203:C204"/>
    <mergeCell ref="C205:C206"/>
    <mergeCell ref="C183:C184"/>
    <mergeCell ref="C185:C186"/>
    <mergeCell ref="C187:C188"/>
    <mergeCell ref="C189:C190"/>
    <mergeCell ref="C191:C192"/>
    <mergeCell ref="C193:C194"/>
    <mergeCell ref="C171:C172"/>
    <mergeCell ref="C173:C174"/>
    <mergeCell ref="C175:C176"/>
    <mergeCell ref="C177:C178"/>
    <mergeCell ref="C179:C180"/>
    <mergeCell ref="C181:C182"/>
    <mergeCell ref="C159:C160"/>
    <mergeCell ref="C161:C162"/>
    <mergeCell ref="C163:C164"/>
    <mergeCell ref="C165:C166"/>
    <mergeCell ref="C167:C168"/>
    <mergeCell ref="C169:C170"/>
    <mergeCell ref="C147:C148"/>
    <mergeCell ref="C149:C150"/>
    <mergeCell ref="C151:C152"/>
    <mergeCell ref="C153:C154"/>
    <mergeCell ref="C155:C156"/>
    <mergeCell ref="C157:C158"/>
    <mergeCell ref="C135:C136"/>
    <mergeCell ref="C137:C138"/>
    <mergeCell ref="C139:C140"/>
    <mergeCell ref="C141:C142"/>
    <mergeCell ref="C143:C144"/>
    <mergeCell ref="C145:C146"/>
    <mergeCell ref="C123:C124"/>
    <mergeCell ref="C125:C126"/>
    <mergeCell ref="C127:C128"/>
    <mergeCell ref="C129:C130"/>
    <mergeCell ref="C131:C132"/>
    <mergeCell ref="C133:C134"/>
    <mergeCell ref="C111:C112"/>
    <mergeCell ref="C113:C114"/>
    <mergeCell ref="C115:C116"/>
    <mergeCell ref="C117:C118"/>
    <mergeCell ref="C119:C120"/>
    <mergeCell ref="C121:C122"/>
    <mergeCell ref="C99:C100"/>
    <mergeCell ref="C101:C102"/>
    <mergeCell ref="C103:C104"/>
    <mergeCell ref="C105:C106"/>
    <mergeCell ref="C107:C108"/>
    <mergeCell ref="C109:C110"/>
    <mergeCell ref="C87:C88"/>
    <mergeCell ref="C89:C90"/>
    <mergeCell ref="C91:C92"/>
    <mergeCell ref="C93:C94"/>
    <mergeCell ref="C95:C96"/>
    <mergeCell ref="C97:C98"/>
    <mergeCell ref="C75:C76"/>
    <mergeCell ref="C77:C78"/>
    <mergeCell ref="C79:C80"/>
    <mergeCell ref="C81:C82"/>
    <mergeCell ref="C83:C84"/>
    <mergeCell ref="C85:C86"/>
    <mergeCell ref="C63:C64"/>
    <mergeCell ref="C65:C66"/>
    <mergeCell ref="C67:C68"/>
    <mergeCell ref="C69:C70"/>
    <mergeCell ref="C71:C72"/>
    <mergeCell ref="C73:C74"/>
    <mergeCell ref="C51:C52"/>
    <mergeCell ref="C53:C54"/>
    <mergeCell ref="C55:C56"/>
    <mergeCell ref="C57:C58"/>
    <mergeCell ref="C59:C60"/>
    <mergeCell ref="C61:C62"/>
    <mergeCell ref="C39:C40"/>
    <mergeCell ref="C41:C42"/>
    <mergeCell ref="C43:C44"/>
    <mergeCell ref="C45:C46"/>
    <mergeCell ref="C47:C48"/>
    <mergeCell ref="C49:C50"/>
    <mergeCell ref="C27:C28"/>
    <mergeCell ref="C29:C30"/>
    <mergeCell ref="C31:C32"/>
    <mergeCell ref="C33:C34"/>
    <mergeCell ref="C35:C36"/>
    <mergeCell ref="C37:C38"/>
    <mergeCell ref="C15:C16"/>
    <mergeCell ref="C17:C18"/>
    <mergeCell ref="C19:C20"/>
    <mergeCell ref="C21:C22"/>
    <mergeCell ref="C23:C24"/>
    <mergeCell ref="C25:C26"/>
    <mergeCell ref="AB4:AE4"/>
    <mergeCell ref="C5:C6"/>
    <mergeCell ref="C7:C8"/>
    <mergeCell ref="C9:C10"/>
    <mergeCell ref="C11:C12"/>
    <mergeCell ref="C13:C14"/>
    <mergeCell ref="A1:D2"/>
    <mergeCell ref="H1:X1"/>
    <mergeCell ref="H2:X2"/>
    <mergeCell ref="D4:G4"/>
    <mergeCell ref="H4:K4"/>
    <mergeCell ref="L4:O4"/>
    <mergeCell ref="P4:S4"/>
    <mergeCell ref="T4:W4"/>
    <mergeCell ref="X4:AA4"/>
  </mergeCells>
  <conditionalFormatting sqref="Y87:Z87">
    <cfRule type="colorScale" priority="1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87:Z87">
    <cfRule type="colorScale" priority="1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187:Z187">
    <cfRule type="colorScale" priority="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187:Z187">
    <cfRule type="colorScale" priority="1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1:AD231">
    <cfRule type="colorScale" priority="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1:AD231">
    <cfRule type="colorScale" priority="1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9:AD239"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9:AD239">
    <cfRule type="colorScale" priority="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39:W339"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27:W327"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31:W331">
    <cfRule type="colorScale" priority="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291:W291">
    <cfRule type="colorScale" priority="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299:W299">
    <cfRule type="colorScale" priority="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03:W303">
    <cfRule type="colorScale" priority="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71:W371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75:W375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35" bottom="0.26" header="0.3" footer="0.3"/>
  <pageSetup paperSize="9" scale="9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61537" r:id="rId4" name="Button 1">
              <controlPr defaultSize="0" print="0" autoFill="0" autoPict="0" macro="[0]!tonghop">
                <anchor moveWithCells="1" sizeWithCells="1">
                  <from>
                    <xdr:col>30</xdr:col>
                    <xdr:colOff>209550</xdr:colOff>
                    <xdr:row>1</xdr:row>
                    <xdr:rowOff>0</xdr:rowOff>
                  </from>
                  <to>
                    <xdr:col>32</xdr:col>
                    <xdr:colOff>304800</xdr:colOff>
                    <xdr:row>1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8"/>
  <dimension ref="A1:F7060"/>
  <sheetViews>
    <sheetView topLeftCell="A6302" workbookViewId="0">
      <selection activeCell="E6299" sqref="E6299"/>
    </sheetView>
  </sheetViews>
  <sheetFormatPr defaultRowHeight="15.5" x14ac:dyDescent="0.35"/>
  <cols>
    <col min="1" max="1" width="16.453125" style="267" customWidth="1"/>
    <col min="2" max="2" width="52.81640625" style="960" customWidth="1"/>
    <col min="3" max="3" width="9.1796875" style="961" customWidth="1"/>
    <col min="5" max="5" width="24.7265625" customWidth="1"/>
  </cols>
  <sheetData>
    <row r="1" spans="1:3" x14ac:dyDescent="0.35">
      <c r="A1" s="267" t="s">
        <v>871</v>
      </c>
      <c r="B1" s="899" t="s">
        <v>872</v>
      </c>
      <c r="C1" s="900" t="s">
        <v>646</v>
      </c>
    </row>
    <row r="2" spans="1:3" x14ac:dyDescent="0.35">
      <c r="A2" s="395" t="s">
        <v>873</v>
      </c>
      <c r="B2" s="396" t="s">
        <v>874</v>
      </c>
      <c r="C2" s="280">
        <v>30</v>
      </c>
    </row>
    <row r="3" spans="1:3" x14ac:dyDescent="0.35">
      <c r="A3" s="395" t="s">
        <v>875</v>
      </c>
      <c r="B3" s="396" t="s">
        <v>876</v>
      </c>
      <c r="C3" s="280">
        <v>15</v>
      </c>
    </row>
    <row r="4" spans="1:3" x14ac:dyDescent="0.35">
      <c r="A4" s="395" t="s">
        <v>877</v>
      </c>
      <c r="B4" s="396" t="s">
        <v>878</v>
      </c>
      <c r="C4" s="280">
        <v>30</v>
      </c>
    </row>
    <row r="5" spans="1:3" x14ac:dyDescent="0.35">
      <c r="A5" s="395" t="s">
        <v>879</v>
      </c>
      <c r="B5" s="396" t="s">
        <v>7254</v>
      </c>
      <c r="C5" s="280">
        <v>45</v>
      </c>
    </row>
    <row r="6" spans="1:3" x14ac:dyDescent="0.35">
      <c r="A6" s="395" t="s">
        <v>880</v>
      </c>
      <c r="B6" s="396" t="s">
        <v>881</v>
      </c>
      <c r="C6" s="280">
        <v>30</v>
      </c>
    </row>
    <row r="7" spans="1:3" x14ac:dyDescent="0.35">
      <c r="A7" s="395" t="s">
        <v>882</v>
      </c>
      <c r="B7" s="396" t="s">
        <v>883</v>
      </c>
      <c r="C7" s="280">
        <v>60</v>
      </c>
    </row>
    <row r="8" spans="1:3" x14ac:dyDescent="0.35">
      <c r="A8" s="395" t="s">
        <v>884</v>
      </c>
      <c r="B8" s="396" t="s">
        <v>885</v>
      </c>
      <c r="C8" s="280">
        <v>30</v>
      </c>
    </row>
    <row r="9" spans="1:3" x14ac:dyDescent="0.35">
      <c r="A9" s="395" t="s">
        <v>886</v>
      </c>
      <c r="B9" s="396" t="s">
        <v>887</v>
      </c>
      <c r="C9" s="280">
        <v>30</v>
      </c>
    </row>
    <row r="10" spans="1:3" x14ac:dyDescent="0.35">
      <c r="A10" s="395" t="s">
        <v>888</v>
      </c>
      <c r="B10" s="396" t="s">
        <v>889</v>
      </c>
      <c r="C10" s="280">
        <v>30</v>
      </c>
    </row>
    <row r="11" spans="1:3" x14ac:dyDescent="0.35">
      <c r="A11" s="395" t="s">
        <v>890</v>
      </c>
      <c r="B11" s="396" t="s">
        <v>891</v>
      </c>
      <c r="C11" s="280">
        <v>30</v>
      </c>
    </row>
    <row r="12" spans="1:3" x14ac:dyDescent="0.35">
      <c r="A12" s="395" t="s">
        <v>892</v>
      </c>
      <c r="B12" s="396" t="s">
        <v>893</v>
      </c>
      <c r="C12" s="280">
        <v>30</v>
      </c>
    </row>
    <row r="13" spans="1:3" x14ac:dyDescent="0.35">
      <c r="A13" s="395" t="s">
        <v>894</v>
      </c>
      <c r="B13" s="396" t="s">
        <v>895</v>
      </c>
      <c r="C13" s="280">
        <v>60</v>
      </c>
    </row>
    <row r="14" spans="1:3" ht="31" x14ac:dyDescent="0.35">
      <c r="A14" s="395" t="s">
        <v>896</v>
      </c>
      <c r="B14" s="396" t="s">
        <v>897</v>
      </c>
      <c r="C14" s="280">
        <v>60</v>
      </c>
    </row>
    <row r="15" spans="1:3" x14ac:dyDescent="0.35">
      <c r="A15" s="395" t="s">
        <v>898</v>
      </c>
      <c r="B15" s="396" t="s">
        <v>899</v>
      </c>
      <c r="C15" s="280">
        <v>60</v>
      </c>
    </row>
    <row r="16" spans="1:3" x14ac:dyDescent="0.35">
      <c r="A16" s="395" t="s">
        <v>900</v>
      </c>
      <c r="B16" s="396" t="s">
        <v>901</v>
      </c>
      <c r="C16" s="280">
        <v>45</v>
      </c>
    </row>
    <row r="17" spans="1:3" x14ac:dyDescent="0.35">
      <c r="A17" s="395" t="s">
        <v>902</v>
      </c>
      <c r="B17" s="396" t="s">
        <v>903</v>
      </c>
      <c r="C17" s="280">
        <v>270</v>
      </c>
    </row>
    <row r="18" spans="1:3" x14ac:dyDescent="0.35">
      <c r="A18" s="395" t="s">
        <v>904</v>
      </c>
      <c r="B18" s="396" t="s">
        <v>905</v>
      </c>
      <c r="C18" s="280">
        <v>150</v>
      </c>
    </row>
    <row r="19" spans="1:3" x14ac:dyDescent="0.35">
      <c r="A19" s="395" t="s">
        <v>906</v>
      </c>
      <c r="B19" s="396" t="s">
        <v>907</v>
      </c>
      <c r="C19" s="280">
        <v>90</v>
      </c>
    </row>
    <row r="20" spans="1:3" x14ac:dyDescent="0.35">
      <c r="A20" s="395" t="s">
        <v>908</v>
      </c>
      <c r="B20" s="396" t="s">
        <v>7255</v>
      </c>
      <c r="C20" s="280">
        <v>60</v>
      </c>
    </row>
    <row r="21" spans="1:3" x14ac:dyDescent="0.35">
      <c r="A21" s="395" t="s">
        <v>909</v>
      </c>
      <c r="B21" s="396" t="s">
        <v>910</v>
      </c>
      <c r="C21" s="280">
        <v>180</v>
      </c>
    </row>
    <row r="22" spans="1:3" x14ac:dyDescent="0.35">
      <c r="A22" s="395" t="s">
        <v>911</v>
      </c>
      <c r="B22" s="396" t="s">
        <v>874</v>
      </c>
      <c r="C22" s="280">
        <v>30</v>
      </c>
    </row>
    <row r="23" spans="1:3" x14ac:dyDescent="0.35">
      <c r="A23" s="395" t="s">
        <v>912</v>
      </c>
      <c r="B23" s="396" t="s">
        <v>876</v>
      </c>
      <c r="C23" s="280">
        <v>15</v>
      </c>
    </row>
    <row r="24" spans="1:3" x14ac:dyDescent="0.35">
      <c r="A24" s="395" t="s">
        <v>913</v>
      </c>
      <c r="B24" s="396" t="s">
        <v>878</v>
      </c>
      <c r="C24" s="280">
        <v>30</v>
      </c>
    </row>
    <row r="25" spans="1:3" x14ac:dyDescent="0.35">
      <c r="A25" s="395" t="s">
        <v>914</v>
      </c>
      <c r="B25" s="396" t="s">
        <v>7254</v>
      </c>
      <c r="C25" s="280">
        <v>45</v>
      </c>
    </row>
    <row r="26" spans="1:3" x14ac:dyDescent="0.35">
      <c r="A26" s="395" t="s">
        <v>915</v>
      </c>
      <c r="B26" s="396" t="s">
        <v>881</v>
      </c>
      <c r="C26" s="280">
        <v>30</v>
      </c>
    </row>
    <row r="27" spans="1:3" x14ac:dyDescent="0.35">
      <c r="A27" s="395" t="s">
        <v>916</v>
      </c>
      <c r="B27" s="396" t="s">
        <v>883</v>
      </c>
      <c r="C27" s="280">
        <v>60</v>
      </c>
    </row>
    <row r="28" spans="1:3" x14ac:dyDescent="0.35">
      <c r="A28" s="395" t="s">
        <v>917</v>
      </c>
      <c r="B28" s="396" t="s">
        <v>918</v>
      </c>
      <c r="C28" s="280">
        <v>30</v>
      </c>
    </row>
    <row r="29" spans="1:3" x14ac:dyDescent="0.35">
      <c r="A29" s="395" t="s">
        <v>919</v>
      </c>
      <c r="B29" s="396" t="s">
        <v>920</v>
      </c>
      <c r="C29" s="280">
        <v>30</v>
      </c>
    </row>
    <row r="30" spans="1:3" x14ac:dyDescent="0.35">
      <c r="A30" s="395" t="s">
        <v>921</v>
      </c>
      <c r="B30" s="396" t="s">
        <v>922</v>
      </c>
      <c r="C30" s="280">
        <v>75</v>
      </c>
    </row>
    <row r="31" spans="1:3" x14ac:dyDescent="0.35">
      <c r="A31" s="395" t="s">
        <v>923</v>
      </c>
      <c r="B31" s="396" t="s">
        <v>924</v>
      </c>
      <c r="C31" s="280">
        <v>30</v>
      </c>
    </row>
    <row r="32" spans="1:3" x14ac:dyDescent="0.35">
      <c r="A32" s="395" t="s">
        <v>925</v>
      </c>
      <c r="B32" s="396" t="s">
        <v>926</v>
      </c>
      <c r="C32" s="280">
        <v>30</v>
      </c>
    </row>
    <row r="33" spans="1:3" x14ac:dyDescent="0.35">
      <c r="A33" s="395" t="s">
        <v>927</v>
      </c>
      <c r="B33" s="396" t="s">
        <v>928</v>
      </c>
      <c r="C33" s="280">
        <v>30</v>
      </c>
    </row>
    <row r="34" spans="1:3" x14ac:dyDescent="0.35">
      <c r="A34" s="395" t="s">
        <v>929</v>
      </c>
      <c r="B34" s="396" t="s">
        <v>930</v>
      </c>
      <c r="C34" s="280">
        <v>45</v>
      </c>
    </row>
    <row r="35" spans="1:3" x14ac:dyDescent="0.35">
      <c r="A35" s="395" t="s">
        <v>931</v>
      </c>
      <c r="B35" s="396" t="s">
        <v>932</v>
      </c>
      <c r="C35" s="280">
        <v>90</v>
      </c>
    </row>
    <row r="36" spans="1:3" x14ac:dyDescent="0.35">
      <c r="A36" s="395" t="s">
        <v>933</v>
      </c>
      <c r="B36" s="396" t="s">
        <v>934</v>
      </c>
      <c r="C36" s="280">
        <v>60</v>
      </c>
    </row>
    <row r="37" spans="1:3" x14ac:dyDescent="0.35">
      <c r="A37" s="395" t="s">
        <v>935</v>
      </c>
      <c r="B37" s="396" t="s">
        <v>936</v>
      </c>
      <c r="C37" s="280">
        <v>60</v>
      </c>
    </row>
    <row r="38" spans="1:3" x14ac:dyDescent="0.35">
      <c r="A38" s="395" t="s">
        <v>937</v>
      </c>
      <c r="B38" s="396" t="s">
        <v>938</v>
      </c>
      <c r="C38" s="280">
        <v>90</v>
      </c>
    </row>
    <row r="39" spans="1:3" x14ac:dyDescent="0.35">
      <c r="A39" s="395" t="s">
        <v>939</v>
      </c>
      <c r="B39" s="396" t="s">
        <v>940</v>
      </c>
      <c r="C39" s="280">
        <v>120</v>
      </c>
    </row>
    <row r="40" spans="1:3" x14ac:dyDescent="0.35">
      <c r="A40" s="395" t="s">
        <v>941</v>
      </c>
      <c r="B40" s="396" t="s">
        <v>942</v>
      </c>
      <c r="C40" s="280">
        <v>45</v>
      </c>
    </row>
    <row r="41" spans="1:3" x14ac:dyDescent="0.35">
      <c r="A41" s="395" t="s">
        <v>943</v>
      </c>
      <c r="B41" s="396" t="s">
        <v>944</v>
      </c>
      <c r="C41" s="280">
        <v>60</v>
      </c>
    </row>
    <row r="42" spans="1:3" x14ac:dyDescent="0.35">
      <c r="A42" s="395" t="s">
        <v>945</v>
      </c>
      <c r="B42" s="396" t="s">
        <v>946</v>
      </c>
      <c r="C42" s="280">
        <v>60</v>
      </c>
    </row>
    <row r="43" spans="1:3" x14ac:dyDescent="0.35">
      <c r="A43" s="395" t="s">
        <v>947</v>
      </c>
      <c r="B43" s="396" t="s">
        <v>948</v>
      </c>
      <c r="C43" s="280">
        <v>60</v>
      </c>
    </row>
    <row r="44" spans="1:3" x14ac:dyDescent="0.35">
      <c r="A44" s="395" t="s">
        <v>949</v>
      </c>
      <c r="B44" s="396" t="s">
        <v>950</v>
      </c>
      <c r="C44" s="280">
        <v>60</v>
      </c>
    </row>
    <row r="45" spans="1:3" x14ac:dyDescent="0.35">
      <c r="A45" s="395" t="s">
        <v>951</v>
      </c>
      <c r="B45" s="396" t="s">
        <v>952</v>
      </c>
      <c r="C45" s="280">
        <v>60</v>
      </c>
    </row>
    <row r="46" spans="1:3" x14ac:dyDescent="0.35">
      <c r="A46" s="395" t="s">
        <v>953</v>
      </c>
      <c r="B46" s="396" t="s">
        <v>954</v>
      </c>
      <c r="C46" s="280">
        <v>60</v>
      </c>
    </row>
    <row r="47" spans="1:3" x14ac:dyDescent="0.35">
      <c r="A47" s="395" t="s">
        <v>955</v>
      </c>
      <c r="B47" s="396" t="s">
        <v>956</v>
      </c>
      <c r="C47" s="280">
        <v>120</v>
      </c>
    </row>
    <row r="48" spans="1:3" x14ac:dyDescent="0.35">
      <c r="A48" s="395" t="s">
        <v>957</v>
      </c>
      <c r="B48" s="396" t="s">
        <v>958</v>
      </c>
      <c r="C48" s="280">
        <v>60</v>
      </c>
    </row>
    <row r="49" spans="1:3" x14ac:dyDescent="0.35">
      <c r="A49" s="395" t="s">
        <v>959</v>
      </c>
      <c r="B49" s="396" t="s">
        <v>910</v>
      </c>
      <c r="C49" s="280">
        <v>450</v>
      </c>
    </row>
    <row r="50" spans="1:3" x14ac:dyDescent="0.35">
      <c r="A50" s="395" t="s">
        <v>960</v>
      </c>
      <c r="B50" s="396" t="s">
        <v>874</v>
      </c>
      <c r="C50" s="281">
        <v>30</v>
      </c>
    </row>
    <row r="51" spans="1:3" x14ac:dyDescent="0.35">
      <c r="A51" s="395" t="s">
        <v>961</v>
      </c>
      <c r="B51" s="396" t="s">
        <v>876</v>
      </c>
      <c r="C51" s="281">
        <v>15</v>
      </c>
    </row>
    <row r="52" spans="1:3" x14ac:dyDescent="0.35">
      <c r="A52" s="395" t="s">
        <v>962</v>
      </c>
      <c r="B52" s="397" t="s">
        <v>963</v>
      </c>
      <c r="C52" s="281">
        <v>30</v>
      </c>
    </row>
    <row r="53" spans="1:3" x14ac:dyDescent="0.35">
      <c r="A53" s="395" t="s">
        <v>964</v>
      </c>
      <c r="B53" s="396" t="s">
        <v>7254</v>
      </c>
      <c r="C53" s="281">
        <v>45</v>
      </c>
    </row>
    <row r="54" spans="1:3" x14ac:dyDescent="0.35">
      <c r="A54" s="395" t="s">
        <v>965</v>
      </c>
      <c r="B54" s="397" t="s">
        <v>881</v>
      </c>
      <c r="C54" s="281">
        <v>30</v>
      </c>
    </row>
    <row r="55" spans="1:3" x14ac:dyDescent="0.35">
      <c r="A55" s="395" t="s">
        <v>966</v>
      </c>
      <c r="B55" s="396" t="s">
        <v>883</v>
      </c>
      <c r="C55" s="281">
        <v>60</v>
      </c>
    </row>
    <row r="56" spans="1:3" x14ac:dyDescent="0.35">
      <c r="A56" s="395" t="s">
        <v>967</v>
      </c>
      <c r="B56" s="397" t="s">
        <v>918</v>
      </c>
      <c r="C56" s="281">
        <v>30</v>
      </c>
    </row>
    <row r="57" spans="1:3" x14ac:dyDescent="0.35">
      <c r="A57" s="395" t="s">
        <v>968</v>
      </c>
      <c r="B57" s="397" t="s">
        <v>969</v>
      </c>
      <c r="C57" s="281">
        <v>90</v>
      </c>
    </row>
    <row r="58" spans="1:3" x14ac:dyDescent="0.35">
      <c r="A58" s="395" t="s">
        <v>970</v>
      </c>
      <c r="B58" s="397" t="s">
        <v>971</v>
      </c>
      <c r="C58" s="281">
        <v>30</v>
      </c>
    </row>
    <row r="59" spans="1:3" x14ac:dyDescent="0.35">
      <c r="A59" s="395" t="s">
        <v>972</v>
      </c>
      <c r="B59" s="397" t="s">
        <v>973</v>
      </c>
      <c r="C59" s="281">
        <v>30</v>
      </c>
    </row>
    <row r="60" spans="1:3" x14ac:dyDescent="0.35">
      <c r="A60" s="395" t="s">
        <v>974</v>
      </c>
      <c r="B60" s="397" t="s">
        <v>975</v>
      </c>
      <c r="C60" s="281">
        <v>180</v>
      </c>
    </row>
    <row r="61" spans="1:3" x14ac:dyDescent="0.35">
      <c r="A61" s="395" t="s">
        <v>976</v>
      </c>
      <c r="B61" s="397" t="s">
        <v>977</v>
      </c>
      <c r="C61" s="281">
        <v>60</v>
      </c>
    </row>
    <row r="62" spans="1:3" x14ac:dyDescent="0.35">
      <c r="A62" s="395" t="s">
        <v>978</v>
      </c>
      <c r="B62" s="397" t="s">
        <v>979</v>
      </c>
      <c r="C62" s="281">
        <v>180</v>
      </c>
    </row>
    <row r="63" spans="1:3" x14ac:dyDescent="0.35">
      <c r="A63" s="395" t="s">
        <v>980</v>
      </c>
      <c r="B63" s="397" t="s">
        <v>981</v>
      </c>
      <c r="C63" s="281">
        <v>60</v>
      </c>
    </row>
    <row r="64" spans="1:3" x14ac:dyDescent="0.35">
      <c r="A64" s="395" t="s">
        <v>982</v>
      </c>
      <c r="B64" s="397" t="s">
        <v>983</v>
      </c>
      <c r="C64" s="281">
        <v>90</v>
      </c>
    </row>
    <row r="65" spans="1:3" x14ac:dyDescent="0.35">
      <c r="A65" s="395" t="s">
        <v>984</v>
      </c>
      <c r="B65" s="397" t="s">
        <v>5694</v>
      </c>
      <c r="C65" s="281">
        <v>90</v>
      </c>
    </row>
    <row r="66" spans="1:3" x14ac:dyDescent="0.35">
      <c r="A66" s="395" t="s">
        <v>985</v>
      </c>
      <c r="B66" s="397" t="s">
        <v>986</v>
      </c>
      <c r="C66" s="281">
        <v>150</v>
      </c>
    </row>
    <row r="67" spans="1:3" x14ac:dyDescent="0.35">
      <c r="A67" s="395" t="s">
        <v>987</v>
      </c>
      <c r="B67" s="397" t="s">
        <v>988</v>
      </c>
      <c r="C67" s="281">
        <v>90</v>
      </c>
    </row>
    <row r="68" spans="1:3" x14ac:dyDescent="0.35">
      <c r="A68" s="395" t="s">
        <v>989</v>
      </c>
      <c r="B68" s="397" t="s">
        <v>990</v>
      </c>
      <c r="C68" s="281">
        <v>60</v>
      </c>
    </row>
    <row r="69" spans="1:3" x14ac:dyDescent="0.35">
      <c r="A69" s="395" t="s">
        <v>991</v>
      </c>
      <c r="B69" s="397" t="s">
        <v>992</v>
      </c>
      <c r="C69" s="281">
        <v>90</v>
      </c>
    </row>
    <row r="70" spans="1:3" x14ac:dyDescent="0.35">
      <c r="A70" s="395" t="s">
        <v>993</v>
      </c>
      <c r="B70" s="397" t="s">
        <v>994</v>
      </c>
      <c r="C70" s="281">
        <v>150</v>
      </c>
    </row>
    <row r="71" spans="1:3" x14ac:dyDescent="0.35">
      <c r="A71" s="395" t="s">
        <v>995</v>
      </c>
      <c r="B71" s="397" t="s">
        <v>996</v>
      </c>
      <c r="C71" s="281">
        <v>150</v>
      </c>
    </row>
    <row r="72" spans="1:3" x14ac:dyDescent="0.35">
      <c r="A72" s="395" t="s">
        <v>997</v>
      </c>
      <c r="B72" s="397" t="s">
        <v>998</v>
      </c>
      <c r="C72" s="281">
        <v>150</v>
      </c>
    </row>
    <row r="73" spans="1:3" x14ac:dyDescent="0.35">
      <c r="A73" s="395" t="s">
        <v>999</v>
      </c>
      <c r="B73" s="397" t="s">
        <v>1000</v>
      </c>
      <c r="C73" s="281">
        <v>60</v>
      </c>
    </row>
    <row r="74" spans="1:3" x14ac:dyDescent="0.35">
      <c r="A74" s="395" t="s">
        <v>1001</v>
      </c>
      <c r="B74" s="397" t="s">
        <v>1002</v>
      </c>
      <c r="C74" s="281">
        <v>60</v>
      </c>
    </row>
    <row r="75" spans="1:3" x14ac:dyDescent="0.35">
      <c r="A75" s="395" t="s">
        <v>1003</v>
      </c>
      <c r="B75" s="397" t="s">
        <v>1004</v>
      </c>
      <c r="C75" s="281">
        <v>120</v>
      </c>
    </row>
    <row r="76" spans="1:3" x14ac:dyDescent="0.35">
      <c r="A76" s="395" t="s">
        <v>1005</v>
      </c>
      <c r="B76" s="397" t="s">
        <v>1006</v>
      </c>
      <c r="C76" s="281">
        <v>270</v>
      </c>
    </row>
    <row r="77" spans="1:3" x14ac:dyDescent="0.35">
      <c r="A77" s="395" t="s">
        <v>1007</v>
      </c>
      <c r="B77" s="396" t="s">
        <v>910</v>
      </c>
      <c r="C77" s="281">
        <v>270</v>
      </c>
    </row>
    <row r="78" spans="1:3" x14ac:dyDescent="0.35">
      <c r="A78" s="395" t="s">
        <v>1008</v>
      </c>
      <c r="B78" s="396" t="s">
        <v>874</v>
      </c>
      <c r="C78" s="280">
        <v>30</v>
      </c>
    </row>
    <row r="79" spans="1:3" x14ac:dyDescent="0.35">
      <c r="A79" s="395" t="s">
        <v>1009</v>
      </c>
      <c r="B79" s="396" t="s">
        <v>876</v>
      </c>
      <c r="C79" s="280">
        <v>30</v>
      </c>
    </row>
    <row r="80" spans="1:3" x14ac:dyDescent="0.35">
      <c r="A80" s="395" t="s">
        <v>1010</v>
      </c>
      <c r="B80" s="396" t="s">
        <v>878</v>
      </c>
      <c r="C80" s="280">
        <v>30</v>
      </c>
    </row>
    <row r="81" spans="1:3" x14ac:dyDescent="0.35">
      <c r="A81" s="395" t="s">
        <v>1011</v>
      </c>
      <c r="B81" s="396" t="s">
        <v>7254</v>
      </c>
      <c r="C81" s="280">
        <v>45</v>
      </c>
    </row>
    <row r="82" spans="1:3" x14ac:dyDescent="0.35">
      <c r="A82" s="395" t="s">
        <v>1012</v>
      </c>
      <c r="B82" s="396" t="s">
        <v>881</v>
      </c>
      <c r="C82" s="280">
        <v>30</v>
      </c>
    </row>
    <row r="83" spans="1:3" x14ac:dyDescent="0.35">
      <c r="A83" s="395" t="s">
        <v>1013</v>
      </c>
      <c r="B83" s="396" t="s">
        <v>883</v>
      </c>
      <c r="C83" s="280">
        <v>60</v>
      </c>
    </row>
    <row r="84" spans="1:3" x14ac:dyDescent="0.35">
      <c r="A84" s="395" t="s">
        <v>1014</v>
      </c>
      <c r="B84" s="396" t="s">
        <v>885</v>
      </c>
      <c r="C84" s="280">
        <v>30</v>
      </c>
    </row>
    <row r="85" spans="1:3" x14ac:dyDescent="0.35">
      <c r="A85" s="395" t="s">
        <v>1015</v>
      </c>
      <c r="B85" s="396" t="s">
        <v>1016</v>
      </c>
      <c r="C85" s="280">
        <v>30</v>
      </c>
    </row>
    <row r="86" spans="1:3" x14ac:dyDescent="0.35">
      <c r="A86" s="395" t="s">
        <v>1017</v>
      </c>
      <c r="B86" s="396" t="s">
        <v>1018</v>
      </c>
      <c r="C86" s="280">
        <v>45</v>
      </c>
    </row>
    <row r="87" spans="1:3" x14ac:dyDescent="0.35">
      <c r="A87" s="395" t="s">
        <v>1019</v>
      </c>
      <c r="B87" s="396" t="s">
        <v>1020</v>
      </c>
      <c r="C87" s="280">
        <v>30</v>
      </c>
    </row>
    <row r="88" spans="1:3" x14ac:dyDescent="0.35">
      <c r="A88" s="395" t="s">
        <v>1021</v>
      </c>
      <c r="B88" s="396" t="s">
        <v>1022</v>
      </c>
      <c r="C88" s="280">
        <v>30</v>
      </c>
    </row>
    <row r="89" spans="1:3" x14ac:dyDescent="0.35">
      <c r="A89" s="395" t="s">
        <v>1023</v>
      </c>
      <c r="B89" s="396" t="s">
        <v>1024</v>
      </c>
      <c r="C89" s="280">
        <v>30</v>
      </c>
    </row>
    <row r="90" spans="1:3" x14ac:dyDescent="0.35">
      <c r="A90" s="395" t="s">
        <v>1025</v>
      </c>
      <c r="B90" s="396" t="s">
        <v>1026</v>
      </c>
      <c r="C90" s="280">
        <v>90</v>
      </c>
    </row>
    <row r="91" spans="1:3" x14ac:dyDescent="0.35">
      <c r="A91" s="395" t="s">
        <v>1027</v>
      </c>
      <c r="B91" s="396" t="s">
        <v>1028</v>
      </c>
      <c r="C91" s="280">
        <v>60</v>
      </c>
    </row>
    <row r="92" spans="1:3" x14ac:dyDescent="0.35">
      <c r="A92" s="395" t="s">
        <v>1029</v>
      </c>
      <c r="B92" s="396" t="s">
        <v>7256</v>
      </c>
      <c r="C92" s="280">
        <v>30</v>
      </c>
    </row>
    <row r="93" spans="1:3" x14ac:dyDescent="0.35">
      <c r="A93" s="395" t="s">
        <v>1030</v>
      </c>
      <c r="B93" s="396" t="s">
        <v>1031</v>
      </c>
      <c r="C93" s="280">
        <v>60</v>
      </c>
    </row>
    <row r="94" spans="1:3" ht="31" x14ac:dyDescent="0.35">
      <c r="A94" s="395" t="s">
        <v>1032</v>
      </c>
      <c r="B94" s="396" t="s">
        <v>7257</v>
      </c>
      <c r="C94" s="280">
        <v>120</v>
      </c>
    </row>
    <row r="95" spans="1:3" x14ac:dyDescent="0.35">
      <c r="A95" s="395" t="s">
        <v>1033</v>
      </c>
      <c r="B95" s="396" t="s">
        <v>1034</v>
      </c>
      <c r="C95" s="280">
        <v>60</v>
      </c>
    </row>
    <row r="96" spans="1:3" ht="31" x14ac:dyDescent="0.35">
      <c r="A96" s="395" t="s">
        <v>1035</v>
      </c>
      <c r="B96" s="396" t="s">
        <v>1036</v>
      </c>
      <c r="C96" s="280">
        <v>60</v>
      </c>
    </row>
    <row r="97" spans="1:3" ht="31" x14ac:dyDescent="0.35">
      <c r="A97" s="395" t="s">
        <v>1037</v>
      </c>
      <c r="B97" s="396" t="s">
        <v>1038</v>
      </c>
      <c r="C97" s="280">
        <v>60</v>
      </c>
    </row>
    <row r="98" spans="1:3" x14ac:dyDescent="0.35">
      <c r="A98" s="395" t="s">
        <v>1039</v>
      </c>
      <c r="B98" s="396" t="s">
        <v>1040</v>
      </c>
      <c r="C98" s="280">
        <v>60</v>
      </c>
    </row>
    <row r="99" spans="1:3" x14ac:dyDescent="0.35">
      <c r="A99" s="395" t="s">
        <v>1041</v>
      </c>
      <c r="B99" s="396" t="s">
        <v>1042</v>
      </c>
      <c r="C99" s="280">
        <v>120</v>
      </c>
    </row>
    <row r="100" spans="1:3" x14ac:dyDescent="0.35">
      <c r="A100" s="395" t="s">
        <v>1043</v>
      </c>
      <c r="B100" s="396" t="s">
        <v>1044</v>
      </c>
      <c r="C100" s="280">
        <v>60</v>
      </c>
    </row>
    <row r="101" spans="1:3" x14ac:dyDescent="0.35">
      <c r="A101" s="395" t="s">
        <v>1045</v>
      </c>
      <c r="B101" s="396" t="s">
        <v>1046</v>
      </c>
      <c r="C101" s="280">
        <v>60</v>
      </c>
    </row>
    <row r="102" spans="1:3" x14ac:dyDescent="0.35">
      <c r="A102" s="395" t="s">
        <v>1047</v>
      </c>
      <c r="B102" s="396" t="s">
        <v>1048</v>
      </c>
      <c r="C102" s="280">
        <v>60</v>
      </c>
    </row>
    <row r="103" spans="1:3" x14ac:dyDescent="0.35">
      <c r="A103" s="395" t="s">
        <v>1049</v>
      </c>
      <c r="B103" s="396" t="s">
        <v>1050</v>
      </c>
      <c r="C103" s="280">
        <v>90</v>
      </c>
    </row>
    <row r="104" spans="1:3" ht="31" x14ac:dyDescent="0.35">
      <c r="A104" s="395" t="s">
        <v>1051</v>
      </c>
      <c r="B104" s="396" t="s">
        <v>7258</v>
      </c>
      <c r="C104" s="280">
        <v>60</v>
      </c>
    </row>
    <row r="105" spans="1:3" x14ac:dyDescent="0.35">
      <c r="A105" s="395" t="s">
        <v>1052</v>
      </c>
      <c r="B105" s="396" t="s">
        <v>1053</v>
      </c>
      <c r="C105" s="280">
        <v>60</v>
      </c>
    </row>
    <row r="106" spans="1:3" x14ac:dyDescent="0.35">
      <c r="A106" s="395" t="s">
        <v>1054</v>
      </c>
      <c r="B106" s="396" t="s">
        <v>1055</v>
      </c>
      <c r="C106" s="280">
        <v>90</v>
      </c>
    </row>
    <row r="107" spans="1:3" x14ac:dyDescent="0.35">
      <c r="A107" s="395" t="s">
        <v>1056</v>
      </c>
      <c r="B107" s="396" t="s">
        <v>1057</v>
      </c>
      <c r="C107" s="280">
        <v>60</v>
      </c>
    </row>
    <row r="108" spans="1:3" x14ac:dyDescent="0.35">
      <c r="A108" s="395" t="s">
        <v>1058</v>
      </c>
      <c r="B108" s="396" t="s">
        <v>910</v>
      </c>
      <c r="C108" s="280">
        <v>232</v>
      </c>
    </row>
    <row r="109" spans="1:3" x14ac:dyDescent="0.35">
      <c r="A109" s="395" t="s">
        <v>1059</v>
      </c>
      <c r="B109" s="396" t="s">
        <v>874</v>
      </c>
      <c r="C109" s="280">
        <v>30</v>
      </c>
    </row>
    <row r="110" spans="1:3" x14ac:dyDescent="0.35">
      <c r="A110" s="395" t="s">
        <v>1060</v>
      </c>
      <c r="B110" s="396" t="s">
        <v>876</v>
      </c>
      <c r="C110" s="280">
        <v>15</v>
      </c>
    </row>
    <row r="111" spans="1:3" x14ac:dyDescent="0.35">
      <c r="A111" s="395" t="s">
        <v>1061</v>
      </c>
      <c r="B111" s="396" t="s">
        <v>878</v>
      </c>
      <c r="C111" s="280">
        <v>30</v>
      </c>
    </row>
    <row r="112" spans="1:3" x14ac:dyDescent="0.35">
      <c r="A112" s="395" t="s">
        <v>1062</v>
      </c>
      <c r="B112" s="396" t="s">
        <v>7254</v>
      </c>
      <c r="C112" s="280">
        <v>45</v>
      </c>
    </row>
    <row r="113" spans="1:3" x14ac:dyDescent="0.35">
      <c r="A113" s="395" t="s">
        <v>1063</v>
      </c>
      <c r="B113" s="396" t="s">
        <v>881</v>
      </c>
      <c r="C113" s="280">
        <v>30</v>
      </c>
    </row>
    <row r="114" spans="1:3" x14ac:dyDescent="0.35">
      <c r="A114" s="395" t="s">
        <v>1064</v>
      </c>
      <c r="B114" s="396" t="s">
        <v>883</v>
      </c>
      <c r="C114" s="280">
        <v>60</v>
      </c>
    </row>
    <row r="115" spans="1:3" x14ac:dyDescent="0.35">
      <c r="A115" s="395" t="s">
        <v>1065</v>
      </c>
      <c r="B115" s="396" t="s">
        <v>1066</v>
      </c>
      <c r="C115" s="280">
        <v>30</v>
      </c>
    </row>
    <row r="116" spans="1:3" x14ac:dyDescent="0.35">
      <c r="A116" s="395" t="s">
        <v>1067</v>
      </c>
      <c r="B116" s="396" t="s">
        <v>1068</v>
      </c>
      <c r="C116" s="280">
        <v>30</v>
      </c>
    </row>
    <row r="117" spans="1:3" x14ac:dyDescent="0.35">
      <c r="A117" s="395" t="s">
        <v>1069</v>
      </c>
      <c r="B117" s="396" t="s">
        <v>1070</v>
      </c>
      <c r="C117" s="280">
        <v>45</v>
      </c>
    </row>
    <row r="118" spans="1:3" x14ac:dyDescent="0.35">
      <c r="A118" s="395" t="s">
        <v>1071</v>
      </c>
      <c r="B118" s="396" t="s">
        <v>1072</v>
      </c>
      <c r="C118" s="280">
        <v>45</v>
      </c>
    </row>
    <row r="119" spans="1:3" x14ac:dyDescent="0.35">
      <c r="A119" s="395" t="s">
        <v>1073</v>
      </c>
      <c r="B119" s="396" t="s">
        <v>1074</v>
      </c>
      <c r="C119" s="280">
        <v>30</v>
      </c>
    </row>
    <row r="120" spans="1:3" x14ac:dyDescent="0.35">
      <c r="A120" s="395" t="s">
        <v>1075</v>
      </c>
      <c r="B120" s="396" t="s">
        <v>7259</v>
      </c>
      <c r="C120" s="280">
        <v>30</v>
      </c>
    </row>
    <row r="121" spans="1:3" x14ac:dyDescent="0.35">
      <c r="A121" s="395" t="s">
        <v>1076</v>
      </c>
      <c r="B121" s="396" t="s">
        <v>1077</v>
      </c>
      <c r="C121" s="280">
        <v>30</v>
      </c>
    </row>
    <row r="122" spans="1:3" x14ac:dyDescent="0.35">
      <c r="A122" s="395" t="s">
        <v>1078</v>
      </c>
      <c r="B122" s="396" t="s">
        <v>1079</v>
      </c>
      <c r="C122" s="280">
        <v>150</v>
      </c>
    </row>
    <row r="123" spans="1:3" x14ac:dyDescent="0.35">
      <c r="A123" s="395" t="s">
        <v>1080</v>
      </c>
      <c r="B123" s="396" t="s">
        <v>1081</v>
      </c>
      <c r="C123" s="280">
        <v>120</v>
      </c>
    </row>
    <row r="124" spans="1:3" x14ac:dyDescent="0.35">
      <c r="A124" s="395" t="s">
        <v>1082</v>
      </c>
      <c r="B124" s="398" t="s">
        <v>1083</v>
      </c>
      <c r="C124" s="280">
        <v>90</v>
      </c>
    </row>
    <row r="125" spans="1:3" x14ac:dyDescent="0.35">
      <c r="A125" s="395" t="s">
        <v>1084</v>
      </c>
      <c r="B125" s="396" t="s">
        <v>1085</v>
      </c>
      <c r="C125" s="280">
        <v>60</v>
      </c>
    </row>
    <row r="126" spans="1:3" x14ac:dyDescent="0.35">
      <c r="A126" s="395" t="s">
        <v>1086</v>
      </c>
      <c r="B126" s="399" t="s">
        <v>7260</v>
      </c>
      <c r="C126" s="280">
        <v>45</v>
      </c>
    </row>
    <row r="127" spans="1:3" x14ac:dyDescent="0.35">
      <c r="A127" s="395" t="s">
        <v>1087</v>
      </c>
      <c r="B127" s="396" t="s">
        <v>1088</v>
      </c>
      <c r="C127" s="280">
        <v>150</v>
      </c>
    </row>
    <row r="128" spans="1:3" x14ac:dyDescent="0.35">
      <c r="A128" s="395" t="s">
        <v>1089</v>
      </c>
      <c r="B128" s="396" t="s">
        <v>1090</v>
      </c>
      <c r="C128" s="280">
        <v>30</v>
      </c>
    </row>
    <row r="129" spans="1:3" x14ac:dyDescent="0.35">
      <c r="A129" s="395" t="s">
        <v>1091</v>
      </c>
      <c r="B129" s="396" t="s">
        <v>1092</v>
      </c>
      <c r="C129" s="280">
        <v>120</v>
      </c>
    </row>
    <row r="130" spans="1:3" x14ac:dyDescent="0.35">
      <c r="A130" s="395" t="s">
        <v>1093</v>
      </c>
      <c r="B130" s="396" t="s">
        <v>1094</v>
      </c>
      <c r="C130" s="280">
        <v>180</v>
      </c>
    </row>
    <row r="131" spans="1:3" x14ac:dyDescent="0.35">
      <c r="A131" s="395" t="s">
        <v>1095</v>
      </c>
      <c r="B131" s="396" t="s">
        <v>1096</v>
      </c>
      <c r="C131" s="280">
        <v>45</v>
      </c>
    </row>
    <row r="132" spans="1:3" x14ac:dyDescent="0.35">
      <c r="A132" s="395" t="s">
        <v>1097</v>
      </c>
      <c r="B132" s="396" t="s">
        <v>1098</v>
      </c>
      <c r="C132" s="280">
        <v>30</v>
      </c>
    </row>
    <row r="133" spans="1:3" x14ac:dyDescent="0.35">
      <c r="A133" s="395" t="s">
        <v>1099</v>
      </c>
      <c r="B133" s="396" t="s">
        <v>910</v>
      </c>
      <c r="C133" s="280">
        <v>370</v>
      </c>
    </row>
    <row r="134" spans="1:3" x14ac:dyDescent="0.35">
      <c r="A134" s="395" t="s">
        <v>1100</v>
      </c>
      <c r="B134" s="396" t="s">
        <v>874</v>
      </c>
      <c r="C134" s="280">
        <v>30</v>
      </c>
    </row>
    <row r="135" spans="1:3" x14ac:dyDescent="0.35">
      <c r="A135" s="395" t="s">
        <v>1101</v>
      </c>
      <c r="B135" s="396" t="s">
        <v>876</v>
      </c>
      <c r="C135" s="280">
        <v>15</v>
      </c>
    </row>
    <row r="136" spans="1:3" x14ac:dyDescent="0.35">
      <c r="A136" s="395" t="s">
        <v>1102</v>
      </c>
      <c r="B136" s="396" t="s">
        <v>878</v>
      </c>
      <c r="C136" s="280">
        <v>30</v>
      </c>
    </row>
    <row r="137" spans="1:3" x14ac:dyDescent="0.35">
      <c r="A137" s="395" t="s">
        <v>1103</v>
      </c>
      <c r="B137" s="396" t="s">
        <v>7254</v>
      </c>
      <c r="C137" s="280">
        <v>45</v>
      </c>
    </row>
    <row r="138" spans="1:3" x14ac:dyDescent="0.35">
      <c r="A138" s="395" t="s">
        <v>1104</v>
      </c>
      <c r="B138" s="396" t="s">
        <v>881</v>
      </c>
      <c r="C138" s="280">
        <v>30</v>
      </c>
    </row>
    <row r="139" spans="1:3" x14ac:dyDescent="0.35">
      <c r="A139" s="395" t="s">
        <v>1105</v>
      </c>
      <c r="B139" s="396" t="s">
        <v>883</v>
      </c>
      <c r="C139" s="280">
        <v>60</v>
      </c>
    </row>
    <row r="140" spans="1:3" x14ac:dyDescent="0.35">
      <c r="A140" s="395" t="s">
        <v>1106</v>
      </c>
      <c r="B140" s="396" t="s">
        <v>918</v>
      </c>
      <c r="C140" s="280">
        <v>30</v>
      </c>
    </row>
    <row r="141" spans="1:3" x14ac:dyDescent="0.35">
      <c r="A141" s="395" t="s">
        <v>1107</v>
      </c>
      <c r="B141" s="396" t="s">
        <v>920</v>
      </c>
      <c r="C141" s="280">
        <v>30</v>
      </c>
    </row>
    <row r="142" spans="1:3" x14ac:dyDescent="0.35">
      <c r="A142" s="395" t="s">
        <v>1108</v>
      </c>
      <c r="B142" s="396" t="s">
        <v>922</v>
      </c>
      <c r="C142" s="280">
        <v>60</v>
      </c>
    </row>
    <row r="143" spans="1:3" x14ac:dyDescent="0.35">
      <c r="A143" s="395" t="s">
        <v>1109</v>
      </c>
      <c r="B143" s="396" t="s">
        <v>924</v>
      </c>
      <c r="C143" s="280">
        <v>30</v>
      </c>
    </row>
    <row r="144" spans="1:3" x14ac:dyDescent="0.35">
      <c r="A144" s="395" t="s">
        <v>1110</v>
      </c>
      <c r="B144" s="396" t="s">
        <v>926</v>
      </c>
      <c r="C144" s="280">
        <v>30</v>
      </c>
    </row>
    <row r="145" spans="1:3" x14ac:dyDescent="0.35">
      <c r="A145" s="395" t="s">
        <v>1111</v>
      </c>
      <c r="B145" s="396" t="s">
        <v>928</v>
      </c>
      <c r="C145" s="280">
        <v>30</v>
      </c>
    </row>
    <row r="146" spans="1:3" x14ac:dyDescent="0.35">
      <c r="A146" s="395" t="s">
        <v>1112</v>
      </c>
      <c r="B146" s="396" t="s">
        <v>1113</v>
      </c>
      <c r="C146" s="280">
        <v>60</v>
      </c>
    </row>
    <row r="147" spans="1:3" x14ac:dyDescent="0.35">
      <c r="A147" s="395" t="s">
        <v>1114</v>
      </c>
      <c r="B147" s="396" t="s">
        <v>932</v>
      </c>
      <c r="C147" s="280">
        <v>120</v>
      </c>
    </row>
    <row r="148" spans="1:3" x14ac:dyDescent="0.35">
      <c r="A148" s="395" t="s">
        <v>1115</v>
      </c>
      <c r="B148" s="396" t="s">
        <v>934</v>
      </c>
      <c r="C148" s="280">
        <v>90</v>
      </c>
    </row>
    <row r="149" spans="1:3" x14ac:dyDescent="0.35">
      <c r="A149" s="395" t="s">
        <v>1116</v>
      </c>
      <c r="B149" s="396" t="s">
        <v>1117</v>
      </c>
      <c r="C149" s="280">
        <v>180</v>
      </c>
    </row>
    <row r="150" spans="1:3" x14ac:dyDescent="0.35">
      <c r="A150" s="395" t="s">
        <v>1118</v>
      </c>
      <c r="B150" s="396" t="s">
        <v>1119</v>
      </c>
      <c r="C150" s="281">
        <v>90</v>
      </c>
    </row>
    <row r="151" spans="1:3" x14ac:dyDescent="0.35">
      <c r="A151" s="395" t="s">
        <v>1120</v>
      </c>
      <c r="B151" s="396" t="s">
        <v>1121</v>
      </c>
      <c r="C151" s="280">
        <v>60</v>
      </c>
    </row>
    <row r="152" spans="1:3" x14ac:dyDescent="0.35">
      <c r="A152" s="395" t="s">
        <v>1122</v>
      </c>
      <c r="B152" s="396" t="s">
        <v>1123</v>
      </c>
      <c r="C152" s="280">
        <v>60</v>
      </c>
    </row>
    <row r="153" spans="1:3" x14ac:dyDescent="0.35">
      <c r="A153" s="395" t="s">
        <v>1124</v>
      </c>
      <c r="B153" s="396" t="s">
        <v>1125</v>
      </c>
      <c r="C153" s="280">
        <v>90</v>
      </c>
    </row>
    <row r="154" spans="1:3" x14ac:dyDescent="0.35">
      <c r="A154" s="395" t="s">
        <v>1126</v>
      </c>
      <c r="B154" s="396" t="s">
        <v>1127</v>
      </c>
      <c r="C154" s="280">
        <v>180</v>
      </c>
    </row>
    <row r="155" spans="1:3" x14ac:dyDescent="0.35">
      <c r="A155" s="395" t="s">
        <v>1128</v>
      </c>
      <c r="B155" s="396" t="s">
        <v>1129</v>
      </c>
      <c r="C155" s="280">
        <v>180</v>
      </c>
    </row>
    <row r="156" spans="1:3" x14ac:dyDescent="0.35">
      <c r="A156" s="395" t="s">
        <v>1130</v>
      </c>
      <c r="B156" s="396" t="s">
        <v>1131</v>
      </c>
      <c r="C156" s="280">
        <v>150</v>
      </c>
    </row>
    <row r="157" spans="1:3" x14ac:dyDescent="0.35">
      <c r="A157" s="395" t="s">
        <v>1132</v>
      </c>
      <c r="B157" s="396" t="s">
        <v>1133</v>
      </c>
      <c r="C157" s="280">
        <v>120</v>
      </c>
    </row>
    <row r="158" spans="1:3" x14ac:dyDescent="0.35">
      <c r="A158" s="395" t="s">
        <v>1134</v>
      </c>
      <c r="B158" s="396" t="s">
        <v>1135</v>
      </c>
      <c r="C158" s="280">
        <v>120</v>
      </c>
    </row>
    <row r="159" spans="1:3" x14ac:dyDescent="0.35">
      <c r="A159" s="395" t="s">
        <v>1136</v>
      </c>
      <c r="B159" s="396" t="s">
        <v>1137</v>
      </c>
      <c r="C159" s="280">
        <v>60</v>
      </c>
    </row>
    <row r="160" spans="1:3" x14ac:dyDescent="0.35">
      <c r="A160" s="395" t="s">
        <v>1138</v>
      </c>
      <c r="B160" s="396" t="s">
        <v>1139</v>
      </c>
      <c r="C160" s="280">
        <v>120</v>
      </c>
    </row>
    <row r="161" spans="1:3" x14ac:dyDescent="0.35">
      <c r="A161" s="395" t="s">
        <v>1140</v>
      </c>
      <c r="B161" s="396" t="s">
        <v>910</v>
      </c>
      <c r="C161" s="280">
        <v>450</v>
      </c>
    </row>
    <row r="162" spans="1:3" x14ac:dyDescent="0.35">
      <c r="A162" s="395" t="s">
        <v>1141</v>
      </c>
      <c r="B162" s="396" t="s">
        <v>874</v>
      </c>
      <c r="C162" s="280">
        <v>30</v>
      </c>
    </row>
    <row r="163" spans="1:3" x14ac:dyDescent="0.35">
      <c r="A163" s="395" t="s">
        <v>1142</v>
      </c>
      <c r="B163" s="396" t="s">
        <v>876</v>
      </c>
      <c r="C163" s="280">
        <v>15</v>
      </c>
    </row>
    <row r="164" spans="1:3" x14ac:dyDescent="0.35">
      <c r="A164" s="395" t="s">
        <v>1143</v>
      </c>
      <c r="B164" s="396" t="s">
        <v>878</v>
      </c>
      <c r="C164" s="280">
        <v>30</v>
      </c>
    </row>
    <row r="165" spans="1:3" x14ac:dyDescent="0.35">
      <c r="A165" s="395" t="s">
        <v>1144</v>
      </c>
      <c r="B165" s="396" t="s">
        <v>7254</v>
      </c>
      <c r="C165" s="280">
        <v>45</v>
      </c>
    </row>
    <row r="166" spans="1:3" x14ac:dyDescent="0.35">
      <c r="A166" s="395" t="s">
        <v>1145</v>
      </c>
      <c r="B166" s="396" t="s">
        <v>881</v>
      </c>
      <c r="C166" s="280">
        <v>30</v>
      </c>
    </row>
    <row r="167" spans="1:3" x14ac:dyDescent="0.35">
      <c r="A167" s="395" t="s">
        <v>1146</v>
      </c>
      <c r="B167" s="396" t="s">
        <v>883</v>
      </c>
      <c r="C167" s="280">
        <v>60</v>
      </c>
    </row>
    <row r="168" spans="1:3" x14ac:dyDescent="0.35">
      <c r="A168" s="395" t="s">
        <v>1147</v>
      </c>
      <c r="B168" s="396" t="s">
        <v>1066</v>
      </c>
      <c r="C168" s="280">
        <v>60</v>
      </c>
    </row>
    <row r="169" spans="1:3" x14ac:dyDescent="0.35">
      <c r="A169" s="395" t="s">
        <v>1148</v>
      </c>
      <c r="B169" s="396" t="s">
        <v>1149</v>
      </c>
      <c r="C169" s="280">
        <v>45</v>
      </c>
    </row>
    <row r="170" spans="1:3" x14ac:dyDescent="0.35">
      <c r="A170" s="395" t="s">
        <v>1150</v>
      </c>
      <c r="B170" s="396" t="s">
        <v>1151</v>
      </c>
      <c r="C170" s="280">
        <v>60</v>
      </c>
    </row>
    <row r="171" spans="1:3" x14ac:dyDescent="0.35">
      <c r="A171" s="395" t="s">
        <v>1152</v>
      </c>
      <c r="B171" s="396" t="s">
        <v>1153</v>
      </c>
      <c r="C171" s="280">
        <v>45</v>
      </c>
    </row>
    <row r="172" spans="1:3" x14ac:dyDescent="0.35">
      <c r="A172" s="395" t="s">
        <v>1154</v>
      </c>
      <c r="B172" s="396" t="s">
        <v>1155</v>
      </c>
      <c r="C172" s="280">
        <v>60</v>
      </c>
    </row>
    <row r="173" spans="1:3" x14ac:dyDescent="0.35">
      <c r="A173" s="395" t="s">
        <v>1156</v>
      </c>
      <c r="B173" s="399" t="s">
        <v>1157</v>
      </c>
      <c r="C173" s="280">
        <v>45</v>
      </c>
    </row>
    <row r="174" spans="1:3" x14ac:dyDescent="0.35">
      <c r="A174" s="395" t="s">
        <v>1158</v>
      </c>
      <c r="B174" s="396" t="s">
        <v>1159</v>
      </c>
      <c r="C174" s="280">
        <v>30</v>
      </c>
    </row>
    <row r="175" spans="1:3" x14ac:dyDescent="0.35">
      <c r="A175" s="395" t="s">
        <v>1160</v>
      </c>
      <c r="B175" s="396" t="s">
        <v>1161</v>
      </c>
      <c r="C175" s="280">
        <v>30</v>
      </c>
    </row>
    <row r="176" spans="1:3" x14ac:dyDescent="0.35">
      <c r="A176" s="395" t="s">
        <v>1162</v>
      </c>
      <c r="B176" s="396" t="s">
        <v>1163</v>
      </c>
      <c r="C176" s="280">
        <v>90</v>
      </c>
    </row>
    <row r="177" spans="1:3" x14ac:dyDescent="0.35">
      <c r="A177" s="395" t="s">
        <v>1164</v>
      </c>
      <c r="B177" s="396" t="s">
        <v>1165</v>
      </c>
      <c r="C177" s="280">
        <v>120</v>
      </c>
    </row>
    <row r="178" spans="1:3" x14ac:dyDescent="0.35">
      <c r="A178" s="395" t="s">
        <v>1166</v>
      </c>
      <c r="B178" s="396" t="s">
        <v>1167</v>
      </c>
      <c r="C178" s="280">
        <v>90</v>
      </c>
    </row>
    <row r="179" spans="1:3" x14ac:dyDescent="0.35">
      <c r="A179" s="395" t="s">
        <v>1168</v>
      </c>
      <c r="B179" s="396" t="s">
        <v>7261</v>
      </c>
      <c r="C179" s="280">
        <v>150</v>
      </c>
    </row>
    <row r="180" spans="1:3" x14ac:dyDescent="0.35">
      <c r="A180" s="395" t="s">
        <v>1169</v>
      </c>
      <c r="B180" s="396" t="s">
        <v>1170</v>
      </c>
      <c r="C180" s="280">
        <v>60</v>
      </c>
    </row>
    <row r="181" spans="1:3" x14ac:dyDescent="0.35">
      <c r="A181" s="395" t="s">
        <v>1171</v>
      </c>
      <c r="B181" s="396" t="s">
        <v>1172</v>
      </c>
      <c r="C181" s="280">
        <v>60</v>
      </c>
    </row>
    <row r="182" spans="1:3" x14ac:dyDescent="0.35">
      <c r="A182" s="395" t="s">
        <v>1173</v>
      </c>
      <c r="B182" s="396" t="s">
        <v>7262</v>
      </c>
      <c r="C182" s="280">
        <v>60</v>
      </c>
    </row>
    <row r="183" spans="1:3" x14ac:dyDescent="0.35">
      <c r="A183" s="395" t="s">
        <v>1174</v>
      </c>
      <c r="B183" s="396" t="s">
        <v>1175</v>
      </c>
      <c r="C183" s="280">
        <v>90</v>
      </c>
    </row>
    <row r="184" spans="1:3" x14ac:dyDescent="0.35">
      <c r="A184" s="395" t="s">
        <v>1176</v>
      </c>
      <c r="B184" s="396" t="s">
        <v>1177</v>
      </c>
      <c r="C184" s="280">
        <v>120</v>
      </c>
    </row>
    <row r="185" spans="1:3" x14ac:dyDescent="0.35">
      <c r="A185" s="395" t="s">
        <v>1178</v>
      </c>
      <c r="B185" s="396" t="s">
        <v>1179</v>
      </c>
      <c r="C185" s="280">
        <v>150</v>
      </c>
    </row>
    <row r="186" spans="1:3" x14ac:dyDescent="0.35">
      <c r="A186" s="395" t="s">
        <v>1180</v>
      </c>
      <c r="B186" s="396" t="s">
        <v>1181</v>
      </c>
      <c r="C186" s="280">
        <v>180</v>
      </c>
    </row>
    <row r="187" spans="1:3" x14ac:dyDescent="0.35">
      <c r="A187" s="395" t="s">
        <v>1182</v>
      </c>
      <c r="B187" s="396" t="s">
        <v>1183</v>
      </c>
      <c r="C187" s="280">
        <v>90</v>
      </c>
    </row>
    <row r="188" spans="1:3" x14ac:dyDescent="0.35">
      <c r="A188" s="395" t="s">
        <v>1184</v>
      </c>
      <c r="B188" s="396" t="s">
        <v>1185</v>
      </c>
      <c r="C188" s="280">
        <v>90</v>
      </c>
    </row>
    <row r="189" spans="1:3" x14ac:dyDescent="0.35">
      <c r="A189" s="395" t="s">
        <v>1186</v>
      </c>
      <c r="B189" s="396" t="s">
        <v>1187</v>
      </c>
      <c r="C189" s="280">
        <v>60</v>
      </c>
    </row>
    <row r="190" spans="1:3" x14ac:dyDescent="0.35">
      <c r="A190" s="395" t="s">
        <v>1188</v>
      </c>
      <c r="B190" s="396" t="s">
        <v>1189</v>
      </c>
      <c r="C190" s="280">
        <v>120</v>
      </c>
    </row>
    <row r="191" spans="1:3" x14ac:dyDescent="0.35">
      <c r="A191" s="395" t="s">
        <v>1190</v>
      </c>
      <c r="B191" s="396" t="s">
        <v>1191</v>
      </c>
      <c r="C191" s="280">
        <v>60</v>
      </c>
    </row>
    <row r="192" spans="1:3" x14ac:dyDescent="0.35">
      <c r="A192" s="395" t="s">
        <v>1192</v>
      </c>
      <c r="B192" s="396" t="s">
        <v>1193</v>
      </c>
      <c r="C192" s="280">
        <v>90</v>
      </c>
    </row>
    <row r="193" spans="1:3" x14ac:dyDescent="0.35">
      <c r="A193" s="395" t="s">
        <v>1194</v>
      </c>
      <c r="B193" s="396" t="s">
        <v>910</v>
      </c>
      <c r="C193" s="280">
        <v>270</v>
      </c>
    </row>
    <row r="194" spans="1:3" x14ac:dyDescent="0.35">
      <c r="A194" s="395" t="s">
        <v>1141</v>
      </c>
      <c r="B194" s="396" t="s">
        <v>874</v>
      </c>
      <c r="C194" s="280">
        <v>30</v>
      </c>
    </row>
    <row r="195" spans="1:3" x14ac:dyDescent="0.35">
      <c r="A195" s="395" t="s">
        <v>1142</v>
      </c>
      <c r="B195" s="396" t="s">
        <v>876</v>
      </c>
      <c r="C195" s="280">
        <v>15</v>
      </c>
    </row>
    <row r="196" spans="1:3" x14ac:dyDescent="0.35">
      <c r="A196" s="395" t="s">
        <v>1143</v>
      </c>
      <c r="B196" s="396" t="s">
        <v>1195</v>
      </c>
      <c r="C196" s="280">
        <v>30</v>
      </c>
    </row>
    <row r="197" spans="1:3" x14ac:dyDescent="0.35">
      <c r="A197" s="395" t="s">
        <v>1144</v>
      </c>
      <c r="B197" s="396" t="s">
        <v>7254</v>
      </c>
      <c r="C197" s="280">
        <v>45</v>
      </c>
    </row>
    <row r="198" spans="1:3" x14ac:dyDescent="0.35">
      <c r="A198" s="395" t="s">
        <v>1145</v>
      </c>
      <c r="B198" s="396" t="s">
        <v>881</v>
      </c>
      <c r="C198" s="280">
        <v>30</v>
      </c>
    </row>
    <row r="199" spans="1:3" x14ac:dyDescent="0.35">
      <c r="A199" s="395" t="s">
        <v>1146</v>
      </c>
      <c r="B199" s="396" t="s">
        <v>883</v>
      </c>
      <c r="C199" s="280">
        <v>60</v>
      </c>
    </row>
    <row r="200" spans="1:3" x14ac:dyDescent="0.35">
      <c r="A200" s="395" t="s">
        <v>1147</v>
      </c>
      <c r="B200" s="396" t="s">
        <v>918</v>
      </c>
      <c r="C200" s="280">
        <v>30</v>
      </c>
    </row>
    <row r="201" spans="1:3" x14ac:dyDescent="0.35">
      <c r="A201" s="395" t="s">
        <v>1148</v>
      </c>
      <c r="B201" s="396" t="s">
        <v>1196</v>
      </c>
      <c r="C201" s="280">
        <v>75</v>
      </c>
    </row>
    <row r="202" spans="1:3" x14ac:dyDescent="0.35">
      <c r="A202" s="395" t="s">
        <v>1150</v>
      </c>
      <c r="B202" s="396" t="s">
        <v>1197</v>
      </c>
      <c r="C202" s="280">
        <v>45</v>
      </c>
    </row>
    <row r="203" spans="1:3" x14ac:dyDescent="0.35">
      <c r="A203" s="395" t="s">
        <v>1152</v>
      </c>
      <c r="B203" s="396" t="s">
        <v>1198</v>
      </c>
      <c r="C203" s="280">
        <v>45</v>
      </c>
    </row>
    <row r="204" spans="1:3" x14ac:dyDescent="0.35">
      <c r="A204" s="395" t="s">
        <v>1154</v>
      </c>
      <c r="B204" s="396" t="s">
        <v>1199</v>
      </c>
      <c r="C204" s="280">
        <v>60</v>
      </c>
    </row>
    <row r="205" spans="1:3" x14ac:dyDescent="0.35">
      <c r="A205" s="395" t="s">
        <v>1156</v>
      </c>
      <c r="B205" s="399" t="s">
        <v>1157</v>
      </c>
      <c r="C205" s="280">
        <v>45</v>
      </c>
    </row>
    <row r="206" spans="1:3" x14ac:dyDescent="0.35">
      <c r="A206" s="395" t="s">
        <v>1158</v>
      </c>
      <c r="B206" s="396" t="s">
        <v>1159</v>
      </c>
      <c r="C206" s="280">
        <v>30</v>
      </c>
    </row>
    <row r="207" spans="1:3" x14ac:dyDescent="0.35">
      <c r="A207" s="395" t="s">
        <v>1200</v>
      </c>
      <c r="B207" s="396" t="s">
        <v>1201</v>
      </c>
      <c r="C207" s="280">
        <v>150</v>
      </c>
    </row>
    <row r="208" spans="1:3" x14ac:dyDescent="0.35">
      <c r="A208" s="395" t="s">
        <v>1162</v>
      </c>
      <c r="B208" s="396" t="s">
        <v>1202</v>
      </c>
      <c r="C208" s="280">
        <v>180</v>
      </c>
    </row>
    <row r="209" spans="1:3" x14ac:dyDescent="0.35">
      <c r="A209" s="395" t="s">
        <v>1164</v>
      </c>
      <c r="B209" s="396" t="s">
        <v>1203</v>
      </c>
      <c r="C209" s="280">
        <v>150</v>
      </c>
    </row>
    <row r="210" spans="1:3" x14ac:dyDescent="0.35">
      <c r="A210" s="395" t="s">
        <v>1166</v>
      </c>
      <c r="B210" s="396" t="s">
        <v>1204</v>
      </c>
      <c r="C210" s="280">
        <v>120</v>
      </c>
    </row>
    <row r="211" spans="1:3" x14ac:dyDescent="0.35">
      <c r="A211" s="395" t="s">
        <v>1169</v>
      </c>
      <c r="B211" s="396" t="s">
        <v>1205</v>
      </c>
      <c r="C211" s="280">
        <v>120</v>
      </c>
    </row>
    <row r="212" spans="1:3" x14ac:dyDescent="0.35">
      <c r="A212" s="395" t="s">
        <v>1173</v>
      </c>
      <c r="B212" s="396" t="s">
        <v>1206</v>
      </c>
      <c r="C212" s="280">
        <v>60</v>
      </c>
    </row>
    <row r="213" spans="1:3" x14ac:dyDescent="0.35">
      <c r="A213" s="395" t="s">
        <v>1176</v>
      </c>
      <c r="B213" s="396" t="s">
        <v>1207</v>
      </c>
      <c r="C213" s="280">
        <v>60</v>
      </c>
    </row>
    <row r="214" spans="1:3" x14ac:dyDescent="0.35">
      <c r="A214" s="395" t="s">
        <v>1208</v>
      </c>
      <c r="B214" s="396" t="s">
        <v>1209</v>
      </c>
      <c r="C214" s="280">
        <v>45</v>
      </c>
    </row>
    <row r="215" spans="1:3" x14ac:dyDescent="0.35">
      <c r="A215" s="395" t="s">
        <v>1190</v>
      </c>
      <c r="B215" s="396" t="s">
        <v>1210</v>
      </c>
      <c r="C215" s="280">
        <v>60</v>
      </c>
    </row>
    <row r="216" spans="1:3" x14ac:dyDescent="0.35">
      <c r="A216" s="395" t="s">
        <v>1211</v>
      </c>
      <c r="B216" s="396" t="s">
        <v>1212</v>
      </c>
      <c r="C216" s="280">
        <v>60</v>
      </c>
    </row>
    <row r="217" spans="1:3" x14ac:dyDescent="0.35">
      <c r="A217" s="395" t="s">
        <v>1213</v>
      </c>
      <c r="B217" s="396" t="s">
        <v>1214</v>
      </c>
      <c r="C217" s="280">
        <v>60</v>
      </c>
    </row>
    <row r="218" spans="1:3" x14ac:dyDescent="0.35">
      <c r="A218" s="395" t="s">
        <v>1194</v>
      </c>
      <c r="B218" s="396" t="s">
        <v>910</v>
      </c>
      <c r="C218" s="280">
        <v>270</v>
      </c>
    </row>
    <row r="219" spans="1:3" x14ac:dyDescent="0.35">
      <c r="A219" s="395" t="s">
        <v>1215</v>
      </c>
      <c r="B219" s="396" t="s">
        <v>874</v>
      </c>
      <c r="C219" s="400">
        <v>30</v>
      </c>
    </row>
    <row r="220" spans="1:3" x14ac:dyDescent="0.35">
      <c r="A220" s="395" t="s">
        <v>1216</v>
      </c>
      <c r="B220" s="396" t="s">
        <v>876</v>
      </c>
      <c r="C220" s="400">
        <v>30</v>
      </c>
    </row>
    <row r="221" spans="1:3" x14ac:dyDescent="0.35">
      <c r="A221" s="395" t="s">
        <v>1217</v>
      </c>
      <c r="B221" s="396" t="s">
        <v>878</v>
      </c>
      <c r="C221" s="400">
        <v>30</v>
      </c>
    </row>
    <row r="222" spans="1:3" x14ac:dyDescent="0.35">
      <c r="A222" s="395" t="s">
        <v>1218</v>
      </c>
      <c r="B222" s="396" t="s">
        <v>7254</v>
      </c>
      <c r="C222" s="400">
        <v>45</v>
      </c>
    </row>
    <row r="223" spans="1:3" x14ac:dyDescent="0.35">
      <c r="A223" s="395" t="s">
        <v>1219</v>
      </c>
      <c r="B223" s="396" t="s">
        <v>881</v>
      </c>
      <c r="C223" s="400">
        <v>30</v>
      </c>
    </row>
    <row r="224" spans="1:3" x14ac:dyDescent="0.35">
      <c r="A224" s="395" t="s">
        <v>1220</v>
      </c>
      <c r="B224" s="396" t="s">
        <v>883</v>
      </c>
      <c r="C224" s="400">
        <v>60</v>
      </c>
    </row>
    <row r="225" spans="1:3" x14ac:dyDescent="0.35">
      <c r="A225" s="395" t="s">
        <v>1221</v>
      </c>
      <c r="B225" s="396" t="s">
        <v>1066</v>
      </c>
      <c r="C225" s="400">
        <v>75</v>
      </c>
    </row>
    <row r="226" spans="1:3" x14ac:dyDescent="0.35">
      <c r="A226" s="395" t="s">
        <v>1222</v>
      </c>
      <c r="B226" s="396" t="s">
        <v>1223</v>
      </c>
      <c r="C226" s="400">
        <v>30</v>
      </c>
    </row>
    <row r="227" spans="1:3" x14ac:dyDescent="0.35">
      <c r="A227" s="395" t="s">
        <v>1224</v>
      </c>
      <c r="B227" s="396" t="s">
        <v>1225</v>
      </c>
      <c r="C227" s="400">
        <v>30</v>
      </c>
    </row>
    <row r="228" spans="1:3" x14ac:dyDescent="0.35">
      <c r="A228" s="395" t="s">
        <v>1226</v>
      </c>
      <c r="B228" s="396" t="s">
        <v>1227</v>
      </c>
      <c r="C228" s="400">
        <v>30</v>
      </c>
    </row>
    <row r="229" spans="1:3" x14ac:dyDescent="0.35">
      <c r="A229" s="395" t="s">
        <v>1228</v>
      </c>
      <c r="B229" s="396" t="s">
        <v>1229</v>
      </c>
      <c r="C229" s="400">
        <v>30</v>
      </c>
    </row>
    <row r="230" spans="1:3" x14ac:dyDescent="0.35">
      <c r="A230" s="395" t="s">
        <v>1230</v>
      </c>
      <c r="B230" s="396" t="s">
        <v>1231</v>
      </c>
      <c r="C230" s="400">
        <v>30</v>
      </c>
    </row>
    <row r="231" spans="1:3" x14ac:dyDescent="0.35">
      <c r="A231" s="395" t="s">
        <v>1232</v>
      </c>
      <c r="B231" s="396" t="s">
        <v>1233</v>
      </c>
      <c r="C231" s="400">
        <v>60</v>
      </c>
    </row>
    <row r="232" spans="1:3" x14ac:dyDescent="0.35">
      <c r="A232" s="395" t="s">
        <v>1234</v>
      </c>
      <c r="B232" s="396" t="s">
        <v>1235</v>
      </c>
      <c r="C232" s="400">
        <v>150</v>
      </c>
    </row>
    <row r="233" spans="1:3" x14ac:dyDescent="0.35">
      <c r="A233" s="395" t="s">
        <v>1236</v>
      </c>
      <c r="B233" s="396" t="s">
        <v>1237</v>
      </c>
      <c r="C233" s="400">
        <v>120</v>
      </c>
    </row>
    <row r="234" spans="1:3" x14ac:dyDescent="0.35">
      <c r="A234" s="395" t="s">
        <v>1238</v>
      </c>
      <c r="B234" s="396" t="s">
        <v>1239</v>
      </c>
      <c r="C234" s="400">
        <v>60</v>
      </c>
    </row>
    <row r="235" spans="1:3" x14ac:dyDescent="0.35">
      <c r="A235" s="395" t="s">
        <v>1240</v>
      </c>
      <c r="B235" s="396" t="s">
        <v>1241</v>
      </c>
      <c r="C235" s="400">
        <v>150</v>
      </c>
    </row>
    <row r="236" spans="1:3" x14ac:dyDescent="0.35">
      <c r="A236" s="395" t="s">
        <v>1242</v>
      </c>
      <c r="B236" s="396" t="s">
        <v>1243</v>
      </c>
      <c r="C236" s="400">
        <v>120</v>
      </c>
    </row>
    <row r="237" spans="1:3" x14ac:dyDescent="0.35">
      <c r="A237" s="395" t="s">
        <v>1244</v>
      </c>
      <c r="B237" s="396" t="s">
        <v>1245</v>
      </c>
      <c r="C237" s="400">
        <v>90</v>
      </c>
    </row>
    <row r="238" spans="1:3" x14ac:dyDescent="0.35">
      <c r="A238" s="395" t="s">
        <v>1246</v>
      </c>
      <c r="B238" s="396" t="s">
        <v>1247</v>
      </c>
      <c r="C238" s="400">
        <v>60</v>
      </c>
    </row>
    <row r="239" spans="1:3" x14ac:dyDescent="0.35">
      <c r="A239" s="395" t="s">
        <v>1248</v>
      </c>
      <c r="B239" s="396" t="s">
        <v>1249</v>
      </c>
      <c r="C239" s="400">
        <v>90</v>
      </c>
    </row>
    <row r="240" spans="1:3" x14ac:dyDescent="0.35">
      <c r="A240" s="395" t="s">
        <v>1250</v>
      </c>
      <c r="B240" s="396" t="s">
        <v>1251</v>
      </c>
      <c r="C240" s="400">
        <v>60</v>
      </c>
    </row>
    <row r="241" spans="1:3" x14ac:dyDescent="0.35">
      <c r="A241" s="395" t="s">
        <v>1252</v>
      </c>
      <c r="B241" s="396" t="s">
        <v>1253</v>
      </c>
      <c r="C241" s="400">
        <v>60</v>
      </c>
    </row>
    <row r="242" spans="1:3" x14ac:dyDescent="0.35">
      <c r="A242" s="395" t="s">
        <v>1254</v>
      </c>
      <c r="B242" s="396" t="s">
        <v>1255</v>
      </c>
      <c r="C242" s="400">
        <v>120</v>
      </c>
    </row>
    <row r="243" spans="1:3" x14ac:dyDescent="0.35">
      <c r="A243" s="395" t="s">
        <v>1256</v>
      </c>
      <c r="B243" s="396" t="s">
        <v>1257</v>
      </c>
      <c r="C243" s="400">
        <v>90</v>
      </c>
    </row>
    <row r="244" spans="1:3" x14ac:dyDescent="0.35">
      <c r="A244" s="395" t="s">
        <v>1258</v>
      </c>
      <c r="B244" s="396" t="s">
        <v>1259</v>
      </c>
      <c r="C244" s="400">
        <v>60</v>
      </c>
    </row>
    <row r="245" spans="1:3" x14ac:dyDescent="0.35">
      <c r="A245" s="395" t="s">
        <v>1260</v>
      </c>
      <c r="B245" s="396" t="s">
        <v>1261</v>
      </c>
      <c r="C245" s="400">
        <v>180</v>
      </c>
    </row>
    <row r="246" spans="1:3" x14ac:dyDescent="0.35">
      <c r="A246" s="395" t="s">
        <v>1262</v>
      </c>
      <c r="B246" s="396" t="s">
        <v>874</v>
      </c>
      <c r="C246" s="280">
        <v>30</v>
      </c>
    </row>
    <row r="247" spans="1:3" x14ac:dyDescent="0.35">
      <c r="A247" s="395" t="s">
        <v>1263</v>
      </c>
      <c r="B247" s="396" t="s">
        <v>876</v>
      </c>
      <c r="C247" s="280">
        <v>30</v>
      </c>
    </row>
    <row r="248" spans="1:3" x14ac:dyDescent="0.35">
      <c r="A248" s="395" t="s">
        <v>1264</v>
      </c>
      <c r="B248" s="396" t="s">
        <v>878</v>
      </c>
      <c r="C248" s="280">
        <v>30</v>
      </c>
    </row>
    <row r="249" spans="1:3" x14ac:dyDescent="0.35">
      <c r="A249" s="395" t="s">
        <v>1265</v>
      </c>
      <c r="B249" s="396" t="s">
        <v>7254</v>
      </c>
      <c r="C249" s="280">
        <v>45</v>
      </c>
    </row>
    <row r="250" spans="1:3" x14ac:dyDescent="0.35">
      <c r="A250" s="395" t="s">
        <v>1266</v>
      </c>
      <c r="B250" s="396" t="s">
        <v>881</v>
      </c>
      <c r="C250" s="280">
        <v>30</v>
      </c>
    </row>
    <row r="251" spans="1:3" x14ac:dyDescent="0.35">
      <c r="A251" s="395" t="s">
        <v>1267</v>
      </c>
      <c r="B251" s="396" t="s">
        <v>883</v>
      </c>
      <c r="C251" s="280">
        <v>60</v>
      </c>
    </row>
    <row r="252" spans="1:3" x14ac:dyDescent="0.35">
      <c r="A252" s="395" t="s">
        <v>1268</v>
      </c>
      <c r="B252" s="396" t="s">
        <v>1066</v>
      </c>
      <c r="C252" s="280">
        <v>60</v>
      </c>
    </row>
    <row r="253" spans="1:3" x14ac:dyDescent="0.35">
      <c r="A253" s="395" t="s">
        <v>1269</v>
      </c>
      <c r="B253" s="396" t="s">
        <v>1223</v>
      </c>
      <c r="C253" s="280">
        <v>30</v>
      </c>
    </row>
    <row r="254" spans="1:3" x14ac:dyDescent="0.35">
      <c r="A254" s="395" t="s">
        <v>1270</v>
      </c>
      <c r="B254" s="396" t="s">
        <v>1225</v>
      </c>
      <c r="C254" s="280">
        <v>30</v>
      </c>
    </row>
    <row r="255" spans="1:3" x14ac:dyDescent="0.35">
      <c r="A255" s="395" t="s">
        <v>1271</v>
      </c>
      <c r="B255" s="396" t="s">
        <v>1227</v>
      </c>
      <c r="C255" s="280">
        <v>30</v>
      </c>
    </row>
    <row r="256" spans="1:3" x14ac:dyDescent="0.35">
      <c r="A256" s="395" t="s">
        <v>1272</v>
      </c>
      <c r="B256" s="396" t="s">
        <v>1273</v>
      </c>
      <c r="C256" s="280">
        <v>30</v>
      </c>
    </row>
    <row r="257" spans="1:3" x14ac:dyDescent="0.35">
      <c r="A257" s="395" t="s">
        <v>1274</v>
      </c>
      <c r="B257" s="396" t="s">
        <v>1275</v>
      </c>
      <c r="C257" s="280">
        <v>60</v>
      </c>
    </row>
    <row r="258" spans="1:3" x14ac:dyDescent="0.35">
      <c r="A258" s="395" t="s">
        <v>1276</v>
      </c>
      <c r="B258" s="396" t="s">
        <v>1277</v>
      </c>
      <c r="C258" s="280">
        <v>60</v>
      </c>
    </row>
    <row r="259" spans="1:3" x14ac:dyDescent="0.35">
      <c r="A259" s="395" t="s">
        <v>1278</v>
      </c>
      <c r="B259" s="396" t="s">
        <v>1279</v>
      </c>
      <c r="C259" s="280">
        <v>60</v>
      </c>
    </row>
    <row r="260" spans="1:3" x14ac:dyDescent="0.35">
      <c r="A260" s="395" t="s">
        <v>1280</v>
      </c>
      <c r="B260" s="396" t="s">
        <v>1281</v>
      </c>
      <c r="C260" s="280">
        <v>120</v>
      </c>
    </row>
    <row r="261" spans="1:3" x14ac:dyDescent="0.35">
      <c r="A261" s="395" t="s">
        <v>1282</v>
      </c>
      <c r="B261" s="396" t="s">
        <v>1283</v>
      </c>
      <c r="C261" s="280">
        <v>60</v>
      </c>
    </row>
    <row r="262" spans="1:3" x14ac:dyDescent="0.35">
      <c r="A262" s="395" t="s">
        <v>1284</v>
      </c>
      <c r="B262" s="396" t="s">
        <v>1285</v>
      </c>
      <c r="C262" s="280">
        <v>120</v>
      </c>
    </row>
    <row r="263" spans="1:3" x14ac:dyDescent="0.35">
      <c r="A263" s="395" t="s">
        <v>1286</v>
      </c>
      <c r="B263" s="396" t="s">
        <v>1287</v>
      </c>
      <c r="C263" s="280">
        <v>60</v>
      </c>
    </row>
    <row r="264" spans="1:3" x14ac:dyDescent="0.35">
      <c r="A264" s="395" t="s">
        <v>1288</v>
      </c>
      <c r="B264" s="396" t="s">
        <v>1289</v>
      </c>
      <c r="C264" s="280">
        <v>90</v>
      </c>
    </row>
    <row r="265" spans="1:3" x14ac:dyDescent="0.35">
      <c r="A265" s="395" t="s">
        <v>1290</v>
      </c>
      <c r="B265" s="396" t="s">
        <v>1291</v>
      </c>
      <c r="C265" s="280">
        <v>90</v>
      </c>
    </row>
    <row r="266" spans="1:3" x14ac:dyDescent="0.35">
      <c r="A266" s="395" t="s">
        <v>1292</v>
      </c>
      <c r="B266" s="396" t="s">
        <v>1293</v>
      </c>
      <c r="C266" s="280">
        <v>60</v>
      </c>
    </row>
    <row r="267" spans="1:3" x14ac:dyDescent="0.35">
      <c r="A267" s="395" t="s">
        <v>1294</v>
      </c>
      <c r="B267" s="396" t="s">
        <v>1295</v>
      </c>
      <c r="C267" s="280">
        <v>150</v>
      </c>
    </row>
    <row r="268" spans="1:3" x14ac:dyDescent="0.35">
      <c r="A268" s="395" t="s">
        <v>1296</v>
      </c>
      <c r="B268" s="396" t="s">
        <v>874</v>
      </c>
      <c r="C268" s="280">
        <v>30</v>
      </c>
    </row>
    <row r="269" spans="1:3" x14ac:dyDescent="0.35">
      <c r="A269" s="395" t="s">
        <v>1297</v>
      </c>
      <c r="B269" s="396" t="s">
        <v>876</v>
      </c>
      <c r="C269" s="280">
        <v>30</v>
      </c>
    </row>
    <row r="270" spans="1:3" x14ac:dyDescent="0.35">
      <c r="A270" s="395" t="s">
        <v>1298</v>
      </c>
      <c r="B270" s="396" t="s">
        <v>878</v>
      </c>
      <c r="C270" s="280">
        <v>30</v>
      </c>
    </row>
    <row r="271" spans="1:3" x14ac:dyDescent="0.35">
      <c r="A271" s="395" t="s">
        <v>1299</v>
      </c>
      <c r="B271" s="396" t="s">
        <v>7254</v>
      </c>
      <c r="C271" s="280">
        <v>45</v>
      </c>
    </row>
    <row r="272" spans="1:3" x14ac:dyDescent="0.35">
      <c r="A272" s="395" t="s">
        <v>1300</v>
      </c>
      <c r="B272" s="396" t="s">
        <v>881</v>
      </c>
      <c r="C272" s="280">
        <v>30</v>
      </c>
    </row>
    <row r="273" spans="1:3" x14ac:dyDescent="0.35">
      <c r="A273" s="395" t="s">
        <v>1301</v>
      </c>
      <c r="B273" s="396" t="s">
        <v>883</v>
      </c>
      <c r="C273" s="280">
        <v>60</v>
      </c>
    </row>
    <row r="274" spans="1:3" x14ac:dyDescent="0.35">
      <c r="A274" s="395" t="s">
        <v>1302</v>
      </c>
      <c r="B274" s="396" t="s">
        <v>1066</v>
      </c>
      <c r="C274" s="280">
        <v>75</v>
      </c>
    </row>
    <row r="275" spans="1:3" x14ac:dyDescent="0.35">
      <c r="A275" s="395" t="s">
        <v>1303</v>
      </c>
      <c r="B275" s="396" t="s">
        <v>1304</v>
      </c>
      <c r="C275" s="280">
        <v>45</v>
      </c>
    </row>
    <row r="276" spans="1:3" x14ac:dyDescent="0.35">
      <c r="A276" s="395" t="s">
        <v>1305</v>
      </c>
      <c r="B276" s="396" t="s">
        <v>1306</v>
      </c>
      <c r="C276" s="280">
        <v>60</v>
      </c>
    </row>
    <row r="277" spans="1:3" x14ac:dyDescent="0.35">
      <c r="A277" s="395" t="s">
        <v>1307</v>
      </c>
      <c r="B277" s="396" t="s">
        <v>1308</v>
      </c>
      <c r="C277" s="280">
        <v>30</v>
      </c>
    </row>
    <row r="278" spans="1:3" x14ac:dyDescent="0.35">
      <c r="A278" s="395" t="s">
        <v>1309</v>
      </c>
      <c r="B278" s="396" t="s">
        <v>1310</v>
      </c>
      <c r="C278" s="280">
        <v>60</v>
      </c>
    </row>
    <row r="279" spans="1:3" x14ac:dyDescent="0.35">
      <c r="A279" s="395" t="s">
        <v>1311</v>
      </c>
      <c r="B279" s="396" t="s">
        <v>1312</v>
      </c>
      <c r="C279" s="280">
        <v>45</v>
      </c>
    </row>
    <row r="280" spans="1:3" x14ac:dyDescent="0.35">
      <c r="A280" s="395" t="s">
        <v>1313</v>
      </c>
      <c r="B280" s="396" t="s">
        <v>1314</v>
      </c>
      <c r="C280" s="280">
        <v>60</v>
      </c>
    </row>
    <row r="281" spans="1:3" x14ac:dyDescent="0.35">
      <c r="A281" s="395" t="s">
        <v>1315</v>
      </c>
      <c r="B281" s="396" t="s">
        <v>1161</v>
      </c>
      <c r="C281" s="280">
        <v>30</v>
      </c>
    </row>
    <row r="282" spans="1:3" x14ac:dyDescent="0.35">
      <c r="A282" s="395" t="s">
        <v>1316</v>
      </c>
      <c r="B282" s="396" t="s">
        <v>1317</v>
      </c>
      <c r="C282" s="280">
        <v>60</v>
      </c>
    </row>
    <row r="283" spans="1:3" x14ac:dyDescent="0.35">
      <c r="A283" s="395" t="s">
        <v>1318</v>
      </c>
      <c r="B283" s="396" t="s">
        <v>1319</v>
      </c>
      <c r="C283" s="280">
        <v>60</v>
      </c>
    </row>
    <row r="284" spans="1:3" x14ac:dyDescent="0.35">
      <c r="A284" s="395" t="s">
        <v>1320</v>
      </c>
      <c r="B284" s="396" t="s">
        <v>1321</v>
      </c>
      <c r="C284" s="280">
        <v>60</v>
      </c>
    </row>
    <row r="285" spans="1:3" x14ac:dyDescent="0.35">
      <c r="A285" s="395" t="s">
        <v>1322</v>
      </c>
      <c r="B285" s="396" t="s">
        <v>1323</v>
      </c>
      <c r="C285" s="280">
        <v>60</v>
      </c>
    </row>
    <row r="286" spans="1:3" x14ac:dyDescent="0.35">
      <c r="A286" s="395" t="s">
        <v>1324</v>
      </c>
      <c r="B286" s="396" t="s">
        <v>1325</v>
      </c>
      <c r="C286" s="280">
        <v>120</v>
      </c>
    </row>
    <row r="287" spans="1:3" x14ac:dyDescent="0.35">
      <c r="A287" s="395" t="s">
        <v>1326</v>
      </c>
      <c r="B287" s="396" t="s">
        <v>1327</v>
      </c>
      <c r="C287" s="280">
        <v>60</v>
      </c>
    </row>
    <row r="288" spans="1:3" x14ac:dyDescent="0.35">
      <c r="A288" s="395" t="s">
        <v>1328</v>
      </c>
      <c r="B288" s="396" t="s">
        <v>1329</v>
      </c>
      <c r="C288" s="280">
        <v>60</v>
      </c>
    </row>
    <row r="289" spans="1:3" x14ac:dyDescent="0.35">
      <c r="A289" s="395" t="s">
        <v>1330</v>
      </c>
      <c r="B289" s="396" t="s">
        <v>1331</v>
      </c>
      <c r="C289" s="280">
        <v>60</v>
      </c>
    </row>
    <row r="290" spans="1:3" x14ac:dyDescent="0.35">
      <c r="A290" s="395" t="s">
        <v>1332</v>
      </c>
      <c r="B290" s="396" t="s">
        <v>1333</v>
      </c>
      <c r="C290" s="280">
        <v>120</v>
      </c>
    </row>
    <row r="291" spans="1:3" x14ac:dyDescent="0.35">
      <c r="A291" s="395" t="s">
        <v>1334</v>
      </c>
      <c r="B291" s="396" t="s">
        <v>1335</v>
      </c>
      <c r="C291" s="280">
        <v>90</v>
      </c>
    </row>
    <row r="292" spans="1:3" ht="31" x14ac:dyDescent="0.35">
      <c r="A292" s="395" t="s">
        <v>1336</v>
      </c>
      <c r="B292" s="396" t="s">
        <v>1337</v>
      </c>
      <c r="C292" s="280">
        <v>60</v>
      </c>
    </row>
    <row r="293" spans="1:3" ht="31" x14ac:dyDescent="0.35">
      <c r="A293" s="395" t="s">
        <v>1338</v>
      </c>
      <c r="B293" s="396" t="s">
        <v>1339</v>
      </c>
      <c r="C293" s="280">
        <v>60</v>
      </c>
    </row>
    <row r="294" spans="1:3" x14ac:dyDescent="0.35">
      <c r="A294" s="395" t="s">
        <v>1340</v>
      </c>
      <c r="B294" s="396" t="s">
        <v>1341</v>
      </c>
      <c r="C294" s="280">
        <v>60</v>
      </c>
    </row>
    <row r="295" spans="1:3" x14ac:dyDescent="0.35">
      <c r="A295" s="395" t="s">
        <v>1342</v>
      </c>
      <c r="B295" s="396" t="s">
        <v>1343</v>
      </c>
      <c r="C295" s="280">
        <v>60</v>
      </c>
    </row>
    <row r="296" spans="1:3" x14ac:dyDescent="0.35">
      <c r="A296" s="395" t="s">
        <v>1344</v>
      </c>
      <c r="B296" s="396" t="s">
        <v>1345</v>
      </c>
      <c r="C296" s="280">
        <v>60</v>
      </c>
    </row>
    <row r="297" spans="1:3" x14ac:dyDescent="0.35">
      <c r="A297" s="395" t="s">
        <v>1346</v>
      </c>
      <c r="B297" s="396" t="s">
        <v>1347</v>
      </c>
      <c r="C297" s="280">
        <v>90</v>
      </c>
    </row>
    <row r="298" spans="1:3" x14ac:dyDescent="0.35">
      <c r="A298" s="395" t="s">
        <v>1348</v>
      </c>
      <c r="B298" s="396" t="s">
        <v>1349</v>
      </c>
      <c r="C298" s="280">
        <v>90</v>
      </c>
    </row>
    <row r="299" spans="1:3" x14ac:dyDescent="0.35">
      <c r="A299" s="395" t="s">
        <v>1350</v>
      </c>
      <c r="B299" s="396" t="s">
        <v>1351</v>
      </c>
      <c r="C299" s="280">
        <v>150</v>
      </c>
    </row>
    <row r="300" spans="1:3" x14ac:dyDescent="0.35">
      <c r="A300" s="395" t="s">
        <v>1352</v>
      </c>
      <c r="B300" s="396" t="s">
        <v>7263</v>
      </c>
      <c r="C300" s="280">
        <v>75</v>
      </c>
    </row>
    <row r="301" spans="1:3" x14ac:dyDescent="0.35">
      <c r="A301" s="395" t="s">
        <v>1353</v>
      </c>
      <c r="B301" s="396" t="s">
        <v>1354</v>
      </c>
      <c r="C301" s="280">
        <v>90</v>
      </c>
    </row>
    <row r="302" spans="1:3" x14ac:dyDescent="0.35">
      <c r="A302" s="395" t="s">
        <v>1355</v>
      </c>
      <c r="B302" s="396" t="s">
        <v>878</v>
      </c>
      <c r="C302" s="280">
        <v>60</v>
      </c>
    </row>
    <row r="303" spans="1:3" x14ac:dyDescent="0.35">
      <c r="A303" s="395" t="s">
        <v>1356</v>
      </c>
      <c r="B303" s="396" t="s">
        <v>1357</v>
      </c>
      <c r="C303" s="280">
        <v>60</v>
      </c>
    </row>
    <row r="304" spans="1:3" x14ac:dyDescent="0.35">
      <c r="A304" s="395" t="s">
        <v>1358</v>
      </c>
      <c r="B304" s="396" t="s">
        <v>1359</v>
      </c>
      <c r="C304" s="280">
        <v>90</v>
      </c>
    </row>
    <row r="305" spans="1:3" x14ac:dyDescent="0.35">
      <c r="A305" s="395" t="s">
        <v>1360</v>
      </c>
      <c r="B305" s="396" t="s">
        <v>1361</v>
      </c>
      <c r="C305" s="280">
        <v>30</v>
      </c>
    </row>
    <row r="306" spans="1:3" x14ac:dyDescent="0.35">
      <c r="A306" s="395" t="s">
        <v>1362</v>
      </c>
      <c r="B306" s="396" t="s">
        <v>1363</v>
      </c>
      <c r="C306" s="280">
        <v>30</v>
      </c>
    </row>
    <row r="307" spans="1:3" x14ac:dyDescent="0.35">
      <c r="A307" s="395" t="s">
        <v>1364</v>
      </c>
      <c r="B307" s="396" t="s">
        <v>1365</v>
      </c>
      <c r="C307" s="280">
        <v>75</v>
      </c>
    </row>
    <row r="308" spans="1:3" x14ac:dyDescent="0.35">
      <c r="A308" s="395" t="s">
        <v>1366</v>
      </c>
      <c r="B308" s="396" t="s">
        <v>1367</v>
      </c>
      <c r="C308" s="280">
        <v>75</v>
      </c>
    </row>
    <row r="309" spans="1:3" x14ac:dyDescent="0.35">
      <c r="A309" s="395" t="s">
        <v>1368</v>
      </c>
      <c r="B309" s="396" t="s">
        <v>1369</v>
      </c>
      <c r="C309" s="280">
        <v>45</v>
      </c>
    </row>
    <row r="310" spans="1:3" x14ac:dyDescent="0.35">
      <c r="A310" s="395" t="s">
        <v>1370</v>
      </c>
      <c r="B310" s="396" t="s">
        <v>1371</v>
      </c>
      <c r="C310" s="280">
        <v>75</v>
      </c>
    </row>
    <row r="311" spans="1:3" x14ac:dyDescent="0.35">
      <c r="A311" s="395" t="s">
        <v>1372</v>
      </c>
      <c r="B311" s="396" t="s">
        <v>1373</v>
      </c>
      <c r="C311" s="280">
        <v>75</v>
      </c>
    </row>
    <row r="312" spans="1:3" x14ac:dyDescent="0.35">
      <c r="A312" s="395" t="s">
        <v>1374</v>
      </c>
      <c r="B312" s="396" t="s">
        <v>1375</v>
      </c>
      <c r="C312" s="280">
        <v>60</v>
      </c>
    </row>
    <row r="313" spans="1:3" x14ac:dyDescent="0.35">
      <c r="A313" s="395" t="s">
        <v>1376</v>
      </c>
      <c r="B313" s="396" t="s">
        <v>1377</v>
      </c>
      <c r="C313" s="280">
        <v>60</v>
      </c>
    </row>
    <row r="314" spans="1:3" x14ac:dyDescent="0.35">
      <c r="A314" s="395" t="s">
        <v>1378</v>
      </c>
      <c r="B314" s="396" t="s">
        <v>1379</v>
      </c>
      <c r="C314" s="280">
        <v>75</v>
      </c>
    </row>
    <row r="315" spans="1:3" x14ac:dyDescent="0.35">
      <c r="A315" s="395" t="s">
        <v>1380</v>
      </c>
      <c r="B315" s="396" t="s">
        <v>1381</v>
      </c>
      <c r="C315" s="280">
        <v>60</v>
      </c>
    </row>
    <row r="316" spans="1:3" x14ac:dyDescent="0.35">
      <c r="A316" s="395" t="s">
        <v>1382</v>
      </c>
      <c r="B316" s="396" t="s">
        <v>7264</v>
      </c>
      <c r="C316" s="280">
        <v>30</v>
      </c>
    </row>
    <row r="317" spans="1:3" x14ac:dyDescent="0.35">
      <c r="A317" s="395" t="s">
        <v>1383</v>
      </c>
      <c r="B317" s="396" t="s">
        <v>1384</v>
      </c>
      <c r="C317" s="280">
        <v>30</v>
      </c>
    </row>
    <row r="318" spans="1:3" x14ac:dyDescent="0.35">
      <c r="A318" s="395" t="s">
        <v>1385</v>
      </c>
      <c r="B318" s="396" t="s">
        <v>1386</v>
      </c>
      <c r="C318" s="280">
        <v>30</v>
      </c>
    </row>
    <row r="319" spans="1:3" x14ac:dyDescent="0.35">
      <c r="A319" s="395" t="s">
        <v>1387</v>
      </c>
      <c r="B319" s="396" t="s">
        <v>7265</v>
      </c>
      <c r="C319" s="280">
        <v>30</v>
      </c>
    </row>
    <row r="320" spans="1:3" x14ac:dyDescent="0.35">
      <c r="A320" s="395" t="s">
        <v>1388</v>
      </c>
      <c r="B320" s="396" t="s">
        <v>1389</v>
      </c>
      <c r="C320" s="280">
        <v>90</v>
      </c>
    </row>
    <row r="321" spans="1:3" x14ac:dyDescent="0.35">
      <c r="A321" s="395" t="s">
        <v>1390</v>
      </c>
      <c r="B321" s="396" t="s">
        <v>1391</v>
      </c>
      <c r="C321" s="280">
        <v>90</v>
      </c>
    </row>
    <row r="322" spans="1:3" x14ac:dyDescent="0.35">
      <c r="A322" s="395" t="s">
        <v>1392</v>
      </c>
      <c r="B322" s="396" t="s">
        <v>1393</v>
      </c>
      <c r="C322" s="280">
        <v>90</v>
      </c>
    </row>
    <row r="323" spans="1:3" x14ac:dyDescent="0.35">
      <c r="A323" s="395" t="s">
        <v>1394</v>
      </c>
      <c r="B323" s="396" t="s">
        <v>1395</v>
      </c>
      <c r="C323" s="280">
        <v>120</v>
      </c>
    </row>
    <row r="324" spans="1:3" x14ac:dyDescent="0.35">
      <c r="A324" s="395" t="s">
        <v>1396</v>
      </c>
      <c r="B324" s="396" t="s">
        <v>1397</v>
      </c>
      <c r="C324" s="280">
        <v>150</v>
      </c>
    </row>
    <row r="325" spans="1:3" x14ac:dyDescent="0.35">
      <c r="A325" s="395" t="s">
        <v>1398</v>
      </c>
      <c r="B325" s="396" t="s">
        <v>1399</v>
      </c>
      <c r="C325" s="280">
        <v>120</v>
      </c>
    </row>
    <row r="326" spans="1:3" x14ac:dyDescent="0.35">
      <c r="A326" s="395" t="s">
        <v>1400</v>
      </c>
      <c r="B326" s="396" t="s">
        <v>1401</v>
      </c>
      <c r="C326" s="280">
        <v>120</v>
      </c>
    </row>
    <row r="327" spans="1:3" x14ac:dyDescent="0.35">
      <c r="A327" s="395" t="s">
        <v>1402</v>
      </c>
      <c r="B327" s="396" t="s">
        <v>1403</v>
      </c>
      <c r="C327" s="280">
        <v>60</v>
      </c>
    </row>
    <row r="328" spans="1:3" x14ac:dyDescent="0.35">
      <c r="A328" s="395" t="s">
        <v>1404</v>
      </c>
      <c r="B328" s="396" t="s">
        <v>1405</v>
      </c>
      <c r="C328" s="280">
        <v>90</v>
      </c>
    </row>
    <row r="329" spans="1:3" x14ac:dyDescent="0.35">
      <c r="A329" s="395" t="s">
        <v>1406</v>
      </c>
      <c r="B329" s="396" t="s">
        <v>1407</v>
      </c>
      <c r="C329" s="280">
        <v>60</v>
      </c>
    </row>
    <row r="330" spans="1:3" x14ac:dyDescent="0.35">
      <c r="A330" s="395" t="s">
        <v>1408</v>
      </c>
      <c r="B330" s="396" t="s">
        <v>1409</v>
      </c>
      <c r="C330" s="280">
        <v>180</v>
      </c>
    </row>
    <row r="331" spans="1:3" x14ac:dyDescent="0.35">
      <c r="A331" s="395" t="s">
        <v>1410</v>
      </c>
      <c r="B331" s="396" t="s">
        <v>910</v>
      </c>
      <c r="C331" s="280">
        <v>180</v>
      </c>
    </row>
    <row r="332" spans="1:3" x14ac:dyDescent="0.35">
      <c r="A332" s="395" t="s">
        <v>1411</v>
      </c>
      <c r="B332" s="396" t="s">
        <v>874</v>
      </c>
      <c r="C332" s="400">
        <v>30</v>
      </c>
    </row>
    <row r="333" spans="1:3" x14ac:dyDescent="0.35">
      <c r="A333" s="395" t="s">
        <v>1412</v>
      </c>
      <c r="B333" s="396" t="s">
        <v>876</v>
      </c>
      <c r="C333" s="400">
        <v>15</v>
      </c>
    </row>
    <row r="334" spans="1:3" x14ac:dyDescent="0.35">
      <c r="A334" s="395" t="s">
        <v>1413</v>
      </c>
      <c r="B334" s="401" t="s">
        <v>878</v>
      </c>
      <c r="C334" s="400">
        <v>30</v>
      </c>
    </row>
    <row r="335" spans="1:3" x14ac:dyDescent="0.35">
      <c r="A335" s="395" t="s">
        <v>1414</v>
      </c>
      <c r="B335" s="396" t="s">
        <v>7254</v>
      </c>
      <c r="C335" s="400">
        <v>45</v>
      </c>
    </row>
    <row r="336" spans="1:3" x14ac:dyDescent="0.35">
      <c r="A336" s="395" t="s">
        <v>1415</v>
      </c>
      <c r="B336" s="401" t="s">
        <v>881</v>
      </c>
      <c r="C336" s="400">
        <v>30</v>
      </c>
    </row>
    <row r="337" spans="1:3" x14ac:dyDescent="0.35">
      <c r="A337" s="395" t="s">
        <v>1416</v>
      </c>
      <c r="B337" s="396" t="s">
        <v>883</v>
      </c>
      <c r="C337" s="400">
        <v>60</v>
      </c>
    </row>
    <row r="338" spans="1:3" x14ac:dyDescent="0.35">
      <c r="A338" s="395" t="s">
        <v>1417</v>
      </c>
      <c r="B338" s="401" t="s">
        <v>1418</v>
      </c>
      <c r="C338" s="400">
        <v>30</v>
      </c>
    </row>
    <row r="339" spans="1:3" x14ac:dyDescent="0.35">
      <c r="A339" s="395" t="s">
        <v>1419</v>
      </c>
      <c r="B339" s="401" t="s">
        <v>1420</v>
      </c>
      <c r="C339" s="400">
        <v>30</v>
      </c>
    </row>
    <row r="340" spans="1:3" x14ac:dyDescent="0.35">
      <c r="A340" s="395" t="s">
        <v>1421</v>
      </c>
      <c r="B340" s="401" t="s">
        <v>1422</v>
      </c>
      <c r="C340" s="400">
        <v>60</v>
      </c>
    </row>
    <row r="341" spans="1:3" x14ac:dyDescent="0.35">
      <c r="A341" s="395" t="s">
        <v>1423</v>
      </c>
      <c r="B341" s="401" t="s">
        <v>1424</v>
      </c>
      <c r="C341" s="400">
        <v>45</v>
      </c>
    </row>
    <row r="342" spans="1:3" x14ac:dyDescent="0.35">
      <c r="A342" s="395" t="s">
        <v>1425</v>
      </c>
      <c r="B342" s="401" t="s">
        <v>1426</v>
      </c>
      <c r="C342" s="400">
        <v>60</v>
      </c>
    </row>
    <row r="343" spans="1:3" x14ac:dyDescent="0.35">
      <c r="A343" s="395" t="s">
        <v>1427</v>
      </c>
      <c r="B343" s="401" t="s">
        <v>1428</v>
      </c>
      <c r="C343" s="400">
        <v>60</v>
      </c>
    </row>
    <row r="344" spans="1:3" x14ac:dyDescent="0.35">
      <c r="A344" s="395" t="s">
        <v>1429</v>
      </c>
      <c r="B344" s="396" t="s">
        <v>1077</v>
      </c>
      <c r="C344" s="400">
        <v>30</v>
      </c>
    </row>
    <row r="345" spans="1:3" x14ac:dyDescent="0.35">
      <c r="A345" s="395" t="s">
        <v>1430</v>
      </c>
      <c r="B345" s="401" t="s">
        <v>1431</v>
      </c>
      <c r="C345" s="400">
        <v>45</v>
      </c>
    </row>
    <row r="346" spans="1:3" x14ac:dyDescent="0.35">
      <c r="A346" s="395" t="s">
        <v>1432</v>
      </c>
      <c r="B346" s="401" t="s">
        <v>1433</v>
      </c>
      <c r="C346" s="400">
        <v>45</v>
      </c>
    </row>
    <row r="347" spans="1:3" x14ac:dyDescent="0.35">
      <c r="A347" s="395" t="s">
        <v>1434</v>
      </c>
      <c r="B347" s="401" t="s">
        <v>1435</v>
      </c>
      <c r="C347" s="400">
        <v>45</v>
      </c>
    </row>
    <row r="348" spans="1:3" x14ac:dyDescent="0.35">
      <c r="A348" s="395" t="s">
        <v>1436</v>
      </c>
      <c r="B348" s="401" t="s">
        <v>1437</v>
      </c>
      <c r="C348" s="400">
        <v>45</v>
      </c>
    </row>
    <row r="349" spans="1:3" x14ac:dyDescent="0.35">
      <c r="A349" s="395" t="s">
        <v>1438</v>
      </c>
      <c r="B349" s="401" t="s">
        <v>1439</v>
      </c>
      <c r="C349" s="400">
        <v>60</v>
      </c>
    </row>
    <row r="350" spans="1:3" x14ac:dyDescent="0.35">
      <c r="A350" s="395" t="s">
        <v>1440</v>
      </c>
      <c r="B350" s="396" t="s">
        <v>1441</v>
      </c>
      <c r="C350" s="400">
        <v>60</v>
      </c>
    </row>
    <row r="351" spans="1:3" x14ac:dyDescent="0.35">
      <c r="A351" s="395" t="s">
        <v>1442</v>
      </c>
      <c r="B351" s="396" t="s">
        <v>1443</v>
      </c>
      <c r="C351" s="400">
        <v>45</v>
      </c>
    </row>
    <row r="352" spans="1:3" x14ac:dyDescent="0.35">
      <c r="A352" s="395" t="s">
        <v>1444</v>
      </c>
      <c r="B352" s="401" t="s">
        <v>1445</v>
      </c>
      <c r="C352" s="400">
        <v>60</v>
      </c>
    </row>
    <row r="353" spans="1:3" x14ac:dyDescent="0.35">
      <c r="A353" s="395" t="s">
        <v>1446</v>
      </c>
      <c r="B353" s="401" t="s">
        <v>1447</v>
      </c>
      <c r="C353" s="400">
        <v>75</v>
      </c>
    </row>
    <row r="354" spans="1:3" x14ac:dyDescent="0.35">
      <c r="A354" s="395" t="s">
        <v>1448</v>
      </c>
      <c r="B354" s="401" t="s">
        <v>1449</v>
      </c>
      <c r="C354" s="400">
        <v>120</v>
      </c>
    </row>
    <row r="355" spans="1:3" x14ac:dyDescent="0.35">
      <c r="A355" s="395" t="s">
        <v>1450</v>
      </c>
      <c r="B355" s="401" t="s">
        <v>1451</v>
      </c>
      <c r="C355" s="400">
        <v>120</v>
      </c>
    </row>
    <row r="356" spans="1:3" x14ac:dyDescent="0.35">
      <c r="A356" s="395" t="s">
        <v>1452</v>
      </c>
      <c r="B356" s="401" t="s">
        <v>1453</v>
      </c>
      <c r="C356" s="400">
        <v>120</v>
      </c>
    </row>
    <row r="357" spans="1:3" x14ac:dyDescent="0.35">
      <c r="A357" s="395" t="s">
        <v>1454</v>
      </c>
      <c r="B357" s="401" t="s">
        <v>1455</v>
      </c>
      <c r="C357" s="400">
        <v>120</v>
      </c>
    </row>
    <row r="358" spans="1:3" x14ac:dyDescent="0.35">
      <c r="A358" s="395" t="s">
        <v>1456</v>
      </c>
      <c r="B358" s="401" t="s">
        <v>1457</v>
      </c>
      <c r="C358" s="400">
        <v>60</v>
      </c>
    </row>
    <row r="359" spans="1:3" x14ac:dyDescent="0.35">
      <c r="A359" s="395" t="s">
        <v>1458</v>
      </c>
      <c r="B359" s="396" t="s">
        <v>1459</v>
      </c>
      <c r="C359" s="400">
        <v>60</v>
      </c>
    </row>
    <row r="360" spans="1:3" x14ac:dyDescent="0.35">
      <c r="A360" s="395" t="s">
        <v>1460</v>
      </c>
      <c r="B360" s="396" t="s">
        <v>1461</v>
      </c>
      <c r="C360" s="400">
        <v>30</v>
      </c>
    </row>
    <row r="361" spans="1:3" x14ac:dyDescent="0.35">
      <c r="A361" s="395" t="s">
        <v>1462</v>
      </c>
      <c r="B361" s="401" t="s">
        <v>1463</v>
      </c>
      <c r="C361" s="400">
        <v>135</v>
      </c>
    </row>
    <row r="362" spans="1:3" x14ac:dyDescent="0.35">
      <c r="A362" s="395" t="s">
        <v>1464</v>
      </c>
      <c r="B362" s="396" t="s">
        <v>910</v>
      </c>
      <c r="C362" s="400">
        <v>225</v>
      </c>
    </row>
    <row r="363" spans="1:3" x14ac:dyDescent="0.35">
      <c r="A363" s="395" t="s">
        <v>1465</v>
      </c>
      <c r="B363" s="396" t="s">
        <v>874</v>
      </c>
      <c r="C363" s="280">
        <v>30</v>
      </c>
    </row>
    <row r="364" spans="1:3" x14ac:dyDescent="0.35">
      <c r="A364" s="395" t="s">
        <v>1466</v>
      </c>
      <c r="B364" s="396" t="s">
        <v>876</v>
      </c>
      <c r="C364" s="280">
        <v>15</v>
      </c>
    </row>
    <row r="365" spans="1:3" x14ac:dyDescent="0.35">
      <c r="A365" s="395" t="s">
        <v>1467</v>
      </c>
      <c r="B365" s="396" t="s">
        <v>878</v>
      </c>
      <c r="C365" s="280">
        <v>30</v>
      </c>
    </row>
    <row r="366" spans="1:3" x14ac:dyDescent="0.35">
      <c r="A366" s="395" t="s">
        <v>1468</v>
      </c>
      <c r="B366" s="396" t="s">
        <v>7254</v>
      </c>
      <c r="C366" s="280">
        <v>45</v>
      </c>
    </row>
    <row r="367" spans="1:3" x14ac:dyDescent="0.35">
      <c r="A367" s="395" t="s">
        <v>1469</v>
      </c>
      <c r="B367" s="396" t="s">
        <v>1470</v>
      </c>
      <c r="C367" s="280">
        <v>30</v>
      </c>
    </row>
    <row r="368" spans="1:3" x14ac:dyDescent="0.35">
      <c r="A368" s="395" t="s">
        <v>1471</v>
      </c>
      <c r="B368" s="396" t="s">
        <v>883</v>
      </c>
      <c r="C368" s="280">
        <v>60</v>
      </c>
    </row>
    <row r="369" spans="1:3" x14ac:dyDescent="0.35">
      <c r="A369" s="395" t="s">
        <v>1472</v>
      </c>
      <c r="B369" s="396" t="s">
        <v>1473</v>
      </c>
      <c r="C369" s="280">
        <v>30</v>
      </c>
    </row>
    <row r="370" spans="1:3" x14ac:dyDescent="0.35">
      <c r="A370" s="395" t="s">
        <v>1474</v>
      </c>
      <c r="B370" s="396" t="s">
        <v>1475</v>
      </c>
      <c r="C370" s="280">
        <v>30</v>
      </c>
    </row>
    <row r="371" spans="1:3" x14ac:dyDescent="0.35">
      <c r="A371" s="395" t="s">
        <v>1476</v>
      </c>
      <c r="B371" s="399" t="s">
        <v>1477</v>
      </c>
      <c r="C371" s="280">
        <v>30</v>
      </c>
    </row>
    <row r="372" spans="1:3" x14ac:dyDescent="0.35">
      <c r="A372" s="395" t="s">
        <v>1478</v>
      </c>
      <c r="B372" s="396" t="s">
        <v>1479</v>
      </c>
      <c r="C372" s="280">
        <v>30</v>
      </c>
    </row>
    <row r="373" spans="1:3" x14ac:dyDescent="0.35">
      <c r="A373" s="395" t="s">
        <v>1480</v>
      </c>
      <c r="B373" s="396" t="s">
        <v>1481</v>
      </c>
      <c r="C373" s="280">
        <v>30</v>
      </c>
    </row>
    <row r="374" spans="1:3" x14ac:dyDescent="0.35">
      <c r="A374" s="395" t="s">
        <v>1482</v>
      </c>
      <c r="B374" s="396" t="s">
        <v>1483</v>
      </c>
      <c r="C374" s="280">
        <v>120</v>
      </c>
    </row>
    <row r="375" spans="1:3" x14ac:dyDescent="0.35">
      <c r="A375" s="395" t="s">
        <v>1484</v>
      </c>
      <c r="B375" s="396" t="s">
        <v>1485</v>
      </c>
      <c r="C375" s="280">
        <v>60</v>
      </c>
    </row>
    <row r="376" spans="1:3" x14ac:dyDescent="0.35">
      <c r="A376" s="395" t="s">
        <v>1486</v>
      </c>
      <c r="B376" s="396" t="s">
        <v>7266</v>
      </c>
      <c r="C376" s="280">
        <v>180</v>
      </c>
    </row>
    <row r="377" spans="1:3" x14ac:dyDescent="0.35">
      <c r="A377" s="395" t="s">
        <v>1487</v>
      </c>
      <c r="B377" s="396" t="s">
        <v>1488</v>
      </c>
      <c r="C377" s="280">
        <v>30</v>
      </c>
    </row>
    <row r="378" spans="1:3" x14ac:dyDescent="0.35">
      <c r="A378" s="395" t="s">
        <v>1489</v>
      </c>
      <c r="B378" s="396" t="s">
        <v>1490</v>
      </c>
      <c r="C378" s="280">
        <v>180</v>
      </c>
    </row>
    <row r="379" spans="1:3" x14ac:dyDescent="0.35">
      <c r="A379" s="395" t="s">
        <v>1491</v>
      </c>
      <c r="B379" s="396" t="s">
        <v>1492</v>
      </c>
      <c r="C379" s="280">
        <v>30</v>
      </c>
    </row>
    <row r="380" spans="1:3" x14ac:dyDescent="0.35">
      <c r="A380" s="395" t="s">
        <v>1493</v>
      </c>
      <c r="B380" s="396" t="s">
        <v>1494</v>
      </c>
      <c r="C380" s="280">
        <v>180</v>
      </c>
    </row>
    <row r="381" spans="1:3" x14ac:dyDescent="0.35">
      <c r="A381" s="395" t="s">
        <v>1495</v>
      </c>
      <c r="B381" s="396" t="s">
        <v>1496</v>
      </c>
      <c r="C381" s="280">
        <v>30</v>
      </c>
    </row>
    <row r="382" spans="1:3" x14ac:dyDescent="0.35">
      <c r="A382" s="395" t="s">
        <v>1497</v>
      </c>
      <c r="B382" s="396" t="s">
        <v>1498</v>
      </c>
      <c r="C382" s="280">
        <v>30</v>
      </c>
    </row>
    <row r="383" spans="1:3" x14ac:dyDescent="0.35">
      <c r="A383" s="395" t="s">
        <v>1499</v>
      </c>
      <c r="B383" s="396" t="s">
        <v>1500</v>
      </c>
      <c r="C383" s="280">
        <v>60</v>
      </c>
    </row>
    <row r="384" spans="1:3" x14ac:dyDescent="0.35">
      <c r="A384" s="395" t="s">
        <v>1501</v>
      </c>
      <c r="B384" s="396" t="s">
        <v>7267</v>
      </c>
      <c r="C384" s="280">
        <v>90</v>
      </c>
    </row>
    <row r="385" spans="1:3" x14ac:dyDescent="0.35">
      <c r="A385" s="395" t="s">
        <v>1502</v>
      </c>
      <c r="B385" s="396" t="s">
        <v>1503</v>
      </c>
      <c r="C385" s="280">
        <v>60</v>
      </c>
    </row>
    <row r="386" spans="1:3" x14ac:dyDescent="0.35">
      <c r="A386" s="395" t="s">
        <v>1504</v>
      </c>
      <c r="B386" s="396" t="s">
        <v>1505</v>
      </c>
      <c r="C386" s="280">
        <v>30</v>
      </c>
    </row>
    <row r="387" spans="1:3" x14ac:dyDescent="0.35">
      <c r="A387" s="395" t="s">
        <v>1506</v>
      </c>
      <c r="B387" s="396" t="s">
        <v>1507</v>
      </c>
      <c r="C387" s="280">
        <v>30</v>
      </c>
    </row>
    <row r="388" spans="1:3" x14ac:dyDescent="0.35">
      <c r="A388" s="395" t="s">
        <v>1508</v>
      </c>
      <c r="B388" s="396" t="s">
        <v>1509</v>
      </c>
      <c r="C388" s="280">
        <v>30</v>
      </c>
    </row>
    <row r="389" spans="1:3" x14ac:dyDescent="0.35">
      <c r="A389" s="395" t="s">
        <v>1510</v>
      </c>
      <c r="B389" s="396" t="s">
        <v>1511</v>
      </c>
      <c r="C389" s="280">
        <v>30</v>
      </c>
    </row>
    <row r="390" spans="1:3" x14ac:dyDescent="0.35">
      <c r="A390" s="395" t="s">
        <v>1512</v>
      </c>
      <c r="B390" s="396" t="s">
        <v>1513</v>
      </c>
      <c r="C390" s="280">
        <v>75</v>
      </c>
    </row>
    <row r="391" spans="1:3" x14ac:dyDescent="0.35">
      <c r="A391" s="395" t="s">
        <v>1514</v>
      </c>
      <c r="B391" s="396" t="s">
        <v>1515</v>
      </c>
      <c r="C391" s="280">
        <v>135</v>
      </c>
    </row>
    <row r="392" spans="1:3" x14ac:dyDescent="0.35">
      <c r="A392" s="395" t="s">
        <v>1516</v>
      </c>
      <c r="B392" s="396" t="s">
        <v>910</v>
      </c>
      <c r="C392" s="280">
        <v>180</v>
      </c>
    </row>
    <row r="393" spans="1:3" x14ac:dyDescent="0.35">
      <c r="A393" s="395" t="s">
        <v>1517</v>
      </c>
      <c r="B393" s="396" t="s">
        <v>874</v>
      </c>
      <c r="C393" s="281">
        <v>30</v>
      </c>
    </row>
    <row r="394" spans="1:3" x14ac:dyDescent="0.35">
      <c r="A394" s="395" t="s">
        <v>1518</v>
      </c>
      <c r="B394" s="396" t="s">
        <v>876</v>
      </c>
      <c r="C394" s="281">
        <v>15</v>
      </c>
    </row>
    <row r="395" spans="1:3" x14ac:dyDescent="0.35">
      <c r="A395" s="395" t="s">
        <v>1519</v>
      </c>
      <c r="B395" s="397" t="s">
        <v>878</v>
      </c>
      <c r="C395" s="281">
        <v>30</v>
      </c>
    </row>
    <row r="396" spans="1:3" x14ac:dyDescent="0.35">
      <c r="A396" s="395" t="s">
        <v>1520</v>
      </c>
      <c r="B396" s="396" t="s">
        <v>7254</v>
      </c>
      <c r="C396" s="281">
        <v>120</v>
      </c>
    </row>
    <row r="397" spans="1:3" x14ac:dyDescent="0.35">
      <c r="A397" s="395" t="s">
        <v>1521</v>
      </c>
      <c r="B397" s="397" t="s">
        <v>881</v>
      </c>
      <c r="C397" s="281">
        <v>30</v>
      </c>
    </row>
    <row r="398" spans="1:3" x14ac:dyDescent="0.35">
      <c r="A398" s="395" t="s">
        <v>1522</v>
      </c>
      <c r="B398" s="396" t="s">
        <v>883</v>
      </c>
      <c r="C398" s="281">
        <v>60</v>
      </c>
    </row>
    <row r="399" spans="1:3" x14ac:dyDescent="0.35">
      <c r="A399" s="395" t="s">
        <v>1523</v>
      </c>
      <c r="B399" s="397" t="s">
        <v>918</v>
      </c>
      <c r="C399" s="281">
        <v>30</v>
      </c>
    </row>
    <row r="400" spans="1:3" x14ac:dyDescent="0.35">
      <c r="A400" s="395" t="s">
        <v>1524</v>
      </c>
      <c r="B400" s="397" t="s">
        <v>1525</v>
      </c>
      <c r="C400" s="281">
        <v>90</v>
      </c>
    </row>
    <row r="401" spans="1:3" x14ac:dyDescent="0.35">
      <c r="A401" s="395" t="s">
        <v>1526</v>
      </c>
      <c r="B401" s="399" t="s">
        <v>7268</v>
      </c>
      <c r="C401" s="281">
        <v>90</v>
      </c>
    </row>
    <row r="402" spans="1:3" x14ac:dyDescent="0.35">
      <c r="A402" s="395" t="s">
        <v>1527</v>
      </c>
      <c r="B402" s="397" t="s">
        <v>1528</v>
      </c>
      <c r="C402" s="281">
        <v>60</v>
      </c>
    </row>
    <row r="403" spans="1:3" x14ac:dyDescent="0.35">
      <c r="A403" s="395" t="s">
        <v>1529</v>
      </c>
      <c r="B403" s="397" t="s">
        <v>1530</v>
      </c>
      <c r="C403" s="281">
        <v>60</v>
      </c>
    </row>
    <row r="404" spans="1:3" x14ac:dyDescent="0.35">
      <c r="A404" s="395" t="s">
        <v>1531</v>
      </c>
      <c r="B404" s="397" t="s">
        <v>1532</v>
      </c>
      <c r="C404" s="281">
        <v>30</v>
      </c>
    </row>
    <row r="405" spans="1:3" x14ac:dyDescent="0.35">
      <c r="A405" s="395" t="s">
        <v>1533</v>
      </c>
      <c r="B405" s="397" t="s">
        <v>1534</v>
      </c>
      <c r="C405" s="281">
        <v>90</v>
      </c>
    </row>
    <row r="406" spans="1:3" x14ac:dyDescent="0.35">
      <c r="A406" s="395" t="s">
        <v>1535</v>
      </c>
      <c r="B406" s="397" t="s">
        <v>1536</v>
      </c>
      <c r="C406" s="281">
        <v>60</v>
      </c>
    </row>
    <row r="407" spans="1:3" x14ac:dyDescent="0.35">
      <c r="A407" s="395" t="s">
        <v>1537</v>
      </c>
      <c r="B407" s="397" t="s">
        <v>1538</v>
      </c>
      <c r="C407" s="281">
        <v>60</v>
      </c>
    </row>
    <row r="408" spans="1:3" x14ac:dyDescent="0.35">
      <c r="A408" s="395" t="s">
        <v>1539</v>
      </c>
      <c r="B408" s="397" t="s">
        <v>1540</v>
      </c>
      <c r="C408" s="281">
        <v>60</v>
      </c>
    </row>
    <row r="409" spans="1:3" x14ac:dyDescent="0.35">
      <c r="A409" s="395" t="s">
        <v>1541</v>
      </c>
      <c r="B409" s="397" t="s">
        <v>1542</v>
      </c>
      <c r="C409" s="281">
        <v>60</v>
      </c>
    </row>
    <row r="410" spans="1:3" x14ac:dyDescent="0.35">
      <c r="A410" s="395" t="s">
        <v>1543</v>
      </c>
      <c r="B410" s="397" t="s">
        <v>1544</v>
      </c>
      <c r="C410" s="281">
        <v>60</v>
      </c>
    </row>
    <row r="411" spans="1:3" x14ac:dyDescent="0.35">
      <c r="A411" s="395" t="s">
        <v>1545</v>
      </c>
      <c r="B411" s="397" t="s">
        <v>1546</v>
      </c>
      <c r="C411" s="281">
        <v>45</v>
      </c>
    </row>
    <row r="412" spans="1:3" x14ac:dyDescent="0.35">
      <c r="A412" s="395" t="s">
        <v>1547</v>
      </c>
      <c r="B412" s="397" t="s">
        <v>1548</v>
      </c>
      <c r="C412" s="281">
        <v>75</v>
      </c>
    </row>
    <row r="413" spans="1:3" x14ac:dyDescent="0.35">
      <c r="A413" s="395" t="s">
        <v>1549</v>
      </c>
      <c r="B413" s="397" t="s">
        <v>1550</v>
      </c>
      <c r="C413" s="281">
        <v>90</v>
      </c>
    </row>
    <row r="414" spans="1:3" x14ac:dyDescent="0.35">
      <c r="A414" s="395" t="s">
        <v>1551</v>
      </c>
      <c r="B414" s="397" t="s">
        <v>1552</v>
      </c>
      <c r="C414" s="281">
        <v>90</v>
      </c>
    </row>
    <row r="415" spans="1:3" x14ac:dyDescent="0.35">
      <c r="A415" s="395" t="s">
        <v>1553</v>
      </c>
      <c r="B415" s="397" t="s">
        <v>1554</v>
      </c>
      <c r="C415" s="281">
        <v>60</v>
      </c>
    </row>
    <row r="416" spans="1:3" x14ac:dyDescent="0.35">
      <c r="A416" s="395" t="s">
        <v>1555</v>
      </c>
      <c r="B416" s="397" t="s">
        <v>1556</v>
      </c>
      <c r="C416" s="281">
        <v>60</v>
      </c>
    </row>
    <row r="417" spans="1:3" x14ac:dyDescent="0.35">
      <c r="A417" s="395" t="s">
        <v>1557</v>
      </c>
      <c r="B417" s="397" t="s">
        <v>1558</v>
      </c>
      <c r="C417" s="281">
        <v>60</v>
      </c>
    </row>
    <row r="418" spans="1:3" x14ac:dyDescent="0.35">
      <c r="A418" s="395" t="s">
        <v>1559</v>
      </c>
      <c r="B418" s="399" t="s">
        <v>1560</v>
      </c>
      <c r="C418" s="281">
        <v>60</v>
      </c>
    </row>
    <row r="419" spans="1:3" x14ac:dyDescent="0.35">
      <c r="A419" s="395" t="s">
        <v>1561</v>
      </c>
      <c r="B419" s="397" t="s">
        <v>1562</v>
      </c>
      <c r="C419" s="281">
        <v>60</v>
      </c>
    </row>
    <row r="420" spans="1:3" x14ac:dyDescent="0.35">
      <c r="A420" s="395" t="s">
        <v>1563</v>
      </c>
      <c r="B420" s="396" t="s">
        <v>910</v>
      </c>
      <c r="C420" s="281">
        <v>270</v>
      </c>
    </row>
    <row r="421" spans="1:3" x14ac:dyDescent="0.35">
      <c r="A421" s="395" t="s">
        <v>1564</v>
      </c>
      <c r="B421" s="396" t="s">
        <v>874</v>
      </c>
      <c r="C421" s="281">
        <v>30</v>
      </c>
    </row>
    <row r="422" spans="1:3" x14ac:dyDescent="0.35">
      <c r="A422" s="395" t="s">
        <v>1565</v>
      </c>
      <c r="B422" s="396" t="s">
        <v>876</v>
      </c>
      <c r="C422" s="281">
        <v>15</v>
      </c>
    </row>
    <row r="423" spans="1:3" x14ac:dyDescent="0.35">
      <c r="A423" s="395" t="s">
        <v>1566</v>
      </c>
      <c r="B423" s="397" t="s">
        <v>878</v>
      </c>
      <c r="C423" s="281">
        <v>30</v>
      </c>
    </row>
    <row r="424" spans="1:3" x14ac:dyDescent="0.35">
      <c r="A424" s="395" t="s">
        <v>1567</v>
      </c>
      <c r="B424" s="396" t="s">
        <v>7254</v>
      </c>
      <c r="C424" s="281">
        <v>45</v>
      </c>
    </row>
    <row r="425" spans="1:3" x14ac:dyDescent="0.35">
      <c r="A425" s="395" t="s">
        <v>1568</v>
      </c>
      <c r="B425" s="397" t="s">
        <v>881</v>
      </c>
      <c r="C425" s="281">
        <v>30</v>
      </c>
    </row>
    <row r="426" spans="1:3" x14ac:dyDescent="0.35">
      <c r="A426" s="395" t="s">
        <v>1569</v>
      </c>
      <c r="B426" s="396" t="s">
        <v>883</v>
      </c>
      <c r="C426" s="281">
        <v>60</v>
      </c>
    </row>
    <row r="427" spans="1:3" x14ac:dyDescent="0.35">
      <c r="A427" s="395" t="s">
        <v>1570</v>
      </c>
      <c r="B427" s="397" t="s">
        <v>918</v>
      </c>
      <c r="C427" s="281">
        <v>30</v>
      </c>
    </row>
    <row r="428" spans="1:3" x14ac:dyDescent="0.35">
      <c r="A428" s="395" t="s">
        <v>1571</v>
      </c>
      <c r="B428" s="397" t="s">
        <v>1572</v>
      </c>
      <c r="C428" s="281">
        <v>60</v>
      </c>
    </row>
    <row r="429" spans="1:3" x14ac:dyDescent="0.35">
      <c r="A429" s="395" t="s">
        <v>1573</v>
      </c>
      <c r="B429" s="399" t="s">
        <v>1574</v>
      </c>
      <c r="C429" s="281">
        <v>30</v>
      </c>
    </row>
    <row r="430" spans="1:3" x14ac:dyDescent="0.35">
      <c r="A430" s="395" t="s">
        <v>1575</v>
      </c>
      <c r="B430" s="397" t="s">
        <v>1576</v>
      </c>
      <c r="C430" s="281">
        <v>60</v>
      </c>
    </row>
    <row r="431" spans="1:3" x14ac:dyDescent="0.35">
      <c r="A431" s="395" t="s">
        <v>1577</v>
      </c>
      <c r="B431" s="397" t="s">
        <v>1578</v>
      </c>
      <c r="C431" s="281">
        <v>30</v>
      </c>
    </row>
    <row r="432" spans="1:3" x14ac:dyDescent="0.35">
      <c r="A432" s="395" t="s">
        <v>1579</v>
      </c>
      <c r="B432" s="397" t="s">
        <v>1580</v>
      </c>
      <c r="C432" s="281">
        <v>60</v>
      </c>
    </row>
    <row r="433" spans="1:3" x14ac:dyDescent="0.35">
      <c r="A433" s="395" t="s">
        <v>1581</v>
      </c>
      <c r="B433" s="397" t="s">
        <v>1582</v>
      </c>
      <c r="C433" s="281">
        <v>60</v>
      </c>
    </row>
    <row r="434" spans="1:3" x14ac:dyDescent="0.35">
      <c r="A434" s="395" t="s">
        <v>1583</v>
      </c>
      <c r="B434" s="397" t="s">
        <v>1584</v>
      </c>
      <c r="C434" s="281">
        <v>30</v>
      </c>
    </row>
    <row r="435" spans="1:3" x14ac:dyDescent="0.35">
      <c r="A435" s="395" t="s">
        <v>1585</v>
      </c>
      <c r="B435" s="397" t="s">
        <v>1586</v>
      </c>
      <c r="C435" s="281">
        <v>90</v>
      </c>
    </row>
    <row r="436" spans="1:3" x14ac:dyDescent="0.35">
      <c r="A436" s="395" t="s">
        <v>1587</v>
      </c>
      <c r="B436" s="397" t="s">
        <v>1588</v>
      </c>
      <c r="C436" s="281">
        <v>60</v>
      </c>
    </row>
    <row r="437" spans="1:3" x14ac:dyDescent="0.35">
      <c r="A437" s="395" t="s">
        <v>1589</v>
      </c>
      <c r="B437" s="397" t="s">
        <v>1590</v>
      </c>
      <c r="C437" s="281">
        <v>30</v>
      </c>
    </row>
    <row r="438" spans="1:3" x14ac:dyDescent="0.35">
      <c r="A438" s="395" t="s">
        <v>1591</v>
      </c>
      <c r="B438" s="397" t="s">
        <v>1592</v>
      </c>
      <c r="C438" s="281">
        <v>45</v>
      </c>
    </row>
    <row r="439" spans="1:3" x14ac:dyDescent="0.35">
      <c r="A439" s="395" t="s">
        <v>1593</v>
      </c>
      <c r="B439" s="397" t="s">
        <v>1594</v>
      </c>
      <c r="C439" s="281">
        <v>60</v>
      </c>
    </row>
    <row r="440" spans="1:3" x14ac:dyDescent="0.35">
      <c r="A440" s="395" t="s">
        <v>1595</v>
      </c>
      <c r="B440" s="397" t="s">
        <v>1596</v>
      </c>
      <c r="C440" s="281">
        <v>120</v>
      </c>
    </row>
    <row r="441" spans="1:3" x14ac:dyDescent="0.35">
      <c r="A441" s="395" t="s">
        <v>1597</v>
      </c>
      <c r="B441" s="397" t="s">
        <v>1598</v>
      </c>
      <c r="C441" s="281">
        <v>90</v>
      </c>
    </row>
    <row r="442" spans="1:3" x14ac:dyDescent="0.35">
      <c r="A442" s="395" t="s">
        <v>1599</v>
      </c>
      <c r="B442" s="397" t="s">
        <v>1600</v>
      </c>
      <c r="C442" s="281">
        <v>60</v>
      </c>
    </row>
    <row r="443" spans="1:3" x14ac:dyDescent="0.35">
      <c r="A443" s="395" t="s">
        <v>1601</v>
      </c>
      <c r="B443" s="397" t="s">
        <v>1602</v>
      </c>
      <c r="C443" s="281">
        <v>90</v>
      </c>
    </row>
    <row r="444" spans="1:3" x14ac:dyDescent="0.35">
      <c r="A444" s="395" t="s">
        <v>1603</v>
      </c>
      <c r="B444" s="397" t="s">
        <v>1604</v>
      </c>
      <c r="C444" s="281">
        <v>60</v>
      </c>
    </row>
    <row r="445" spans="1:3" x14ac:dyDescent="0.35">
      <c r="A445" s="395" t="s">
        <v>1605</v>
      </c>
      <c r="B445" s="397" t="s">
        <v>1606</v>
      </c>
      <c r="C445" s="281">
        <v>60</v>
      </c>
    </row>
    <row r="446" spans="1:3" x14ac:dyDescent="0.35">
      <c r="A446" s="395" t="s">
        <v>1607</v>
      </c>
      <c r="B446" s="397" t="s">
        <v>1608</v>
      </c>
      <c r="C446" s="281">
        <v>60</v>
      </c>
    </row>
    <row r="447" spans="1:3" x14ac:dyDescent="0.35">
      <c r="A447" s="395" t="s">
        <v>1609</v>
      </c>
      <c r="B447" s="397" t="s">
        <v>1610</v>
      </c>
      <c r="C447" s="281">
        <v>60</v>
      </c>
    </row>
    <row r="448" spans="1:3" x14ac:dyDescent="0.35">
      <c r="A448" s="395" t="s">
        <v>1611</v>
      </c>
      <c r="B448" s="397" t="s">
        <v>1612</v>
      </c>
      <c r="C448" s="281">
        <v>60</v>
      </c>
    </row>
    <row r="449" spans="1:3" x14ac:dyDescent="0.35">
      <c r="A449" s="395" t="s">
        <v>1613</v>
      </c>
      <c r="B449" s="397" t="s">
        <v>1614</v>
      </c>
      <c r="C449" s="281">
        <v>60</v>
      </c>
    </row>
    <row r="450" spans="1:3" x14ac:dyDescent="0.35">
      <c r="A450" s="395" t="s">
        <v>1615</v>
      </c>
      <c r="B450" s="396" t="s">
        <v>910</v>
      </c>
      <c r="C450" s="281">
        <v>270</v>
      </c>
    </row>
    <row r="451" spans="1:3" x14ac:dyDescent="0.35">
      <c r="A451" s="395" t="s">
        <v>1616</v>
      </c>
      <c r="B451" s="396" t="s">
        <v>874</v>
      </c>
      <c r="C451" s="281">
        <v>30</v>
      </c>
    </row>
    <row r="452" spans="1:3" x14ac:dyDescent="0.35">
      <c r="A452" s="395" t="s">
        <v>1617</v>
      </c>
      <c r="B452" s="396" t="s">
        <v>876</v>
      </c>
      <c r="C452" s="281">
        <v>15</v>
      </c>
    </row>
    <row r="453" spans="1:3" x14ac:dyDescent="0.35">
      <c r="A453" s="395" t="s">
        <v>1618</v>
      </c>
      <c r="B453" s="397" t="s">
        <v>878</v>
      </c>
      <c r="C453" s="281">
        <v>30</v>
      </c>
    </row>
    <row r="454" spans="1:3" x14ac:dyDescent="0.35">
      <c r="A454" s="395" t="s">
        <v>1619</v>
      </c>
      <c r="B454" s="396" t="s">
        <v>7254</v>
      </c>
      <c r="C454" s="281">
        <v>45</v>
      </c>
    </row>
    <row r="455" spans="1:3" x14ac:dyDescent="0.35">
      <c r="A455" s="395" t="s">
        <v>1620</v>
      </c>
      <c r="B455" s="397" t="s">
        <v>1359</v>
      </c>
      <c r="C455" s="281">
        <v>60</v>
      </c>
    </row>
    <row r="456" spans="1:3" x14ac:dyDescent="0.35">
      <c r="A456" s="395" t="s">
        <v>1621</v>
      </c>
      <c r="B456" s="397" t="s">
        <v>1622</v>
      </c>
      <c r="C456" s="281">
        <v>30</v>
      </c>
    </row>
    <row r="457" spans="1:3" x14ac:dyDescent="0.35">
      <c r="A457" s="395" t="s">
        <v>1623</v>
      </c>
      <c r="B457" s="397" t="s">
        <v>918</v>
      </c>
      <c r="C457" s="281">
        <v>30</v>
      </c>
    </row>
    <row r="458" spans="1:3" x14ac:dyDescent="0.35">
      <c r="A458" s="395" t="s">
        <v>1624</v>
      </c>
      <c r="B458" s="397" t="s">
        <v>1572</v>
      </c>
      <c r="C458" s="281">
        <v>90</v>
      </c>
    </row>
    <row r="459" spans="1:3" x14ac:dyDescent="0.35">
      <c r="A459" s="395" t="s">
        <v>1625</v>
      </c>
      <c r="B459" s="397" t="s">
        <v>1626</v>
      </c>
      <c r="C459" s="281">
        <v>60</v>
      </c>
    </row>
    <row r="460" spans="1:3" x14ac:dyDescent="0.35">
      <c r="A460" s="395" t="s">
        <v>1627</v>
      </c>
      <c r="B460" s="397" t="s">
        <v>1628</v>
      </c>
      <c r="C460" s="281">
        <v>60</v>
      </c>
    </row>
    <row r="461" spans="1:3" x14ac:dyDescent="0.35">
      <c r="A461" s="395" t="s">
        <v>1629</v>
      </c>
      <c r="B461" s="397" t="s">
        <v>1630</v>
      </c>
      <c r="C461" s="281">
        <v>60</v>
      </c>
    </row>
    <row r="462" spans="1:3" x14ac:dyDescent="0.35">
      <c r="A462" s="395" t="s">
        <v>1631</v>
      </c>
      <c r="B462" s="397" t="s">
        <v>1632</v>
      </c>
      <c r="C462" s="281">
        <v>60</v>
      </c>
    </row>
    <row r="463" spans="1:3" x14ac:dyDescent="0.35">
      <c r="A463" s="395" t="s">
        <v>1633</v>
      </c>
      <c r="B463" s="397" t="s">
        <v>1634</v>
      </c>
      <c r="C463" s="281">
        <v>60</v>
      </c>
    </row>
    <row r="464" spans="1:3" x14ac:dyDescent="0.35">
      <c r="A464" s="395" t="s">
        <v>1635</v>
      </c>
      <c r="B464" s="397" t="s">
        <v>1636</v>
      </c>
      <c r="C464" s="281">
        <v>30</v>
      </c>
    </row>
    <row r="465" spans="1:3" x14ac:dyDescent="0.35">
      <c r="A465" s="395" t="s">
        <v>1637</v>
      </c>
      <c r="B465" s="397" t="s">
        <v>1638</v>
      </c>
      <c r="C465" s="281">
        <v>90</v>
      </c>
    </row>
    <row r="466" spans="1:3" x14ac:dyDescent="0.35">
      <c r="A466" s="395" t="s">
        <v>1639</v>
      </c>
      <c r="B466" s="402" t="s">
        <v>1640</v>
      </c>
      <c r="C466" s="403">
        <v>60</v>
      </c>
    </row>
    <row r="467" spans="1:3" x14ac:dyDescent="0.35">
      <c r="A467" s="395" t="s">
        <v>1641</v>
      </c>
      <c r="B467" s="397" t="s">
        <v>1642</v>
      </c>
      <c r="C467" s="281">
        <v>120</v>
      </c>
    </row>
    <row r="468" spans="1:3" x14ac:dyDescent="0.35">
      <c r="A468" s="395" t="s">
        <v>1643</v>
      </c>
      <c r="B468" s="397" t="s">
        <v>1644</v>
      </c>
      <c r="C468" s="281">
        <v>120</v>
      </c>
    </row>
    <row r="469" spans="1:3" x14ac:dyDescent="0.35">
      <c r="A469" s="395" t="s">
        <v>1645</v>
      </c>
      <c r="B469" s="397" t="s">
        <v>1646</v>
      </c>
      <c r="C469" s="281">
        <v>90</v>
      </c>
    </row>
    <row r="470" spans="1:3" x14ac:dyDescent="0.35">
      <c r="A470" s="395" t="s">
        <v>1647</v>
      </c>
      <c r="B470" s="397" t="s">
        <v>1648</v>
      </c>
      <c r="C470" s="281">
        <v>60</v>
      </c>
    </row>
    <row r="471" spans="1:3" x14ac:dyDescent="0.35">
      <c r="A471" s="395" t="s">
        <v>1649</v>
      </c>
      <c r="B471" s="397" t="s">
        <v>1650</v>
      </c>
      <c r="C471" s="281">
        <v>60</v>
      </c>
    </row>
    <row r="472" spans="1:3" x14ac:dyDescent="0.35">
      <c r="A472" s="395" t="s">
        <v>1651</v>
      </c>
      <c r="B472" s="397" t="s">
        <v>1652</v>
      </c>
      <c r="C472" s="281">
        <v>90</v>
      </c>
    </row>
    <row r="473" spans="1:3" x14ac:dyDescent="0.35">
      <c r="A473" s="395" t="s">
        <v>1653</v>
      </c>
      <c r="B473" s="397" t="s">
        <v>1654</v>
      </c>
      <c r="C473" s="281">
        <v>90</v>
      </c>
    </row>
    <row r="474" spans="1:3" x14ac:dyDescent="0.35">
      <c r="A474" s="395" t="s">
        <v>1655</v>
      </c>
      <c r="B474" s="397" t="s">
        <v>1656</v>
      </c>
      <c r="C474" s="281">
        <v>90</v>
      </c>
    </row>
    <row r="475" spans="1:3" x14ac:dyDescent="0.35">
      <c r="A475" s="395" t="s">
        <v>1657</v>
      </c>
      <c r="B475" s="397" t="s">
        <v>1658</v>
      </c>
      <c r="C475" s="281">
        <v>90</v>
      </c>
    </row>
    <row r="476" spans="1:3" x14ac:dyDescent="0.35">
      <c r="A476" s="395" t="s">
        <v>1659</v>
      </c>
      <c r="B476" s="397" t="s">
        <v>1660</v>
      </c>
      <c r="C476" s="281">
        <v>60</v>
      </c>
    </row>
    <row r="477" spans="1:3" x14ac:dyDescent="0.35">
      <c r="A477" s="395" t="s">
        <v>1661</v>
      </c>
      <c r="B477" s="396" t="s">
        <v>910</v>
      </c>
      <c r="C477" s="403">
        <v>260</v>
      </c>
    </row>
    <row r="478" spans="1:3" x14ac:dyDescent="0.35">
      <c r="A478" s="395" t="s">
        <v>1662</v>
      </c>
      <c r="B478" s="396" t="s">
        <v>874</v>
      </c>
      <c r="C478" s="400">
        <v>30</v>
      </c>
    </row>
    <row r="479" spans="1:3" x14ac:dyDescent="0.35">
      <c r="A479" s="395" t="s">
        <v>1663</v>
      </c>
      <c r="B479" s="396" t="s">
        <v>876</v>
      </c>
      <c r="C479" s="400">
        <v>15</v>
      </c>
    </row>
    <row r="480" spans="1:3" x14ac:dyDescent="0.35">
      <c r="A480" s="395" t="s">
        <v>1664</v>
      </c>
      <c r="B480" s="401" t="s">
        <v>878</v>
      </c>
      <c r="C480" s="400">
        <v>30</v>
      </c>
    </row>
    <row r="481" spans="1:3" x14ac:dyDescent="0.35">
      <c r="A481" s="395" t="s">
        <v>1665</v>
      </c>
      <c r="B481" s="396" t="s">
        <v>7254</v>
      </c>
      <c r="C481" s="400">
        <v>45</v>
      </c>
    </row>
    <row r="482" spans="1:3" x14ac:dyDescent="0.35">
      <c r="A482" s="395" t="s">
        <v>1666</v>
      </c>
      <c r="B482" s="401" t="s">
        <v>1667</v>
      </c>
      <c r="C482" s="400">
        <v>75</v>
      </c>
    </row>
    <row r="483" spans="1:3" x14ac:dyDescent="0.35">
      <c r="A483" s="395" t="s">
        <v>1668</v>
      </c>
      <c r="B483" s="396" t="s">
        <v>883</v>
      </c>
      <c r="C483" s="400">
        <v>60</v>
      </c>
    </row>
    <row r="484" spans="1:3" x14ac:dyDescent="0.35">
      <c r="A484" s="395" t="s">
        <v>1669</v>
      </c>
      <c r="B484" s="401" t="s">
        <v>1670</v>
      </c>
      <c r="C484" s="400">
        <v>60</v>
      </c>
    </row>
    <row r="485" spans="1:3" x14ac:dyDescent="0.35">
      <c r="A485" s="395" t="s">
        <v>1671</v>
      </c>
      <c r="B485" s="396" t="s">
        <v>1672</v>
      </c>
      <c r="C485" s="400">
        <v>45</v>
      </c>
    </row>
    <row r="486" spans="1:3" x14ac:dyDescent="0.35">
      <c r="A486" s="395" t="s">
        <v>1673</v>
      </c>
      <c r="B486" s="396" t="s">
        <v>1674</v>
      </c>
      <c r="C486" s="400">
        <v>60</v>
      </c>
    </row>
    <row r="487" spans="1:3" x14ac:dyDescent="0.35">
      <c r="A487" s="395" t="s">
        <v>1675</v>
      </c>
      <c r="B487" s="396" t="s">
        <v>1676</v>
      </c>
      <c r="C487" s="400">
        <v>30</v>
      </c>
    </row>
    <row r="488" spans="1:3" x14ac:dyDescent="0.35">
      <c r="A488" s="395" t="s">
        <v>1677</v>
      </c>
      <c r="B488" s="396" t="s">
        <v>1678</v>
      </c>
      <c r="C488" s="400">
        <v>60</v>
      </c>
    </row>
    <row r="489" spans="1:3" x14ac:dyDescent="0.35">
      <c r="A489" s="395" t="s">
        <v>1679</v>
      </c>
      <c r="B489" s="396" t="s">
        <v>1680</v>
      </c>
      <c r="C489" s="400">
        <v>60</v>
      </c>
    </row>
    <row r="490" spans="1:3" x14ac:dyDescent="0.35">
      <c r="A490" s="395" t="s">
        <v>1681</v>
      </c>
      <c r="B490" s="401" t="s">
        <v>1682</v>
      </c>
      <c r="C490" s="400">
        <v>60</v>
      </c>
    </row>
    <row r="491" spans="1:3" x14ac:dyDescent="0.35">
      <c r="A491" s="395" t="s">
        <v>1683</v>
      </c>
      <c r="B491" s="401" t="s">
        <v>1684</v>
      </c>
      <c r="C491" s="400">
        <v>60</v>
      </c>
    </row>
    <row r="492" spans="1:3" x14ac:dyDescent="0.35">
      <c r="A492" s="395" t="s">
        <v>1685</v>
      </c>
      <c r="B492" s="401" t="s">
        <v>1686</v>
      </c>
      <c r="C492" s="400">
        <v>90</v>
      </c>
    </row>
    <row r="493" spans="1:3" x14ac:dyDescent="0.35">
      <c r="A493" s="395" t="s">
        <v>1687</v>
      </c>
      <c r="B493" s="401" t="s">
        <v>1688</v>
      </c>
      <c r="C493" s="400">
        <v>60</v>
      </c>
    </row>
    <row r="494" spans="1:3" x14ac:dyDescent="0.35">
      <c r="A494" s="395" t="s">
        <v>1689</v>
      </c>
      <c r="B494" s="401" t="s">
        <v>1690</v>
      </c>
      <c r="C494" s="400">
        <v>60</v>
      </c>
    </row>
    <row r="495" spans="1:3" x14ac:dyDescent="0.35">
      <c r="A495" s="395" t="s">
        <v>1691</v>
      </c>
      <c r="B495" s="401" t="s">
        <v>1692</v>
      </c>
      <c r="C495" s="400">
        <v>60</v>
      </c>
    </row>
    <row r="496" spans="1:3" x14ac:dyDescent="0.35">
      <c r="A496" s="395" t="s">
        <v>1693</v>
      </c>
      <c r="B496" s="401" t="s">
        <v>1694</v>
      </c>
      <c r="C496" s="400">
        <v>90</v>
      </c>
    </row>
    <row r="497" spans="1:3" x14ac:dyDescent="0.35">
      <c r="A497" s="395" t="s">
        <v>1695</v>
      </c>
      <c r="B497" s="401" t="s">
        <v>1696</v>
      </c>
      <c r="C497" s="400">
        <v>30</v>
      </c>
    </row>
    <row r="498" spans="1:3" x14ac:dyDescent="0.35">
      <c r="A498" s="395" t="s">
        <v>1697</v>
      </c>
      <c r="B498" s="401" t="s">
        <v>1698</v>
      </c>
      <c r="C498" s="400">
        <v>60</v>
      </c>
    </row>
    <row r="499" spans="1:3" x14ac:dyDescent="0.35">
      <c r="A499" s="395" t="s">
        <v>1699</v>
      </c>
      <c r="B499" s="401" t="s">
        <v>1700</v>
      </c>
      <c r="C499" s="400">
        <v>60</v>
      </c>
    </row>
    <row r="500" spans="1:3" x14ac:dyDescent="0.35">
      <c r="A500" s="395" t="s">
        <v>1701</v>
      </c>
      <c r="B500" s="401" t="s">
        <v>1702</v>
      </c>
      <c r="C500" s="400">
        <v>30</v>
      </c>
    </row>
    <row r="501" spans="1:3" x14ac:dyDescent="0.35">
      <c r="A501" s="395" t="s">
        <v>1703</v>
      </c>
      <c r="B501" s="399" t="s">
        <v>1704</v>
      </c>
      <c r="C501" s="400">
        <v>120</v>
      </c>
    </row>
    <row r="502" spans="1:3" x14ac:dyDescent="0.35">
      <c r="A502" s="395" t="s">
        <v>1705</v>
      </c>
      <c r="B502" s="401" t="s">
        <v>1706</v>
      </c>
      <c r="C502" s="400">
        <v>60</v>
      </c>
    </row>
    <row r="503" spans="1:3" x14ac:dyDescent="0.35">
      <c r="A503" s="395" t="s">
        <v>1707</v>
      </c>
      <c r="B503" s="396" t="s">
        <v>910</v>
      </c>
      <c r="C503" s="400">
        <v>270</v>
      </c>
    </row>
    <row r="504" spans="1:3" x14ac:dyDescent="0.35">
      <c r="A504" s="395" t="s">
        <v>1708</v>
      </c>
      <c r="B504" s="396" t="s">
        <v>874</v>
      </c>
      <c r="C504" s="404">
        <v>90</v>
      </c>
    </row>
    <row r="505" spans="1:3" x14ac:dyDescent="0.35">
      <c r="A505" s="395" t="s">
        <v>1709</v>
      </c>
      <c r="B505" s="396" t="s">
        <v>876</v>
      </c>
      <c r="C505" s="404">
        <v>30</v>
      </c>
    </row>
    <row r="506" spans="1:3" x14ac:dyDescent="0.35">
      <c r="A506" s="395" t="s">
        <v>1710</v>
      </c>
      <c r="B506" s="399" t="s">
        <v>878</v>
      </c>
      <c r="C506" s="404">
        <v>60</v>
      </c>
    </row>
    <row r="507" spans="1:3" x14ac:dyDescent="0.35">
      <c r="A507" s="395" t="s">
        <v>1711</v>
      </c>
      <c r="B507" s="396" t="s">
        <v>7254</v>
      </c>
      <c r="C507" s="404">
        <v>75</v>
      </c>
    </row>
    <row r="508" spans="1:3" x14ac:dyDescent="0.35">
      <c r="A508" s="395" t="s">
        <v>1712</v>
      </c>
      <c r="B508" s="399" t="s">
        <v>881</v>
      </c>
      <c r="C508" s="404">
        <v>75</v>
      </c>
    </row>
    <row r="509" spans="1:3" x14ac:dyDescent="0.35">
      <c r="A509" s="395" t="s">
        <v>1713</v>
      </c>
      <c r="B509" s="396" t="s">
        <v>883</v>
      </c>
      <c r="C509" s="404">
        <v>120</v>
      </c>
    </row>
    <row r="510" spans="1:3" x14ac:dyDescent="0.35">
      <c r="A510" s="395" t="s">
        <v>1714</v>
      </c>
      <c r="B510" s="399" t="s">
        <v>918</v>
      </c>
      <c r="C510" s="404">
        <v>30</v>
      </c>
    </row>
    <row r="511" spans="1:3" x14ac:dyDescent="0.35">
      <c r="A511" s="395" t="s">
        <v>1715</v>
      </c>
      <c r="B511" s="399" t="s">
        <v>969</v>
      </c>
      <c r="C511" s="404">
        <v>90</v>
      </c>
    </row>
    <row r="512" spans="1:3" x14ac:dyDescent="0.35">
      <c r="A512" s="395" t="s">
        <v>1716</v>
      </c>
      <c r="B512" s="399" t="s">
        <v>971</v>
      </c>
      <c r="C512" s="404">
        <v>30</v>
      </c>
    </row>
    <row r="513" spans="1:3" x14ac:dyDescent="0.35">
      <c r="A513" s="395" t="s">
        <v>1717</v>
      </c>
      <c r="B513" s="399" t="s">
        <v>1718</v>
      </c>
      <c r="C513" s="404">
        <v>30</v>
      </c>
    </row>
    <row r="514" spans="1:3" x14ac:dyDescent="0.35">
      <c r="A514" s="395" t="s">
        <v>1719</v>
      </c>
      <c r="B514" s="399" t="s">
        <v>1720</v>
      </c>
      <c r="C514" s="404">
        <v>60</v>
      </c>
    </row>
    <row r="515" spans="1:3" x14ac:dyDescent="0.35">
      <c r="A515" s="395" t="s">
        <v>1721</v>
      </c>
      <c r="B515" s="399" t="s">
        <v>1722</v>
      </c>
      <c r="C515" s="404">
        <v>90</v>
      </c>
    </row>
    <row r="516" spans="1:3" x14ac:dyDescent="0.35">
      <c r="A516" s="395" t="s">
        <v>1723</v>
      </c>
      <c r="B516" s="399" t="s">
        <v>1724</v>
      </c>
      <c r="C516" s="404">
        <v>60</v>
      </c>
    </row>
    <row r="517" spans="1:3" x14ac:dyDescent="0.35">
      <c r="A517" s="395" t="s">
        <v>1725</v>
      </c>
      <c r="B517" s="399" t="s">
        <v>1726</v>
      </c>
      <c r="C517" s="404">
        <v>90</v>
      </c>
    </row>
    <row r="518" spans="1:3" x14ac:dyDescent="0.35">
      <c r="A518" s="395" t="s">
        <v>1727</v>
      </c>
      <c r="B518" s="399" t="s">
        <v>1728</v>
      </c>
      <c r="C518" s="404">
        <v>120</v>
      </c>
    </row>
    <row r="519" spans="1:3" x14ac:dyDescent="0.35">
      <c r="A519" s="395" t="s">
        <v>1729</v>
      </c>
      <c r="B519" s="399" t="s">
        <v>1730</v>
      </c>
      <c r="C519" s="404">
        <v>90</v>
      </c>
    </row>
    <row r="520" spans="1:3" x14ac:dyDescent="0.35">
      <c r="A520" s="395" t="s">
        <v>1731</v>
      </c>
      <c r="B520" s="399" t="s">
        <v>1732</v>
      </c>
      <c r="C520" s="404">
        <v>90</v>
      </c>
    </row>
    <row r="521" spans="1:3" x14ac:dyDescent="0.35">
      <c r="A521" s="395" t="s">
        <v>1733</v>
      </c>
      <c r="B521" s="399" t="s">
        <v>1734</v>
      </c>
      <c r="C521" s="404">
        <v>45</v>
      </c>
    </row>
    <row r="522" spans="1:3" x14ac:dyDescent="0.35">
      <c r="A522" s="395" t="s">
        <v>1735</v>
      </c>
      <c r="B522" s="399" t="s">
        <v>5695</v>
      </c>
      <c r="C522" s="404">
        <v>150</v>
      </c>
    </row>
    <row r="523" spans="1:3" x14ac:dyDescent="0.35">
      <c r="A523" s="395" t="s">
        <v>1736</v>
      </c>
      <c r="B523" s="396" t="s">
        <v>944</v>
      </c>
      <c r="C523" s="404">
        <v>120</v>
      </c>
    </row>
    <row r="524" spans="1:3" x14ac:dyDescent="0.35">
      <c r="A524" s="395" t="s">
        <v>1737</v>
      </c>
      <c r="B524" s="399" t="s">
        <v>1738</v>
      </c>
      <c r="C524" s="404">
        <v>60</v>
      </c>
    </row>
    <row r="525" spans="1:3" x14ac:dyDescent="0.35">
      <c r="A525" s="395" t="s">
        <v>1739</v>
      </c>
      <c r="B525" s="399" t="s">
        <v>1740</v>
      </c>
      <c r="C525" s="404">
        <v>120</v>
      </c>
    </row>
    <row r="526" spans="1:3" x14ac:dyDescent="0.35">
      <c r="A526" s="395" t="s">
        <v>1741</v>
      </c>
      <c r="B526" s="399" t="s">
        <v>1742</v>
      </c>
      <c r="C526" s="404">
        <v>60</v>
      </c>
    </row>
    <row r="527" spans="1:3" x14ac:dyDescent="0.35">
      <c r="A527" s="395" t="s">
        <v>1743</v>
      </c>
      <c r="B527" s="399" t="s">
        <v>1744</v>
      </c>
      <c r="C527" s="404">
        <v>120</v>
      </c>
    </row>
    <row r="528" spans="1:3" x14ac:dyDescent="0.35">
      <c r="A528" s="395" t="s">
        <v>1745</v>
      </c>
      <c r="B528" s="399" t="s">
        <v>1746</v>
      </c>
      <c r="C528" s="404">
        <v>90</v>
      </c>
    </row>
    <row r="529" spans="1:3" x14ac:dyDescent="0.35">
      <c r="A529" s="395" t="s">
        <v>1747</v>
      </c>
      <c r="B529" s="399" t="s">
        <v>1748</v>
      </c>
      <c r="C529" s="404">
        <v>90</v>
      </c>
    </row>
    <row r="530" spans="1:3" x14ac:dyDescent="0.35">
      <c r="A530" s="395" t="s">
        <v>1749</v>
      </c>
      <c r="B530" s="399" t="s">
        <v>1750</v>
      </c>
      <c r="C530" s="404">
        <v>60</v>
      </c>
    </row>
    <row r="531" spans="1:3" x14ac:dyDescent="0.35">
      <c r="A531" s="395" t="s">
        <v>1751</v>
      </c>
      <c r="B531" s="399" t="s">
        <v>1752</v>
      </c>
      <c r="C531" s="404">
        <v>90</v>
      </c>
    </row>
    <row r="532" spans="1:3" x14ac:dyDescent="0.35">
      <c r="A532" s="395" t="s">
        <v>1753</v>
      </c>
      <c r="B532" s="399" t="s">
        <v>1754</v>
      </c>
      <c r="C532" s="404">
        <v>90</v>
      </c>
    </row>
    <row r="533" spans="1:3" x14ac:dyDescent="0.35">
      <c r="A533" s="395" t="s">
        <v>1755</v>
      </c>
      <c r="B533" s="399" t="s">
        <v>1756</v>
      </c>
      <c r="C533" s="404">
        <v>90</v>
      </c>
    </row>
    <row r="534" spans="1:3" x14ac:dyDescent="0.35">
      <c r="A534" s="395" t="s">
        <v>1757</v>
      </c>
      <c r="B534" s="399" t="s">
        <v>1758</v>
      </c>
      <c r="C534" s="404">
        <v>90</v>
      </c>
    </row>
    <row r="535" spans="1:3" x14ac:dyDescent="0.35">
      <c r="A535" s="395" t="s">
        <v>1759</v>
      </c>
      <c r="B535" s="396" t="s">
        <v>1351</v>
      </c>
      <c r="C535" s="404">
        <v>180</v>
      </c>
    </row>
    <row r="536" spans="1:3" x14ac:dyDescent="0.35">
      <c r="A536" s="395" t="s">
        <v>1760</v>
      </c>
      <c r="B536" s="396" t="s">
        <v>910</v>
      </c>
      <c r="C536" s="404">
        <v>270</v>
      </c>
    </row>
    <row r="537" spans="1:3" x14ac:dyDescent="0.35">
      <c r="A537" s="395" t="s">
        <v>1761</v>
      </c>
      <c r="B537" s="396" t="s">
        <v>874</v>
      </c>
      <c r="C537" s="404">
        <v>90</v>
      </c>
    </row>
    <row r="538" spans="1:3" x14ac:dyDescent="0.35">
      <c r="A538" s="395" t="s">
        <v>1762</v>
      </c>
      <c r="B538" s="396" t="s">
        <v>876</v>
      </c>
      <c r="C538" s="404">
        <v>30</v>
      </c>
    </row>
    <row r="539" spans="1:3" x14ac:dyDescent="0.35">
      <c r="A539" s="395" t="s">
        <v>1763</v>
      </c>
      <c r="B539" s="399" t="s">
        <v>878</v>
      </c>
      <c r="C539" s="404">
        <v>60</v>
      </c>
    </row>
    <row r="540" spans="1:3" x14ac:dyDescent="0.35">
      <c r="A540" s="395" t="s">
        <v>1764</v>
      </c>
      <c r="B540" s="396" t="s">
        <v>7254</v>
      </c>
      <c r="C540" s="404">
        <v>75</v>
      </c>
    </row>
    <row r="541" spans="1:3" x14ac:dyDescent="0.35">
      <c r="A541" s="395" t="s">
        <v>1765</v>
      </c>
      <c r="B541" s="399" t="s">
        <v>881</v>
      </c>
      <c r="C541" s="404">
        <v>75</v>
      </c>
    </row>
    <row r="542" spans="1:3" x14ac:dyDescent="0.35">
      <c r="A542" s="395" t="s">
        <v>1766</v>
      </c>
      <c r="B542" s="396" t="s">
        <v>883</v>
      </c>
      <c r="C542" s="404">
        <v>120</v>
      </c>
    </row>
    <row r="543" spans="1:3" x14ac:dyDescent="0.35">
      <c r="A543" s="395" t="s">
        <v>1767</v>
      </c>
      <c r="B543" s="399" t="s">
        <v>885</v>
      </c>
      <c r="C543" s="404">
        <v>45</v>
      </c>
    </row>
    <row r="544" spans="1:3" x14ac:dyDescent="0.35">
      <c r="A544" s="395" t="s">
        <v>1768</v>
      </c>
      <c r="B544" s="399" t="s">
        <v>1769</v>
      </c>
      <c r="C544" s="404">
        <v>45</v>
      </c>
    </row>
    <row r="545" spans="1:3" x14ac:dyDescent="0.35">
      <c r="A545" s="395" t="s">
        <v>1770</v>
      </c>
      <c r="B545" s="399" t="s">
        <v>1018</v>
      </c>
      <c r="C545" s="404">
        <v>60</v>
      </c>
    </row>
    <row r="546" spans="1:3" x14ac:dyDescent="0.35">
      <c r="A546" s="395" t="s">
        <v>1771</v>
      </c>
      <c r="B546" s="399" t="s">
        <v>1772</v>
      </c>
      <c r="C546" s="404">
        <v>45</v>
      </c>
    </row>
    <row r="547" spans="1:3" x14ac:dyDescent="0.35">
      <c r="A547" s="395" t="s">
        <v>1773</v>
      </c>
      <c r="B547" s="399" t="s">
        <v>1774</v>
      </c>
      <c r="C547" s="404">
        <v>45</v>
      </c>
    </row>
    <row r="548" spans="1:3" x14ac:dyDescent="0.35">
      <c r="A548" s="395" t="s">
        <v>1775</v>
      </c>
      <c r="B548" s="396" t="s">
        <v>1776</v>
      </c>
      <c r="C548" s="404">
        <v>45</v>
      </c>
    </row>
    <row r="549" spans="1:3" x14ac:dyDescent="0.35">
      <c r="A549" s="395" t="s">
        <v>1777</v>
      </c>
      <c r="B549" s="399" t="s">
        <v>7269</v>
      </c>
      <c r="C549" s="404">
        <v>45</v>
      </c>
    </row>
    <row r="550" spans="1:3" x14ac:dyDescent="0.35">
      <c r="A550" s="395" t="s">
        <v>1778</v>
      </c>
      <c r="B550" s="399" t="s">
        <v>1779</v>
      </c>
      <c r="C550" s="404">
        <v>30</v>
      </c>
    </row>
    <row r="551" spans="1:3" x14ac:dyDescent="0.35">
      <c r="A551" s="395" t="s">
        <v>1780</v>
      </c>
      <c r="B551" s="399" t="s">
        <v>1781</v>
      </c>
      <c r="C551" s="404">
        <v>30</v>
      </c>
    </row>
    <row r="552" spans="1:3" x14ac:dyDescent="0.35">
      <c r="A552" s="395" t="s">
        <v>1782</v>
      </c>
      <c r="B552" s="399" t="s">
        <v>1783</v>
      </c>
      <c r="C552" s="404">
        <v>30</v>
      </c>
    </row>
    <row r="553" spans="1:3" x14ac:dyDescent="0.35">
      <c r="A553" s="395" t="s">
        <v>1784</v>
      </c>
      <c r="B553" s="399" t="s">
        <v>1785</v>
      </c>
      <c r="C553" s="404">
        <v>30</v>
      </c>
    </row>
    <row r="554" spans="1:3" x14ac:dyDescent="0.35">
      <c r="A554" s="395" t="s">
        <v>854</v>
      </c>
      <c r="B554" s="399" t="s">
        <v>1786</v>
      </c>
      <c r="C554" s="404">
        <v>30</v>
      </c>
    </row>
    <row r="555" spans="1:3" x14ac:dyDescent="0.35">
      <c r="A555" s="395" t="s">
        <v>1787</v>
      </c>
      <c r="B555" s="399" t="s">
        <v>1788</v>
      </c>
      <c r="C555" s="404">
        <v>90</v>
      </c>
    </row>
    <row r="556" spans="1:3" x14ac:dyDescent="0.35">
      <c r="A556" s="395" t="s">
        <v>1789</v>
      </c>
      <c r="B556" s="399" t="s">
        <v>1790</v>
      </c>
      <c r="C556" s="404">
        <v>60</v>
      </c>
    </row>
    <row r="557" spans="1:3" x14ac:dyDescent="0.35">
      <c r="A557" s="395" t="s">
        <v>1791</v>
      </c>
      <c r="B557" s="399" t="s">
        <v>7270</v>
      </c>
      <c r="C557" s="404">
        <v>30</v>
      </c>
    </row>
    <row r="558" spans="1:3" x14ac:dyDescent="0.35">
      <c r="A558" s="395" t="s">
        <v>1792</v>
      </c>
      <c r="B558" s="399" t="s">
        <v>1793</v>
      </c>
      <c r="C558" s="404">
        <v>60</v>
      </c>
    </row>
    <row r="559" spans="1:3" x14ac:dyDescent="0.35">
      <c r="A559" s="395" t="s">
        <v>1794</v>
      </c>
      <c r="B559" s="399" t="s">
        <v>7271</v>
      </c>
      <c r="C559" s="404">
        <v>150</v>
      </c>
    </row>
    <row r="560" spans="1:3" x14ac:dyDescent="0.35">
      <c r="A560" s="395" t="s">
        <v>1795</v>
      </c>
      <c r="B560" s="399" t="s">
        <v>1796</v>
      </c>
      <c r="C560" s="404">
        <v>90</v>
      </c>
    </row>
    <row r="561" spans="1:3" x14ac:dyDescent="0.35">
      <c r="A561" s="395" t="s">
        <v>1797</v>
      </c>
      <c r="B561" s="399" t="s">
        <v>1798</v>
      </c>
      <c r="C561" s="404">
        <v>60</v>
      </c>
    </row>
    <row r="562" spans="1:3" x14ac:dyDescent="0.35">
      <c r="A562" s="395" t="s">
        <v>1799</v>
      </c>
      <c r="B562" s="399" t="s">
        <v>1800</v>
      </c>
      <c r="C562" s="404">
        <v>60</v>
      </c>
    </row>
    <row r="563" spans="1:3" x14ac:dyDescent="0.35">
      <c r="A563" s="395" t="s">
        <v>1801</v>
      </c>
      <c r="B563" s="399" t="s">
        <v>7272</v>
      </c>
      <c r="C563" s="404">
        <v>120</v>
      </c>
    </row>
    <row r="564" spans="1:3" x14ac:dyDescent="0.35">
      <c r="A564" s="395" t="s">
        <v>1802</v>
      </c>
      <c r="B564" s="399" t="s">
        <v>1803</v>
      </c>
      <c r="C564" s="404">
        <v>60</v>
      </c>
    </row>
    <row r="565" spans="1:3" x14ac:dyDescent="0.35">
      <c r="A565" s="395" t="s">
        <v>1804</v>
      </c>
      <c r="B565" s="399" t="s">
        <v>1805</v>
      </c>
      <c r="C565" s="404">
        <v>180</v>
      </c>
    </row>
    <row r="566" spans="1:3" x14ac:dyDescent="0.35">
      <c r="A566" s="395" t="s">
        <v>1806</v>
      </c>
      <c r="B566" s="399" t="s">
        <v>1807</v>
      </c>
      <c r="C566" s="404">
        <v>150</v>
      </c>
    </row>
    <row r="567" spans="1:3" x14ac:dyDescent="0.35">
      <c r="A567" s="395" t="s">
        <v>1808</v>
      </c>
      <c r="B567" s="399" t="s">
        <v>1809</v>
      </c>
      <c r="C567" s="404">
        <v>90</v>
      </c>
    </row>
    <row r="568" spans="1:3" x14ac:dyDescent="0.35">
      <c r="A568" s="395" t="s">
        <v>1810</v>
      </c>
      <c r="B568" s="399" t="s">
        <v>1811</v>
      </c>
      <c r="C568" s="404">
        <v>90</v>
      </c>
    </row>
    <row r="569" spans="1:3" x14ac:dyDescent="0.35">
      <c r="A569" s="395" t="s">
        <v>1812</v>
      </c>
      <c r="B569" s="399" t="s">
        <v>1813</v>
      </c>
      <c r="C569" s="404">
        <v>90</v>
      </c>
    </row>
    <row r="570" spans="1:3" x14ac:dyDescent="0.35">
      <c r="A570" s="395" t="s">
        <v>1814</v>
      </c>
      <c r="B570" s="399" t="s">
        <v>1815</v>
      </c>
      <c r="C570" s="404">
        <v>90</v>
      </c>
    </row>
    <row r="571" spans="1:3" x14ac:dyDescent="0.35">
      <c r="A571" s="395" t="s">
        <v>1816</v>
      </c>
      <c r="B571" s="399" t="s">
        <v>7273</v>
      </c>
      <c r="C571" s="404">
        <v>120</v>
      </c>
    </row>
    <row r="572" spans="1:3" x14ac:dyDescent="0.35">
      <c r="A572" s="395" t="s">
        <v>1817</v>
      </c>
      <c r="B572" s="399" t="s">
        <v>7274</v>
      </c>
      <c r="C572" s="404">
        <v>120</v>
      </c>
    </row>
    <row r="573" spans="1:3" x14ac:dyDescent="0.35">
      <c r="A573" s="395" t="s">
        <v>1818</v>
      </c>
      <c r="B573" s="399" t="s">
        <v>1819</v>
      </c>
      <c r="C573" s="404">
        <v>150</v>
      </c>
    </row>
    <row r="574" spans="1:3" x14ac:dyDescent="0.35">
      <c r="A574" s="395" t="s">
        <v>855</v>
      </c>
      <c r="B574" s="399" t="s">
        <v>1820</v>
      </c>
      <c r="C574" s="404">
        <v>90</v>
      </c>
    </row>
    <row r="575" spans="1:3" x14ac:dyDescent="0.35">
      <c r="A575" s="395" t="s">
        <v>1821</v>
      </c>
      <c r="B575" s="399" t="s">
        <v>1822</v>
      </c>
      <c r="C575" s="404">
        <v>150</v>
      </c>
    </row>
    <row r="576" spans="1:3" x14ac:dyDescent="0.35">
      <c r="A576" s="395" t="s">
        <v>1823</v>
      </c>
      <c r="B576" s="399" t="s">
        <v>1824</v>
      </c>
      <c r="C576" s="404">
        <v>180</v>
      </c>
    </row>
    <row r="577" spans="1:3" x14ac:dyDescent="0.35">
      <c r="A577" s="395" t="s">
        <v>1825</v>
      </c>
      <c r="B577" s="399" t="s">
        <v>1826</v>
      </c>
      <c r="C577" s="404">
        <v>60</v>
      </c>
    </row>
    <row r="578" spans="1:3" x14ac:dyDescent="0.35">
      <c r="A578" s="395" t="s">
        <v>1827</v>
      </c>
      <c r="B578" s="399" t="s">
        <v>1828</v>
      </c>
      <c r="C578" s="404">
        <v>60</v>
      </c>
    </row>
    <row r="579" spans="1:3" x14ac:dyDescent="0.35">
      <c r="A579" s="395" t="s">
        <v>1829</v>
      </c>
      <c r="B579" s="396" t="s">
        <v>910</v>
      </c>
      <c r="C579" s="404">
        <v>405</v>
      </c>
    </row>
    <row r="580" spans="1:3" x14ac:dyDescent="0.35">
      <c r="A580" s="395" t="s">
        <v>1830</v>
      </c>
      <c r="B580" s="396" t="s">
        <v>874</v>
      </c>
      <c r="C580" s="404">
        <v>90</v>
      </c>
    </row>
    <row r="581" spans="1:3" x14ac:dyDescent="0.35">
      <c r="A581" s="395" t="s">
        <v>1831</v>
      </c>
      <c r="B581" s="396" t="s">
        <v>876</v>
      </c>
      <c r="C581" s="404">
        <v>30</v>
      </c>
    </row>
    <row r="582" spans="1:3" x14ac:dyDescent="0.35">
      <c r="A582" s="395" t="s">
        <v>1832</v>
      </c>
      <c r="B582" s="399" t="s">
        <v>878</v>
      </c>
      <c r="C582" s="404">
        <v>60</v>
      </c>
    </row>
    <row r="583" spans="1:3" x14ac:dyDescent="0.35">
      <c r="A583" s="395" t="s">
        <v>1833</v>
      </c>
      <c r="B583" s="396" t="s">
        <v>7254</v>
      </c>
      <c r="C583" s="404">
        <v>75</v>
      </c>
    </row>
    <row r="584" spans="1:3" x14ac:dyDescent="0.35">
      <c r="A584" s="395" t="s">
        <v>1834</v>
      </c>
      <c r="B584" s="399" t="s">
        <v>881</v>
      </c>
      <c r="C584" s="404">
        <v>75</v>
      </c>
    </row>
    <row r="585" spans="1:3" x14ac:dyDescent="0.35">
      <c r="A585" s="395" t="s">
        <v>1835</v>
      </c>
      <c r="B585" s="396" t="s">
        <v>883</v>
      </c>
      <c r="C585" s="404">
        <v>120</v>
      </c>
    </row>
    <row r="586" spans="1:3" x14ac:dyDescent="0.35">
      <c r="A586" s="395" t="s">
        <v>1836</v>
      </c>
      <c r="B586" s="399" t="s">
        <v>1066</v>
      </c>
      <c r="C586" s="404">
        <v>30</v>
      </c>
    </row>
    <row r="587" spans="1:3" x14ac:dyDescent="0.35">
      <c r="A587" s="395" t="s">
        <v>1837</v>
      </c>
      <c r="B587" s="399" t="s">
        <v>1068</v>
      </c>
      <c r="C587" s="404">
        <v>30</v>
      </c>
    </row>
    <row r="588" spans="1:3" x14ac:dyDescent="0.35">
      <c r="A588" s="395" t="s">
        <v>1838</v>
      </c>
      <c r="B588" s="399" t="s">
        <v>1070</v>
      </c>
      <c r="C588" s="404">
        <v>45</v>
      </c>
    </row>
    <row r="589" spans="1:3" x14ac:dyDescent="0.35">
      <c r="A589" s="395" t="s">
        <v>1839</v>
      </c>
      <c r="B589" s="399" t="s">
        <v>1072</v>
      </c>
      <c r="C589" s="404">
        <v>45</v>
      </c>
    </row>
    <row r="590" spans="1:3" x14ac:dyDescent="0.35">
      <c r="A590" s="395" t="s">
        <v>1840</v>
      </c>
      <c r="B590" s="399" t="s">
        <v>1074</v>
      </c>
      <c r="C590" s="404">
        <v>30</v>
      </c>
    </row>
    <row r="591" spans="1:3" x14ac:dyDescent="0.35">
      <c r="A591" s="395" t="s">
        <v>1841</v>
      </c>
      <c r="B591" s="399" t="s">
        <v>5696</v>
      </c>
      <c r="C591" s="404">
        <v>30</v>
      </c>
    </row>
    <row r="592" spans="1:3" x14ac:dyDescent="0.35">
      <c r="A592" s="395" t="s">
        <v>1842</v>
      </c>
      <c r="B592" s="396" t="s">
        <v>1077</v>
      </c>
      <c r="C592" s="404">
        <v>30</v>
      </c>
    </row>
    <row r="593" spans="1:3" x14ac:dyDescent="0.35">
      <c r="A593" s="395" t="s">
        <v>1843</v>
      </c>
      <c r="B593" s="399" t="s">
        <v>1844</v>
      </c>
      <c r="C593" s="404">
        <v>30</v>
      </c>
    </row>
    <row r="594" spans="1:3" x14ac:dyDescent="0.35">
      <c r="A594" s="395" t="s">
        <v>1845</v>
      </c>
      <c r="B594" s="399" t="s">
        <v>1846</v>
      </c>
      <c r="C594" s="404">
        <v>150</v>
      </c>
    </row>
    <row r="595" spans="1:3" x14ac:dyDescent="0.35">
      <c r="A595" s="395" t="s">
        <v>1847</v>
      </c>
      <c r="B595" s="399" t="s">
        <v>1848</v>
      </c>
      <c r="C595" s="404">
        <v>180</v>
      </c>
    </row>
    <row r="596" spans="1:3" x14ac:dyDescent="0.35">
      <c r="A596" s="395" t="s">
        <v>1849</v>
      </c>
      <c r="B596" s="399" t="s">
        <v>1850</v>
      </c>
      <c r="C596" s="404">
        <v>60</v>
      </c>
    </row>
    <row r="597" spans="1:3" x14ac:dyDescent="0.35">
      <c r="A597" s="395" t="s">
        <v>1851</v>
      </c>
      <c r="B597" s="399" t="s">
        <v>1852</v>
      </c>
      <c r="C597" s="404">
        <v>60</v>
      </c>
    </row>
    <row r="598" spans="1:3" x14ac:dyDescent="0.35">
      <c r="A598" s="395" t="s">
        <v>1853</v>
      </c>
      <c r="B598" s="398" t="s">
        <v>1854</v>
      </c>
      <c r="C598" s="404">
        <v>90</v>
      </c>
    </row>
    <row r="599" spans="1:3" x14ac:dyDescent="0.35">
      <c r="A599" s="395" t="s">
        <v>1855</v>
      </c>
      <c r="B599" s="399" t="s">
        <v>7275</v>
      </c>
      <c r="C599" s="404">
        <v>90</v>
      </c>
    </row>
    <row r="600" spans="1:3" x14ac:dyDescent="0.35">
      <c r="A600" s="395" t="s">
        <v>1856</v>
      </c>
      <c r="B600" s="399" t="s">
        <v>1857</v>
      </c>
      <c r="C600" s="404">
        <v>90</v>
      </c>
    </row>
    <row r="601" spans="1:3" x14ac:dyDescent="0.35">
      <c r="A601" s="395" t="s">
        <v>1858</v>
      </c>
      <c r="B601" s="399" t="s">
        <v>1859</v>
      </c>
      <c r="C601" s="404">
        <v>45</v>
      </c>
    </row>
    <row r="602" spans="1:3" x14ac:dyDescent="0.35">
      <c r="A602" s="395" t="s">
        <v>1860</v>
      </c>
      <c r="B602" s="399" t="s">
        <v>7276</v>
      </c>
      <c r="C602" s="404">
        <v>45</v>
      </c>
    </row>
    <row r="603" spans="1:3" x14ac:dyDescent="0.35">
      <c r="A603" s="395" t="s">
        <v>1861</v>
      </c>
      <c r="B603" s="399" t="s">
        <v>1862</v>
      </c>
      <c r="C603" s="404">
        <v>150</v>
      </c>
    </row>
    <row r="604" spans="1:3" x14ac:dyDescent="0.35">
      <c r="A604" s="395" t="s">
        <v>1863</v>
      </c>
      <c r="B604" s="399" t="s">
        <v>1864</v>
      </c>
      <c r="C604" s="404">
        <v>30</v>
      </c>
    </row>
    <row r="605" spans="1:3" x14ac:dyDescent="0.35">
      <c r="A605" s="395" t="s">
        <v>1865</v>
      </c>
      <c r="B605" s="399" t="s">
        <v>1866</v>
      </c>
      <c r="C605" s="404">
        <v>150</v>
      </c>
    </row>
    <row r="606" spans="1:3" x14ac:dyDescent="0.35">
      <c r="A606" s="395" t="s">
        <v>1867</v>
      </c>
      <c r="B606" s="399" t="s">
        <v>1868</v>
      </c>
      <c r="C606" s="404">
        <v>210</v>
      </c>
    </row>
    <row r="607" spans="1:3" x14ac:dyDescent="0.35">
      <c r="A607" s="395" t="s">
        <v>1869</v>
      </c>
      <c r="B607" s="399" t="s">
        <v>1870</v>
      </c>
      <c r="C607" s="404">
        <v>45</v>
      </c>
    </row>
    <row r="608" spans="1:3" x14ac:dyDescent="0.35">
      <c r="A608" s="395" t="s">
        <v>1871</v>
      </c>
      <c r="B608" s="399" t="s">
        <v>1872</v>
      </c>
      <c r="C608" s="404">
        <v>90</v>
      </c>
    </row>
    <row r="609" spans="1:3" x14ac:dyDescent="0.35">
      <c r="A609" s="395" t="s">
        <v>1873</v>
      </c>
      <c r="B609" s="399" t="s">
        <v>1874</v>
      </c>
      <c r="C609" s="404">
        <v>75</v>
      </c>
    </row>
    <row r="610" spans="1:3" x14ac:dyDescent="0.35">
      <c r="A610" s="395" t="s">
        <v>1875</v>
      </c>
      <c r="B610" s="399" t="s">
        <v>1876</v>
      </c>
      <c r="C610" s="404">
        <v>60</v>
      </c>
    </row>
    <row r="611" spans="1:3" x14ac:dyDescent="0.35">
      <c r="A611" s="395" t="s">
        <v>1877</v>
      </c>
      <c r="B611" s="399" t="s">
        <v>1878</v>
      </c>
      <c r="C611" s="404">
        <v>120</v>
      </c>
    </row>
    <row r="612" spans="1:3" x14ac:dyDescent="0.35">
      <c r="A612" s="395" t="s">
        <v>1879</v>
      </c>
      <c r="B612" s="399" t="s">
        <v>1880</v>
      </c>
      <c r="C612" s="404">
        <v>60</v>
      </c>
    </row>
    <row r="613" spans="1:3" x14ac:dyDescent="0.35">
      <c r="A613" s="395" t="s">
        <v>1881</v>
      </c>
      <c r="B613" s="397" t="s">
        <v>1882</v>
      </c>
      <c r="C613" s="404">
        <v>180</v>
      </c>
    </row>
    <row r="614" spans="1:3" x14ac:dyDescent="0.35">
      <c r="A614" s="395" t="s">
        <v>1883</v>
      </c>
      <c r="B614" s="396" t="s">
        <v>910</v>
      </c>
      <c r="C614" s="404">
        <v>400</v>
      </c>
    </row>
    <row r="615" spans="1:3" x14ac:dyDescent="0.35">
      <c r="A615" s="395" t="s">
        <v>1884</v>
      </c>
      <c r="B615" s="396" t="s">
        <v>874</v>
      </c>
      <c r="C615" s="404">
        <v>90</v>
      </c>
    </row>
    <row r="616" spans="1:3" x14ac:dyDescent="0.35">
      <c r="A616" s="395" t="s">
        <v>1885</v>
      </c>
      <c r="B616" s="396" t="s">
        <v>876</v>
      </c>
      <c r="C616" s="404">
        <v>30</v>
      </c>
    </row>
    <row r="617" spans="1:3" x14ac:dyDescent="0.35">
      <c r="A617" s="395" t="s">
        <v>1886</v>
      </c>
      <c r="B617" s="399" t="s">
        <v>878</v>
      </c>
      <c r="C617" s="404">
        <v>60</v>
      </c>
    </row>
    <row r="618" spans="1:3" x14ac:dyDescent="0.35">
      <c r="A618" s="395" t="s">
        <v>1887</v>
      </c>
      <c r="B618" s="396" t="s">
        <v>7254</v>
      </c>
      <c r="C618" s="404">
        <v>75</v>
      </c>
    </row>
    <row r="619" spans="1:3" x14ac:dyDescent="0.35">
      <c r="A619" s="395" t="s">
        <v>1888</v>
      </c>
      <c r="B619" s="399" t="s">
        <v>881</v>
      </c>
      <c r="C619" s="404">
        <v>75</v>
      </c>
    </row>
    <row r="620" spans="1:3" x14ac:dyDescent="0.35">
      <c r="A620" s="395" t="s">
        <v>1889</v>
      </c>
      <c r="B620" s="396" t="s">
        <v>883</v>
      </c>
      <c r="C620" s="404">
        <v>120</v>
      </c>
    </row>
    <row r="621" spans="1:3" x14ac:dyDescent="0.35">
      <c r="A621" s="395" t="s">
        <v>1890</v>
      </c>
      <c r="B621" s="399" t="s">
        <v>918</v>
      </c>
      <c r="C621" s="404">
        <v>30</v>
      </c>
    </row>
    <row r="622" spans="1:3" x14ac:dyDescent="0.35">
      <c r="A622" s="395" t="s">
        <v>1891</v>
      </c>
      <c r="B622" s="399" t="s">
        <v>920</v>
      </c>
      <c r="C622" s="404">
        <v>30</v>
      </c>
    </row>
    <row r="623" spans="1:3" x14ac:dyDescent="0.35">
      <c r="A623" s="395" t="s">
        <v>1892</v>
      </c>
      <c r="B623" s="396" t="s">
        <v>922</v>
      </c>
      <c r="C623" s="404">
        <v>90</v>
      </c>
    </row>
    <row r="624" spans="1:3" x14ac:dyDescent="0.35">
      <c r="A624" s="395" t="s">
        <v>1893</v>
      </c>
      <c r="B624" s="396" t="s">
        <v>924</v>
      </c>
      <c r="C624" s="404">
        <v>30</v>
      </c>
    </row>
    <row r="625" spans="1:3" x14ac:dyDescent="0.35">
      <c r="A625" s="395" t="s">
        <v>1894</v>
      </c>
      <c r="B625" s="399" t="s">
        <v>926</v>
      </c>
      <c r="C625" s="404">
        <v>30</v>
      </c>
    </row>
    <row r="626" spans="1:3" x14ac:dyDescent="0.35">
      <c r="A626" s="395" t="s">
        <v>1895</v>
      </c>
      <c r="B626" s="399" t="s">
        <v>928</v>
      </c>
      <c r="C626" s="404">
        <v>30</v>
      </c>
    </row>
    <row r="627" spans="1:3" x14ac:dyDescent="0.35">
      <c r="A627" s="395" t="s">
        <v>1896</v>
      </c>
      <c r="B627" s="399" t="s">
        <v>1113</v>
      </c>
      <c r="C627" s="404">
        <v>60</v>
      </c>
    </row>
    <row r="628" spans="1:3" x14ac:dyDescent="0.35">
      <c r="A628" s="395" t="s">
        <v>1897</v>
      </c>
      <c r="B628" s="399" t="s">
        <v>932</v>
      </c>
      <c r="C628" s="404">
        <v>120</v>
      </c>
    </row>
    <row r="629" spans="1:3" x14ac:dyDescent="0.35">
      <c r="A629" s="395" t="s">
        <v>1898</v>
      </c>
      <c r="B629" s="399" t="s">
        <v>934</v>
      </c>
      <c r="C629" s="404">
        <v>90</v>
      </c>
    </row>
    <row r="630" spans="1:3" x14ac:dyDescent="0.35">
      <c r="A630" s="395" t="s">
        <v>1899</v>
      </c>
      <c r="B630" s="399" t="s">
        <v>1117</v>
      </c>
      <c r="C630" s="404">
        <v>180</v>
      </c>
    </row>
    <row r="631" spans="1:3" x14ac:dyDescent="0.35">
      <c r="A631" s="395" t="s">
        <v>1900</v>
      </c>
      <c r="B631" s="399" t="s">
        <v>1119</v>
      </c>
      <c r="C631" s="404">
        <v>90</v>
      </c>
    </row>
    <row r="632" spans="1:3" x14ac:dyDescent="0.35">
      <c r="A632" s="395" t="s">
        <v>1901</v>
      </c>
      <c r="B632" s="399" t="s">
        <v>5697</v>
      </c>
      <c r="C632" s="404">
        <v>90</v>
      </c>
    </row>
    <row r="633" spans="1:3" x14ac:dyDescent="0.35">
      <c r="A633" s="395" t="s">
        <v>1902</v>
      </c>
      <c r="B633" s="399" t="s">
        <v>1903</v>
      </c>
      <c r="C633" s="404">
        <v>60</v>
      </c>
    </row>
    <row r="634" spans="1:3" x14ac:dyDescent="0.35">
      <c r="A634" s="395" t="s">
        <v>1904</v>
      </c>
      <c r="B634" s="399" t="s">
        <v>1905</v>
      </c>
      <c r="C634" s="404">
        <v>60</v>
      </c>
    </row>
    <row r="635" spans="1:3" x14ac:dyDescent="0.35">
      <c r="A635" s="395" t="s">
        <v>1906</v>
      </c>
      <c r="B635" s="399" t="s">
        <v>1738</v>
      </c>
      <c r="C635" s="404">
        <v>90</v>
      </c>
    </row>
    <row r="636" spans="1:3" x14ac:dyDescent="0.35">
      <c r="A636" s="395" t="s">
        <v>1907</v>
      </c>
      <c r="B636" s="399" t="s">
        <v>1908</v>
      </c>
      <c r="C636" s="404">
        <v>90</v>
      </c>
    </row>
    <row r="637" spans="1:3" x14ac:dyDescent="0.35">
      <c r="A637" s="395" t="s">
        <v>1909</v>
      </c>
      <c r="B637" s="399" t="s">
        <v>1910</v>
      </c>
      <c r="C637" s="404">
        <v>180</v>
      </c>
    </row>
    <row r="638" spans="1:3" x14ac:dyDescent="0.35">
      <c r="A638" s="395" t="s">
        <v>1911</v>
      </c>
      <c r="B638" s="399" t="s">
        <v>1912</v>
      </c>
      <c r="C638" s="404">
        <v>60</v>
      </c>
    </row>
    <row r="639" spans="1:3" x14ac:dyDescent="0.35">
      <c r="A639" s="395" t="s">
        <v>1913</v>
      </c>
      <c r="B639" s="399" t="s">
        <v>1914</v>
      </c>
      <c r="C639" s="404">
        <v>120</v>
      </c>
    </row>
    <row r="640" spans="1:3" x14ac:dyDescent="0.35">
      <c r="A640" s="395" t="s">
        <v>1915</v>
      </c>
      <c r="B640" s="399" t="s">
        <v>1916</v>
      </c>
      <c r="C640" s="404">
        <v>180</v>
      </c>
    </row>
    <row r="641" spans="1:3" x14ac:dyDescent="0.35">
      <c r="A641" s="395" t="s">
        <v>1917</v>
      </c>
      <c r="B641" s="399" t="s">
        <v>1918</v>
      </c>
      <c r="C641" s="404">
        <v>90</v>
      </c>
    </row>
    <row r="642" spans="1:3" x14ac:dyDescent="0.35">
      <c r="A642" s="395" t="s">
        <v>1919</v>
      </c>
      <c r="B642" s="399" t="s">
        <v>1920</v>
      </c>
      <c r="C642" s="404">
        <v>150</v>
      </c>
    </row>
    <row r="643" spans="1:3" x14ac:dyDescent="0.35">
      <c r="A643" s="395" t="s">
        <v>1921</v>
      </c>
      <c r="B643" s="399" t="s">
        <v>1922</v>
      </c>
      <c r="C643" s="404">
        <v>120</v>
      </c>
    </row>
    <row r="644" spans="1:3" x14ac:dyDescent="0.35">
      <c r="A644" s="395" t="s">
        <v>1923</v>
      </c>
      <c r="B644" s="399" t="s">
        <v>1924</v>
      </c>
      <c r="C644" s="404">
        <v>120</v>
      </c>
    </row>
    <row r="645" spans="1:3" x14ac:dyDescent="0.35">
      <c r="A645" s="395" t="s">
        <v>1925</v>
      </c>
      <c r="B645" s="399" t="s">
        <v>1926</v>
      </c>
      <c r="C645" s="404">
        <v>60</v>
      </c>
    </row>
    <row r="646" spans="1:3" x14ac:dyDescent="0.35">
      <c r="A646" s="395" t="s">
        <v>1927</v>
      </c>
      <c r="B646" s="399" t="s">
        <v>1928</v>
      </c>
      <c r="C646" s="404">
        <v>120</v>
      </c>
    </row>
    <row r="647" spans="1:3" x14ac:dyDescent="0.35">
      <c r="A647" s="395" t="s">
        <v>1927</v>
      </c>
      <c r="B647" s="399" t="s">
        <v>1929</v>
      </c>
      <c r="C647" s="404">
        <v>120</v>
      </c>
    </row>
    <row r="648" spans="1:3" x14ac:dyDescent="0.35">
      <c r="A648" s="395" t="s">
        <v>1930</v>
      </c>
      <c r="B648" s="399" t="s">
        <v>1931</v>
      </c>
      <c r="C648" s="404">
        <v>30</v>
      </c>
    </row>
    <row r="649" spans="1:3" x14ac:dyDescent="0.35">
      <c r="A649" s="395" t="s">
        <v>1932</v>
      </c>
      <c r="B649" s="399" t="s">
        <v>7277</v>
      </c>
      <c r="C649" s="404">
        <v>280</v>
      </c>
    </row>
    <row r="650" spans="1:3" x14ac:dyDescent="0.35">
      <c r="A650" s="395" t="s">
        <v>1933</v>
      </c>
      <c r="B650" s="396" t="s">
        <v>910</v>
      </c>
      <c r="C650" s="404">
        <v>450</v>
      </c>
    </row>
    <row r="651" spans="1:3" x14ac:dyDescent="0.35">
      <c r="A651" s="395" t="s">
        <v>1934</v>
      </c>
      <c r="B651" s="396" t="s">
        <v>874</v>
      </c>
      <c r="C651" s="404">
        <v>90</v>
      </c>
    </row>
    <row r="652" spans="1:3" x14ac:dyDescent="0.35">
      <c r="A652" s="395" t="s">
        <v>1935</v>
      </c>
      <c r="B652" s="396" t="s">
        <v>876</v>
      </c>
      <c r="C652" s="404">
        <v>30</v>
      </c>
    </row>
    <row r="653" spans="1:3" x14ac:dyDescent="0.35">
      <c r="A653" s="395" t="s">
        <v>1936</v>
      </c>
      <c r="B653" s="399" t="s">
        <v>878</v>
      </c>
      <c r="C653" s="404">
        <v>60</v>
      </c>
    </row>
    <row r="654" spans="1:3" x14ac:dyDescent="0.35">
      <c r="A654" s="395" t="s">
        <v>1937</v>
      </c>
      <c r="B654" s="396" t="s">
        <v>7254</v>
      </c>
      <c r="C654" s="404">
        <v>75</v>
      </c>
    </row>
    <row r="655" spans="1:3" x14ac:dyDescent="0.35">
      <c r="A655" s="395" t="s">
        <v>1938</v>
      </c>
      <c r="B655" s="399" t="s">
        <v>881</v>
      </c>
      <c r="C655" s="404">
        <v>75</v>
      </c>
    </row>
    <row r="656" spans="1:3" x14ac:dyDescent="0.35">
      <c r="A656" s="395" t="s">
        <v>1939</v>
      </c>
      <c r="B656" s="396" t="s">
        <v>883</v>
      </c>
      <c r="C656" s="404">
        <v>120</v>
      </c>
    </row>
    <row r="657" spans="1:3" x14ac:dyDescent="0.35">
      <c r="A657" s="395" t="s">
        <v>1940</v>
      </c>
      <c r="B657" s="399" t="s">
        <v>1066</v>
      </c>
      <c r="C657" s="404">
        <v>60</v>
      </c>
    </row>
    <row r="658" spans="1:3" x14ac:dyDescent="0.35">
      <c r="A658" s="395" t="s">
        <v>1941</v>
      </c>
      <c r="B658" s="396" t="s">
        <v>1149</v>
      </c>
      <c r="C658" s="404">
        <v>45</v>
      </c>
    </row>
    <row r="659" spans="1:3" x14ac:dyDescent="0.35">
      <c r="A659" s="395" t="s">
        <v>1942</v>
      </c>
      <c r="B659" s="399" t="s">
        <v>1151</v>
      </c>
      <c r="C659" s="404">
        <v>75</v>
      </c>
    </row>
    <row r="660" spans="1:3" x14ac:dyDescent="0.35">
      <c r="A660" s="395" t="s">
        <v>1943</v>
      </c>
      <c r="B660" s="399" t="s">
        <v>1153</v>
      </c>
      <c r="C660" s="404">
        <v>45</v>
      </c>
    </row>
    <row r="661" spans="1:3" x14ac:dyDescent="0.35">
      <c r="A661" s="395" t="s">
        <v>1944</v>
      </c>
      <c r="B661" s="399" t="s">
        <v>1155</v>
      </c>
      <c r="C661" s="404">
        <v>60</v>
      </c>
    </row>
    <row r="662" spans="1:3" x14ac:dyDescent="0.35">
      <c r="A662" s="395" t="s">
        <v>1945</v>
      </c>
      <c r="B662" s="399" t="s">
        <v>1157</v>
      </c>
      <c r="C662" s="404">
        <v>45</v>
      </c>
    </row>
    <row r="663" spans="1:3" x14ac:dyDescent="0.35">
      <c r="A663" s="395" t="s">
        <v>1946</v>
      </c>
      <c r="B663" s="396" t="s">
        <v>1159</v>
      </c>
      <c r="C663" s="404">
        <v>30</v>
      </c>
    </row>
    <row r="664" spans="1:3" x14ac:dyDescent="0.35">
      <c r="A664" s="395" t="s">
        <v>1947</v>
      </c>
      <c r="B664" s="399" t="s">
        <v>1948</v>
      </c>
      <c r="C664" s="404">
        <v>30</v>
      </c>
    </row>
    <row r="665" spans="1:3" x14ac:dyDescent="0.35">
      <c r="A665" s="395" t="s">
        <v>1949</v>
      </c>
      <c r="B665" s="396" t="s">
        <v>7256</v>
      </c>
      <c r="C665" s="404">
        <v>30</v>
      </c>
    </row>
    <row r="666" spans="1:3" x14ac:dyDescent="0.35">
      <c r="A666" s="395" t="s">
        <v>1950</v>
      </c>
      <c r="B666" s="399" t="s">
        <v>1951</v>
      </c>
      <c r="C666" s="404">
        <v>90</v>
      </c>
    </row>
    <row r="667" spans="1:3" x14ac:dyDescent="0.35">
      <c r="A667" s="395" t="s">
        <v>1952</v>
      </c>
      <c r="B667" s="399" t="s">
        <v>1953</v>
      </c>
      <c r="C667" s="404">
        <v>45</v>
      </c>
    </row>
    <row r="668" spans="1:3" x14ac:dyDescent="0.35">
      <c r="A668" s="395" t="s">
        <v>1954</v>
      </c>
      <c r="B668" s="399" t="s">
        <v>1955</v>
      </c>
      <c r="C668" s="404">
        <v>60</v>
      </c>
    </row>
    <row r="669" spans="1:3" x14ac:dyDescent="0.35">
      <c r="A669" s="395" t="s">
        <v>1956</v>
      </c>
      <c r="B669" s="399" t="s">
        <v>1957</v>
      </c>
      <c r="C669" s="404">
        <v>45</v>
      </c>
    </row>
    <row r="670" spans="1:3" x14ac:dyDescent="0.35">
      <c r="A670" s="395" t="s">
        <v>1958</v>
      </c>
      <c r="B670" s="399" t="s">
        <v>1959</v>
      </c>
      <c r="C670" s="404">
        <v>75</v>
      </c>
    </row>
    <row r="671" spans="1:3" x14ac:dyDescent="0.35">
      <c r="A671" s="395" t="s">
        <v>1960</v>
      </c>
      <c r="B671" s="399" t="s">
        <v>1961</v>
      </c>
      <c r="C671" s="404">
        <v>120</v>
      </c>
    </row>
    <row r="672" spans="1:3" x14ac:dyDescent="0.35">
      <c r="A672" s="395" t="s">
        <v>1962</v>
      </c>
      <c r="B672" s="399" t="s">
        <v>1963</v>
      </c>
      <c r="C672" s="404">
        <v>90</v>
      </c>
    </row>
    <row r="673" spans="1:3" x14ac:dyDescent="0.35">
      <c r="A673" s="395" t="s">
        <v>1964</v>
      </c>
      <c r="B673" s="399" t="s">
        <v>1965</v>
      </c>
      <c r="C673" s="404">
        <v>150</v>
      </c>
    </row>
    <row r="674" spans="1:3" x14ac:dyDescent="0.35">
      <c r="A674" s="395" t="s">
        <v>1966</v>
      </c>
      <c r="B674" s="399" t="s">
        <v>1967</v>
      </c>
      <c r="C674" s="404">
        <v>60</v>
      </c>
    </row>
    <row r="675" spans="1:3" x14ac:dyDescent="0.35">
      <c r="A675" s="395" t="s">
        <v>1968</v>
      </c>
      <c r="B675" s="399" t="s">
        <v>1969</v>
      </c>
      <c r="C675" s="404">
        <v>60</v>
      </c>
    </row>
    <row r="676" spans="1:3" x14ac:dyDescent="0.35">
      <c r="A676" s="395" t="s">
        <v>1970</v>
      </c>
      <c r="B676" s="399" t="s">
        <v>1971</v>
      </c>
      <c r="C676" s="404">
        <v>60</v>
      </c>
    </row>
    <row r="677" spans="1:3" x14ac:dyDescent="0.35">
      <c r="A677" s="395" t="s">
        <v>1972</v>
      </c>
      <c r="B677" s="399" t="s">
        <v>1973</v>
      </c>
      <c r="C677" s="404">
        <v>90</v>
      </c>
    </row>
    <row r="678" spans="1:3" x14ac:dyDescent="0.35">
      <c r="A678" s="395" t="s">
        <v>1974</v>
      </c>
      <c r="B678" s="399" t="s">
        <v>1975</v>
      </c>
      <c r="C678" s="404">
        <v>120</v>
      </c>
    </row>
    <row r="679" spans="1:3" x14ac:dyDescent="0.35">
      <c r="A679" s="395" t="s">
        <v>1976</v>
      </c>
      <c r="B679" s="399" t="s">
        <v>1977</v>
      </c>
      <c r="C679" s="404">
        <v>150</v>
      </c>
    </row>
    <row r="680" spans="1:3" x14ac:dyDescent="0.35">
      <c r="A680" s="395" t="s">
        <v>1978</v>
      </c>
      <c r="B680" s="399" t="s">
        <v>1979</v>
      </c>
      <c r="C680" s="404">
        <v>180</v>
      </c>
    </row>
    <row r="681" spans="1:3" x14ac:dyDescent="0.35">
      <c r="A681" s="395" t="s">
        <v>1980</v>
      </c>
      <c r="B681" s="399" t="s">
        <v>1981</v>
      </c>
      <c r="C681" s="404">
        <v>90</v>
      </c>
    </row>
    <row r="682" spans="1:3" x14ac:dyDescent="0.35">
      <c r="A682" s="395" t="s">
        <v>1982</v>
      </c>
      <c r="B682" s="399" t="s">
        <v>1983</v>
      </c>
      <c r="C682" s="404">
        <v>90</v>
      </c>
    </row>
    <row r="683" spans="1:3" x14ac:dyDescent="0.35">
      <c r="A683" s="395" t="s">
        <v>1984</v>
      </c>
      <c r="B683" s="399" t="s">
        <v>1985</v>
      </c>
      <c r="C683" s="404">
        <v>60</v>
      </c>
    </row>
    <row r="684" spans="1:3" x14ac:dyDescent="0.35">
      <c r="A684" s="395" t="s">
        <v>1986</v>
      </c>
      <c r="B684" s="399" t="s">
        <v>1987</v>
      </c>
      <c r="C684" s="404">
        <v>120</v>
      </c>
    </row>
    <row r="685" spans="1:3" x14ac:dyDescent="0.35">
      <c r="A685" s="395" t="s">
        <v>1988</v>
      </c>
      <c r="B685" s="399" t="s">
        <v>1989</v>
      </c>
      <c r="C685" s="404">
        <v>60</v>
      </c>
    </row>
    <row r="686" spans="1:3" x14ac:dyDescent="0.35">
      <c r="A686" s="395" t="s">
        <v>1990</v>
      </c>
      <c r="B686" s="399" t="s">
        <v>1991</v>
      </c>
      <c r="C686" s="404">
        <v>90</v>
      </c>
    </row>
    <row r="687" spans="1:3" x14ac:dyDescent="0.35">
      <c r="A687" s="395" t="s">
        <v>1992</v>
      </c>
      <c r="B687" s="399" t="s">
        <v>5698</v>
      </c>
      <c r="C687" s="404">
        <v>150</v>
      </c>
    </row>
    <row r="688" spans="1:3" x14ac:dyDescent="0.35">
      <c r="A688" s="395" t="s">
        <v>1993</v>
      </c>
      <c r="B688" s="396" t="s">
        <v>910</v>
      </c>
      <c r="C688" s="404">
        <v>540</v>
      </c>
    </row>
    <row r="689" spans="1:3" x14ac:dyDescent="0.35">
      <c r="A689" s="395" t="s">
        <v>1994</v>
      </c>
      <c r="B689" s="396" t="s">
        <v>874</v>
      </c>
      <c r="C689" s="404">
        <v>90</v>
      </c>
    </row>
    <row r="690" spans="1:3" x14ac:dyDescent="0.35">
      <c r="A690" s="395" t="s">
        <v>1995</v>
      </c>
      <c r="B690" s="396" t="s">
        <v>876</v>
      </c>
      <c r="C690" s="404">
        <v>30</v>
      </c>
    </row>
    <row r="691" spans="1:3" x14ac:dyDescent="0.35">
      <c r="A691" s="395" t="s">
        <v>1996</v>
      </c>
      <c r="B691" s="399" t="s">
        <v>878</v>
      </c>
      <c r="C691" s="404">
        <v>60</v>
      </c>
    </row>
    <row r="692" spans="1:3" x14ac:dyDescent="0.35">
      <c r="A692" s="395" t="s">
        <v>1997</v>
      </c>
      <c r="B692" s="396" t="s">
        <v>7254</v>
      </c>
      <c r="C692" s="404">
        <v>75</v>
      </c>
    </row>
    <row r="693" spans="1:3" x14ac:dyDescent="0.35">
      <c r="A693" s="395" t="s">
        <v>1998</v>
      </c>
      <c r="B693" s="399" t="s">
        <v>881</v>
      </c>
      <c r="C693" s="404">
        <v>75</v>
      </c>
    </row>
    <row r="694" spans="1:3" x14ac:dyDescent="0.35">
      <c r="A694" s="395" t="s">
        <v>1999</v>
      </c>
      <c r="B694" s="396" t="s">
        <v>883</v>
      </c>
      <c r="C694" s="404">
        <v>120</v>
      </c>
    </row>
    <row r="695" spans="1:3" x14ac:dyDescent="0.35">
      <c r="A695" s="395" t="s">
        <v>2000</v>
      </c>
      <c r="B695" s="399" t="s">
        <v>918</v>
      </c>
      <c r="C695" s="404">
        <v>30</v>
      </c>
    </row>
    <row r="696" spans="1:3" x14ac:dyDescent="0.35">
      <c r="A696" s="395" t="s">
        <v>2001</v>
      </c>
      <c r="B696" s="399" t="s">
        <v>1196</v>
      </c>
      <c r="C696" s="404">
        <v>75</v>
      </c>
    </row>
    <row r="697" spans="1:3" x14ac:dyDescent="0.35">
      <c r="A697" s="395" t="s">
        <v>2002</v>
      </c>
      <c r="B697" s="399" t="s">
        <v>1197</v>
      </c>
      <c r="C697" s="404">
        <v>45</v>
      </c>
    </row>
    <row r="698" spans="1:3" x14ac:dyDescent="0.35">
      <c r="A698" s="395" t="s">
        <v>2003</v>
      </c>
      <c r="B698" s="399" t="s">
        <v>1198</v>
      </c>
      <c r="C698" s="404">
        <v>45</v>
      </c>
    </row>
    <row r="699" spans="1:3" x14ac:dyDescent="0.35">
      <c r="A699" s="395" t="s">
        <v>2004</v>
      </c>
      <c r="B699" s="399" t="s">
        <v>1199</v>
      </c>
      <c r="C699" s="404">
        <v>60</v>
      </c>
    </row>
    <row r="700" spans="1:3" x14ac:dyDescent="0.35">
      <c r="A700" s="395" t="s">
        <v>2005</v>
      </c>
      <c r="B700" s="399" t="s">
        <v>1157</v>
      </c>
      <c r="C700" s="404">
        <v>45</v>
      </c>
    </row>
    <row r="701" spans="1:3" x14ac:dyDescent="0.35">
      <c r="A701" s="395" t="s">
        <v>2006</v>
      </c>
      <c r="B701" s="396" t="s">
        <v>1159</v>
      </c>
      <c r="C701" s="404">
        <v>30</v>
      </c>
    </row>
    <row r="702" spans="1:3" x14ac:dyDescent="0.35">
      <c r="A702" s="395" t="s">
        <v>2007</v>
      </c>
      <c r="B702" s="399" t="s">
        <v>1201</v>
      </c>
      <c r="C702" s="404">
        <v>150</v>
      </c>
    </row>
    <row r="703" spans="1:3" x14ac:dyDescent="0.35">
      <c r="A703" s="395" t="s">
        <v>2008</v>
      </c>
      <c r="B703" s="399" t="s">
        <v>1202</v>
      </c>
      <c r="C703" s="404">
        <v>180</v>
      </c>
    </row>
    <row r="704" spans="1:3" x14ac:dyDescent="0.35">
      <c r="A704" s="395" t="s">
        <v>2009</v>
      </c>
      <c r="B704" s="399" t="s">
        <v>1203</v>
      </c>
      <c r="C704" s="404">
        <v>240</v>
      </c>
    </row>
    <row r="705" spans="1:3" x14ac:dyDescent="0.35">
      <c r="A705" s="395" t="s">
        <v>2010</v>
      </c>
      <c r="B705" s="396" t="s">
        <v>1204</v>
      </c>
      <c r="C705" s="404">
        <v>120</v>
      </c>
    </row>
    <row r="706" spans="1:3" x14ac:dyDescent="0.35">
      <c r="A706" s="395" t="s">
        <v>2011</v>
      </c>
      <c r="B706" s="399" t="s">
        <v>2012</v>
      </c>
      <c r="C706" s="404">
        <v>90</v>
      </c>
    </row>
    <row r="707" spans="1:3" x14ac:dyDescent="0.35">
      <c r="A707" s="395" t="s">
        <v>2013</v>
      </c>
      <c r="B707" s="399" t="s">
        <v>1205</v>
      </c>
      <c r="C707" s="404">
        <v>120</v>
      </c>
    </row>
    <row r="708" spans="1:3" x14ac:dyDescent="0.35">
      <c r="A708" s="395" t="s">
        <v>2014</v>
      </c>
      <c r="B708" s="399" t="s">
        <v>2015</v>
      </c>
      <c r="C708" s="404">
        <v>90</v>
      </c>
    </row>
    <row r="709" spans="1:3" x14ac:dyDescent="0.35">
      <c r="A709" s="395" t="s">
        <v>2016</v>
      </c>
      <c r="B709" s="399" t="s">
        <v>1206</v>
      </c>
      <c r="C709" s="404">
        <v>60</v>
      </c>
    </row>
    <row r="710" spans="1:3" x14ac:dyDescent="0.35">
      <c r="A710" s="395" t="s">
        <v>2017</v>
      </c>
      <c r="B710" s="399" t="s">
        <v>7278</v>
      </c>
      <c r="C710" s="404">
        <v>45</v>
      </c>
    </row>
    <row r="711" spans="1:3" x14ac:dyDescent="0.35">
      <c r="A711" s="395" t="s">
        <v>2018</v>
      </c>
      <c r="B711" s="399" t="s">
        <v>1207</v>
      </c>
      <c r="C711" s="404">
        <v>60</v>
      </c>
    </row>
    <row r="712" spans="1:3" x14ac:dyDescent="0.35">
      <c r="A712" s="395" t="s">
        <v>2019</v>
      </c>
      <c r="B712" s="396" t="s">
        <v>1209</v>
      </c>
      <c r="C712" s="404">
        <v>45</v>
      </c>
    </row>
    <row r="713" spans="1:3" x14ac:dyDescent="0.35">
      <c r="A713" s="395" t="s">
        <v>2020</v>
      </c>
      <c r="B713" s="399" t="s">
        <v>2021</v>
      </c>
      <c r="C713" s="404">
        <v>120</v>
      </c>
    </row>
    <row r="714" spans="1:3" x14ac:dyDescent="0.35">
      <c r="A714" s="395" t="s">
        <v>2022</v>
      </c>
      <c r="B714" s="399" t="s">
        <v>2023</v>
      </c>
      <c r="C714" s="404">
        <v>60</v>
      </c>
    </row>
    <row r="715" spans="1:3" x14ac:dyDescent="0.35">
      <c r="A715" s="395" t="s">
        <v>2024</v>
      </c>
      <c r="B715" s="399" t="s">
        <v>1948</v>
      </c>
      <c r="C715" s="404">
        <v>30</v>
      </c>
    </row>
    <row r="716" spans="1:3" x14ac:dyDescent="0.35">
      <c r="A716" s="395" t="s">
        <v>2025</v>
      </c>
      <c r="B716" s="397" t="s">
        <v>2026</v>
      </c>
      <c r="C716" s="404">
        <v>270</v>
      </c>
    </row>
    <row r="717" spans="1:3" x14ac:dyDescent="0.35">
      <c r="A717" s="395" t="s">
        <v>2027</v>
      </c>
      <c r="B717" s="399" t="s">
        <v>2028</v>
      </c>
      <c r="C717" s="404">
        <v>30</v>
      </c>
    </row>
    <row r="718" spans="1:3" x14ac:dyDescent="0.35">
      <c r="A718" s="395" t="s">
        <v>2029</v>
      </c>
      <c r="B718" s="396" t="s">
        <v>1210</v>
      </c>
      <c r="C718" s="404">
        <v>120</v>
      </c>
    </row>
    <row r="719" spans="1:3" x14ac:dyDescent="0.35">
      <c r="A719" s="395" t="s">
        <v>2030</v>
      </c>
      <c r="B719" s="399" t="s">
        <v>2031</v>
      </c>
      <c r="C719" s="404">
        <v>60</v>
      </c>
    </row>
    <row r="720" spans="1:3" x14ac:dyDescent="0.35">
      <c r="A720" s="395" t="s">
        <v>2032</v>
      </c>
      <c r="B720" s="396" t="s">
        <v>1212</v>
      </c>
      <c r="C720" s="404">
        <v>60</v>
      </c>
    </row>
    <row r="721" spans="1:3" x14ac:dyDescent="0.35">
      <c r="A721" s="395" t="s">
        <v>2033</v>
      </c>
      <c r="B721" s="396" t="s">
        <v>1214</v>
      </c>
      <c r="C721" s="404">
        <v>60</v>
      </c>
    </row>
    <row r="722" spans="1:3" x14ac:dyDescent="0.35">
      <c r="A722" s="395" t="s">
        <v>2034</v>
      </c>
      <c r="B722" s="396" t="s">
        <v>910</v>
      </c>
      <c r="C722" s="404">
        <v>270</v>
      </c>
    </row>
    <row r="723" spans="1:3" x14ac:dyDescent="0.35">
      <c r="A723" s="395" t="s">
        <v>2035</v>
      </c>
      <c r="B723" s="396" t="s">
        <v>874</v>
      </c>
      <c r="C723" s="404">
        <v>90</v>
      </c>
    </row>
    <row r="724" spans="1:3" x14ac:dyDescent="0.35">
      <c r="A724" s="395" t="s">
        <v>2036</v>
      </c>
      <c r="B724" s="396" t="s">
        <v>876</v>
      </c>
      <c r="C724" s="404">
        <v>30</v>
      </c>
    </row>
    <row r="725" spans="1:3" x14ac:dyDescent="0.35">
      <c r="A725" s="395" t="s">
        <v>2037</v>
      </c>
      <c r="B725" s="399" t="s">
        <v>878</v>
      </c>
      <c r="C725" s="404">
        <v>60</v>
      </c>
    </row>
    <row r="726" spans="1:3" x14ac:dyDescent="0.35">
      <c r="A726" s="395" t="s">
        <v>2038</v>
      </c>
      <c r="B726" s="396" t="s">
        <v>7254</v>
      </c>
      <c r="C726" s="404">
        <v>75</v>
      </c>
    </row>
    <row r="727" spans="1:3" x14ac:dyDescent="0.35">
      <c r="A727" s="395" t="s">
        <v>2039</v>
      </c>
      <c r="B727" s="399" t="s">
        <v>881</v>
      </c>
      <c r="C727" s="404">
        <v>75</v>
      </c>
    </row>
    <row r="728" spans="1:3" x14ac:dyDescent="0.35">
      <c r="A728" s="395" t="s">
        <v>2040</v>
      </c>
      <c r="B728" s="396" t="s">
        <v>883</v>
      </c>
      <c r="C728" s="404">
        <v>120</v>
      </c>
    </row>
    <row r="729" spans="1:3" x14ac:dyDescent="0.35">
      <c r="A729" s="395" t="s">
        <v>2041</v>
      </c>
      <c r="B729" s="399" t="s">
        <v>1066</v>
      </c>
      <c r="C729" s="404">
        <v>90</v>
      </c>
    </row>
    <row r="730" spans="1:3" x14ac:dyDescent="0.35">
      <c r="A730" s="395" t="s">
        <v>2042</v>
      </c>
      <c r="B730" s="399" t="s">
        <v>1223</v>
      </c>
      <c r="C730" s="404">
        <v>30</v>
      </c>
    </row>
    <row r="731" spans="1:3" x14ac:dyDescent="0.35">
      <c r="A731" s="395" t="s">
        <v>2043</v>
      </c>
      <c r="B731" s="396" t="s">
        <v>1225</v>
      </c>
      <c r="C731" s="404">
        <v>30</v>
      </c>
    </row>
    <row r="732" spans="1:3" x14ac:dyDescent="0.35">
      <c r="A732" s="395" t="s">
        <v>2044</v>
      </c>
      <c r="B732" s="399" t="s">
        <v>1227</v>
      </c>
      <c r="C732" s="404">
        <v>30</v>
      </c>
    </row>
    <row r="733" spans="1:3" x14ac:dyDescent="0.35">
      <c r="A733" s="395" t="s">
        <v>2045</v>
      </c>
      <c r="B733" s="399" t="s">
        <v>1229</v>
      </c>
      <c r="C733" s="404">
        <v>30</v>
      </c>
    </row>
    <row r="734" spans="1:3" x14ac:dyDescent="0.35">
      <c r="A734" s="395" t="s">
        <v>2046</v>
      </c>
      <c r="B734" s="399" t="s">
        <v>2047</v>
      </c>
      <c r="C734" s="404">
        <v>45</v>
      </c>
    </row>
    <row r="735" spans="1:3" x14ac:dyDescent="0.35">
      <c r="A735" s="395" t="s">
        <v>2048</v>
      </c>
      <c r="B735" s="399" t="s">
        <v>2049</v>
      </c>
      <c r="C735" s="404">
        <v>60</v>
      </c>
    </row>
    <row r="736" spans="1:3" x14ac:dyDescent="0.35">
      <c r="A736" s="395" t="s">
        <v>2050</v>
      </c>
      <c r="B736" s="399" t="s">
        <v>2051</v>
      </c>
      <c r="C736" s="404">
        <v>75</v>
      </c>
    </row>
    <row r="737" spans="1:3" x14ac:dyDescent="0.35">
      <c r="A737" s="395" t="s">
        <v>2052</v>
      </c>
      <c r="B737" s="399" t="s">
        <v>2053</v>
      </c>
      <c r="C737" s="404">
        <v>75</v>
      </c>
    </row>
    <row r="738" spans="1:3" x14ac:dyDescent="0.35">
      <c r="A738" s="395" t="s">
        <v>2054</v>
      </c>
      <c r="B738" s="399" t="s">
        <v>7279</v>
      </c>
      <c r="C738" s="404">
        <v>30</v>
      </c>
    </row>
    <row r="739" spans="1:3" x14ac:dyDescent="0.35">
      <c r="A739" s="395" t="s">
        <v>2055</v>
      </c>
      <c r="B739" s="399" t="s">
        <v>2056</v>
      </c>
      <c r="C739" s="404">
        <v>120</v>
      </c>
    </row>
    <row r="740" spans="1:3" x14ac:dyDescent="0.35">
      <c r="A740" s="395" t="s">
        <v>2057</v>
      </c>
      <c r="B740" s="399" t="s">
        <v>2058</v>
      </c>
      <c r="C740" s="404">
        <v>150</v>
      </c>
    </row>
    <row r="741" spans="1:3" x14ac:dyDescent="0.35">
      <c r="A741" s="395" t="s">
        <v>2059</v>
      </c>
      <c r="B741" s="399" t="s">
        <v>2060</v>
      </c>
      <c r="C741" s="404">
        <v>120</v>
      </c>
    </row>
    <row r="742" spans="1:3" x14ac:dyDescent="0.35">
      <c r="A742" s="395" t="s">
        <v>2061</v>
      </c>
      <c r="B742" s="399" t="s">
        <v>2062</v>
      </c>
      <c r="C742" s="404">
        <v>60</v>
      </c>
    </row>
    <row r="743" spans="1:3" x14ac:dyDescent="0.35">
      <c r="A743" s="395" t="s">
        <v>2063</v>
      </c>
      <c r="B743" s="399" t="s">
        <v>2064</v>
      </c>
      <c r="C743" s="404">
        <v>60</v>
      </c>
    </row>
    <row r="744" spans="1:3" x14ac:dyDescent="0.35">
      <c r="A744" s="395" t="s">
        <v>2065</v>
      </c>
      <c r="B744" s="399" t="s">
        <v>2066</v>
      </c>
      <c r="C744" s="404">
        <v>180</v>
      </c>
    </row>
    <row r="745" spans="1:3" x14ac:dyDescent="0.35">
      <c r="A745" s="395" t="s">
        <v>2067</v>
      </c>
      <c r="B745" s="399" t="s">
        <v>2068</v>
      </c>
      <c r="C745" s="404">
        <v>150</v>
      </c>
    </row>
    <row r="746" spans="1:3" x14ac:dyDescent="0.35">
      <c r="A746" s="395" t="s">
        <v>2069</v>
      </c>
      <c r="B746" s="399" t="s">
        <v>2070</v>
      </c>
      <c r="C746" s="404">
        <v>60</v>
      </c>
    </row>
    <row r="747" spans="1:3" x14ac:dyDescent="0.35">
      <c r="A747" s="395" t="s">
        <v>2071</v>
      </c>
      <c r="B747" s="399" t="s">
        <v>2072</v>
      </c>
      <c r="C747" s="404">
        <v>120</v>
      </c>
    </row>
    <row r="748" spans="1:3" x14ac:dyDescent="0.35">
      <c r="A748" s="395" t="s">
        <v>2073</v>
      </c>
      <c r="B748" s="399" t="s">
        <v>2074</v>
      </c>
      <c r="C748" s="404">
        <v>60</v>
      </c>
    </row>
    <row r="749" spans="1:3" x14ac:dyDescent="0.35">
      <c r="A749" s="395" t="s">
        <v>2075</v>
      </c>
      <c r="B749" s="399" t="s">
        <v>2076</v>
      </c>
      <c r="C749" s="404">
        <v>60</v>
      </c>
    </row>
    <row r="750" spans="1:3" x14ac:dyDescent="0.35">
      <c r="A750" s="395" t="s">
        <v>2077</v>
      </c>
      <c r="B750" s="399" t="s">
        <v>2078</v>
      </c>
      <c r="C750" s="404">
        <v>120</v>
      </c>
    </row>
    <row r="751" spans="1:3" x14ac:dyDescent="0.35">
      <c r="A751" s="395" t="s">
        <v>2079</v>
      </c>
      <c r="B751" s="399" t="s">
        <v>2080</v>
      </c>
      <c r="C751" s="404">
        <v>90</v>
      </c>
    </row>
    <row r="752" spans="1:3" x14ac:dyDescent="0.35">
      <c r="A752" s="395" t="s">
        <v>2081</v>
      </c>
      <c r="B752" s="399" t="s">
        <v>2082</v>
      </c>
      <c r="C752" s="404">
        <v>60</v>
      </c>
    </row>
    <row r="753" spans="1:3" x14ac:dyDescent="0.35">
      <c r="A753" s="395" t="s">
        <v>2083</v>
      </c>
      <c r="B753" s="399" t="s">
        <v>2084</v>
      </c>
      <c r="C753" s="404">
        <v>60</v>
      </c>
    </row>
    <row r="754" spans="1:3" x14ac:dyDescent="0.35">
      <c r="A754" s="395" t="s">
        <v>2085</v>
      </c>
      <c r="B754" s="396" t="s">
        <v>2086</v>
      </c>
      <c r="C754" s="404">
        <v>90</v>
      </c>
    </row>
    <row r="755" spans="1:3" x14ac:dyDescent="0.35">
      <c r="A755" s="395" t="s">
        <v>2087</v>
      </c>
      <c r="B755" s="399" t="s">
        <v>2088</v>
      </c>
      <c r="C755" s="404">
        <v>90</v>
      </c>
    </row>
    <row r="756" spans="1:3" x14ac:dyDescent="0.35">
      <c r="A756" s="395" t="s">
        <v>2089</v>
      </c>
      <c r="B756" s="399" t="s">
        <v>2090</v>
      </c>
      <c r="C756" s="404">
        <v>90</v>
      </c>
    </row>
    <row r="757" spans="1:3" x14ac:dyDescent="0.35">
      <c r="A757" s="395" t="s">
        <v>2091</v>
      </c>
      <c r="B757" s="399" t="s">
        <v>2092</v>
      </c>
      <c r="C757" s="404">
        <v>60</v>
      </c>
    </row>
    <row r="758" spans="1:3" x14ac:dyDescent="0.35">
      <c r="A758" s="395" t="s">
        <v>2093</v>
      </c>
      <c r="B758" s="399" t="s">
        <v>2094</v>
      </c>
      <c r="C758" s="404">
        <v>60</v>
      </c>
    </row>
    <row r="759" spans="1:3" x14ac:dyDescent="0.35">
      <c r="A759" s="395" t="s">
        <v>2095</v>
      </c>
      <c r="B759" s="399" t="s">
        <v>2096</v>
      </c>
      <c r="C759" s="404">
        <v>60</v>
      </c>
    </row>
    <row r="760" spans="1:3" x14ac:dyDescent="0.35">
      <c r="A760" s="395" t="s">
        <v>2097</v>
      </c>
      <c r="B760" s="399" t="s">
        <v>2098</v>
      </c>
      <c r="C760" s="404">
        <v>60</v>
      </c>
    </row>
    <row r="761" spans="1:3" x14ac:dyDescent="0.35">
      <c r="A761" s="395" t="s">
        <v>2099</v>
      </c>
      <c r="B761" s="399" t="s">
        <v>2100</v>
      </c>
      <c r="C761" s="404">
        <v>195</v>
      </c>
    </row>
    <row r="762" spans="1:3" x14ac:dyDescent="0.35">
      <c r="A762" s="395" t="s">
        <v>2101</v>
      </c>
      <c r="B762" s="396" t="s">
        <v>874</v>
      </c>
      <c r="C762" s="404">
        <v>90</v>
      </c>
    </row>
    <row r="763" spans="1:3" x14ac:dyDescent="0.35">
      <c r="A763" s="395" t="s">
        <v>2102</v>
      </c>
      <c r="B763" s="396" t="s">
        <v>876</v>
      </c>
      <c r="C763" s="404">
        <v>30</v>
      </c>
    </row>
    <row r="764" spans="1:3" x14ac:dyDescent="0.35">
      <c r="A764" s="395" t="s">
        <v>2103</v>
      </c>
      <c r="B764" s="399" t="s">
        <v>878</v>
      </c>
      <c r="C764" s="404">
        <v>60</v>
      </c>
    </row>
    <row r="765" spans="1:3" x14ac:dyDescent="0.35">
      <c r="A765" s="395" t="s">
        <v>2104</v>
      </c>
      <c r="B765" s="396" t="s">
        <v>7254</v>
      </c>
      <c r="C765" s="404">
        <v>75</v>
      </c>
    </row>
    <row r="766" spans="1:3" x14ac:dyDescent="0.35">
      <c r="A766" s="395" t="s">
        <v>2105</v>
      </c>
      <c r="B766" s="399" t="s">
        <v>881</v>
      </c>
      <c r="C766" s="404">
        <v>75</v>
      </c>
    </row>
    <row r="767" spans="1:3" x14ac:dyDescent="0.35">
      <c r="A767" s="395" t="s">
        <v>2106</v>
      </c>
      <c r="B767" s="396" t="s">
        <v>883</v>
      </c>
      <c r="C767" s="404">
        <v>120</v>
      </c>
    </row>
    <row r="768" spans="1:3" x14ac:dyDescent="0.35">
      <c r="A768" s="395" t="s">
        <v>2107</v>
      </c>
      <c r="B768" s="399" t="s">
        <v>2108</v>
      </c>
      <c r="C768" s="404">
        <v>60</v>
      </c>
    </row>
    <row r="769" spans="1:3" x14ac:dyDescent="0.35">
      <c r="A769" s="395" t="s">
        <v>2109</v>
      </c>
      <c r="B769" s="399" t="s">
        <v>2110</v>
      </c>
      <c r="C769" s="404">
        <v>30</v>
      </c>
    </row>
    <row r="770" spans="1:3" x14ac:dyDescent="0.35">
      <c r="A770" s="395" t="s">
        <v>2111</v>
      </c>
      <c r="B770" s="399" t="s">
        <v>2112</v>
      </c>
      <c r="C770" s="404">
        <v>30</v>
      </c>
    </row>
    <row r="771" spans="1:3" x14ac:dyDescent="0.35">
      <c r="A771" s="395" t="s">
        <v>2113</v>
      </c>
      <c r="B771" s="399" t="s">
        <v>2114</v>
      </c>
      <c r="C771" s="404">
        <v>60</v>
      </c>
    </row>
    <row r="772" spans="1:3" x14ac:dyDescent="0.35">
      <c r="A772" s="395" t="s">
        <v>2115</v>
      </c>
      <c r="B772" s="399" t="s">
        <v>2116</v>
      </c>
      <c r="C772" s="404">
        <v>45</v>
      </c>
    </row>
    <row r="773" spans="1:3" x14ac:dyDescent="0.35">
      <c r="A773" s="395" t="s">
        <v>2117</v>
      </c>
      <c r="B773" s="399" t="s">
        <v>2118</v>
      </c>
      <c r="C773" s="404">
        <v>45</v>
      </c>
    </row>
    <row r="774" spans="1:3" x14ac:dyDescent="0.35">
      <c r="A774" s="395" t="s">
        <v>2119</v>
      </c>
      <c r="B774" s="399" t="s">
        <v>2120</v>
      </c>
      <c r="C774" s="404">
        <v>60</v>
      </c>
    </row>
    <row r="775" spans="1:3" x14ac:dyDescent="0.35">
      <c r="A775" s="395" t="s">
        <v>2121</v>
      </c>
      <c r="B775" s="399" t="s">
        <v>2122</v>
      </c>
      <c r="C775" s="404">
        <v>75</v>
      </c>
    </row>
    <row r="776" spans="1:3" x14ac:dyDescent="0.35">
      <c r="A776" s="395" t="s">
        <v>2123</v>
      </c>
      <c r="B776" s="399" t="s">
        <v>2124</v>
      </c>
      <c r="C776" s="404">
        <v>60</v>
      </c>
    </row>
    <row r="777" spans="1:3" x14ac:dyDescent="0.35">
      <c r="A777" s="395" t="s">
        <v>2125</v>
      </c>
      <c r="B777" s="399" t="s">
        <v>2126</v>
      </c>
      <c r="C777" s="404">
        <v>60</v>
      </c>
    </row>
    <row r="778" spans="1:3" x14ac:dyDescent="0.35">
      <c r="A778" s="395" t="s">
        <v>2127</v>
      </c>
      <c r="B778" s="399" t="s">
        <v>2128</v>
      </c>
      <c r="C778" s="404">
        <v>45</v>
      </c>
    </row>
    <row r="779" spans="1:3" x14ac:dyDescent="0.35">
      <c r="A779" s="395" t="s">
        <v>2129</v>
      </c>
      <c r="B779" s="399" t="s">
        <v>2130</v>
      </c>
      <c r="C779" s="404">
        <v>45</v>
      </c>
    </row>
    <row r="780" spans="1:3" x14ac:dyDescent="0.35">
      <c r="A780" s="395" t="s">
        <v>2131</v>
      </c>
      <c r="B780" s="399" t="s">
        <v>2132</v>
      </c>
      <c r="C780" s="404">
        <v>45</v>
      </c>
    </row>
    <row r="781" spans="1:3" x14ac:dyDescent="0.35">
      <c r="A781" s="395" t="s">
        <v>2133</v>
      </c>
      <c r="B781" s="399" t="s">
        <v>2134</v>
      </c>
      <c r="C781" s="404">
        <v>45</v>
      </c>
    </row>
    <row r="782" spans="1:3" x14ac:dyDescent="0.35">
      <c r="A782" s="395" t="s">
        <v>2135</v>
      </c>
      <c r="B782" s="399" t="s">
        <v>7270</v>
      </c>
      <c r="C782" s="404">
        <v>30</v>
      </c>
    </row>
    <row r="783" spans="1:3" x14ac:dyDescent="0.35">
      <c r="A783" s="395" t="s">
        <v>2136</v>
      </c>
      <c r="B783" s="399" t="s">
        <v>2137</v>
      </c>
      <c r="C783" s="404">
        <v>45</v>
      </c>
    </row>
    <row r="784" spans="1:3" x14ac:dyDescent="0.35">
      <c r="A784" s="395" t="s">
        <v>2138</v>
      </c>
      <c r="B784" s="399" t="s">
        <v>2139</v>
      </c>
      <c r="C784" s="404">
        <v>60</v>
      </c>
    </row>
    <row r="785" spans="1:3" x14ac:dyDescent="0.35">
      <c r="A785" s="395" t="s">
        <v>2140</v>
      </c>
      <c r="B785" s="399" t="s">
        <v>2141</v>
      </c>
      <c r="C785" s="404">
        <v>60</v>
      </c>
    </row>
    <row r="786" spans="1:3" x14ac:dyDescent="0.35">
      <c r="A786" s="395" t="s">
        <v>2142</v>
      </c>
      <c r="B786" s="399" t="s">
        <v>2143</v>
      </c>
      <c r="C786" s="404">
        <v>60</v>
      </c>
    </row>
    <row r="787" spans="1:3" x14ac:dyDescent="0.35">
      <c r="A787" s="395" t="s">
        <v>2144</v>
      </c>
      <c r="B787" s="399" t="s">
        <v>2145</v>
      </c>
      <c r="C787" s="404">
        <v>60</v>
      </c>
    </row>
    <row r="788" spans="1:3" x14ac:dyDescent="0.35">
      <c r="A788" s="395" t="s">
        <v>2146</v>
      </c>
      <c r="B788" s="399" t="s">
        <v>2147</v>
      </c>
      <c r="C788" s="404">
        <v>60</v>
      </c>
    </row>
    <row r="789" spans="1:3" x14ac:dyDescent="0.35">
      <c r="A789" s="395" t="s">
        <v>2148</v>
      </c>
      <c r="B789" s="399" t="s">
        <v>2149</v>
      </c>
      <c r="C789" s="404">
        <v>120</v>
      </c>
    </row>
    <row r="790" spans="1:3" x14ac:dyDescent="0.35">
      <c r="A790" s="395" t="s">
        <v>2150</v>
      </c>
      <c r="B790" s="399" t="s">
        <v>2151</v>
      </c>
      <c r="C790" s="404">
        <v>120</v>
      </c>
    </row>
    <row r="791" spans="1:3" x14ac:dyDescent="0.35">
      <c r="A791" s="395" t="s">
        <v>2152</v>
      </c>
      <c r="B791" s="399" t="s">
        <v>2153</v>
      </c>
      <c r="C791" s="404">
        <v>120</v>
      </c>
    </row>
    <row r="792" spans="1:3" x14ac:dyDescent="0.35">
      <c r="A792" s="395" t="s">
        <v>2154</v>
      </c>
      <c r="B792" s="399" t="s">
        <v>2155</v>
      </c>
      <c r="C792" s="404">
        <v>120</v>
      </c>
    </row>
    <row r="793" spans="1:3" x14ac:dyDescent="0.35">
      <c r="A793" s="395" t="s">
        <v>2156</v>
      </c>
      <c r="B793" s="399" t="s">
        <v>2157</v>
      </c>
      <c r="C793" s="404">
        <v>75</v>
      </c>
    </row>
    <row r="794" spans="1:3" x14ac:dyDescent="0.35">
      <c r="A794" s="395" t="s">
        <v>2158</v>
      </c>
      <c r="B794" s="399" t="s">
        <v>2159</v>
      </c>
      <c r="C794" s="404">
        <v>45</v>
      </c>
    </row>
    <row r="795" spans="1:3" x14ac:dyDescent="0.35">
      <c r="A795" s="395" t="s">
        <v>2160</v>
      </c>
      <c r="B795" s="399" t="s">
        <v>2161</v>
      </c>
      <c r="C795" s="404">
        <v>60</v>
      </c>
    </row>
    <row r="796" spans="1:3" x14ac:dyDescent="0.35">
      <c r="A796" s="395" t="s">
        <v>2162</v>
      </c>
      <c r="B796" s="399" t="s">
        <v>2163</v>
      </c>
      <c r="C796" s="404">
        <v>60</v>
      </c>
    </row>
    <row r="797" spans="1:3" x14ac:dyDescent="0.35">
      <c r="A797" s="395" t="s">
        <v>2164</v>
      </c>
      <c r="B797" s="399" t="s">
        <v>2165</v>
      </c>
      <c r="C797" s="404">
        <v>90</v>
      </c>
    </row>
    <row r="798" spans="1:3" x14ac:dyDescent="0.35">
      <c r="A798" s="395" t="s">
        <v>2166</v>
      </c>
      <c r="B798" s="399" t="s">
        <v>2167</v>
      </c>
      <c r="C798" s="404">
        <v>60</v>
      </c>
    </row>
    <row r="799" spans="1:3" x14ac:dyDescent="0.35">
      <c r="A799" s="395" t="s">
        <v>2168</v>
      </c>
      <c r="B799" s="399" t="s">
        <v>2169</v>
      </c>
      <c r="C799" s="404">
        <v>60</v>
      </c>
    </row>
    <row r="800" spans="1:3" x14ac:dyDescent="0.35">
      <c r="A800" s="395" t="s">
        <v>2170</v>
      </c>
      <c r="B800" s="399" t="s">
        <v>2171</v>
      </c>
      <c r="C800" s="404">
        <v>60</v>
      </c>
    </row>
    <row r="801" spans="1:3" x14ac:dyDescent="0.35">
      <c r="A801" s="395" t="s">
        <v>2172</v>
      </c>
      <c r="B801" s="399" t="s">
        <v>2173</v>
      </c>
      <c r="C801" s="404">
        <v>60</v>
      </c>
    </row>
    <row r="802" spans="1:3" x14ac:dyDescent="0.35">
      <c r="A802" s="395" t="s">
        <v>2174</v>
      </c>
      <c r="B802" s="399" t="s">
        <v>2175</v>
      </c>
      <c r="C802" s="404">
        <v>60</v>
      </c>
    </row>
    <row r="803" spans="1:3" x14ac:dyDescent="0.35">
      <c r="A803" s="395" t="s">
        <v>2176</v>
      </c>
      <c r="B803" s="399" t="s">
        <v>2177</v>
      </c>
      <c r="C803" s="404">
        <v>60</v>
      </c>
    </row>
    <row r="804" spans="1:3" x14ac:dyDescent="0.35">
      <c r="A804" s="395" t="s">
        <v>2178</v>
      </c>
      <c r="B804" s="399" t="s">
        <v>2179</v>
      </c>
      <c r="C804" s="404">
        <v>180</v>
      </c>
    </row>
    <row r="805" spans="1:3" x14ac:dyDescent="0.35">
      <c r="A805" s="395" t="s">
        <v>2180</v>
      </c>
      <c r="B805" s="396" t="s">
        <v>910</v>
      </c>
      <c r="C805" s="404">
        <v>270</v>
      </c>
    </row>
    <row r="806" spans="1:3" x14ac:dyDescent="0.35">
      <c r="A806" s="395" t="s">
        <v>2181</v>
      </c>
      <c r="B806" s="396" t="s">
        <v>874</v>
      </c>
      <c r="C806" s="404">
        <v>90</v>
      </c>
    </row>
    <row r="807" spans="1:3" x14ac:dyDescent="0.35">
      <c r="A807" s="395" t="s">
        <v>2182</v>
      </c>
      <c r="B807" s="396" t="s">
        <v>876</v>
      </c>
      <c r="C807" s="404">
        <v>30</v>
      </c>
    </row>
    <row r="808" spans="1:3" x14ac:dyDescent="0.35">
      <c r="A808" s="395" t="s">
        <v>2183</v>
      </c>
      <c r="B808" s="399" t="s">
        <v>878</v>
      </c>
      <c r="C808" s="404">
        <v>60</v>
      </c>
    </row>
    <row r="809" spans="1:3" x14ac:dyDescent="0.35">
      <c r="A809" s="395" t="s">
        <v>2184</v>
      </c>
      <c r="B809" s="396" t="s">
        <v>7254</v>
      </c>
      <c r="C809" s="404">
        <v>75</v>
      </c>
    </row>
    <row r="810" spans="1:3" x14ac:dyDescent="0.35">
      <c r="A810" s="395" t="s">
        <v>2185</v>
      </c>
      <c r="B810" s="399" t="s">
        <v>881</v>
      </c>
      <c r="C810" s="404">
        <v>75</v>
      </c>
    </row>
    <row r="811" spans="1:3" x14ac:dyDescent="0.35">
      <c r="A811" s="395" t="s">
        <v>2186</v>
      </c>
      <c r="B811" s="396" t="s">
        <v>883</v>
      </c>
      <c r="C811" s="404">
        <v>120</v>
      </c>
    </row>
    <row r="812" spans="1:3" x14ac:dyDescent="0.35">
      <c r="A812" s="395" t="s">
        <v>2187</v>
      </c>
      <c r="B812" s="399" t="s">
        <v>1473</v>
      </c>
      <c r="C812" s="404">
        <v>30</v>
      </c>
    </row>
    <row r="813" spans="1:3" x14ac:dyDescent="0.35">
      <c r="A813" s="395" t="s">
        <v>2188</v>
      </c>
      <c r="B813" s="399" t="s">
        <v>1475</v>
      </c>
      <c r="C813" s="404">
        <v>30</v>
      </c>
    </row>
    <row r="814" spans="1:3" x14ac:dyDescent="0.35">
      <c r="A814" s="395" t="s">
        <v>2189</v>
      </c>
      <c r="B814" s="399" t="s">
        <v>1477</v>
      </c>
      <c r="C814" s="404">
        <v>45</v>
      </c>
    </row>
    <row r="815" spans="1:3" x14ac:dyDescent="0.35">
      <c r="A815" s="395" t="s">
        <v>2190</v>
      </c>
      <c r="B815" s="399" t="s">
        <v>1479</v>
      </c>
      <c r="C815" s="404">
        <v>45</v>
      </c>
    </row>
    <row r="816" spans="1:3" x14ac:dyDescent="0.35">
      <c r="A816" s="395" t="s">
        <v>2191</v>
      </c>
      <c r="B816" s="399" t="s">
        <v>2192</v>
      </c>
      <c r="C816" s="404">
        <v>45</v>
      </c>
    </row>
    <row r="817" spans="1:3" x14ac:dyDescent="0.35">
      <c r="A817" s="395" t="s">
        <v>2193</v>
      </c>
      <c r="B817" s="396" t="s">
        <v>1231</v>
      </c>
      <c r="C817" s="404">
        <v>30</v>
      </c>
    </row>
    <row r="818" spans="1:3" x14ac:dyDescent="0.35">
      <c r="A818" s="395" t="s">
        <v>2194</v>
      </c>
      <c r="B818" s="399" t="s">
        <v>2195</v>
      </c>
      <c r="C818" s="404">
        <v>150</v>
      </c>
    </row>
    <row r="819" spans="1:3" x14ac:dyDescent="0.35">
      <c r="A819" s="395" t="s">
        <v>2196</v>
      </c>
      <c r="B819" s="399" t="s">
        <v>2197</v>
      </c>
      <c r="C819" s="404">
        <v>120</v>
      </c>
    </row>
    <row r="820" spans="1:3" x14ac:dyDescent="0.35">
      <c r="A820" s="395" t="s">
        <v>2198</v>
      </c>
      <c r="B820" s="399" t="s">
        <v>2199</v>
      </c>
      <c r="C820" s="404">
        <v>90</v>
      </c>
    </row>
    <row r="821" spans="1:3" x14ac:dyDescent="0.35">
      <c r="A821" s="395" t="s">
        <v>2200</v>
      </c>
      <c r="B821" s="399" t="s">
        <v>2201</v>
      </c>
      <c r="C821" s="404">
        <v>120</v>
      </c>
    </row>
    <row r="822" spans="1:3" x14ac:dyDescent="0.35">
      <c r="A822" s="395" t="s">
        <v>2202</v>
      </c>
      <c r="B822" s="399" t="s">
        <v>2203</v>
      </c>
      <c r="C822" s="404">
        <v>120</v>
      </c>
    </row>
    <row r="823" spans="1:3" x14ac:dyDescent="0.35">
      <c r="A823" s="395" t="s">
        <v>2204</v>
      </c>
      <c r="B823" s="399" t="s">
        <v>2205</v>
      </c>
      <c r="C823" s="404">
        <v>45</v>
      </c>
    </row>
    <row r="824" spans="1:3" x14ac:dyDescent="0.35">
      <c r="A824" s="395" t="s">
        <v>2206</v>
      </c>
      <c r="B824" s="399" t="s">
        <v>7280</v>
      </c>
      <c r="C824" s="404">
        <v>150</v>
      </c>
    </row>
    <row r="825" spans="1:3" x14ac:dyDescent="0.35">
      <c r="A825" s="395" t="s">
        <v>2207</v>
      </c>
      <c r="B825" s="399" t="s">
        <v>7281</v>
      </c>
      <c r="C825" s="404">
        <v>120</v>
      </c>
    </row>
    <row r="826" spans="1:3" x14ac:dyDescent="0.35">
      <c r="A826" s="395" t="s">
        <v>2208</v>
      </c>
      <c r="B826" s="399" t="s">
        <v>2209</v>
      </c>
      <c r="C826" s="404">
        <v>30</v>
      </c>
    </row>
    <row r="827" spans="1:3" x14ac:dyDescent="0.35">
      <c r="A827" s="395" t="s">
        <v>2210</v>
      </c>
      <c r="B827" s="396" t="s">
        <v>2211</v>
      </c>
      <c r="C827" s="404">
        <v>180</v>
      </c>
    </row>
    <row r="828" spans="1:3" x14ac:dyDescent="0.35">
      <c r="A828" s="395" t="s">
        <v>2212</v>
      </c>
      <c r="B828" s="399" t="s">
        <v>2213</v>
      </c>
      <c r="C828" s="404">
        <v>30</v>
      </c>
    </row>
    <row r="829" spans="1:3" x14ac:dyDescent="0.35">
      <c r="A829" s="395" t="s">
        <v>2214</v>
      </c>
      <c r="B829" s="399" t="s">
        <v>2215</v>
      </c>
      <c r="C829" s="404">
        <v>30</v>
      </c>
    </row>
    <row r="830" spans="1:3" x14ac:dyDescent="0.35">
      <c r="A830" s="395" t="s">
        <v>2216</v>
      </c>
      <c r="B830" s="399" t="s">
        <v>2217</v>
      </c>
      <c r="C830" s="404">
        <v>120</v>
      </c>
    </row>
    <row r="831" spans="1:3" x14ac:dyDescent="0.35">
      <c r="A831" s="395" t="s">
        <v>2218</v>
      </c>
      <c r="B831" s="399" t="s">
        <v>2219</v>
      </c>
      <c r="C831" s="404">
        <v>60</v>
      </c>
    </row>
    <row r="832" spans="1:3" x14ac:dyDescent="0.35">
      <c r="A832" s="395" t="s">
        <v>2220</v>
      </c>
      <c r="B832" s="399" t="s">
        <v>2221</v>
      </c>
      <c r="C832" s="404">
        <v>180</v>
      </c>
    </row>
    <row r="833" spans="1:3" x14ac:dyDescent="0.35">
      <c r="A833" s="395" t="s">
        <v>2222</v>
      </c>
      <c r="B833" s="399" t="s">
        <v>2223</v>
      </c>
      <c r="C833" s="404">
        <v>60</v>
      </c>
    </row>
    <row r="834" spans="1:3" x14ac:dyDescent="0.35">
      <c r="A834" s="395" t="s">
        <v>2224</v>
      </c>
      <c r="B834" s="399" t="s">
        <v>2225</v>
      </c>
      <c r="C834" s="404">
        <v>45</v>
      </c>
    </row>
    <row r="835" spans="1:3" x14ac:dyDescent="0.35">
      <c r="A835" s="395" t="s">
        <v>2226</v>
      </c>
      <c r="B835" s="399" t="s">
        <v>2227</v>
      </c>
      <c r="C835" s="404">
        <v>45</v>
      </c>
    </row>
    <row r="836" spans="1:3" x14ac:dyDescent="0.35">
      <c r="A836" s="395" t="s">
        <v>2228</v>
      </c>
      <c r="B836" s="399" t="s">
        <v>2229</v>
      </c>
      <c r="C836" s="404">
        <v>60</v>
      </c>
    </row>
    <row r="837" spans="1:3" x14ac:dyDescent="0.35">
      <c r="A837" s="395" t="s">
        <v>2230</v>
      </c>
      <c r="B837" s="399" t="s">
        <v>7282</v>
      </c>
      <c r="C837" s="404">
        <v>45</v>
      </c>
    </row>
    <row r="838" spans="1:3" x14ac:dyDescent="0.35">
      <c r="A838" s="395" t="s">
        <v>2231</v>
      </c>
      <c r="B838" s="399" t="s">
        <v>2232</v>
      </c>
      <c r="C838" s="404">
        <v>90</v>
      </c>
    </row>
    <row r="839" spans="1:3" x14ac:dyDescent="0.35">
      <c r="A839" s="395" t="s">
        <v>2233</v>
      </c>
      <c r="B839" s="399" t="s">
        <v>2234</v>
      </c>
      <c r="C839" s="404">
        <v>225</v>
      </c>
    </row>
    <row r="840" spans="1:3" x14ac:dyDescent="0.35">
      <c r="A840" s="395" t="s">
        <v>2235</v>
      </c>
      <c r="B840" s="396" t="s">
        <v>910</v>
      </c>
      <c r="C840" s="404">
        <v>270</v>
      </c>
    </row>
    <row r="841" spans="1:3" x14ac:dyDescent="0.35">
      <c r="A841" s="395" t="s">
        <v>2236</v>
      </c>
      <c r="B841" s="396" t="s">
        <v>874</v>
      </c>
      <c r="C841" s="404">
        <v>90</v>
      </c>
    </row>
    <row r="842" spans="1:3" x14ac:dyDescent="0.35">
      <c r="A842" s="395" t="s">
        <v>2237</v>
      </c>
      <c r="B842" s="396" t="s">
        <v>876</v>
      </c>
      <c r="C842" s="404">
        <v>30</v>
      </c>
    </row>
    <row r="843" spans="1:3" x14ac:dyDescent="0.35">
      <c r="A843" s="395" t="s">
        <v>2238</v>
      </c>
      <c r="B843" s="399" t="s">
        <v>878</v>
      </c>
      <c r="C843" s="404">
        <v>60</v>
      </c>
    </row>
    <row r="844" spans="1:3" x14ac:dyDescent="0.35">
      <c r="A844" s="395" t="s">
        <v>2239</v>
      </c>
      <c r="B844" s="396" t="s">
        <v>7254</v>
      </c>
      <c r="C844" s="404">
        <v>75</v>
      </c>
    </row>
    <row r="845" spans="1:3" x14ac:dyDescent="0.35">
      <c r="A845" s="395" t="s">
        <v>2240</v>
      </c>
      <c r="B845" s="399" t="s">
        <v>1359</v>
      </c>
      <c r="C845" s="404">
        <v>120</v>
      </c>
    </row>
    <row r="846" spans="1:3" x14ac:dyDescent="0.35">
      <c r="A846" s="395" t="s">
        <v>2241</v>
      </c>
      <c r="B846" s="399" t="s">
        <v>2242</v>
      </c>
      <c r="C846" s="404">
        <v>75</v>
      </c>
    </row>
    <row r="847" spans="1:3" x14ac:dyDescent="0.35">
      <c r="A847" s="395" t="s">
        <v>2243</v>
      </c>
      <c r="B847" s="399" t="s">
        <v>918</v>
      </c>
      <c r="C847" s="404">
        <v>30</v>
      </c>
    </row>
    <row r="848" spans="1:3" x14ac:dyDescent="0.35">
      <c r="A848" s="395" t="s">
        <v>2244</v>
      </c>
      <c r="B848" s="397" t="s">
        <v>1572</v>
      </c>
      <c r="C848" s="404">
        <v>90</v>
      </c>
    </row>
    <row r="849" spans="1:3" x14ac:dyDescent="0.35">
      <c r="A849" s="395" t="s">
        <v>2245</v>
      </c>
      <c r="B849" s="399" t="s">
        <v>2246</v>
      </c>
      <c r="C849" s="404">
        <v>60</v>
      </c>
    </row>
    <row r="850" spans="1:3" x14ac:dyDescent="0.35">
      <c r="A850" s="395" t="s">
        <v>2247</v>
      </c>
      <c r="B850" s="399" t="s">
        <v>2248</v>
      </c>
      <c r="C850" s="404">
        <v>60</v>
      </c>
    </row>
    <row r="851" spans="1:3" x14ac:dyDescent="0.35">
      <c r="A851" s="395" t="s">
        <v>2249</v>
      </c>
      <c r="B851" s="399" t="s">
        <v>2250</v>
      </c>
      <c r="C851" s="404">
        <v>60</v>
      </c>
    </row>
    <row r="852" spans="1:3" x14ac:dyDescent="0.35">
      <c r="A852" s="395" t="s">
        <v>2251</v>
      </c>
      <c r="B852" s="399" t="s">
        <v>2252</v>
      </c>
      <c r="C852" s="404">
        <v>60</v>
      </c>
    </row>
    <row r="853" spans="1:3" x14ac:dyDescent="0.35">
      <c r="A853" s="395" t="s">
        <v>2253</v>
      </c>
      <c r="B853" s="399" t="s">
        <v>2254</v>
      </c>
      <c r="C853" s="404">
        <v>30</v>
      </c>
    </row>
    <row r="854" spans="1:3" x14ac:dyDescent="0.35">
      <c r="A854" s="395" t="s">
        <v>2255</v>
      </c>
      <c r="B854" s="399" t="s">
        <v>2256</v>
      </c>
      <c r="C854" s="404">
        <v>90</v>
      </c>
    </row>
    <row r="855" spans="1:3" x14ac:dyDescent="0.35">
      <c r="A855" s="395" t="s">
        <v>2257</v>
      </c>
      <c r="B855" s="399" t="s">
        <v>2258</v>
      </c>
      <c r="C855" s="404">
        <v>60</v>
      </c>
    </row>
    <row r="856" spans="1:3" x14ac:dyDescent="0.35">
      <c r="A856" s="395" t="s">
        <v>2259</v>
      </c>
      <c r="B856" s="399" t="s">
        <v>2260</v>
      </c>
      <c r="C856" s="404">
        <v>90</v>
      </c>
    </row>
    <row r="857" spans="1:3" x14ac:dyDescent="0.35">
      <c r="A857" s="395" t="s">
        <v>2261</v>
      </c>
      <c r="B857" s="399" t="s">
        <v>2262</v>
      </c>
      <c r="C857" s="404">
        <v>90</v>
      </c>
    </row>
    <row r="858" spans="1:3" x14ac:dyDescent="0.35">
      <c r="A858" s="395" t="s">
        <v>2263</v>
      </c>
      <c r="B858" s="399" t="s">
        <v>2264</v>
      </c>
      <c r="C858" s="404">
        <v>60</v>
      </c>
    </row>
    <row r="859" spans="1:3" x14ac:dyDescent="0.35">
      <c r="A859" s="395" t="s">
        <v>2265</v>
      </c>
      <c r="B859" s="399" t="s">
        <v>2266</v>
      </c>
      <c r="C859" s="404">
        <v>90</v>
      </c>
    </row>
    <row r="860" spans="1:3" x14ac:dyDescent="0.35">
      <c r="A860" s="395" t="s">
        <v>2267</v>
      </c>
      <c r="B860" s="399" t="s">
        <v>2268</v>
      </c>
      <c r="C860" s="404">
        <v>90</v>
      </c>
    </row>
    <row r="861" spans="1:3" x14ac:dyDescent="0.35">
      <c r="A861" s="395" t="s">
        <v>2269</v>
      </c>
      <c r="B861" s="399" t="s">
        <v>2270</v>
      </c>
      <c r="C861" s="404">
        <v>90</v>
      </c>
    </row>
    <row r="862" spans="1:3" x14ac:dyDescent="0.35">
      <c r="A862" s="395" t="s">
        <v>2271</v>
      </c>
      <c r="B862" s="399" t="s">
        <v>2272</v>
      </c>
      <c r="C862" s="404">
        <v>90</v>
      </c>
    </row>
    <row r="863" spans="1:3" x14ac:dyDescent="0.35">
      <c r="A863" s="395" t="s">
        <v>2273</v>
      </c>
      <c r="B863" s="399" t="s">
        <v>2274</v>
      </c>
      <c r="C863" s="404">
        <v>90</v>
      </c>
    </row>
    <row r="864" spans="1:3" x14ac:dyDescent="0.35">
      <c r="A864" s="395" t="s">
        <v>2275</v>
      </c>
      <c r="B864" s="399" t="s">
        <v>2276</v>
      </c>
      <c r="C864" s="404">
        <v>120</v>
      </c>
    </row>
    <row r="865" spans="1:3" x14ac:dyDescent="0.35">
      <c r="A865" s="395" t="s">
        <v>2277</v>
      </c>
      <c r="B865" s="399" t="s">
        <v>2278</v>
      </c>
      <c r="C865" s="404">
        <v>180</v>
      </c>
    </row>
    <row r="866" spans="1:3" x14ac:dyDescent="0.35">
      <c r="A866" s="395" t="s">
        <v>2279</v>
      </c>
      <c r="B866" s="399" t="s">
        <v>2280</v>
      </c>
      <c r="C866" s="404">
        <v>90</v>
      </c>
    </row>
    <row r="867" spans="1:3" x14ac:dyDescent="0.35">
      <c r="A867" s="395" t="s">
        <v>2281</v>
      </c>
      <c r="B867" s="399" t="s">
        <v>2282</v>
      </c>
      <c r="C867" s="404">
        <v>90</v>
      </c>
    </row>
    <row r="868" spans="1:3" x14ac:dyDescent="0.35">
      <c r="A868" s="395" t="s">
        <v>2283</v>
      </c>
      <c r="B868" s="399" t="s">
        <v>2284</v>
      </c>
      <c r="C868" s="404">
        <v>60</v>
      </c>
    </row>
    <row r="869" spans="1:3" x14ac:dyDescent="0.35">
      <c r="A869" s="395" t="s">
        <v>2285</v>
      </c>
      <c r="B869" s="399" t="s">
        <v>2286</v>
      </c>
      <c r="C869" s="404">
        <v>60</v>
      </c>
    </row>
    <row r="870" spans="1:3" x14ac:dyDescent="0.35">
      <c r="A870" s="395" t="s">
        <v>2287</v>
      </c>
      <c r="B870" s="399" t="s">
        <v>2288</v>
      </c>
      <c r="C870" s="404">
        <v>90</v>
      </c>
    </row>
    <row r="871" spans="1:3" x14ac:dyDescent="0.35">
      <c r="A871" s="395" t="s">
        <v>2289</v>
      </c>
      <c r="B871" s="399" t="s">
        <v>2290</v>
      </c>
      <c r="C871" s="404">
        <v>90</v>
      </c>
    </row>
    <row r="872" spans="1:3" x14ac:dyDescent="0.35">
      <c r="A872" s="395" t="s">
        <v>2291</v>
      </c>
      <c r="B872" s="399" t="s">
        <v>2292</v>
      </c>
      <c r="C872" s="404">
        <v>90</v>
      </c>
    </row>
    <row r="873" spans="1:3" x14ac:dyDescent="0.35">
      <c r="A873" s="395" t="s">
        <v>2293</v>
      </c>
      <c r="B873" s="399" t="s">
        <v>2294</v>
      </c>
      <c r="C873" s="404">
        <v>90</v>
      </c>
    </row>
    <row r="874" spans="1:3" x14ac:dyDescent="0.35">
      <c r="A874" s="395" t="s">
        <v>2295</v>
      </c>
      <c r="B874" s="396" t="s">
        <v>910</v>
      </c>
      <c r="C874" s="404">
        <v>270</v>
      </c>
    </row>
    <row r="875" spans="1:3" x14ac:dyDescent="0.35">
      <c r="A875" s="395" t="s">
        <v>2296</v>
      </c>
      <c r="B875" s="396" t="s">
        <v>874</v>
      </c>
      <c r="C875" s="404">
        <v>90</v>
      </c>
    </row>
    <row r="876" spans="1:3" x14ac:dyDescent="0.35">
      <c r="A876" s="395" t="s">
        <v>2297</v>
      </c>
      <c r="B876" s="396" t="s">
        <v>876</v>
      </c>
      <c r="C876" s="404">
        <v>30</v>
      </c>
    </row>
    <row r="877" spans="1:3" x14ac:dyDescent="0.35">
      <c r="A877" s="395" t="s">
        <v>2298</v>
      </c>
      <c r="B877" s="399" t="s">
        <v>878</v>
      </c>
      <c r="C877" s="404">
        <v>60</v>
      </c>
    </row>
    <row r="878" spans="1:3" x14ac:dyDescent="0.35">
      <c r="A878" s="395" t="s">
        <v>2299</v>
      </c>
      <c r="B878" s="396" t="s">
        <v>7254</v>
      </c>
      <c r="C878" s="404">
        <v>75</v>
      </c>
    </row>
    <row r="879" spans="1:3" x14ac:dyDescent="0.35">
      <c r="A879" s="395" t="s">
        <v>2300</v>
      </c>
      <c r="B879" s="399" t="s">
        <v>881</v>
      </c>
      <c r="C879" s="404">
        <v>75</v>
      </c>
    </row>
    <row r="880" spans="1:3" x14ac:dyDescent="0.35">
      <c r="A880" s="395" t="s">
        <v>2301</v>
      </c>
      <c r="B880" s="396" t="s">
        <v>883</v>
      </c>
      <c r="C880" s="404">
        <v>120</v>
      </c>
    </row>
    <row r="881" spans="1:3" x14ac:dyDescent="0.35">
      <c r="A881" s="395" t="s">
        <v>2302</v>
      </c>
      <c r="B881" s="399" t="s">
        <v>918</v>
      </c>
      <c r="C881" s="404">
        <v>30</v>
      </c>
    </row>
    <row r="882" spans="1:3" x14ac:dyDescent="0.35">
      <c r="A882" s="395" t="s">
        <v>2303</v>
      </c>
      <c r="B882" s="397" t="s">
        <v>1572</v>
      </c>
      <c r="C882" s="404">
        <v>60</v>
      </c>
    </row>
    <row r="883" spans="1:3" x14ac:dyDescent="0.35">
      <c r="A883" s="395" t="s">
        <v>2304</v>
      </c>
      <c r="B883" s="399" t="s">
        <v>1574</v>
      </c>
      <c r="C883" s="404">
        <v>30</v>
      </c>
    </row>
    <row r="884" spans="1:3" x14ac:dyDescent="0.35">
      <c r="A884" s="395" t="s">
        <v>2305</v>
      </c>
      <c r="B884" s="397" t="s">
        <v>1576</v>
      </c>
      <c r="C884" s="404">
        <v>90</v>
      </c>
    </row>
    <row r="885" spans="1:3" x14ac:dyDescent="0.35">
      <c r="A885" s="395" t="s">
        <v>2306</v>
      </c>
      <c r="B885" s="399" t="s">
        <v>1578</v>
      </c>
      <c r="C885" s="404">
        <v>30</v>
      </c>
    </row>
    <row r="886" spans="1:3" x14ac:dyDescent="0.35">
      <c r="A886" s="395" t="s">
        <v>2307</v>
      </c>
      <c r="B886" s="399" t="s">
        <v>1580</v>
      </c>
      <c r="C886" s="404">
        <v>60</v>
      </c>
    </row>
    <row r="887" spans="1:3" x14ac:dyDescent="0.35">
      <c r="A887" s="395" t="s">
        <v>2308</v>
      </c>
      <c r="B887" s="399" t="s">
        <v>1582</v>
      </c>
      <c r="C887" s="404">
        <v>60</v>
      </c>
    </row>
    <row r="888" spans="1:3" x14ac:dyDescent="0.35">
      <c r="A888" s="395" t="s">
        <v>2309</v>
      </c>
      <c r="B888" s="399" t="s">
        <v>1584</v>
      </c>
      <c r="C888" s="404">
        <v>30</v>
      </c>
    </row>
    <row r="889" spans="1:3" x14ac:dyDescent="0.35">
      <c r="A889" s="395" t="s">
        <v>2310</v>
      </c>
      <c r="B889" s="397" t="s">
        <v>1586</v>
      </c>
      <c r="C889" s="404">
        <v>90</v>
      </c>
    </row>
    <row r="890" spans="1:3" x14ac:dyDescent="0.35">
      <c r="A890" s="395" t="s">
        <v>2311</v>
      </c>
      <c r="B890" s="399" t="s">
        <v>1588</v>
      </c>
      <c r="C890" s="404">
        <v>60</v>
      </c>
    </row>
    <row r="891" spans="1:3" x14ac:dyDescent="0.35">
      <c r="A891" s="395" t="s">
        <v>2312</v>
      </c>
      <c r="B891" s="397" t="s">
        <v>1590</v>
      </c>
      <c r="C891" s="404">
        <v>30</v>
      </c>
    </row>
    <row r="892" spans="1:3" x14ac:dyDescent="0.35">
      <c r="A892" s="395" t="s">
        <v>2313</v>
      </c>
      <c r="B892" s="397" t="s">
        <v>1592</v>
      </c>
      <c r="C892" s="404">
        <v>60</v>
      </c>
    </row>
    <row r="893" spans="1:3" x14ac:dyDescent="0.35">
      <c r="A893" s="395" t="s">
        <v>2314</v>
      </c>
      <c r="B893" s="399" t="s">
        <v>1594</v>
      </c>
      <c r="C893" s="404">
        <v>60</v>
      </c>
    </row>
    <row r="894" spans="1:3" x14ac:dyDescent="0.35">
      <c r="A894" s="395" t="s">
        <v>2315</v>
      </c>
      <c r="B894" s="399" t="s">
        <v>1596</v>
      </c>
      <c r="C894" s="404">
        <v>150</v>
      </c>
    </row>
    <row r="895" spans="1:3" x14ac:dyDescent="0.35">
      <c r="A895" s="395" t="s">
        <v>2316</v>
      </c>
      <c r="B895" s="399" t="s">
        <v>1598</v>
      </c>
      <c r="C895" s="404">
        <v>120</v>
      </c>
    </row>
    <row r="896" spans="1:3" x14ac:dyDescent="0.35">
      <c r="A896" s="395" t="s">
        <v>2317</v>
      </c>
      <c r="B896" s="399" t="s">
        <v>2318</v>
      </c>
      <c r="C896" s="404">
        <v>60</v>
      </c>
    </row>
    <row r="897" spans="1:3" x14ac:dyDescent="0.35">
      <c r="A897" s="395" t="s">
        <v>2319</v>
      </c>
      <c r="B897" s="399" t="s">
        <v>2320</v>
      </c>
      <c r="C897" s="404">
        <v>150</v>
      </c>
    </row>
    <row r="898" spans="1:3" x14ac:dyDescent="0.35">
      <c r="A898" s="395" t="s">
        <v>2321</v>
      </c>
      <c r="B898" s="399" t="s">
        <v>1604</v>
      </c>
      <c r="C898" s="404">
        <v>60</v>
      </c>
    </row>
    <row r="899" spans="1:3" x14ac:dyDescent="0.35">
      <c r="A899" s="395" t="s">
        <v>2322</v>
      </c>
      <c r="B899" s="399" t="s">
        <v>1606</v>
      </c>
      <c r="C899" s="404">
        <v>60</v>
      </c>
    </row>
    <row r="900" spans="1:3" x14ac:dyDescent="0.35">
      <c r="A900" s="395" t="s">
        <v>2323</v>
      </c>
      <c r="B900" s="399" t="s">
        <v>2324</v>
      </c>
      <c r="C900" s="404">
        <v>180</v>
      </c>
    </row>
    <row r="901" spans="1:3" x14ac:dyDescent="0.35">
      <c r="A901" s="395" t="s">
        <v>2325</v>
      </c>
      <c r="B901" s="399" t="s">
        <v>2326</v>
      </c>
      <c r="C901" s="404">
        <v>60</v>
      </c>
    </row>
    <row r="902" spans="1:3" x14ac:dyDescent="0.35">
      <c r="A902" s="395" t="s">
        <v>2327</v>
      </c>
      <c r="B902" s="399" t="s">
        <v>2328</v>
      </c>
      <c r="C902" s="404">
        <v>90</v>
      </c>
    </row>
    <row r="903" spans="1:3" x14ac:dyDescent="0.35">
      <c r="A903" s="395" t="s">
        <v>2329</v>
      </c>
      <c r="B903" s="399" t="s">
        <v>2330</v>
      </c>
      <c r="C903" s="404">
        <v>90</v>
      </c>
    </row>
    <row r="904" spans="1:3" x14ac:dyDescent="0.35">
      <c r="A904" s="395" t="s">
        <v>2331</v>
      </c>
      <c r="B904" s="399" t="s">
        <v>2332</v>
      </c>
      <c r="C904" s="404">
        <v>60</v>
      </c>
    </row>
    <row r="905" spans="1:3" x14ac:dyDescent="0.35">
      <c r="A905" s="395" t="s">
        <v>2333</v>
      </c>
      <c r="B905" s="399" t="s">
        <v>2334</v>
      </c>
      <c r="C905" s="404">
        <v>90</v>
      </c>
    </row>
    <row r="906" spans="1:3" x14ac:dyDescent="0.35">
      <c r="A906" s="395" t="s">
        <v>2335</v>
      </c>
      <c r="B906" s="399" t="s">
        <v>2336</v>
      </c>
      <c r="C906" s="404">
        <v>30</v>
      </c>
    </row>
    <row r="907" spans="1:3" x14ac:dyDescent="0.35">
      <c r="A907" s="395" t="s">
        <v>2337</v>
      </c>
      <c r="B907" s="399" t="s">
        <v>2338</v>
      </c>
      <c r="C907" s="404">
        <v>120</v>
      </c>
    </row>
    <row r="908" spans="1:3" x14ac:dyDescent="0.35">
      <c r="A908" s="395" t="s">
        <v>2339</v>
      </c>
      <c r="B908" s="399" t="s">
        <v>2340</v>
      </c>
      <c r="C908" s="404">
        <v>60</v>
      </c>
    </row>
    <row r="909" spans="1:3" x14ac:dyDescent="0.35">
      <c r="A909" s="395" t="s">
        <v>2341</v>
      </c>
      <c r="B909" s="399" t="s">
        <v>2342</v>
      </c>
      <c r="C909" s="404">
        <v>90</v>
      </c>
    </row>
    <row r="910" spans="1:3" x14ac:dyDescent="0.35">
      <c r="A910" s="395" t="s">
        <v>2343</v>
      </c>
      <c r="B910" s="396" t="s">
        <v>910</v>
      </c>
      <c r="C910" s="404">
        <v>290</v>
      </c>
    </row>
    <row r="911" spans="1:3" x14ac:dyDescent="0.35">
      <c r="A911" s="395" t="s">
        <v>2344</v>
      </c>
      <c r="B911" s="396" t="s">
        <v>874</v>
      </c>
      <c r="C911" s="404">
        <v>90</v>
      </c>
    </row>
    <row r="912" spans="1:3" x14ac:dyDescent="0.35">
      <c r="A912" s="395" t="s">
        <v>2345</v>
      </c>
      <c r="B912" s="396" t="s">
        <v>876</v>
      </c>
      <c r="C912" s="404">
        <v>30</v>
      </c>
    </row>
    <row r="913" spans="1:3" x14ac:dyDescent="0.35">
      <c r="A913" s="395" t="s">
        <v>2346</v>
      </c>
      <c r="B913" s="399" t="s">
        <v>878</v>
      </c>
      <c r="C913" s="404">
        <v>60</v>
      </c>
    </row>
    <row r="914" spans="1:3" x14ac:dyDescent="0.35">
      <c r="A914" s="395" t="s">
        <v>2347</v>
      </c>
      <c r="B914" s="396" t="s">
        <v>7254</v>
      </c>
      <c r="C914" s="404">
        <v>75</v>
      </c>
    </row>
    <row r="915" spans="1:3" x14ac:dyDescent="0.35">
      <c r="A915" s="395" t="s">
        <v>2348</v>
      </c>
      <c r="B915" s="399" t="s">
        <v>881</v>
      </c>
      <c r="C915" s="404">
        <v>75</v>
      </c>
    </row>
    <row r="916" spans="1:3" x14ac:dyDescent="0.35">
      <c r="A916" s="395" t="s">
        <v>2349</v>
      </c>
      <c r="B916" s="396" t="s">
        <v>883</v>
      </c>
      <c r="C916" s="404">
        <v>120</v>
      </c>
    </row>
    <row r="917" spans="1:3" x14ac:dyDescent="0.35">
      <c r="A917" s="395" t="s">
        <v>2350</v>
      </c>
      <c r="B917" s="399" t="s">
        <v>918</v>
      </c>
      <c r="C917" s="404">
        <v>30</v>
      </c>
    </row>
    <row r="918" spans="1:3" x14ac:dyDescent="0.35">
      <c r="A918" s="395" t="s">
        <v>2351</v>
      </c>
      <c r="B918" s="399" t="s">
        <v>1525</v>
      </c>
      <c r="C918" s="404">
        <v>90</v>
      </c>
    </row>
    <row r="919" spans="1:3" x14ac:dyDescent="0.35">
      <c r="A919" s="395" t="s">
        <v>2352</v>
      </c>
      <c r="B919" s="399" t="s">
        <v>7268</v>
      </c>
      <c r="C919" s="404">
        <v>90</v>
      </c>
    </row>
    <row r="920" spans="1:3" x14ac:dyDescent="0.35">
      <c r="A920" s="395" t="s">
        <v>2353</v>
      </c>
      <c r="B920" s="399" t="s">
        <v>1528</v>
      </c>
      <c r="C920" s="404">
        <v>60</v>
      </c>
    </row>
    <row r="921" spans="1:3" x14ac:dyDescent="0.35">
      <c r="A921" s="395" t="s">
        <v>2354</v>
      </c>
      <c r="B921" s="399" t="s">
        <v>1530</v>
      </c>
      <c r="C921" s="404">
        <v>60</v>
      </c>
    </row>
    <row r="922" spans="1:3" x14ac:dyDescent="0.35">
      <c r="A922" s="395" t="s">
        <v>2355</v>
      </c>
      <c r="B922" s="399" t="s">
        <v>2356</v>
      </c>
      <c r="C922" s="404">
        <v>45</v>
      </c>
    </row>
    <row r="923" spans="1:3" x14ac:dyDescent="0.35">
      <c r="A923" s="395" t="s">
        <v>2357</v>
      </c>
      <c r="B923" s="399" t="s">
        <v>2358</v>
      </c>
      <c r="C923" s="404">
        <v>30</v>
      </c>
    </row>
    <row r="924" spans="1:3" x14ac:dyDescent="0.35">
      <c r="A924" s="395" t="s">
        <v>2359</v>
      </c>
      <c r="B924" s="399" t="s">
        <v>2360</v>
      </c>
      <c r="C924" s="404">
        <v>90</v>
      </c>
    </row>
    <row r="925" spans="1:3" x14ac:dyDescent="0.35">
      <c r="A925" s="395" t="s">
        <v>2361</v>
      </c>
      <c r="B925" s="399" t="s">
        <v>2362</v>
      </c>
      <c r="C925" s="404">
        <v>60</v>
      </c>
    </row>
    <row r="926" spans="1:3" x14ac:dyDescent="0.35">
      <c r="A926" s="395" t="s">
        <v>2363</v>
      </c>
      <c r="B926" s="399" t="s">
        <v>2364</v>
      </c>
      <c r="C926" s="404">
        <v>60</v>
      </c>
    </row>
    <row r="927" spans="1:3" x14ac:dyDescent="0.35">
      <c r="A927" s="395" t="s">
        <v>2365</v>
      </c>
      <c r="B927" s="399" t="s">
        <v>2366</v>
      </c>
      <c r="C927" s="404">
        <v>60</v>
      </c>
    </row>
    <row r="928" spans="1:3" x14ac:dyDescent="0.35">
      <c r="A928" s="395" t="s">
        <v>2367</v>
      </c>
      <c r="B928" s="399" t="s">
        <v>2368</v>
      </c>
      <c r="C928" s="404">
        <v>60</v>
      </c>
    </row>
    <row r="929" spans="1:3" x14ac:dyDescent="0.35">
      <c r="A929" s="395" t="s">
        <v>2369</v>
      </c>
      <c r="B929" s="399" t="s">
        <v>2370</v>
      </c>
      <c r="C929" s="404">
        <v>60</v>
      </c>
    </row>
    <row r="930" spans="1:3" x14ac:dyDescent="0.35">
      <c r="A930" s="395" t="s">
        <v>2371</v>
      </c>
      <c r="B930" s="399" t="s">
        <v>2372</v>
      </c>
      <c r="C930" s="404">
        <v>60</v>
      </c>
    </row>
    <row r="931" spans="1:3" x14ac:dyDescent="0.35">
      <c r="A931" s="395" t="s">
        <v>2373</v>
      </c>
      <c r="B931" s="399" t="s">
        <v>2374</v>
      </c>
      <c r="C931" s="404">
        <v>75</v>
      </c>
    </row>
    <row r="932" spans="1:3" x14ac:dyDescent="0.35">
      <c r="A932" s="395" t="s">
        <v>2375</v>
      </c>
      <c r="B932" s="399" t="s">
        <v>2376</v>
      </c>
      <c r="C932" s="404">
        <v>60</v>
      </c>
    </row>
    <row r="933" spans="1:3" x14ac:dyDescent="0.35">
      <c r="A933" s="395" t="s">
        <v>2377</v>
      </c>
      <c r="B933" s="399" t="s">
        <v>2378</v>
      </c>
      <c r="C933" s="404">
        <v>90</v>
      </c>
    </row>
    <row r="934" spans="1:3" x14ac:dyDescent="0.35">
      <c r="A934" s="395" t="s">
        <v>2379</v>
      </c>
      <c r="B934" s="399" t="s">
        <v>2380</v>
      </c>
      <c r="C934" s="404">
        <v>90</v>
      </c>
    </row>
    <row r="935" spans="1:3" x14ac:dyDescent="0.35">
      <c r="A935" s="395" t="s">
        <v>2381</v>
      </c>
      <c r="B935" s="399" t="s">
        <v>2382</v>
      </c>
      <c r="C935" s="404">
        <v>60</v>
      </c>
    </row>
    <row r="936" spans="1:3" x14ac:dyDescent="0.35">
      <c r="A936" s="395" t="s">
        <v>2383</v>
      </c>
      <c r="B936" s="399" t="s">
        <v>2384</v>
      </c>
      <c r="C936" s="404">
        <v>90</v>
      </c>
    </row>
    <row r="937" spans="1:3" x14ac:dyDescent="0.35">
      <c r="A937" s="395" t="s">
        <v>2385</v>
      </c>
      <c r="B937" s="399" t="s">
        <v>2386</v>
      </c>
      <c r="C937" s="404">
        <v>90</v>
      </c>
    </row>
    <row r="938" spans="1:3" x14ac:dyDescent="0.35">
      <c r="A938" s="395" t="s">
        <v>2387</v>
      </c>
      <c r="B938" s="399" t="s">
        <v>2388</v>
      </c>
      <c r="C938" s="404">
        <v>60</v>
      </c>
    </row>
    <row r="939" spans="1:3" x14ac:dyDescent="0.35">
      <c r="A939" s="395" t="s">
        <v>2389</v>
      </c>
      <c r="B939" s="399" t="s">
        <v>2390</v>
      </c>
      <c r="C939" s="404">
        <v>30</v>
      </c>
    </row>
    <row r="940" spans="1:3" x14ac:dyDescent="0.35">
      <c r="A940" s="395" t="s">
        <v>2391</v>
      </c>
      <c r="B940" s="399" t="s">
        <v>2392</v>
      </c>
      <c r="C940" s="404">
        <v>60</v>
      </c>
    </row>
    <row r="941" spans="1:3" x14ac:dyDescent="0.35">
      <c r="A941" s="395" t="s">
        <v>2393</v>
      </c>
      <c r="B941" s="399" t="s">
        <v>2394</v>
      </c>
      <c r="C941" s="404">
        <v>180</v>
      </c>
    </row>
    <row r="942" spans="1:3" x14ac:dyDescent="0.35">
      <c r="A942" s="395" t="s">
        <v>2395</v>
      </c>
      <c r="B942" s="399" t="s">
        <v>2396</v>
      </c>
      <c r="C942" s="404">
        <v>60</v>
      </c>
    </row>
    <row r="943" spans="1:3" x14ac:dyDescent="0.35">
      <c r="A943" s="395" t="s">
        <v>2397</v>
      </c>
      <c r="B943" s="399" t="s">
        <v>2398</v>
      </c>
      <c r="C943" s="404">
        <v>60</v>
      </c>
    </row>
    <row r="944" spans="1:3" x14ac:dyDescent="0.35">
      <c r="A944" s="395" t="s">
        <v>2399</v>
      </c>
      <c r="B944" s="399" t="s">
        <v>2400</v>
      </c>
      <c r="C944" s="404">
        <v>60</v>
      </c>
    </row>
    <row r="945" spans="1:3" x14ac:dyDescent="0.35">
      <c r="A945" s="395" t="s">
        <v>2401</v>
      </c>
      <c r="B945" s="399" t="s">
        <v>2402</v>
      </c>
      <c r="C945" s="404">
        <v>60</v>
      </c>
    </row>
    <row r="946" spans="1:3" x14ac:dyDescent="0.35">
      <c r="A946" s="395" t="s">
        <v>2403</v>
      </c>
      <c r="B946" s="399" t="s">
        <v>2404</v>
      </c>
      <c r="C946" s="404">
        <v>60</v>
      </c>
    </row>
    <row r="947" spans="1:3" x14ac:dyDescent="0.35">
      <c r="A947" s="395" t="s">
        <v>2405</v>
      </c>
      <c r="B947" s="399" t="s">
        <v>2406</v>
      </c>
      <c r="C947" s="404">
        <v>90</v>
      </c>
    </row>
    <row r="948" spans="1:3" x14ac:dyDescent="0.35">
      <c r="A948" s="395" t="s">
        <v>2407</v>
      </c>
      <c r="B948" s="399" t="s">
        <v>2408</v>
      </c>
      <c r="C948" s="404">
        <v>90</v>
      </c>
    </row>
    <row r="949" spans="1:3" x14ac:dyDescent="0.35">
      <c r="A949" s="395" t="s">
        <v>2409</v>
      </c>
      <c r="B949" s="396" t="s">
        <v>910</v>
      </c>
      <c r="C949" s="404">
        <v>270</v>
      </c>
    </row>
    <row r="950" spans="1:3" x14ac:dyDescent="0.35">
      <c r="A950" s="395" t="s">
        <v>2410</v>
      </c>
      <c r="B950" s="901" t="s">
        <v>2411</v>
      </c>
      <c r="C950" s="280">
        <v>30</v>
      </c>
    </row>
    <row r="951" spans="1:3" x14ac:dyDescent="0.35">
      <c r="A951" s="395" t="s">
        <v>2412</v>
      </c>
      <c r="B951" s="901" t="s">
        <v>2413</v>
      </c>
      <c r="C951" s="280">
        <v>15</v>
      </c>
    </row>
    <row r="952" spans="1:3" x14ac:dyDescent="0.35">
      <c r="A952" s="395" t="s">
        <v>2414</v>
      </c>
      <c r="B952" s="901" t="s">
        <v>2415</v>
      </c>
      <c r="C952" s="280">
        <v>30</v>
      </c>
    </row>
    <row r="953" spans="1:3" x14ac:dyDescent="0.35">
      <c r="A953" s="395" t="s">
        <v>2416</v>
      </c>
      <c r="B953" s="901" t="s">
        <v>2417</v>
      </c>
      <c r="C953" s="280">
        <v>45</v>
      </c>
    </row>
    <row r="954" spans="1:3" x14ac:dyDescent="0.35">
      <c r="A954" s="395" t="s">
        <v>2418</v>
      </c>
      <c r="B954" s="901" t="s">
        <v>836</v>
      </c>
      <c r="C954" s="280">
        <v>30</v>
      </c>
    </row>
    <row r="955" spans="1:3" x14ac:dyDescent="0.35">
      <c r="A955" s="395" t="s">
        <v>2419</v>
      </c>
      <c r="B955" s="901" t="s">
        <v>2420</v>
      </c>
      <c r="C955" s="280">
        <v>60</v>
      </c>
    </row>
    <row r="956" spans="1:3" x14ac:dyDescent="0.35">
      <c r="A956" s="395" t="s">
        <v>2421</v>
      </c>
      <c r="B956" s="901" t="s">
        <v>2422</v>
      </c>
      <c r="C956" s="280">
        <v>30</v>
      </c>
    </row>
    <row r="957" spans="1:3" x14ac:dyDescent="0.35">
      <c r="A957" s="395" t="s">
        <v>2423</v>
      </c>
      <c r="B957" s="901" t="s">
        <v>2424</v>
      </c>
      <c r="C957" s="280">
        <v>30</v>
      </c>
    </row>
    <row r="958" spans="1:3" x14ac:dyDescent="0.35">
      <c r="A958" s="395" t="s">
        <v>2425</v>
      </c>
      <c r="B958" s="901" t="s">
        <v>2426</v>
      </c>
      <c r="C958" s="280">
        <v>15</v>
      </c>
    </row>
    <row r="959" spans="1:3" x14ac:dyDescent="0.35">
      <c r="A959" s="395" t="s">
        <v>2427</v>
      </c>
      <c r="B959" s="901" t="s">
        <v>2428</v>
      </c>
      <c r="C959" s="280">
        <v>15</v>
      </c>
    </row>
    <row r="960" spans="1:3" x14ac:dyDescent="0.35">
      <c r="A960" s="395" t="s">
        <v>2429</v>
      </c>
      <c r="B960" s="901" t="s">
        <v>2430</v>
      </c>
      <c r="C960" s="280">
        <v>15</v>
      </c>
    </row>
    <row r="961" spans="1:3" x14ac:dyDescent="0.35">
      <c r="A961" s="395" t="s">
        <v>2431</v>
      </c>
      <c r="B961" s="901" t="s">
        <v>2432</v>
      </c>
      <c r="C961" s="280">
        <v>60</v>
      </c>
    </row>
    <row r="962" spans="1:3" ht="31" x14ac:dyDescent="0.35">
      <c r="A962" s="395" t="s">
        <v>2433</v>
      </c>
      <c r="B962" s="901" t="s">
        <v>2434</v>
      </c>
      <c r="C962" s="280">
        <v>60</v>
      </c>
    </row>
    <row r="963" spans="1:3" x14ac:dyDescent="0.35">
      <c r="A963" s="395" t="s">
        <v>2435</v>
      </c>
      <c r="B963" s="901" t="s">
        <v>2436</v>
      </c>
      <c r="C963" s="280">
        <v>30</v>
      </c>
    </row>
    <row r="964" spans="1:3" x14ac:dyDescent="0.35">
      <c r="A964" s="395" t="s">
        <v>2437</v>
      </c>
      <c r="B964" s="901" t="s">
        <v>2438</v>
      </c>
      <c r="C964" s="280">
        <v>240</v>
      </c>
    </row>
    <row r="965" spans="1:3" x14ac:dyDescent="0.35">
      <c r="A965" s="395" t="s">
        <v>2439</v>
      </c>
      <c r="B965" s="901" t="s">
        <v>2440</v>
      </c>
      <c r="C965" s="280">
        <v>150</v>
      </c>
    </row>
    <row r="966" spans="1:3" x14ac:dyDescent="0.35">
      <c r="A966" s="395" t="s">
        <v>2441</v>
      </c>
      <c r="B966" s="901" t="s">
        <v>2442</v>
      </c>
      <c r="C966" s="280">
        <v>90</v>
      </c>
    </row>
    <row r="967" spans="1:3" x14ac:dyDescent="0.35">
      <c r="A967" s="395" t="s">
        <v>2443</v>
      </c>
      <c r="B967" s="901" t="s">
        <v>817</v>
      </c>
      <c r="C967" s="280">
        <v>180</v>
      </c>
    </row>
    <row r="968" spans="1:3" x14ac:dyDescent="0.35">
      <c r="A968" s="395" t="s">
        <v>2444</v>
      </c>
      <c r="B968" s="902" t="s">
        <v>2445</v>
      </c>
      <c r="C968" s="400">
        <v>30</v>
      </c>
    </row>
    <row r="969" spans="1:3" x14ac:dyDescent="0.35">
      <c r="A969" s="395" t="s">
        <v>2446</v>
      </c>
      <c r="B969" s="902" t="s">
        <v>2447</v>
      </c>
      <c r="C969" s="400">
        <v>15</v>
      </c>
    </row>
    <row r="970" spans="1:3" x14ac:dyDescent="0.35">
      <c r="A970" s="395" t="s">
        <v>2448</v>
      </c>
      <c r="B970" s="902" t="s">
        <v>2449</v>
      </c>
      <c r="C970" s="400">
        <v>30</v>
      </c>
    </row>
    <row r="971" spans="1:3" x14ac:dyDescent="0.35">
      <c r="A971" s="395" t="s">
        <v>2450</v>
      </c>
      <c r="B971" s="902" t="s">
        <v>7283</v>
      </c>
      <c r="C971" s="400">
        <v>45</v>
      </c>
    </row>
    <row r="972" spans="1:3" x14ac:dyDescent="0.35">
      <c r="A972" s="395" t="s">
        <v>2451</v>
      </c>
      <c r="B972" s="902" t="s">
        <v>2452</v>
      </c>
      <c r="C972" s="400">
        <v>30</v>
      </c>
    </row>
    <row r="973" spans="1:3" x14ac:dyDescent="0.35">
      <c r="A973" s="395" t="s">
        <v>2453</v>
      </c>
      <c r="B973" s="902" t="s">
        <v>2420</v>
      </c>
      <c r="C973" s="400">
        <v>60</v>
      </c>
    </row>
    <row r="974" spans="1:3" x14ac:dyDescent="0.35">
      <c r="A974" s="395" t="s">
        <v>2454</v>
      </c>
      <c r="B974" s="902" t="s">
        <v>2428</v>
      </c>
      <c r="C974" s="400">
        <v>30</v>
      </c>
    </row>
    <row r="975" spans="1:3" x14ac:dyDescent="0.35">
      <c r="A975" s="395" t="s">
        <v>2455</v>
      </c>
      <c r="B975" s="902" t="s">
        <v>2456</v>
      </c>
      <c r="C975" s="400">
        <v>30</v>
      </c>
    </row>
    <row r="976" spans="1:3" x14ac:dyDescent="0.35">
      <c r="A976" s="395" t="s">
        <v>2457</v>
      </c>
      <c r="B976" s="902" t="s">
        <v>848</v>
      </c>
      <c r="C976" s="400">
        <v>75</v>
      </c>
    </row>
    <row r="977" spans="1:3" x14ac:dyDescent="0.35">
      <c r="A977" s="395" t="s">
        <v>2458</v>
      </c>
      <c r="B977" s="902" t="s">
        <v>2424</v>
      </c>
      <c r="C977" s="400">
        <v>30</v>
      </c>
    </row>
    <row r="978" spans="1:3" x14ac:dyDescent="0.35">
      <c r="A978" s="395" t="s">
        <v>2459</v>
      </c>
      <c r="B978" s="902" t="s">
        <v>2460</v>
      </c>
      <c r="C978" s="400">
        <v>30</v>
      </c>
    </row>
    <row r="979" spans="1:3" x14ac:dyDescent="0.35">
      <c r="A979" s="395" t="s">
        <v>2461</v>
      </c>
      <c r="B979" s="902" t="s">
        <v>2462</v>
      </c>
      <c r="C979" s="400">
        <v>30</v>
      </c>
    </row>
    <row r="980" spans="1:3" x14ac:dyDescent="0.35">
      <c r="A980" s="395" t="s">
        <v>2463</v>
      </c>
      <c r="B980" s="902" t="s">
        <v>2464</v>
      </c>
      <c r="C980" s="400">
        <v>45</v>
      </c>
    </row>
    <row r="981" spans="1:3" x14ac:dyDescent="0.35">
      <c r="A981" s="395" t="s">
        <v>2465</v>
      </c>
      <c r="B981" s="902" t="s">
        <v>2466</v>
      </c>
      <c r="C981" s="400">
        <v>90</v>
      </c>
    </row>
    <row r="982" spans="1:3" x14ac:dyDescent="0.35">
      <c r="A982" s="395" t="s">
        <v>2467</v>
      </c>
      <c r="B982" s="902" t="s">
        <v>2468</v>
      </c>
      <c r="C982" s="400">
        <v>60</v>
      </c>
    </row>
    <row r="983" spans="1:3" x14ac:dyDescent="0.35">
      <c r="A983" s="395" t="s">
        <v>2469</v>
      </c>
      <c r="B983" s="902" t="s">
        <v>2470</v>
      </c>
      <c r="C983" s="400">
        <v>60</v>
      </c>
    </row>
    <row r="984" spans="1:3" x14ac:dyDescent="0.35">
      <c r="A984" s="395" t="s">
        <v>2471</v>
      </c>
      <c r="B984" s="902" t="s">
        <v>2472</v>
      </c>
      <c r="C984" s="400">
        <v>90</v>
      </c>
    </row>
    <row r="985" spans="1:3" x14ac:dyDescent="0.35">
      <c r="A985" s="395" t="s">
        <v>2473</v>
      </c>
      <c r="B985" s="902" t="s">
        <v>2474</v>
      </c>
      <c r="C985" s="400">
        <v>120</v>
      </c>
    </row>
    <row r="986" spans="1:3" x14ac:dyDescent="0.35">
      <c r="A986" s="395" t="s">
        <v>2475</v>
      </c>
      <c r="B986" s="902" t="s">
        <v>2476</v>
      </c>
      <c r="C986" s="400">
        <v>45</v>
      </c>
    </row>
    <row r="987" spans="1:3" x14ac:dyDescent="0.35">
      <c r="A987" s="395" t="s">
        <v>2477</v>
      </c>
      <c r="B987" s="902" t="s">
        <v>2478</v>
      </c>
      <c r="C987" s="400">
        <v>60</v>
      </c>
    </row>
    <row r="988" spans="1:3" x14ac:dyDescent="0.35">
      <c r="A988" s="395" t="s">
        <v>2479</v>
      </c>
      <c r="B988" s="902" t="s">
        <v>2480</v>
      </c>
      <c r="C988" s="400">
        <v>60</v>
      </c>
    </row>
    <row r="989" spans="1:3" x14ac:dyDescent="0.35">
      <c r="A989" s="395" t="s">
        <v>2481</v>
      </c>
      <c r="B989" s="903" t="s">
        <v>2482</v>
      </c>
      <c r="C989" s="400">
        <v>180</v>
      </c>
    </row>
    <row r="990" spans="1:3" x14ac:dyDescent="0.35">
      <c r="A990" s="395" t="s">
        <v>2483</v>
      </c>
      <c r="B990" s="902" t="s">
        <v>817</v>
      </c>
      <c r="C990" s="400">
        <v>270</v>
      </c>
    </row>
    <row r="991" spans="1:3" x14ac:dyDescent="0.35">
      <c r="A991" s="395" t="s">
        <v>2484</v>
      </c>
      <c r="B991" s="902" t="s">
        <v>2485</v>
      </c>
      <c r="C991" s="400">
        <v>60</v>
      </c>
    </row>
    <row r="992" spans="1:3" x14ac:dyDescent="0.35">
      <c r="A992" s="395" t="s">
        <v>2486</v>
      </c>
      <c r="B992" s="902" t="s">
        <v>2487</v>
      </c>
      <c r="C992" s="400">
        <v>60</v>
      </c>
    </row>
    <row r="993" spans="1:3" x14ac:dyDescent="0.35">
      <c r="A993" s="395" t="s">
        <v>2488</v>
      </c>
      <c r="B993" s="902" t="s">
        <v>2489</v>
      </c>
      <c r="C993" s="400">
        <v>60</v>
      </c>
    </row>
    <row r="994" spans="1:3" x14ac:dyDescent="0.35">
      <c r="A994" s="395" t="s">
        <v>2490</v>
      </c>
      <c r="B994" s="902" t="s">
        <v>2491</v>
      </c>
      <c r="C994" s="400">
        <v>90</v>
      </c>
    </row>
    <row r="995" spans="1:3" x14ac:dyDescent="0.35">
      <c r="A995" s="395" t="s">
        <v>2492</v>
      </c>
      <c r="B995" s="902" t="s">
        <v>2493</v>
      </c>
      <c r="C995" s="400">
        <v>120</v>
      </c>
    </row>
    <row r="996" spans="1:3" x14ac:dyDescent="0.35">
      <c r="A996" s="395" t="s">
        <v>2494</v>
      </c>
      <c r="B996" s="903" t="s">
        <v>2495</v>
      </c>
      <c r="C996" s="400">
        <v>60</v>
      </c>
    </row>
    <row r="997" spans="1:3" x14ac:dyDescent="0.35">
      <c r="A997" s="395" t="s">
        <v>2496</v>
      </c>
      <c r="B997" s="904" t="s">
        <v>2411</v>
      </c>
      <c r="C997" s="905">
        <v>30</v>
      </c>
    </row>
    <row r="998" spans="1:3" x14ac:dyDescent="0.35">
      <c r="A998" s="395" t="s">
        <v>2497</v>
      </c>
      <c r="B998" s="904" t="s">
        <v>2413</v>
      </c>
      <c r="C998" s="905">
        <v>15</v>
      </c>
    </row>
    <row r="999" spans="1:3" x14ac:dyDescent="0.35">
      <c r="A999" s="395" t="s">
        <v>2498</v>
      </c>
      <c r="B999" s="904" t="s">
        <v>2499</v>
      </c>
      <c r="C999" s="905">
        <v>30</v>
      </c>
    </row>
    <row r="1000" spans="1:3" x14ac:dyDescent="0.35">
      <c r="A1000" s="395" t="s">
        <v>2500</v>
      </c>
      <c r="B1000" s="904" t="s">
        <v>2501</v>
      </c>
      <c r="C1000" s="905">
        <v>45</v>
      </c>
    </row>
    <row r="1001" spans="1:3" x14ac:dyDescent="0.35">
      <c r="A1001" s="395" t="s">
        <v>2502</v>
      </c>
      <c r="B1001" s="904" t="s">
        <v>836</v>
      </c>
      <c r="C1001" s="905">
        <v>30</v>
      </c>
    </row>
    <row r="1002" spans="1:3" x14ac:dyDescent="0.35">
      <c r="A1002" s="395" t="s">
        <v>2503</v>
      </c>
      <c r="B1002" s="904" t="s">
        <v>2504</v>
      </c>
      <c r="C1002" s="905">
        <v>60</v>
      </c>
    </row>
    <row r="1003" spans="1:3" x14ac:dyDescent="0.35">
      <c r="A1003" s="395" t="s">
        <v>2505</v>
      </c>
      <c r="B1003" s="904" t="s">
        <v>848</v>
      </c>
      <c r="C1003" s="905">
        <v>60</v>
      </c>
    </row>
    <row r="1004" spans="1:3" x14ac:dyDescent="0.35">
      <c r="A1004" s="395" t="s">
        <v>2506</v>
      </c>
      <c r="B1004" s="904" t="s">
        <v>2456</v>
      </c>
      <c r="C1004" s="905">
        <v>30</v>
      </c>
    </row>
    <row r="1005" spans="1:3" x14ac:dyDescent="0.35">
      <c r="A1005" s="395" t="s">
        <v>2507</v>
      </c>
      <c r="B1005" s="904" t="s">
        <v>2428</v>
      </c>
      <c r="C1005" s="905">
        <v>30</v>
      </c>
    </row>
    <row r="1006" spans="1:3" x14ac:dyDescent="0.35">
      <c r="A1006" s="395" t="s">
        <v>2508</v>
      </c>
      <c r="B1006" s="904" t="s">
        <v>2509</v>
      </c>
      <c r="C1006" s="905">
        <v>30</v>
      </c>
    </row>
    <row r="1007" spans="1:3" x14ac:dyDescent="0.35">
      <c r="A1007" s="395" t="s">
        <v>2510</v>
      </c>
      <c r="B1007" s="904" t="s">
        <v>2511</v>
      </c>
      <c r="C1007" s="905">
        <v>90</v>
      </c>
    </row>
    <row r="1008" spans="1:3" x14ac:dyDescent="0.35">
      <c r="A1008" s="395" t="s">
        <v>2512</v>
      </c>
      <c r="B1008" s="904" t="s">
        <v>2513</v>
      </c>
      <c r="C1008" s="905">
        <v>60</v>
      </c>
    </row>
    <row r="1009" spans="1:3" x14ac:dyDescent="0.35">
      <c r="A1009" s="395" t="s">
        <v>2514</v>
      </c>
      <c r="B1009" s="904" t="s">
        <v>2515</v>
      </c>
      <c r="C1009" s="905">
        <v>90</v>
      </c>
    </row>
    <row r="1010" spans="1:3" x14ac:dyDescent="0.35">
      <c r="A1010" s="395" t="s">
        <v>2516</v>
      </c>
      <c r="B1010" s="904" t="s">
        <v>2517</v>
      </c>
      <c r="C1010" s="905">
        <v>60</v>
      </c>
    </row>
    <row r="1011" spans="1:3" x14ac:dyDescent="0.35">
      <c r="A1011" s="395" t="s">
        <v>2518</v>
      </c>
      <c r="B1011" s="904" t="s">
        <v>2519</v>
      </c>
      <c r="C1011" s="905">
        <v>60</v>
      </c>
    </row>
    <row r="1012" spans="1:3" x14ac:dyDescent="0.35">
      <c r="A1012" s="395" t="s">
        <v>2520</v>
      </c>
      <c r="B1012" s="904" t="s">
        <v>5700</v>
      </c>
      <c r="C1012" s="905">
        <v>90</v>
      </c>
    </row>
    <row r="1013" spans="1:3" x14ac:dyDescent="0.35">
      <c r="A1013" s="395" t="s">
        <v>2521</v>
      </c>
      <c r="B1013" s="904" t="s">
        <v>2478</v>
      </c>
      <c r="C1013" s="905">
        <v>90</v>
      </c>
    </row>
    <row r="1014" spans="1:3" x14ac:dyDescent="0.35">
      <c r="A1014" s="395" t="s">
        <v>2522</v>
      </c>
      <c r="B1014" s="904" t="s">
        <v>513</v>
      </c>
      <c r="C1014" s="905">
        <v>60</v>
      </c>
    </row>
    <row r="1015" spans="1:3" x14ac:dyDescent="0.35">
      <c r="A1015" s="395" t="s">
        <v>2523</v>
      </c>
      <c r="B1015" s="904" t="s">
        <v>2524</v>
      </c>
      <c r="C1015" s="905">
        <v>60</v>
      </c>
    </row>
    <row r="1016" spans="1:3" x14ac:dyDescent="0.35">
      <c r="A1016" s="395" t="s">
        <v>2525</v>
      </c>
      <c r="B1016" s="904" t="s">
        <v>2526</v>
      </c>
      <c r="C1016" s="905">
        <v>60</v>
      </c>
    </row>
    <row r="1017" spans="1:3" x14ac:dyDescent="0.35">
      <c r="A1017" s="395" t="s">
        <v>2527</v>
      </c>
      <c r="B1017" s="904" t="s">
        <v>2528</v>
      </c>
      <c r="C1017" s="905">
        <v>120</v>
      </c>
    </row>
    <row r="1018" spans="1:3" x14ac:dyDescent="0.35">
      <c r="A1018" s="395" t="s">
        <v>2529</v>
      </c>
      <c r="B1018" s="904" t="s">
        <v>2530</v>
      </c>
      <c r="C1018" s="905">
        <v>60</v>
      </c>
    </row>
    <row r="1019" spans="1:3" x14ac:dyDescent="0.35">
      <c r="A1019" s="395" t="s">
        <v>2531</v>
      </c>
      <c r="B1019" s="904" t="s">
        <v>2482</v>
      </c>
      <c r="C1019" s="905">
        <v>180</v>
      </c>
    </row>
    <row r="1020" spans="1:3" x14ac:dyDescent="0.35">
      <c r="A1020" s="395" t="s">
        <v>2532</v>
      </c>
      <c r="B1020" s="904" t="s">
        <v>817</v>
      </c>
      <c r="C1020" s="905">
        <v>270</v>
      </c>
    </row>
    <row r="1021" spans="1:3" x14ac:dyDescent="0.35">
      <c r="A1021" s="395" t="s">
        <v>2533</v>
      </c>
      <c r="B1021" s="904" t="s">
        <v>2534</v>
      </c>
      <c r="C1021" s="905">
        <v>90</v>
      </c>
    </row>
    <row r="1022" spans="1:3" x14ac:dyDescent="0.35">
      <c r="A1022" s="395" t="s">
        <v>2535</v>
      </c>
      <c r="B1022" s="904" t="s">
        <v>2536</v>
      </c>
      <c r="C1022" s="905">
        <v>60</v>
      </c>
    </row>
    <row r="1023" spans="1:3" x14ac:dyDescent="0.35">
      <c r="A1023" s="395" t="s">
        <v>2537</v>
      </c>
      <c r="B1023" s="904" t="s">
        <v>2538</v>
      </c>
      <c r="C1023" s="905">
        <v>90</v>
      </c>
    </row>
    <row r="1024" spans="1:3" x14ac:dyDescent="0.35">
      <c r="A1024" s="395" t="s">
        <v>2539</v>
      </c>
      <c r="B1024" s="904" t="s">
        <v>2411</v>
      </c>
      <c r="C1024" s="905">
        <v>90</v>
      </c>
    </row>
    <row r="1025" spans="1:3" x14ac:dyDescent="0.35">
      <c r="A1025" s="395" t="s">
        <v>2540</v>
      </c>
      <c r="B1025" s="904" t="s">
        <v>2413</v>
      </c>
      <c r="C1025" s="905">
        <v>30</v>
      </c>
    </row>
    <row r="1026" spans="1:3" x14ac:dyDescent="0.35">
      <c r="A1026" s="395" t="s">
        <v>2541</v>
      </c>
      <c r="B1026" s="904" t="s">
        <v>2499</v>
      </c>
      <c r="C1026" s="905">
        <v>60</v>
      </c>
    </row>
    <row r="1027" spans="1:3" x14ac:dyDescent="0.35">
      <c r="A1027" s="395" t="s">
        <v>2542</v>
      </c>
      <c r="B1027" s="904" t="s">
        <v>2501</v>
      </c>
      <c r="C1027" s="905">
        <v>75</v>
      </c>
    </row>
    <row r="1028" spans="1:3" x14ac:dyDescent="0.35">
      <c r="A1028" s="395" t="s">
        <v>2543</v>
      </c>
      <c r="B1028" s="904" t="s">
        <v>836</v>
      </c>
      <c r="C1028" s="905">
        <v>75</v>
      </c>
    </row>
    <row r="1029" spans="1:3" x14ac:dyDescent="0.35">
      <c r="A1029" s="395" t="s">
        <v>2544</v>
      </c>
      <c r="B1029" s="904" t="s">
        <v>2504</v>
      </c>
      <c r="C1029" s="905">
        <v>120</v>
      </c>
    </row>
    <row r="1030" spans="1:3" x14ac:dyDescent="0.35">
      <c r="A1030" s="395" t="s">
        <v>2545</v>
      </c>
      <c r="B1030" s="904" t="s">
        <v>848</v>
      </c>
      <c r="C1030" s="905">
        <v>90</v>
      </c>
    </row>
    <row r="1031" spans="1:3" x14ac:dyDescent="0.35">
      <c r="A1031" s="395" t="s">
        <v>2546</v>
      </c>
      <c r="B1031" s="904" t="s">
        <v>2456</v>
      </c>
      <c r="C1031" s="905">
        <v>30</v>
      </c>
    </row>
    <row r="1032" spans="1:3" x14ac:dyDescent="0.35">
      <c r="A1032" s="395" t="s">
        <v>2547</v>
      </c>
      <c r="B1032" s="904" t="s">
        <v>2548</v>
      </c>
      <c r="C1032" s="905">
        <v>30</v>
      </c>
    </row>
    <row r="1033" spans="1:3" x14ac:dyDescent="0.35">
      <c r="A1033" s="395" t="s">
        <v>2549</v>
      </c>
      <c r="B1033" s="904" t="s">
        <v>2428</v>
      </c>
      <c r="C1033" s="905">
        <v>30</v>
      </c>
    </row>
    <row r="1034" spans="1:3" x14ac:dyDescent="0.35">
      <c r="A1034" s="395" t="s">
        <v>2550</v>
      </c>
      <c r="B1034" s="904" t="s">
        <v>2551</v>
      </c>
      <c r="C1034" s="905">
        <v>60</v>
      </c>
    </row>
    <row r="1035" spans="1:3" x14ac:dyDescent="0.35">
      <c r="A1035" s="395" t="s">
        <v>2552</v>
      </c>
      <c r="B1035" s="904" t="s">
        <v>2511</v>
      </c>
      <c r="C1035" s="905">
        <v>90</v>
      </c>
    </row>
    <row r="1036" spans="1:3" x14ac:dyDescent="0.35">
      <c r="A1036" s="395" t="s">
        <v>2553</v>
      </c>
      <c r="B1036" s="904" t="s">
        <v>2554</v>
      </c>
      <c r="C1036" s="905">
        <v>60</v>
      </c>
    </row>
    <row r="1037" spans="1:3" x14ac:dyDescent="0.35">
      <c r="A1037" s="395" t="s">
        <v>2555</v>
      </c>
      <c r="B1037" s="904" t="s">
        <v>2513</v>
      </c>
      <c r="C1037" s="905">
        <v>90</v>
      </c>
    </row>
    <row r="1038" spans="1:3" x14ac:dyDescent="0.35">
      <c r="A1038" s="395" t="s">
        <v>2556</v>
      </c>
      <c r="B1038" s="904" t="s">
        <v>2515</v>
      </c>
      <c r="C1038" s="905">
        <v>120</v>
      </c>
    </row>
    <row r="1039" spans="1:3" x14ac:dyDescent="0.35">
      <c r="A1039" s="395" t="s">
        <v>2557</v>
      </c>
      <c r="B1039" s="904" t="s">
        <v>2517</v>
      </c>
      <c r="C1039" s="905">
        <v>90</v>
      </c>
    </row>
    <row r="1040" spans="1:3" x14ac:dyDescent="0.35">
      <c r="A1040" s="395" t="s">
        <v>2558</v>
      </c>
      <c r="B1040" s="904" t="s">
        <v>2519</v>
      </c>
      <c r="C1040" s="905">
        <v>90</v>
      </c>
    </row>
    <row r="1041" spans="1:3" x14ac:dyDescent="0.35">
      <c r="A1041" s="395" t="s">
        <v>2559</v>
      </c>
      <c r="B1041" s="904" t="s">
        <v>2560</v>
      </c>
      <c r="C1041" s="905">
        <v>45</v>
      </c>
    </row>
    <row r="1042" spans="1:3" x14ac:dyDescent="0.35">
      <c r="A1042" s="395" t="s">
        <v>2561</v>
      </c>
      <c r="B1042" s="904" t="s">
        <v>5700</v>
      </c>
      <c r="C1042" s="905">
        <v>150</v>
      </c>
    </row>
    <row r="1043" spans="1:3" x14ac:dyDescent="0.35">
      <c r="A1043" s="395" t="s">
        <v>2562</v>
      </c>
      <c r="B1043" s="904" t="s">
        <v>2478</v>
      </c>
      <c r="C1043" s="905">
        <v>120</v>
      </c>
    </row>
    <row r="1044" spans="1:3" x14ac:dyDescent="0.35">
      <c r="A1044" s="395" t="s">
        <v>2563</v>
      </c>
      <c r="B1044" s="904" t="s">
        <v>513</v>
      </c>
      <c r="C1044" s="905">
        <v>60</v>
      </c>
    </row>
    <row r="1045" spans="1:3" x14ac:dyDescent="0.35">
      <c r="A1045" s="395" t="s">
        <v>2564</v>
      </c>
      <c r="B1045" s="904" t="s">
        <v>2524</v>
      </c>
      <c r="C1045" s="905">
        <v>120</v>
      </c>
    </row>
    <row r="1046" spans="1:3" x14ac:dyDescent="0.35">
      <c r="A1046" s="395" t="s">
        <v>2565</v>
      </c>
      <c r="B1046" s="904" t="s">
        <v>2526</v>
      </c>
      <c r="C1046" s="905">
        <v>60</v>
      </c>
    </row>
    <row r="1047" spans="1:3" x14ac:dyDescent="0.35">
      <c r="A1047" s="395" t="s">
        <v>2566</v>
      </c>
      <c r="B1047" s="904" t="s">
        <v>2528</v>
      </c>
      <c r="C1047" s="905">
        <v>120</v>
      </c>
    </row>
    <row r="1048" spans="1:3" x14ac:dyDescent="0.35">
      <c r="A1048" s="395" t="s">
        <v>2567</v>
      </c>
      <c r="B1048" s="904" t="s">
        <v>2568</v>
      </c>
      <c r="C1048" s="905">
        <v>90</v>
      </c>
    </row>
    <row r="1049" spans="1:3" x14ac:dyDescent="0.35">
      <c r="A1049" s="395" t="s">
        <v>2569</v>
      </c>
      <c r="B1049" s="904" t="s">
        <v>2530</v>
      </c>
      <c r="C1049" s="905">
        <v>90</v>
      </c>
    </row>
    <row r="1050" spans="1:3" x14ac:dyDescent="0.35">
      <c r="A1050" s="395" t="s">
        <v>2570</v>
      </c>
      <c r="B1050" s="904" t="s">
        <v>2571</v>
      </c>
      <c r="C1050" s="905">
        <v>60</v>
      </c>
    </row>
    <row r="1051" spans="1:3" x14ac:dyDescent="0.35">
      <c r="A1051" s="395" t="s">
        <v>2572</v>
      </c>
      <c r="B1051" s="904" t="s">
        <v>2573</v>
      </c>
      <c r="C1051" s="905">
        <v>90</v>
      </c>
    </row>
    <row r="1052" spans="1:3" x14ac:dyDescent="0.35">
      <c r="A1052" s="395" t="s">
        <v>2574</v>
      </c>
      <c r="B1052" s="904" t="s">
        <v>2482</v>
      </c>
      <c r="C1052" s="905">
        <v>180</v>
      </c>
    </row>
    <row r="1053" spans="1:3" x14ac:dyDescent="0.35">
      <c r="A1053" s="395" t="s">
        <v>2575</v>
      </c>
      <c r="B1053" s="904" t="s">
        <v>817</v>
      </c>
      <c r="C1053" s="905">
        <v>270</v>
      </c>
    </row>
    <row r="1054" spans="1:3" x14ac:dyDescent="0.35">
      <c r="A1054" s="395" t="s">
        <v>2576</v>
      </c>
      <c r="B1054" s="904" t="s">
        <v>2534</v>
      </c>
      <c r="C1054" s="905">
        <v>90</v>
      </c>
    </row>
    <row r="1055" spans="1:3" x14ac:dyDescent="0.35">
      <c r="A1055" s="395" t="s">
        <v>2577</v>
      </c>
      <c r="B1055" s="904" t="s">
        <v>2536</v>
      </c>
      <c r="C1055" s="905">
        <v>90</v>
      </c>
    </row>
    <row r="1056" spans="1:3" x14ac:dyDescent="0.35">
      <c r="A1056" s="395" t="s">
        <v>2578</v>
      </c>
      <c r="B1056" s="904" t="s">
        <v>2538</v>
      </c>
      <c r="C1056" s="905">
        <v>90</v>
      </c>
    </row>
    <row r="1057" spans="1:3" x14ac:dyDescent="0.35">
      <c r="A1057" s="395" t="s">
        <v>2579</v>
      </c>
      <c r="B1057" s="279" t="s">
        <v>2411</v>
      </c>
      <c r="C1057" s="280">
        <v>30</v>
      </c>
    </row>
    <row r="1058" spans="1:3" x14ac:dyDescent="0.35">
      <c r="A1058" s="395" t="s">
        <v>2580</v>
      </c>
      <c r="B1058" s="279" t="s">
        <v>2413</v>
      </c>
      <c r="C1058" s="280">
        <v>15</v>
      </c>
    </row>
    <row r="1059" spans="1:3" x14ac:dyDescent="0.35">
      <c r="A1059" s="395" t="s">
        <v>2581</v>
      </c>
      <c r="B1059" s="279" t="s">
        <v>2415</v>
      </c>
      <c r="C1059" s="280">
        <v>30</v>
      </c>
    </row>
    <row r="1060" spans="1:3" x14ac:dyDescent="0.35">
      <c r="A1060" s="395" t="s">
        <v>2582</v>
      </c>
      <c r="B1060" s="279" t="s">
        <v>7283</v>
      </c>
      <c r="C1060" s="280">
        <v>45</v>
      </c>
    </row>
    <row r="1061" spans="1:3" x14ac:dyDescent="0.35">
      <c r="A1061" s="395" t="s">
        <v>2583</v>
      </c>
      <c r="B1061" s="279" t="s">
        <v>836</v>
      </c>
      <c r="C1061" s="280">
        <v>30</v>
      </c>
    </row>
    <row r="1062" spans="1:3" x14ac:dyDescent="0.35">
      <c r="A1062" s="395" t="s">
        <v>2584</v>
      </c>
      <c r="B1062" s="279" t="s">
        <v>7284</v>
      </c>
      <c r="C1062" s="280">
        <v>60</v>
      </c>
    </row>
    <row r="1063" spans="1:3" x14ac:dyDescent="0.35">
      <c r="A1063" s="395" t="s">
        <v>2586</v>
      </c>
      <c r="B1063" s="279" t="s">
        <v>2422</v>
      </c>
      <c r="C1063" s="280">
        <v>30</v>
      </c>
    </row>
    <row r="1064" spans="1:3" x14ac:dyDescent="0.35">
      <c r="A1064" s="395" t="s">
        <v>2587</v>
      </c>
      <c r="B1064" s="279" t="s">
        <v>2426</v>
      </c>
      <c r="C1064" s="280">
        <v>15</v>
      </c>
    </row>
    <row r="1065" spans="1:3" x14ac:dyDescent="0.35">
      <c r="A1065" s="395" t="s">
        <v>2588</v>
      </c>
      <c r="B1065" s="279" t="s">
        <v>2589</v>
      </c>
      <c r="C1065" s="280">
        <v>30</v>
      </c>
    </row>
    <row r="1066" spans="1:3" x14ac:dyDescent="0.35">
      <c r="A1066" s="395" t="s">
        <v>2590</v>
      </c>
      <c r="B1066" s="279" t="s">
        <v>2591</v>
      </c>
      <c r="C1066" s="280">
        <v>30</v>
      </c>
    </row>
    <row r="1067" spans="1:3" x14ac:dyDescent="0.35">
      <c r="A1067" s="395" t="s">
        <v>2592</v>
      </c>
      <c r="B1067" s="279" t="s">
        <v>2424</v>
      </c>
      <c r="C1067" s="280">
        <v>30</v>
      </c>
    </row>
    <row r="1068" spans="1:3" x14ac:dyDescent="0.35">
      <c r="A1068" s="395" t="s">
        <v>2593</v>
      </c>
      <c r="B1068" s="279" t="s">
        <v>2456</v>
      </c>
      <c r="C1068" s="280">
        <v>30</v>
      </c>
    </row>
    <row r="1069" spans="1:3" x14ac:dyDescent="0.35">
      <c r="A1069" s="395" t="s">
        <v>2594</v>
      </c>
      <c r="B1069" s="901" t="s">
        <v>2595</v>
      </c>
      <c r="C1069" s="280">
        <v>40</v>
      </c>
    </row>
    <row r="1070" spans="1:3" x14ac:dyDescent="0.35">
      <c r="A1070" s="395" t="s">
        <v>2596</v>
      </c>
      <c r="B1070" s="279" t="s">
        <v>2597</v>
      </c>
      <c r="C1070" s="280">
        <v>40</v>
      </c>
    </row>
    <row r="1071" spans="1:3" x14ac:dyDescent="0.35">
      <c r="A1071" s="395" t="s">
        <v>2598</v>
      </c>
      <c r="B1071" s="279" t="s">
        <v>2428</v>
      </c>
      <c r="C1071" s="280">
        <v>15</v>
      </c>
    </row>
    <row r="1072" spans="1:3" x14ac:dyDescent="0.35">
      <c r="A1072" s="395" t="s">
        <v>2599</v>
      </c>
      <c r="B1072" s="279" t="s">
        <v>2600</v>
      </c>
      <c r="C1072" s="280">
        <v>60</v>
      </c>
    </row>
    <row r="1073" spans="1:3" x14ac:dyDescent="0.35">
      <c r="A1073" s="395" t="s">
        <v>2601</v>
      </c>
      <c r="B1073" s="279" t="s">
        <v>2602</v>
      </c>
      <c r="C1073" s="280">
        <v>180</v>
      </c>
    </row>
    <row r="1074" spans="1:3" x14ac:dyDescent="0.35">
      <c r="A1074" s="395" t="s">
        <v>2603</v>
      </c>
      <c r="B1074" s="279" t="s">
        <v>2604</v>
      </c>
      <c r="C1074" s="280">
        <v>60</v>
      </c>
    </row>
    <row r="1075" spans="1:3" x14ac:dyDescent="0.35">
      <c r="A1075" s="395" t="s">
        <v>2605</v>
      </c>
      <c r="B1075" s="279" t="s">
        <v>1042</v>
      </c>
      <c r="C1075" s="280">
        <v>90</v>
      </c>
    </row>
    <row r="1076" spans="1:3" ht="31" x14ac:dyDescent="0.35">
      <c r="A1076" s="395" t="s">
        <v>2606</v>
      </c>
      <c r="B1076" s="279" t="s">
        <v>2607</v>
      </c>
      <c r="C1076" s="280">
        <v>90</v>
      </c>
    </row>
    <row r="1077" spans="1:3" x14ac:dyDescent="0.35">
      <c r="A1077" s="395" t="s">
        <v>2608</v>
      </c>
      <c r="B1077" s="279" t="s">
        <v>2609</v>
      </c>
      <c r="C1077" s="280">
        <v>60</v>
      </c>
    </row>
    <row r="1078" spans="1:3" x14ac:dyDescent="0.35">
      <c r="A1078" s="395" t="s">
        <v>2610</v>
      </c>
      <c r="B1078" s="279" t="s">
        <v>2611</v>
      </c>
      <c r="C1078" s="280">
        <v>90</v>
      </c>
    </row>
    <row r="1079" spans="1:3" ht="31" x14ac:dyDescent="0.35">
      <c r="A1079" s="395" t="s">
        <v>2612</v>
      </c>
      <c r="B1079" s="279" t="s">
        <v>7285</v>
      </c>
      <c r="C1079" s="280">
        <v>60</v>
      </c>
    </row>
    <row r="1080" spans="1:3" x14ac:dyDescent="0.35">
      <c r="A1080" s="395" t="s">
        <v>2614</v>
      </c>
      <c r="B1080" s="279" t="s">
        <v>2615</v>
      </c>
      <c r="C1080" s="280">
        <v>90</v>
      </c>
    </row>
    <row r="1081" spans="1:3" x14ac:dyDescent="0.35">
      <c r="A1081" s="395" t="s">
        <v>857</v>
      </c>
      <c r="B1081" s="279" t="s">
        <v>2616</v>
      </c>
      <c r="C1081" s="280">
        <v>75</v>
      </c>
    </row>
    <row r="1082" spans="1:3" x14ac:dyDescent="0.35">
      <c r="A1082" s="395" t="s">
        <v>2617</v>
      </c>
      <c r="B1082" s="279" t="s">
        <v>2618</v>
      </c>
      <c r="C1082" s="280">
        <v>60</v>
      </c>
    </row>
    <row r="1083" spans="1:3" x14ac:dyDescent="0.35">
      <c r="A1083" s="395" t="s">
        <v>2619</v>
      </c>
      <c r="B1083" s="901" t="s">
        <v>817</v>
      </c>
      <c r="C1083" s="280">
        <v>270</v>
      </c>
    </row>
    <row r="1084" spans="1:3" x14ac:dyDescent="0.35">
      <c r="A1084" s="395" t="s">
        <v>2620</v>
      </c>
      <c r="B1084" s="279" t="s">
        <v>2411</v>
      </c>
      <c r="C1084" s="280">
        <v>90</v>
      </c>
    </row>
    <row r="1085" spans="1:3" x14ac:dyDescent="0.35">
      <c r="A1085" s="395" t="s">
        <v>2621</v>
      </c>
      <c r="B1085" s="279" t="s">
        <v>2413</v>
      </c>
      <c r="C1085" s="280">
        <v>30</v>
      </c>
    </row>
    <row r="1086" spans="1:3" x14ac:dyDescent="0.35">
      <c r="A1086" s="395" t="s">
        <v>2622</v>
      </c>
      <c r="B1086" s="279" t="s">
        <v>2415</v>
      </c>
      <c r="C1086" s="280">
        <v>60</v>
      </c>
    </row>
    <row r="1087" spans="1:3" x14ac:dyDescent="0.35">
      <c r="A1087" s="395" t="s">
        <v>2623</v>
      </c>
      <c r="B1087" s="279" t="s">
        <v>7283</v>
      </c>
      <c r="C1087" s="280">
        <v>75</v>
      </c>
    </row>
    <row r="1088" spans="1:3" x14ac:dyDescent="0.35">
      <c r="A1088" s="395" t="s">
        <v>2624</v>
      </c>
      <c r="B1088" s="279" t="s">
        <v>836</v>
      </c>
      <c r="C1088" s="280">
        <v>75</v>
      </c>
    </row>
    <row r="1089" spans="1:3" x14ac:dyDescent="0.35">
      <c r="A1089" s="395" t="s">
        <v>2625</v>
      </c>
      <c r="B1089" s="279" t="s">
        <v>7284</v>
      </c>
      <c r="C1089" s="280">
        <v>120</v>
      </c>
    </row>
    <row r="1090" spans="1:3" x14ac:dyDescent="0.35">
      <c r="A1090" s="395" t="s">
        <v>2626</v>
      </c>
      <c r="B1090" s="279" t="s">
        <v>2422</v>
      </c>
      <c r="C1090" s="280">
        <v>45</v>
      </c>
    </row>
    <row r="1091" spans="1:3" x14ac:dyDescent="0.35">
      <c r="A1091" s="395" t="s">
        <v>2627</v>
      </c>
      <c r="B1091" s="279" t="s">
        <v>2466</v>
      </c>
      <c r="C1091" s="280">
        <v>30</v>
      </c>
    </row>
    <row r="1092" spans="1:3" x14ac:dyDescent="0.35">
      <c r="A1092" s="395" t="s">
        <v>2628</v>
      </c>
      <c r="B1092" s="279" t="s">
        <v>2629</v>
      </c>
      <c r="C1092" s="280">
        <v>45</v>
      </c>
    </row>
    <row r="1093" spans="1:3" x14ac:dyDescent="0.35">
      <c r="A1093" s="395" t="s">
        <v>2630</v>
      </c>
      <c r="B1093" s="279" t="s">
        <v>2426</v>
      </c>
      <c r="C1093" s="280">
        <v>30</v>
      </c>
    </row>
    <row r="1094" spans="1:3" x14ac:dyDescent="0.35">
      <c r="A1094" s="395" t="s">
        <v>2631</v>
      </c>
      <c r="B1094" s="279" t="s">
        <v>2591</v>
      </c>
      <c r="C1094" s="280">
        <v>45</v>
      </c>
    </row>
    <row r="1095" spans="1:3" x14ac:dyDescent="0.35">
      <c r="A1095" s="395" t="s">
        <v>2632</v>
      </c>
      <c r="B1095" s="279" t="s">
        <v>2424</v>
      </c>
      <c r="C1095" s="280">
        <v>45</v>
      </c>
    </row>
    <row r="1096" spans="1:3" x14ac:dyDescent="0.35">
      <c r="A1096" s="395" t="s">
        <v>2633</v>
      </c>
      <c r="B1096" s="279" t="s">
        <v>7286</v>
      </c>
      <c r="C1096" s="280">
        <v>30</v>
      </c>
    </row>
    <row r="1097" spans="1:3" x14ac:dyDescent="0.35">
      <c r="A1097" s="395" t="s">
        <v>2634</v>
      </c>
      <c r="B1097" s="279" t="s">
        <v>2635</v>
      </c>
      <c r="C1097" s="280">
        <v>30</v>
      </c>
    </row>
    <row r="1098" spans="1:3" x14ac:dyDescent="0.35">
      <c r="A1098" s="395" t="s">
        <v>2636</v>
      </c>
      <c r="B1098" s="279" t="s">
        <v>2456</v>
      </c>
      <c r="C1098" s="280">
        <v>30</v>
      </c>
    </row>
    <row r="1099" spans="1:3" x14ac:dyDescent="0.35">
      <c r="A1099" s="395" t="s">
        <v>2637</v>
      </c>
      <c r="B1099" s="279" t="s">
        <v>2638</v>
      </c>
      <c r="C1099" s="280">
        <v>30</v>
      </c>
    </row>
    <row r="1100" spans="1:3" x14ac:dyDescent="0.35">
      <c r="A1100" s="395" t="s">
        <v>2639</v>
      </c>
      <c r="B1100" s="279" t="s">
        <v>2640</v>
      </c>
      <c r="C1100" s="280">
        <v>30</v>
      </c>
    </row>
    <row r="1101" spans="1:3" x14ac:dyDescent="0.35">
      <c r="A1101" s="395" t="s">
        <v>2641</v>
      </c>
      <c r="B1101" s="279" t="s">
        <v>2642</v>
      </c>
      <c r="C1101" s="280">
        <v>30</v>
      </c>
    </row>
    <row r="1102" spans="1:3" x14ac:dyDescent="0.35">
      <c r="A1102" s="395" t="s">
        <v>2643</v>
      </c>
      <c r="B1102" s="901" t="s">
        <v>2595</v>
      </c>
      <c r="C1102" s="280">
        <v>60</v>
      </c>
    </row>
    <row r="1103" spans="1:3" x14ac:dyDescent="0.35">
      <c r="A1103" s="395" t="s">
        <v>2644</v>
      </c>
      <c r="B1103" s="279" t="s">
        <v>2597</v>
      </c>
      <c r="C1103" s="280">
        <v>60</v>
      </c>
    </row>
    <row r="1104" spans="1:3" x14ac:dyDescent="0.35">
      <c r="A1104" s="395" t="s">
        <v>2645</v>
      </c>
      <c r="B1104" s="279" t="s">
        <v>2428</v>
      </c>
      <c r="C1104" s="280">
        <v>30</v>
      </c>
    </row>
    <row r="1105" spans="1:3" x14ac:dyDescent="0.35">
      <c r="A1105" s="395" t="s">
        <v>2646</v>
      </c>
      <c r="B1105" s="279" t="s">
        <v>2600</v>
      </c>
      <c r="C1105" s="280">
        <v>60</v>
      </c>
    </row>
    <row r="1106" spans="1:3" x14ac:dyDescent="0.35">
      <c r="A1106" s="395" t="s">
        <v>2647</v>
      </c>
      <c r="B1106" s="279" t="s">
        <v>2602</v>
      </c>
      <c r="C1106" s="280">
        <v>240</v>
      </c>
    </row>
    <row r="1107" spans="1:3" x14ac:dyDescent="0.35">
      <c r="A1107" s="395" t="s">
        <v>2648</v>
      </c>
      <c r="B1107" s="279" t="s">
        <v>7287</v>
      </c>
      <c r="C1107" s="280">
        <v>75</v>
      </c>
    </row>
    <row r="1108" spans="1:3" x14ac:dyDescent="0.35">
      <c r="A1108" s="395" t="s">
        <v>2650</v>
      </c>
      <c r="B1108" s="279" t="s">
        <v>2651</v>
      </c>
      <c r="C1108" s="280">
        <v>45</v>
      </c>
    </row>
    <row r="1109" spans="1:3" x14ac:dyDescent="0.35">
      <c r="A1109" s="395" t="s">
        <v>2652</v>
      </c>
      <c r="B1109" s="279" t="s">
        <v>2611</v>
      </c>
      <c r="C1109" s="280">
        <v>120</v>
      </c>
    </row>
    <row r="1110" spans="1:3" x14ac:dyDescent="0.35">
      <c r="A1110" s="395" t="s">
        <v>2653</v>
      </c>
      <c r="B1110" s="279" t="s">
        <v>2654</v>
      </c>
      <c r="C1110" s="280">
        <v>90</v>
      </c>
    </row>
    <row r="1111" spans="1:3" x14ac:dyDescent="0.35">
      <c r="A1111" s="395" t="s">
        <v>2655</v>
      </c>
      <c r="B1111" s="279" t="s">
        <v>2656</v>
      </c>
      <c r="C1111" s="280">
        <v>120</v>
      </c>
    </row>
    <row r="1112" spans="1:3" x14ac:dyDescent="0.35">
      <c r="A1112" s="395" t="s">
        <v>2657</v>
      </c>
      <c r="B1112" s="279" t="s">
        <v>2609</v>
      </c>
      <c r="C1112" s="280">
        <v>60</v>
      </c>
    </row>
    <row r="1113" spans="1:3" x14ac:dyDescent="0.35">
      <c r="A1113" s="395" t="s">
        <v>2658</v>
      </c>
      <c r="B1113" s="279" t="s">
        <v>2659</v>
      </c>
      <c r="C1113" s="280">
        <v>60</v>
      </c>
    </row>
    <row r="1114" spans="1:3" ht="31" x14ac:dyDescent="0.35">
      <c r="A1114" s="395" t="s">
        <v>2660</v>
      </c>
      <c r="B1114" s="901" t="s">
        <v>7285</v>
      </c>
      <c r="C1114" s="280">
        <v>60</v>
      </c>
    </row>
    <row r="1115" spans="1:3" x14ac:dyDescent="0.35">
      <c r="A1115" s="395" t="s">
        <v>2661</v>
      </c>
      <c r="B1115" s="901" t="s">
        <v>7288</v>
      </c>
      <c r="C1115" s="280">
        <v>60</v>
      </c>
    </row>
    <row r="1116" spans="1:3" ht="31" x14ac:dyDescent="0.35">
      <c r="A1116" s="395" t="s">
        <v>2663</v>
      </c>
      <c r="B1116" s="279" t="s">
        <v>2664</v>
      </c>
      <c r="C1116" s="280">
        <v>120</v>
      </c>
    </row>
    <row r="1117" spans="1:3" ht="31" x14ac:dyDescent="0.35">
      <c r="A1117" s="395" t="s">
        <v>2665</v>
      </c>
      <c r="B1117" s="279" t="s">
        <v>2666</v>
      </c>
      <c r="C1117" s="280">
        <v>60</v>
      </c>
    </row>
    <row r="1118" spans="1:3" x14ac:dyDescent="0.35">
      <c r="A1118" s="395" t="s">
        <v>2667</v>
      </c>
      <c r="B1118" s="279" t="s">
        <v>2668</v>
      </c>
      <c r="C1118" s="280">
        <v>90</v>
      </c>
    </row>
    <row r="1119" spans="1:3" x14ac:dyDescent="0.35">
      <c r="A1119" s="395" t="s">
        <v>2669</v>
      </c>
      <c r="B1119" s="279" t="s">
        <v>2616</v>
      </c>
      <c r="C1119" s="280">
        <v>120</v>
      </c>
    </row>
    <row r="1120" spans="1:3" x14ac:dyDescent="0.35">
      <c r="A1120" s="395" t="s">
        <v>2670</v>
      </c>
      <c r="B1120" s="279" t="s">
        <v>2671</v>
      </c>
      <c r="C1120" s="280">
        <v>60</v>
      </c>
    </row>
    <row r="1121" spans="1:3" x14ac:dyDescent="0.35">
      <c r="A1121" s="395" t="s">
        <v>856</v>
      </c>
      <c r="B1121" s="279" t="s">
        <v>2618</v>
      </c>
      <c r="C1121" s="280">
        <v>60</v>
      </c>
    </row>
    <row r="1122" spans="1:3" x14ac:dyDescent="0.35">
      <c r="A1122" s="395" t="s">
        <v>2672</v>
      </c>
      <c r="B1122" s="279" t="s">
        <v>2673</v>
      </c>
      <c r="C1122" s="280">
        <v>270</v>
      </c>
    </row>
    <row r="1123" spans="1:3" x14ac:dyDescent="0.35">
      <c r="A1123" s="395" t="s">
        <v>2674</v>
      </c>
      <c r="B1123" s="901" t="s">
        <v>817</v>
      </c>
      <c r="C1123" s="280">
        <v>405</v>
      </c>
    </row>
    <row r="1124" spans="1:3" x14ac:dyDescent="0.35">
      <c r="A1124" s="395" t="s">
        <v>2675</v>
      </c>
      <c r="B1124" s="902" t="s">
        <v>2411</v>
      </c>
      <c r="C1124" s="400">
        <v>30</v>
      </c>
    </row>
    <row r="1125" spans="1:3" x14ac:dyDescent="0.35">
      <c r="A1125" s="395" t="s">
        <v>2676</v>
      </c>
      <c r="B1125" s="902" t="s">
        <v>2413</v>
      </c>
      <c r="C1125" s="400">
        <v>15</v>
      </c>
    </row>
    <row r="1126" spans="1:3" x14ac:dyDescent="0.35">
      <c r="A1126" s="395" t="s">
        <v>2677</v>
      </c>
      <c r="B1126" s="902" t="s">
        <v>2415</v>
      </c>
      <c r="C1126" s="400">
        <v>30</v>
      </c>
    </row>
    <row r="1127" spans="1:3" x14ac:dyDescent="0.35">
      <c r="A1127" s="395" t="s">
        <v>2678</v>
      </c>
      <c r="B1127" s="902" t="s">
        <v>2417</v>
      </c>
      <c r="C1127" s="400">
        <v>45</v>
      </c>
    </row>
    <row r="1128" spans="1:3" x14ac:dyDescent="0.35">
      <c r="A1128" s="395" t="s">
        <v>2679</v>
      </c>
      <c r="B1128" s="902" t="s">
        <v>836</v>
      </c>
      <c r="C1128" s="400">
        <v>30</v>
      </c>
    </row>
    <row r="1129" spans="1:3" x14ac:dyDescent="0.35">
      <c r="A1129" s="395" t="s">
        <v>2680</v>
      </c>
      <c r="B1129" s="902" t="s">
        <v>2420</v>
      </c>
      <c r="C1129" s="400">
        <v>60</v>
      </c>
    </row>
    <row r="1130" spans="1:3" x14ac:dyDescent="0.35">
      <c r="A1130" s="395" t="s">
        <v>2681</v>
      </c>
      <c r="B1130" s="902" t="s">
        <v>2424</v>
      </c>
      <c r="C1130" s="400">
        <v>30</v>
      </c>
    </row>
    <row r="1131" spans="1:3" x14ac:dyDescent="0.35">
      <c r="A1131" s="395" t="s">
        <v>2682</v>
      </c>
      <c r="B1131" s="902" t="s">
        <v>2683</v>
      </c>
      <c r="C1131" s="400">
        <v>45</v>
      </c>
    </row>
    <row r="1132" spans="1:3" x14ac:dyDescent="0.35">
      <c r="A1132" s="395" t="s">
        <v>2684</v>
      </c>
      <c r="B1132" s="902" t="s">
        <v>2685</v>
      </c>
      <c r="C1132" s="400">
        <v>45</v>
      </c>
    </row>
    <row r="1133" spans="1:3" x14ac:dyDescent="0.35">
      <c r="A1133" s="395" t="s">
        <v>2686</v>
      </c>
      <c r="B1133" s="902" t="s">
        <v>2687</v>
      </c>
      <c r="C1133" s="400">
        <v>30</v>
      </c>
    </row>
    <row r="1134" spans="1:3" x14ac:dyDescent="0.35">
      <c r="A1134" s="395" t="s">
        <v>2688</v>
      </c>
      <c r="B1134" s="902" t="s">
        <v>7289</v>
      </c>
      <c r="C1134" s="400">
        <v>30</v>
      </c>
    </row>
    <row r="1135" spans="1:3" x14ac:dyDescent="0.35">
      <c r="A1135" s="395" t="s">
        <v>2689</v>
      </c>
      <c r="B1135" s="902" t="s">
        <v>2428</v>
      </c>
      <c r="C1135" s="400">
        <v>30</v>
      </c>
    </row>
    <row r="1136" spans="1:3" x14ac:dyDescent="0.35">
      <c r="A1136" s="395" t="s">
        <v>2690</v>
      </c>
      <c r="B1136" s="902" t="s">
        <v>2511</v>
      </c>
      <c r="C1136" s="400">
        <v>120</v>
      </c>
    </row>
    <row r="1137" spans="1:3" x14ac:dyDescent="0.35">
      <c r="A1137" s="395" t="s">
        <v>2691</v>
      </c>
      <c r="B1137" s="902" t="s">
        <v>2478</v>
      </c>
      <c r="C1137" s="400">
        <v>120</v>
      </c>
    </row>
    <row r="1138" spans="1:3" x14ac:dyDescent="0.35">
      <c r="A1138" s="395" t="s">
        <v>2692</v>
      </c>
      <c r="B1138" s="902" t="s">
        <v>2693</v>
      </c>
      <c r="C1138" s="400">
        <v>60</v>
      </c>
    </row>
    <row r="1139" spans="1:3" x14ac:dyDescent="0.35">
      <c r="A1139" s="395" t="s">
        <v>2694</v>
      </c>
      <c r="B1139" s="902" t="s">
        <v>2695</v>
      </c>
      <c r="C1139" s="400">
        <v>60</v>
      </c>
    </row>
    <row r="1140" spans="1:3" x14ac:dyDescent="0.35">
      <c r="A1140" s="395" t="s">
        <v>2696</v>
      </c>
      <c r="B1140" s="902" t="s">
        <v>7290</v>
      </c>
      <c r="C1140" s="400">
        <v>60</v>
      </c>
    </row>
    <row r="1141" spans="1:3" x14ac:dyDescent="0.35">
      <c r="A1141" s="395" t="s">
        <v>2697</v>
      </c>
      <c r="B1141" s="902" t="s">
        <v>2698</v>
      </c>
      <c r="C1141" s="400">
        <v>90</v>
      </c>
    </row>
    <row r="1142" spans="1:3" x14ac:dyDescent="0.35">
      <c r="A1142" s="395" t="s">
        <v>2699</v>
      </c>
      <c r="B1142" s="902" t="s">
        <v>2700</v>
      </c>
      <c r="C1142" s="400">
        <v>120</v>
      </c>
    </row>
    <row r="1143" spans="1:3" x14ac:dyDescent="0.35">
      <c r="A1143" s="395" t="s">
        <v>2701</v>
      </c>
      <c r="B1143" s="902" t="s">
        <v>2702</v>
      </c>
      <c r="C1143" s="400">
        <v>120</v>
      </c>
    </row>
    <row r="1144" spans="1:3" x14ac:dyDescent="0.35">
      <c r="A1144" s="395" t="s">
        <v>2703</v>
      </c>
      <c r="B1144" s="902" t="s">
        <v>2704</v>
      </c>
      <c r="C1144" s="400">
        <v>75</v>
      </c>
    </row>
    <row r="1145" spans="1:3" x14ac:dyDescent="0.35">
      <c r="A1145" s="395" t="s">
        <v>2705</v>
      </c>
      <c r="B1145" s="902" t="s">
        <v>2706</v>
      </c>
      <c r="C1145" s="400">
        <v>60</v>
      </c>
    </row>
    <row r="1146" spans="1:3" x14ac:dyDescent="0.35">
      <c r="A1146" s="395" t="s">
        <v>2707</v>
      </c>
      <c r="B1146" s="902" t="s">
        <v>817</v>
      </c>
      <c r="C1146" s="400">
        <v>270</v>
      </c>
    </row>
    <row r="1147" spans="1:3" x14ac:dyDescent="0.35">
      <c r="A1147" s="395" t="s">
        <v>2708</v>
      </c>
      <c r="B1147" s="902" t="s">
        <v>2411</v>
      </c>
      <c r="C1147" s="400">
        <v>90</v>
      </c>
    </row>
    <row r="1148" spans="1:3" x14ac:dyDescent="0.35">
      <c r="A1148" s="395" t="s">
        <v>2709</v>
      </c>
      <c r="B1148" s="902" t="s">
        <v>2413</v>
      </c>
      <c r="C1148" s="400">
        <v>30</v>
      </c>
    </row>
    <row r="1149" spans="1:3" x14ac:dyDescent="0.35">
      <c r="A1149" s="395" t="s">
        <v>2710</v>
      </c>
      <c r="B1149" s="902" t="s">
        <v>2415</v>
      </c>
      <c r="C1149" s="400">
        <v>60</v>
      </c>
    </row>
    <row r="1150" spans="1:3" x14ac:dyDescent="0.35">
      <c r="A1150" s="395" t="s">
        <v>2711</v>
      </c>
      <c r="B1150" s="902" t="s">
        <v>2417</v>
      </c>
      <c r="C1150" s="400">
        <v>75</v>
      </c>
    </row>
    <row r="1151" spans="1:3" x14ac:dyDescent="0.35">
      <c r="A1151" s="395" t="s">
        <v>2712</v>
      </c>
      <c r="B1151" s="902" t="s">
        <v>836</v>
      </c>
      <c r="C1151" s="400">
        <v>75</v>
      </c>
    </row>
    <row r="1152" spans="1:3" x14ac:dyDescent="0.35">
      <c r="A1152" s="395" t="s">
        <v>2713</v>
      </c>
      <c r="B1152" s="902" t="s">
        <v>2714</v>
      </c>
      <c r="C1152" s="400">
        <v>120</v>
      </c>
    </row>
    <row r="1153" spans="1:3" x14ac:dyDescent="0.35">
      <c r="A1153" s="395" t="s">
        <v>2715</v>
      </c>
      <c r="B1153" s="902" t="s">
        <v>2424</v>
      </c>
      <c r="C1153" s="400">
        <v>30</v>
      </c>
    </row>
    <row r="1154" spans="1:3" x14ac:dyDescent="0.35">
      <c r="A1154" s="395" t="s">
        <v>2716</v>
      </c>
      <c r="B1154" s="902" t="s">
        <v>849</v>
      </c>
      <c r="C1154" s="400">
        <v>30</v>
      </c>
    </row>
    <row r="1155" spans="1:3" x14ac:dyDescent="0.35">
      <c r="A1155" s="395" t="s">
        <v>2717</v>
      </c>
      <c r="B1155" s="902" t="s">
        <v>2683</v>
      </c>
      <c r="C1155" s="400">
        <v>45</v>
      </c>
    </row>
    <row r="1156" spans="1:3" x14ac:dyDescent="0.35">
      <c r="A1156" s="395" t="s">
        <v>2718</v>
      </c>
      <c r="B1156" s="902" t="s">
        <v>2685</v>
      </c>
      <c r="C1156" s="400">
        <v>45</v>
      </c>
    </row>
    <row r="1157" spans="1:3" x14ac:dyDescent="0.35">
      <c r="A1157" s="395" t="s">
        <v>2719</v>
      </c>
      <c r="B1157" s="902" t="s">
        <v>2687</v>
      </c>
      <c r="C1157" s="400">
        <v>30</v>
      </c>
    </row>
    <row r="1158" spans="1:3" x14ac:dyDescent="0.35">
      <c r="A1158" s="395" t="s">
        <v>2720</v>
      </c>
      <c r="B1158" s="902" t="s">
        <v>5704</v>
      </c>
      <c r="C1158" s="400">
        <v>30</v>
      </c>
    </row>
    <row r="1159" spans="1:3" x14ac:dyDescent="0.35">
      <c r="A1159" s="395" t="s">
        <v>2721</v>
      </c>
      <c r="B1159" s="902" t="s">
        <v>2428</v>
      </c>
      <c r="C1159" s="400">
        <v>30</v>
      </c>
    </row>
    <row r="1160" spans="1:3" x14ac:dyDescent="0.35">
      <c r="A1160" s="395" t="s">
        <v>2722</v>
      </c>
      <c r="B1160" s="902" t="s">
        <v>2548</v>
      </c>
      <c r="C1160" s="400">
        <v>30</v>
      </c>
    </row>
    <row r="1161" spans="1:3" x14ac:dyDescent="0.35">
      <c r="A1161" s="395" t="s">
        <v>2723</v>
      </c>
      <c r="B1161" s="902" t="s">
        <v>2511</v>
      </c>
      <c r="C1161" s="400">
        <v>150</v>
      </c>
    </row>
    <row r="1162" spans="1:3" x14ac:dyDescent="0.35">
      <c r="A1162" s="395" t="s">
        <v>2724</v>
      </c>
      <c r="B1162" s="902" t="s">
        <v>2478</v>
      </c>
      <c r="C1162" s="400">
        <v>150</v>
      </c>
    </row>
    <row r="1163" spans="1:3" x14ac:dyDescent="0.35">
      <c r="A1163" s="395" t="s">
        <v>2725</v>
      </c>
      <c r="B1163" s="902" t="s">
        <v>2726</v>
      </c>
      <c r="C1163" s="400">
        <v>60</v>
      </c>
    </row>
    <row r="1164" spans="1:3" x14ac:dyDescent="0.35">
      <c r="A1164" s="395" t="s">
        <v>2727</v>
      </c>
      <c r="B1164" s="902" t="s">
        <v>2728</v>
      </c>
      <c r="C1164" s="400">
        <v>60</v>
      </c>
    </row>
    <row r="1165" spans="1:3" x14ac:dyDescent="0.35">
      <c r="A1165" s="395" t="s">
        <v>2729</v>
      </c>
      <c r="B1165" s="902" t="s">
        <v>2693</v>
      </c>
      <c r="C1165" s="400">
        <v>60</v>
      </c>
    </row>
    <row r="1166" spans="1:3" x14ac:dyDescent="0.35">
      <c r="A1166" s="395" t="s">
        <v>2730</v>
      </c>
      <c r="B1166" s="902" t="s">
        <v>2491</v>
      </c>
      <c r="C1166" s="400">
        <v>90</v>
      </c>
    </row>
    <row r="1167" spans="1:3" x14ac:dyDescent="0.35">
      <c r="A1167" s="395" t="s">
        <v>2731</v>
      </c>
      <c r="B1167" s="902" t="s">
        <v>7291</v>
      </c>
      <c r="C1167" s="400">
        <v>60</v>
      </c>
    </row>
    <row r="1168" spans="1:3" x14ac:dyDescent="0.35">
      <c r="A1168" s="395" t="s">
        <v>2732</v>
      </c>
      <c r="B1168" s="902" t="s">
        <v>2698</v>
      </c>
      <c r="C1168" s="400">
        <v>120</v>
      </c>
    </row>
    <row r="1169" spans="1:3" x14ac:dyDescent="0.35">
      <c r="A1169" s="395" t="s">
        <v>2733</v>
      </c>
      <c r="B1169" s="902" t="s">
        <v>2734</v>
      </c>
      <c r="C1169" s="400">
        <v>30</v>
      </c>
    </row>
    <row r="1170" spans="1:3" x14ac:dyDescent="0.35">
      <c r="A1170" s="395" t="s">
        <v>2735</v>
      </c>
      <c r="B1170" s="902" t="s">
        <v>2736</v>
      </c>
      <c r="C1170" s="400">
        <v>150</v>
      </c>
    </row>
    <row r="1171" spans="1:3" x14ac:dyDescent="0.35">
      <c r="A1171" s="395" t="s">
        <v>2737</v>
      </c>
      <c r="B1171" s="902" t="s">
        <v>2702</v>
      </c>
      <c r="C1171" s="400">
        <v>150</v>
      </c>
    </row>
    <row r="1172" spans="1:3" x14ac:dyDescent="0.35">
      <c r="A1172" s="395" t="s">
        <v>2738</v>
      </c>
      <c r="B1172" s="902" t="s">
        <v>2739</v>
      </c>
      <c r="C1172" s="400">
        <v>90</v>
      </c>
    </row>
    <row r="1173" spans="1:3" x14ac:dyDescent="0.35">
      <c r="A1173" s="395" t="s">
        <v>2740</v>
      </c>
      <c r="B1173" s="902" t="s">
        <v>2704</v>
      </c>
      <c r="C1173" s="400">
        <v>75</v>
      </c>
    </row>
    <row r="1174" spans="1:3" x14ac:dyDescent="0.35">
      <c r="A1174" s="395" t="s">
        <v>2741</v>
      </c>
      <c r="B1174" s="902" t="s">
        <v>2742</v>
      </c>
      <c r="C1174" s="400">
        <v>60</v>
      </c>
    </row>
    <row r="1175" spans="1:3" x14ac:dyDescent="0.35">
      <c r="A1175" s="395" t="s">
        <v>2743</v>
      </c>
      <c r="B1175" s="902" t="s">
        <v>2744</v>
      </c>
      <c r="C1175" s="400">
        <v>90</v>
      </c>
    </row>
    <row r="1176" spans="1:3" x14ac:dyDescent="0.35">
      <c r="A1176" s="395" t="s">
        <v>2745</v>
      </c>
      <c r="B1176" s="902" t="s">
        <v>2746</v>
      </c>
      <c r="C1176" s="400">
        <v>60</v>
      </c>
    </row>
    <row r="1177" spans="1:3" x14ac:dyDescent="0.35">
      <c r="A1177" s="395" t="s">
        <v>2747</v>
      </c>
      <c r="B1177" s="902" t="s">
        <v>817</v>
      </c>
      <c r="C1177" s="400">
        <v>360</v>
      </c>
    </row>
    <row r="1178" spans="1:3" x14ac:dyDescent="0.35">
      <c r="A1178" s="395" t="s">
        <v>2748</v>
      </c>
      <c r="B1178" s="902" t="s">
        <v>2411</v>
      </c>
      <c r="C1178" s="400">
        <v>30</v>
      </c>
    </row>
    <row r="1179" spans="1:3" x14ac:dyDescent="0.35">
      <c r="A1179" s="395" t="s">
        <v>2749</v>
      </c>
      <c r="B1179" s="902" t="s">
        <v>2750</v>
      </c>
      <c r="C1179" s="400">
        <v>15</v>
      </c>
    </row>
    <row r="1180" spans="1:3" x14ac:dyDescent="0.35">
      <c r="A1180" s="395" t="s">
        <v>2751</v>
      </c>
      <c r="B1180" s="902" t="s">
        <v>2415</v>
      </c>
      <c r="C1180" s="400">
        <v>30</v>
      </c>
    </row>
    <row r="1181" spans="1:3" x14ac:dyDescent="0.35">
      <c r="A1181" s="395" t="s">
        <v>2752</v>
      </c>
      <c r="B1181" s="902" t="s">
        <v>7283</v>
      </c>
      <c r="C1181" s="400">
        <v>45</v>
      </c>
    </row>
    <row r="1182" spans="1:3" x14ac:dyDescent="0.35">
      <c r="A1182" s="395" t="s">
        <v>2753</v>
      </c>
      <c r="B1182" s="902" t="s">
        <v>836</v>
      </c>
      <c r="C1182" s="400">
        <v>30</v>
      </c>
    </row>
    <row r="1183" spans="1:3" x14ac:dyDescent="0.35">
      <c r="A1183" s="395" t="s">
        <v>2754</v>
      </c>
      <c r="B1183" s="902" t="s">
        <v>2420</v>
      </c>
      <c r="C1183" s="400">
        <v>60</v>
      </c>
    </row>
    <row r="1184" spans="1:3" x14ac:dyDescent="0.35">
      <c r="A1184" s="395" t="s">
        <v>2755</v>
      </c>
      <c r="B1184" s="903" t="s">
        <v>2428</v>
      </c>
      <c r="C1184" s="400">
        <v>30</v>
      </c>
    </row>
    <row r="1185" spans="1:3" x14ac:dyDescent="0.35">
      <c r="A1185" s="395" t="s">
        <v>2756</v>
      </c>
      <c r="B1185" s="903" t="s">
        <v>2757</v>
      </c>
      <c r="C1185" s="400">
        <v>30</v>
      </c>
    </row>
    <row r="1186" spans="1:3" x14ac:dyDescent="0.35">
      <c r="A1186" s="395" t="s">
        <v>2758</v>
      </c>
      <c r="B1186" s="903" t="s">
        <v>848</v>
      </c>
      <c r="C1186" s="400">
        <v>60</v>
      </c>
    </row>
    <row r="1187" spans="1:3" x14ac:dyDescent="0.35">
      <c r="A1187" s="395" t="s">
        <v>2759</v>
      </c>
      <c r="B1187" s="903" t="s">
        <v>2424</v>
      </c>
      <c r="C1187" s="400">
        <v>30</v>
      </c>
    </row>
    <row r="1188" spans="1:3" x14ac:dyDescent="0.35">
      <c r="A1188" s="395" t="s">
        <v>2760</v>
      </c>
      <c r="B1188" s="903" t="s">
        <v>2460</v>
      </c>
      <c r="C1188" s="400">
        <v>30</v>
      </c>
    </row>
    <row r="1189" spans="1:3" x14ac:dyDescent="0.35">
      <c r="A1189" s="395" t="s">
        <v>2761</v>
      </c>
      <c r="B1189" s="903" t="s">
        <v>2462</v>
      </c>
      <c r="C1189" s="400">
        <v>30</v>
      </c>
    </row>
    <row r="1190" spans="1:3" x14ac:dyDescent="0.35">
      <c r="A1190" s="395" t="s">
        <v>2762</v>
      </c>
      <c r="B1190" s="903" t="s">
        <v>2763</v>
      </c>
      <c r="C1190" s="400">
        <v>60</v>
      </c>
    </row>
    <row r="1191" spans="1:3" x14ac:dyDescent="0.35">
      <c r="A1191" s="395" t="s">
        <v>2764</v>
      </c>
      <c r="B1191" s="903" t="s">
        <v>2466</v>
      </c>
      <c r="C1191" s="400">
        <v>90</v>
      </c>
    </row>
    <row r="1192" spans="1:3" x14ac:dyDescent="0.35">
      <c r="A1192" s="395" t="s">
        <v>2765</v>
      </c>
      <c r="B1192" s="902" t="s">
        <v>2766</v>
      </c>
      <c r="C1192" s="400">
        <v>60</v>
      </c>
    </row>
    <row r="1193" spans="1:3" x14ac:dyDescent="0.35">
      <c r="A1193" s="395" t="s">
        <v>2767</v>
      </c>
      <c r="B1193" s="902" t="s">
        <v>507</v>
      </c>
      <c r="C1193" s="400">
        <v>180</v>
      </c>
    </row>
    <row r="1194" spans="1:3" x14ac:dyDescent="0.35">
      <c r="A1194" s="395" t="s">
        <v>2768</v>
      </c>
      <c r="B1194" s="902" t="s">
        <v>508</v>
      </c>
      <c r="C1194" s="905">
        <v>60</v>
      </c>
    </row>
    <row r="1195" spans="1:3" x14ac:dyDescent="0.35">
      <c r="A1195" s="395" t="s">
        <v>2769</v>
      </c>
      <c r="B1195" s="902" t="s">
        <v>2517</v>
      </c>
      <c r="C1195" s="400">
        <v>90</v>
      </c>
    </row>
    <row r="1196" spans="1:3" x14ac:dyDescent="0.35">
      <c r="A1196" s="395" t="s">
        <v>2770</v>
      </c>
      <c r="B1196" s="902" t="s">
        <v>2771</v>
      </c>
      <c r="C1196" s="400">
        <v>90</v>
      </c>
    </row>
    <row r="1197" spans="1:3" x14ac:dyDescent="0.35">
      <c r="A1197" s="395" t="s">
        <v>2772</v>
      </c>
      <c r="B1197" s="902" t="s">
        <v>2773</v>
      </c>
      <c r="C1197" s="400">
        <v>180</v>
      </c>
    </row>
    <row r="1198" spans="1:3" x14ac:dyDescent="0.35">
      <c r="A1198" s="395" t="s">
        <v>2774</v>
      </c>
      <c r="B1198" s="902" t="s">
        <v>2528</v>
      </c>
      <c r="C1198" s="400">
        <v>120</v>
      </c>
    </row>
    <row r="1199" spans="1:3" x14ac:dyDescent="0.35">
      <c r="A1199" s="395" t="s">
        <v>2775</v>
      </c>
      <c r="B1199" s="902" t="s">
        <v>2776</v>
      </c>
      <c r="C1199" s="400">
        <v>120</v>
      </c>
    </row>
    <row r="1200" spans="1:3" x14ac:dyDescent="0.35">
      <c r="A1200" s="395" t="s">
        <v>2777</v>
      </c>
      <c r="B1200" s="902" t="s">
        <v>2778</v>
      </c>
      <c r="C1200" s="400">
        <v>90</v>
      </c>
    </row>
    <row r="1201" spans="1:3" x14ac:dyDescent="0.35">
      <c r="A1201" s="395" t="s">
        <v>2779</v>
      </c>
      <c r="B1201" s="902" t="s">
        <v>509</v>
      </c>
      <c r="C1201" s="400">
        <v>60</v>
      </c>
    </row>
    <row r="1202" spans="1:3" x14ac:dyDescent="0.35">
      <c r="A1202" s="395" t="s">
        <v>2780</v>
      </c>
      <c r="B1202" s="902" t="s">
        <v>2781</v>
      </c>
      <c r="C1202" s="400">
        <v>60</v>
      </c>
    </row>
    <row r="1203" spans="1:3" x14ac:dyDescent="0.35">
      <c r="A1203" s="395" t="s">
        <v>2782</v>
      </c>
      <c r="B1203" s="902" t="s">
        <v>817</v>
      </c>
      <c r="C1203" s="400">
        <v>360</v>
      </c>
    </row>
    <row r="1204" spans="1:3" x14ac:dyDescent="0.35">
      <c r="A1204" s="395" t="s">
        <v>2783</v>
      </c>
      <c r="B1204" s="903" t="s">
        <v>2411</v>
      </c>
      <c r="C1204" s="400">
        <v>90</v>
      </c>
    </row>
    <row r="1205" spans="1:3" x14ac:dyDescent="0.35">
      <c r="A1205" s="395" t="s">
        <v>2784</v>
      </c>
      <c r="B1205" s="903" t="s">
        <v>2413</v>
      </c>
      <c r="C1205" s="400">
        <v>30</v>
      </c>
    </row>
    <row r="1206" spans="1:3" x14ac:dyDescent="0.35">
      <c r="A1206" s="395" t="s">
        <v>2785</v>
      </c>
      <c r="B1206" s="903" t="s">
        <v>2415</v>
      </c>
      <c r="C1206" s="400">
        <v>60</v>
      </c>
    </row>
    <row r="1207" spans="1:3" x14ac:dyDescent="0.35">
      <c r="A1207" s="395" t="s">
        <v>2786</v>
      </c>
      <c r="B1207" s="903" t="s">
        <v>7283</v>
      </c>
      <c r="C1207" s="400">
        <v>75</v>
      </c>
    </row>
    <row r="1208" spans="1:3" x14ac:dyDescent="0.35">
      <c r="A1208" s="395" t="s">
        <v>2787</v>
      </c>
      <c r="B1208" s="903" t="s">
        <v>836</v>
      </c>
      <c r="C1208" s="400">
        <v>75</v>
      </c>
    </row>
    <row r="1209" spans="1:3" x14ac:dyDescent="0.35">
      <c r="A1209" s="395" t="s">
        <v>2788</v>
      </c>
      <c r="B1209" s="903" t="s">
        <v>2420</v>
      </c>
      <c r="C1209" s="400">
        <v>120</v>
      </c>
    </row>
    <row r="1210" spans="1:3" x14ac:dyDescent="0.35">
      <c r="A1210" s="395" t="s">
        <v>2789</v>
      </c>
      <c r="B1210" s="903" t="s">
        <v>2428</v>
      </c>
      <c r="C1210" s="400">
        <v>30</v>
      </c>
    </row>
    <row r="1211" spans="1:3" x14ac:dyDescent="0.35">
      <c r="A1211" s="395" t="s">
        <v>2790</v>
      </c>
      <c r="B1211" s="903" t="s">
        <v>2757</v>
      </c>
      <c r="C1211" s="400">
        <v>30</v>
      </c>
    </row>
    <row r="1212" spans="1:3" x14ac:dyDescent="0.35">
      <c r="A1212" s="395" t="s">
        <v>2791</v>
      </c>
      <c r="B1212" s="903" t="s">
        <v>848</v>
      </c>
      <c r="C1212" s="400">
        <v>90</v>
      </c>
    </row>
    <row r="1213" spans="1:3" x14ac:dyDescent="0.35">
      <c r="A1213" s="395" t="s">
        <v>2792</v>
      </c>
      <c r="B1213" s="903" t="s">
        <v>2424</v>
      </c>
      <c r="C1213" s="400">
        <v>30</v>
      </c>
    </row>
    <row r="1214" spans="1:3" x14ac:dyDescent="0.35">
      <c r="A1214" s="395" t="s">
        <v>2793</v>
      </c>
      <c r="B1214" s="903" t="s">
        <v>2460</v>
      </c>
      <c r="C1214" s="400">
        <v>30</v>
      </c>
    </row>
    <row r="1215" spans="1:3" x14ac:dyDescent="0.35">
      <c r="A1215" s="395" t="s">
        <v>2794</v>
      </c>
      <c r="B1215" s="903" t="s">
        <v>2462</v>
      </c>
      <c r="C1215" s="400">
        <v>30</v>
      </c>
    </row>
    <row r="1216" spans="1:3" x14ac:dyDescent="0.35">
      <c r="A1216" s="395" t="s">
        <v>2795</v>
      </c>
      <c r="B1216" s="903" t="s">
        <v>2763</v>
      </c>
      <c r="C1216" s="400">
        <v>60</v>
      </c>
    </row>
    <row r="1217" spans="1:3" x14ac:dyDescent="0.35">
      <c r="A1217" s="395" t="s">
        <v>2796</v>
      </c>
      <c r="B1217" s="903" t="s">
        <v>2466</v>
      </c>
      <c r="C1217" s="400">
        <v>120</v>
      </c>
    </row>
    <row r="1218" spans="1:3" x14ac:dyDescent="0.35">
      <c r="A1218" s="395" t="s">
        <v>2797</v>
      </c>
      <c r="B1218" s="903" t="s">
        <v>2766</v>
      </c>
      <c r="C1218" s="400">
        <v>60</v>
      </c>
    </row>
    <row r="1219" spans="1:3" x14ac:dyDescent="0.35">
      <c r="A1219" s="395" t="s">
        <v>2798</v>
      </c>
      <c r="B1219" s="903" t="s">
        <v>507</v>
      </c>
      <c r="C1219" s="400">
        <v>180</v>
      </c>
    </row>
    <row r="1220" spans="1:3" x14ac:dyDescent="0.35">
      <c r="A1220" s="395" t="s">
        <v>2799</v>
      </c>
      <c r="B1220" s="903" t="s">
        <v>508</v>
      </c>
      <c r="C1220" s="905">
        <v>60</v>
      </c>
    </row>
    <row r="1221" spans="1:3" x14ac:dyDescent="0.35">
      <c r="A1221" s="395" t="s">
        <v>2800</v>
      </c>
      <c r="B1221" s="903" t="s">
        <v>3554</v>
      </c>
      <c r="C1221" s="400">
        <v>90</v>
      </c>
    </row>
    <row r="1222" spans="1:3" x14ac:dyDescent="0.35">
      <c r="A1222" s="395" t="s">
        <v>2801</v>
      </c>
      <c r="B1222" s="903" t="s">
        <v>2554</v>
      </c>
      <c r="C1222" s="400">
        <v>60</v>
      </c>
    </row>
    <row r="1223" spans="1:3" x14ac:dyDescent="0.35">
      <c r="A1223" s="395" t="s">
        <v>2802</v>
      </c>
      <c r="B1223" s="903" t="s">
        <v>2517</v>
      </c>
      <c r="C1223" s="400">
        <v>90</v>
      </c>
    </row>
    <row r="1224" spans="1:3" x14ac:dyDescent="0.35">
      <c r="A1224" s="395" t="s">
        <v>2803</v>
      </c>
      <c r="B1224" s="903" t="s">
        <v>513</v>
      </c>
      <c r="C1224" s="400">
        <v>60</v>
      </c>
    </row>
    <row r="1225" spans="1:3" x14ac:dyDescent="0.35">
      <c r="A1225" s="395" t="s">
        <v>2804</v>
      </c>
      <c r="B1225" s="903" t="s">
        <v>2771</v>
      </c>
      <c r="C1225" s="400">
        <v>90</v>
      </c>
    </row>
    <row r="1226" spans="1:3" x14ac:dyDescent="0.35">
      <c r="A1226" s="395" t="s">
        <v>2805</v>
      </c>
      <c r="B1226" s="903" t="s">
        <v>2773</v>
      </c>
      <c r="C1226" s="400">
        <v>180</v>
      </c>
    </row>
    <row r="1227" spans="1:3" x14ac:dyDescent="0.35">
      <c r="A1227" s="395" t="s">
        <v>2806</v>
      </c>
      <c r="B1227" s="903" t="s">
        <v>2807</v>
      </c>
      <c r="C1227" s="400">
        <v>60</v>
      </c>
    </row>
    <row r="1228" spans="1:3" x14ac:dyDescent="0.35">
      <c r="A1228" s="395" t="s">
        <v>2808</v>
      </c>
      <c r="B1228" s="903" t="s">
        <v>2809</v>
      </c>
      <c r="C1228" s="400">
        <v>90</v>
      </c>
    </row>
    <row r="1229" spans="1:3" x14ac:dyDescent="0.35">
      <c r="A1229" s="395" t="s">
        <v>2810</v>
      </c>
      <c r="B1229" s="903" t="s">
        <v>2528</v>
      </c>
      <c r="C1229" s="400">
        <v>120</v>
      </c>
    </row>
    <row r="1230" spans="1:3" x14ac:dyDescent="0.35">
      <c r="A1230" s="395" t="s">
        <v>2811</v>
      </c>
      <c r="B1230" s="903" t="s">
        <v>2812</v>
      </c>
      <c r="C1230" s="905">
        <v>60</v>
      </c>
    </row>
    <row r="1231" spans="1:3" x14ac:dyDescent="0.35">
      <c r="A1231" s="395" t="s">
        <v>2813</v>
      </c>
      <c r="B1231" s="903" t="s">
        <v>2776</v>
      </c>
      <c r="C1231" s="400">
        <v>120</v>
      </c>
    </row>
    <row r="1232" spans="1:3" x14ac:dyDescent="0.35">
      <c r="A1232" s="395" t="s">
        <v>2814</v>
      </c>
      <c r="B1232" s="903" t="s">
        <v>2530</v>
      </c>
      <c r="C1232" s="400">
        <v>90</v>
      </c>
    </row>
    <row r="1233" spans="1:3" x14ac:dyDescent="0.35">
      <c r="A1233" s="395" t="s">
        <v>2815</v>
      </c>
      <c r="B1233" s="903" t="s">
        <v>2778</v>
      </c>
      <c r="C1233" s="400">
        <v>90</v>
      </c>
    </row>
    <row r="1234" spans="1:3" x14ac:dyDescent="0.35">
      <c r="A1234" s="395" t="s">
        <v>2816</v>
      </c>
      <c r="B1234" s="903" t="s">
        <v>509</v>
      </c>
      <c r="C1234" s="400">
        <v>60</v>
      </c>
    </row>
    <row r="1235" spans="1:3" x14ac:dyDescent="0.35">
      <c r="A1235" s="395" t="s">
        <v>2817</v>
      </c>
      <c r="B1235" s="903" t="s">
        <v>2781</v>
      </c>
      <c r="C1235" s="400">
        <v>60</v>
      </c>
    </row>
    <row r="1236" spans="1:3" x14ac:dyDescent="0.35">
      <c r="A1236" s="395" t="s">
        <v>2818</v>
      </c>
      <c r="B1236" s="903" t="s">
        <v>2573</v>
      </c>
      <c r="C1236" s="400">
        <v>90</v>
      </c>
    </row>
    <row r="1237" spans="1:3" x14ac:dyDescent="0.35">
      <c r="A1237" s="395" t="s">
        <v>2819</v>
      </c>
      <c r="B1237" s="903" t="s">
        <v>2548</v>
      </c>
      <c r="C1237" s="400">
        <v>30</v>
      </c>
    </row>
    <row r="1238" spans="1:3" x14ac:dyDescent="0.35">
      <c r="A1238" s="395" t="s">
        <v>2820</v>
      </c>
      <c r="B1238" s="903" t="s">
        <v>817</v>
      </c>
      <c r="C1238" s="400">
        <v>450</v>
      </c>
    </row>
    <row r="1239" spans="1:3" x14ac:dyDescent="0.35">
      <c r="A1239" s="395" t="s">
        <v>2821</v>
      </c>
      <c r="B1239" s="901" t="s">
        <v>2411</v>
      </c>
      <c r="C1239" s="280">
        <v>90</v>
      </c>
    </row>
    <row r="1240" spans="1:3" x14ac:dyDescent="0.35">
      <c r="A1240" s="395" t="s">
        <v>2822</v>
      </c>
      <c r="B1240" s="901" t="s">
        <v>2413</v>
      </c>
      <c r="C1240" s="280">
        <v>30</v>
      </c>
    </row>
    <row r="1241" spans="1:3" x14ac:dyDescent="0.35">
      <c r="A1241" s="395" t="s">
        <v>2823</v>
      </c>
      <c r="B1241" s="901" t="s">
        <v>2415</v>
      </c>
      <c r="C1241" s="280">
        <v>60</v>
      </c>
    </row>
    <row r="1242" spans="1:3" x14ac:dyDescent="0.35">
      <c r="A1242" s="395" t="s">
        <v>2824</v>
      </c>
      <c r="B1242" s="901" t="s">
        <v>7283</v>
      </c>
      <c r="C1242" s="280">
        <v>75</v>
      </c>
    </row>
    <row r="1243" spans="1:3" x14ac:dyDescent="0.35">
      <c r="A1243" s="395" t="s">
        <v>2825</v>
      </c>
      <c r="B1243" s="901" t="s">
        <v>836</v>
      </c>
      <c r="C1243" s="280">
        <v>75</v>
      </c>
    </row>
    <row r="1244" spans="1:3" x14ac:dyDescent="0.35">
      <c r="A1244" s="395" t="s">
        <v>2826</v>
      </c>
      <c r="B1244" s="901" t="s">
        <v>2420</v>
      </c>
      <c r="C1244" s="280">
        <v>120</v>
      </c>
    </row>
    <row r="1245" spans="1:3" x14ac:dyDescent="0.35">
      <c r="A1245" s="395" t="s">
        <v>2827</v>
      </c>
      <c r="B1245" s="901" t="s">
        <v>2424</v>
      </c>
      <c r="C1245" s="280">
        <v>60</v>
      </c>
    </row>
    <row r="1246" spans="1:3" x14ac:dyDescent="0.35">
      <c r="A1246" s="395" t="s">
        <v>2828</v>
      </c>
      <c r="B1246" s="901" t="s">
        <v>2829</v>
      </c>
      <c r="C1246" s="280">
        <v>30</v>
      </c>
    </row>
    <row r="1247" spans="1:3" x14ac:dyDescent="0.35">
      <c r="A1247" s="395" t="s">
        <v>2830</v>
      </c>
      <c r="B1247" s="901" t="s">
        <v>849</v>
      </c>
      <c r="C1247" s="280">
        <v>75</v>
      </c>
    </row>
    <row r="1248" spans="1:3" x14ac:dyDescent="0.35">
      <c r="A1248" s="395" t="s">
        <v>2831</v>
      </c>
      <c r="B1248" s="901" t="s">
        <v>2832</v>
      </c>
      <c r="C1248" s="280">
        <v>45</v>
      </c>
    </row>
    <row r="1249" spans="1:3" x14ac:dyDescent="0.35">
      <c r="A1249" s="395" t="s">
        <v>2833</v>
      </c>
      <c r="B1249" s="901" t="s">
        <v>2834</v>
      </c>
      <c r="C1249" s="280">
        <v>45</v>
      </c>
    </row>
    <row r="1250" spans="1:3" x14ac:dyDescent="0.35">
      <c r="A1250" s="395" t="s">
        <v>2835</v>
      </c>
      <c r="B1250" s="901" t="s">
        <v>2836</v>
      </c>
      <c r="C1250" s="280">
        <v>30</v>
      </c>
    </row>
    <row r="1251" spans="1:3" x14ac:dyDescent="0.35">
      <c r="A1251" s="395" t="s">
        <v>2837</v>
      </c>
      <c r="B1251" s="901" t="s">
        <v>2456</v>
      </c>
      <c r="C1251" s="280">
        <v>30</v>
      </c>
    </row>
    <row r="1252" spans="1:3" x14ac:dyDescent="0.35">
      <c r="A1252" s="395" t="s">
        <v>2838</v>
      </c>
      <c r="B1252" s="901" t="s">
        <v>2638</v>
      </c>
      <c r="C1252" s="280">
        <v>30</v>
      </c>
    </row>
    <row r="1253" spans="1:3" x14ac:dyDescent="0.35">
      <c r="A1253" s="395" t="s">
        <v>2839</v>
      </c>
      <c r="B1253" s="901" t="s">
        <v>2428</v>
      </c>
      <c r="C1253" s="280">
        <v>30</v>
      </c>
    </row>
    <row r="1254" spans="1:3" x14ac:dyDescent="0.35">
      <c r="A1254" s="395" t="s">
        <v>2840</v>
      </c>
      <c r="B1254" s="901" t="s">
        <v>2841</v>
      </c>
      <c r="C1254" s="280">
        <v>60</v>
      </c>
    </row>
    <row r="1255" spans="1:3" x14ac:dyDescent="0.35">
      <c r="A1255" s="395" t="s">
        <v>2842</v>
      </c>
      <c r="B1255" s="901" t="s">
        <v>2843</v>
      </c>
      <c r="C1255" s="280">
        <v>45</v>
      </c>
    </row>
    <row r="1256" spans="1:3" x14ac:dyDescent="0.35">
      <c r="A1256" s="395" t="s">
        <v>2844</v>
      </c>
      <c r="B1256" s="901" t="s">
        <v>2845</v>
      </c>
      <c r="C1256" s="280">
        <v>60</v>
      </c>
    </row>
    <row r="1257" spans="1:3" x14ac:dyDescent="0.35">
      <c r="A1257" s="395" t="s">
        <v>2846</v>
      </c>
      <c r="B1257" s="901" t="s">
        <v>2847</v>
      </c>
      <c r="C1257" s="280">
        <v>45</v>
      </c>
    </row>
    <row r="1258" spans="1:3" x14ac:dyDescent="0.35">
      <c r="A1258" s="395" t="s">
        <v>2848</v>
      </c>
      <c r="B1258" s="901" t="s">
        <v>2849</v>
      </c>
      <c r="C1258" s="280">
        <v>60</v>
      </c>
    </row>
    <row r="1259" spans="1:3" x14ac:dyDescent="0.35">
      <c r="A1259" s="395" t="s">
        <v>2850</v>
      </c>
      <c r="B1259" s="901" t="s">
        <v>2851</v>
      </c>
      <c r="C1259" s="280">
        <v>120</v>
      </c>
    </row>
    <row r="1260" spans="1:3" x14ac:dyDescent="0.35">
      <c r="A1260" s="395" t="s">
        <v>2852</v>
      </c>
      <c r="B1260" s="901" t="s">
        <v>2853</v>
      </c>
      <c r="C1260" s="280">
        <v>90</v>
      </c>
    </row>
    <row r="1261" spans="1:3" x14ac:dyDescent="0.35">
      <c r="A1261" s="395" t="s">
        <v>2854</v>
      </c>
      <c r="B1261" s="901" t="s">
        <v>2855</v>
      </c>
      <c r="C1261" s="280">
        <v>90</v>
      </c>
    </row>
    <row r="1262" spans="1:3" x14ac:dyDescent="0.35">
      <c r="A1262" s="395" t="s">
        <v>2856</v>
      </c>
      <c r="B1262" s="901" t="s">
        <v>2857</v>
      </c>
      <c r="C1262" s="280">
        <v>60</v>
      </c>
    </row>
    <row r="1263" spans="1:3" x14ac:dyDescent="0.35">
      <c r="A1263" s="395" t="s">
        <v>2858</v>
      </c>
      <c r="B1263" s="901" t="s">
        <v>2859</v>
      </c>
      <c r="C1263" s="280">
        <v>60</v>
      </c>
    </row>
    <row r="1264" spans="1:3" x14ac:dyDescent="0.35">
      <c r="A1264" s="395" t="s">
        <v>2860</v>
      </c>
      <c r="B1264" s="901" t="s">
        <v>2861</v>
      </c>
      <c r="C1264" s="280">
        <v>60</v>
      </c>
    </row>
    <row r="1265" spans="1:3" x14ac:dyDescent="0.35">
      <c r="A1265" s="395" t="s">
        <v>2862</v>
      </c>
      <c r="B1265" s="901" t="s">
        <v>2863</v>
      </c>
      <c r="C1265" s="280">
        <v>90</v>
      </c>
    </row>
    <row r="1266" spans="1:3" x14ac:dyDescent="0.35">
      <c r="A1266" s="395" t="s">
        <v>2864</v>
      </c>
      <c r="B1266" s="901" t="s">
        <v>2865</v>
      </c>
      <c r="C1266" s="280">
        <v>90</v>
      </c>
    </row>
    <row r="1267" spans="1:3" x14ac:dyDescent="0.35">
      <c r="A1267" s="395" t="s">
        <v>2866</v>
      </c>
      <c r="B1267" s="901" t="s">
        <v>2867</v>
      </c>
      <c r="C1267" s="280">
        <v>90</v>
      </c>
    </row>
    <row r="1268" spans="1:3" x14ac:dyDescent="0.35">
      <c r="A1268" s="395" t="s">
        <v>2868</v>
      </c>
      <c r="B1268" s="901" t="s">
        <v>2869</v>
      </c>
      <c r="C1268" s="280">
        <v>120</v>
      </c>
    </row>
    <row r="1269" spans="1:3" x14ac:dyDescent="0.35">
      <c r="A1269" s="395" t="s">
        <v>2870</v>
      </c>
      <c r="B1269" s="901" t="s">
        <v>2871</v>
      </c>
      <c r="C1269" s="280">
        <v>60</v>
      </c>
    </row>
    <row r="1270" spans="1:3" x14ac:dyDescent="0.35">
      <c r="A1270" s="395" t="s">
        <v>2872</v>
      </c>
      <c r="B1270" s="901" t="s">
        <v>2873</v>
      </c>
      <c r="C1270" s="280">
        <v>60</v>
      </c>
    </row>
    <row r="1271" spans="1:3" x14ac:dyDescent="0.35">
      <c r="A1271" s="395" t="s">
        <v>2874</v>
      </c>
      <c r="B1271" s="901" t="s">
        <v>2875</v>
      </c>
      <c r="C1271" s="280">
        <v>60</v>
      </c>
    </row>
    <row r="1272" spans="1:3" x14ac:dyDescent="0.35">
      <c r="A1272" s="395" t="s">
        <v>2876</v>
      </c>
      <c r="B1272" s="901" t="s">
        <v>2877</v>
      </c>
      <c r="C1272" s="280">
        <v>90</v>
      </c>
    </row>
    <row r="1273" spans="1:3" x14ac:dyDescent="0.35">
      <c r="A1273" s="395" t="s">
        <v>2878</v>
      </c>
      <c r="B1273" s="901" t="s">
        <v>2879</v>
      </c>
      <c r="C1273" s="280">
        <v>60</v>
      </c>
    </row>
    <row r="1274" spans="1:3" x14ac:dyDescent="0.35">
      <c r="A1274" s="395" t="s">
        <v>2880</v>
      </c>
      <c r="B1274" s="901" t="s">
        <v>2881</v>
      </c>
      <c r="C1274" s="280">
        <v>60</v>
      </c>
    </row>
    <row r="1275" spans="1:3" x14ac:dyDescent="0.35">
      <c r="A1275" s="395" t="s">
        <v>2882</v>
      </c>
      <c r="B1275" s="901" t="s">
        <v>5706</v>
      </c>
      <c r="C1275" s="280">
        <v>120</v>
      </c>
    </row>
    <row r="1276" spans="1:3" x14ac:dyDescent="0.35">
      <c r="A1276" s="395" t="s">
        <v>2883</v>
      </c>
      <c r="B1276" s="901" t="s">
        <v>817</v>
      </c>
      <c r="C1276" s="280">
        <v>450</v>
      </c>
    </row>
    <row r="1277" spans="1:3" x14ac:dyDescent="0.35">
      <c r="A1277" s="395" t="s">
        <v>2884</v>
      </c>
      <c r="B1277" s="901" t="s">
        <v>2411</v>
      </c>
      <c r="C1277" s="280">
        <v>30</v>
      </c>
    </row>
    <row r="1278" spans="1:3" x14ac:dyDescent="0.35">
      <c r="A1278" s="395" t="s">
        <v>2885</v>
      </c>
      <c r="B1278" s="901" t="s">
        <v>2413</v>
      </c>
      <c r="C1278" s="280">
        <v>15</v>
      </c>
    </row>
    <row r="1279" spans="1:3" x14ac:dyDescent="0.35">
      <c r="A1279" s="395" t="s">
        <v>2886</v>
      </c>
      <c r="B1279" s="901" t="s">
        <v>2415</v>
      </c>
      <c r="C1279" s="280">
        <v>30</v>
      </c>
    </row>
    <row r="1280" spans="1:3" x14ac:dyDescent="0.35">
      <c r="A1280" s="395" t="s">
        <v>2887</v>
      </c>
      <c r="B1280" s="901" t="s">
        <v>7283</v>
      </c>
      <c r="C1280" s="280">
        <v>45</v>
      </c>
    </row>
    <row r="1281" spans="1:3" x14ac:dyDescent="0.35">
      <c r="A1281" s="395" t="s">
        <v>2888</v>
      </c>
      <c r="B1281" s="901" t="s">
        <v>836</v>
      </c>
      <c r="C1281" s="280">
        <v>30</v>
      </c>
    </row>
    <row r="1282" spans="1:3" x14ac:dyDescent="0.35">
      <c r="A1282" s="395" t="s">
        <v>2889</v>
      </c>
      <c r="B1282" s="901" t="s">
        <v>2420</v>
      </c>
      <c r="C1282" s="280">
        <v>60</v>
      </c>
    </row>
    <row r="1283" spans="1:3" x14ac:dyDescent="0.35">
      <c r="A1283" s="395" t="s">
        <v>2890</v>
      </c>
      <c r="B1283" s="901" t="s">
        <v>2424</v>
      </c>
      <c r="C1283" s="280">
        <v>45</v>
      </c>
    </row>
    <row r="1284" spans="1:3" x14ac:dyDescent="0.35">
      <c r="A1284" s="395" t="s">
        <v>2891</v>
      </c>
      <c r="B1284" s="901" t="s">
        <v>2829</v>
      </c>
      <c r="C1284" s="280">
        <v>30</v>
      </c>
    </row>
    <row r="1285" spans="1:3" x14ac:dyDescent="0.35">
      <c r="A1285" s="395" t="s">
        <v>2892</v>
      </c>
      <c r="B1285" s="901" t="s">
        <v>849</v>
      </c>
      <c r="C1285" s="280">
        <v>45</v>
      </c>
    </row>
    <row r="1286" spans="1:3" x14ac:dyDescent="0.35">
      <c r="A1286" s="395" t="s">
        <v>2893</v>
      </c>
      <c r="B1286" s="901" t="s">
        <v>2832</v>
      </c>
      <c r="C1286" s="280">
        <v>30</v>
      </c>
    </row>
    <row r="1287" spans="1:3" x14ac:dyDescent="0.35">
      <c r="A1287" s="395" t="s">
        <v>2894</v>
      </c>
      <c r="B1287" s="901" t="s">
        <v>2834</v>
      </c>
      <c r="C1287" s="280">
        <v>30</v>
      </c>
    </row>
    <row r="1288" spans="1:3" x14ac:dyDescent="0.35">
      <c r="A1288" s="395" t="s">
        <v>2895</v>
      </c>
      <c r="B1288" s="901" t="s">
        <v>2836</v>
      </c>
      <c r="C1288" s="280">
        <v>30</v>
      </c>
    </row>
    <row r="1289" spans="1:3" x14ac:dyDescent="0.35">
      <c r="A1289" s="395" t="s">
        <v>2896</v>
      </c>
      <c r="B1289" s="901" t="s">
        <v>2456</v>
      </c>
      <c r="C1289" s="280">
        <v>30</v>
      </c>
    </row>
    <row r="1290" spans="1:3" x14ac:dyDescent="0.35">
      <c r="A1290" s="395" t="s">
        <v>2897</v>
      </c>
      <c r="B1290" s="901" t="s">
        <v>2428</v>
      </c>
      <c r="C1290" s="280">
        <v>15</v>
      </c>
    </row>
    <row r="1291" spans="1:3" x14ac:dyDescent="0.35">
      <c r="A1291" s="395" t="s">
        <v>2898</v>
      </c>
      <c r="B1291" s="901" t="s">
        <v>2841</v>
      </c>
      <c r="C1291" s="280">
        <v>60</v>
      </c>
    </row>
    <row r="1292" spans="1:3" x14ac:dyDescent="0.35">
      <c r="A1292" s="395" t="s">
        <v>2899</v>
      </c>
      <c r="B1292" s="901" t="s">
        <v>2851</v>
      </c>
      <c r="C1292" s="280">
        <v>120</v>
      </c>
    </row>
    <row r="1293" spans="1:3" x14ac:dyDescent="0.35">
      <c r="A1293" s="395" t="s">
        <v>2900</v>
      </c>
      <c r="B1293" s="901" t="s">
        <v>2853</v>
      </c>
      <c r="C1293" s="280">
        <v>90</v>
      </c>
    </row>
    <row r="1294" spans="1:3" x14ac:dyDescent="0.35">
      <c r="A1294" s="395" t="s">
        <v>2901</v>
      </c>
      <c r="B1294" s="901" t="s">
        <v>7292</v>
      </c>
      <c r="C1294" s="280">
        <v>90</v>
      </c>
    </row>
    <row r="1295" spans="1:3" x14ac:dyDescent="0.35">
      <c r="A1295" s="395" t="s">
        <v>2903</v>
      </c>
      <c r="B1295" s="901" t="s">
        <v>2857</v>
      </c>
      <c r="C1295" s="280">
        <v>60</v>
      </c>
    </row>
    <row r="1296" spans="1:3" x14ac:dyDescent="0.35">
      <c r="A1296" s="395" t="s">
        <v>2904</v>
      </c>
      <c r="B1296" s="901" t="s">
        <v>2859</v>
      </c>
      <c r="C1296" s="280">
        <v>60</v>
      </c>
    </row>
    <row r="1297" spans="1:3" x14ac:dyDescent="0.35">
      <c r="A1297" s="395" t="s">
        <v>2905</v>
      </c>
      <c r="B1297" s="901" t="s">
        <v>7293</v>
      </c>
      <c r="C1297" s="280">
        <v>60</v>
      </c>
    </row>
    <row r="1298" spans="1:3" x14ac:dyDescent="0.35">
      <c r="A1298" s="395" t="s">
        <v>2907</v>
      </c>
      <c r="B1298" s="901" t="s">
        <v>2863</v>
      </c>
      <c r="C1298" s="280">
        <v>90</v>
      </c>
    </row>
    <row r="1299" spans="1:3" x14ac:dyDescent="0.35">
      <c r="A1299" s="395" t="s">
        <v>2908</v>
      </c>
      <c r="B1299" s="901" t="s">
        <v>2865</v>
      </c>
      <c r="C1299" s="280">
        <v>90</v>
      </c>
    </row>
    <row r="1300" spans="1:3" x14ac:dyDescent="0.35">
      <c r="A1300" s="395" t="s">
        <v>2909</v>
      </c>
      <c r="B1300" s="901" t="s">
        <v>2910</v>
      </c>
      <c r="C1300" s="280">
        <v>60</v>
      </c>
    </row>
    <row r="1301" spans="1:3" x14ac:dyDescent="0.35">
      <c r="A1301" s="395" t="s">
        <v>2911</v>
      </c>
      <c r="B1301" s="901" t="s">
        <v>2869</v>
      </c>
      <c r="C1301" s="280">
        <v>120</v>
      </c>
    </row>
    <row r="1302" spans="1:3" x14ac:dyDescent="0.35">
      <c r="A1302" s="395" t="s">
        <v>2912</v>
      </c>
      <c r="B1302" s="901" t="s">
        <v>2871</v>
      </c>
      <c r="C1302" s="280">
        <v>60</v>
      </c>
    </row>
    <row r="1303" spans="1:3" x14ac:dyDescent="0.35">
      <c r="A1303" s="395" t="s">
        <v>2913</v>
      </c>
      <c r="B1303" s="901" t="s">
        <v>2873</v>
      </c>
      <c r="C1303" s="280">
        <v>60</v>
      </c>
    </row>
    <row r="1304" spans="1:3" x14ac:dyDescent="0.35">
      <c r="A1304" s="395" t="s">
        <v>2914</v>
      </c>
      <c r="B1304" s="901" t="s">
        <v>2875</v>
      </c>
      <c r="C1304" s="280">
        <v>60</v>
      </c>
    </row>
    <row r="1305" spans="1:3" x14ac:dyDescent="0.35">
      <c r="A1305" s="395" t="s">
        <v>2915</v>
      </c>
      <c r="B1305" s="901" t="s">
        <v>2877</v>
      </c>
      <c r="C1305" s="280">
        <v>90</v>
      </c>
    </row>
    <row r="1306" spans="1:3" x14ac:dyDescent="0.35">
      <c r="A1306" s="395" t="s">
        <v>2916</v>
      </c>
      <c r="B1306" s="901" t="s">
        <v>2879</v>
      </c>
      <c r="C1306" s="280">
        <v>60</v>
      </c>
    </row>
    <row r="1307" spans="1:3" x14ac:dyDescent="0.35">
      <c r="A1307" s="395" t="s">
        <v>2917</v>
      </c>
      <c r="B1307" s="901" t="s">
        <v>2918</v>
      </c>
      <c r="C1307" s="280">
        <v>60</v>
      </c>
    </row>
    <row r="1308" spans="1:3" x14ac:dyDescent="0.35">
      <c r="A1308" s="395" t="s">
        <v>2919</v>
      </c>
      <c r="B1308" s="901" t="s">
        <v>817</v>
      </c>
      <c r="C1308" s="280">
        <v>270</v>
      </c>
    </row>
    <row r="1309" spans="1:3" x14ac:dyDescent="0.35">
      <c r="A1309" s="395" t="s">
        <v>2920</v>
      </c>
      <c r="B1309" s="904" t="s">
        <v>2445</v>
      </c>
      <c r="C1309" s="400">
        <v>30</v>
      </c>
    </row>
    <row r="1310" spans="1:3" x14ac:dyDescent="0.35">
      <c r="A1310" s="395" t="s">
        <v>2921</v>
      </c>
      <c r="B1310" s="904" t="s">
        <v>2922</v>
      </c>
      <c r="C1310" s="400">
        <v>15</v>
      </c>
    </row>
    <row r="1311" spans="1:3" x14ac:dyDescent="0.35">
      <c r="A1311" s="395" t="s">
        <v>2923</v>
      </c>
      <c r="B1311" s="904" t="s">
        <v>2449</v>
      </c>
      <c r="C1311" s="400">
        <v>30</v>
      </c>
    </row>
    <row r="1312" spans="1:3" x14ac:dyDescent="0.35">
      <c r="A1312" s="395" t="s">
        <v>2924</v>
      </c>
      <c r="B1312" s="904" t="s">
        <v>5707</v>
      </c>
      <c r="C1312" s="400">
        <v>45</v>
      </c>
    </row>
    <row r="1313" spans="1:3" x14ac:dyDescent="0.35">
      <c r="A1313" s="395" t="s">
        <v>2925</v>
      </c>
      <c r="B1313" s="904" t="s">
        <v>836</v>
      </c>
      <c r="C1313" s="400">
        <v>30</v>
      </c>
    </row>
    <row r="1314" spans="1:3" x14ac:dyDescent="0.35">
      <c r="A1314" s="395" t="s">
        <v>2926</v>
      </c>
      <c r="B1314" s="904" t="s">
        <v>2927</v>
      </c>
      <c r="C1314" s="400">
        <v>60</v>
      </c>
    </row>
    <row r="1315" spans="1:3" x14ac:dyDescent="0.35">
      <c r="A1315" s="395" t="s">
        <v>2928</v>
      </c>
      <c r="B1315" s="904" t="s">
        <v>2428</v>
      </c>
      <c r="C1315" s="905">
        <v>30</v>
      </c>
    </row>
    <row r="1316" spans="1:3" x14ac:dyDescent="0.35">
      <c r="A1316" s="395" t="s">
        <v>2929</v>
      </c>
      <c r="B1316" s="904" t="s">
        <v>2930</v>
      </c>
      <c r="C1316" s="905">
        <v>60</v>
      </c>
    </row>
    <row r="1317" spans="1:3" x14ac:dyDescent="0.35">
      <c r="A1317" s="395" t="s">
        <v>2931</v>
      </c>
      <c r="B1317" s="902" t="s">
        <v>2591</v>
      </c>
      <c r="C1317" s="905">
        <v>30</v>
      </c>
    </row>
    <row r="1318" spans="1:3" x14ac:dyDescent="0.35">
      <c r="A1318" s="395" t="s">
        <v>2932</v>
      </c>
      <c r="B1318" s="904" t="s">
        <v>2933</v>
      </c>
      <c r="C1318" s="905">
        <v>30</v>
      </c>
    </row>
    <row r="1319" spans="1:3" x14ac:dyDescent="0.35">
      <c r="A1319" s="395" t="s">
        <v>2934</v>
      </c>
      <c r="B1319" s="904" t="s">
        <v>849</v>
      </c>
      <c r="C1319" s="905">
        <v>45</v>
      </c>
    </row>
    <row r="1320" spans="1:3" x14ac:dyDescent="0.35">
      <c r="A1320" s="395" t="s">
        <v>2935</v>
      </c>
      <c r="B1320" s="904" t="s">
        <v>2836</v>
      </c>
      <c r="C1320" s="905">
        <v>30</v>
      </c>
    </row>
    <row r="1321" spans="1:3" x14ac:dyDescent="0.35">
      <c r="A1321" s="395" t="s">
        <v>2936</v>
      </c>
      <c r="B1321" s="904" t="s">
        <v>2456</v>
      </c>
      <c r="C1321" s="905">
        <v>30</v>
      </c>
    </row>
    <row r="1322" spans="1:3" x14ac:dyDescent="0.35">
      <c r="A1322" s="395" t="s">
        <v>2937</v>
      </c>
      <c r="B1322" s="904" t="s">
        <v>2938</v>
      </c>
      <c r="C1322" s="905">
        <v>90</v>
      </c>
    </row>
    <row r="1323" spans="1:3" x14ac:dyDescent="0.35">
      <c r="A1323" s="395" t="s">
        <v>2939</v>
      </c>
      <c r="B1323" s="904" t="s">
        <v>2940</v>
      </c>
      <c r="C1323" s="905">
        <v>180</v>
      </c>
    </row>
    <row r="1324" spans="1:3" x14ac:dyDescent="0.35">
      <c r="A1324" s="395" t="s">
        <v>2941</v>
      </c>
      <c r="B1324" s="904" t="s">
        <v>2942</v>
      </c>
      <c r="C1324" s="905">
        <v>180</v>
      </c>
    </row>
    <row r="1325" spans="1:3" x14ac:dyDescent="0.35">
      <c r="A1325" s="395" t="s">
        <v>2943</v>
      </c>
      <c r="B1325" s="904" t="s">
        <v>2944</v>
      </c>
      <c r="C1325" s="905">
        <v>90</v>
      </c>
    </row>
    <row r="1326" spans="1:3" x14ac:dyDescent="0.35">
      <c r="A1326" s="395" t="s">
        <v>4636</v>
      </c>
      <c r="B1326" s="904" t="s">
        <v>2946</v>
      </c>
      <c r="C1326" s="905">
        <v>90</v>
      </c>
    </row>
    <row r="1327" spans="1:3" x14ac:dyDescent="0.35">
      <c r="A1327" s="395" t="s">
        <v>2945</v>
      </c>
      <c r="B1327" s="904" t="s">
        <v>2947</v>
      </c>
      <c r="C1327" s="905">
        <v>60</v>
      </c>
    </row>
    <row r="1328" spans="1:3" x14ac:dyDescent="0.35">
      <c r="A1328" s="395" t="s">
        <v>4635</v>
      </c>
      <c r="B1328" s="904" t="s">
        <v>2949</v>
      </c>
      <c r="C1328" s="905">
        <v>60</v>
      </c>
    </row>
    <row r="1329" spans="1:3" x14ac:dyDescent="0.35">
      <c r="A1329" s="395" t="s">
        <v>4637</v>
      </c>
      <c r="B1329" s="904" t="s">
        <v>2950</v>
      </c>
      <c r="C1329" s="905">
        <v>30</v>
      </c>
    </row>
    <row r="1330" spans="1:3" x14ac:dyDescent="0.35">
      <c r="A1330" s="395" t="s">
        <v>4638</v>
      </c>
      <c r="B1330" s="904" t="s">
        <v>2951</v>
      </c>
      <c r="C1330" s="905">
        <v>60</v>
      </c>
    </row>
    <row r="1331" spans="1:3" x14ac:dyDescent="0.35">
      <c r="A1331" s="395" t="s">
        <v>2948</v>
      </c>
      <c r="B1331" s="904" t="s">
        <v>2952</v>
      </c>
      <c r="C1331" s="905">
        <v>60</v>
      </c>
    </row>
    <row r="1332" spans="1:3" x14ac:dyDescent="0.35">
      <c r="A1332" s="395" t="s">
        <v>4639</v>
      </c>
      <c r="B1332" s="904" t="s">
        <v>7294</v>
      </c>
      <c r="C1332" s="905">
        <v>60</v>
      </c>
    </row>
    <row r="1333" spans="1:3" x14ac:dyDescent="0.35">
      <c r="A1333" s="395" t="s">
        <v>2954</v>
      </c>
      <c r="B1333" s="904" t="s">
        <v>2955</v>
      </c>
      <c r="C1333" s="905">
        <v>180</v>
      </c>
    </row>
    <row r="1334" spans="1:3" x14ac:dyDescent="0.35">
      <c r="A1334" s="395" t="s">
        <v>2956</v>
      </c>
      <c r="B1334" s="906" t="s">
        <v>2411</v>
      </c>
      <c r="C1334" s="281">
        <v>90</v>
      </c>
    </row>
    <row r="1335" spans="1:3" x14ac:dyDescent="0.35">
      <c r="A1335" s="395" t="s">
        <v>2957</v>
      </c>
      <c r="B1335" s="906" t="s">
        <v>2413</v>
      </c>
      <c r="C1335" s="281">
        <v>30</v>
      </c>
    </row>
    <row r="1336" spans="1:3" x14ac:dyDescent="0.35">
      <c r="A1336" s="395" t="s">
        <v>2958</v>
      </c>
      <c r="B1336" s="906" t="s">
        <v>2415</v>
      </c>
      <c r="C1336" s="281">
        <v>60</v>
      </c>
    </row>
    <row r="1337" spans="1:3" x14ac:dyDescent="0.35">
      <c r="A1337" s="395" t="s">
        <v>2959</v>
      </c>
      <c r="B1337" s="906" t="s">
        <v>5708</v>
      </c>
      <c r="C1337" s="281">
        <v>75</v>
      </c>
    </row>
    <row r="1338" spans="1:3" x14ac:dyDescent="0.35">
      <c r="A1338" s="395" t="s">
        <v>2960</v>
      </c>
      <c r="B1338" s="906" t="s">
        <v>836</v>
      </c>
      <c r="C1338" s="281">
        <v>75</v>
      </c>
    </row>
    <row r="1339" spans="1:3" x14ac:dyDescent="0.35">
      <c r="A1339" s="395" t="s">
        <v>2961</v>
      </c>
      <c r="B1339" s="906" t="s">
        <v>2927</v>
      </c>
      <c r="C1339" s="281">
        <v>120</v>
      </c>
    </row>
    <row r="1340" spans="1:3" x14ac:dyDescent="0.35">
      <c r="A1340" s="395" t="s">
        <v>2962</v>
      </c>
      <c r="B1340" s="906" t="s">
        <v>2428</v>
      </c>
      <c r="C1340" s="281">
        <v>30</v>
      </c>
    </row>
    <row r="1341" spans="1:3" x14ac:dyDescent="0.35">
      <c r="A1341" s="395" t="s">
        <v>2963</v>
      </c>
      <c r="B1341" s="906" t="s">
        <v>2964</v>
      </c>
      <c r="C1341" s="281">
        <v>60</v>
      </c>
    </row>
    <row r="1342" spans="1:3" x14ac:dyDescent="0.35">
      <c r="A1342" s="395" t="s">
        <v>2965</v>
      </c>
      <c r="B1342" s="906" t="s">
        <v>2591</v>
      </c>
      <c r="C1342" s="281">
        <v>30</v>
      </c>
    </row>
    <row r="1343" spans="1:3" x14ac:dyDescent="0.35">
      <c r="A1343" s="395" t="s">
        <v>2966</v>
      </c>
      <c r="B1343" s="906" t="s">
        <v>2834</v>
      </c>
      <c r="C1343" s="281">
        <v>30</v>
      </c>
    </row>
    <row r="1344" spans="1:3" x14ac:dyDescent="0.35">
      <c r="A1344" s="395" t="s">
        <v>2967</v>
      </c>
      <c r="B1344" s="906" t="s">
        <v>849</v>
      </c>
      <c r="C1344" s="281">
        <v>45</v>
      </c>
    </row>
    <row r="1345" spans="1:3" x14ac:dyDescent="0.35">
      <c r="A1345" s="395" t="s">
        <v>2968</v>
      </c>
      <c r="B1345" s="906" t="s">
        <v>2836</v>
      </c>
      <c r="C1345" s="281">
        <v>30</v>
      </c>
    </row>
    <row r="1346" spans="1:3" x14ac:dyDescent="0.35">
      <c r="A1346" s="395" t="s">
        <v>2969</v>
      </c>
      <c r="B1346" s="906" t="s">
        <v>2456</v>
      </c>
      <c r="C1346" s="281">
        <v>30</v>
      </c>
    </row>
    <row r="1347" spans="1:3" x14ac:dyDescent="0.35">
      <c r="A1347" s="395" t="s">
        <v>2970</v>
      </c>
      <c r="B1347" s="906" t="s">
        <v>2938</v>
      </c>
      <c r="C1347" s="281">
        <v>90</v>
      </c>
    </row>
    <row r="1348" spans="1:3" x14ac:dyDescent="0.35">
      <c r="A1348" s="395" t="s">
        <v>2971</v>
      </c>
      <c r="B1348" s="906" t="s">
        <v>2940</v>
      </c>
      <c r="C1348" s="281">
        <v>180</v>
      </c>
    </row>
    <row r="1349" spans="1:3" x14ac:dyDescent="0.35">
      <c r="A1349" s="395" t="s">
        <v>2972</v>
      </c>
      <c r="B1349" s="906" t="s">
        <v>2942</v>
      </c>
      <c r="C1349" s="281">
        <v>180</v>
      </c>
    </row>
    <row r="1350" spans="1:3" x14ac:dyDescent="0.35">
      <c r="A1350" s="395" t="s">
        <v>2973</v>
      </c>
      <c r="B1350" s="906" t="s">
        <v>2944</v>
      </c>
      <c r="C1350" s="281">
        <v>90</v>
      </c>
    </row>
    <row r="1351" spans="1:3" x14ac:dyDescent="0.35">
      <c r="A1351" s="395" t="s">
        <v>2974</v>
      </c>
      <c r="B1351" s="906" t="s">
        <v>2975</v>
      </c>
      <c r="C1351" s="281">
        <v>90</v>
      </c>
    </row>
    <row r="1352" spans="1:3" x14ac:dyDescent="0.35">
      <c r="A1352" s="395" t="s">
        <v>2976</v>
      </c>
      <c r="B1352" s="906" t="s">
        <v>2946</v>
      </c>
      <c r="C1352" s="281">
        <v>90</v>
      </c>
    </row>
    <row r="1353" spans="1:3" x14ac:dyDescent="0.35">
      <c r="A1353" s="395" t="s">
        <v>2977</v>
      </c>
      <c r="B1353" s="906" t="s">
        <v>2978</v>
      </c>
      <c r="C1353" s="281">
        <v>90</v>
      </c>
    </row>
    <row r="1354" spans="1:3" x14ac:dyDescent="0.35">
      <c r="A1354" s="395" t="s">
        <v>2979</v>
      </c>
      <c r="B1354" s="906" t="s">
        <v>2947</v>
      </c>
      <c r="C1354" s="281">
        <v>60</v>
      </c>
    </row>
    <row r="1355" spans="1:3" x14ac:dyDescent="0.35">
      <c r="A1355" s="395" t="s">
        <v>2980</v>
      </c>
      <c r="B1355" s="906" t="s">
        <v>7295</v>
      </c>
      <c r="C1355" s="281">
        <v>45</v>
      </c>
    </row>
    <row r="1356" spans="1:3" x14ac:dyDescent="0.35">
      <c r="A1356" s="395" t="s">
        <v>2982</v>
      </c>
      <c r="B1356" s="906" t="s">
        <v>2949</v>
      </c>
      <c r="C1356" s="281">
        <v>60</v>
      </c>
    </row>
    <row r="1357" spans="1:3" x14ac:dyDescent="0.35">
      <c r="A1357" s="395" t="s">
        <v>2983</v>
      </c>
      <c r="B1357" s="906" t="s">
        <v>2950</v>
      </c>
      <c r="C1357" s="281">
        <v>30</v>
      </c>
    </row>
    <row r="1358" spans="1:3" x14ac:dyDescent="0.35">
      <c r="A1358" s="395" t="s">
        <v>2984</v>
      </c>
      <c r="B1358" s="906" t="s">
        <v>2985</v>
      </c>
      <c r="C1358" s="281">
        <v>150</v>
      </c>
    </row>
    <row r="1359" spans="1:3" x14ac:dyDescent="0.35">
      <c r="A1359" s="395" t="s">
        <v>2986</v>
      </c>
      <c r="B1359" s="906" t="s">
        <v>2987</v>
      </c>
      <c r="C1359" s="281">
        <v>45</v>
      </c>
    </row>
    <row r="1360" spans="1:3" x14ac:dyDescent="0.35">
      <c r="A1360" s="395" t="s">
        <v>2988</v>
      </c>
      <c r="B1360" s="906" t="s">
        <v>2638</v>
      </c>
      <c r="C1360" s="281">
        <v>30</v>
      </c>
    </row>
    <row r="1361" spans="1:3" x14ac:dyDescent="0.35">
      <c r="A1361" s="395" t="s">
        <v>2990</v>
      </c>
      <c r="B1361" s="906" t="s">
        <v>2991</v>
      </c>
      <c r="C1361" s="281">
        <v>180</v>
      </c>
    </row>
    <row r="1362" spans="1:3" x14ac:dyDescent="0.35">
      <c r="A1362" s="395" t="s">
        <v>2992</v>
      </c>
      <c r="B1362" s="906" t="s">
        <v>2993</v>
      </c>
      <c r="C1362" s="281">
        <v>30</v>
      </c>
    </row>
    <row r="1363" spans="1:3" x14ac:dyDescent="0.35">
      <c r="A1363" s="395" t="s">
        <v>2994</v>
      </c>
      <c r="B1363" s="906" t="s">
        <v>2951</v>
      </c>
      <c r="C1363" s="281">
        <v>60</v>
      </c>
    </row>
    <row r="1364" spans="1:3" x14ac:dyDescent="0.35">
      <c r="A1364" s="395" t="s">
        <v>2995</v>
      </c>
      <c r="B1364" s="906" t="s">
        <v>2996</v>
      </c>
      <c r="C1364" s="281">
        <v>60</v>
      </c>
    </row>
    <row r="1365" spans="1:3" x14ac:dyDescent="0.35">
      <c r="A1365" s="395" t="s">
        <v>2997</v>
      </c>
      <c r="B1365" s="906" t="s">
        <v>2952</v>
      </c>
      <c r="C1365" s="281">
        <v>60</v>
      </c>
    </row>
    <row r="1366" spans="1:3" x14ac:dyDescent="0.35">
      <c r="A1366" s="395" t="s">
        <v>2998</v>
      </c>
      <c r="B1366" s="906" t="s">
        <v>7294</v>
      </c>
      <c r="C1366" s="281">
        <v>60</v>
      </c>
    </row>
    <row r="1367" spans="1:3" x14ac:dyDescent="0.35">
      <c r="A1367" s="395" t="s">
        <v>2999</v>
      </c>
      <c r="B1367" s="906" t="s">
        <v>2955</v>
      </c>
      <c r="C1367" s="281">
        <v>270</v>
      </c>
    </row>
    <row r="1368" spans="1:3" x14ac:dyDescent="0.35">
      <c r="A1368" s="395" t="s">
        <v>3000</v>
      </c>
      <c r="B1368" s="901" t="s">
        <v>2411</v>
      </c>
      <c r="C1368" s="400">
        <v>30</v>
      </c>
    </row>
    <row r="1369" spans="1:3" x14ac:dyDescent="0.35">
      <c r="A1369" s="395" t="s">
        <v>3001</v>
      </c>
      <c r="B1369" s="901" t="s">
        <v>2413</v>
      </c>
      <c r="C1369" s="400">
        <v>15</v>
      </c>
    </row>
    <row r="1370" spans="1:3" x14ac:dyDescent="0.35">
      <c r="A1370" s="395" t="s">
        <v>3002</v>
      </c>
      <c r="B1370" s="901" t="s">
        <v>2415</v>
      </c>
      <c r="C1370" s="400">
        <v>30</v>
      </c>
    </row>
    <row r="1371" spans="1:3" x14ac:dyDescent="0.35">
      <c r="A1371" s="395" t="s">
        <v>3003</v>
      </c>
      <c r="B1371" s="901" t="s">
        <v>5708</v>
      </c>
      <c r="C1371" s="400">
        <v>45</v>
      </c>
    </row>
    <row r="1372" spans="1:3" x14ac:dyDescent="0.35">
      <c r="A1372" s="395" t="s">
        <v>3004</v>
      </c>
      <c r="B1372" s="901" t="s">
        <v>836</v>
      </c>
      <c r="C1372" s="400">
        <v>30</v>
      </c>
    </row>
    <row r="1373" spans="1:3" x14ac:dyDescent="0.35">
      <c r="A1373" s="395" t="s">
        <v>3005</v>
      </c>
      <c r="B1373" s="901" t="s">
        <v>2420</v>
      </c>
      <c r="C1373" s="400">
        <v>60</v>
      </c>
    </row>
    <row r="1374" spans="1:3" x14ac:dyDescent="0.35">
      <c r="A1374" s="395" t="s">
        <v>3006</v>
      </c>
      <c r="B1374" s="279" t="s">
        <v>2424</v>
      </c>
      <c r="C1374" s="400">
        <v>75</v>
      </c>
    </row>
    <row r="1375" spans="1:3" x14ac:dyDescent="0.35">
      <c r="A1375" s="395" t="s">
        <v>3007</v>
      </c>
      <c r="B1375" s="279" t="s">
        <v>3008</v>
      </c>
      <c r="C1375" s="400">
        <v>30</v>
      </c>
    </row>
    <row r="1376" spans="1:3" x14ac:dyDescent="0.35">
      <c r="A1376" s="395" t="s">
        <v>3009</v>
      </c>
      <c r="B1376" s="279" t="s">
        <v>2422</v>
      </c>
      <c r="C1376" s="400">
        <v>30</v>
      </c>
    </row>
    <row r="1377" spans="1:3" x14ac:dyDescent="0.35">
      <c r="A1377" s="395" t="s">
        <v>3010</v>
      </c>
      <c r="B1377" s="279" t="s">
        <v>3011</v>
      </c>
      <c r="C1377" s="400">
        <v>30</v>
      </c>
    </row>
    <row r="1378" spans="1:3" x14ac:dyDescent="0.35">
      <c r="A1378" s="395" t="s">
        <v>3012</v>
      </c>
      <c r="B1378" s="279" t="s">
        <v>3013</v>
      </c>
      <c r="C1378" s="400">
        <v>30</v>
      </c>
    </row>
    <row r="1379" spans="1:3" x14ac:dyDescent="0.35">
      <c r="A1379" s="395" t="s">
        <v>3014</v>
      </c>
      <c r="B1379" s="279" t="s">
        <v>2428</v>
      </c>
      <c r="C1379" s="400">
        <v>30</v>
      </c>
    </row>
    <row r="1380" spans="1:3" x14ac:dyDescent="0.35">
      <c r="A1380" s="395" t="s">
        <v>3015</v>
      </c>
      <c r="B1380" s="901" t="s">
        <v>3016</v>
      </c>
      <c r="C1380" s="400">
        <v>60</v>
      </c>
    </row>
    <row r="1381" spans="1:3" x14ac:dyDescent="0.35">
      <c r="A1381" s="395" t="s">
        <v>3017</v>
      </c>
      <c r="B1381" s="901" t="s">
        <v>3018</v>
      </c>
      <c r="C1381" s="400">
        <v>120</v>
      </c>
    </row>
    <row r="1382" spans="1:3" x14ac:dyDescent="0.35">
      <c r="A1382" s="395" t="s">
        <v>3019</v>
      </c>
      <c r="B1382" s="901" t="s">
        <v>3020</v>
      </c>
      <c r="C1382" s="400">
        <v>90</v>
      </c>
    </row>
    <row r="1383" spans="1:3" x14ac:dyDescent="0.35">
      <c r="A1383" s="395" t="s">
        <v>3021</v>
      </c>
      <c r="B1383" s="901" t="s">
        <v>3022</v>
      </c>
      <c r="C1383" s="400">
        <v>60</v>
      </c>
    </row>
    <row r="1384" spans="1:3" x14ac:dyDescent="0.35">
      <c r="A1384" s="395" t="s">
        <v>3023</v>
      </c>
      <c r="B1384" s="901" t="s">
        <v>3024</v>
      </c>
      <c r="C1384" s="400">
        <v>120</v>
      </c>
    </row>
    <row r="1385" spans="1:3" x14ac:dyDescent="0.35">
      <c r="A1385" s="395" t="s">
        <v>3025</v>
      </c>
      <c r="B1385" s="901" t="s">
        <v>3026</v>
      </c>
      <c r="C1385" s="400">
        <v>90</v>
      </c>
    </row>
    <row r="1386" spans="1:3" x14ac:dyDescent="0.35">
      <c r="A1386" s="395" t="s">
        <v>3027</v>
      </c>
      <c r="B1386" s="901" t="s">
        <v>3028</v>
      </c>
      <c r="C1386" s="400">
        <v>60</v>
      </c>
    </row>
    <row r="1387" spans="1:3" x14ac:dyDescent="0.35">
      <c r="A1387" s="395" t="s">
        <v>3029</v>
      </c>
      <c r="B1387" s="901" t="s">
        <v>3030</v>
      </c>
      <c r="C1387" s="400">
        <v>60</v>
      </c>
    </row>
    <row r="1388" spans="1:3" x14ac:dyDescent="0.35">
      <c r="A1388" s="395" t="s">
        <v>3031</v>
      </c>
      <c r="B1388" s="901" t="s">
        <v>3032</v>
      </c>
      <c r="C1388" s="400">
        <v>60</v>
      </c>
    </row>
    <row r="1389" spans="1:3" x14ac:dyDescent="0.35">
      <c r="A1389" s="395" t="s">
        <v>3033</v>
      </c>
      <c r="B1389" s="901" t="s">
        <v>3034</v>
      </c>
      <c r="C1389" s="400">
        <v>60</v>
      </c>
    </row>
    <row r="1390" spans="1:3" x14ac:dyDescent="0.35">
      <c r="A1390" s="395" t="s">
        <v>3035</v>
      </c>
      <c r="B1390" s="901" t="s">
        <v>3036</v>
      </c>
      <c r="C1390" s="400">
        <v>60</v>
      </c>
    </row>
    <row r="1391" spans="1:3" x14ac:dyDescent="0.35">
      <c r="A1391" s="395" t="s">
        <v>3037</v>
      </c>
      <c r="B1391" s="901" t="s">
        <v>3038</v>
      </c>
      <c r="C1391" s="400">
        <v>60</v>
      </c>
    </row>
    <row r="1392" spans="1:3" x14ac:dyDescent="0.35">
      <c r="A1392" s="395" t="s">
        <v>3039</v>
      </c>
      <c r="B1392" s="901" t="s">
        <v>3040</v>
      </c>
      <c r="C1392" s="400">
        <v>90</v>
      </c>
    </row>
    <row r="1393" spans="1:3" x14ac:dyDescent="0.35">
      <c r="A1393" s="395" t="s">
        <v>3041</v>
      </c>
      <c r="B1393" s="901" t="s">
        <v>3042</v>
      </c>
      <c r="C1393" s="400">
        <v>60</v>
      </c>
    </row>
    <row r="1394" spans="1:3" x14ac:dyDescent="0.35">
      <c r="A1394" s="395" t="s">
        <v>3043</v>
      </c>
      <c r="B1394" s="901" t="s">
        <v>3044</v>
      </c>
      <c r="C1394" s="400">
        <v>60</v>
      </c>
    </row>
    <row r="1395" spans="1:3" x14ac:dyDescent="0.35">
      <c r="A1395" s="395" t="s">
        <v>3045</v>
      </c>
      <c r="B1395" s="901" t="s">
        <v>3046</v>
      </c>
      <c r="C1395" s="400">
        <v>180</v>
      </c>
    </row>
    <row r="1396" spans="1:3" x14ac:dyDescent="0.35">
      <c r="A1396" s="395" t="s">
        <v>3047</v>
      </c>
      <c r="B1396" s="901" t="s">
        <v>2411</v>
      </c>
      <c r="C1396" s="280">
        <v>90</v>
      </c>
    </row>
    <row r="1397" spans="1:3" x14ac:dyDescent="0.35">
      <c r="A1397" s="395" t="s">
        <v>3048</v>
      </c>
      <c r="B1397" s="901" t="s">
        <v>2413</v>
      </c>
      <c r="C1397" s="280">
        <v>30</v>
      </c>
    </row>
    <row r="1398" spans="1:3" x14ac:dyDescent="0.35">
      <c r="A1398" s="395" t="s">
        <v>3049</v>
      </c>
      <c r="B1398" s="901" t="s">
        <v>2415</v>
      </c>
      <c r="C1398" s="280">
        <v>60</v>
      </c>
    </row>
    <row r="1399" spans="1:3" x14ac:dyDescent="0.35">
      <c r="A1399" s="395" t="s">
        <v>3050</v>
      </c>
      <c r="B1399" s="901" t="s">
        <v>5708</v>
      </c>
      <c r="C1399" s="280">
        <v>75</v>
      </c>
    </row>
    <row r="1400" spans="1:3" x14ac:dyDescent="0.35">
      <c r="A1400" s="395" t="s">
        <v>3051</v>
      </c>
      <c r="B1400" s="901" t="s">
        <v>836</v>
      </c>
      <c r="C1400" s="280">
        <v>75</v>
      </c>
    </row>
    <row r="1401" spans="1:3" x14ac:dyDescent="0.35">
      <c r="A1401" s="395" t="s">
        <v>3052</v>
      </c>
      <c r="B1401" s="901" t="s">
        <v>2420</v>
      </c>
      <c r="C1401" s="280">
        <v>120</v>
      </c>
    </row>
    <row r="1402" spans="1:3" x14ac:dyDescent="0.35">
      <c r="A1402" s="395" t="s">
        <v>3053</v>
      </c>
      <c r="B1402" s="279" t="s">
        <v>2424</v>
      </c>
      <c r="C1402" s="280">
        <v>90</v>
      </c>
    </row>
    <row r="1403" spans="1:3" x14ac:dyDescent="0.35">
      <c r="A1403" s="395" t="s">
        <v>3054</v>
      </c>
      <c r="B1403" s="279" t="s">
        <v>3008</v>
      </c>
      <c r="C1403" s="280">
        <v>30</v>
      </c>
    </row>
    <row r="1404" spans="1:3" x14ac:dyDescent="0.35">
      <c r="A1404" s="395" t="s">
        <v>3055</v>
      </c>
      <c r="B1404" s="279" t="s">
        <v>2422</v>
      </c>
      <c r="C1404" s="280">
        <v>30</v>
      </c>
    </row>
    <row r="1405" spans="1:3" x14ac:dyDescent="0.35">
      <c r="A1405" s="395" t="s">
        <v>3056</v>
      </c>
      <c r="B1405" s="279" t="s">
        <v>3011</v>
      </c>
      <c r="C1405" s="280">
        <v>30</v>
      </c>
    </row>
    <row r="1406" spans="1:3" x14ac:dyDescent="0.35">
      <c r="A1406" s="395" t="s">
        <v>3057</v>
      </c>
      <c r="B1406" s="279" t="s">
        <v>3013</v>
      </c>
      <c r="C1406" s="280">
        <v>30</v>
      </c>
    </row>
    <row r="1407" spans="1:3" x14ac:dyDescent="0.35">
      <c r="A1407" s="395" t="s">
        <v>3058</v>
      </c>
      <c r="B1407" s="279" t="s">
        <v>3059</v>
      </c>
      <c r="C1407" s="280">
        <v>45</v>
      </c>
    </row>
    <row r="1408" spans="1:3" x14ac:dyDescent="0.35">
      <c r="A1408" s="395" t="s">
        <v>3060</v>
      </c>
      <c r="B1408" s="279" t="s">
        <v>3061</v>
      </c>
      <c r="C1408" s="280">
        <v>60</v>
      </c>
    </row>
    <row r="1409" spans="1:3" x14ac:dyDescent="0.35">
      <c r="A1409" s="395" t="s">
        <v>3062</v>
      </c>
      <c r="B1409" s="279" t="s">
        <v>3063</v>
      </c>
      <c r="C1409" s="280">
        <v>75</v>
      </c>
    </row>
    <row r="1410" spans="1:3" x14ac:dyDescent="0.35">
      <c r="A1410" s="395" t="s">
        <v>3064</v>
      </c>
      <c r="B1410" s="279" t="s">
        <v>3065</v>
      </c>
      <c r="C1410" s="280">
        <v>75</v>
      </c>
    </row>
    <row r="1411" spans="1:3" x14ac:dyDescent="0.35">
      <c r="A1411" s="395" t="s">
        <v>3066</v>
      </c>
      <c r="B1411" s="279" t="s">
        <v>2428</v>
      </c>
      <c r="C1411" s="280">
        <v>30</v>
      </c>
    </row>
    <row r="1412" spans="1:3" x14ac:dyDescent="0.35">
      <c r="A1412" s="395" t="s">
        <v>3067</v>
      </c>
      <c r="B1412" s="901" t="s">
        <v>3016</v>
      </c>
      <c r="C1412" s="400">
        <v>120</v>
      </c>
    </row>
    <row r="1413" spans="1:3" x14ac:dyDescent="0.35">
      <c r="A1413" s="395" t="s">
        <v>3068</v>
      </c>
      <c r="B1413" s="901" t="s">
        <v>3018</v>
      </c>
      <c r="C1413" s="400">
        <v>150</v>
      </c>
    </row>
    <row r="1414" spans="1:3" x14ac:dyDescent="0.35">
      <c r="A1414" s="395" t="s">
        <v>3069</v>
      </c>
      <c r="B1414" s="901" t="s">
        <v>3070</v>
      </c>
      <c r="C1414" s="400">
        <v>120</v>
      </c>
    </row>
    <row r="1415" spans="1:3" x14ac:dyDescent="0.35">
      <c r="A1415" s="395" t="s">
        <v>3071</v>
      </c>
      <c r="B1415" s="901" t="s">
        <v>3072</v>
      </c>
      <c r="C1415" s="400">
        <v>60</v>
      </c>
    </row>
    <row r="1416" spans="1:3" x14ac:dyDescent="0.35">
      <c r="A1416" s="395" t="s">
        <v>3073</v>
      </c>
      <c r="B1416" s="901" t="s">
        <v>3074</v>
      </c>
      <c r="C1416" s="400">
        <v>60</v>
      </c>
    </row>
    <row r="1417" spans="1:3" x14ac:dyDescent="0.35">
      <c r="A1417" s="395" t="s">
        <v>3075</v>
      </c>
      <c r="B1417" s="901" t="s">
        <v>3076</v>
      </c>
      <c r="C1417" s="400">
        <v>180</v>
      </c>
    </row>
    <row r="1418" spans="1:3" x14ac:dyDescent="0.35">
      <c r="A1418" s="395" t="s">
        <v>3077</v>
      </c>
      <c r="B1418" s="901" t="s">
        <v>3078</v>
      </c>
      <c r="C1418" s="400">
        <v>150</v>
      </c>
    </row>
    <row r="1419" spans="1:3" x14ac:dyDescent="0.35">
      <c r="A1419" s="395" t="s">
        <v>3079</v>
      </c>
      <c r="B1419" s="901" t="s">
        <v>3080</v>
      </c>
      <c r="C1419" s="400">
        <v>60</v>
      </c>
    </row>
    <row r="1420" spans="1:3" x14ac:dyDescent="0.35">
      <c r="A1420" s="395" t="s">
        <v>3081</v>
      </c>
      <c r="B1420" s="901" t="s">
        <v>3028</v>
      </c>
      <c r="C1420" s="400">
        <v>120</v>
      </c>
    </row>
    <row r="1421" spans="1:3" x14ac:dyDescent="0.35">
      <c r="A1421" s="395" t="s">
        <v>3082</v>
      </c>
      <c r="B1421" s="901" t="s">
        <v>3032</v>
      </c>
      <c r="C1421" s="400">
        <v>60</v>
      </c>
    </row>
    <row r="1422" spans="1:3" x14ac:dyDescent="0.35">
      <c r="A1422" s="395" t="s">
        <v>3083</v>
      </c>
      <c r="B1422" s="901" t="s">
        <v>3084</v>
      </c>
      <c r="C1422" s="400">
        <v>60</v>
      </c>
    </row>
    <row r="1423" spans="1:3" x14ac:dyDescent="0.35">
      <c r="A1423" s="395" t="s">
        <v>3085</v>
      </c>
      <c r="B1423" s="901" t="s">
        <v>3034</v>
      </c>
      <c r="C1423" s="400">
        <v>120</v>
      </c>
    </row>
    <row r="1424" spans="1:3" x14ac:dyDescent="0.35">
      <c r="A1424" s="395" t="s">
        <v>3086</v>
      </c>
      <c r="B1424" s="901" t="s">
        <v>3087</v>
      </c>
      <c r="C1424" s="400">
        <v>90</v>
      </c>
    </row>
    <row r="1425" spans="1:3" x14ac:dyDescent="0.35">
      <c r="A1425" s="395" t="s">
        <v>3088</v>
      </c>
      <c r="B1425" s="901" t="s">
        <v>3030</v>
      </c>
      <c r="C1425" s="400">
        <v>60</v>
      </c>
    </row>
    <row r="1426" spans="1:3" x14ac:dyDescent="0.35">
      <c r="A1426" s="395" t="s">
        <v>3089</v>
      </c>
      <c r="B1426" s="901" t="s">
        <v>3038</v>
      </c>
      <c r="C1426" s="400">
        <v>60</v>
      </c>
    </row>
    <row r="1427" spans="1:3" x14ac:dyDescent="0.35">
      <c r="A1427" s="395" t="s">
        <v>3090</v>
      </c>
      <c r="B1427" s="901" t="s">
        <v>3040</v>
      </c>
      <c r="C1427" s="400">
        <v>90</v>
      </c>
    </row>
    <row r="1428" spans="1:3" x14ac:dyDescent="0.35">
      <c r="A1428" s="395" t="s">
        <v>3091</v>
      </c>
      <c r="B1428" s="901" t="s">
        <v>3042</v>
      </c>
      <c r="C1428" s="400">
        <v>90</v>
      </c>
    </row>
    <row r="1429" spans="1:3" x14ac:dyDescent="0.35">
      <c r="A1429" s="395" t="s">
        <v>3092</v>
      </c>
      <c r="B1429" s="901" t="s">
        <v>3093</v>
      </c>
      <c r="C1429" s="400">
        <v>90</v>
      </c>
    </row>
    <row r="1430" spans="1:3" x14ac:dyDescent="0.35">
      <c r="A1430" s="395" t="s">
        <v>3094</v>
      </c>
      <c r="B1430" s="902" t="s">
        <v>3095</v>
      </c>
      <c r="C1430" s="400">
        <v>60</v>
      </c>
    </row>
    <row r="1431" spans="1:3" x14ac:dyDescent="0.35">
      <c r="A1431" s="395" t="s">
        <v>3096</v>
      </c>
      <c r="B1431" s="901" t="s">
        <v>3044</v>
      </c>
      <c r="C1431" s="400">
        <v>60</v>
      </c>
    </row>
    <row r="1432" spans="1:3" x14ac:dyDescent="0.35">
      <c r="A1432" s="395" t="s">
        <v>3097</v>
      </c>
      <c r="B1432" s="901" t="s">
        <v>3098</v>
      </c>
      <c r="C1432" s="400">
        <v>60</v>
      </c>
    </row>
    <row r="1433" spans="1:3" x14ac:dyDescent="0.35">
      <c r="A1433" s="395" t="s">
        <v>3099</v>
      </c>
      <c r="B1433" s="901" t="s">
        <v>3100</v>
      </c>
      <c r="C1433" s="400">
        <v>60</v>
      </c>
    </row>
    <row r="1434" spans="1:3" x14ac:dyDescent="0.35">
      <c r="A1434" s="395" t="s">
        <v>3101</v>
      </c>
      <c r="B1434" s="901" t="s">
        <v>3046</v>
      </c>
      <c r="C1434" s="400">
        <v>195</v>
      </c>
    </row>
    <row r="1435" spans="1:3" x14ac:dyDescent="0.35">
      <c r="A1435" s="395" t="s">
        <v>3102</v>
      </c>
      <c r="B1435" s="279" t="s">
        <v>2411</v>
      </c>
      <c r="C1435" s="280">
        <v>30</v>
      </c>
    </row>
    <row r="1436" spans="1:3" x14ac:dyDescent="0.35">
      <c r="A1436" s="395" t="s">
        <v>3001</v>
      </c>
      <c r="B1436" s="279" t="s">
        <v>2413</v>
      </c>
      <c r="C1436" s="280">
        <v>30</v>
      </c>
    </row>
    <row r="1437" spans="1:3" x14ac:dyDescent="0.35">
      <c r="A1437" s="395" t="s">
        <v>3103</v>
      </c>
      <c r="B1437" s="279" t="s">
        <v>2415</v>
      </c>
      <c r="C1437" s="280">
        <v>30</v>
      </c>
    </row>
    <row r="1438" spans="1:3" x14ac:dyDescent="0.35">
      <c r="A1438" s="395" t="s">
        <v>3104</v>
      </c>
      <c r="B1438" s="279" t="s">
        <v>7283</v>
      </c>
      <c r="C1438" s="280">
        <v>45</v>
      </c>
    </row>
    <row r="1439" spans="1:3" x14ac:dyDescent="0.35">
      <c r="A1439" s="395" t="s">
        <v>3105</v>
      </c>
      <c r="B1439" s="279" t="s">
        <v>836</v>
      </c>
      <c r="C1439" s="280">
        <v>30</v>
      </c>
    </row>
    <row r="1440" spans="1:3" x14ac:dyDescent="0.35">
      <c r="A1440" s="395" t="s">
        <v>3106</v>
      </c>
      <c r="B1440" s="279" t="s">
        <v>2420</v>
      </c>
      <c r="C1440" s="280">
        <v>60</v>
      </c>
    </row>
    <row r="1441" spans="1:3" x14ac:dyDescent="0.35">
      <c r="A1441" s="395" t="s">
        <v>3107</v>
      </c>
      <c r="B1441" s="279" t="s">
        <v>2424</v>
      </c>
      <c r="C1441" s="280">
        <v>60</v>
      </c>
    </row>
    <row r="1442" spans="1:3" x14ac:dyDescent="0.35">
      <c r="A1442" s="395" t="s">
        <v>3108</v>
      </c>
      <c r="B1442" s="279" t="s">
        <v>3008</v>
      </c>
      <c r="C1442" s="280">
        <v>30</v>
      </c>
    </row>
    <row r="1443" spans="1:3" x14ac:dyDescent="0.35">
      <c r="A1443" s="395" t="s">
        <v>3109</v>
      </c>
      <c r="B1443" s="279" t="s">
        <v>2422</v>
      </c>
      <c r="C1443" s="280">
        <v>30</v>
      </c>
    </row>
    <row r="1444" spans="1:3" x14ac:dyDescent="0.35">
      <c r="A1444" s="395" t="s">
        <v>3110</v>
      </c>
      <c r="B1444" s="279" t="s">
        <v>3011</v>
      </c>
      <c r="C1444" s="280">
        <v>30</v>
      </c>
    </row>
    <row r="1445" spans="1:3" x14ac:dyDescent="0.35">
      <c r="A1445" s="395" t="s">
        <v>3111</v>
      </c>
      <c r="B1445" s="279" t="s">
        <v>2548</v>
      </c>
      <c r="C1445" s="280">
        <v>30</v>
      </c>
    </row>
    <row r="1446" spans="1:3" x14ac:dyDescent="0.35">
      <c r="A1446" s="395" t="s">
        <v>3112</v>
      </c>
      <c r="B1446" s="279" t="s">
        <v>3113</v>
      </c>
      <c r="C1446" s="280">
        <v>60</v>
      </c>
    </row>
    <row r="1447" spans="1:3" x14ac:dyDescent="0.35">
      <c r="A1447" s="395" t="s">
        <v>3114</v>
      </c>
      <c r="B1447" s="279" t="s">
        <v>3115</v>
      </c>
      <c r="C1447" s="280">
        <v>60</v>
      </c>
    </row>
    <row r="1448" spans="1:3" x14ac:dyDescent="0.35">
      <c r="A1448" s="395" t="s">
        <v>3116</v>
      </c>
      <c r="B1448" s="279" t="s">
        <v>3117</v>
      </c>
      <c r="C1448" s="280">
        <v>60</v>
      </c>
    </row>
    <row r="1449" spans="1:3" x14ac:dyDescent="0.35">
      <c r="A1449" s="395" t="s">
        <v>3118</v>
      </c>
      <c r="B1449" s="279" t="s">
        <v>3119</v>
      </c>
      <c r="C1449" s="280">
        <v>120</v>
      </c>
    </row>
    <row r="1450" spans="1:3" x14ac:dyDescent="0.35">
      <c r="A1450" s="395" t="s">
        <v>3120</v>
      </c>
      <c r="B1450" s="279" t="s">
        <v>3121</v>
      </c>
      <c r="C1450" s="280">
        <v>60</v>
      </c>
    </row>
    <row r="1451" spans="1:3" x14ac:dyDescent="0.35">
      <c r="A1451" s="395" t="s">
        <v>3122</v>
      </c>
      <c r="B1451" s="279" t="s">
        <v>3123</v>
      </c>
      <c r="C1451" s="280">
        <v>120</v>
      </c>
    </row>
    <row r="1452" spans="1:3" x14ac:dyDescent="0.35">
      <c r="A1452" s="395" t="s">
        <v>3124</v>
      </c>
      <c r="B1452" s="279" t="s">
        <v>3125</v>
      </c>
      <c r="C1452" s="280">
        <v>60</v>
      </c>
    </row>
    <row r="1453" spans="1:3" x14ac:dyDescent="0.35">
      <c r="A1453" s="395" t="s">
        <v>3126</v>
      </c>
      <c r="B1453" s="279" t="s">
        <v>3127</v>
      </c>
      <c r="C1453" s="280">
        <v>90</v>
      </c>
    </row>
    <row r="1454" spans="1:3" x14ac:dyDescent="0.35">
      <c r="A1454" s="395" t="s">
        <v>3128</v>
      </c>
      <c r="B1454" s="279" t="s">
        <v>3129</v>
      </c>
      <c r="C1454" s="280">
        <v>90</v>
      </c>
    </row>
    <row r="1455" spans="1:3" x14ac:dyDescent="0.35">
      <c r="A1455" s="395" t="s">
        <v>3130</v>
      </c>
      <c r="B1455" s="279" t="s">
        <v>3131</v>
      </c>
      <c r="C1455" s="280">
        <v>60</v>
      </c>
    </row>
    <row r="1456" spans="1:3" x14ac:dyDescent="0.35">
      <c r="A1456" s="395" t="s">
        <v>3132</v>
      </c>
      <c r="B1456" s="279" t="s">
        <v>3133</v>
      </c>
      <c r="C1456" s="280">
        <v>150</v>
      </c>
    </row>
    <row r="1457" spans="1:3" x14ac:dyDescent="0.35">
      <c r="A1457" s="395" t="s">
        <v>3134</v>
      </c>
      <c r="B1457" s="901" t="s">
        <v>2411</v>
      </c>
      <c r="C1457" s="280">
        <v>30</v>
      </c>
    </row>
    <row r="1458" spans="1:3" x14ac:dyDescent="0.35">
      <c r="A1458" s="395" t="s">
        <v>3135</v>
      </c>
      <c r="B1458" s="901" t="s">
        <v>2413</v>
      </c>
      <c r="C1458" s="280">
        <v>15</v>
      </c>
    </row>
    <row r="1459" spans="1:3" x14ac:dyDescent="0.35">
      <c r="A1459" s="395" t="s">
        <v>3002</v>
      </c>
      <c r="B1459" s="901" t="s">
        <v>2415</v>
      </c>
      <c r="C1459" s="280">
        <v>30</v>
      </c>
    </row>
    <row r="1460" spans="1:3" x14ac:dyDescent="0.35">
      <c r="A1460" s="395" t="s">
        <v>3136</v>
      </c>
      <c r="B1460" s="901" t="s">
        <v>5708</v>
      </c>
      <c r="C1460" s="280">
        <v>45</v>
      </c>
    </row>
    <row r="1461" spans="1:3" x14ac:dyDescent="0.35">
      <c r="A1461" s="395" t="s">
        <v>3137</v>
      </c>
      <c r="B1461" s="901" t="s">
        <v>836</v>
      </c>
      <c r="C1461" s="280">
        <v>30</v>
      </c>
    </row>
    <row r="1462" spans="1:3" x14ac:dyDescent="0.35">
      <c r="A1462" s="395" t="s">
        <v>3138</v>
      </c>
      <c r="B1462" s="901" t="s">
        <v>2420</v>
      </c>
      <c r="C1462" s="280">
        <v>60</v>
      </c>
    </row>
    <row r="1463" spans="1:3" x14ac:dyDescent="0.35">
      <c r="A1463" s="395" t="s">
        <v>3139</v>
      </c>
      <c r="B1463" s="279" t="s">
        <v>2424</v>
      </c>
      <c r="C1463" s="280">
        <v>75</v>
      </c>
    </row>
    <row r="1464" spans="1:3" x14ac:dyDescent="0.35">
      <c r="A1464" s="395" t="s">
        <v>3140</v>
      </c>
      <c r="B1464" s="279" t="s">
        <v>3141</v>
      </c>
      <c r="C1464" s="280">
        <v>45</v>
      </c>
    </row>
    <row r="1465" spans="1:3" x14ac:dyDescent="0.35">
      <c r="A1465" s="395" t="s">
        <v>3142</v>
      </c>
      <c r="B1465" s="279" t="s">
        <v>3143</v>
      </c>
      <c r="C1465" s="280">
        <v>60</v>
      </c>
    </row>
    <row r="1466" spans="1:3" x14ac:dyDescent="0.35">
      <c r="A1466" s="395" t="s">
        <v>3144</v>
      </c>
      <c r="B1466" s="279" t="s">
        <v>3145</v>
      </c>
      <c r="C1466" s="280">
        <v>30</v>
      </c>
    </row>
    <row r="1467" spans="1:3" x14ac:dyDescent="0.35">
      <c r="A1467" s="395" t="s">
        <v>3146</v>
      </c>
      <c r="B1467" s="279" t="s">
        <v>848</v>
      </c>
      <c r="C1467" s="280">
        <v>60</v>
      </c>
    </row>
    <row r="1468" spans="1:3" x14ac:dyDescent="0.35">
      <c r="A1468" s="395" t="s">
        <v>3147</v>
      </c>
      <c r="B1468" s="279" t="s">
        <v>3148</v>
      </c>
      <c r="C1468" s="280">
        <v>45</v>
      </c>
    </row>
    <row r="1469" spans="1:3" x14ac:dyDescent="0.35">
      <c r="A1469" s="395" t="s">
        <v>3149</v>
      </c>
      <c r="B1469" s="279" t="s">
        <v>3150</v>
      </c>
      <c r="C1469" s="280">
        <v>60</v>
      </c>
    </row>
    <row r="1470" spans="1:3" x14ac:dyDescent="0.35">
      <c r="A1470" s="395" t="s">
        <v>3151</v>
      </c>
      <c r="B1470" s="279" t="s">
        <v>2428</v>
      </c>
      <c r="C1470" s="280">
        <v>30</v>
      </c>
    </row>
    <row r="1471" spans="1:3" x14ac:dyDescent="0.35">
      <c r="A1471" s="395" t="s">
        <v>3152</v>
      </c>
      <c r="B1471" s="901" t="s">
        <v>3153</v>
      </c>
      <c r="C1471" s="280">
        <v>60</v>
      </c>
    </row>
    <row r="1472" spans="1:3" x14ac:dyDescent="0.35">
      <c r="A1472" s="395" t="s">
        <v>3154</v>
      </c>
      <c r="B1472" s="901" t="s">
        <v>3155</v>
      </c>
      <c r="C1472" s="280">
        <v>60</v>
      </c>
    </row>
    <row r="1473" spans="1:3" x14ac:dyDescent="0.35">
      <c r="A1473" s="395" t="s">
        <v>3156</v>
      </c>
      <c r="B1473" s="901" t="s">
        <v>3157</v>
      </c>
      <c r="C1473" s="280">
        <v>60</v>
      </c>
    </row>
    <row r="1474" spans="1:3" x14ac:dyDescent="0.35">
      <c r="A1474" s="395" t="s">
        <v>3158</v>
      </c>
      <c r="B1474" s="901" t="s">
        <v>2763</v>
      </c>
      <c r="C1474" s="280">
        <v>60</v>
      </c>
    </row>
    <row r="1475" spans="1:3" x14ac:dyDescent="0.35">
      <c r="A1475" s="395" t="s">
        <v>3159</v>
      </c>
      <c r="B1475" s="901" t="s">
        <v>3160</v>
      </c>
      <c r="C1475" s="280">
        <v>120</v>
      </c>
    </row>
    <row r="1476" spans="1:3" x14ac:dyDescent="0.35">
      <c r="A1476" s="395" t="s">
        <v>3161</v>
      </c>
      <c r="B1476" s="901" t="s">
        <v>3162</v>
      </c>
      <c r="C1476" s="280">
        <v>60</v>
      </c>
    </row>
    <row r="1477" spans="1:3" x14ac:dyDescent="0.35">
      <c r="A1477" s="395" t="s">
        <v>3163</v>
      </c>
      <c r="B1477" s="901" t="s">
        <v>3164</v>
      </c>
      <c r="C1477" s="280">
        <v>60</v>
      </c>
    </row>
    <row r="1478" spans="1:3" x14ac:dyDescent="0.35">
      <c r="A1478" s="395" t="s">
        <v>3165</v>
      </c>
      <c r="B1478" s="901" t="s">
        <v>3166</v>
      </c>
      <c r="C1478" s="280">
        <v>60</v>
      </c>
    </row>
    <row r="1479" spans="1:3" x14ac:dyDescent="0.35">
      <c r="A1479" s="395" t="s">
        <v>3167</v>
      </c>
      <c r="B1479" s="901" t="s">
        <v>3168</v>
      </c>
      <c r="C1479" s="280">
        <v>120</v>
      </c>
    </row>
    <row r="1480" spans="1:3" x14ac:dyDescent="0.35">
      <c r="A1480" s="395" t="s">
        <v>3169</v>
      </c>
      <c r="B1480" s="901" t="s">
        <v>3170</v>
      </c>
      <c r="C1480" s="280">
        <v>90</v>
      </c>
    </row>
    <row r="1481" spans="1:3" x14ac:dyDescent="0.35">
      <c r="A1481" s="395" t="s">
        <v>3171</v>
      </c>
      <c r="B1481" s="901" t="s">
        <v>3172</v>
      </c>
      <c r="C1481" s="280">
        <v>60</v>
      </c>
    </row>
    <row r="1482" spans="1:3" x14ac:dyDescent="0.35">
      <c r="A1482" s="395" t="s">
        <v>3173</v>
      </c>
      <c r="B1482" s="901" t="s">
        <v>3174</v>
      </c>
      <c r="C1482" s="280">
        <v>60</v>
      </c>
    </row>
    <row r="1483" spans="1:3" x14ac:dyDescent="0.35">
      <c r="A1483" s="395" t="s">
        <v>3175</v>
      </c>
      <c r="B1483" s="901" t="s">
        <v>3176</v>
      </c>
      <c r="C1483" s="280">
        <v>90</v>
      </c>
    </row>
    <row r="1484" spans="1:3" x14ac:dyDescent="0.35">
      <c r="A1484" s="395" t="s">
        <v>3177</v>
      </c>
      <c r="B1484" s="901" t="s">
        <v>2482</v>
      </c>
      <c r="C1484" s="280">
        <v>120</v>
      </c>
    </row>
    <row r="1485" spans="1:3" x14ac:dyDescent="0.35">
      <c r="A1485" s="395" t="s">
        <v>3178</v>
      </c>
      <c r="B1485" s="902" t="s">
        <v>2411</v>
      </c>
      <c r="C1485" s="400">
        <v>30</v>
      </c>
    </row>
    <row r="1486" spans="1:3" x14ac:dyDescent="0.35">
      <c r="A1486" s="395" t="s">
        <v>3179</v>
      </c>
      <c r="B1486" s="902" t="s">
        <v>2413</v>
      </c>
      <c r="C1486" s="400">
        <v>15</v>
      </c>
    </row>
    <row r="1487" spans="1:3" x14ac:dyDescent="0.35">
      <c r="A1487" s="395" t="s">
        <v>3180</v>
      </c>
      <c r="B1487" s="902" t="s">
        <v>2415</v>
      </c>
      <c r="C1487" s="400">
        <v>30</v>
      </c>
    </row>
    <row r="1488" spans="1:3" x14ac:dyDescent="0.35">
      <c r="A1488" s="395" t="s">
        <v>3181</v>
      </c>
      <c r="B1488" s="902" t="s">
        <v>7296</v>
      </c>
      <c r="C1488" s="400">
        <v>45</v>
      </c>
    </row>
    <row r="1489" spans="1:3" x14ac:dyDescent="0.35">
      <c r="A1489" s="395" t="s">
        <v>3182</v>
      </c>
      <c r="B1489" s="902" t="s">
        <v>836</v>
      </c>
      <c r="C1489" s="400">
        <v>30</v>
      </c>
    </row>
    <row r="1490" spans="1:3" x14ac:dyDescent="0.35">
      <c r="A1490" s="395" t="s">
        <v>3005</v>
      </c>
      <c r="B1490" s="902" t="s">
        <v>2420</v>
      </c>
      <c r="C1490" s="400">
        <v>60</v>
      </c>
    </row>
    <row r="1491" spans="1:3" x14ac:dyDescent="0.35">
      <c r="A1491" s="395" t="s">
        <v>3183</v>
      </c>
      <c r="B1491" s="902" t="s">
        <v>3184</v>
      </c>
      <c r="C1491" s="400">
        <v>30</v>
      </c>
    </row>
    <row r="1492" spans="1:3" x14ac:dyDescent="0.35">
      <c r="A1492" s="395" t="s">
        <v>3185</v>
      </c>
      <c r="B1492" s="902" t="s">
        <v>3186</v>
      </c>
      <c r="C1492" s="400">
        <v>30</v>
      </c>
    </row>
    <row r="1493" spans="1:3" x14ac:dyDescent="0.35">
      <c r="A1493" s="395" t="s">
        <v>3187</v>
      </c>
      <c r="B1493" s="902" t="s">
        <v>3188</v>
      </c>
      <c r="C1493" s="400">
        <v>60</v>
      </c>
    </row>
    <row r="1494" spans="1:3" x14ac:dyDescent="0.35">
      <c r="A1494" s="395" t="s">
        <v>3189</v>
      </c>
      <c r="B1494" s="902" t="s">
        <v>3190</v>
      </c>
      <c r="C1494" s="400">
        <v>45</v>
      </c>
    </row>
    <row r="1495" spans="1:3" x14ac:dyDescent="0.35">
      <c r="A1495" s="395" t="s">
        <v>3191</v>
      </c>
      <c r="B1495" s="902" t="s">
        <v>3192</v>
      </c>
      <c r="C1495" s="400">
        <v>60</v>
      </c>
    </row>
    <row r="1496" spans="1:3" x14ac:dyDescent="0.35">
      <c r="A1496" s="395" t="s">
        <v>3193</v>
      </c>
      <c r="B1496" s="902" t="s">
        <v>3194</v>
      </c>
      <c r="C1496" s="400">
        <v>60</v>
      </c>
    </row>
    <row r="1497" spans="1:3" x14ac:dyDescent="0.35">
      <c r="A1497" s="395" t="s">
        <v>3195</v>
      </c>
      <c r="B1497" s="902" t="s">
        <v>2428</v>
      </c>
      <c r="C1497" s="400">
        <v>30</v>
      </c>
    </row>
    <row r="1498" spans="1:3" x14ac:dyDescent="0.35">
      <c r="A1498" s="395" t="s">
        <v>3196</v>
      </c>
      <c r="B1498" s="902" t="s">
        <v>3197</v>
      </c>
      <c r="C1498" s="400">
        <v>45</v>
      </c>
    </row>
    <row r="1499" spans="1:3" x14ac:dyDescent="0.35">
      <c r="A1499" s="395" t="s">
        <v>3198</v>
      </c>
      <c r="B1499" s="902" t="s">
        <v>3199</v>
      </c>
      <c r="C1499" s="400">
        <v>45</v>
      </c>
    </row>
    <row r="1500" spans="1:3" x14ac:dyDescent="0.35">
      <c r="A1500" s="395" t="s">
        <v>3200</v>
      </c>
      <c r="B1500" s="902" t="s">
        <v>3201</v>
      </c>
      <c r="C1500" s="400">
        <v>45</v>
      </c>
    </row>
    <row r="1501" spans="1:3" x14ac:dyDescent="0.35">
      <c r="A1501" s="395" t="s">
        <v>3202</v>
      </c>
      <c r="B1501" s="902" t="s">
        <v>3203</v>
      </c>
      <c r="C1501" s="400">
        <v>45</v>
      </c>
    </row>
    <row r="1502" spans="1:3" x14ac:dyDescent="0.35">
      <c r="A1502" s="395" t="s">
        <v>3204</v>
      </c>
      <c r="B1502" s="902" t="s">
        <v>3205</v>
      </c>
      <c r="C1502" s="400">
        <v>60</v>
      </c>
    </row>
    <row r="1503" spans="1:3" x14ac:dyDescent="0.35">
      <c r="A1503" s="395" t="s">
        <v>3206</v>
      </c>
      <c r="B1503" s="902" t="s">
        <v>3207</v>
      </c>
      <c r="C1503" s="400">
        <v>60</v>
      </c>
    </row>
    <row r="1504" spans="1:3" x14ac:dyDescent="0.35">
      <c r="A1504" s="395" t="s">
        <v>3208</v>
      </c>
      <c r="B1504" s="902" t="s">
        <v>3209</v>
      </c>
      <c r="C1504" s="400">
        <v>45</v>
      </c>
    </row>
    <row r="1505" spans="1:3" x14ac:dyDescent="0.35">
      <c r="A1505" s="395" t="s">
        <v>3210</v>
      </c>
      <c r="B1505" s="902" t="s">
        <v>3211</v>
      </c>
      <c r="C1505" s="400">
        <v>60</v>
      </c>
    </row>
    <row r="1506" spans="1:3" x14ac:dyDescent="0.35">
      <c r="A1506" s="395" t="s">
        <v>3212</v>
      </c>
      <c r="B1506" s="902" t="s">
        <v>3213</v>
      </c>
      <c r="C1506" s="400">
        <v>75</v>
      </c>
    </row>
    <row r="1507" spans="1:3" x14ac:dyDescent="0.35">
      <c r="A1507" s="395" t="s">
        <v>3214</v>
      </c>
      <c r="B1507" s="902" t="s">
        <v>3215</v>
      </c>
      <c r="C1507" s="400">
        <v>120</v>
      </c>
    </row>
    <row r="1508" spans="1:3" x14ac:dyDescent="0.35">
      <c r="A1508" s="395" t="s">
        <v>3216</v>
      </c>
      <c r="B1508" s="902" t="s">
        <v>3217</v>
      </c>
      <c r="C1508" s="400">
        <v>120</v>
      </c>
    </row>
    <row r="1509" spans="1:3" x14ac:dyDescent="0.35">
      <c r="A1509" s="395" t="s">
        <v>3218</v>
      </c>
      <c r="B1509" s="902" t="s">
        <v>3219</v>
      </c>
      <c r="C1509" s="400">
        <v>120</v>
      </c>
    </row>
    <row r="1510" spans="1:3" x14ac:dyDescent="0.35">
      <c r="A1510" s="395" t="s">
        <v>3220</v>
      </c>
      <c r="B1510" s="902" t="s">
        <v>3221</v>
      </c>
      <c r="C1510" s="400">
        <v>120</v>
      </c>
    </row>
    <row r="1511" spans="1:3" x14ac:dyDescent="0.35">
      <c r="A1511" s="395" t="s">
        <v>3222</v>
      </c>
      <c r="B1511" s="902" t="s">
        <v>3223</v>
      </c>
      <c r="C1511" s="400">
        <v>60</v>
      </c>
    </row>
    <row r="1512" spans="1:3" x14ac:dyDescent="0.35">
      <c r="A1512" s="395" t="s">
        <v>3224</v>
      </c>
      <c r="B1512" s="902" t="s">
        <v>3225</v>
      </c>
      <c r="C1512" s="400">
        <v>60</v>
      </c>
    </row>
    <row r="1513" spans="1:3" x14ac:dyDescent="0.35">
      <c r="A1513" s="395" t="s">
        <v>3226</v>
      </c>
      <c r="B1513" s="902" t="s">
        <v>3227</v>
      </c>
      <c r="C1513" s="400">
        <v>30</v>
      </c>
    </row>
    <row r="1514" spans="1:3" x14ac:dyDescent="0.35">
      <c r="A1514" s="395" t="s">
        <v>3228</v>
      </c>
      <c r="B1514" s="902" t="s">
        <v>817</v>
      </c>
      <c r="C1514" s="400">
        <v>225</v>
      </c>
    </row>
    <row r="1515" spans="1:3" x14ac:dyDescent="0.35">
      <c r="A1515" s="395" t="s">
        <v>3229</v>
      </c>
      <c r="B1515" s="902" t="s">
        <v>2411</v>
      </c>
      <c r="C1515" s="400">
        <v>90</v>
      </c>
    </row>
    <row r="1516" spans="1:3" x14ac:dyDescent="0.35">
      <c r="A1516" s="395" t="s">
        <v>3230</v>
      </c>
      <c r="B1516" s="902" t="s">
        <v>2413</v>
      </c>
      <c r="C1516" s="400">
        <v>30</v>
      </c>
    </row>
    <row r="1517" spans="1:3" x14ac:dyDescent="0.35">
      <c r="A1517" s="395" t="s">
        <v>3231</v>
      </c>
      <c r="B1517" s="902" t="s">
        <v>2415</v>
      </c>
      <c r="C1517" s="400">
        <v>60</v>
      </c>
    </row>
    <row r="1518" spans="1:3" x14ac:dyDescent="0.35">
      <c r="A1518" s="395" t="s">
        <v>3232</v>
      </c>
      <c r="B1518" s="902" t="s">
        <v>7297</v>
      </c>
      <c r="C1518" s="400">
        <v>75</v>
      </c>
    </row>
    <row r="1519" spans="1:3" x14ac:dyDescent="0.35">
      <c r="A1519" s="395" t="s">
        <v>3233</v>
      </c>
      <c r="B1519" s="902" t="s">
        <v>836</v>
      </c>
      <c r="C1519" s="400">
        <v>75</v>
      </c>
    </row>
    <row r="1520" spans="1:3" x14ac:dyDescent="0.35">
      <c r="A1520" s="395" t="s">
        <v>3234</v>
      </c>
      <c r="B1520" s="902" t="s">
        <v>2420</v>
      </c>
      <c r="C1520" s="400">
        <v>120</v>
      </c>
    </row>
    <row r="1521" spans="1:3" x14ac:dyDescent="0.35">
      <c r="A1521" s="395" t="s">
        <v>3235</v>
      </c>
      <c r="B1521" s="902" t="s">
        <v>3236</v>
      </c>
      <c r="C1521" s="400">
        <v>60</v>
      </c>
    </row>
    <row r="1522" spans="1:3" x14ac:dyDescent="0.35">
      <c r="A1522" s="395" t="s">
        <v>3237</v>
      </c>
      <c r="B1522" s="902" t="s">
        <v>3184</v>
      </c>
      <c r="C1522" s="400">
        <v>30</v>
      </c>
    </row>
    <row r="1523" spans="1:3" x14ac:dyDescent="0.35">
      <c r="A1523" s="395" t="s">
        <v>3238</v>
      </c>
      <c r="B1523" s="902" t="s">
        <v>3186</v>
      </c>
      <c r="C1523" s="400">
        <v>30</v>
      </c>
    </row>
    <row r="1524" spans="1:3" x14ac:dyDescent="0.35">
      <c r="A1524" s="395" t="s">
        <v>3239</v>
      </c>
      <c r="B1524" s="902" t="s">
        <v>3188</v>
      </c>
      <c r="C1524" s="400">
        <v>60</v>
      </c>
    </row>
    <row r="1525" spans="1:3" x14ac:dyDescent="0.35">
      <c r="A1525" s="395" t="s">
        <v>3240</v>
      </c>
      <c r="B1525" s="902" t="s">
        <v>3241</v>
      </c>
      <c r="C1525" s="400">
        <v>45</v>
      </c>
    </row>
    <row r="1526" spans="1:3" x14ac:dyDescent="0.35">
      <c r="A1526" s="395" t="s">
        <v>3242</v>
      </c>
      <c r="B1526" s="902" t="s">
        <v>3190</v>
      </c>
      <c r="C1526" s="400">
        <v>45</v>
      </c>
    </row>
    <row r="1527" spans="1:3" x14ac:dyDescent="0.35">
      <c r="A1527" s="395" t="s">
        <v>3243</v>
      </c>
      <c r="B1527" s="902" t="s">
        <v>3244</v>
      </c>
      <c r="C1527" s="400">
        <v>60</v>
      </c>
    </row>
    <row r="1528" spans="1:3" x14ac:dyDescent="0.35">
      <c r="A1528" s="395" t="s">
        <v>3245</v>
      </c>
      <c r="B1528" s="902" t="s">
        <v>3194</v>
      </c>
      <c r="C1528" s="400">
        <v>75</v>
      </c>
    </row>
    <row r="1529" spans="1:3" x14ac:dyDescent="0.35">
      <c r="A1529" s="395" t="s">
        <v>3246</v>
      </c>
      <c r="B1529" s="902" t="s">
        <v>4660</v>
      </c>
      <c r="C1529" s="400">
        <v>60</v>
      </c>
    </row>
    <row r="1530" spans="1:3" x14ac:dyDescent="0.35">
      <c r="A1530" s="395" t="s">
        <v>3247</v>
      </c>
      <c r="B1530" s="902" t="s">
        <v>3197</v>
      </c>
      <c r="C1530" s="400">
        <v>60</v>
      </c>
    </row>
    <row r="1531" spans="1:3" x14ac:dyDescent="0.35">
      <c r="A1531" s="395" t="s">
        <v>3248</v>
      </c>
      <c r="B1531" s="902" t="s">
        <v>3249</v>
      </c>
      <c r="C1531" s="400">
        <v>45</v>
      </c>
    </row>
    <row r="1532" spans="1:3" x14ac:dyDescent="0.35">
      <c r="A1532" s="395" t="s">
        <v>3250</v>
      </c>
      <c r="B1532" s="902" t="s">
        <v>3199</v>
      </c>
      <c r="C1532" s="400">
        <v>45</v>
      </c>
    </row>
    <row r="1533" spans="1:3" x14ac:dyDescent="0.35">
      <c r="A1533" s="395" t="s">
        <v>3251</v>
      </c>
      <c r="B1533" s="902" t="s">
        <v>3201</v>
      </c>
      <c r="C1533" s="400">
        <v>45</v>
      </c>
    </row>
    <row r="1534" spans="1:3" x14ac:dyDescent="0.35">
      <c r="A1534" s="395" t="s">
        <v>3252</v>
      </c>
      <c r="B1534" s="902" t="s">
        <v>3203</v>
      </c>
      <c r="C1534" s="400">
        <v>45</v>
      </c>
    </row>
    <row r="1535" spans="1:3" x14ac:dyDescent="0.35">
      <c r="A1535" s="395" t="s">
        <v>3253</v>
      </c>
      <c r="B1535" s="902" t="s">
        <v>2428</v>
      </c>
      <c r="C1535" s="400">
        <v>30</v>
      </c>
    </row>
    <row r="1536" spans="1:3" x14ac:dyDescent="0.35">
      <c r="A1536" s="395" t="s">
        <v>3254</v>
      </c>
      <c r="B1536" s="902" t="s">
        <v>3255</v>
      </c>
      <c r="C1536" s="400">
        <v>45</v>
      </c>
    </row>
    <row r="1537" spans="1:3" x14ac:dyDescent="0.35">
      <c r="A1537" s="395" t="s">
        <v>3256</v>
      </c>
      <c r="B1537" s="902" t="s">
        <v>3207</v>
      </c>
      <c r="C1537" s="400">
        <v>60</v>
      </c>
    </row>
    <row r="1538" spans="1:3" x14ac:dyDescent="0.35">
      <c r="A1538" s="395" t="s">
        <v>3257</v>
      </c>
      <c r="B1538" s="902" t="s">
        <v>3258</v>
      </c>
      <c r="C1538" s="400">
        <v>60</v>
      </c>
    </row>
    <row r="1539" spans="1:3" x14ac:dyDescent="0.35">
      <c r="A1539" s="395" t="s">
        <v>3259</v>
      </c>
      <c r="B1539" s="902" t="s">
        <v>3209</v>
      </c>
      <c r="C1539" s="400">
        <v>60</v>
      </c>
    </row>
    <row r="1540" spans="1:3" x14ac:dyDescent="0.35">
      <c r="A1540" s="395" t="s">
        <v>3260</v>
      </c>
      <c r="B1540" s="902" t="s">
        <v>3205</v>
      </c>
      <c r="C1540" s="400">
        <v>60</v>
      </c>
    </row>
    <row r="1541" spans="1:3" x14ac:dyDescent="0.35">
      <c r="A1541" s="395" t="s">
        <v>3261</v>
      </c>
      <c r="B1541" s="902" t="s">
        <v>3211</v>
      </c>
      <c r="C1541" s="400">
        <v>60</v>
      </c>
    </row>
    <row r="1542" spans="1:3" x14ac:dyDescent="0.35">
      <c r="A1542" s="395" t="s">
        <v>3262</v>
      </c>
      <c r="B1542" s="902" t="s">
        <v>3215</v>
      </c>
      <c r="C1542" s="400">
        <v>150</v>
      </c>
    </row>
    <row r="1543" spans="1:3" x14ac:dyDescent="0.35">
      <c r="A1543" s="395" t="s">
        <v>3263</v>
      </c>
      <c r="B1543" s="902" t="s">
        <v>3217</v>
      </c>
      <c r="C1543" s="400">
        <v>150</v>
      </c>
    </row>
    <row r="1544" spans="1:3" x14ac:dyDescent="0.35">
      <c r="A1544" s="395" t="s">
        <v>3264</v>
      </c>
      <c r="B1544" s="902" t="s">
        <v>3219</v>
      </c>
      <c r="C1544" s="400">
        <v>150</v>
      </c>
    </row>
    <row r="1545" spans="1:3" x14ac:dyDescent="0.35">
      <c r="A1545" s="395" t="s">
        <v>3265</v>
      </c>
      <c r="B1545" s="902" t="s">
        <v>3221</v>
      </c>
      <c r="C1545" s="400">
        <v>150</v>
      </c>
    </row>
    <row r="1546" spans="1:3" x14ac:dyDescent="0.35">
      <c r="A1546" s="395" t="s">
        <v>3266</v>
      </c>
      <c r="B1546" s="902" t="s">
        <v>3267</v>
      </c>
      <c r="C1546" s="400">
        <v>75</v>
      </c>
    </row>
    <row r="1547" spans="1:3" x14ac:dyDescent="0.35">
      <c r="A1547" s="395" t="s">
        <v>3268</v>
      </c>
      <c r="B1547" s="907" t="s">
        <v>3269</v>
      </c>
      <c r="C1547" s="400">
        <v>45</v>
      </c>
    </row>
    <row r="1548" spans="1:3" x14ac:dyDescent="0.35">
      <c r="A1548" s="395" t="s">
        <v>3270</v>
      </c>
      <c r="B1548" s="907" t="s">
        <v>3271</v>
      </c>
      <c r="C1548" s="400">
        <v>60</v>
      </c>
    </row>
    <row r="1549" spans="1:3" x14ac:dyDescent="0.35">
      <c r="A1549" s="395" t="s">
        <v>3272</v>
      </c>
      <c r="B1549" s="907" t="s">
        <v>3273</v>
      </c>
      <c r="C1549" s="400">
        <v>60</v>
      </c>
    </row>
    <row r="1550" spans="1:3" x14ac:dyDescent="0.35">
      <c r="A1550" s="395" t="s">
        <v>3274</v>
      </c>
      <c r="B1550" s="907" t="s">
        <v>3275</v>
      </c>
      <c r="C1550" s="400">
        <v>90</v>
      </c>
    </row>
    <row r="1551" spans="1:3" x14ac:dyDescent="0.35">
      <c r="A1551" s="395" t="s">
        <v>3276</v>
      </c>
      <c r="B1551" s="907" t="s">
        <v>3227</v>
      </c>
      <c r="C1551" s="400">
        <v>60</v>
      </c>
    </row>
    <row r="1552" spans="1:3" x14ac:dyDescent="0.35">
      <c r="A1552" s="395" t="s">
        <v>3277</v>
      </c>
      <c r="B1552" s="907" t="s">
        <v>3278</v>
      </c>
      <c r="C1552" s="400">
        <v>60</v>
      </c>
    </row>
    <row r="1553" spans="1:3" x14ac:dyDescent="0.35">
      <c r="A1553" s="395" t="s">
        <v>3279</v>
      </c>
      <c r="B1553" s="907" t="s">
        <v>3280</v>
      </c>
      <c r="C1553" s="400">
        <v>90</v>
      </c>
    </row>
    <row r="1554" spans="1:3" x14ac:dyDescent="0.35">
      <c r="A1554" s="395" t="s">
        <v>3281</v>
      </c>
      <c r="B1554" s="907" t="s">
        <v>3282</v>
      </c>
      <c r="C1554" s="400">
        <v>60</v>
      </c>
    </row>
    <row r="1555" spans="1:3" x14ac:dyDescent="0.35">
      <c r="A1555" s="395" t="s">
        <v>3283</v>
      </c>
      <c r="B1555" s="907" t="s">
        <v>3225</v>
      </c>
      <c r="C1555" s="400">
        <v>90</v>
      </c>
    </row>
    <row r="1556" spans="1:3" x14ac:dyDescent="0.35">
      <c r="A1556" s="395" t="s">
        <v>3284</v>
      </c>
      <c r="B1556" s="907" t="s">
        <v>3223</v>
      </c>
      <c r="C1556" s="400">
        <v>60</v>
      </c>
    </row>
    <row r="1557" spans="1:3" x14ac:dyDescent="0.35">
      <c r="A1557" s="395" t="s">
        <v>3285</v>
      </c>
      <c r="B1557" s="907" t="s">
        <v>3286</v>
      </c>
      <c r="C1557" s="400">
        <v>270</v>
      </c>
    </row>
    <row r="1558" spans="1:3" x14ac:dyDescent="0.35">
      <c r="A1558" s="395" t="s">
        <v>3287</v>
      </c>
      <c r="B1558" s="901" t="s">
        <v>2501</v>
      </c>
      <c r="C1558" s="280">
        <v>75</v>
      </c>
    </row>
    <row r="1559" spans="1:3" x14ac:dyDescent="0.35">
      <c r="A1559" s="395" t="s">
        <v>3288</v>
      </c>
      <c r="B1559" s="901" t="s">
        <v>2411</v>
      </c>
      <c r="C1559" s="280">
        <v>90</v>
      </c>
    </row>
    <row r="1560" spans="1:3" x14ac:dyDescent="0.35">
      <c r="A1560" s="395" t="s">
        <v>3289</v>
      </c>
      <c r="B1560" s="901" t="s">
        <v>2415</v>
      </c>
      <c r="C1560" s="280">
        <v>60</v>
      </c>
    </row>
    <row r="1561" spans="1:3" x14ac:dyDescent="0.35">
      <c r="A1561" s="395" t="s">
        <v>3290</v>
      </c>
      <c r="B1561" s="901" t="s">
        <v>3291</v>
      </c>
      <c r="C1561" s="280">
        <v>60</v>
      </c>
    </row>
    <row r="1562" spans="1:3" x14ac:dyDescent="0.35">
      <c r="A1562" s="395" t="s">
        <v>3292</v>
      </c>
      <c r="B1562" s="901" t="s">
        <v>2714</v>
      </c>
      <c r="C1562" s="280">
        <v>90</v>
      </c>
    </row>
    <row r="1563" spans="1:3" x14ac:dyDescent="0.35">
      <c r="A1563" s="395" t="s">
        <v>3293</v>
      </c>
      <c r="B1563" s="901" t="s">
        <v>3294</v>
      </c>
      <c r="C1563" s="280">
        <v>30</v>
      </c>
    </row>
    <row r="1564" spans="1:3" x14ac:dyDescent="0.35">
      <c r="A1564" s="395" t="s">
        <v>3006</v>
      </c>
      <c r="B1564" s="901" t="s">
        <v>3011</v>
      </c>
      <c r="C1564" s="280">
        <v>30</v>
      </c>
    </row>
    <row r="1565" spans="1:3" x14ac:dyDescent="0.35">
      <c r="A1565" s="395" t="s">
        <v>3295</v>
      </c>
      <c r="B1565" s="901" t="s">
        <v>3296</v>
      </c>
      <c r="C1565" s="280">
        <v>75</v>
      </c>
    </row>
    <row r="1566" spans="1:3" x14ac:dyDescent="0.35">
      <c r="A1566" s="395" t="s">
        <v>3297</v>
      </c>
      <c r="B1566" s="901" t="s">
        <v>3298</v>
      </c>
      <c r="C1566" s="280">
        <v>75</v>
      </c>
    </row>
    <row r="1567" spans="1:3" x14ac:dyDescent="0.35">
      <c r="A1567" s="395" t="s">
        <v>3299</v>
      </c>
      <c r="B1567" s="901" t="s">
        <v>2422</v>
      </c>
      <c r="C1567" s="280">
        <v>45</v>
      </c>
    </row>
    <row r="1568" spans="1:3" x14ac:dyDescent="0.35">
      <c r="A1568" s="395" t="s">
        <v>3300</v>
      </c>
      <c r="B1568" s="901" t="s">
        <v>3065</v>
      </c>
      <c r="C1568" s="280">
        <v>75</v>
      </c>
    </row>
    <row r="1569" spans="1:3" x14ac:dyDescent="0.35">
      <c r="A1569" s="395" t="s">
        <v>3301</v>
      </c>
      <c r="B1569" s="901" t="s">
        <v>3302</v>
      </c>
      <c r="C1569" s="280">
        <v>75</v>
      </c>
    </row>
    <row r="1570" spans="1:3" x14ac:dyDescent="0.35">
      <c r="A1570" s="395" t="s">
        <v>3303</v>
      </c>
      <c r="B1570" s="901" t="s">
        <v>3304</v>
      </c>
      <c r="C1570" s="280">
        <v>60</v>
      </c>
    </row>
    <row r="1571" spans="1:3" x14ac:dyDescent="0.35">
      <c r="A1571" s="395" t="s">
        <v>3305</v>
      </c>
      <c r="B1571" s="901" t="s">
        <v>3306</v>
      </c>
      <c r="C1571" s="280">
        <v>60</v>
      </c>
    </row>
    <row r="1572" spans="1:3" x14ac:dyDescent="0.35">
      <c r="A1572" s="395" t="s">
        <v>3307</v>
      </c>
      <c r="B1572" s="901" t="s">
        <v>3308</v>
      </c>
      <c r="C1572" s="280">
        <v>75</v>
      </c>
    </row>
    <row r="1573" spans="1:3" x14ac:dyDescent="0.35">
      <c r="A1573" s="395" t="s">
        <v>3309</v>
      </c>
      <c r="B1573" s="901" t="s">
        <v>3310</v>
      </c>
      <c r="C1573" s="280">
        <v>60</v>
      </c>
    </row>
    <row r="1574" spans="1:3" x14ac:dyDescent="0.35">
      <c r="A1574" s="395" t="s">
        <v>3311</v>
      </c>
      <c r="B1574" s="901" t="s">
        <v>7298</v>
      </c>
      <c r="C1574" s="280">
        <v>30</v>
      </c>
    </row>
    <row r="1575" spans="1:3" x14ac:dyDescent="0.35">
      <c r="A1575" s="395" t="s">
        <v>3313</v>
      </c>
      <c r="B1575" s="901" t="s">
        <v>2456</v>
      </c>
      <c r="C1575" s="280">
        <v>30</v>
      </c>
    </row>
    <row r="1576" spans="1:3" x14ac:dyDescent="0.35">
      <c r="A1576" s="395" t="s">
        <v>3314</v>
      </c>
      <c r="B1576" s="901" t="s">
        <v>3315</v>
      </c>
      <c r="C1576" s="280">
        <v>30</v>
      </c>
    </row>
    <row r="1577" spans="1:3" x14ac:dyDescent="0.35">
      <c r="A1577" s="395" t="s">
        <v>3316</v>
      </c>
      <c r="B1577" s="901" t="s">
        <v>2428</v>
      </c>
      <c r="C1577" s="280">
        <v>30</v>
      </c>
    </row>
    <row r="1578" spans="1:3" x14ac:dyDescent="0.35">
      <c r="A1578" s="395" t="s">
        <v>3317</v>
      </c>
      <c r="B1578" s="901" t="s">
        <v>3318</v>
      </c>
      <c r="C1578" s="280">
        <v>90</v>
      </c>
    </row>
    <row r="1579" spans="1:3" x14ac:dyDescent="0.35">
      <c r="A1579" s="395" t="s">
        <v>3319</v>
      </c>
      <c r="B1579" s="901" t="s">
        <v>3320</v>
      </c>
      <c r="C1579" s="280">
        <v>90</v>
      </c>
    </row>
    <row r="1580" spans="1:3" x14ac:dyDescent="0.35">
      <c r="A1580" s="395" t="s">
        <v>3321</v>
      </c>
      <c r="B1580" s="901" t="s">
        <v>3322</v>
      </c>
      <c r="C1580" s="280">
        <v>90</v>
      </c>
    </row>
    <row r="1581" spans="1:3" x14ac:dyDescent="0.35">
      <c r="A1581" s="395" t="s">
        <v>3323</v>
      </c>
      <c r="B1581" s="901" t="s">
        <v>3324</v>
      </c>
      <c r="C1581" s="280">
        <v>120</v>
      </c>
    </row>
    <row r="1582" spans="1:3" x14ac:dyDescent="0.35">
      <c r="A1582" s="395" t="s">
        <v>3325</v>
      </c>
      <c r="B1582" s="901" t="s">
        <v>850</v>
      </c>
      <c r="C1582" s="280">
        <v>150</v>
      </c>
    </row>
    <row r="1583" spans="1:3" x14ac:dyDescent="0.35">
      <c r="A1583" s="395" t="s">
        <v>3326</v>
      </c>
      <c r="B1583" s="901" t="s">
        <v>3327</v>
      </c>
      <c r="C1583" s="280">
        <v>120</v>
      </c>
    </row>
    <row r="1584" spans="1:3" x14ac:dyDescent="0.35">
      <c r="A1584" s="395" t="s">
        <v>3328</v>
      </c>
      <c r="B1584" s="901" t="s">
        <v>3028</v>
      </c>
      <c r="C1584" s="280">
        <v>120</v>
      </c>
    </row>
    <row r="1585" spans="1:3" x14ac:dyDescent="0.35">
      <c r="A1585" s="395" t="s">
        <v>3329</v>
      </c>
      <c r="B1585" s="901" t="s">
        <v>3330</v>
      </c>
      <c r="C1585" s="280">
        <v>60</v>
      </c>
    </row>
    <row r="1586" spans="1:3" x14ac:dyDescent="0.35">
      <c r="A1586" s="395" t="s">
        <v>3331</v>
      </c>
      <c r="B1586" s="901" t="s">
        <v>3332</v>
      </c>
      <c r="C1586" s="280">
        <v>90</v>
      </c>
    </row>
    <row r="1587" spans="1:3" x14ac:dyDescent="0.35">
      <c r="A1587" s="395" t="s">
        <v>3333</v>
      </c>
      <c r="B1587" s="901" t="s">
        <v>3087</v>
      </c>
      <c r="C1587" s="280">
        <v>60</v>
      </c>
    </row>
    <row r="1588" spans="1:3" x14ac:dyDescent="0.35">
      <c r="A1588" s="395" t="s">
        <v>3334</v>
      </c>
      <c r="B1588" s="901" t="s">
        <v>3335</v>
      </c>
      <c r="C1588" s="280">
        <v>180</v>
      </c>
    </row>
    <row r="1589" spans="1:3" x14ac:dyDescent="0.35">
      <c r="A1589" s="395" t="s">
        <v>3336</v>
      </c>
      <c r="B1589" s="901" t="s">
        <v>817</v>
      </c>
      <c r="C1589" s="280">
        <v>180</v>
      </c>
    </row>
    <row r="1590" spans="1:3" x14ac:dyDescent="0.35">
      <c r="A1590" s="395" t="s">
        <v>3337</v>
      </c>
      <c r="B1590" s="902" t="s">
        <v>2411</v>
      </c>
      <c r="C1590" s="400">
        <v>30</v>
      </c>
    </row>
    <row r="1591" spans="1:3" x14ac:dyDescent="0.35">
      <c r="A1591" s="395" t="s">
        <v>3338</v>
      </c>
      <c r="B1591" s="902" t="s">
        <v>2413</v>
      </c>
      <c r="C1591" s="400">
        <v>15</v>
      </c>
    </row>
    <row r="1592" spans="1:3" x14ac:dyDescent="0.35">
      <c r="A1592" s="395" t="s">
        <v>3339</v>
      </c>
      <c r="B1592" s="902" t="s">
        <v>2415</v>
      </c>
      <c r="C1592" s="400">
        <v>30</v>
      </c>
    </row>
    <row r="1593" spans="1:3" x14ac:dyDescent="0.35">
      <c r="A1593" s="395" t="s">
        <v>3340</v>
      </c>
      <c r="B1593" s="902" t="s">
        <v>7283</v>
      </c>
      <c r="C1593" s="400">
        <v>45</v>
      </c>
    </row>
    <row r="1594" spans="1:3" x14ac:dyDescent="0.35">
      <c r="A1594" s="395" t="s">
        <v>3341</v>
      </c>
      <c r="B1594" s="902" t="s">
        <v>3291</v>
      </c>
      <c r="C1594" s="400">
        <v>30</v>
      </c>
    </row>
    <row r="1595" spans="1:3" x14ac:dyDescent="0.35">
      <c r="A1595" s="395" t="s">
        <v>3342</v>
      </c>
      <c r="B1595" s="901" t="s">
        <v>2714</v>
      </c>
      <c r="C1595" s="400">
        <v>60</v>
      </c>
    </row>
    <row r="1596" spans="1:3" x14ac:dyDescent="0.35">
      <c r="A1596" s="395" t="s">
        <v>3343</v>
      </c>
      <c r="B1596" s="902" t="s">
        <v>3344</v>
      </c>
      <c r="C1596" s="400">
        <v>30</v>
      </c>
    </row>
    <row r="1597" spans="1:3" x14ac:dyDescent="0.35">
      <c r="A1597" s="395" t="s">
        <v>3345</v>
      </c>
      <c r="B1597" s="902" t="s">
        <v>3346</v>
      </c>
      <c r="C1597" s="400">
        <v>60</v>
      </c>
    </row>
    <row r="1598" spans="1:3" x14ac:dyDescent="0.35">
      <c r="A1598" s="395" t="s">
        <v>3347</v>
      </c>
      <c r="B1598" s="902" t="s">
        <v>3348</v>
      </c>
      <c r="C1598" s="400">
        <v>45</v>
      </c>
    </row>
    <row r="1599" spans="1:3" x14ac:dyDescent="0.35">
      <c r="A1599" s="395" t="s">
        <v>3349</v>
      </c>
      <c r="B1599" s="902" t="s">
        <v>3350</v>
      </c>
      <c r="C1599" s="400">
        <v>60</v>
      </c>
    </row>
    <row r="1600" spans="1:3" x14ac:dyDescent="0.35">
      <c r="A1600" s="395" t="s">
        <v>3351</v>
      </c>
      <c r="B1600" s="902" t="s">
        <v>3352</v>
      </c>
      <c r="C1600" s="400">
        <v>30</v>
      </c>
    </row>
    <row r="1601" spans="1:3" x14ac:dyDescent="0.35">
      <c r="A1601" s="395" t="s">
        <v>3353</v>
      </c>
      <c r="B1601" s="902" t="s">
        <v>3354</v>
      </c>
      <c r="C1601" s="400">
        <v>60</v>
      </c>
    </row>
    <row r="1602" spans="1:3" x14ac:dyDescent="0.35">
      <c r="A1602" s="395" t="s">
        <v>3355</v>
      </c>
      <c r="B1602" s="902" t="s">
        <v>3356</v>
      </c>
      <c r="C1602" s="400">
        <v>60</v>
      </c>
    </row>
    <row r="1603" spans="1:3" x14ac:dyDescent="0.35">
      <c r="A1603" s="395" t="s">
        <v>3357</v>
      </c>
      <c r="B1603" s="902" t="s">
        <v>3358</v>
      </c>
      <c r="C1603" s="400">
        <v>90</v>
      </c>
    </row>
    <row r="1604" spans="1:3" x14ac:dyDescent="0.35">
      <c r="A1604" s="395" t="s">
        <v>3359</v>
      </c>
      <c r="B1604" s="902" t="s">
        <v>2640</v>
      </c>
      <c r="C1604" s="400">
        <v>60</v>
      </c>
    </row>
    <row r="1605" spans="1:3" x14ac:dyDescent="0.35">
      <c r="A1605" s="395" t="s">
        <v>3360</v>
      </c>
      <c r="B1605" s="902" t="s">
        <v>3361</v>
      </c>
      <c r="C1605" s="400">
        <v>90</v>
      </c>
    </row>
    <row r="1606" spans="1:3" x14ac:dyDescent="0.35">
      <c r="A1606" s="395" t="s">
        <v>3362</v>
      </c>
      <c r="B1606" s="902" t="s">
        <v>3363</v>
      </c>
      <c r="C1606" s="400">
        <v>60</v>
      </c>
    </row>
    <row r="1607" spans="1:3" x14ac:dyDescent="0.35">
      <c r="A1607" s="395" t="s">
        <v>3364</v>
      </c>
      <c r="B1607" s="902" t="s">
        <v>3365</v>
      </c>
      <c r="C1607" s="400">
        <v>90</v>
      </c>
    </row>
    <row r="1608" spans="1:3" ht="18" customHeight="1" x14ac:dyDescent="0.35">
      <c r="A1608" s="395" t="s">
        <v>3366</v>
      </c>
      <c r="B1608" s="902" t="s">
        <v>3367</v>
      </c>
      <c r="C1608" s="400">
        <v>60</v>
      </c>
    </row>
    <row r="1609" spans="1:3" x14ac:dyDescent="0.35">
      <c r="A1609" s="395" t="s">
        <v>3368</v>
      </c>
      <c r="B1609" s="902" t="s">
        <v>3369</v>
      </c>
      <c r="C1609" s="400">
        <v>60</v>
      </c>
    </row>
    <row r="1610" spans="1:3" x14ac:dyDescent="0.35">
      <c r="A1610" s="395" t="s">
        <v>3370</v>
      </c>
      <c r="B1610" s="902" t="s">
        <v>3371</v>
      </c>
      <c r="C1610" s="400">
        <v>60</v>
      </c>
    </row>
    <row r="1611" spans="1:3" x14ac:dyDescent="0.35">
      <c r="A1611" s="395" t="s">
        <v>3372</v>
      </c>
      <c r="B1611" s="902" t="s">
        <v>3373</v>
      </c>
      <c r="C1611" s="400">
        <v>60</v>
      </c>
    </row>
    <row r="1612" spans="1:3" x14ac:dyDescent="0.35">
      <c r="A1612" s="395" t="s">
        <v>3374</v>
      </c>
      <c r="B1612" s="902" t="s">
        <v>3375</v>
      </c>
      <c r="C1612" s="400">
        <v>90</v>
      </c>
    </row>
    <row r="1613" spans="1:3" x14ac:dyDescent="0.35">
      <c r="A1613" s="395" t="s">
        <v>3376</v>
      </c>
      <c r="B1613" s="902" t="s">
        <v>817</v>
      </c>
      <c r="C1613" s="400">
        <v>270</v>
      </c>
    </row>
    <row r="1614" spans="1:3" x14ac:dyDescent="0.35">
      <c r="A1614" s="395" t="s">
        <v>3377</v>
      </c>
      <c r="B1614" s="903" t="s">
        <v>2411</v>
      </c>
      <c r="C1614" s="400">
        <v>30</v>
      </c>
    </row>
    <row r="1615" spans="1:3" x14ac:dyDescent="0.35">
      <c r="A1615" s="395" t="s">
        <v>3378</v>
      </c>
      <c r="B1615" s="903" t="s">
        <v>3379</v>
      </c>
      <c r="C1615" s="400">
        <v>15</v>
      </c>
    </row>
    <row r="1616" spans="1:3" x14ac:dyDescent="0.35">
      <c r="A1616" s="395" t="s">
        <v>3380</v>
      </c>
      <c r="B1616" s="903" t="s">
        <v>2415</v>
      </c>
      <c r="C1616" s="400">
        <v>30</v>
      </c>
    </row>
    <row r="1617" spans="1:3" x14ac:dyDescent="0.35">
      <c r="A1617" s="395" t="s">
        <v>3381</v>
      </c>
      <c r="B1617" s="903" t="s">
        <v>7283</v>
      </c>
      <c r="C1617" s="400">
        <v>45</v>
      </c>
    </row>
    <row r="1618" spans="1:3" x14ac:dyDescent="0.35">
      <c r="A1618" s="395" t="s">
        <v>3382</v>
      </c>
      <c r="B1618" s="903" t="s">
        <v>3383</v>
      </c>
      <c r="C1618" s="400">
        <v>30</v>
      </c>
    </row>
    <row r="1619" spans="1:3" x14ac:dyDescent="0.35">
      <c r="A1619" s="395" t="s">
        <v>3384</v>
      </c>
      <c r="B1619" s="903" t="s">
        <v>2714</v>
      </c>
      <c r="C1619" s="400">
        <v>60</v>
      </c>
    </row>
    <row r="1620" spans="1:3" x14ac:dyDescent="0.35">
      <c r="A1620" s="395" t="s">
        <v>3385</v>
      </c>
      <c r="B1620" s="903" t="s">
        <v>3386</v>
      </c>
      <c r="C1620" s="400">
        <v>30</v>
      </c>
    </row>
    <row r="1621" spans="1:3" x14ac:dyDescent="0.35">
      <c r="A1621" s="395" t="s">
        <v>3387</v>
      </c>
      <c r="B1621" s="903" t="s">
        <v>3388</v>
      </c>
      <c r="C1621" s="400">
        <v>30</v>
      </c>
    </row>
    <row r="1622" spans="1:3" x14ac:dyDescent="0.35">
      <c r="A1622" s="395" t="s">
        <v>3389</v>
      </c>
      <c r="B1622" s="903" t="s">
        <v>3390</v>
      </c>
      <c r="C1622" s="400">
        <v>30</v>
      </c>
    </row>
    <row r="1623" spans="1:3" x14ac:dyDescent="0.35">
      <c r="A1623" s="395" t="s">
        <v>3010</v>
      </c>
      <c r="B1623" s="903" t="s">
        <v>3201</v>
      </c>
      <c r="C1623" s="400">
        <v>30</v>
      </c>
    </row>
    <row r="1624" spans="1:3" x14ac:dyDescent="0.35">
      <c r="A1624" s="395" t="s">
        <v>3391</v>
      </c>
      <c r="B1624" s="903" t="s">
        <v>2428</v>
      </c>
      <c r="C1624" s="400">
        <v>30</v>
      </c>
    </row>
    <row r="1625" spans="1:3" x14ac:dyDescent="0.35">
      <c r="A1625" s="395" t="s">
        <v>3392</v>
      </c>
      <c r="B1625" s="903" t="s">
        <v>3393</v>
      </c>
      <c r="C1625" s="400">
        <v>120</v>
      </c>
    </row>
    <row r="1626" spans="1:3" x14ac:dyDescent="0.35">
      <c r="A1626" s="395" t="s">
        <v>3394</v>
      </c>
      <c r="B1626" s="903" t="s">
        <v>3395</v>
      </c>
      <c r="C1626" s="400">
        <v>60</v>
      </c>
    </row>
    <row r="1627" spans="1:3" x14ac:dyDescent="0.35">
      <c r="A1627" s="395" t="s">
        <v>3396</v>
      </c>
      <c r="B1627" s="903" t="s">
        <v>3397</v>
      </c>
      <c r="C1627" s="400">
        <v>180</v>
      </c>
    </row>
    <row r="1628" spans="1:3" x14ac:dyDescent="0.35">
      <c r="A1628" s="395" t="s">
        <v>3398</v>
      </c>
      <c r="B1628" s="903" t="s">
        <v>3399</v>
      </c>
      <c r="C1628" s="400">
        <v>30</v>
      </c>
    </row>
    <row r="1629" spans="1:3" x14ac:dyDescent="0.35">
      <c r="A1629" s="395" t="s">
        <v>3400</v>
      </c>
      <c r="B1629" s="903" t="s">
        <v>3203</v>
      </c>
      <c r="C1629" s="400">
        <v>180</v>
      </c>
    </row>
    <row r="1630" spans="1:3" x14ac:dyDescent="0.35">
      <c r="A1630" s="395" t="s">
        <v>3401</v>
      </c>
      <c r="B1630" s="903" t="s">
        <v>3402</v>
      </c>
      <c r="C1630" s="400">
        <v>30</v>
      </c>
    </row>
    <row r="1631" spans="1:3" x14ac:dyDescent="0.35">
      <c r="A1631" s="395" t="s">
        <v>3403</v>
      </c>
      <c r="B1631" s="903" t="s">
        <v>3404</v>
      </c>
      <c r="C1631" s="400">
        <v>180</v>
      </c>
    </row>
    <row r="1632" spans="1:3" x14ac:dyDescent="0.35">
      <c r="A1632" s="395" t="s">
        <v>3405</v>
      </c>
      <c r="B1632" s="903" t="s">
        <v>3406</v>
      </c>
      <c r="C1632" s="400">
        <v>30</v>
      </c>
    </row>
    <row r="1633" spans="1:3" x14ac:dyDescent="0.35">
      <c r="A1633" s="395" t="s">
        <v>3407</v>
      </c>
      <c r="B1633" s="903" t="s">
        <v>3408</v>
      </c>
      <c r="C1633" s="400">
        <v>30</v>
      </c>
    </row>
    <row r="1634" spans="1:3" x14ac:dyDescent="0.35">
      <c r="A1634" s="395" t="s">
        <v>3409</v>
      </c>
      <c r="B1634" s="903" t="s">
        <v>3410</v>
      </c>
      <c r="C1634" s="400">
        <v>60</v>
      </c>
    </row>
    <row r="1635" spans="1:3" x14ac:dyDescent="0.35">
      <c r="A1635" s="395" t="s">
        <v>3411</v>
      </c>
      <c r="B1635" s="903" t="s">
        <v>7299</v>
      </c>
      <c r="C1635" s="400">
        <v>90</v>
      </c>
    </row>
    <row r="1636" spans="1:3" x14ac:dyDescent="0.35">
      <c r="A1636" s="395" t="s">
        <v>3413</v>
      </c>
      <c r="B1636" s="903" t="s">
        <v>2640</v>
      </c>
      <c r="C1636" s="400">
        <v>60</v>
      </c>
    </row>
    <row r="1637" spans="1:3" x14ac:dyDescent="0.35">
      <c r="A1637" s="395" t="s">
        <v>3414</v>
      </c>
      <c r="B1637" s="903" t="s">
        <v>3415</v>
      </c>
      <c r="C1637" s="400">
        <v>30</v>
      </c>
    </row>
    <row r="1638" spans="1:3" x14ac:dyDescent="0.35">
      <c r="A1638" s="395" t="s">
        <v>3416</v>
      </c>
      <c r="B1638" s="903" t="s">
        <v>3417</v>
      </c>
      <c r="C1638" s="400">
        <v>30</v>
      </c>
    </row>
    <row r="1639" spans="1:3" x14ac:dyDescent="0.35">
      <c r="A1639" s="395" t="s">
        <v>3418</v>
      </c>
      <c r="B1639" s="903" t="s">
        <v>3419</v>
      </c>
      <c r="C1639" s="400">
        <v>30</v>
      </c>
    </row>
    <row r="1640" spans="1:3" x14ac:dyDescent="0.35">
      <c r="A1640" s="395" t="s">
        <v>3420</v>
      </c>
      <c r="B1640" s="903" t="s">
        <v>3421</v>
      </c>
      <c r="C1640" s="400">
        <v>30</v>
      </c>
    </row>
    <row r="1641" spans="1:3" x14ac:dyDescent="0.35">
      <c r="A1641" s="395" t="s">
        <v>3422</v>
      </c>
      <c r="B1641" s="903" t="s">
        <v>3423</v>
      </c>
      <c r="C1641" s="400">
        <v>75</v>
      </c>
    </row>
    <row r="1642" spans="1:3" x14ac:dyDescent="0.35">
      <c r="A1642" s="395" t="s">
        <v>3424</v>
      </c>
      <c r="B1642" s="903" t="s">
        <v>817</v>
      </c>
      <c r="C1642" s="400">
        <v>180</v>
      </c>
    </row>
    <row r="1643" spans="1:3" x14ac:dyDescent="0.35">
      <c r="A1643" s="395" t="s">
        <v>3425</v>
      </c>
      <c r="B1643" s="902" t="s">
        <v>2411</v>
      </c>
      <c r="C1643" s="400">
        <v>90</v>
      </c>
    </row>
    <row r="1644" spans="1:3" x14ac:dyDescent="0.35">
      <c r="A1644" s="395" t="s">
        <v>3426</v>
      </c>
      <c r="B1644" s="902" t="s">
        <v>2922</v>
      </c>
      <c r="C1644" s="400">
        <v>30</v>
      </c>
    </row>
    <row r="1645" spans="1:3" x14ac:dyDescent="0.35">
      <c r="A1645" s="395" t="s">
        <v>3427</v>
      </c>
      <c r="B1645" s="902" t="s">
        <v>2415</v>
      </c>
      <c r="C1645" s="400">
        <v>60</v>
      </c>
    </row>
    <row r="1646" spans="1:3" x14ac:dyDescent="0.35">
      <c r="A1646" s="395" t="s">
        <v>3428</v>
      </c>
      <c r="B1646" s="902" t="s">
        <v>7283</v>
      </c>
      <c r="C1646" s="400">
        <v>75</v>
      </c>
    </row>
    <row r="1647" spans="1:3" x14ac:dyDescent="0.35">
      <c r="A1647" s="395" t="s">
        <v>3429</v>
      </c>
      <c r="B1647" s="902" t="s">
        <v>3383</v>
      </c>
      <c r="C1647" s="400">
        <v>75</v>
      </c>
    </row>
    <row r="1648" spans="1:3" x14ac:dyDescent="0.35">
      <c r="A1648" s="395" t="s">
        <v>3430</v>
      </c>
      <c r="B1648" s="902" t="s">
        <v>2420</v>
      </c>
      <c r="C1648" s="400">
        <v>120</v>
      </c>
    </row>
    <row r="1649" spans="1:3" x14ac:dyDescent="0.35">
      <c r="A1649" s="395" t="s">
        <v>3431</v>
      </c>
      <c r="B1649" s="902" t="s">
        <v>3386</v>
      </c>
      <c r="C1649" s="400">
        <v>30</v>
      </c>
    </row>
    <row r="1650" spans="1:3" x14ac:dyDescent="0.35">
      <c r="A1650" s="395" t="s">
        <v>3432</v>
      </c>
      <c r="B1650" s="902" t="s">
        <v>3388</v>
      </c>
      <c r="C1650" s="400">
        <v>30</v>
      </c>
    </row>
    <row r="1651" spans="1:3" x14ac:dyDescent="0.35">
      <c r="A1651" s="395" t="s">
        <v>3433</v>
      </c>
      <c r="B1651" s="902" t="s">
        <v>6942</v>
      </c>
      <c r="C1651" s="400">
        <v>45</v>
      </c>
    </row>
    <row r="1652" spans="1:3" x14ac:dyDescent="0.35">
      <c r="A1652" s="395" t="s">
        <v>3435</v>
      </c>
      <c r="B1652" s="902" t="s">
        <v>3201</v>
      </c>
      <c r="C1652" s="400">
        <v>45</v>
      </c>
    </row>
    <row r="1653" spans="1:3" x14ac:dyDescent="0.35">
      <c r="A1653" s="395" t="s">
        <v>3436</v>
      </c>
      <c r="B1653" s="902" t="s">
        <v>3437</v>
      </c>
      <c r="C1653" s="400">
        <v>45</v>
      </c>
    </row>
    <row r="1654" spans="1:3" x14ac:dyDescent="0.35">
      <c r="A1654" s="395" t="s">
        <v>3438</v>
      </c>
      <c r="B1654" s="902" t="s">
        <v>2428</v>
      </c>
      <c r="C1654" s="400">
        <v>30</v>
      </c>
    </row>
    <row r="1655" spans="1:3" x14ac:dyDescent="0.35">
      <c r="A1655" s="395" t="s">
        <v>3439</v>
      </c>
      <c r="B1655" s="902" t="s">
        <v>3440</v>
      </c>
      <c r="C1655" s="400">
        <v>180</v>
      </c>
    </row>
    <row r="1656" spans="1:3" x14ac:dyDescent="0.35">
      <c r="A1656" s="395" t="s">
        <v>3441</v>
      </c>
      <c r="B1656" s="902" t="s">
        <v>3442</v>
      </c>
      <c r="C1656" s="400">
        <v>60</v>
      </c>
    </row>
    <row r="1657" spans="1:3" x14ac:dyDescent="0.35">
      <c r="A1657" s="395" t="s">
        <v>3443</v>
      </c>
      <c r="B1657" s="902" t="s">
        <v>3397</v>
      </c>
      <c r="C1657" s="400">
        <v>180</v>
      </c>
    </row>
    <row r="1658" spans="1:3" x14ac:dyDescent="0.35">
      <c r="A1658" s="395" t="s">
        <v>3444</v>
      </c>
      <c r="B1658" s="902" t="s">
        <v>3399</v>
      </c>
      <c r="C1658" s="400">
        <v>45</v>
      </c>
    </row>
    <row r="1659" spans="1:3" x14ac:dyDescent="0.35">
      <c r="A1659" s="395" t="s">
        <v>3445</v>
      </c>
      <c r="B1659" s="902" t="s">
        <v>7300</v>
      </c>
      <c r="C1659" s="400">
        <v>150</v>
      </c>
    </row>
    <row r="1660" spans="1:3" x14ac:dyDescent="0.35">
      <c r="A1660" s="395" t="s">
        <v>3447</v>
      </c>
      <c r="B1660" s="902" t="s">
        <v>7301</v>
      </c>
      <c r="C1660" s="400">
        <v>120</v>
      </c>
    </row>
    <row r="1661" spans="1:3" x14ac:dyDescent="0.35">
      <c r="A1661" s="395" t="s">
        <v>3449</v>
      </c>
      <c r="B1661" s="902" t="s">
        <v>3402</v>
      </c>
      <c r="C1661" s="400">
        <v>30</v>
      </c>
    </row>
    <row r="1662" spans="1:3" x14ac:dyDescent="0.35">
      <c r="A1662" s="395" t="s">
        <v>3450</v>
      </c>
      <c r="B1662" s="902" t="s">
        <v>3451</v>
      </c>
      <c r="C1662" s="400">
        <v>180</v>
      </c>
    </row>
    <row r="1663" spans="1:3" x14ac:dyDescent="0.35">
      <c r="A1663" s="395" t="s">
        <v>3452</v>
      </c>
      <c r="B1663" s="902" t="s">
        <v>3406</v>
      </c>
      <c r="C1663" s="400">
        <v>30</v>
      </c>
    </row>
    <row r="1664" spans="1:3" x14ac:dyDescent="0.35">
      <c r="A1664" s="395" t="s">
        <v>3453</v>
      </c>
      <c r="B1664" s="902" t="s">
        <v>3408</v>
      </c>
      <c r="C1664" s="400">
        <v>30</v>
      </c>
    </row>
    <row r="1665" spans="1:3" x14ac:dyDescent="0.35">
      <c r="A1665" s="395" t="s">
        <v>3454</v>
      </c>
      <c r="B1665" s="902" t="s">
        <v>3410</v>
      </c>
      <c r="C1665" s="400">
        <v>60</v>
      </c>
    </row>
    <row r="1666" spans="1:3" x14ac:dyDescent="0.35">
      <c r="A1666" s="395" t="s">
        <v>3455</v>
      </c>
      <c r="B1666" s="902" t="s">
        <v>3456</v>
      </c>
      <c r="C1666" s="400">
        <v>60</v>
      </c>
    </row>
    <row r="1667" spans="1:3" x14ac:dyDescent="0.35">
      <c r="A1667" s="395" t="s">
        <v>3457</v>
      </c>
      <c r="B1667" s="902" t="s">
        <v>3458</v>
      </c>
      <c r="C1667" s="400">
        <v>180</v>
      </c>
    </row>
    <row r="1668" spans="1:3" x14ac:dyDescent="0.35">
      <c r="A1668" s="395" t="s">
        <v>3459</v>
      </c>
      <c r="B1668" s="902" t="s">
        <v>2560</v>
      </c>
      <c r="C1668" s="400">
        <v>60</v>
      </c>
    </row>
    <row r="1669" spans="1:3" x14ac:dyDescent="0.35">
      <c r="A1669" s="395" t="s">
        <v>3460</v>
      </c>
      <c r="B1669" s="902" t="s">
        <v>3415</v>
      </c>
      <c r="C1669" s="400">
        <v>45</v>
      </c>
    </row>
    <row r="1670" spans="1:3" x14ac:dyDescent="0.35">
      <c r="A1670" s="395" t="s">
        <v>3461</v>
      </c>
      <c r="B1670" s="902" t="s">
        <v>3417</v>
      </c>
      <c r="C1670" s="400">
        <v>45</v>
      </c>
    </row>
    <row r="1671" spans="1:3" x14ac:dyDescent="0.35">
      <c r="A1671" s="395" t="s">
        <v>3462</v>
      </c>
      <c r="B1671" s="902" t="s">
        <v>3463</v>
      </c>
      <c r="C1671" s="400">
        <v>60</v>
      </c>
    </row>
    <row r="1672" spans="1:3" x14ac:dyDescent="0.35">
      <c r="A1672" s="395" t="s">
        <v>3464</v>
      </c>
      <c r="B1672" s="902" t="s">
        <v>3421</v>
      </c>
      <c r="C1672" s="400">
        <v>45</v>
      </c>
    </row>
    <row r="1673" spans="1:3" x14ac:dyDescent="0.35">
      <c r="A1673" s="395" t="s">
        <v>3465</v>
      </c>
      <c r="B1673" s="902" t="s">
        <v>3423</v>
      </c>
      <c r="C1673" s="400">
        <v>90</v>
      </c>
    </row>
    <row r="1674" spans="1:3" x14ac:dyDescent="0.35">
      <c r="A1674" s="395" t="s">
        <v>3466</v>
      </c>
      <c r="B1674" s="902" t="s">
        <v>817</v>
      </c>
      <c r="C1674" s="400">
        <v>270</v>
      </c>
    </row>
    <row r="1675" spans="1:3" x14ac:dyDescent="0.35">
      <c r="A1675" s="395" t="s">
        <v>3467</v>
      </c>
      <c r="B1675" s="906" t="s">
        <v>2411</v>
      </c>
      <c r="C1675" s="281">
        <v>30</v>
      </c>
    </row>
    <row r="1676" spans="1:3" x14ac:dyDescent="0.35">
      <c r="A1676" s="395" t="s">
        <v>3468</v>
      </c>
      <c r="B1676" s="906" t="s">
        <v>2413</v>
      </c>
      <c r="C1676" s="281">
        <v>15</v>
      </c>
    </row>
    <row r="1677" spans="1:3" x14ac:dyDescent="0.35">
      <c r="A1677" s="395" t="s">
        <v>3469</v>
      </c>
      <c r="B1677" s="906" t="s">
        <v>2415</v>
      </c>
      <c r="C1677" s="281">
        <v>30</v>
      </c>
    </row>
    <row r="1678" spans="1:3" x14ac:dyDescent="0.35">
      <c r="A1678" s="395" t="s">
        <v>3470</v>
      </c>
      <c r="B1678" s="906" t="s">
        <v>3471</v>
      </c>
      <c r="C1678" s="281">
        <v>45</v>
      </c>
    </row>
    <row r="1679" spans="1:3" x14ac:dyDescent="0.35">
      <c r="A1679" s="395" t="s">
        <v>3472</v>
      </c>
      <c r="B1679" s="906" t="s">
        <v>3473</v>
      </c>
      <c r="C1679" s="281">
        <v>30</v>
      </c>
    </row>
    <row r="1680" spans="1:3" x14ac:dyDescent="0.35">
      <c r="A1680" s="395" t="s">
        <v>3474</v>
      </c>
      <c r="B1680" s="906" t="s">
        <v>835</v>
      </c>
      <c r="C1680" s="281">
        <v>60</v>
      </c>
    </row>
    <row r="1681" spans="1:3" x14ac:dyDescent="0.35">
      <c r="A1681" s="395" t="s">
        <v>3475</v>
      </c>
      <c r="B1681" s="906" t="s">
        <v>2428</v>
      </c>
      <c r="C1681" s="281">
        <v>30</v>
      </c>
    </row>
    <row r="1682" spans="1:3" x14ac:dyDescent="0.35">
      <c r="A1682" s="395" t="s">
        <v>3476</v>
      </c>
      <c r="B1682" s="906" t="s">
        <v>3236</v>
      </c>
      <c r="C1682" s="281">
        <v>60</v>
      </c>
    </row>
    <row r="1683" spans="1:3" x14ac:dyDescent="0.35">
      <c r="A1683" s="395" t="s">
        <v>3477</v>
      </c>
      <c r="B1683" s="906" t="s">
        <v>3478</v>
      </c>
      <c r="C1683" s="281">
        <v>90</v>
      </c>
    </row>
    <row r="1684" spans="1:3" x14ac:dyDescent="0.35">
      <c r="A1684" s="395" t="s">
        <v>3479</v>
      </c>
      <c r="B1684" s="906" t="s">
        <v>3365</v>
      </c>
      <c r="C1684" s="281">
        <v>90</v>
      </c>
    </row>
    <row r="1685" spans="1:3" x14ac:dyDescent="0.35">
      <c r="A1685" s="395" t="s">
        <v>3012</v>
      </c>
      <c r="B1685" s="906" t="s">
        <v>3480</v>
      </c>
      <c r="C1685" s="281">
        <v>30</v>
      </c>
    </row>
    <row r="1686" spans="1:3" x14ac:dyDescent="0.35">
      <c r="A1686" s="395" t="s">
        <v>3481</v>
      </c>
      <c r="B1686" s="906" t="s">
        <v>3482</v>
      </c>
      <c r="C1686" s="281">
        <v>60</v>
      </c>
    </row>
    <row r="1687" spans="1:3" x14ac:dyDescent="0.35">
      <c r="A1687" s="395" t="s">
        <v>3483</v>
      </c>
      <c r="B1687" s="906" t="s">
        <v>3484</v>
      </c>
      <c r="C1687" s="281">
        <v>120</v>
      </c>
    </row>
    <row r="1688" spans="1:3" x14ac:dyDescent="0.35">
      <c r="A1688" s="395" t="s">
        <v>3485</v>
      </c>
      <c r="B1688" s="906" t="s">
        <v>3486</v>
      </c>
      <c r="C1688" s="281">
        <v>90</v>
      </c>
    </row>
    <row r="1689" spans="1:3" x14ac:dyDescent="0.35">
      <c r="A1689" s="395" t="s">
        <v>3487</v>
      </c>
      <c r="B1689" s="906" t="s">
        <v>3488</v>
      </c>
      <c r="C1689" s="281">
        <v>90</v>
      </c>
    </row>
    <row r="1690" spans="1:3" x14ac:dyDescent="0.35">
      <c r="A1690" s="395" t="s">
        <v>3489</v>
      </c>
      <c r="B1690" s="906" t="s">
        <v>3490</v>
      </c>
      <c r="C1690" s="281">
        <v>60</v>
      </c>
    </row>
    <row r="1691" spans="1:3" x14ac:dyDescent="0.35">
      <c r="A1691" s="395" t="s">
        <v>3491</v>
      </c>
      <c r="B1691" s="906" t="s">
        <v>3492</v>
      </c>
      <c r="C1691" s="281">
        <v>90</v>
      </c>
    </row>
    <row r="1692" spans="1:3" x14ac:dyDescent="0.35">
      <c r="A1692" s="395" t="s">
        <v>3493</v>
      </c>
      <c r="B1692" s="906" t="s">
        <v>3494</v>
      </c>
      <c r="C1692" s="281">
        <v>90</v>
      </c>
    </row>
    <row r="1693" spans="1:3" x14ac:dyDescent="0.35">
      <c r="A1693" s="395" t="s">
        <v>3495</v>
      </c>
      <c r="B1693" s="906" t="s">
        <v>3496</v>
      </c>
      <c r="C1693" s="281">
        <v>60</v>
      </c>
    </row>
    <row r="1694" spans="1:3" x14ac:dyDescent="0.35">
      <c r="A1694" s="395" t="s">
        <v>3497</v>
      </c>
      <c r="B1694" s="906" t="s">
        <v>3498</v>
      </c>
      <c r="C1694" s="281">
        <v>90</v>
      </c>
    </row>
    <row r="1695" spans="1:3" x14ac:dyDescent="0.35">
      <c r="A1695" s="395" t="s">
        <v>3499</v>
      </c>
      <c r="B1695" s="906" t="s">
        <v>3500</v>
      </c>
      <c r="C1695" s="281">
        <v>260</v>
      </c>
    </row>
    <row r="1696" spans="1:3" x14ac:dyDescent="0.35">
      <c r="A1696" s="395" t="s">
        <v>3501</v>
      </c>
      <c r="B1696" s="904" t="s">
        <v>2411</v>
      </c>
      <c r="C1696" s="905">
        <v>90</v>
      </c>
    </row>
    <row r="1697" spans="1:3" x14ac:dyDescent="0.35">
      <c r="A1697" s="395" t="s">
        <v>3502</v>
      </c>
      <c r="B1697" s="904" t="s">
        <v>2413</v>
      </c>
      <c r="C1697" s="905">
        <v>30</v>
      </c>
    </row>
    <row r="1698" spans="1:3" x14ac:dyDescent="0.35">
      <c r="A1698" s="395" t="s">
        <v>3503</v>
      </c>
      <c r="B1698" s="904" t="s">
        <v>2415</v>
      </c>
      <c r="C1698" s="905">
        <v>60</v>
      </c>
    </row>
    <row r="1699" spans="1:3" x14ac:dyDescent="0.35">
      <c r="A1699" s="395" t="s">
        <v>3504</v>
      </c>
      <c r="B1699" s="904" t="s">
        <v>2501</v>
      </c>
      <c r="C1699" s="905">
        <v>75</v>
      </c>
    </row>
    <row r="1700" spans="1:3" x14ac:dyDescent="0.35">
      <c r="A1700" s="395" t="s">
        <v>3505</v>
      </c>
      <c r="B1700" s="904" t="s">
        <v>3473</v>
      </c>
      <c r="C1700" s="905">
        <v>75</v>
      </c>
    </row>
    <row r="1701" spans="1:3" x14ac:dyDescent="0.35">
      <c r="A1701" s="395" t="s">
        <v>3506</v>
      </c>
      <c r="B1701" s="904" t="s">
        <v>835</v>
      </c>
      <c r="C1701" s="905">
        <v>120</v>
      </c>
    </row>
    <row r="1702" spans="1:3" x14ac:dyDescent="0.35">
      <c r="A1702" s="395" t="s">
        <v>3507</v>
      </c>
      <c r="B1702" s="904" t="s">
        <v>2428</v>
      </c>
      <c r="C1702" s="905">
        <v>30</v>
      </c>
    </row>
    <row r="1703" spans="1:3" x14ac:dyDescent="0.35">
      <c r="A1703" s="395" t="s">
        <v>3508</v>
      </c>
      <c r="B1703" s="904" t="s">
        <v>3236</v>
      </c>
      <c r="C1703" s="905">
        <v>60</v>
      </c>
    </row>
    <row r="1704" spans="1:3" x14ac:dyDescent="0.35">
      <c r="A1704" s="395" t="s">
        <v>3509</v>
      </c>
      <c r="B1704" s="904" t="s">
        <v>3478</v>
      </c>
      <c r="C1704" s="905">
        <v>90</v>
      </c>
    </row>
    <row r="1705" spans="1:3" x14ac:dyDescent="0.35">
      <c r="A1705" s="395" t="s">
        <v>3510</v>
      </c>
      <c r="B1705" s="904" t="s">
        <v>3365</v>
      </c>
      <c r="C1705" s="905">
        <v>90</v>
      </c>
    </row>
    <row r="1706" spans="1:3" x14ac:dyDescent="0.35">
      <c r="A1706" s="395" t="s">
        <v>3511</v>
      </c>
      <c r="B1706" s="904" t="s">
        <v>3480</v>
      </c>
      <c r="C1706" s="905">
        <v>30</v>
      </c>
    </row>
    <row r="1707" spans="1:3" x14ac:dyDescent="0.35">
      <c r="A1707" s="395" t="s">
        <v>3512</v>
      </c>
      <c r="B1707" s="904" t="s">
        <v>3482</v>
      </c>
      <c r="C1707" s="905">
        <v>60</v>
      </c>
    </row>
    <row r="1708" spans="1:3" x14ac:dyDescent="0.35">
      <c r="A1708" s="395" t="s">
        <v>3513</v>
      </c>
      <c r="B1708" s="904" t="s">
        <v>3484</v>
      </c>
      <c r="C1708" s="905">
        <v>120</v>
      </c>
    </row>
    <row r="1709" spans="1:3" x14ac:dyDescent="0.35">
      <c r="A1709" s="395" t="s">
        <v>3514</v>
      </c>
      <c r="B1709" s="904" t="s">
        <v>3486</v>
      </c>
      <c r="C1709" s="905">
        <v>90</v>
      </c>
    </row>
    <row r="1710" spans="1:3" x14ac:dyDescent="0.35">
      <c r="A1710" s="395" t="s">
        <v>3515</v>
      </c>
      <c r="B1710" s="904" t="s">
        <v>3488</v>
      </c>
      <c r="C1710" s="905">
        <v>90</v>
      </c>
    </row>
    <row r="1711" spans="1:3" x14ac:dyDescent="0.35">
      <c r="A1711" s="395" t="s">
        <v>3516</v>
      </c>
      <c r="B1711" s="904" t="s">
        <v>3490</v>
      </c>
      <c r="C1711" s="905">
        <v>60</v>
      </c>
    </row>
    <row r="1712" spans="1:3" x14ac:dyDescent="0.35">
      <c r="A1712" s="395" t="s">
        <v>3517</v>
      </c>
      <c r="B1712" s="904" t="s">
        <v>3492</v>
      </c>
      <c r="C1712" s="905">
        <v>90</v>
      </c>
    </row>
    <row r="1713" spans="1:3" x14ac:dyDescent="0.35">
      <c r="A1713" s="395" t="s">
        <v>3518</v>
      </c>
      <c r="B1713" s="904" t="s">
        <v>3519</v>
      </c>
      <c r="C1713" s="905">
        <v>90</v>
      </c>
    </row>
    <row r="1714" spans="1:3" x14ac:dyDescent="0.35">
      <c r="A1714" s="395" t="s">
        <v>3520</v>
      </c>
      <c r="B1714" s="904" t="s">
        <v>3496</v>
      </c>
      <c r="C1714" s="905">
        <v>60</v>
      </c>
    </row>
    <row r="1715" spans="1:3" x14ac:dyDescent="0.35">
      <c r="A1715" s="395" t="s">
        <v>3521</v>
      </c>
      <c r="B1715" s="904" t="s">
        <v>3498</v>
      </c>
      <c r="C1715" s="905">
        <v>90</v>
      </c>
    </row>
    <row r="1716" spans="1:3" x14ac:dyDescent="0.35">
      <c r="A1716" s="395" t="s">
        <v>3522</v>
      </c>
      <c r="B1716" s="904" t="s">
        <v>3523</v>
      </c>
      <c r="C1716" s="905">
        <v>180</v>
      </c>
    </row>
    <row r="1717" spans="1:3" x14ac:dyDescent="0.35">
      <c r="A1717" s="395" t="s">
        <v>3524</v>
      </c>
      <c r="B1717" s="904" t="s">
        <v>3525</v>
      </c>
      <c r="C1717" s="905">
        <v>90</v>
      </c>
    </row>
    <row r="1718" spans="1:3" x14ac:dyDescent="0.35">
      <c r="A1718" s="395" t="s">
        <v>3526</v>
      </c>
      <c r="B1718" s="904" t="s">
        <v>3527</v>
      </c>
      <c r="C1718" s="905">
        <v>90</v>
      </c>
    </row>
    <row r="1719" spans="1:3" x14ac:dyDescent="0.35">
      <c r="A1719" s="395" t="s">
        <v>3528</v>
      </c>
      <c r="B1719" s="904" t="s">
        <v>3529</v>
      </c>
      <c r="C1719" s="905">
        <v>90</v>
      </c>
    </row>
    <row r="1720" spans="1:3" x14ac:dyDescent="0.35">
      <c r="A1720" s="395" t="s">
        <v>3530</v>
      </c>
      <c r="B1720" s="904" t="s">
        <v>3531</v>
      </c>
      <c r="C1720" s="905">
        <v>60</v>
      </c>
    </row>
    <row r="1721" spans="1:3" x14ac:dyDescent="0.35">
      <c r="A1721" s="395" t="s">
        <v>3532</v>
      </c>
      <c r="B1721" s="904" t="s">
        <v>3533</v>
      </c>
      <c r="C1721" s="905">
        <v>90</v>
      </c>
    </row>
    <row r="1722" spans="1:3" x14ac:dyDescent="0.35">
      <c r="A1722" s="395" t="s">
        <v>3534</v>
      </c>
      <c r="B1722" s="904" t="s">
        <v>3500</v>
      </c>
      <c r="C1722" s="905">
        <v>260</v>
      </c>
    </row>
    <row r="1723" spans="1:3" x14ac:dyDescent="0.35">
      <c r="A1723" s="395" t="s">
        <v>3535</v>
      </c>
      <c r="B1723" s="906" t="s">
        <v>3536</v>
      </c>
      <c r="C1723" s="281">
        <v>90</v>
      </c>
    </row>
    <row r="1724" spans="1:3" x14ac:dyDescent="0.35">
      <c r="A1724" s="395" t="s">
        <v>3537</v>
      </c>
      <c r="B1724" s="906" t="s">
        <v>2413</v>
      </c>
      <c r="C1724" s="281">
        <v>30</v>
      </c>
    </row>
    <row r="1725" spans="1:3" x14ac:dyDescent="0.35">
      <c r="A1725" s="395" t="s">
        <v>3538</v>
      </c>
      <c r="B1725" s="906" t="s">
        <v>2415</v>
      </c>
      <c r="C1725" s="281">
        <v>60</v>
      </c>
    </row>
    <row r="1726" spans="1:3" x14ac:dyDescent="0.35">
      <c r="A1726" s="395" t="s">
        <v>3539</v>
      </c>
      <c r="B1726" s="906" t="s">
        <v>3540</v>
      </c>
      <c r="C1726" s="281">
        <v>75</v>
      </c>
    </row>
    <row r="1727" spans="1:3" x14ac:dyDescent="0.35">
      <c r="A1727" s="395" t="s">
        <v>3541</v>
      </c>
      <c r="B1727" s="906" t="s">
        <v>836</v>
      </c>
      <c r="C1727" s="281">
        <v>75</v>
      </c>
    </row>
    <row r="1728" spans="1:3" x14ac:dyDescent="0.35">
      <c r="A1728" s="395" t="s">
        <v>3542</v>
      </c>
      <c r="B1728" s="906" t="s">
        <v>2420</v>
      </c>
      <c r="C1728" s="281">
        <v>120</v>
      </c>
    </row>
    <row r="1729" spans="1:3" x14ac:dyDescent="0.35">
      <c r="A1729" s="395" t="s">
        <v>3543</v>
      </c>
      <c r="B1729" s="906" t="s">
        <v>3544</v>
      </c>
      <c r="C1729" s="281">
        <v>30</v>
      </c>
    </row>
    <row r="1730" spans="1:3" x14ac:dyDescent="0.35">
      <c r="A1730" s="395" t="s">
        <v>3545</v>
      </c>
      <c r="B1730" s="906" t="s">
        <v>3236</v>
      </c>
      <c r="C1730" s="281">
        <v>60</v>
      </c>
    </row>
    <row r="1731" spans="1:3" x14ac:dyDescent="0.35">
      <c r="A1731" s="395" t="s">
        <v>3546</v>
      </c>
      <c r="B1731" s="906" t="s">
        <v>3393</v>
      </c>
      <c r="C1731" s="281">
        <v>60</v>
      </c>
    </row>
    <row r="1732" spans="1:3" x14ac:dyDescent="0.35">
      <c r="A1732" s="395" t="s">
        <v>3547</v>
      </c>
      <c r="B1732" s="906" t="s">
        <v>3358</v>
      </c>
      <c r="C1732" s="281">
        <v>90</v>
      </c>
    </row>
    <row r="1733" spans="1:3" x14ac:dyDescent="0.35">
      <c r="A1733" s="395" t="s">
        <v>3548</v>
      </c>
      <c r="B1733" s="906" t="s">
        <v>3549</v>
      </c>
      <c r="C1733" s="281">
        <v>30</v>
      </c>
    </row>
    <row r="1734" spans="1:3" x14ac:dyDescent="0.35">
      <c r="A1734" s="395" t="s">
        <v>3550</v>
      </c>
      <c r="B1734" s="906" t="s">
        <v>2466</v>
      </c>
      <c r="C1734" s="281">
        <v>90</v>
      </c>
    </row>
    <row r="1735" spans="1:3" x14ac:dyDescent="0.35">
      <c r="A1735" s="395" t="s">
        <v>3551</v>
      </c>
      <c r="B1735" s="906" t="s">
        <v>3552</v>
      </c>
      <c r="C1735" s="281">
        <v>60</v>
      </c>
    </row>
    <row r="1736" spans="1:3" x14ac:dyDescent="0.35">
      <c r="A1736" s="395" t="s">
        <v>3553</v>
      </c>
      <c r="B1736" s="906" t="s">
        <v>3554</v>
      </c>
      <c r="C1736" s="281">
        <v>60</v>
      </c>
    </row>
    <row r="1737" spans="1:3" x14ac:dyDescent="0.35">
      <c r="A1737" s="395" t="s">
        <v>3555</v>
      </c>
      <c r="B1737" s="906" t="s">
        <v>3361</v>
      </c>
      <c r="C1737" s="281">
        <v>120</v>
      </c>
    </row>
    <row r="1738" spans="1:3" x14ac:dyDescent="0.35">
      <c r="A1738" s="395" t="s">
        <v>3556</v>
      </c>
      <c r="B1738" s="906" t="s">
        <v>3557</v>
      </c>
      <c r="C1738" s="281">
        <v>60</v>
      </c>
    </row>
    <row r="1739" spans="1:3" x14ac:dyDescent="0.35">
      <c r="A1739" s="395" t="s">
        <v>3558</v>
      </c>
      <c r="B1739" s="906" t="s">
        <v>3365</v>
      </c>
      <c r="C1739" s="281">
        <v>90</v>
      </c>
    </row>
    <row r="1740" spans="1:3" x14ac:dyDescent="0.35">
      <c r="A1740" s="395" t="s">
        <v>3559</v>
      </c>
      <c r="B1740" s="906" t="s">
        <v>3560</v>
      </c>
      <c r="C1740" s="281">
        <v>90</v>
      </c>
    </row>
    <row r="1741" spans="1:3" x14ac:dyDescent="0.35">
      <c r="A1741" s="395" t="s">
        <v>3561</v>
      </c>
      <c r="B1741" s="906" t="s">
        <v>3562</v>
      </c>
      <c r="C1741" s="281">
        <v>60</v>
      </c>
    </row>
    <row r="1742" spans="1:3" x14ac:dyDescent="0.35">
      <c r="A1742" s="395" t="s">
        <v>3563</v>
      </c>
      <c r="B1742" s="906" t="s">
        <v>3564</v>
      </c>
      <c r="C1742" s="281">
        <v>60</v>
      </c>
    </row>
    <row r="1743" spans="1:3" x14ac:dyDescent="0.35">
      <c r="A1743" s="395" t="s">
        <v>3565</v>
      </c>
      <c r="B1743" s="906" t="s">
        <v>3566</v>
      </c>
      <c r="C1743" s="281">
        <v>60</v>
      </c>
    </row>
    <row r="1744" spans="1:3" x14ac:dyDescent="0.35">
      <c r="A1744" s="395" t="s">
        <v>3567</v>
      </c>
      <c r="B1744" s="906" t="s">
        <v>3568</v>
      </c>
      <c r="C1744" s="281">
        <v>180</v>
      </c>
    </row>
    <row r="1745" spans="1:3" x14ac:dyDescent="0.35">
      <c r="A1745" s="395" t="s">
        <v>3569</v>
      </c>
      <c r="B1745" s="906" t="s">
        <v>3570</v>
      </c>
      <c r="C1745" s="281">
        <v>90</v>
      </c>
    </row>
    <row r="1746" spans="1:3" x14ac:dyDescent="0.35">
      <c r="A1746" s="395" t="s">
        <v>3571</v>
      </c>
      <c r="B1746" s="906" t="s">
        <v>3572</v>
      </c>
      <c r="C1746" s="281">
        <v>90</v>
      </c>
    </row>
    <row r="1747" spans="1:3" x14ac:dyDescent="0.35">
      <c r="A1747" s="395" t="s">
        <v>3573</v>
      </c>
      <c r="B1747" s="906" t="s">
        <v>3574</v>
      </c>
      <c r="C1747" s="281">
        <v>60</v>
      </c>
    </row>
    <row r="1748" spans="1:3" x14ac:dyDescent="0.35">
      <c r="A1748" s="395" t="s">
        <v>3575</v>
      </c>
      <c r="B1748" s="906" t="s">
        <v>3375</v>
      </c>
      <c r="C1748" s="281">
        <v>90</v>
      </c>
    </row>
    <row r="1749" spans="1:3" x14ac:dyDescent="0.35">
      <c r="A1749" s="395" t="s">
        <v>3576</v>
      </c>
      <c r="B1749" s="906" t="s">
        <v>3577</v>
      </c>
      <c r="C1749" s="281">
        <v>60</v>
      </c>
    </row>
    <row r="1750" spans="1:3" x14ac:dyDescent="0.35">
      <c r="A1750" s="395" t="s">
        <v>3578</v>
      </c>
      <c r="B1750" s="906" t="s">
        <v>817</v>
      </c>
      <c r="C1750" s="281">
        <v>270</v>
      </c>
    </row>
    <row r="1751" spans="1:3" x14ac:dyDescent="0.35">
      <c r="A1751" s="395" t="s">
        <v>3579</v>
      </c>
      <c r="B1751" s="906" t="s">
        <v>3536</v>
      </c>
      <c r="C1751" s="281">
        <v>30</v>
      </c>
    </row>
    <row r="1752" spans="1:3" x14ac:dyDescent="0.35">
      <c r="A1752" s="395" t="s">
        <v>3580</v>
      </c>
      <c r="B1752" s="906" t="s">
        <v>2413</v>
      </c>
      <c r="C1752" s="281">
        <v>15</v>
      </c>
    </row>
    <row r="1753" spans="1:3" x14ac:dyDescent="0.35">
      <c r="A1753" s="395" t="s">
        <v>3581</v>
      </c>
      <c r="B1753" s="906" t="s">
        <v>2415</v>
      </c>
      <c r="C1753" s="281">
        <v>30</v>
      </c>
    </row>
    <row r="1754" spans="1:3" x14ac:dyDescent="0.35">
      <c r="A1754" s="395" t="s">
        <v>3582</v>
      </c>
      <c r="B1754" s="906" t="s">
        <v>3540</v>
      </c>
      <c r="C1754" s="281">
        <v>45</v>
      </c>
    </row>
    <row r="1755" spans="1:3" x14ac:dyDescent="0.35">
      <c r="A1755" s="395" t="s">
        <v>3583</v>
      </c>
      <c r="B1755" s="906" t="s">
        <v>836</v>
      </c>
      <c r="C1755" s="281">
        <v>30</v>
      </c>
    </row>
    <row r="1756" spans="1:3" x14ac:dyDescent="0.35">
      <c r="A1756" s="395" t="s">
        <v>3584</v>
      </c>
      <c r="B1756" s="906" t="s">
        <v>2420</v>
      </c>
      <c r="C1756" s="281">
        <v>60</v>
      </c>
    </row>
    <row r="1757" spans="1:3" x14ac:dyDescent="0.35">
      <c r="A1757" s="395" t="s">
        <v>3585</v>
      </c>
      <c r="B1757" s="906" t="s">
        <v>2428</v>
      </c>
      <c r="C1757" s="281">
        <v>30</v>
      </c>
    </row>
    <row r="1758" spans="1:3" x14ac:dyDescent="0.35">
      <c r="A1758" s="395" t="s">
        <v>3586</v>
      </c>
      <c r="B1758" s="906" t="s">
        <v>3236</v>
      </c>
      <c r="C1758" s="281">
        <v>60</v>
      </c>
    </row>
    <row r="1759" spans="1:3" x14ac:dyDescent="0.35">
      <c r="A1759" s="395" t="s">
        <v>3587</v>
      </c>
      <c r="B1759" s="906" t="s">
        <v>3393</v>
      </c>
      <c r="C1759" s="281">
        <v>60</v>
      </c>
    </row>
    <row r="1760" spans="1:3" x14ac:dyDescent="0.35">
      <c r="A1760" s="395" t="s">
        <v>3588</v>
      </c>
      <c r="B1760" s="906" t="s">
        <v>3358</v>
      </c>
      <c r="C1760" s="281">
        <v>90</v>
      </c>
    </row>
    <row r="1761" spans="1:3" x14ac:dyDescent="0.35">
      <c r="A1761" s="395" t="s">
        <v>3589</v>
      </c>
      <c r="B1761" s="906" t="s">
        <v>3549</v>
      </c>
      <c r="C1761" s="281">
        <v>30</v>
      </c>
    </row>
    <row r="1762" spans="1:3" x14ac:dyDescent="0.35">
      <c r="A1762" s="395" t="s">
        <v>3590</v>
      </c>
      <c r="B1762" s="906" t="s">
        <v>2466</v>
      </c>
      <c r="C1762" s="281">
        <v>90</v>
      </c>
    </row>
    <row r="1763" spans="1:3" x14ac:dyDescent="0.35">
      <c r="A1763" s="395" t="s">
        <v>3591</v>
      </c>
      <c r="B1763" s="906" t="s">
        <v>3552</v>
      </c>
      <c r="C1763" s="281">
        <v>60</v>
      </c>
    </row>
    <row r="1764" spans="1:3" x14ac:dyDescent="0.35">
      <c r="A1764" s="395" t="s">
        <v>3592</v>
      </c>
      <c r="B1764" s="906" t="s">
        <v>3554</v>
      </c>
      <c r="C1764" s="281">
        <v>60</v>
      </c>
    </row>
    <row r="1765" spans="1:3" x14ac:dyDescent="0.35">
      <c r="A1765" s="395" t="s">
        <v>3593</v>
      </c>
      <c r="B1765" s="906" t="s">
        <v>3361</v>
      </c>
      <c r="C1765" s="281">
        <v>120</v>
      </c>
    </row>
    <row r="1766" spans="1:3" x14ac:dyDescent="0.35">
      <c r="A1766" s="395" t="s">
        <v>3594</v>
      </c>
      <c r="B1766" s="906" t="s">
        <v>3557</v>
      </c>
      <c r="C1766" s="281">
        <v>60</v>
      </c>
    </row>
    <row r="1767" spans="1:3" x14ac:dyDescent="0.35">
      <c r="A1767" s="395" t="s">
        <v>3595</v>
      </c>
      <c r="B1767" s="906" t="s">
        <v>3365</v>
      </c>
      <c r="C1767" s="281">
        <v>90</v>
      </c>
    </row>
    <row r="1768" spans="1:3" x14ac:dyDescent="0.35">
      <c r="A1768" s="395" t="s">
        <v>3596</v>
      </c>
      <c r="B1768" s="906" t="s">
        <v>3560</v>
      </c>
      <c r="C1768" s="281">
        <v>90</v>
      </c>
    </row>
    <row r="1769" spans="1:3" x14ac:dyDescent="0.35">
      <c r="A1769" s="395" t="s">
        <v>3597</v>
      </c>
      <c r="B1769" s="906" t="s">
        <v>3562</v>
      </c>
      <c r="C1769" s="281">
        <v>60</v>
      </c>
    </row>
    <row r="1770" spans="1:3" x14ac:dyDescent="0.35">
      <c r="A1770" s="395" t="s">
        <v>3598</v>
      </c>
      <c r="B1770" s="906" t="s">
        <v>3564</v>
      </c>
      <c r="C1770" s="281">
        <v>60</v>
      </c>
    </row>
    <row r="1771" spans="1:3" x14ac:dyDescent="0.35">
      <c r="A1771" s="395" t="s">
        <v>3599</v>
      </c>
      <c r="B1771" s="906" t="s">
        <v>3566</v>
      </c>
      <c r="C1771" s="281">
        <v>60</v>
      </c>
    </row>
    <row r="1772" spans="1:3" x14ac:dyDescent="0.35">
      <c r="A1772" s="395" t="s">
        <v>3600</v>
      </c>
      <c r="B1772" s="906" t="s">
        <v>3574</v>
      </c>
      <c r="C1772" s="281">
        <v>60</v>
      </c>
    </row>
    <row r="1773" spans="1:3" x14ac:dyDescent="0.35">
      <c r="A1773" s="395" t="s">
        <v>3601</v>
      </c>
      <c r="B1773" s="906" t="s">
        <v>817</v>
      </c>
      <c r="C1773" s="281">
        <v>270</v>
      </c>
    </row>
    <row r="1774" spans="1:3" x14ac:dyDescent="0.35">
      <c r="A1774" s="395" t="s">
        <v>3602</v>
      </c>
      <c r="B1774" s="906" t="s">
        <v>2411</v>
      </c>
      <c r="C1774" s="281">
        <v>30</v>
      </c>
    </row>
    <row r="1775" spans="1:3" x14ac:dyDescent="0.35">
      <c r="A1775" s="395" t="s">
        <v>3603</v>
      </c>
      <c r="B1775" s="906" t="s">
        <v>2413</v>
      </c>
      <c r="C1775" s="281">
        <v>15</v>
      </c>
    </row>
    <row r="1776" spans="1:3" x14ac:dyDescent="0.35">
      <c r="A1776" s="395" t="s">
        <v>3604</v>
      </c>
      <c r="B1776" s="906" t="s">
        <v>2415</v>
      </c>
      <c r="C1776" s="281">
        <v>30</v>
      </c>
    </row>
    <row r="1777" spans="1:3" x14ac:dyDescent="0.35">
      <c r="A1777" s="395" t="s">
        <v>3605</v>
      </c>
      <c r="B1777" s="906" t="s">
        <v>7283</v>
      </c>
      <c r="C1777" s="281">
        <v>45</v>
      </c>
    </row>
    <row r="1778" spans="1:3" x14ac:dyDescent="0.35">
      <c r="A1778" s="395" t="s">
        <v>3606</v>
      </c>
      <c r="B1778" s="906" t="s">
        <v>836</v>
      </c>
      <c r="C1778" s="281">
        <v>30</v>
      </c>
    </row>
    <row r="1779" spans="1:3" x14ac:dyDescent="0.35">
      <c r="A1779" s="395" t="s">
        <v>3607</v>
      </c>
      <c r="B1779" s="906" t="s">
        <v>2420</v>
      </c>
      <c r="C1779" s="281">
        <v>60</v>
      </c>
    </row>
    <row r="1780" spans="1:3" x14ac:dyDescent="0.35">
      <c r="A1780" s="395" t="s">
        <v>3608</v>
      </c>
      <c r="B1780" s="906" t="s">
        <v>2428</v>
      </c>
      <c r="C1780" s="281">
        <v>30</v>
      </c>
    </row>
    <row r="1781" spans="1:3" x14ac:dyDescent="0.35">
      <c r="A1781" s="395" t="s">
        <v>3609</v>
      </c>
      <c r="B1781" s="906" t="s">
        <v>3393</v>
      </c>
      <c r="C1781" s="281">
        <v>90</v>
      </c>
    </row>
    <row r="1782" spans="1:3" x14ac:dyDescent="0.35">
      <c r="A1782" s="395" t="s">
        <v>3610</v>
      </c>
      <c r="B1782" s="906" t="s">
        <v>3358</v>
      </c>
      <c r="C1782" s="281">
        <v>90</v>
      </c>
    </row>
    <row r="1783" spans="1:3" x14ac:dyDescent="0.35">
      <c r="A1783" s="395" t="s">
        <v>3611</v>
      </c>
      <c r="B1783" s="906" t="s">
        <v>3552</v>
      </c>
      <c r="C1783" s="281">
        <v>60</v>
      </c>
    </row>
    <row r="1784" spans="1:3" x14ac:dyDescent="0.35">
      <c r="A1784" s="395" t="s">
        <v>3612</v>
      </c>
      <c r="B1784" s="906" t="s">
        <v>3613</v>
      </c>
      <c r="C1784" s="281">
        <v>30</v>
      </c>
    </row>
    <row r="1785" spans="1:3" x14ac:dyDescent="0.35">
      <c r="A1785" s="395" t="s">
        <v>3614</v>
      </c>
      <c r="B1785" s="906" t="s">
        <v>3365</v>
      </c>
      <c r="C1785" s="281">
        <v>90</v>
      </c>
    </row>
    <row r="1786" spans="1:3" x14ac:dyDescent="0.35">
      <c r="A1786" s="395" t="s">
        <v>3615</v>
      </c>
      <c r="B1786" s="906" t="s">
        <v>3616</v>
      </c>
      <c r="C1786" s="281">
        <v>60</v>
      </c>
    </row>
    <row r="1787" spans="1:3" x14ac:dyDescent="0.35">
      <c r="A1787" s="395" t="s">
        <v>3617</v>
      </c>
      <c r="B1787" s="906" t="s">
        <v>3618</v>
      </c>
      <c r="C1787" s="281">
        <v>60</v>
      </c>
    </row>
    <row r="1788" spans="1:3" x14ac:dyDescent="0.35">
      <c r="A1788" s="395" t="s">
        <v>3619</v>
      </c>
      <c r="B1788" s="906" t="s">
        <v>3236</v>
      </c>
      <c r="C1788" s="281">
        <v>60</v>
      </c>
    </row>
    <row r="1789" spans="1:3" x14ac:dyDescent="0.35">
      <c r="A1789" s="395" t="s">
        <v>3620</v>
      </c>
      <c r="B1789" s="906" t="s">
        <v>3361</v>
      </c>
      <c r="C1789" s="281">
        <v>90</v>
      </c>
    </row>
    <row r="1790" spans="1:3" x14ac:dyDescent="0.35">
      <c r="A1790" s="395" t="s">
        <v>3621</v>
      </c>
      <c r="B1790" s="906" t="s">
        <v>3622</v>
      </c>
      <c r="C1790" s="281">
        <v>90</v>
      </c>
    </row>
    <row r="1791" spans="1:3" x14ac:dyDescent="0.35">
      <c r="A1791" s="395" t="s">
        <v>3623</v>
      </c>
      <c r="B1791" s="906" t="s">
        <v>3624</v>
      </c>
      <c r="C1791" s="281">
        <v>90</v>
      </c>
    </row>
    <row r="1792" spans="1:3" x14ac:dyDescent="0.35">
      <c r="A1792" s="395" t="s">
        <v>3625</v>
      </c>
      <c r="B1792" s="906" t="s">
        <v>3626</v>
      </c>
      <c r="C1792" s="281">
        <v>60</v>
      </c>
    </row>
    <row r="1793" spans="1:3" x14ac:dyDescent="0.35">
      <c r="A1793" s="395" t="s">
        <v>3627</v>
      </c>
      <c r="B1793" s="906" t="s">
        <v>3628</v>
      </c>
      <c r="C1793" s="281">
        <v>60</v>
      </c>
    </row>
    <row r="1794" spans="1:3" x14ac:dyDescent="0.35">
      <c r="A1794" s="395" t="s">
        <v>3629</v>
      </c>
      <c r="B1794" s="906" t="s">
        <v>3375</v>
      </c>
      <c r="C1794" s="281">
        <v>60</v>
      </c>
    </row>
    <row r="1795" spans="1:3" x14ac:dyDescent="0.35">
      <c r="A1795" s="395" t="s">
        <v>3630</v>
      </c>
      <c r="B1795" s="906" t="s">
        <v>3631</v>
      </c>
      <c r="C1795" s="281">
        <v>60</v>
      </c>
    </row>
    <row r="1796" spans="1:3" x14ac:dyDescent="0.35">
      <c r="A1796" s="395" t="s">
        <v>3632</v>
      </c>
      <c r="B1796" s="906" t="s">
        <v>817</v>
      </c>
      <c r="C1796" s="281">
        <v>270</v>
      </c>
    </row>
    <row r="1797" spans="1:3" x14ac:dyDescent="0.35">
      <c r="A1797" s="395" t="s">
        <v>3633</v>
      </c>
      <c r="B1797" s="906" t="s">
        <v>2411</v>
      </c>
      <c r="C1797" s="280">
        <v>90</v>
      </c>
    </row>
    <row r="1798" spans="1:3" x14ac:dyDescent="0.35">
      <c r="A1798" s="395" t="s">
        <v>3634</v>
      </c>
      <c r="B1798" s="906" t="s">
        <v>2413</v>
      </c>
      <c r="C1798" s="280">
        <v>30</v>
      </c>
    </row>
    <row r="1799" spans="1:3" x14ac:dyDescent="0.35">
      <c r="A1799" s="395" t="s">
        <v>3635</v>
      </c>
      <c r="B1799" s="906" t="s">
        <v>2415</v>
      </c>
      <c r="C1799" s="280">
        <v>60</v>
      </c>
    </row>
    <row r="1800" spans="1:3" x14ac:dyDescent="0.35">
      <c r="A1800" s="395" t="s">
        <v>3636</v>
      </c>
      <c r="B1800" s="906" t="s">
        <v>7283</v>
      </c>
      <c r="C1800" s="280">
        <v>75</v>
      </c>
    </row>
    <row r="1801" spans="1:3" x14ac:dyDescent="0.35">
      <c r="A1801" s="395" t="s">
        <v>3637</v>
      </c>
      <c r="B1801" s="906" t="s">
        <v>836</v>
      </c>
      <c r="C1801" s="280">
        <v>75</v>
      </c>
    </row>
    <row r="1802" spans="1:3" x14ac:dyDescent="0.35">
      <c r="A1802" s="395" t="s">
        <v>3638</v>
      </c>
      <c r="B1802" s="906" t="s">
        <v>2420</v>
      </c>
      <c r="C1802" s="280">
        <v>120</v>
      </c>
    </row>
    <row r="1803" spans="1:3" x14ac:dyDescent="0.35">
      <c r="A1803" s="395" t="s">
        <v>3639</v>
      </c>
      <c r="B1803" s="906" t="s">
        <v>2428</v>
      </c>
      <c r="C1803" s="281">
        <v>30</v>
      </c>
    </row>
    <row r="1804" spans="1:3" x14ac:dyDescent="0.35">
      <c r="A1804" s="395" t="s">
        <v>3640</v>
      </c>
      <c r="B1804" s="906" t="s">
        <v>3393</v>
      </c>
      <c r="C1804" s="281">
        <v>90</v>
      </c>
    </row>
    <row r="1805" spans="1:3" x14ac:dyDescent="0.35">
      <c r="A1805" s="395" t="s">
        <v>3641</v>
      </c>
      <c r="B1805" s="906" t="s">
        <v>3358</v>
      </c>
      <c r="C1805" s="281">
        <v>90</v>
      </c>
    </row>
    <row r="1806" spans="1:3" x14ac:dyDescent="0.35">
      <c r="A1806" s="395" t="s">
        <v>3642</v>
      </c>
      <c r="B1806" s="906" t="s">
        <v>3552</v>
      </c>
      <c r="C1806" s="281">
        <v>60</v>
      </c>
    </row>
    <row r="1807" spans="1:3" x14ac:dyDescent="0.35">
      <c r="A1807" s="395" t="s">
        <v>3643</v>
      </c>
      <c r="B1807" s="906" t="s">
        <v>3613</v>
      </c>
      <c r="C1807" s="281">
        <v>30</v>
      </c>
    </row>
    <row r="1808" spans="1:3" x14ac:dyDescent="0.35">
      <c r="A1808" s="395" t="s">
        <v>3644</v>
      </c>
      <c r="B1808" s="906" t="s">
        <v>3365</v>
      </c>
      <c r="C1808" s="281">
        <v>90</v>
      </c>
    </row>
    <row r="1809" spans="1:3" x14ac:dyDescent="0.35">
      <c r="A1809" s="395" t="s">
        <v>3645</v>
      </c>
      <c r="B1809" s="906" t="s">
        <v>3616</v>
      </c>
      <c r="C1809" s="281">
        <v>60</v>
      </c>
    </row>
    <row r="1810" spans="1:3" x14ac:dyDescent="0.35">
      <c r="A1810" s="395" t="s">
        <v>3646</v>
      </c>
      <c r="B1810" s="906" t="s">
        <v>3618</v>
      </c>
      <c r="C1810" s="281">
        <v>60</v>
      </c>
    </row>
    <row r="1811" spans="1:3" x14ac:dyDescent="0.35">
      <c r="A1811" s="395" t="s">
        <v>3647</v>
      </c>
      <c r="B1811" s="906" t="s">
        <v>3236</v>
      </c>
      <c r="C1811" s="281">
        <v>60</v>
      </c>
    </row>
    <row r="1812" spans="1:3" x14ac:dyDescent="0.35">
      <c r="A1812" s="395" t="s">
        <v>3648</v>
      </c>
      <c r="B1812" s="906" t="s">
        <v>3361</v>
      </c>
      <c r="C1812" s="281">
        <v>90</v>
      </c>
    </row>
    <row r="1813" spans="1:3" x14ac:dyDescent="0.35">
      <c r="A1813" s="395" t="s">
        <v>3649</v>
      </c>
      <c r="B1813" s="906" t="s">
        <v>3622</v>
      </c>
      <c r="C1813" s="281">
        <v>90</v>
      </c>
    </row>
    <row r="1814" spans="1:3" x14ac:dyDescent="0.35">
      <c r="A1814" s="395" t="s">
        <v>3650</v>
      </c>
      <c r="B1814" s="906" t="s">
        <v>3624</v>
      </c>
      <c r="C1814" s="281">
        <v>90</v>
      </c>
    </row>
    <row r="1815" spans="1:3" x14ac:dyDescent="0.35">
      <c r="A1815" s="395" t="s">
        <v>3651</v>
      </c>
      <c r="B1815" s="906" t="s">
        <v>3626</v>
      </c>
      <c r="C1815" s="281">
        <v>60</v>
      </c>
    </row>
    <row r="1816" spans="1:3" x14ac:dyDescent="0.35">
      <c r="A1816" s="395" t="s">
        <v>3652</v>
      </c>
      <c r="B1816" s="906" t="s">
        <v>3628</v>
      </c>
      <c r="C1816" s="281">
        <v>60</v>
      </c>
    </row>
    <row r="1817" spans="1:3" x14ac:dyDescent="0.35">
      <c r="A1817" s="395" t="s">
        <v>3653</v>
      </c>
      <c r="B1817" s="906" t="s">
        <v>3375</v>
      </c>
      <c r="C1817" s="281">
        <v>90</v>
      </c>
    </row>
    <row r="1818" spans="1:3" x14ac:dyDescent="0.35">
      <c r="A1818" s="395" t="s">
        <v>3654</v>
      </c>
      <c r="B1818" s="906" t="s">
        <v>3631</v>
      </c>
      <c r="C1818" s="281">
        <v>60</v>
      </c>
    </row>
    <row r="1819" spans="1:3" x14ac:dyDescent="0.35">
      <c r="A1819" s="395" t="s">
        <v>3655</v>
      </c>
      <c r="B1819" s="906" t="s">
        <v>3656</v>
      </c>
      <c r="C1819" s="281">
        <v>180</v>
      </c>
    </row>
    <row r="1820" spans="1:3" x14ac:dyDescent="0.35">
      <c r="A1820" s="395" t="s">
        <v>3657</v>
      </c>
      <c r="B1820" s="906" t="s">
        <v>3658</v>
      </c>
      <c r="C1820" s="281">
        <v>60</v>
      </c>
    </row>
    <row r="1821" spans="1:3" x14ac:dyDescent="0.35">
      <c r="A1821" s="395" t="s">
        <v>3659</v>
      </c>
      <c r="B1821" s="906" t="s">
        <v>3660</v>
      </c>
      <c r="C1821" s="281">
        <v>30</v>
      </c>
    </row>
    <row r="1822" spans="1:3" x14ac:dyDescent="0.35">
      <c r="A1822" s="395" t="s">
        <v>3661</v>
      </c>
      <c r="B1822" s="906" t="s">
        <v>3662</v>
      </c>
      <c r="C1822" s="281">
        <v>60</v>
      </c>
    </row>
    <row r="1823" spans="1:3" x14ac:dyDescent="0.35">
      <c r="A1823" s="395" t="s">
        <v>3663</v>
      </c>
      <c r="B1823" s="906" t="s">
        <v>3664</v>
      </c>
      <c r="C1823" s="281">
        <v>60</v>
      </c>
    </row>
    <row r="1824" spans="1:3" x14ac:dyDescent="0.35">
      <c r="A1824" s="395" t="s">
        <v>3665</v>
      </c>
      <c r="B1824" s="906" t="s">
        <v>3666</v>
      </c>
      <c r="C1824" s="281">
        <v>60</v>
      </c>
    </row>
    <row r="1825" spans="1:3" x14ac:dyDescent="0.35">
      <c r="A1825" s="395" t="s">
        <v>3667</v>
      </c>
      <c r="B1825" s="906" t="s">
        <v>3668</v>
      </c>
      <c r="C1825" s="281">
        <v>60</v>
      </c>
    </row>
    <row r="1826" spans="1:3" x14ac:dyDescent="0.35">
      <c r="A1826" s="395" t="s">
        <v>3669</v>
      </c>
      <c r="B1826" s="906" t="s">
        <v>817</v>
      </c>
      <c r="C1826" s="281">
        <v>270</v>
      </c>
    </row>
    <row r="1827" spans="1:3" x14ac:dyDescent="0.35">
      <c r="A1827" s="395" t="s">
        <v>3670</v>
      </c>
      <c r="B1827" s="906" t="s">
        <v>2411</v>
      </c>
      <c r="C1827" s="905">
        <v>30</v>
      </c>
    </row>
    <row r="1828" spans="1:3" x14ac:dyDescent="0.35">
      <c r="A1828" s="395" t="s">
        <v>3671</v>
      </c>
      <c r="B1828" s="906" t="s">
        <v>2413</v>
      </c>
      <c r="C1828" s="905">
        <v>15</v>
      </c>
    </row>
    <row r="1829" spans="1:3" x14ac:dyDescent="0.35">
      <c r="A1829" s="395" t="s">
        <v>3672</v>
      </c>
      <c r="B1829" s="906" t="s">
        <v>2415</v>
      </c>
      <c r="C1829" s="905">
        <v>45</v>
      </c>
    </row>
    <row r="1830" spans="1:3" x14ac:dyDescent="0.35">
      <c r="A1830" s="395" t="s">
        <v>3673</v>
      </c>
      <c r="B1830" s="397" t="s">
        <v>7283</v>
      </c>
      <c r="C1830" s="908">
        <v>45</v>
      </c>
    </row>
    <row r="1831" spans="1:3" x14ac:dyDescent="0.35">
      <c r="A1831" s="395" t="s">
        <v>3674</v>
      </c>
      <c r="B1831" s="906" t="s">
        <v>836</v>
      </c>
      <c r="C1831" s="905">
        <v>30</v>
      </c>
    </row>
    <row r="1832" spans="1:3" x14ac:dyDescent="0.35">
      <c r="A1832" s="395" t="s">
        <v>3675</v>
      </c>
      <c r="B1832" s="906" t="s">
        <v>2420</v>
      </c>
      <c r="C1832" s="905">
        <v>60</v>
      </c>
    </row>
    <row r="1833" spans="1:3" x14ac:dyDescent="0.35">
      <c r="A1833" s="395" t="s">
        <v>3676</v>
      </c>
      <c r="B1833" s="906" t="s">
        <v>3677</v>
      </c>
      <c r="C1833" s="281">
        <v>30</v>
      </c>
    </row>
    <row r="1834" spans="1:3" x14ac:dyDescent="0.35">
      <c r="A1834" s="395" t="s">
        <v>3678</v>
      </c>
      <c r="B1834" s="906" t="s">
        <v>3393</v>
      </c>
      <c r="C1834" s="281">
        <v>60</v>
      </c>
    </row>
    <row r="1835" spans="1:3" x14ac:dyDescent="0.35">
      <c r="A1835" s="395" t="s">
        <v>3679</v>
      </c>
      <c r="B1835" s="906" t="s">
        <v>3356</v>
      </c>
      <c r="C1835" s="281">
        <v>60</v>
      </c>
    </row>
    <row r="1836" spans="1:3" x14ac:dyDescent="0.35">
      <c r="A1836" s="395" t="s">
        <v>3680</v>
      </c>
      <c r="B1836" s="906" t="s">
        <v>3358</v>
      </c>
      <c r="C1836" s="281">
        <v>90</v>
      </c>
    </row>
    <row r="1837" spans="1:3" x14ac:dyDescent="0.35">
      <c r="A1837" s="395" t="s">
        <v>3681</v>
      </c>
      <c r="B1837" s="906" t="s">
        <v>3682</v>
      </c>
      <c r="C1837" s="281">
        <v>90</v>
      </c>
    </row>
    <row r="1838" spans="1:3" x14ac:dyDescent="0.35">
      <c r="A1838" s="395" t="s">
        <v>3683</v>
      </c>
      <c r="B1838" s="906" t="s">
        <v>3684</v>
      </c>
      <c r="C1838" s="281">
        <v>60</v>
      </c>
    </row>
    <row r="1839" spans="1:3" x14ac:dyDescent="0.35">
      <c r="A1839" s="395" t="s">
        <v>3685</v>
      </c>
      <c r="B1839" s="906" t="s">
        <v>3618</v>
      </c>
      <c r="C1839" s="281">
        <v>60</v>
      </c>
    </row>
    <row r="1840" spans="1:3" x14ac:dyDescent="0.35">
      <c r="A1840" s="395" t="s">
        <v>3686</v>
      </c>
      <c r="B1840" s="906" t="s">
        <v>3687</v>
      </c>
      <c r="C1840" s="281">
        <v>60</v>
      </c>
    </row>
    <row r="1841" spans="1:3" x14ac:dyDescent="0.35">
      <c r="A1841" s="395" t="s">
        <v>3019</v>
      </c>
      <c r="B1841" s="906" t="s">
        <v>3688</v>
      </c>
      <c r="C1841" s="281">
        <v>90</v>
      </c>
    </row>
    <row r="1842" spans="1:3" x14ac:dyDescent="0.35">
      <c r="A1842" s="395" t="s">
        <v>3689</v>
      </c>
      <c r="B1842" s="906" t="s">
        <v>3690</v>
      </c>
      <c r="C1842" s="281">
        <v>45</v>
      </c>
    </row>
    <row r="1843" spans="1:3" x14ac:dyDescent="0.35">
      <c r="A1843" s="395" t="s">
        <v>3691</v>
      </c>
      <c r="B1843" s="906" t="s">
        <v>2640</v>
      </c>
      <c r="C1843" s="281">
        <v>45</v>
      </c>
    </row>
    <row r="1844" spans="1:3" x14ac:dyDescent="0.35">
      <c r="A1844" s="395" t="s">
        <v>3692</v>
      </c>
      <c r="B1844" s="906" t="s">
        <v>3693</v>
      </c>
      <c r="C1844" s="281">
        <v>120</v>
      </c>
    </row>
    <row r="1845" spans="1:3" x14ac:dyDescent="0.35">
      <c r="A1845" s="395" t="s">
        <v>3694</v>
      </c>
      <c r="B1845" s="906" t="s">
        <v>3695</v>
      </c>
      <c r="C1845" s="281">
        <v>60</v>
      </c>
    </row>
    <row r="1846" spans="1:3" x14ac:dyDescent="0.35">
      <c r="A1846" s="395" t="s">
        <v>3696</v>
      </c>
      <c r="B1846" s="906" t="s">
        <v>3697</v>
      </c>
      <c r="C1846" s="281">
        <v>60</v>
      </c>
    </row>
    <row r="1847" spans="1:3" x14ac:dyDescent="0.35">
      <c r="A1847" s="395" t="s">
        <v>3698</v>
      </c>
      <c r="B1847" s="906" t="s">
        <v>3699</v>
      </c>
      <c r="C1847" s="281">
        <v>120</v>
      </c>
    </row>
    <row r="1848" spans="1:3" x14ac:dyDescent="0.35">
      <c r="A1848" s="395" t="s">
        <v>3700</v>
      </c>
      <c r="B1848" s="906" t="s">
        <v>3701</v>
      </c>
      <c r="C1848" s="281">
        <v>90</v>
      </c>
    </row>
    <row r="1849" spans="1:3" x14ac:dyDescent="0.35">
      <c r="A1849" s="395" t="s">
        <v>3702</v>
      </c>
      <c r="B1849" s="906" t="s">
        <v>3574</v>
      </c>
      <c r="C1849" s="281">
        <v>90</v>
      </c>
    </row>
    <row r="1850" spans="1:3" x14ac:dyDescent="0.35">
      <c r="A1850" s="395" t="s">
        <v>3703</v>
      </c>
      <c r="B1850" s="906" t="s">
        <v>3704</v>
      </c>
      <c r="C1850" s="281">
        <v>60</v>
      </c>
    </row>
    <row r="1851" spans="1:3" x14ac:dyDescent="0.35">
      <c r="A1851" s="395" t="s">
        <v>3705</v>
      </c>
      <c r="B1851" s="906" t="s">
        <v>817</v>
      </c>
      <c r="C1851" s="281">
        <v>270</v>
      </c>
    </row>
    <row r="1852" spans="1:3" x14ac:dyDescent="0.35">
      <c r="A1852" s="395" t="s">
        <v>3706</v>
      </c>
      <c r="B1852" s="906" t="s">
        <v>2411</v>
      </c>
      <c r="C1852" s="281">
        <v>90</v>
      </c>
    </row>
    <row r="1853" spans="1:3" x14ac:dyDescent="0.35">
      <c r="A1853" s="395" t="s">
        <v>3707</v>
      </c>
      <c r="B1853" s="906" t="s">
        <v>2413</v>
      </c>
      <c r="C1853" s="281">
        <v>30</v>
      </c>
    </row>
    <row r="1854" spans="1:3" x14ac:dyDescent="0.35">
      <c r="A1854" s="395" t="s">
        <v>3708</v>
      </c>
      <c r="B1854" s="906" t="s">
        <v>2415</v>
      </c>
      <c r="C1854" s="281">
        <v>60</v>
      </c>
    </row>
    <row r="1855" spans="1:3" x14ac:dyDescent="0.35">
      <c r="A1855" s="395" t="s">
        <v>3709</v>
      </c>
      <c r="B1855" s="906" t="s">
        <v>3540</v>
      </c>
      <c r="C1855" s="281">
        <v>75</v>
      </c>
    </row>
    <row r="1856" spans="1:3" x14ac:dyDescent="0.35">
      <c r="A1856" s="395" t="s">
        <v>3710</v>
      </c>
      <c r="B1856" s="906" t="s">
        <v>836</v>
      </c>
      <c r="C1856" s="281">
        <v>75</v>
      </c>
    </row>
    <row r="1857" spans="1:3" x14ac:dyDescent="0.35">
      <c r="A1857" s="395" t="s">
        <v>3711</v>
      </c>
      <c r="B1857" s="906" t="s">
        <v>2420</v>
      </c>
      <c r="C1857" s="281">
        <v>120</v>
      </c>
    </row>
    <row r="1858" spans="1:3" x14ac:dyDescent="0.35">
      <c r="A1858" s="395" t="s">
        <v>3712</v>
      </c>
      <c r="B1858" s="906" t="s">
        <v>3544</v>
      </c>
      <c r="C1858" s="281">
        <v>30</v>
      </c>
    </row>
    <row r="1859" spans="1:3" x14ac:dyDescent="0.35">
      <c r="A1859" s="395" t="s">
        <v>3713</v>
      </c>
      <c r="B1859" s="906" t="s">
        <v>3393</v>
      </c>
      <c r="C1859" s="281">
        <v>120</v>
      </c>
    </row>
    <row r="1860" spans="1:3" x14ac:dyDescent="0.35">
      <c r="A1860" s="395" t="s">
        <v>3714</v>
      </c>
      <c r="B1860" s="906" t="s">
        <v>3356</v>
      </c>
      <c r="C1860" s="281">
        <v>60</v>
      </c>
    </row>
    <row r="1861" spans="1:3" x14ac:dyDescent="0.35">
      <c r="A1861" s="395" t="s">
        <v>3715</v>
      </c>
      <c r="B1861" s="906" t="s">
        <v>3358</v>
      </c>
      <c r="C1861" s="281">
        <v>90</v>
      </c>
    </row>
    <row r="1862" spans="1:3" x14ac:dyDescent="0.35">
      <c r="A1862" s="395" t="s">
        <v>3716</v>
      </c>
      <c r="B1862" s="906" t="s">
        <v>3682</v>
      </c>
      <c r="C1862" s="281">
        <v>90</v>
      </c>
    </row>
    <row r="1863" spans="1:3" x14ac:dyDescent="0.35">
      <c r="A1863" s="395" t="s">
        <v>3717</v>
      </c>
      <c r="B1863" s="906" t="s">
        <v>3684</v>
      </c>
      <c r="C1863" s="281">
        <v>90</v>
      </c>
    </row>
    <row r="1864" spans="1:3" x14ac:dyDescent="0.35">
      <c r="A1864" s="395" t="s">
        <v>3718</v>
      </c>
      <c r="B1864" s="906" t="s">
        <v>3719</v>
      </c>
      <c r="C1864" s="281">
        <v>90</v>
      </c>
    </row>
    <row r="1865" spans="1:3" x14ac:dyDescent="0.35">
      <c r="A1865" s="395" t="s">
        <v>3720</v>
      </c>
      <c r="B1865" s="906" t="s">
        <v>3721</v>
      </c>
      <c r="C1865" s="281">
        <v>60</v>
      </c>
    </row>
    <row r="1866" spans="1:3" x14ac:dyDescent="0.35">
      <c r="A1866" s="395" t="s">
        <v>3722</v>
      </c>
      <c r="B1866" s="906" t="s">
        <v>3688</v>
      </c>
      <c r="C1866" s="281">
        <v>90</v>
      </c>
    </row>
    <row r="1867" spans="1:3" x14ac:dyDescent="0.35">
      <c r="A1867" s="395" t="s">
        <v>3723</v>
      </c>
      <c r="B1867" s="906" t="s">
        <v>3690</v>
      </c>
      <c r="C1867" s="281">
        <v>45</v>
      </c>
    </row>
    <row r="1868" spans="1:3" x14ac:dyDescent="0.35">
      <c r="A1868" s="395" t="s">
        <v>3724</v>
      </c>
      <c r="B1868" s="906" t="s">
        <v>3725</v>
      </c>
      <c r="C1868" s="281">
        <v>60</v>
      </c>
    </row>
    <row r="1869" spans="1:3" x14ac:dyDescent="0.35">
      <c r="A1869" s="395" t="s">
        <v>3726</v>
      </c>
      <c r="B1869" s="906" t="s">
        <v>2640</v>
      </c>
      <c r="C1869" s="281">
        <v>90</v>
      </c>
    </row>
    <row r="1870" spans="1:3" x14ac:dyDescent="0.35">
      <c r="A1870" s="395" t="s">
        <v>3727</v>
      </c>
      <c r="B1870" s="906" t="s">
        <v>3695</v>
      </c>
      <c r="C1870" s="281">
        <v>60</v>
      </c>
    </row>
    <row r="1871" spans="1:3" x14ac:dyDescent="0.35">
      <c r="A1871" s="395" t="s">
        <v>3728</v>
      </c>
      <c r="B1871" s="906" t="s">
        <v>3697</v>
      </c>
      <c r="C1871" s="281">
        <v>60</v>
      </c>
    </row>
    <row r="1872" spans="1:3" x14ac:dyDescent="0.35">
      <c r="A1872" s="395" t="s">
        <v>3729</v>
      </c>
      <c r="B1872" s="906" t="s">
        <v>3693</v>
      </c>
      <c r="C1872" s="281">
        <v>120</v>
      </c>
    </row>
    <row r="1873" spans="1:3" x14ac:dyDescent="0.35">
      <c r="A1873" s="395" t="s">
        <v>3730</v>
      </c>
      <c r="B1873" s="906" t="s">
        <v>3731</v>
      </c>
      <c r="C1873" s="281">
        <v>120</v>
      </c>
    </row>
    <row r="1874" spans="1:3" x14ac:dyDescent="0.35">
      <c r="A1874" s="395" t="s">
        <v>3732</v>
      </c>
      <c r="B1874" s="906" t="s">
        <v>3568</v>
      </c>
      <c r="C1874" s="281">
        <v>180</v>
      </c>
    </row>
    <row r="1875" spans="1:3" x14ac:dyDescent="0.35">
      <c r="A1875" s="395" t="s">
        <v>3733</v>
      </c>
      <c r="B1875" s="906" t="s">
        <v>3701</v>
      </c>
      <c r="C1875" s="281">
        <v>90</v>
      </c>
    </row>
    <row r="1876" spans="1:3" x14ac:dyDescent="0.35">
      <c r="A1876" s="395" t="s">
        <v>3734</v>
      </c>
      <c r="B1876" s="906" t="s">
        <v>3574</v>
      </c>
      <c r="C1876" s="281">
        <v>120</v>
      </c>
    </row>
    <row r="1877" spans="1:3" x14ac:dyDescent="0.35">
      <c r="A1877" s="395" t="s">
        <v>3735</v>
      </c>
      <c r="B1877" s="906" t="s">
        <v>3736</v>
      </c>
      <c r="C1877" s="281">
        <v>120</v>
      </c>
    </row>
    <row r="1878" spans="1:3" x14ac:dyDescent="0.35">
      <c r="A1878" s="395" t="s">
        <v>3737</v>
      </c>
      <c r="B1878" s="906" t="s">
        <v>3738</v>
      </c>
      <c r="C1878" s="281">
        <v>60</v>
      </c>
    </row>
    <row r="1879" spans="1:3" x14ac:dyDescent="0.35">
      <c r="A1879" s="395" t="s">
        <v>3739</v>
      </c>
      <c r="B1879" s="906" t="s">
        <v>3740</v>
      </c>
      <c r="C1879" s="281">
        <v>270</v>
      </c>
    </row>
    <row r="1880" spans="1:3" x14ac:dyDescent="0.35">
      <c r="A1880" s="395" t="s">
        <v>3741</v>
      </c>
      <c r="B1880" s="901" t="s">
        <v>2411</v>
      </c>
      <c r="C1880" s="280">
        <v>30</v>
      </c>
    </row>
    <row r="1881" spans="1:3" x14ac:dyDescent="0.35">
      <c r="A1881" s="395" t="s">
        <v>3742</v>
      </c>
      <c r="B1881" s="901" t="s">
        <v>2413</v>
      </c>
      <c r="C1881" s="280">
        <v>15</v>
      </c>
    </row>
    <row r="1882" spans="1:3" x14ac:dyDescent="0.35">
      <c r="A1882" s="395" t="s">
        <v>3743</v>
      </c>
      <c r="B1882" s="901" t="s">
        <v>2415</v>
      </c>
      <c r="C1882" s="280">
        <v>30</v>
      </c>
    </row>
    <row r="1883" spans="1:3" x14ac:dyDescent="0.35">
      <c r="A1883" s="395" t="s">
        <v>3744</v>
      </c>
      <c r="B1883" s="901" t="s">
        <v>7302</v>
      </c>
      <c r="C1883" s="280">
        <v>45</v>
      </c>
    </row>
    <row r="1884" spans="1:3" x14ac:dyDescent="0.35">
      <c r="A1884" s="395" t="s">
        <v>3745</v>
      </c>
      <c r="B1884" s="901" t="s">
        <v>836</v>
      </c>
      <c r="C1884" s="280">
        <v>30</v>
      </c>
    </row>
    <row r="1885" spans="1:3" x14ac:dyDescent="0.35">
      <c r="A1885" s="395" t="s">
        <v>3746</v>
      </c>
      <c r="B1885" s="901" t="s">
        <v>2420</v>
      </c>
      <c r="C1885" s="280">
        <v>60</v>
      </c>
    </row>
    <row r="1886" spans="1:3" x14ac:dyDescent="0.35">
      <c r="A1886" s="395" t="s">
        <v>3747</v>
      </c>
      <c r="B1886" s="901" t="s">
        <v>3184</v>
      </c>
      <c r="C1886" s="280">
        <v>30</v>
      </c>
    </row>
    <row r="1887" spans="1:3" x14ac:dyDescent="0.35">
      <c r="A1887" s="395" t="s">
        <v>3748</v>
      </c>
      <c r="B1887" s="901" t="s">
        <v>3186</v>
      </c>
      <c r="C1887" s="280">
        <v>30</v>
      </c>
    </row>
    <row r="1888" spans="1:3" x14ac:dyDescent="0.35">
      <c r="A1888" s="395" t="s">
        <v>3749</v>
      </c>
      <c r="B1888" s="901" t="s">
        <v>2428</v>
      </c>
      <c r="C1888" s="280">
        <v>30</v>
      </c>
    </row>
    <row r="1889" spans="1:3" x14ac:dyDescent="0.35">
      <c r="A1889" s="395" t="s">
        <v>3750</v>
      </c>
      <c r="B1889" s="901" t="s">
        <v>3203</v>
      </c>
      <c r="C1889" s="280">
        <v>45</v>
      </c>
    </row>
    <row r="1890" spans="1:3" x14ac:dyDescent="0.35">
      <c r="A1890" s="395" t="s">
        <v>3751</v>
      </c>
      <c r="B1890" s="901" t="s">
        <v>3194</v>
      </c>
      <c r="C1890" s="280">
        <v>60</v>
      </c>
    </row>
    <row r="1891" spans="1:3" x14ac:dyDescent="0.35">
      <c r="A1891" s="395" t="s">
        <v>3752</v>
      </c>
      <c r="B1891" s="901" t="s">
        <v>3190</v>
      </c>
      <c r="C1891" s="280">
        <v>45</v>
      </c>
    </row>
    <row r="1892" spans="1:3" x14ac:dyDescent="0.35">
      <c r="A1892" s="395" t="s">
        <v>3753</v>
      </c>
      <c r="B1892" s="901" t="s">
        <v>3188</v>
      </c>
      <c r="C1892" s="280">
        <v>60</v>
      </c>
    </row>
    <row r="1893" spans="1:3" x14ac:dyDescent="0.35">
      <c r="A1893" s="395" t="s">
        <v>3754</v>
      </c>
      <c r="B1893" s="901" t="s">
        <v>3209</v>
      </c>
      <c r="C1893" s="280">
        <v>60</v>
      </c>
    </row>
    <row r="1894" spans="1:3" x14ac:dyDescent="0.35">
      <c r="A1894" s="395" t="s">
        <v>3755</v>
      </c>
      <c r="B1894" s="901" t="s">
        <v>3213</v>
      </c>
      <c r="C1894" s="280">
        <v>75</v>
      </c>
    </row>
    <row r="1895" spans="1:3" x14ac:dyDescent="0.35">
      <c r="A1895" s="395" t="s">
        <v>3021</v>
      </c>
      <c r="B1895" s="901" t="s">
        <v>3756</v>
      </c>
      <c r="C1895" s="280">
        <v>90</v>
      </c>
    </row>
    <row r="1896" spans="1:3" x14ac:dyDescent="0.35">
      <c r="A1896" s="395" t="s">
        <v>3757</v>
      </c>
      <c r="B1896" s="901" t="s">
        <v>3758</v>
      </c>
      <c r="C1896" s="280">
        <v>90</v>
      </c>
    </row>
    <row r="1897" spans="1:3" x14ac:dyDescent="0.35">
      <c r="A1897" s="395" t="s">
        <v>3759</v>
      </c>
      <c r="B1897" s="901" t="s">
        <v>3760</v>
      </c>
      <c r="C1897" s="280">
        <v>90</v>
      </c>
    </row>
    <row r="1898" spans="1:3" x14ac:dyDescent="0.35">
      <c r="A1898" s="395" t="s">
        <v>3761</v>
      </c>
      <c r="B1898" s="901" t="s">
        <v>3762</v>
      </c>
      <c r="C1898" s="280">
        <v>90</v>
      </c>
    </row>
    <row r="1899" spans="1:3" x14ac:dyDescent="0.35">
      <c r="A1899" s="395" t="s">
        <v>3763</v>
      </c>
      <c r="B1899" s="901" t="s">
        <v>3764</v>
      </c>
      <c r="C1899" s="280">
        <v>150</v>
      </c>
    </row>
    <row r="1900" spans="1:3" x14ac:dyDescent="0.35">
      <c r="A1900" s="395" t="s">
        <v>3765</v>
      </c>
      <c r="B1900" s="901" t="s">
        <v>3766</v>
      </c>
      <c r="C1900" s="280">
        <v>150</v>
      </c>
    </row>
    <row r="1901" spans="1:3" x14ac:dyDescent="0.35">
      <c r="A1901" s="395" t="s">
        <v>3767</v>
      </c>
      <c r="B1901" s="901" t="s">
        <v>3768</v>
      </c>
      <c r="C1901" s="280">
        <v>60</v>
      </c>
    </row>
    <row r="1902" spans="1:3" x14ac:dyDescent="0.35">
      <c r="A1902" s="395" t="s">
        <v>3769</v>
      </c>
      <c r="B1902" s="901" t="s">
        <v>3223</v>
      </c>
      <c r="C1902" s="280">
        <v>120</v>
      </c>
    </row>
    <row r="1903" spans="1:3" x14ac:dyDescent="0.35">
      <c r="A1903" s="395" t="s">
        <v>3770</v>
      </c>
      <c r="B1903" s="901" t="s">
        <v>3227</v>
      </c>
      <c r="C1903" s="280">
        <v>30</v>
      </c>
    </row>
    <row r="1904" spans="1:3" x14ac:dyDescent="0.35">
      <c r="A1904" s="395" t="s">
        <v>3771</v>
      </c>
      <c r="B1904" s="901" t="s">
        <v>3225</v>
      </c>
      <c r="C1904" s="280">
        <v>60</v>
      </c>
    </row>
    <row r="1905" spans="1:3" x14ac:dyDescent="0.35">
      <c r="A1905" s="395" t="s">
        <v>3772</v>
      </c>
      <c r="B1905" s="901" t="s">
        <v>3773</v>
      </c>
      <c r="C1905" s="280">
        <v>60</v>
      </c>
    </row>
    <row r="1906" spans="1:3" x14ac:dyDescent="0.35">
      <c r="A1906" s="395" t="s">
        <v>3774</v>
      </c>
      <c r="B1906" s="901" t="s">
        <v>3775</v>
      </c>
      <c r="C1906" s="280">
        <v>135</v>
      </c>
    </row>
    <row r="1907" spans="1:3" x14ac:dyDescent="0.35">
      <c r="A1907" s="395" t="s">
        <v>3776</v>
      </c>
      <c r="B1907" s="901" t="s">
        <v>817</v>
      </c>
      <c r="C1907" s="280">
        <v>225</v>
      </c>
    </row>
    <row r="1908" spans="1:3" x14ac:dyDescent="0.35">
      <c r="A1908" s="395" t="s">
        <v>3777</v>
      </c>
      <c r="B1908" s="901" t="s">
        <v>2411</v>
      </c>
      <c r="C1908" s="280">
        <v>30</v>
      </c>
    </row>
    <row r="1909" spans="1:3" x14ac:dyDescent="0.35">
      <c r="A1909" s="395" t="s">
        <v>865</v>
      </c>
      <c r="B1909" s="901" t="s">
        <v>2413</v>
      </c>
      <c r="C1909" s="280">
        <v>15</v>
      </c>
    </row>
    <row r="1910" spans="1:3" x14ac:dyDescent="0.35">
      <c r="A1910" s="395" t="s">
        <v>866</v>
      </c>
      <c r="B1910" s="901" t="s">
        <v>2415</v>
      </c>
      <c r="C1910" s="280">
        <v>30</v>
      </c>
    </row>
    <row r="1911" spans="1:3" x14ac:dyDescent="0.35">
      <c r="A1911" s="395" t="s">
        <v>3778</v>
      </c>
      <c r="B1911" s="901" t="s">
        <v>2417</v>
      </c>
      <c r="C1911" s="909">
        <v>45</v>
      </c>
    </row>
    <row r="1912" spans="1:3" x14ac:dyDescent="0.35">
      <c r="A1912" s="395" t="s">
        <v>3779</v>
      </c>
      <c r="B1912" s="901" t="s">
        <v>836</v>
      </c>
      <c r="C1912" s="909">
        <v>45</v>
      </c>
    </row>
    <row r="1913" spans="1:3" x14ac:dyDescent="0.35">
      <c r="A1913" s="395" t="s">
        <v>3780</v>
      </c>
      <c r="B1913" s="901" t="s">
        <v>2420</v>
      </c>
      <c r="C1913" s="909">
        <v>90</v>
      </c>
    </row>
    <row r="1914" spans="1:3" x14ac:dyDescent="0.35">
      <c r="A1914" s="395" t="s">
        <v>3781</v>
      </c>
      <c r="B1914" s="901" t="s">
        <v>2422</v>
      </c>
      <c r="C1914" s="280">
        <v>30</v>
      </c>
    </row>
    <row r="1915" spans="1:3" x14ac:dyDescent="0.35">
      <c r="A1915" s="395" t="s">
        <v>867</v>
      </c>
      <c r="B1915" s="901" t="s">
        <v>2424</v>
      </c>
      <c r="C1915" s="280">
        <v>30</v>
      </c>
    </row>
    <row r="1916" spans="1:3" x14ac:dyDescent="0.35">
      <c r="A1916" s="395" t="s">
        <v>3782</v>
      </c>
      <c r="B1916" s="901" t="s">
        <v>2426</v>
      </c>
      <c r="C1916" s="280">
        <v>15</v>
      </c>
    </row>
    <row r="1917" spans="1:3" x14ac:dyDescent="0.35">
      <c r="A1917" s="395" t="s">
        <v>868</v>
      </c>
      <c r="B1917" s="901" t="s">
        <v>2428</v>
      </c>
      <c r="C1917" s="280">
        <v>15</v>
      </c>
    </row>
    <row r="1918" spans="1:3" x14ac:dyDescent="0.35">
      <c r="A1918" s="395" t="s">
        <v>3783</v>
      </c>
      <c r="B1918" s="901" t="s">
        <v>2430</v>
      </c>
      <c r="C1918" s="280">
        <v>15</v>
      </c>
    </row>
    <row r="1919" spans="1:3" x14ac:dyDescent="0.35">
      <c r="A1919" s="395" t="s">
        <v>3784</v>
      </c>
      <c r="B1919" s="901" t="s">
        <v>2432</v>
      </c>
      <c r="C1919" s="280">
        <v>60</v>
      </c>
    </row>
    <row r="1920" spans="1:3" ht="31" x14ac:dyDescent="0.35">
      <c r="A1920" s="395" t="s">
        <v>3785</v>
      </c>
      <c r="B1920" s="901" t="s">
        <v>2434</v>
      </c>
      <c r="C1920" s="280">
        <v>60</v>
      </c>
    </row>
    <row r="1921" spans="1:3" x14ac:dyDescent="0.35">
      <c r="A1921" s="395" t="s">
        <v>3786</v>
      </c>
      <c r="B1921" s="901" t="s">
        <v>2436</v>
      </c>
      <c r="C1921" s="280">
        <v>30</v>
      </c>
    </row>
    <row r="1922" spans="1:3" x14ac:dyDescent="0.35">
      <c r="A1922" s="395" t="s">
        <v>870</v>
      </c>
      <c r="B1922" s="901" t="s">
        <v>2438</v>
      </c>
      <c r="C1922" s="280">
        <v>240</v>
      </c>
    </row>
    <row r="1923" spans="1:3" x14ac:dyDescent="0.35">
      <c r="A1923" s="395" t="s">
        <v>869</v>
      </c>
      <c r="B1923" s="901" t="s">
        <v>2440</v>
      </c>
      <c r="C1923" s="280">
        <v>150</v>
      </c>
    </row>
    <row r="1924" spans="1:3" x14ac:dyDescent="0.35">
      <c r="A1924" s="395" t="s">
        <v>3787</v>
      </c>
      <c r="B1924" s="901" t="s">
        <v>2442</v>
      </c>
      <c r="C1924" s="280">
        <v>90</v>
      </c>
    </row>
    <row r="1925" spans="1:3" x14ac:dyDescent="0.35">
      <c r="A1925" s="395" t="s">
        <v>3788</v>
      </c>
      <c r="B1925" s="901" t="s">
        <v>817</v>
      </c>
      <c r="C1925" s="280">
        <v>180</v>
      </c>
    </row>
    <row r="1926" spans="1:3" x14ac:dyDescent="0.35">
      <c r="A1926" s="395" t="s">
        <v>3789</v>
      </c>
      <c r="B1926" s="901" t="s">
        <v>2411</v>
      </c>
      <c r="C1926" s="280">
        <v>30</v>
      </c>
    </row>
    <row r="1927" spans="1:3" x14ac:dyDescent="0.35">
      <c r="A1927" s="395" t="s">
        <v>3790</v>
      </c>
      <c r="B1927" s="901" t="s">
        <v>2413</v>
      </c>
      <c r="C1927" s="280">
        <v>15</v>
      </c>
    </row>
    <row r="1928" spans="1:3" x14ac:dyDescent="0.35">
      <c r="A1928" s="395" t="s">
        <v>3791</v>
      </c>
      <c r="B1928" s="901" t="s">
        <v>2415</v>
      </c>
      <c r="C1928" s="280">
        <v>30</v>
      </c>
    </row>
    <row r="1929" spans="1:3" x14ac:dyDescent="0.35">
      <c r="A1929" s="395" t="s">
        <v>864</v>
      </c>
      <c r="B1929" s="901" t="s">
        <v>2417</v>
      </c>
      <c r="C1929" s="909">
        <v>45</v>
      </c>
    </row>
    <row r="1930" spans="1:3" x14ac:dyDescent="0.35">
      <c r="A1930" s="395" t="s">
        <v>3792</v>
      </c>
      <c r="B1930" s="901" t="s">
        <v>836</v>
      </c>
      <c r="C1930" s="909">
        <v>45</v>
      </c>
    </row>
    <row r="1931" spans="1:3" x14ac:dyDescent="0.35">
      <c r="A1931" s="395" t="s">
        <v>3793</v>
      </c>
      <c r="B1931" s="901" t="s">
        <v>2420</v>
      </c>
      <c r="C1931" s="909">
        <v>90</v>
      </c>
    </row>
    <row r="1932" spans="1:3" x14ac:dyDescent="0.35">
      <c r="A1932" s="395" t="s">
        <v>3794</v>
      </c>
      <c r="B1932" s="279" t="s">
        <v>2422</v>
      </c>
      <c r="C1932" s="280">
        <v>30</v>
      </c>
    </row>
    <row r="1933" spans="1:3" x14ac:dyDescent="0.35">
      <c r="A1933" s="395" t="s">
        <v>3795</v>
      </c>
      <c r="B1933" s="279" t="s">
        <v>2426</v>
      </c>
      <c r="C1933" s="280">
        <v>15</v>
      </c>
    </row>
    <row r="1934" spans="1:3" x14ac:dyDescent="0.35">
      <c r="A1934" s="395" t="s">
        <v>3796</v>
      </c>
      <c r="B1934" s="279" t="s">
        <v>2589</v>
      </c>
      <c r="C1934" s="280">
        <v>30</v>
      </c>
    </row>
    <row r="1935" spans="1:3" x14ac:dyDescent="0.35">
      <c r="A1935" s="395" t="s">
        <v>3797</v>
      </c>
      <c r="B1935" s="279" t="s">
        <v>2591</v>
      </c>
      <c r="C1935" s="280">
        <v>30</v>
      </c>
    </row>
    <row r="1936" spans="1:3" x14ac:dyDescent="0.35">
      <c r="A1936" s="395" t="s">
        <v>3798</v>
      </c>
      <c r="B1936" s="279" t="s">
        <v>2424</v>
      </c>
      <c r="C1936" s="280">
        <v>30</v>
      </c>
    </row>
    <row r="1937" spans="1:3" x14ac:dyDescent="0.35">
      <c r="A1937" s="395" t="s">
        <v>3799</v>
      </c>
      <c r="B1937" s="279" t="s">
        <v>2456</v>
      </c>
      <c r="C1937" s="280">
        <v>30</v>
      </c>
    </row>
    <row r="1938" spans="1:3" x14ac:dyDescent="0.35">
      <c r="A1938" s="395" t="s">
        <v>3800</v>
      </c>
      <c r="B1938" s="906" t="s">
        <v>2595</v>
      </c>
      <c r="C1938" s="281">
        <v>40</v>
      </c>
    </row>
    <row r="1939" spans="1:3" x14ac:dyDescent="0.35">
      <c r="A1939" s="395" t="s">
        <v>3801</v>
      </c>
      <c r="B1939" s="279" t="s">
        <v>2597</v>
      </c>
      <c r="C1939" s="280">
        <v>40</v>
      </c>
    </row>
    <row r="1940" spans="1:3" x14ac:dyDescent="0.35">
      <c r="A1940" s="395" t="s">
        <v>3802</v>
      </c>
      <c r="B1940" s="279" t="s">
        <v>2428</v>
      </c>
      <c r="C1940" s="280">
        <v>15</v>
      </c>
    </row>
    <row r="1941" spans="1:3" x14ac:dyDescent="0.35">
      <c r="A1941" s="395" t="s">
        <v>3803</v>
      </c>
      <c r="B1941" s="279" t="s">
        <v>2600</v>
      </c>
      <c r="C1941" s="280">
        <v>60</v>
      </c>
    </row>
    <row r="1942" spans="1:3" x14ac:dyDescent="0.35">
      <c r="A1942" s="395" t="s">
        <v>3804</v>
      </c>
      <c r="B1942" s="279" t="s">
        <v>2602</v>
      </c>
      <c r="C1942" s="280">
        <v>180</v>
      </c>
    </row>
    <row r="1943" spans="1:3" x14ac:dyDescent="0.35">
      <c r="A1943" s="395" t="s">
        <v>3805</v>
      </c>
      <c r="B1943" s="279" t="s">
        <v>2604</v>
      </c>
      <c r="C1943" s="280">
        <v>60</v>
      </c>
    </row>
    <row r="1944" spans="1:3" x14ac:dyDescent="0.35">
      <c r="A1944" s="395" t="s">
        <v>3806</v>
      </c>
      <c r="B1944" s="279" t="s">
        <v>1042</v>
      </c>
      <c r="C1944" s="280">
        <v>90</v>
      </c>
    </row>
    <row r="1945" spans="1:3" ht="31" x14ac:dyDescent="0.35">
      <c r="A1945" s="395" t="s">
        <v>3807</v>
      </c>
      <c r="B1945" s="279" t="s">
        <v>2607</v>
      </c>
      <c r="C1945" s="280">
        <v>90</v>
      </c>
    </row>
    <row r="1946" spans="1:3" x14ac:dyDescent="0.35">
      <c r="A1946" s="395" t="s">
        <v>3808</v>
      </c>
      <c r="B1946" s="279" t="s">
        <v>2609</v>
      </c>
      <c r="C1946" s="280">
        <v>60</v>
      </c>
    </row>
    <row r="1947" spans="1:3" x14ac:dyDescent="0.35">
      <c r="A1947" s="395" t="s">
        <v>3809</v>
      </c>
      <c r="B1947" s="279" t="s">
        <v>2611</v>
      </c>
      <c r="C1947" s="280">
        <v>90</v>
      </c>
    </row>
    <row r="1948" spans="1:3" ht="31" x14ac:dyDescent="0.35">
      <c r="A1948" s="395" t="s">
        <v>3810</v>
      </c>
      <c r="B1948" s="279" t="s">
        <v>7285</v>
      </c>
      <c r="C1948" s="280">
        <v>60</v>
      </c>
    </row>
    <row r="1949" spans="1:3" x14ac:dyDescent="0.35">
      <c r="A1949" s="395" t="s">
        <v>3811</v>
      </c>
      <c r="B1949" s="279" t="s">
        <v>2615</v>
      </c>
      <c r="C1949" s="280">
        <v>90</v>
      </c>
    </row>
    <row r="1950" spans="1:3" x14ac:dyDescent="0.35">
      <c r="A1950" s="395" t="s">
        <v>3812</v>
      </c>
      <c r="B1950" s="279" t="s">
        <v>2616</v>
      </c>
      <c r="C1950" s="909">
        <v>75</v>
      </c>
    </row>
    <row r="1951" spans="1:3" x14ac:dyDescent="0.35">
      <c r="A1951" s="395" t="s">
        <v>3813</v>
      </c>
      <c r="B1951" s="279" t="s">
        <v>2618</v>
      </c>
      <c r="C1951" s="280">
        <v>60</v>
      </c>
    </row>
    <row r="1952" spans="1:3" x14ac:dyDescent="0.35">
      <c r="A1952" s="395" t="s">
        <v>3814</v>
      </c>
      <c r="B1952" s="901" t="s">
        <v>817</v>
      </c>
      <c r="C1952" s="280">
        <v>270</v>
      </c>
    </row>
    <row r="1953" spans="1:3" x14ac:dyDescent="0.35">
      <c r="A1953" s="395" t="s">
        <v>3815</v>
      </c>
      <c r="B1953" s="901" t="s">
        <v>2411</v>
      </c>
      <c r="C1953" s="280">
        <v>30</v>
      </c>
    </row>
    <row r="1954" spans="1:3" x14ac:dyDescent="0.35">
      <c r="A1954" s="395" t="s">
        <v>3816</v>
      </c>
      <c r="B1954" s="901" t="s">
        <v>2413</v>
      </c>
      <c r="C1954" s="280">
        <v>15</v>
      </c>
    </row>
    <row r="1955" spans="1:3" x14ac:dyDescent="0.35">
      <c r="A1955" s="395" t="s">
        <v>3817</v>
      </c>
      <c r="B1955" s="901" t="s">
        <v>2415</v>
      </c>
      <c r="C1955" s="280">
        <v>30</v>
      </c>
    </row>
    <row r="1956" spans="1:3" x14ac:dyDescent="0.35">
      <c r="A1956" s="395" t="s">
        <v>3818</v>
      </c>
      <c r="B1956" s="901" t="s">
        <v>2417</v>
      </c>
      <c r="C1956" s="909">
        <v>45</v>
      </c>
    </row>
    <row r="1957" spans="1:3" x14ac:dyDescent="0.35">
      <c r="A1957" s="395" t="s">
        <v>3819</v>
      </c>
      <c r="B1957" s="901" t="s">
        <v>836</v>
      </c>
      <c r="C1957" s="909">
        <v>45</v>
      </c>
    </row>
    <row r="1958" spans="1:3" x14ac:dyDescent="0.35">
      <c r="A1958" s="395" t="s">
        <v>3820</v>
      </c>
      <c r="B1958" s="901" t="s">
        <v>2420</v>
      </c>
      <c r="C1958" s="909">
        <v>90</v>
      </c>
    </row>
    <row r="1959" spans="1:3" x14ac:dyDescent="0.35">
      <c r="A1959" s="395" t="s">
        <v>3821</v>
      </c>
      <c r="B1959" s="901" t="s">
        <v>2424</v>
      </c>
      <c r="C1959" s="280">
        <v>30</v>
      </c>
    </row>
    <row r="1960" spans="1:3" x14ac:dyDescent="0.35">
      <c r="A1960" s="395" t="s">
        <v>3822</v>
      </c>
      <c r="B1960" s="901" t="s">
        <v>2683</v>
      </c>
      <c r="C1960" s="280">
        <v>45</v>
      </c>
    </row>
    <row r="1961" spans="1:3" x14ac:dyDescent="0.35">
      <c r="A1961" s="395" t="s">
        <v>3823</v>
      </c>
      <c r="B1961" s="901" t="s">
        <v>2685</v>
      </c>
      <c r="C1961" s="280">
        <v>45</v>
      </c>
    </row>
    <row r="1962" spans="1:3" x14ac:dyDescent="0.35">
      <c r="A1962" s="395" t="s">
        <v>3824</v>
      </c>
      <c r="B1962" s="901" t="s">
        <v>2687</v>
      </c>
      <c r="C1962" s="280">
        <v>30</v>
      </c>
    </row>
    <row r="1963" spans="1:3" x14ac:dyDescent="0.35">
      <c r="A1963" s="395" t="s">
        <v>3825</v>
      </c>
      <c r="B1963" s="901" t="s">
        <v>7289</v>
      </c>
      <c r="C1963" s="280">
        <v>30</v>
      </c>
    </row>
    <row r="1964" spans="1:3" x14ac:dyDescent="0.35">
      <c r="A1964" s="395" t="s">
        <v>3826</v>
      </c>
      <c r="B1964" s="901" t="s">
        <v>2428</v>
      </c>
      <c r="C1964" s="280">
        <v>30</v>
      </c>
    </row>
    <row r="1965" spans="1:3" x14ac:dyDescent="0.35">
      <c r="A1965" s="395" t="s">
        <v>3827</v>
      </c>
      <c r="B1965" s="901" t="s">
        <v>2511</v>
      </c>
      <c r="C1965" s="280">
        <v>120</v>
      </c>
    </row>
    <row r="1966" spans="1:3" x14ac:dyDescent="0.35">
      <c r="A1966" s="395" t="s">
        <v>3828</v>
      </c>
      <c r="B1966" s="901" t="s">
        <v>2478</v>
      </c>
      <c r="C1966" s="280">
        <v>120</v>
      </c>
    </row>
    <row r="1967" spans="1:3" x14ac:dyDescent="0.35">
      <c r="A1967" s="395" t="s">
        <v>3829</v>
      </c>
      <c r="B1967" s="901" t="s">
        <v>2693</v>
      </c>
      <c r="C1967" s="280">
        <v>60</v>
      </c>
    </row>
    <row r="1968" spans="1:3" x14ac:dyDescent="0.35">
      <c r="A1968" s="395" t="s">
        <v>3830</v>
      </c>
      <c r="B1968" s="901" t="s">
        <v>2695</v>
      </c>
      <c r="C1968" s="280">
        <v>60</v>
      </c>
    </row>
    <row r="1969" spans="1:3" x14ac:dyDescent="0.35">
      <c r="A1969" s="395" t="s">
        <v>3831</v>
      </c>
      <c r="B1969" s="901" t="s">
        <v>7290</v>
      </c>
      <c r="C1969" s="280">
        <v>60</v>
      </c>
    </row>
    <row r="1970" spans="1:3" x14ac:dyDescent="0.35">
      <c r="A1970" s="395" t="s">
        <v>3832</v>
      </c>
      <c r="B1970" s="901" t="s">
        <v>2698</v>
      </c>
      <c r="C1970" s="280">
        <v>90</v>
      </c>
    </row>
    <row r="1971" spans="1:3" x14ac:dyDescent="0.35">
      <c r="A1971" s="395" t="s">
        <v>3833</v>
      </c>
      <c r="B1971" s="901" t="s">
        <v>2700</v>
      </c>
      <c r="C1971" s="280">
        <v>120</v>
      </c>
    </row>
    <row r="1972" spans="1:3" x14ac:dyDescent="0.35">
      <c r="A1972" s="395" t="s">
        <v>3834</v>
      </c>
      <c r="B1972" s="901" t="s">
        <v>2702</v>
      </c>
      <c r="C1972" s="280">
        <v>120</v>
      </c>
    </row>
    <row r="1973" spans="1:3" x14ac:dyDescent="0.35">
      <c r="A1973" s="395" t="s">
        <v>3835</v>
      </c>
      <c r="B1973" s="901" t="s">
        <v>2704</v>
      </c>
      <c r="C1973" s="280">
        <v>75</v>
      </c>
    </row>
    <row r="1974" spans="1:3" x14ac:dyDescent="0.35">
      <c r="A1974" s="395" t="s">
        <v>3836</v>
      </c>
      <c r="B1974" s="901" t="s">
        <v>2706</v>
      </c>
      <c r="C1974" s="280">
        <v>60</v>
      </c>
    </row>
    <row r="1975" spans="1:3" x14ac:dyDescent="0.35">
      <c r="A1975" s="395" t="s">
        <v>3837</v>
      </c>
      <c r="B1975" s="901" t="s">
        <v>817</v>
      </c>
      <c r="C1975" s="280">
        <v>270</v>
      </c>
    </row>
    <row r="1976" spans="1:3" x14ac:dyDescent="0.35">
      <c r="A1976" s="395" t="s">
        <v>3838</v>
      </c>
      <c r="B1976" s="901" t="s">
        <v>2411</v>
      </c>
      <c r="C1976" s="280">
        <v>30</v>
      </c>
    </row>
    <row r="1977" spans="1:3" x14ac:dyDescent="0.35">
      <c r="A1977" s="395" t="s">
        <v>3839</v>
      </c>
      <c r="B1977" s="901" t="s">
        <v>2413</v>
      </c>
      <c r="C1977" s="280">
        <v>15</v>
      </c>
    </row>
    <row r="1978" spans="1:3" x14ac:dyDescent="0.35">
      <c r="A1978" s="395" t="s">
        <v>3840</v>
      </c>
      <c r="B1978" s="901" t="s">
        <v>2415</v>
      </c>
      <c r="C1978" s="280">
        <v>30</v>
      </c>
    </row>
    <row r="1979" spans="1:3" x14ac:dyDescent="0.35">
      <c r="A1979" s="395" t="s">
        <v>3841</v>
      </c>
      <c r="B1979" s="901" t="s">
        <v>2417</v>
      </c>
      <c r="C1979" s="909">
        <v>45</v>
      </c>
    </row>
    <row r="1980" spans="1:3" x14ac:dyDescent="0.35">
      <c r="A1980" s="395" t="s">
        <v>3842</v>
      </c>
      <c r="B1980" s="901" t="s">
        <v>836</v>
      </c>
      <c r="C1980" s="909">
        <v>45</v>
      </c>
    </row>
    <row r="1981" spans="1:3" x14ac:dyDescent="0.35">
      <c r="A1981" s="395" t="s">
        <v>3843</v>
      </c>
      <c r="B1981" s="901" t="s">
        <v>2420</v>
      </c>
      <c r="C1981" s="909">
        <v>90</v>
      </c>
    </row>
    <row r="1982" spans="1:3" x14ac:dyDescent="0.35">
      <c r="A1982" s="395" t="s">
        <v>3844</v>
      </c>
      <c r="B1982" s="279" t="s">
        <v>2428</v>
      </c>
      <c r="C1982" s="280">
        <v>30</v>
      </c>
    </row>
    <row r="1983" spans="1:3" x14ac:dyDescent="0.35">
      <c r="A1983" s="395" t="s">
        <v>3845</v>
      </c>
      <c r="B1983" s="279" t="s">
        <v>2757</v>
      </c>
      <c r="C1983" s="280">
        <v>30</v>
      </c>
    </row>
    <row r="1984" spans="1:3" x14ac:dyDescent="0.35">
      <c r="A1984" s="395" t="s">
        <v>3846</v>
      </c>
      <c r="B1984" s="279" t="s">
        <v>848</v>
      </c>
      <c r="C1984" s="280">
        <v>60</v>
      </c>
    </row>
    <row r="1985" spans="1:3" x14ac:dyDescent="0.35">
      <c r="A1985" s="395" t="s">
        <v>3847</v>
      </c>
      <c r="B1985" s="279" t="s">
        <v>2424</v>
      </c>
      <c r="C1985" s="280">
        <v>30</v>
      </c>
    </row>
    <row r="1986" spans="1:3" x14ac:dyDescent="0.35">
      <c r="A1986" s="395" t="s">
        <v>3848</v>
      </c>
      <c r="B1986" s="279" t="s">
        <v>2460</v>
      </c>
      <c r="C1986" s="280">
        <v>30</v>
      </c>
    </row>
    <row r="1987" spans="1:3" x14ac:dyDescent="0.35">
      <c r="A1987" s="395" t="s">
        <v>3849</v>
      </c>
      <c r="B1987" s="279" t="s">
        <v>2462</v>
      </c>
      <c r="C1987" s="280">
        <v>30</v>
      </c>
    </row>
    <row r="1988" spans="1:3" x14ac:dyDescent="0.35">
      <c r="A1988" s="395" t="s">
        <v>3850</v>
      </c>
      <c r="B1988" s="279" t="s">
        <v>2763</v>
      </c>
      <c r="C1988" s="280">
        <v>60</v>
      </c>
    </row>
    <row r="1989" spans="1:3" x14ac:dyDescent="0.35">
      <c r="A1989" s="395" t="s">
        <v>3851</v>
      </c>
      <c r="B1989" s="279" t="s">
        <v>2466</v>
      </c>
      <c r="C1989" s="280">
        <v>90</v>
      </c>
    </row>
    <row r="1990" spans="1:3" x14ac:dyDescent="0.35">
      <c r="A1990" s="395" t="s">
        <v>3852</v>
      </c>
      <c r="B1990" s="279" t="s">
        <v>2766</v>
      </c>
      <c r="C1990" s="280">
        <v>60</v>
      </c>
    </row>
    <row r="1991" spans="1:3" x14ac:dyDescent="0.35">
      <c r="A1991" s="395" t="s">
        <v>3853</v>
      </c>
      <c r="B1991" s="279" t="s">
        <v>507</v>
      </c>
      <c r="C1991" s="280">
        <v>180</v>
      </c>
    </row>
    <row r="1992" spans="1:3" x14ac:dyDescent="0.35">
      <c r="A1992" s="395" t="s">
        <v>3854</v>
      </c>
      <c r="B1992" s="279" t="s">
        <v>508</v>
      </c>
      <c r="C1992" s="281">
        <v>60</v>
      </c>
    </row>
    <row r="1993" spans="1:3" x14ac:dyDescent="0.35">
      <c r="A1993" s="395" t="s">
        <v>3855</v>
      </c>
      <c r="B1993" s="279" t="s">
        <v>2517</v>
      </c>
      <c r="C1993" s="280">
        <v>90</v>
      </c>
    </row>
    <row r="1994" spans="1:3" x14ac:dyDescent="0.35">
      <c r="A1994" s="395" t="s">
        <v>3856</v>
      </c>
      <c r="B1994" s="279" t="s">
        <v>2771</v>
      </c>
      <c r="C1994" s="280">
        <v>90</v>
      </c>
    </row>
    <row r="1995" spans="1:3" x14ac:dyDescent="0.35">
      <c r="A1995" s="395" t="s">
        <v>3857</v>
      </c>
      <c r="B1995" s="279" t="s">
        <v>2773</v>
      </c>
      <c r="C1995" s="280">
        <v>180</v>
      </c>
    </row>
    <row r="1996" spans="1:3" x14ac:dyDescent="0.35">
      <c r="A1996" s="395" t="s">
        <v>3858</v>
      </c>
      <c r="B1996" s="279" t="s">
        <v>2528</v>
      </c>
      <c r="C1996" s="280">
        <v>120</v>
      </c>
    </row>
    <row r="1997" spans="1:3" x14ac:dyDescent="0.35">
      <c r="A1997" s="395" t="s">
        <v>3859</v>
      </c>
      <c r="B1997" s="279" t="s">
        <v>2776</v>
      </c>
      <c r="C1997" s="280">
        <v>120</v>
      </c>
    </row>
    <row r="1998" spans="1:3" x14ac:dyDescent="0.35">
      <c r="A1998" s="395" t="s">
        <v>3860</v>
      </c>
      <c r="B1998" s="279" t="s">
        <v>2778</v>
      </c>
      <c r="C1998" s="280">
        <v>90</v>
      </c>
    </row>
    <row r="1999" spans="1:3" x14ac:dyDescent="0.35">
      <c r="A1999" s="395" t="s">
        <v>3861</v>
      </c>
      <c r="B1999" s="279" t="s">
        <v>3862</v>
      </c>
      <c r="C1999" s="280">
        <v>60</v>
      </c>
    </row>
    <row r="2000" spans="1:3" x14ac:dyDescent="0.35">
      <c r="A2000" s="395" t="s">
        <v>3863</v>
      </c>
      <c r="B2000" s="279" t="s">
        <v>2781</v>
      </c>
      <c r="C2000" s="280">
        <v>60</v>
      </c>
    </row>
    <row r="2001" spans="1:3" x14ac:dyDescent="0.35">
      <c r="A2001" s="395" t="s">
        <v>3864</v>
      </c>
      <c r="B2001" s="279" t="s">
        <v>817</v>
      </c>
      <c r="C2001" s="280">
        <v>360</v>
      </c>
    </row>
    <row r="2002" spans="1:3" x14ac:dyDescent="0.35">
      <c r="A2002" s="395" t="s">
        <v>3865</v>
      </c>
      <c r="B2002" s="901" t="s">
        <v>2411</v>
      </c>
      <c r="C2002" s="280">
        <v>30</v>
      </c>
    </row>
    <row r="2003" spans="1:3" x14ac:dyDescent="0.35">
      <c r="A2003" s="395" t="s">
        <v>3866</v>
      </c>
      <c r="B2003" s="901" t="s">
        <v>2413</v>
      </c>
      <c r="C2003" s="280">
        <v>15</v>
      </c>
    </row>
    <row r="2004" spans="1:3" x14ac:dyDescent="0.35">
      <c r="A2004" s="395" t="s">
        <v>3867</v>
      </c>
      <c r="B2004" s="901" t="s">
        <v>2415</v>
      </c>
      <c r="C2004" s="280">
        <v>30</v>
      </c>
    </row>
    <row r="2005" spans="1:3" x14ac:dyDescent="0.35">
      <c r="A2005" s="395" t="s">
        <v>3868</v>
      </c>
      <c r="B2005" s="901" t="s">
        <v>2417</v>
      </c>
      <c r="C2005" s="909">
        <v>45</v>
      </c>
    </row>
    <row r="2006" spans="1:3" x14ac:dyDescent="0.35">
      <c r="A2006" s="395" t="s">
        <v>3869</v>
      </c>
      <c r="B2006" s="901" t="s">
        <v>836</v>
      </c>
      <c r="C2006" s="909">
        <v>45</v>
      </c>
    </row>
    <row r="2007" spans="1:3" x14ac:dyDescent="0.35">
      <c r="A2007" s="395" t="s">
        <v>3870</v>
      </c>
      <c r="B2007" s="901" t="s">
        <v>2420</v>
      </c>
      <c r="C2007" s="909">
        <v>90</v>
      </c>
    </row>
    <row r="2008" spans="1:3" x14ac:dyDescent="0.35">
      <c r="A2008" s="395" t="s">
        <v>3871</v>
      </c>
      <c r="B2008" s="901" t="s">
        <v>2424</v>
      </c>
      <c r="C2008" s="280">
        <v>45</v>
      </c>
    </row>
    <row r="2009" spans="1:3" x14ac:dyDescent="0.35">
      <c r="A2009" s="395" t="s">
        <v>3872</v>
      </c>
      <c r="B2009" s="901" t="s">
        <v>2829</v>
      </c>
      <c r="C2009" s="280">
        <v>30</v>
      </c>
    </row>
    <row r="2010" spans="1:3" x14ac:dyDescent="0.35">
      <c r="A2010" s="395" t="s">
        <v>3873</v>
      </c>
      <c r="B2010" s="901" t="s">
        <v>849</v>
      </c>
      <c r="C2010" s="280">
        <v>45</v>
      </c>
    </row>
    <row r="2011" spans="1:3" x14ac:dyDescent="0.35">
      <c r="A2011" s="395" t="s">
        <v>3874</v>
      </c>
      <c r="B2011" s="901" t="s">
        <v>2832</v>
      </c>
      <c r="C2011" s="280">
        <v>30</v>
      </c>
    </row>
    <row r="2012" spans="1:3" x14ac:dyDescent="0.35">
      <c r="A2012" s="395" t="s">
        <v>3875</v>
      </c>
      <c r="B2012" s="901" t="s">
        <v>2834</v>
      </c>
      <c r="C2012" s="280">
        <v>30</v>
      </c>
    </row>
    <row r="2013" spans="1:3" x14ac:dyDescent="0.35">
      <c r="A2013" s="395" t="s">
        <v>3876</v>
      </c>
      <c r="B2013" s="901" t="s">
        <v>2836</v>
      </c>
      <c r="C2013" s="280">
        <v>30</v>
      </c>
    </row>
    <row r="2014" spans="1:3" x14ac:dyDescent="0.35">
      <c r="A2014" s="395" t="s">
        <v>3877</v>
      </c>
      <c r="B2014" s="901" t="s">
        <v>2456</v>
      </c>
      <c r="C2014" s="280">
        <v>30</v>
      </c>
    </row>
    <row r="2015" spans="1:3" x14ac:dyDescent="0.35">
      <c r="A2015" s="395" t="s">
        <v>3878</v>
      </c>
      <c r="B2015" s="901" t="s">
        <v>2428</v>
      </c>
      <c r="C2015" s="280">
        <v>15</v>
      </c>
    </row>
    <row r="2016" spans="1:3" x14ac:dyDescent="0.35">
      <c r="A2016" s="395" t="s">
        <v>3879</v>
      </c>
      <c r="B2016" s="901" t="s">
        <v>2841</v>
      </c>
      <c r="C2016" s="280">
        <v>60</v>
      </c>
    </row>
    <row r="2017" spans="1:3" x14ac:dyDescent="0.35">
      <c r="A2017" s="395" t="s">
        <v>3880</v>
      </c>
      <c r="B2017" s="901" t="s">
        <v>2851</v>
      </c>
      <c r="C2017" s="280">
        <v>120</v>
      </c>
    </row>
    <row r="2018" spans="1:3" x14ac:dyDescent="0.35">
      <c r="A2018" s="395" t="s">
        <v>3881</v>
      </c>
      <c r="B2018" s="901" t="s">
        <v>2853</v>
      </c>
      <c r="C2018" s="280">
        <v>90</v>
      </c>
    </row>
    <row r="2019" spans="1:3" x14ac:dyDescent="0.35">
      <c r="A2019" s="395" t="s">
        <v>3882</v>
      </c>
      <c r="B2019" s="901" t="s">
        <v>7292</v>
      </c>
      <c r="C2019" s="280">
        <v>90</v>
      </c>
    </row>
    <row r="2020" spans="1:3" x14ac:dyDescent="0.35">
      <c r="A2020" s="395" t="s">
        <v>3883</v>
      </c>
      <c r="B2020" s="901" t="s">
        <v>2857</v>
      </c>
      <c r="C2020" s="280">
        <v>60</v>
      </c>
    </row>
    <row r="2021" spans="1:3" x14ac:dyDescent="0.35">
      <c r="A2021" s="395" t="s">
        <v>3884</v>
      </c>
      <c r="B2021" s="901" t="s">
        <v>2859</v>
      </c>
      <c r="C2021" s="280">
        <v>60</v>
      </c>
    </row>
    <row r="2022" spans="1:3" x14ac:dyDescent="0.35">
      <c r="A2022" s="395" t="s">
        <v>3885</v>
      </c>
      <c r="B2022" s="901" t="s">
        <v>7293</v>
      </c>
      <c r="C2022" s="280">
        <v>60</v>
      </c>
    </row>
    <row r="2023" spans="1:3" x14ac:dyDescent="0.35">
      <c r="A2023" s="395" t="s">
        <v>3886</v>
      </c>
      <c r="B2023" s="901" t="s">
        <v>2863</v>
      </c>
      <c r="C2023" s="280">
        <v>90</v>
      </c>
    </row>
    <row r="2024" spans="1:3" x14ac:dyDescent="0.35">
      <c r="A2024" s="395" t="s">
        <v>3887</v>
      </c>
      <c r="B2024" s="901" t="s">
        <v>2865</v>
      </c>
      <c r="C2024" s="280">
        <v>90</v>
      </c>
    </row>
    <row r="2025" spans="1:3" x14ac:dyDescent="0.35">
      <c r="A2025" s="395" t="s">
        <v>3888</v>
      </c>
      <c r="B2025" s="901" t="s">
        <v>2910</v>
      </c>
      <c r="C2025" s="280">
        <v>60</v>
      </c>
    </row>
    <row r="2026" spans="1:3" x14ac:dyDescent="0.35">
      <c r="A2026" s="395" t="s">
        <v>3889</v>
      </c>
      <c r="B2026" s="901" t="s">
        <v>2869</v>
      </c>
      <c r="C2026" s="280">
        <v>120</v>
      </c>
    </row>
    <row r="2027" spans="1:3" x14ac:dyDescent="0.35">
      <c r="A2027" s="395" t="s">
        <v>3890</v>
      </c>
      <c r="B2027" s="901" t="s">
        <v>2871</v>
      </c>
      <c r="C2027" s="280">
        <v>60</v>
      </c>
    </row>
    <row r="2028" spans="1:3" x14ac:dyDescent="0.35">
      <c r="A2028" s="395" t="s">
        <v>3891</v>
      </c>
      <c r="B2028" s="901" t="s">
        <v>2873</v>
      </c>
      <c r="C2028" s="280">
        <v>60</v>
      </c>
    </row>
    <row r="2029" spans="1:3" x14ac:dyDescent="0.35">
      <c r="A2029" s="395" t="s">
        <v>3892</v>
      </c>
      <c r="B2029" s="901" t="s">
        <v>2875</v>
      </c>
      <c r="C2029" s="280">
        <v>60</v>
      </c>
    </row>
    <row r="2030" spans="1:3" x14ac:dyDescent="0.35">
      <c r="A2030" s="395" t="s">
        <v>3893</v>
      </c>
      <c r="B2030" s="901" t="s">
        <v>2877</v>
      </c>
      <c r="C2030" s="280">
        <v>90</v>
      </c>
    </row>
    <row r="2031" spans="1:3" x14ac:dyDescent="0.35">
      <c r="A2031" s="395" t="s">
        <v>3894</v>
      </c>
      <c r="B2031" s="901" t="s">
        <v>2879</v>
      </c>
      <c r="C2031" s="280">
        <v>60</v>
      </c>
    </row>
    <row r="2032" spans="1:3" x14ac:dyDescent="0.35">
      <c r="A2032" s="395" t="s">
        <v>3895</v>
      </c>
      <c r="B2032" s="901" t="s">
        <v>2918</v>
      </c>
      <c r="C2032" s="280">
        <v>60</v>
      </c>
    </row>
    <row r="2033" spans="1:3" x14ac:dyDescent="0.35">
      <c r="A2033" s="395" t="s">
        <v>3896</v>
      </c>
      <c r="B2033" s="901" t="s">
        <v>817</v>
      </c>
      <c r="C2033" s="280">
        <v>270</v>
      </c>
    </row>
    <row r="2034" spans="1:3" x14ac:dyDescent="0.35">
      <c r="A2034" s="395" t="s">
        <v>3897</v>
      </c>
      <c r="B2034" s="901" t="s">
        <v>2411</v>
      </c>
      <c r="C2034" s="280">
        <v>30</v>
      </c>
    </row>
    <row r="2035" spans="1:3" x14ac:dyDescent="0.35">
      <c r="A2035" s="395" t="s">
        <v>3898</v>
      </c>
      <c r="B2035" s="901" t="s">
        <v>2413</v>
      </c>
      <c r="C2035" s="280">
        <v>15</v>
      </c>
    </row>
    <row r="2036" spans="1:3" x14ac:dyDescent="0.35">
      <c r="A2036" s="395" t="s">
        <v>3899</v>
      </c>
      <c r="B2036" s="901" t="s">
        <v>2415</v>
      </c>
      <c r="C2036" s="280">
        <v>30</v>
      </c>
    </row>
    <row r="2037" spans="1:3" x14ac:dyDescent="0.35">
      <c r="A2037" s="395" t="s">
        <v>3900</v>
      </c>
      <c r="B2037" s="901" t="s">
        <v>2417</v>
      </c>
      <c r="C2037" s="909">
        <v>45</v>
      </c>
    </row>
    <row r="2038" spans="1:3" x14ac:dyDescent="0.35">
      <c r="A2038" s="395" t="s">
        <v>3901</v>
      </c>
      <c r="B2038" s="901" t="s">
        <v>836</v>
      </c>
      <c r="C2038" s="909">
        <v>45</v>
      </c>
    </row>
    <row r="2039" spans="1:3" x14ac:dyDescent="0.35">
      <c r="A2039" s="395" t="s">
        <v>3902</v>
      </c>
      <c r="B2039" s="901" t="s">
        <v>2420</v>
      </c>
      <c r="C2039" s="909">
        <v>90</v>
      </c>
    </row>
    <row r="2040" spans="1:3" x14ac:dyDescent="0.35">
      <c r="A2040" s="395" t="s">
        <v>3903</v>
      </c>
      <c r="B2040" s="904" t="s">
        <v>2428</v>
      </c>
      <c r="C2040" s="905">
        <v>30</v>
      </c>
    </row>
    <row r="2041" spans="1:3" x14ac:dyDescent="0.35">
      <c r="A2041" s="395" t="s">
        <v>3904</v>
      </c>
      <c r="B2041" s="904" t="s">
        <v>2930</v>
      </c>
      <c r="C2041" s="905">
        <v>60</v>
      </c>
    </row>
    <row r="2042" spans="1:3" x14ac:dyDescent="0.35">
      <c r="A2042" s="395" t="s">
        <v>3905</v>
      </c>
      <c r="B2042" s="902" t="s">
        <v>2591</v>
      </c>
      <c r="C2042" s="905">
        <v>30</v>
      </c>
    </row>
    <row r="2043" spans="1:3" x14ac:dyDescent="0.35">
      <c r="A2043" s="395" t="s">
        <v>3906</v>
      </c>
      <c r="B2043" s="904" t="s">
        <v>2933</v>
      </c>
      <c r="C2043" s="905">
        <v>30</v>
      </c>
    </row>
    <row r="2044" spans="1:3" x14ac:dyDescent="0.35">
      <c r="A2044" s="395" t="s">
        <v>3907</v>
      </c>
      <c r="B2044" s="904" t="s">
        <v>849</v>
      </c>
      <c r="C2044" s="905">
        <v>45</v>
      </c>
    </row>
    <row r="2045" spans="1:3" x14ac:dyDescent="0.35">
      <c r="A2045" s="395" t="s">
        <v>3908</v>
      </c>
      <c r="B2045" s="904" t="s">
        <v>2836</v>
      </c>
      <c r="C2045" s="905">
        <v>30</v>
      </c>
    </row>
    <row r="2046" spans="1:3" x14ac:dyDescent="0.35">
      <c r="A2046" s="395" t="s">
        <v>3909</v>
      </c>
      <c r="B2046" s="904" t="s">
        <v>2456</v>
      </c>
      <c r="C2046" s="905">
        <v>30</v>
      </c>
    </row>
    <row r="2047" spans="1:3" x14ac:dyDescent="0.35">
      <c r="A2047" s="395" t="s">
        <v>3910</v>
      </c>
      <c r="B2047" s="904" t="s">
        <v>2938</v>
      </c>
      <c r="C2047" s="905">
        <v>90</v>
      </c>
    </row>
    <row r="2048" spans="1:3" x14ac:dyDescent="0.35">
      <c r="A2048" s="395" t="s">
        <v>3911</v>
      </c>
      <c r="B2048" s="904" t="s">
        <v>2940</v>
      </c>
      <c r="C2048" s="905">
        <v>180</v>
      </c>
    </row>
    <row r="2049" spans="1:3" x14ac:dyDescent="0.35">
      <c r="A2049" s="395" t="s">
        <v>3912</v>
      </c>
      <c r="B2049" s="904" t="s">
        <v>2942</v>
      </c>
      <c r="C2049" s="905">
        <v>180</v>
      </c>
    </row>
    <row r="2050" spans="1:3" x14ac:dyDescent="0.35">
      <c r="A2050" s="395" t="s">
        <v>3913</v>
      </c>
      <c r="B2050" s="904" t="s">
        <v>2944</v>
      </c>
      <c r="C2050" s="905">
        <v>90</v>
      </c>
    </row>
    <row r="2051" spans="1:3" x14ac:dyDescent="0.35">
      <c r="A2051" s="395" t="s">
        <v>3914</v>
      </c>
      <c r="B2051" s="904" t="s">
        <v>2946</v>
      </c>
      <c r="C2051" s="905">
        <v>90</v>
      </c>
    </row>
    <row r="2052" spans="1:3" x14ac:dyDescent="0.35">
      <c r="A2052" s="395" t="s">
        <v>3915</v>
      </c>
      <c r="B2052" s="904" t="s">
        <v>2947</v>
      </c>
      <c r="C2052" s="905">
        <v>60</v>
      </c>
    </row>
    <row r="2053" spans="1:3" x14ac:dyDescent="0.35">
      <c r="A2053" s="395" t="s">
        <v>3916</v>
      </c>
      <c r="B2053" s="904" t="s">
        <v>2949</v>
      </c>
      <c r="C2053" s="905">
        <v>60</v>
      </c>
    </row>
    <row r="2054" spans="1:3" x14ac:dyDescent="0.35">
      <c r="A2054" s="395" t="s">
        <v>3917</v>
      </c>
      <c r="B2054" s="904" t="s">
        <v>2950</v>
      </c>
      <c r="C2054" s="905">
        <v>30</v>
      </c>
    </row>
    <row r="2055" spans="1:3" x14ac:dyDescent="0.35">
      <c r="A2055" s="395" t="s">
        <v>3918</v>
      </c>
      <c r="B2055" s="904" t="s">
        <v>2951</v>
      </c>
      <c r="C2055" s="905">
        <v>60</v>
      </c>
    </row>
    <row r="2056" spans="1:3" x14ac:dyDescent="0.35">
      <c r="A2056" s="395" t="s">
        <v>3919</v>
      </c>
      <c r="B2056" s="904" t="s">
        <v>2952</v>
      </c>
      <c r="C2056" s="905">
        <v>60</v>
      </c>
    </row>
    <row r="2057" spans="1:3" x14ac:dyDescent="0.35">
      <c r="A2057" s="395" t="s">
        <v>3920</v>
      </c>
      <c r="B2057" s="904" t="s">
        <v>7294</v>
      </c>
      <c r="C2057" s="905">
        <v>60</v>
      </c>
    </row>
    <row r="2058" spans="1:3" x14ac:dyDescent="0.35">
      <c r="A2058" s="395" t="s">
        <v>3921</v>
      </c>
      <c r="B2058" s="904" t="s">
        <v>2955</v>
      </c>
      <c r="C2058" s="905">
        <v>180</v>
      </c>
    </row>
    <row r="2059" spans="1:3" x14ac:dyDescent="0.35">
      <c r="A2059" s="395" t="s">
        <v>3922</v>
      </c>
      <c r="B2059" s="901" t="s">
        <v>2411</v>
      </c>
      <c r="C2059" s="280">
        <v>30</v>
      </c>
    </row>
    <row r="2060" spans="1:3" x14ac:dyDescent="0.35">
      <c r="A2060" s="395" t="s">
        <v>3923</v>
      </c>
      <c r="B2060" s="901" t="s">
        <v>2413</v>
      </c>
      <c r="C2060" s="280">
        <v>15</v>
      </c>
    </row>
    <row r="2061" spans="1:3" x14ac:dyDescent="0.35">
      <c r="A2061" s="395" t="s">
        <v>3924</v>
      </c>
      <c r="B2061" s="901" t="s">
        <v>2415</v>
      </c>
      <c r="C2061" s="280">
        <v>30</v>
      </c>
    </row>
    <row r="2062" spans="1:3" x14ac:dyDescent="0.35">
      <c r="A2062" s="395" t="s">
        <v>3925</v>
      </c>
      <c r="B2062" s="901" t="s">
        <v>2417</v>
      </c>
      <c r="C2062" s="909">
        <v>45</v>
      </c>
    </row>
    <row r="2063" spans="1:3" x14ac:dyDescent="0.35">
      <c r="A2063" s="395" t="s">
        <v>3926</v>
      </c>
      <c r="B2063" s="901" t="s">
        <v>836</v>
      </c>
      <c r="C2063" s="909">
        <v>45</v>
      </c>
    </row>
    <row r="2064" spans="1:3" x14ac:dyDescent="0.35">
      <c r="A2064" s="395" t="s">
        <v>3927</v>
      </c>
      <c r="B2064" s="901" t="s">
        <v>2420</v>
      </c>
      <c r="C2064" s="909">
        <v>90</v>
      </c>
    </row>
    <row r="2065" spans="1:3" x14ac:dyDescent="0.35">
      <c r="A2065" s="395" t="s">
        <v>3928</v>
      </c>
      <c r="B2065" s="279" t="s">
        <v>2424</v>
      </c>
      <c r="C2065" s="400">
        <v>75</v>
      </c>
    </row>
    <row r="2066" spans="1:3" x14ac:dyDescent="0.35">
      <c r="A2066" s="395" t="s">
        <v>3929</v>
      </c>
      <c r="B2066" s="279" t="s">
        <v>3008</v>
      </c>
      <c r="C2066" s="400">
        <v>30</v>
      </c>
    </row>
    <row r="2067" spans="1:3" x14ac:dyDescent="0.35">
      <c r="A2067" s="395" t="s">
        <v>3930</v>
      </c>
      <c r="B2067" s="279" t="s">
        <v>2422</v>
      </c>
      <c r="C2067" s="400">
        <v>30</v>
      </c>
    </row>
    <row r="2068" spans="1:3" x14ac:dyDescent="0.35">
      <c r="A2068" s="395" t="s">
        <v>3931</v>
      </c>
      <c r="B2068" s="279" t="s">
        <v>3011</v>
      </c>
      <c r="C2068" s="400">
        <v>30</v>
      </c>
    </row>
    <row r="2069" spans="1:3" x14ac:dyDescent="0.35">
      <c r="A2069" s="395" t="s">
        <v>3932</v>
      </c>
      <c r="B2069" s="279" t="s">
        <v>3013</v>
      </c>
      <c r="C2069" s="400">
        <v>30</v>
      </c>
    </row>
    <row r="2070" spans="1:3" x14ac:dyDescent="0.35">
      <c r="A2070" s="395" t="s">
        <v>3933</v>
      </c>
      <c r="B2070" s="279" t="s">
        <v>2428</v>
      </c>
      <c r="C2070" s="400">
        <v>30</v>
      </c>
    </row>
    <row r="2071" spans="1:3" x14ac:dyDescent="0.35">
      <c r="A2071" s="395" t="s">
        <v>3934</v>
      </c>
      <c r="B2071" s="901" t="s">
        <v>3016</v>
      </c>
      <c r="C2071" s="400">
        <v>60</v>
      </c>
    </row>
    <row r="2072" spans="1:3" x14ac:dyDescent="0.35">
      <c r="A2072" s="395" t="s">
        <v>3935</v>
      </c>
      <c r="B2072" s="901" t="s">
        <v>3018</v>
      </c>
      <c r="C2072" s="910">
        <v>120</v>
      </c>
    </row>
    <row r="2073" spans="1:3" x14ac:dyDescent="0.35">
      <c r="A2073" s="395" t="s">
        <v>3936</v>
      </c>
      <c r="B2073" s="901" t="s">
        <v>3020</v>
      </c>
      <c r="C2073" s="910">
        <v>90</v>
      </c>
    </row>
    <row r="2074" spans="1:3" x14ac:dyDescent="0.35">
      <c r="A2074" s="395" t="s">
        <v>3937</v>
      </c>
      <c r="B2074" s="901" t="s">
        <v>3022</v>
      </c>
      <c r="C2074" s="400">
        <v>60</v>
      </c>
    </row>
    <row r="2075" spans="1:3" x14ac:dyDescent="0.35">
      <c r="A2075" s="395" t="s">
        <v>3938</v>
      </c>
      <c r="B2075" s="901" t="s">
        <v>3024</v>
      </c>
      <c r="C2075" s="910">
        <v>120</v>
      </c>
    </row>
    <row r="2076" spans="1:3" x14ac:dyDescent="0.35">
      <c r="A2076" s="395" t="s">
        <v>3939</v>
      </c>
      <c r="B2076" s="901" t="s">
        <v>3026</v>
      </c>
      <c r="C2076" s="910">
        <v>90</v>
      </c>
    </row>
    <row r="2077" spans="1:3" x14ac:dyDescent="0.35">
      <c r="A2077" s="395" t="s">
        <v>3940</v>
      </c>
      <c r="B2077" s="901" t="s">
        <v>3028</v>
      </c>
      <c r="C2077" s="910">
        <v>60</v>
      </c>
    </row>
    <row r="2078" spans="1:3" x14ac:dyDescent="0.35">
      <c r="A2078" s="395" t="s">
        <v>3941</v>
      </c>
      <c r="B2078" s="901" t="s">
        <v>3032</v>
      </c>
      <c r="C2078" s="400">
        <v>60</v>
      </c>
    </row>
    <row r="2079" spans="1:3" x14ac:dyDescent="0.35">
      <c r="A2079" s="395" t="s">
        <v>3942</v>
      </c>
      <c r="B2079" s="901" t="s">
        <v>3034</v>
      </c>
      <c r="C2079" s="910">
        <v>60</v>
      </c>
    </row>
    <row r="2080" spans="1:3" x14ac:dyDescent="0.35">
      <c r="A2080" s="395" t="s">
        <v>3943</v>
      </c>
      <c r="B2080" s="901" t="s">
        <v>3036</v>
      </c>
      <c r="C2080" s="400">
        <v>60</v>
      </c>
    </row>
    <row r="2081" spans="1:3" x14ac:dyDescent="0.35">
      <c r="A2081" s="395" t="s">
        <v>3944</v>
      </c>
      <c r="B2081" s="901" t="s">
        <v>3038</v>
      </c>
      <c r="C2081" s="400">
        <v>60</v>
      </c>
    </row>
    <row r="2082" spans="1:3" x14ac:dyDescent="0.35">
      <c r="A2082" s="395" t="s">
        <v>3945</v>
      </c>
      <c r="B2082" s="901" t="s">
        <v>3040</v>
      </c>
      <c r="C2082" s="910">
        <v>90</v>
      </c>
    </row>
    <row r="2083" spans="1:3" x14ac:dyDescent="0.35">
      <c r="A2083" s="395" t="s">
        <v>3946</v>
      </c>
      <c r="B2083" s="901" t="s">
        <v>3042</v>
      </c>
      <c r="C2083" s="910">
        <v>60</v>
      </c>
    </row>
    <row r="2084" spans="1:3" x14ac:dyDescent="0.35">
      <c r="A2084" s="395" t="s">
        <v>3947</v>
      </c>
      <c r="B2084" s="901" t="s">
        <v>3044</v>
      </c>
      <c r="C2084" s="400">
        <v>60</v>
      </c>
    </row>
    <row r="2085" spans="1:3" x14ac:dyDescent="0.35">
      <c r="A2085" s="395" t="s">
        <v>3948</v>
      </c>
      <c r="B2085" s="901" t="s">
        <v>3046</v>
      </c>
      <c r="C2085" s="400">
        <v>180</v>
      </c>
    </row>
    <row r="2086" spans="1:3" x14ac:dyDescent="0.35">
      <c r="A2086" s="395" t="s">
        <v>3949</v>
      </c>
      <c r="B2086" s="901" t="s">
        <v>2411</v>
      </c>
      <c r="C2086" s="280">
        <v>30</v>
      </c>
    </row>
    <row r="2087" spans="1:3" x14ac:dyDescent="0.35">
      <c r="A2087" s="395" t="s">
        <v>3950</v>
      </c>
      <c r="B2087" s="901" t="s">
        <v>2413</v>
      </c>
      <c r="C2087" s="280">
        <v>15</v>
      </c>
    </row>
    <row r="2088" spans="1:3" x14ac:dyDescent="0.35">
      <c r="A2088" s="395" t="s">
        <v>3951</v>
      </c>
      <c r="B2088" s="901" t="s">
        <v>2415</v>
      </c>
      <c r="C2088" s="280">
        <v>30</v>
      </c>
    </row>
    <row r="2089" spans="1:3" x14ac:dyDescent="0.35">
      <c r="A2089" s="395" t="s">
        <v>3952</v>
      </c>
      <c r="B2089" s="901" t="s">
        <v>2417</v>
      </c>
      <c r="C2089" s="909">
        <v>45</v>
      </c>
    </row>
    <row r="2090" spans="1:3" x14ac:dyDescent="0.35">
      <c r="A2090" s="395" t="s">
        <v>3953</v>
      </c>
      <c r="B2090" s="901" t="s">
        <v>836</v>
      </c>
      <c r="C2090" s="909">
        <v>45</v>
      </c>
    </row>
    <row r="2091" spans="1:3" x14ac:dyDescent="0.35">
      <c r="A2091" s="395" t="s">
        <v>3954</v>
      </c>
      <c r="B2091" s="901" t="s">
        <v>2420</v>
      </c>
      <c r="C2091" s="909">
        <v>90</v>
      </c>
    </row>
    <row r="2092" spans="1:3" x14ac:dyDescent="0.35">
      <c r="A2092" s="395" t="s">
        <v>3955</v>
      </c>
      <c r="B2092" s="279" t="s">
        <v>2424</v>
      </c>
      <c r="C2092" s="280">
        <v>60</v>
      </c>
    </row>
    <row r="2093" spans="1:3" x14ac:dyDescent="0.35">
      <c r="A2093" s="395" t="s">
        <v>3956</v>
      </c>
      <c r="B2093" s="279" t="s">
        <v>3008</v>
      </c>
      <c r="C2093" s="280">
        <v>30</v>
      </c>
    </row>
    <row r="2094" spans="1:3" x14ac:dyDescent="0.35">
      <c r="A2094" s="395" t="s">
        <v>3957</v>
      </c>
      <c r="B2094" s="279" t="s">
        <v>2422</v>
      </c>
      <c r="C2094" s="280">
        <v>30</v>
      </c>
    </row>
    <row r="2095" spans="1:3" x14ac:dyDescent="0.35">
      <c r="A2095" s="395" t="s">
        <v>3958</v>
      </c>
      <c r="B2095" s="279" t="s">
        <v>3011</v>
      </c>
      <c r="C2095" s="280">
        <v>30</v>
      </c>
    </row>
    <row r="2096" spans="1:3" x14ac:dyDescent="0.35">
      <c r="A2096" s="395" t="s">
        <v>3959</v>
      </c>
      <c r="B2096" s="279" t="s">
        <v>2548</v>
      </c>
      <c r="C2096" s="280">
        <v>30</v>
      </c>
    </row>
    <row r="2097" spans="1:3" x14ac:dyDescent="0.35">
      <c r="A2097" s="395" t="s">
        <v>3960</v>
      </c>
      <c r="B2097" s="279" t="s">
        <v>10149</v>
      </c>
      <c r="C2097" s="911">
        <f>SUM(C2098:C2108)</f>
        <v>930</v>
      </c>
    </row>
    <row r="2098" spans="1:3" x14ac:dyDescent="0.35">
      <c r="A2098" s="395" t="s">
        <v>3962</v>
      </c>
      <c r="B2098" s="279" t="s">
        <v>3113</v>
      </c>
      <c r="C2098" s="280">
        <v>60</v>
      </c>
    </row>
    <row r="2099" spans="1:3" x14ac:dyDescent="0.35">
      <c r="A2099" s="395" t="s">
        <v>3963</v>
      </c>
      <c r="B2099" s="279" t="s">
        <v>3115</v>
      </c>
      <c r="C2099" s="280">
        <v>60</v>
      </c>
    </row>
    <row r="2100" spans="1:3" x14ac:dyDescent="0.35">
      <c r="A2100" s="395" t="s">
        <v>3964</v>
      </c>
      <c r="B2100" s="279" t="s">
        <v>3117</v>
      </c>
      <c r="C2100" s="280">
        <v>60</v>
      </c>
    </row>
    <row r="2101" spans="1:3" x14ac:dyDescent="0.35">
      <c r="A2101" s="395" t="s">
        <v>3965</v>
      </c>
      <c r="B2101" s="279" t="s">
        <v>3119</v>
      </c>
      <c r="C2101" s="280">
        <v>120</v>
      </c>
    </row>
    <row r="2102" spans="1:3" x14ac:dyDescent="0.35">
      <c r="A2102" s="395" t="s">
        <v>3966</v>
      </c>
      <c r="B2102" s="279" t="s">
        <v>3121</v>
      </c>
      <c r="C2102" s="280">
        <v>60</v>
      </c>
    </row>
    <row r="2103" spans="1:3" x14ac:dyDescent="0.35">
      <c r="A2103" s="395" t="s">
        <v>3967</v>
      </c>
      <c r="B2103" s="279" t="s">
        <v>3123</v>
      </c>
      <c r="C2103" s="280">
        <v>120</v>
      </c>
    </row>
    <row r="2104" spans="1:3" x14ac:dyDescent="0.35">
      <c r="A2104" s="395" t="s">
        <v>3968</v>
      </c>
      <c r="B2104" s="279" t="s">
        <v>3125</v>
      </c>
      <c r="C2104" s="280">
        <v>60</v>
      </c>
    </row>
    <row r="2105" spans="1:3" x14ac:dyDescent="0.35">
      <c r="A2105" s="395" t="s">
        <v>3969</v>
      </c>
      <c r="B2105" s="279" t="s">
        <v>3127</v>
      </c>
      <c r="C2105" s="280">
        <v>90</v>
      </c>
    </row>
    <row r="2106" spans="1:3" x14ac:dyDescent="0.35">
      <c r="A2106" s="395" t="s">
        <v>3970</v>
      </c>
      <c r="B2106" s="279" t="s">
        <v>3129</v>
      </c>
      <c r="C2106" s="280">
        <v>90</v>
      </c>
    </row>
    <row r="2107" spans="1:3" x14ac:dyDescent="0.35">
      <c r="A2107" s="395" t="s">
        <v>3971</v>
      </c>
      <c r="B2107" s="279" t="s">
        <v>3131</v>
      </c>
      <c r="C2107" s="280">
        <v>60</v>
      </c>
    </row>
    <row r="2108" spans="1:3" x14ac:dyDescent="0.35">
      <c r="A2108" s="395" t="s">
        <v>3972</v>
      </c>
      <c r="B2108" s="279" t="s">
        <v>3133</v>
      </c>
      <c r="C2108" s="280">
        <v>150</v>
      </c>
    </row>
    <row r="2109" spans="1:3" x14ac:dyDescent="0.35">
      <c r="A2109" s="395" t="s">
        <v>3973</v>
      </c>
      <c r="B2109" s="901" t="s">
        <v>2411</v>
      </c>
      <c r="C2109" s="280">
        <v>30</v>
      </c>
    </row>
    <row r="2110" spans="1:3" x14ac:dyDescent="0.35">
      <c r="A2110" s="395" t="s">
        <v>3974</v>
      </c>
      <c r="B2110" s="901" t="s">
        <v>2413</v>
      </c>
      <c r="C2110" s="280">
        <v>15</v>
      </c>
    </row>
    <row r="2111" spans="1:3" x14ac:dyDescent="0.35">
      <c r="A2111" s="395" t="s">
        <v>3975</v>
      </c>
      <c r="B2111" s="901" t="s">
        <v>2415</v>
      </c>
      <c r="C2111" s="280">
        <v>30</v>
      </c>
    </row>
    <row r="2112" spans="1:3" x14ac:dyDescent="0.35">
      <c r="A2112" s="395" t="s">
        <v>3976</v>
      </c>
      <c r="B2112" s="901" t="s">
        <v>2417</v>
      </c>
      <c r="C2112" s="909">
        <v>45</v>
      </c>
    </row>
    <row r="2113" spans="1:3" x14ac:dyDescent="0.35">
      <c r="A2113" s="395" t="s">
        <v>3977</v>
      </c>
      <c r="B2113" s="901" t="s">
        <v>836</v>
      </c>
      <c r="C2113" s="909">
        <v>45</v>
      </c>
    </row>
    <row r="2114" spans="1:3" x14ac:dyDescent="0.35">
      <c r="A2114" s="395" t="s">
        <v>3978</v>
      </c>
      <c r="B2114" s="901" t="s">
        <v>2420</v>
      </c>
      <c r="C2114" s="909">
        <v>90</v>
      </c>
    </row>
    <row r="2115" spans="1:3" x14ac:dyDescent="0.35">
      <c r="A2115" s="395" t="s">
        <v>3979</v>
      </c>
      <c r="B2115" s="396" t="s">
        <v>2424</v>
      </c>
      <c r="C2115" s="280">
        <v>75</v>
      </c>
    </row>
    <row r="2116" spans="1:3" x14ac:dyDescent="0.35">
      <c r="A2116" s="395" t="s">
        <v>3980</v>
      </c>
      <c r="B2116" s="396" t="s">
        <v>3141</v>
      </c>
      <c r="C2116" s="280">
        <v>45</v>
      </c>
    </row>
    <row r="2117" spans="1:3" x14ac:dyDescent="0.35">
      <c r="A2117" s="395" t="s">
        <v>3981</v>
      </c>
      <c r="B2117" s="396" t="s">
        <v>3143</v>
      </c>
      <c r="C2117" s="280">
        <v>60</v>
      </c>
    </row>
    <row r="2118" spans="1:3" x14ac:dyDescent="0.35">
      <c r="A2118" s="395" t="s">
        <v>3982</v>
      </c>
      <c r="B2118" s="396" t="s">
        <v>3145</v>
      </c>
      <c r="C2118" s="280">
        <v>30</v>
      </c>
    </row>
    <row r="2119" spans="1:3" x14ac:dyDescent="0.35">
      <c r="A2119" s="395" t="s">
        <v>3983</v>
      </c>
      <c r="B2119" s="396" t="s">
        <v>848</v>
      </c>
      <c r="C2119" s="280">
        <v>60</v>
      </c>
    </row>
    <row r="2120" spans="1:3" x14ac:dyDescent="0.35">
      <c r="A2120" s="395" t="s">
        <v>3984</v>
      </c>
      <c r="B2120" s="396" t="s">
        <v>3148</v>
      </c>
      <c r="C2120" s="280">
        <v>45</v>
      </c>
    </row>
    <row r="2121" spans="1:3" x14ac:dyDescent="0.35">
      <c r="A2121" s="395" t="s">
        <v>3985</v>
      </c>
      <c r="B2121" s="396" t="s">
        <v>3150</v>
      </c>
      <c r="C2121" s="280">
        <v>60</v>
      </c>
    </row>
    <row r="2122" spans="1:3" x14ac:dyDescent="0.35">
      <c r="A2122" s="395" t="s">
        <v>3986</v>
      </c>
      <c r="B2122" s="396" t="s">
        <v>2428</v>
      </c>
      <c r="C2122" s="280">
        <v>30</v>
      </c>
    </row>
    <row r="2123" spans="1:3" x14ac:dyDescent="0.35">
      <c r="A2123" s="395" t="s">
        <v>3987</v>
      </c>
      <c r="B2123" s="396" t="s">
        <v>3153</v>
      </c>
      <c r="C2123" s="280">
        <v>60</v>
      </c>
    </row>
    <row r="2124" spans="1:3" x14ac:dyDescent="0.35">
      <c r="A2124" s="395" t="s">
        <v>3988</v>
      </c>
      <c r="B2124" s="396" t="s">
        <v>3155</v>
      </c>
      <c r="C2124" s="280">
        <v>60</v>
      </c>
    </row>
    <row r="2125" spans="1:3" x14ac:dyDescent="0.35">
      <c r="A2125" s="395" t="s">
        <v>3989</v>
      </c>
      <c r="B2125" s="396" t="s">
        <v>3157</v>
      </c>
      <c r="C2125" s="280">
        <v>60</v>
      </c>
    </row>
    <row r="2126" spans="1:3" x14ac:dyDescent="0.35">
      <c r="A2126" s="395" t="s">
        <v>3990</v>
      </c>
      <c r="B2126" s="396" t="s">
        <v>2763</v>
      </c>
      <c r="C2126" s="280">
        <v>60</v>
      </c>
    </row>
    <row r="2127" spans="1:3" x14ac:dyDescent="0.35">
      <c r="A2127" s="395" t="s">
        <v>3991</v>
      </c>
      <c r="B2127" s="396" t="s">
        <v>3160</v>
      </c>
      <c r="C2127" s="280">
        <v>120</v>
      </c>
    </row>
    <row r="2128" spans="1:3" x14ac:dyDescent="0.35">
      <c r="A2128" s="395" t="s">
        <v>3992</v>
      </c>
      <c r="B2128" s="396" t="s">
        <v>3162</v>
      </c>
      <c r="C2128" s="280">
        <v>60</v>
      </c>
    </row>
    <row r="2129" spans="1:3" x14ac:dyDescent="0.35">
      <c r="A2129" s="395" t="s">
        <v>3993</v>
      </c>
      <c r="B2129" s="396" t="s">
        <v>3164</v>
      </c>
      <c r="C2129" s="280">
        <v>60</v>
      </c>
    </row>
    <row r="2130" spans="1:3" x14ac:dyDescent="0.35">
      <c r="A2130" s="395" t="s">
        <v>3994</v>
      </c>
      <c r="B2130" s="396" t="s">
        <v>3166</v>
      </c>
      <c r="C2130" s="280">
        <v>60</v>
      </c>
    </row>
    <row r="2131" spans="1:3" x14ac:dyDescent="0.35">
      <c r="A2131" s="395" t="s">
        <v>3995</v>
      </c>
      <c r="B2131" s="396" t="s">
        <v>3168</v>
      </c>
      <c r="C2131" s="280">
        <v>120</v>
      </c>
    </row>
    <row r="2132" spans="1:3" x14ac:dyDescent="0.35">
      <c r="A2132" s="395" t="s">
        <v>3996</v>
      </c>
      <c r="B2132" s="396" t="s">
        <v>3170</v>
      </c>
      <c r="C2132" s="280">
        <v>90</v>
      </c>
    </row>
    <row r="2133" spans="1:3" x14ac:dyDescent="0.35">
      <c r="A2133" s="395" t="s">
        <v>3997</v>
      </c>
      <c r="B2133" s="396" t="s">
        <v>3172</v>
      </c>
      <c r="C2133" s="280">
        <v>60</v>
      </c>
    </row>
    <row r="2134" spans="1:3" x14ac:dyDescent="0.35">
      <c r="A2134" s="395" t="s">
        <v>3998</v>
      </c>
      <c r="B2134" s="396" t="s">
        <v>3174</v>
      </c>
      <c r="C2134" s="280">
        <v>60</v>
      </c>
    </row>
    <row r="2135" spans="1:3" x14ac:dyDescent="0.35">
      <c r="A2135" s="395" t="s">
        <v>3999</v>
      </c>
      <c r="B2135" s="396" t="s">
        <v>3176</v>
      </c>
      <c r="C2135" s="280">
        <v>90</v>
      </c>
    </row>
    <row r="2136" spans="1:3" x14ac:dyDescent="0.35">
      <c r="A2136" s="395" t="s">
        <v>4000</v>
      </c>
      <c r="B2136" s="396" t="s">
        <v>2482</v>
      </c>
      <c r="C2136" s="280">
        <v>120</v>
      </c>
    </row>
    <row r="2137" spans="1:3" x14ac:dyDescent="0.35">
      <c r="A2137" s="395" t="s">
        <v>4001</v>
      </c>
      <c r="B2137" s="901" t="s">
        <v>2411</v>
      </c>
      <c r="C2137" s="280">
        <v>30</v>
      </c>
    </row>
    <row r="2138" spans="1:3" x14ac:dyDescent="0.35">
      <c r="A2138" s="395" t="s">
        <v>4002</v>
      </c>
      <c r="B2138" s="901" t="s">
        <v>2413</v>
      </c>
      <c r="C2138" s="280">
        <v>15</v>
      </c>
    </row>
    <row r="2139" spans="1:3" x14ac:dyDescent="0.35">
      <c r="A2139" s="395" t="s">
        <v>4003</v>
      </c>
      <c r="B2139" s="901" t="s">
        <v>2415</v>
      </c>
      <c r="C2139" s="280">
        <v>30</v>
      </c>
    </row>
    <row r="2140" spans="1:3" x14ac:dyDescent="0.35">
      <c r="A2140" s="395" t="s">
        <v>4004</v>
      </c>
      <c r="B2140" s="901" t="s">
        <v>2417</v>
      </c>
      <c r="C2140" s="909">
        <v>45</v>
      </c>
    </row>
    <row r="2141" spans="1:3" x14ac:dyDescent="0.35">
      <c r="A2141" s="395" t="s">
        <v>4005</v>
      </c>
      <c r="B2141" s="901" t="s">
        <v>836</v>
      </c>
      <c r="C2141" s="909">
        <v>45</v>
      </c>
    </row>
    <row r="2142" spans="1:3" x14ac:dyDescent="0.35">
      <c r="A2142" s="395" t="s">
        <v>4006</v>
      </c>
      <c r="B2142" s="901" t="s">
        <v>2420</v>
      </c>
      <c r="C2142" s="909">
        <v>90</v>
      </c>
    </row>
    <row r="2143" spans="1:3" x14ac:dyDescent="0.35">
      <c r="A2143" s="395" t="s">
        <v>4007</v>
      </c>
      <c r="B2143" s="902" t="s">
        <v>3184</v>
      </c>
      <c r="C2143" s="400">
        <v>30</v>
      </c>
    </row>
    <row r="2144" spans="1:3" x14ac:dyDescent="0.35">
      <c r="A2144" s="395" t="s">
        <v>4008</v>
      </c>
      <c r="B2144" s="902" t="s">
        <v>3186</v>
      </c>
      <c r="C2144" s="400">
        <v>30</v>
      </c>
    </row>
    <row r="2145" spans="1:3" x14ac:dyDescent="0.35">
      <c r="A2145" s="395" t="s">
        <v>4009</v>
      </c>
      <c r="B2145" s="902" t="s">
        <v>3188</v>
      </c>
      <c r="C2145" s="400">
        <v>60</v>
      </c>
    </row>
    <row r="2146" spans="1:3" x14ac:dyDescent="0.35">
      <c r="A2146" s="395" t="s">
        <v>4010</v>
      </c>
      <c r="B2146" s="902" t="s">
        <v>3190</v>
      </c>
      <c r="C2146" s="400">
        <v>45</v>
      </c>
    </row>
    <row r="2147" spans="1:3" x14ac:dyDescent="0.35">
      <c r="A2147" s="395" t="s">
        <v>4011</v>
      </c>
      <c r="B2147" s="902" t="s">
        <v>3192</v>
      </c>
      <c r="C2147" s="400">
        <v>60</v>
      </c>
    </row>
    <row r="2148" spans="1:3" x14ac:dyDescent="0.35">
      <c r="A2148" s="395" t="s">
        <v>4012</v>
      </c>
      <c r="B2148" s="902" t="s">
        <v>3194</v>
      </c>
      <c r="C2148" s="400">
        <v>60</v>
      </c>
    </row>
    <row r="2149" spans="1:3" x14ac:dyDescent="0.35">
      <c r="A2149" s="395" t="s">
        <v>4013</v>
      </c>
      <c r="B2149" s="902" t="s">
        <v>2428</v>
      </c>
      <c r="C2149" s="400">
        <v>30</v>
      </c>
    </row>
    <row r="2150" spans="1:3" x14ac:dyDescent="0.35">
      <c r="A2150" s="395" t="s">
        <v>4014</v>
      </c>
      <c r="B2150" s="902" t="s">
        <v>3197</v>
      </c>
      <c r="C2150" s="400">
        <v>45</v>
      </c>
    </row>
    <row r="2151" spans="1:3" x14ac:dyDescent="0.35">
      <c r="A2151" s="395" t="s">
        <v>4015</v>
      </c>
      <c r="B2151" s="902" t="s">
        <v>3199</v>
      </c>
      <c r="C2151" s="400">
        <v>45</v>
      </c>
    </row>
    <row r="2152" spans="1:3" x14ac:dyDescent="0.35">
      <c r="A2152" s="395" t="s">
        <v>4016</v>
      </c>
      <c r="B2152" s="902" t="s">
        <v>3201</v>
      </c>
      <c r="C2152" s="400">
        <v>45</v>
      </c>
    </row>
    <row r="2153" spans="1:3" x14ac:dyDescent="0.35">
      <c r="A2153" s="395" t="s">
        <v>4017</v>
      </c>
      <c r="B2153" s="902" t="s">
        <v>3203</v>
      </c>
      <c r="C2153" s="400">
        <v>45</v>
      </c>
    </row>
    <row r="2154" spans="1:3" x14ac:dyDescent="0.35">
      <c r="A2154" s="395" t="s">
        <v>4018</v>
      </c>
      <c r="B2154" s="902" t="s">
        <v>3205</v>
      </c>
      <c r="C2154" s="400">
        <v>60</v>
      </c>
    </row>
    <row r="2155" spans="1:3" x14ac:dyDescent="0.35">
      <c r="A2155" s="395" t="s">
        <v>4019</v>
      </c>
      <c r="B2155" s="902" t="s">
        <v>3207</v>
      </c>
      <c r="C2155" s="400">
        <v>60</v>
      </c>
    </row>
    <row r="2156" spans="1:3" x14ac:dyDescent="0.35">
      <c r="A2156" s="395" t="s">
        <v>4020</v>
      </c>
      <c r="B2156" s="902" t="s">
        <v>3209</v>
      </c>
      <c r="C2156" s="400">
        <v>45</v>
      </c>
    </row>
    <row r="2157" spans="1:3" x14ac:dyDescent="0.35">
      <c r="A2157" s="395" t="s">
        <v>4021</v>
      </c>
      <c r="B2157" s="902" t="s">
        <v>3211</v>
      </c>
      <c r="C2157" s="400">
        <v>60</v>
      </c>
    </row>
    <row r="2158" spans="1:3" x14ac:dyDescent="0.35">
      <c r="A2158" s="395" t="s">
        <v>4022</v>
      </c>
      <c r="B2158" s="902" t="s">
        <v>3213</v>
      </c>
      <c r="C2158" s="400">
        <v>75</v>
      </c>
    </row>
    <row r="2159" spans="1:3" x14ac:dyDescent="0.35">
      <c r="A2159" s="395" t="s">
        <v>4023</v>
      </c>
      <c r="B2159" s="902" t="s">
        <v>3215</v>
      </c>
      <c r="C2159" s="400">
        <v>120</v>
      </c>
    </row>
    <row r="2160" spans="1:3" x14ac:dyDescent="0.35">
      <c r="A2160" s="395" t="s">
        <v>4024</v>
      </c>
      <c r="B2160" s="902" t="s">
        <v>3217</v>
      </c>
      <c r="C2160" s="400">
        <v>120</v>
      </c>
    </row>
    <row r="2161" spans="1:3" x14ac:dyDescent="0.35">
      <c r="A2161" s="395" t="s">
        <v>4025</v>
      </c>
      <c r="B2161" s="902" t="s">
        <v>3219</v>
      </c>
      <c r="C2161" s="400">
        <v>120</v>
      </c>
    </row>
    <row r="2162" spans="1:3" x14ac:dyDescent="0.35">
      <c r="A2162" s="395" t="s">
        <v>4026</v>
      </c>
      <c r="B2162" s="902" t="s">
        <v>3221</v>
      </c>
      <c r="C2162" s="400">
        <v>120</v>
      </c>
    </row>
    <row r="2163" spans="1:3" x14ac:dyDescent="0.35">
      <c r="A2163" s="395" t="s">
        <v>4027</v>
      </c>
      <c r="B2163" s="902" t="s">
        <v>3223</v>
      </c>
      <c r="C2163" s="400">
        <v>60</v>
      </c>
    </row>
    <row r="2164" spans="1:3" x14ac:dyDescent="0.35">
      <c r="A2164" s="395" t="s">
        <v>4028</v>
      </c>
      <c r="B2164" s="902" t="s">
        <v>3225</v>
      </c>
      <c r="C2164" s="400">
        <v>60</v>
      </c>
    </row>
    <row r="2165" spans="1:3" x14ac:dyDescent="0.35">
      <c r="A2165" s="395" t="s">
        <v>4029</v>
      </c>
      <c r="B2165" s="902" t="s">
        <v>3227</v>
      </c>
      <c r="C2165" s="400">
        <v>30</v>
      </c>
    </row>
    <row r="2166" spans="1:3" x14ac:dyDescent="0.35">
      <c r="A2166" s="395" t="s">
        <v>4030</v>
      </c>
      <c r="B2166" s="902" t="s">
        <v>817</v>
      </c>
      <c r="C2166" s="400">
        <v>225</v>
      </c>
    </row>
    <row r="2167" spans="1:3" x14ac:dyDescent="0.35">
      <c r="A2167" s="395" t="s">
        <v>4031</v>
      </c>
      <c r="B2167" s="901" t="s">
        <v>2411</v>
      </c>
      <c r="C2167" s="280">
        <v>30</v>
      </c>
    </row>
    <row r="2168" spans="1:3" x14ac:dyDescent="0.35">
      <c r="A2168" s="395" t="s">
        <v>4032</v>
      </c>
      <c r="B2168" s="901" t="s">
        <v>2413</v>
      </c>
      <c r="C2168" s="280">
        <v>15</v>
      </c>
    </row>
    <row r="2169" spans="1:3" x14ac:dyDescent="0.35">
      <c r="A2169" s="395" t="s">
        <v>4033</v>
      </c>
      <c r="B2169" s="901" t="s">
        <v>2415</v>
      </c>
      <c r="C2169" s="280">
        <v>30</v>
      </c>
    </row>
    <row r="2170" spans="1:3" x14ac:dyDescent="0.35">
      <c r="A2170" s="395" t="s">
        <v>4034</v>
      </c>
      <c r="B2170" s="901" t="s">
        <v>2417</v>
      </c>
      <c r="C2170" s="909">
        <v>45</v>
      </c>
    </row>
    <row r="2171" spans="1:3" x14ac:dyDescent="0.35">
      <c r="A2171" s="395" t="s">
        <v>4035</v>
      </c>
      <c r="B2171" s="901" t="s">
        <v>836</v>
      </c>
      <c r="C2171" s="909">
        <v>45</v>
      </c>
    </row>
    <row r="2172" spans="1:3" x14ac:dyDescent="0.35">
      <c r="A2172" s="395" t="s">
        <v>4036</v>
      </c>
      <c r="B2172" s="901" t="s">
        <v>2420</v>
      </c>
      <c r="C2172" s="909">
        <v>90</v>
      </c>
    </row>
    <row r="2173" spans="1:3" x14ac:dyDescent="0.35">
      <c r="A2173" s="395" t="s">
        <v>4037</v>
      </c>
      <c r="B2173" s="901" t="s">
        <v>3011</v>
      </c>
      <c r="C2173" s="280">
        <v>30</v>
      </c>
    </row>
    <row r="2174" spans="1:3" x14ac:dyDescent="0.35">
      <c r="A2174" s="395" t="s">
        <v>4038</v>
      </c>
      <c r="B2174" s="901" t="s">
        <v>3296</v>
      </c>
      <c r="C2174" s="280">
        <v>75</v>
      </c>
    </row>
    <row r="2175" spans="1:3" x14ac:dyDescent="0.35">
      <c r="A2175" s="395" t="s">
        <v>4039</v>
      </c>
      <c r="B2175" s="901" t="s">
        <v>3298</v>
      </c>
      <c r="C2175" s="280">
        <v>75</v>
      </c>
    </row>
    <row r="2176" spans="1:3" x14ac:dyDescent="0.35">
      <c r="A2176" s="395" t="s">
        <v>4040</v>
      </c>
      <c r="B2176" s="901" t="s">
        <v>2422</v>
      </c>
      <c r="C2176" s="280">
        <v>45</v>
      </c>
    </row>
    <row r="2177" spans="1:3" x14ac:dyDescent="0.35">
      <c r="A2177" s="395" t="s">
        <v>4041</v>
      </c>
      <c r="B2177" s="901" t="s">
        <v>3065</v>
      </c>
      <c r="C2177" s="280">
        <v>75</v>
      </c>
    </row>
    <row r="2178" spans="1:3" x14ac:dyDescent="0.35">
      <c r="A2178" s="395" t="s">
        <v>4042</v>
      </c>
      <c r="B2178" s="901" t="s">
        <v>3302</v>
      </c>
      <c r="C2178" s="280">
        <v>75</v>
      </c>
    </row>
    <row r="2179" spans="1:3" x14ac:dyDescent="0.35">
      <c r="A2179" s="395" t="s">
        <v>4043</v>
      </c>
      <c r="B2179" s="901" t="s">
        <v>3304</v>
      </c>
      <c r="C2179" s="280">
        <v>60</v>
      </c>
    </row>
    <row r="2180" spans="1:3" x14ac:dyDescent="0.35">
      <c r="A2180" s="395" t="s">
        <v>4044</v>
      </c>
      <c r="B2180" s="901" t="s">
        <v>3306</v>
      </c>
      <c r="C2180" s="280">
        <v>60</v>
      </c>
    </row>
    <row r="2181" spans="1:3" x14ac:dyDescent="0.35">
      <c r="A2181" s="395" t="s">
        <v>4045</v>
      </c>
      <c r="B2181" s="901" t="s">
        <v>3308</v>
      </c>
      <c r="C2181" s="280">
        <v>75</v>
      </c>
    </row>
    <row r="2182" spans="1:3" x14ac:dyDescent="0.35">
      <c r="A2182" s="395" t="s">
        <v>4046</v>
      </c>
      <c r="B2182" s="901" t="s">
        <v>3310</v>
      </c>
      <c r="C2182" s="280">
        <v>60</v>
      </c>
    </row>
    <row r="2183" spans="1:3" x14ac:dyDescent="0.35">
      <c r="A2183" s="395" t="s">
        <v>4047</v>
      </c>
      <c r="B2183" s="901" t="s">
        <v>7298</v>
      </c>
      <c r="C2183" s="280">
        <v>30</v>
      </c>
    </row>
    <row r="2184" spans="1:3" x14ac:dyDescent="0.35">
      <c r="A2184" s="395" t="s">
        <v>4048</v>
      </c>
      <c r="B2184" s="901" t="s">
        <v>2456</v>
      </c>
      <c r="C2184" s="280">
        <v>30</v>
      </c>
    </row>
    <row r="2185" spans="1:3" x14ac:dyDescent="0.35">
      <c r="A2185" s="395" t="s">
        <v>4049</v>
      </c>
      <c r="B2185" s="901" t="s">
        <v>3315</v>
      </c>
      <c r="C2185" s="280">
        <v>30</v>
      </c>
    </row>
    <row r="2186" spans="1:3" x14ac:dyDescent="0.35">
      <c r="A2186" s="395" t="s">
        <v>4050</v>
      </c>
      <c r="B2186" s="901" t="s">
        <v>2428</v>
      </c>
      <c r="C2186" s="280">
        <v>30</v>
      </c>
    </row>
    <row r="2187" spans="1:3" x14ac:dyDescent="0.35">
      <c r="A2187" s="395" t="s">
        <v>4051</v>
      </c>
      <c r="B2187" s="901" t="s">
        <v>3318</v>
      </c>
      <c r="C2187" s="280">
        <v>90</v>
      </c>
    </row>
    <row r="2188" spans="1:3" x14ac:dyDescent="0.35">
      <c r="A2188" s="395" t="s">
        <v>4052</v>
      </c>
      <c r="B2188" s="901" t="s">
        <v>3320</v>
      </c>
      <c r="C2188" s="280">
        <v>90</v>
      </c>
    </row>
    <row r="2189" spans="1:3" x14ac:dyDescent="0.35">
      <c r="A2189" s="395" t="s">
        <v>4053</v>
      </c>
      <c r="B2189" s="901" t="s">
        <v>3322</v>
      </c>
      <c r="C2189" s="280">
        <v>90</v>
      </c>
    </row>
    <row r="2190" spans="1:3" x14ac:dyDescent="0.35">
      <c r="A2190" s="395" t="s">
        <v>4054</v>
      </c>
      <c r="B2190" s="901" t="s">
        <v>3324</v>
      </c>
      <c r="C2190" s="280">
        <v>120</v>
      </c>
    </row>
    <row r="2191" spans="1:3" x14ac:dyDescent="0.35">
      <c r="A2191" s="395" t="s">
        <v>4055</v>
      </c>
      <c r="B2191" s="901" t="s">
        <v>850</v>
      </c>
      <c r="C2191" s="280">
        <v>150</v>
      </c>
    </row>
    <row r="2192" spans="1:3" x14ac:dyDescent="0.35">
      <c r="A2192" s="395" t="s">
        <v>4056</v>
      </c>
      <c r="B2192" s="901" t="s">
        <v>3327</v>
      </c>
      <c r="C2192" s="280">
        <v>120</v>
      </c>
    </row>
    <row r="2193" spans="1:3" x14ac:dyDescent="0.35">
      <c r="A2193" s="395" t="s">
        <v>4057</v>
      </c>
      <c r="B2193" s="901" t="s">
        <v>3028</v>
      </c>
      <c r="C2193" s="280">
        <v>120</v>
      </c>
    </row>
    <row r="2194" spans="1:3" x14ac:dyDescent="0.35">
      <c r="A2194" s="395" t="s">
        <v>4058</v>
      </c>
      <c r="B2194" s="901" t="s">
        <v>3330</v>
      </c>
      <c r="C2194" s="280">
        <v>60</v>
      </c>
    </row>
    <row r="2195" spans="1:3" x14ac:dyDescent="0.35">
      <c r="A2195" s="395" t="s">
        <v>4059</v>
      </c>
      <c r="B2195" s="901" t="s">
        <v>3332</v>
      </c>
      <c r="C2195" s="280">
        <v>90</v>
      </c>
    </row>
    <row r="2196" spans="1:3" x14ac:dyDescent="0.35">
      <c r="A2196" s="395" t="s">
        <v>4060</v>
      </c>
      <c r="B2196" s="901" t="s">
        <v>3087</v>
      </c>
      <c r="C2196" s="280">
        <v>60</v>
      </c>
    </row>
    <row r="2197" spans="1:3" x14ac:dyDescent="0.35">
      <c r="A2197" s="395" t="s">
        <v>4061</v>
      </c>
      <c r="B2197" s="901" t="s">
        <v>3335</v>
      </c>
      <c r="C2197" s="280">
        <v>180</v>
      </c>
    </row>
    <row r="2198" spans="1:3" x14ac:dyDescent="0.35">
      <c r="A2198" s="395" t="s">
        <v>4062</v>
      </c>
      <c r="B2198" s="901" t="s">
        <v>817</v>
      </c>
      <c r="C2198" s="280">
        <v>180</v>
      </c>
    </row>
    <row r="2199" spans="1:3" x14ac:dyDescent="0.35">
      <c r="A2199" s="395" t="s">
        <v>4063</v>
      </c>
      <c r="B2199" s="901" t="s">
        <v>2411</v>
      </c>
      <c r="C2199" s="280">
        <v>30</v>
      </c>
    </row>
    <row r="2200" spans="1:3" x14ac:dyDescent="0.35">
      <c r="A2200" s="395" t="s">
        <v>4064</v>
      </c>
      <c r="B2200" s="901" t="s">
        <v>2413</v>
      </c>
      <c r="C2200" s="280">
        <v>15</v>
      </c>
    </row>
    <row r="2201" spans="1:3" x14ac:dyDescent="0.35">
      <c r="A2201" s="395" t="s">
        <v>4065</v>
      </c>
      <c r="B2201" s="901" t="s">
        <v>2415</v>
      </c>
      <c r="C2201" s="280">
        <v>30</v>
      </c>
    </row>
    <row r="2202" spans="1:3" x14ac:dyDescent="0.35">
      <c r="A2202" s="395" t="s">
        <v>4066</v>
      </c>
      <c r="B2202" s="901" t="s">
        <v>2417</v>
      </c>
      <c r="C2202" s="909">
        <v>45</v>
      </c>
    </row>
    <row r="2203" spans="1:3" x14ac:dyDescent="0.35">
      <c r="A2203" s="395" t="s">
        <v>4067</v>
      </c>
      <c r="B2203" s="901" t="s">
        <v>836</v>
      </c>
      <c r="C2203" s="909">
        <v>45</v>
      </c>
    </row>
    <row r="2204" spans="1:3" x14ac:dyDescent="0.35">
      <c r="A2204" s="395" t="s">
        <v>4068</v>
      </c>
      <c r="B2204" s="901" t="s">
        <v>2420</v>
      </c>
      <c r="C2204" s="909">
        <v>90</v>
      </c>
    </row>
    <row r="2205" spans="1:3" x14ac:dyDescent="0.35">
      <c r="A2205" s="395" t="s">
        <v>4069</v>
      </c>
      <c r="B2205" s="902" t="s">
        <v>3344</v>
      </c>
      <c r="C2205" s="400">
        <v>30</v>
      </c>
    </row>
    <row r="2206" spans="1:3" x14ac:dyDescent="0.35">
      <c r="A2206" s="395" t="s">
        <v>4070</v>
      </c>
      <c r="B2206" s="902" t="s">
        <v>3346</v>
      </c>
      <c r="C2206" s="400">
        <v>60</v>
      </c>
    </row>
    <row r="2207" spans="1:3" x14ac:dyDescent="0.35">
      <c r="A2207" s="395" t="s">
        <v>4071</v>
      </c>
      <c r="B2207" s="902" t="s">
        <v>3348</v>
      </c>
      <c r="C2207" s="400">
        <v>45</v>
      </c>
    </row>
    <row r="2208" spans="1:3" x14ac:dyDescent="0.35">
      <c r="A2208" s="395" t="s">
        <v>4072</v>
      </c>
      <c r="B2208" s="902" t="s">
        <v>3350</v>
      </c>
      <c r="C2208" s="400">
        <v>60</v>
      </c>
    </row>
    <row r="2209" spans="1:3" x14ac:dyDescent="0.35">
      <c r="A2209" s="395" t="s">
        <v>4073</v>
      </c>
      <c r="B2209" s="902" t="s">
        <v>3352</v>
      </c>
      <c r="C2209" s="910">
        <v>30</v>
      </c>
    </row>
    <row r="2210" spans="1:3" x14ac:dyDescent="0.35">
      <c r="A2210" s="395" t="s">
        <v>4074</v>
      </c>
      <c r="B2210" s="902" t="s">
        <v>3354</v>
      </c>
      <c r="C2210" s="910">
        <v>60</v>
      </c>
    </row>
    <row r="2211" spans="1:3" x14ac:dyDescent="0.35">
      <c r="A2211" s="395" t="s">
        <v>4075</v>
      </c>
      <c r="B2211" s="902" t="s">
        <v>3356</v>
      </c>
      <c r="C2211" s="400">
        <v>60</v>
      </c>
    </row>
    <row r="2212" spans="1:3" x14ac:dyDescent="0.35">
      <c r="A2212" s="395" t="s">
        <v>4076</v>
      </c>
      <c r="B2212" s="902" t="s">
        <v>3358</v>
      </c>
      <c r="C2212" s="400">
        <v>90</v>
      </c>
    </row>
    <row r="2213" spans="1:3" x14ac:dyDescent="0.35">
      <c r="A2213" s="395" t="s">
        <v>4077</v>
      </c>
      <c r="B2213" s="902" t="s">
        <v>2640</v>
      </c>
      <c r="C2213" s="910">
        <v>60</v>
      </c>
    </row>
    <row r="2214" spans="1:3" x14ac:dyDescent="0.35">
      <c r="A2214" s="395" t="s">
        <v>4078</v>
      </c>
      <c r="B2214" s="902" t="s">
        <v>3361</v>
      </c>
      <c r="C2214" s="910">
        <v>90</v>
      </c>
    </row>
    <row r="2215" spans="1:3" x14ac:dyDescent="0.35">
      <c r="A2215" s="395" t="s">
        <v>4079</v>
      </c>
      <c r="B2215" s="902" t="s">
        <v>3363</v>
      </c>
      <c r="C2215" s="400">
        <v>60</v>
      </c>
    </row>
    <row r="2216" spans="1:3" x14ac:dyDescent="0.35">
      <c r="A2216" s="395" t="s">
        <v>4080</v>
      </c>
      <c r="B2216" s="902" t="s">
        <v>3365</v>
      </c>
      <c r="C2216" s="400">
        <v>90</v>
      </c>
    </row>
    <row r="2217" spans="1:3" x14ac:dyDescent="0.35">
      <c r="A2217" s="395" t="s">
        <v>4081</v>
      </c>
      <c r="B2217" s="902" t="s">
        <v>3367</v>
      </c>
      <c r="C2217" s="400">
        <v>60</v>
      </c>
    </row>
    <row r="2218" spans="1:3" x14ac:dyDescent="0.35">
      <c r="A2218" s="395" t="s">
        <v>4082</v>
      </c>
      <c r="B2218" s="902" t="s">
        <v>3369</v>
      </c>
      <c r="C2218" s="400">
        <v>60</v>
      </c>
    </row>
    <row r="2219" spans="1:3" x14ac:dyDescent="0.35">
      <c r="A2219" s="395" t="s">
        <v>4083</v>
      </c>
      <c r="B2219" s="902" t="s">
        <v>3371</v>
      </c>
      <c r="C2219" s="400">
        <v>60</v>
      </c>
    </row>
    <row r="2220" spans="1:3" x14ac:dyDescent="0.35">
      <c r="A2220" s="395" t="s">
        <v>4084</v>
      </c>
      <c r="B2220" s="902" t="s">
        <v>3373</v>
      </c>
      <c r="C2220" s="400">
        <v>60</v>
      </c>
    </row>
    <row r="2221" spans="1:3" x14ac:dyDescent="0.35">
      <c r="A2221" s="395" t="s">
        <v>4085</v>
      </c>
      <c r="B2221" s="902" t="s">
        <v>3375</v>
      </c>
      <c r="C2221" s="400">
        <v>90</v>
      </c>
    </row>
    <row r="2222" spans="1:3" x14ac:dyDescent="0.35">
      <c r="A2222" s="395" t="s">
        <v>4086</v>
      </c>
      <c r="B2222" s="902" t="s">
        <v>817</v>
      </c>
      <c r="C2222" s="400">
        <v>270</v>
      </c>
    </row>
    <row r="2223" spans="1:3" x14ac:dyDescent="0.35">
      <c r="A2223" s="395" t="s">
        <v>4087</v>
      </c>
      <c r="B2223" s="901" t="s">
        <v>2411</v>
      </c>
      <c r="C2223" s="280">
        <v>30</v>
      </c>
    </row>
    <row r="2224" spans="1:3" x14ac:dyDescent="0.35">
      <c r="A2224" s="395" t="s">
        <v>4088</v>
      </c>
      <c r="B2224" s="901" t="s">
        <v>2413</v>
      </c>
      <c r="C2224" s="280">
        <v>15</v>
      </c>
    </row>
    <row r="2225" spans="1:3" x14ac:dyDescent="0.35">
      <c r="A2225" s="395" t="s">
        <v>4089</v>
      </c>
      <c r="B2225" s="901" t="s">
        <v>2415</v>
      </c>
      <c r="C2225" s="280">
        <v>30</v>
      </c>
    </row>
    <row r="2226" spans="1:3" x14ac:dyDescent="0.35">
      <c r="A2226" s="395" t="s">
        <v>4090</v>
      </c>
      <c r="B2226" s="901" t="s">
        <v>2417</v>
      </c>
      <c r="C2226" s="909">
        <v>45</v>
      </c>
    </row>
    <row r="2227" spans="1:3" x14ac:dyDescent="0.35">
      <c r="A2227" s="395" t="s">
        <v>4091</v>
      </c>
      <c r="B2227" s="901" t="s">
        <v>836</v>
      </c>
      <c r="C2227" s="909">
        <v>45</v>
      </c>
    </row>
    <row r="2228" spans="1:3" x14ac:dyDescent="0.35">
      <c r="A2228" s="395" t="s">
        <v>4092</v>
      </c>
      <c r="B2228" s="901" t="s">
        <v>2420</v>
      </c>
      <c r="C2228" s="909">
        <v>90</v>
      </c>
    </row>
    <row r="2229" spans="1:3" x14ac:dyDescent="0.35">
      <c r="A2229" s="395" t="s">
        <v>4093</v>
      </c>
      <c r="B2229" s="903" t="s">
        <v>3386</v>
      </c>
      <c r="C2229" s="400">
        <v>30</v>
      </c>
    </row>
    <row r="2230" spans="1:3" x14ac:dyDescent="0.35">
      <c r="A2230" s="395" t="s">
        <v>4094</v>
      </c>
      <c r="B2230" s="903" t="s">
        <v>3388</v>
      </c>
      <c r="C2230" s="400">
        <v>30</v>
      </c>
    </row>
    <row r="2231" spans="1:3" x14ac:dyDescent="0.35">
      <c r="A2231" s="395" t="s">
        <v>4095</v>
      </c>
      <c r="B2231" s="903" t="s">
        <v>3390</v>
      </c>
      <c r="C2231" s="400">
        <v>30</v>
      </c>
    </row>
    <row r="2232" spans="1:3" x14ac:dyDescent="0.35">
      <c r="A2232" s="395" t="s">
        <v>4096</v>
      </c>
      <c r="B2232" s="903" t="s">
        <v>3201</v>
      </c>
      <c r="C2232" s="400">
        <v>30</v>
      </c>
    </row>
    <row r="2233" spans="1:3" x14ac:dyDescent="0.35">
      <c r="A2233" s="395" t="s">
        <v>4097</v>
      </c>
      <c r="B2233" s="903" t="s">
        <v>2428</v>
      </c>
      <c r="C2233" s="400">
        <v>30</v>
      </c>
    </row>
    <row r="2234" spans="1:3" x14ac:dyDescent="0.35">
      <c r="A2234" s="395" t="s">
        <v>4098</v>
      </c>
      <c r="B2234" s="903" t="s">
        <v>3393</v>
      </c>
      <c r="C2234" s="400">
        <v>120</v>
      </c>
    </row>
    <row r="2235" spans="1:3" x14ac:dyDescent="0.35">
      <c r="A2235" s="395" t="s">
        <v>4099</v>
      </c>
      <c r="B2235" s="903" t="s">
        <v>3395</v>
      </c>
      <c r="C2235" s="400">
        <v>60</v>
      </c>
    </row>
    <row r="2236" spans="1:3" x14ac:dyDescent="0.35">
      <c r="A2236" s="395" t="s">
        <v>4100</v>
      </c>
      <c r="B2236" s="903" t="s">
        <v>3397</v>
      </c>
      <c r="C2236" s="400">
        <v>180</v>
      </c>
    </row>
    <row r="2237" spans="1:3" x14ac:dyDescent="0.35">
      <c r="A2237" s="395" t="s">
        <v>4101</v>
      </c>
      <c r="B2237" s="903" t="s">
        <v>3399</v>
      </c>
      <c r="C2237" s="400">
        <v>30</v>
      </c>
    </row>
    <row r="2238" spans="1:3" x14ac:dyDescent="0.35">
      <c r="A2238" s="395" t="s">
        <v>4102</v>
      </c>
      <c r="B2238" s="903" t="s">
        <v>3203</v>
      </c>
      <c r="C2238" s="400">
        <v>180</v>
      </c>
    </row>
    <row r="2239" spans="1:3" x14ac:dyDescent="0.35">
      <c r="A2239" s="395" t="s">
        <v>4103</v>
      </c>
      <c r="B2239" s="903" t="s">
        <v>3402</v>
      </c>
      <c r="C2239" s="400">
        <v>30</v>
      </c>
    </row>
    <row r="2240" spans="1:3" x14ac:dyDescent="0.35">
      <c r="A2240" s="395" t="s">
        <v>4104</v>
      </c>
      <c r="B2240" s="903" t="s">
        <v>3404</v>
      </c>
      <c r="C2240" s="400">
        <v>180</v>
      </c>
    </row>
    <row r="2241" spans="1:3" x14ac:dyDescent="0.35">
      <c r="A2241" s="395" t="s">
        <v>4105</v>
      </c>
      <c r="B2241" s="903" t="s">
        <v>3406</v>
      </c>
      <c r="C2241" s="400">
        <v>30</v>
      </c>
    </row>
    <row r="2242" spans="1:3" x14ac:dyDescent="0.35">
      <c r="A2242" s="395" t="s">
        <v>4106</v>
      </c>
      <c r="B2242" s="903" t="s">
        <v>3408</v>
      </c>
      <c r="C2242" s="400">
        <v>30</v>
      </c>
    </row>
    <row r="2243" spans="1:3" x14ac:dyDescent="0.35">
      <c r="A2243" s="395" t="s">
        <v>4107</v>
      </c>
      <c r="B2243" s="903" t="s">
        <v>3410</v>
      </c>
      <c r="C2243" s="400">
        <v>60</v>
      </c>
    </row>
    <row r="2244" spans="1:3" x14ac:dyDescent="0.35">
      <c r="A2244" s="395" t="s">
        <v>4108</v>
      </c>
      <c r="B2244" s="903" t="s">
        <v>7299</v>
      </c>
      <c r="C2244" s="400">
        <v>90</v>
      </c>
    </row>
    <row r="2245" spans="1:3" x14ac:dyDescent="0.35">
      <c r="A2245" s="395" t="s">
        <v>4109</v>
      </c>
      <c r="B2245" s="903" t="s">
        <v>2640</v>
      </c>
      <c r="C2245" s="400">
        <v>60</v>
      </c>
    </row>
    <row r="2246" spans="1:3" x14ac:dyDescent="0.35">
      <c r="A2246" s="395" t="s">
        <v>4110</v>
      </c>
      <c r="B2246" s="903" t="s">
        <v>3415</v>
      </c>
      <c r="C2246" s="400">
        <v>30</v>
      </c>
    </row>
    <row r="2247" spans="1:3" x14ac:dyDescent="0.35">
      <c r="A2247" s="395" t="s">
        <v>4111</v>
      </c>
      <c r="B2247" s="903" t="s">
        <v>3417</v>
      </c>
      <c r="C2247" s="400">
        <v>30</v>
      </c>
    </row>
    <row r="2248" spans="1:3" x14ac:dyDescent="0.35">
      <c r="A2248" s="395" t="s">
        <v>4112</v>
      </c>
      <c r="B2248" s="903" t="s">
        <v>3419</v>
      </c>
      <c r="C2248" s="400">
        <v>30</v>
      </c>
    </row>
    <row r="2249" spans="1:3" x14ac:dyDescent="0.35">
      <c r="A2249" s="395" t="s">
        <v>4113</v>
      </c>
      <c r="B2249" s="903" t="s">
        <v>3421</v>
      </c>
      <c r="C2249" s="400">
        <v>30</v>
      </c>
    </row>
    <row r="2250" spans="1:3" x14ac:dyDescent="0.35">
      <c r="A2250" s="395" t="s">
        <v>4114</v>
      </c>
      <c r="B2250" s="903" t="s">
        <v>3423</v>
      </c>
      <c r="C2250" s="400">
        <v>75</v>
      </c>
    </row>
    <row r="2251" spans="1:3" x14ac:dyDescent="0.35">
      <c r="A2251" s="395" t="s">
        <v>4115</v>
      </c>
      <c r="B2251" s="903" t="s">
        <v>817</v>
      </c>
      <c r="C2251" s="400">
        <v>180</v>
      </c>
    </row>
    <row r="2252" spans="1:3" x14ac:dyDescent="0.35">
      <c r="A2252" s="395" t="s">
        <v>4116</v>
      </c>
      <c r="B2252" s="901" t="s">
        <v>2411</v>
      </c>
      <c r="C2252" s="280">
        <v>30</v>
      </c>
    </row>
    <row r="2253" spans="1:3" x14ac:dyDescent="0.35">
      <c r="A2253" s="395" t="s">
        <v>4117</v>
      </c>
      <c r="B2253" s="901" t="s">
        <v>2413</v>
      </c>
      <c r="C2253" s="280">
        <v>15</v>
      </c>
    </row>
    <row r="2254" spans="1:3" x14ac:dyDescent="0.35">
      <c r="A2254" s="395" t="s">
        <v>4118</v>
      </c>
      <c r="B2254" s="901" t="s">
        <v>2415</v>
      </c>
      <c r="C2254" s="280">
        <v>30</v>
      </c>
    </row>
    <row r="2255" spans="1:3" x14ac:dyDescent="0.35">
      <c r="A2255" s="395" t="s">
        <v>4119</v>
      </c>
      <c r="B2255" s="901" t="s">
        <v>2417</v>
      </c>
      <c r="C2255" s="909">
        <v>45</v>
      </c>
    </row>
    <row r="2256" spans="1:3" x14ac:dyDescent="0.35">
      <c r="A2256" s="395" t="s">
        <v>4120</v>
      </c>
      <c r="B2256" s="901" t="s">
        <v>836</v>
      </c>
      <c r="C2256" s="909">
        <v>45</v>
      </c>
    </row>
    <row r="2257" spans="1:3" x14ac:dyDescent="0.35">
      <c r="A2257" s="395" t="s">
        <v>4121</v>
      </c>
      <c r="B2257" s="901" t="s">
        <v>2420</v>
      </c>
      <c r="C2257" s="909">
        <v>90</v>
      </c>
    </row>
    <row r="2258" spans="1:3" x14ac:dyDescent="0.35">
      <c r="A2258" s="395" t="s">
        <v>4122</v>
      </c>
      <c r="B2258" s="906" t="s">
        <v>2428</v>
      </c>
      <c r="C2258" s="281">
        <v>30</v>
      </c>
    </row>
    <row r="2259" spans="1:3" x14ac:dyDescent="0.35">
      <c r="A2259" s="395" t="s">
        <v>4123</v>
      </c>
      <c r="B2259" s="906" t="s">
        <v>3236</v>
      </c>
      <c r="C2259" s="281">
        <v>60</v>
      </c>
    </row>
    <row r="2260" spans="1:3" x14ac:dyDescent="0.35">
      <c r="A2260" s="395" t="s">
        <v>4124</v>
      </c>
      <c r="B2260" s="906" t="s">
        <v>3478</v>
      </c>
      <c r="C2260" s="281">
        <v>90</v>
      </c>
    </row>
    <row r="2261" spans="1:3" x14ac:dyDescent="0.35">
      <c r="A2261" s="395" t="s">
        <v>4125</v>
      </c>
      <c r="B2261" s="906" t="s">
        <v>3365</v>
      </c>
      <c r="C2261" s="281">
        <v>90</v>
      </c>
    </row>
    <row r="2262" spans="1:3" x14ac:dyDescent="0.35">
      <c r="A2262" s="395" t="s">
        <v>4126</v>
      </c>
      <c r="B2262" s="906" t="s">
        <v>3480</v>
      </c>
      <c r="C2262" s="281">
        <v>30</v>
      </c>
    </row>
    <row r="2263" spans="1:3" x14ac:dyDescent="0.35">
      <c r="A2263" s="395" t="s">
        <v>4127</v>
      </c>
      <c r="B2263" s="906" t="s">
        <v>3482</v>
      </c>
      <c r="C2263" s="281">
        <v>60</v>
      </c>
    </row>
    <row r="2264" spans="1:3" x14ac:dyDescent="0.35">
      <c r="A2264" s="395" t="s">
        <v>4128</v>
      </c>
      <c r="B2264" s="906" t="s">
        <v>3484</v>
      </c>
      <c r="C2264" s="281">
        <v>120</v>
      </c>
    </row>
    <row r="2265" spans="1:3" x14ac:dyDescent="0.35">
      <c r="A2265" s="395" t="s">
        <v>4129</v>
      </c>
      <c r="B2265" s="906" t="s">
        <v>3486</v>
      </c>
      <c r="C2265" s="281">
        <v>90</v>
      </c>
    </row>
    <row r="2266" spans="1:3" x14ac:dyDescent="0.35">
      <c r="A2266" s="395" t="s">
        <v>4130</v>
      </c>
      <c r="B2266" s="906" t="s">
        <v>3488</v>
      </c>
      <c r="C2266" s="281">
        <v>90</v>
      </c>
    </row>
    <row r="2267" spans="1:3" x14ac:dyDescent="0.35">
      <c r="A2267" s="395" t="s">
        <v>4131</v>
      </c>
      <c r="B2267" s="906" t="s">
        <v>3490</v>
      </c>
      <c r="C2267" s="281">
        <v>60</v>
      </c>
    </row>
    <row r="2268" spans="1:3" x14ac:dyDescent="0.35">
      <c r="A2268" s="395" t="s">
        <v>4132</v>
      </c>
      <c r="B2268" s="906" t="s">
        <v>3492</v>
      </c>
      <c r="C2268" s="281">
        <v>90</v>
      </c>
    </row>
    <row r="2269" spans="1:3" x14ac:dyDescent="0.35">
      <c r="A2269" s="395" t="s">
        <v>4133</v>
      </c>
      <c r="B2269" s="906" t="s">
        <v>3494</v>
      </c>
      <c r="C2269" s="281">
        <v>90</v>
      </c>
    </row>
    <row r="2270" spans="1:3" x14ac:dyDescent="0.35">
      <c r="A2270" s="395" t="s">
        <v>4134</v>
      </c>
      <c r="B2270" s="906" t="s">
        <v>3496</v>
      </c>
      <c r="C2270" s="281">
        <v>60</v>
      </c>
    </row>
    <row r="2271" spans="1:3" x14ac:dyDescent="0.35">
      <c r="A2271" s="395" t="s">
        <v>4135</v>
      </c>
      <c r="B2271" s="906" t="s">
        <v>3498</v>
      </c>
      <c r="C2271" s="281">
        <v>90</v>
      </c>
    </row>
    <row r="2272" spans="1:3" x14ac:dyDescent="0.35">
      <c r="A2272" s="395" t="s">
        <v>4136</v>
      </c>
      <c r="B2272" s="906" t="s">
        <v>3500</v>
      </c>
      <c r="C2272" s="281">
        <v>260</v>
      </c>
    </row>
    <row r="2273" spans="1:3" x14ac:dyDescent="0.35">
      <c r="A2273" s="395" t="s">
        <v>4137</v>
      </c>
      <c r="B2273" s="901" t="s">
        <v>2411</v>
      </c>
      <c r="C2273" s="280">
        <v>30</v>
      </c>
    </row>
    <row r="2274" spans="1:3" x14ac:dyDescent="0.35">
      <c r="A2274" s="395" t="s">
        <v>4138</v>
      </c>
      <c r="B2274" s="901" t="s">
        <v>2413</v>
      </c>
      <c r="C2274" s="280">
        <v>15</v>
      </c>
    </row>
    <row r="2275" spans="1:3" x14ac:dyDescent="0.35">
      <c r="A2275" s="395" t="s">
        <v>4139</v>
      </c>
      <c r="B2275" s="901" t="s">
        <v>2415</v>
      </c>
      <c r="C2275" s="280">
        <v>30</v>
      </c>
    </row>
    <row r="2276" spans="1:3" x14ac:dyDescent="0.35">
      <c r="A2276" s="395" t="s">
        <v>4140</v>
      </c>
      <c r="B2276" s="901" t="s">
        <v>2417</v>
      </c>
      <c r="C2276" s="909">
        <v>45</v>
      </c>
    </row>
    <row r="2277" spans="1:3" x14ac:dyDescent="0.35">
      <c r="A2277" s="395" t="s">
        <v>4141</v>
      </c>
      <c r="B2277" s="901" t="s">
        <v>836</v>
      </c>
      <c r="C2277" s="909">
        <v>45</v>
      </c>
    </row>
    <row r="2278" spans="1:3" x14ac:dyDescent="0.35">
      <c r="A2278" s="395" t="s">
        <v>4142</v>
      </c>
      <c r="B2278" s="901" t="s">
        <v>2420</v>
      </c>
      <c r="C2278" s="909">
        <v>90</v>
      </c>
    </row>
    <row r="2279" spans="1:3" x14ac:dyDescent="0.35">
      <c r="A2279" s="395" t="s">
        <v>4143</v>
      </c>
      <c r="B2279" s="906" t="s">
        <v>2428</v>
      </c>
      <c r="C2279" s="281">
        <v>30</v>
      </c>
    </row>
    <row r="2280" spans="1:3" x14ac:dyDescent="0.35">
      <c r="A2280" s="395" t="s">
        <v>4144</v>
      </c>
      <c r="B2280" s="906" t="s">
        <v>3236</v>
      </c>
      <c r="C2280" s="281">
        <v>60</v>
      </c>
    </row>
    <row r="2281" spans="1:3" x14ac:dyDescent="0.35">
      <c r="A2281" s="395" t="s">
        <v>4145</v>
      </c>
      <c r="B2281" s="906" t="s">
        <v>3393</v>
      </c>
      <c r="C2281" s="281">
        <v>60</v>
      </c>
    </row>
    <row r="2282" spans="1:3" x14ac:dyDescent="0.35">
      <c r="A2282" s="395" t="s">
        <v>4146</v>
      </c>
      <c r="B2282" s="906" t="s">
        <v>3358</v>
      </c>
      <c r="C2282" s="281">
        <v>90</v>
      </c>
    </row>
    <row r="2283" spans="1:3" x14ac:dyDescent="0.35">
      <c r="A2283" s="395" t="s">
        <v>4147</v>
      </c>
      <c r="B2283" s="906" t="s">
        <v>3549</v>
      </c>
      <c r="C2283" s="281">
        <v>30</v>
      </c>
    </row>
    <row r="2284" spans="1:3" x14ac:dyDescent="0.35">
      <c r="A2284" s="395" t="s">
        <v>4148</v>
      </c>
      <c r="B2284" s="906" t="s">
        <v>2466</v>
      </c>
      <c r="C2284" s="281">
        <v>90</v>
      </c>
    </row>
    <row r="2285" spans="1:3" x14ac:dyDescent="0.35">
      <c r="A2285" s="395" t="s">
        <v>4149</v>
      </c>
      <c r="B2285" s="906" t="s">
        <v>3552</v>
      </c>
      <c r="C2285" s="281">
        <v>60</v>
      </c>
    </row>
    <row r="2286" spans="1:3" x14ac:dyDescent="0.35">
      <c r="A2286" s="395" t="s">
        <v>4150</v>
      </c>
      <c r="B2286" s="906" t="s">
        <v>3554</v>
      </c>
      <c r="C2286" s="281">
        <v>60</v>
      </c>
    </row>
    <row r="2287" spans="1:3" x14ac:dyDescent="0.35">
      <c r="A2287" s="395" t="s">
        <v>4151</v>
      </c>
      <c r="B2287" s="906" t="s">
        <v>3361</v>
      </c>
      <c r="C2287" s="281">
        <v>120</v>
      </c>
    </row>
    <row r="2288" spans="1:3" x14ac:dyDescent="0.35">
      <c r="A2288" s="395" t="s">
        <v>4152</v>
      </c>
      <c r="B2288" s="906" t="s">
        <v>3557</v>
      </c>
      <c r="C2288" s="281">
        <v>60</v>
      </c>
    </row>
    <row r="2289" spans="1:3" x14ac:dyDescent="0.35">
      <c r="A2289" s="395" t="s">
        <v>4153</v>
      </c>
      <c r="B2289" s="906" t="s">
        <v>3365</v>
      </c>
      <c r="C2289" s="281">
        <v>90</v>
      </c>
    </row>
    <row r="2290" spans="1:3" x14ac:dyDescent="0.35">
      <c r="A2290" s="395" t="s">
        <v>4154</v>
      </c>
      <c r="B2290" s="906" t="s">
        <v>3560</v>
      </c>
      <c r="C2290" s="281">
        <v>90</v>
      </c>
    </row>
    <row r="2291" spans="1:3" x14ac:dyDescent="0.35">
      <c r="A2291" s="395" t="s">
        <v>4155</v>
      </c>
      <c r="B2291" s="906" t="s">
        <v>3562</v>
      </c>
      <c r="C2291" s="281">
        <v>60</v>
      </c>
    </row>
    <row r="2292" spans="1:3" x14ac:dyDescent="0.35">
      <c r="A2292" s="395" t="s">
        <v>4156</v>
      </c>
      <c r="B2292" s="906" t="s">
        <v>3564</v>
      </c>
      <c r="C2292" s="281">
        <v>60</v>
      </c>
    </row>
    <row r="2293" spans="1:3" x14ac:dyDescent="0.35">
      <c r="A2293" s="395" t="s">
        <v>4157</v>
      </c>
      <c r="B2293" s="906" t="s">
        <v>3566</v>
      </c>
      <c r="C2293" s="281">
        <v>60</v>
      </c>
    </row>
    <row r="2294" spans="1:3" x14ac:dyDescent="0.35">
      <c r="A2294" s="395" t="s">
        <v>4158</v>
      </c>
      <c r="B2294" s="906" t="s">
        <v>3574</v>
      </c>
      <c r="C2294" s="281">
        <v>60</v>
      </c>
    </row>
    <row r="2295" spans="1:3" x14ac:dyDescent="0.35">
      <c r="A2295" s="395" t="s">
        <v>4159</v>
      </c>
      <c r="B2295" s="906" t="s">
        <v>817</v>
      </c>
      <c r="C2295" s="281">
        <v>270</v>
      </c>
    </row>
    <row r="2296" spans="1:3" x14ac:dyDescent="0.35">
      <c r="A2296" s="395" t="s">
        <v>4160</v>
      </c>
      <c r="B2296" s="901" t="s">
        <v>2411</v>
      </c>
      <c r="C2296" s="280">
        <v>30</v>
      </c>
    </row>
    <row r="2297" spans="1:3" x14ac:dyDescent="0.35">
      <c r="A2297" s="395" t="s">
        <v>4161</v>
      </c>
      <c r="B2297" s="901" t="s">
        <v>2413</v>
      </c>
      <c r="C2297" s="280">
        <v>15</v>
      </c>
    </row>
    <row r="2298" spans="1:3" x14ac:dyDescent="0.35">
      <c r="A2298" s="395" t="s">
        <v>4162</v>
      </c>
      <c r="B2298" s="901" t="s">
        <v>2415</v>
      </c>
      <c r="C2298" s="280">
        <v>30</v>
      </c>
    </row>
    <row r="2299" spans="1:3" x14ac:dyDescent="0.35">
      <c r="A2299" s="395" t="s">
        <v>4163</v>
      </c>
      <c r="B2299" s="901" t="s">
        <v>2417</v>
      </c>
      <c r="C2299" s="909">
        <v>45</v>
      </c>
    </row>
    <row r="2300" spans="1:3" x14ac:dyDescent="0.35">
      <c r="A2300" s="395" t="s">
        <v>4164</v>
      </c>
      <c r="B2300" s="901" t="s">
        <v>836</v>
      </c>
      <c r="C2300" s="909">
        <v>45</v>
      </c>
    </row>
    <row r="2301" spans="1:3" x14ac:dyDescent="0.35">
      <c r="A2301" s="395" t="s">
        <v>4165</v>
      </c>
      <c r="B2301" s="901" t="s">
        <v>2420</v>
      </c>
      <c r="C2301" s="909">
        <v>90</v>
      </c>
    </row>
    <row r="2302" spans="1:3" x14ac:dyDescent="0.35">
      <c r="A2302" s="395" t="s">
        <v>4166</v>
      </c>
      <c r="B2302" s="906" t="s">
        <v>2428</v>
      </c>
      <c r="C2302" s="281">
        <v>30</v>
      </c>
    </row>
    <row r="2303" spans="1:3" x14ac:dyDescent="0.35">
      <c r="A2303" s="395" t="s">
        <v>4167</v>
      </c>
      <c r="B2303" s="906" t="s">
        <v>3393</v>
      </c>
      <c r="C2303" s="281">
        <v>90</v>
      </c>
    </row>
    <row r="2304" spans="1:3" x14ac:dyDescent="0.35">
      <c r="A2304" s="395" t="s">
        <v>4168</v>
      </c>
      <c r="B2304" s="906" t="s">
        <v>3358</v>
      </c>
      <c r="C2304" s="281">
        <v>90</v>
      </c>
    </row>
    <row r="2305" spans="1:3" x14ac:dyDescent="0.35">
      <c r="A2305" s="395" t="s">
        <v>4169</v>
      </c>
      <c r="B2305" s="906" t="s">
        <v>3552</v>
      </c>
      <c r="C2305" s="281">
        <v>60</v>
      </c>
    </row>
    <row r="2306" spans="1:3" x14ac:dyDescent="0.35">
      <c r="A2306" s="395" t="s">
        <v>4170</v>
      </c>
      <c r="B2306" s="906" t="s">
        <v>3613</v>
      </c>
      <c r="C2306" s="281">
        <v>30</v>
      </c>
    </row>
    <row r="2307" spans="1:3" x14ac:dyDescent="0.35">
      <c r="A2307" s="395" t="s">
        <v>4171</v>
      </c>
      <c r="B2307" s="906" t="s">
        <v>3365</v>
      </c>
      <c r="C2307" s="281">
        <v>90</v>
      </c>
    </row>
    <row r="2308" spans="1:3" x14ac:dyDescent="0.35">
      <c r="A2308" s="395" t="s">
        <v>4172</v>
      </c>
      <c r="B2308" s="906" t="s">
        <v>3616</v>
      </c>
      <c r="C2308" s="281">
        <v>60</v>
      </c>
    </row>
    <row r="2309" spans="1:3" x14ac:dyDescent="0.35">
      <c r="A2309" s="395" t="s">
        <v>4173</v>
      </c>
      <c r="B2309" s="906" t="s">
        <v>3618</v>
      </c>
      <c r="C2309" s="281">
        <v>60</v>
      </c>
    </row>
    <row r="2310" spans="1:3" x14ac:dyDescent="0.35">
      <c r="A2310" s="395" t="s">
        <v>4174</v>
      </c>
      <c r="B2310" s="906" t="s">
        <v>3236</v>
      </c>
      <c r="C2310" s="281">
        <v>60</v>
      </c>
    </row>
    <row r="2311" spans="1:3" x14ac:dyDescent="0.35">
      <c r="A2311" s="395" t="s">
        <v>4175</v>
      </c>
      <c r="B2311" s="906" t="s">
        <v>3361</v>
      </c>
      <c r="C2311" s="281">
        <v>90</v>
      </c>
    </row>
    <row r="2312" spans="1:3" x14ac:dyDescent="0.35">
      <c r="A2312" s="395" t="s">
        <v>4176</v>
      </c>
      <c r="B2312" s="906" t="s">
        <v>3622</v>
      </c>
      <c r="C2312" s="281">
        <v>90</v>
      </c>
    </row>
    <row r="2313" spans="1:3" x14ac:dyDescent="0.35">
      <c r="A2313" s="395" t="s">
        <v>4177</v>
      </c>
      <c r="B2313" s="906" t="s">
        <v>3624</v>
      </c>
      <c r="C2313" s="281">
        <v>90</v>
      </c>
    </row>
    <row r="2314" spans="1:3" x14ac:dyDescent="0.35">
      <c r="A2314" s="395" t="s">
        <v>4178</v>
      </c>
      <c r="B2314" s="906" t="s">
        <v>3626</v>
      </c>
      <c r="C2314" s="281">
        <v>60</v>
      </c>
    </row>
    <row r="2315" spans="1:3" x14ac:dyDescent="0.35">
      <c r="A2315" s="395" t="s">
        <v>4179</v>
      </c>
      <c r="B2315" s="906" t="s">
        <v>3628</v>
      </c>
      <c r="C2315" s="281">
        <v>60</v>
      </c>
    </row>
    <row r="2316" spans="1:3" x14ac:dyDescent="0.35">
      <c r="A2316" s="395" t="s">
        <v>4180</v>
      </c>
      <c r="B2316" s="906" t="s">
        <v>3375</v>
      </c>
      <c r="C2316" s="912">
        <v>90</v>
      </c>
    </row>
    <row r="2317" spans="1:3" x14ac:dyDescent="0.35">
      <c r="A2317" s="395" t="s">
        <v>4181</v>
      </c>
      <c r="B2317" s="906" t="s">
        <v>3631</v>
      </c>
      <c r="C2317" s="281">
        <v>60</v>
      </c>
    </row>
    <row r="2318" spans="1:3" x14ac:dyDescent="0.35">
      <c r="A2318" s="395" t="s">
        <v>4182</v>
      </c>
      <c r="B2318" s="906" t="s">
        <v>817</v>
      </c>
      <c r="C2318" s="281">
        <v>270</v>
      </c>
    </row>
    <row r="2319" spans="1:3" x14ac:dyDescent="0.35">
      <c r="A2319" s="395" t="s">
        <v>4183</v>
      </c>
      <c r="B2319" s="901" t="s">
        <v>2411</v>
      </c>
      <c r="C2319" s="280">
        <v>30</v>
      </c>
    </row>
    <row r="2320" spans="1:3" x14ac:dyDescent="0.35">
      <c r="A2320" s="395" t="s">
        <v>4184</v>
      </c>
      <c r="B2320" s="901" t="s">
        <v>2413</v>
      </c>
      <c r="C2320" s="280">
        <v>15</v>
      </c>
    </row>
    <row r="2321" spans="1:3" x14ac:dyDescent="0.35">
      <c r="A2321" s="395" t="s">
        <v>4185</v>
      </c>
      <c r="B2321" s="901" t="s">
        <v>2415</v>
      </c>
      <c r="C2321" s="280">
        <v>30</v>
      </c>
    </row>
    <row r="2322" spans="1:3" x14ac:dyDescent="0.35">
      <c r="A2322" s="395" t="s">
        <v>4186</v>
      </c>
      <c r="B2322" s="901" t="s">
        <v>2417</v>
      </c>
      <c r="C2322" s="909">
        <v>45</v>
      </c>
    </row>
    <row r="2323" spans="1:3" x14ac:dyDescent="0.35">
      <c r="A2323" s="395" t="s">
        <v>4187</v>
      </c>
      <c r="B2323" s="901" t="s">
        <v>836</v>
      </c>
      <c r="C2323" s="909">
        <v>45</v>
      </c>
    </row>
    <row r="2324" spans="1:3" x14ac:dyDescent="0.35">
      <c r="A2324" s="395" t="s">
        <v>4188</v>
      </c>
      <c r="B2324" s="901" t="s">
        <v>2420</v>
      </c>
      <c r="C2324" s="909">
        <v>90</v>
      </c>
    </row>
    <row r="2325" spans="1:3" x14ac:dyDescent="0.35">
      <c r="A2325" s="395" t="s">
        <v>4189</v>
      </c>
      <c r="B2325" s="906" t="s">
        <v>3677</v>
      </c>
      <c r="C2325" s="281">
        <v>30</v>
      </c>
    </row>
    <row r="2326" spans="1:3" x14ac:dyDescent="0.35">
      <c r="A2326" s="395" t="s">
        <v>4190</v>
      </c>
      <c r="B2326" s="906" t="s">
        <v>3393</v>
      </c>
      <c r="C2326" s="281">
        <v>60</v>
      </c>
    </row>
    <row r="2327" spans="1:3" x14ac:dyDescent="0.35">
      <c r="A2327" s="395" t="s">
        <v>4191</v>
      </c>
      <c r="B2327" s="906" t="s">
        <v>3356</v>
      </c>
      <c r="C2327" s="281">
        <v>60</v>
      </c>
    </row>
    <row r="2328" spans="1:3" x14ac:dyDescent="0.35">
      <c r="A2328" s="395" t="s">
        <v>4192</v>
      </c>
      <c r="B2328" s="906" t="s">
        <v>3358</v>
      </c>
      <c r="C2328" s="281">
        <v>90</v>
      </c>
    </row>
    <row r="2329" spans="1:3" x14ac:dyDescent="0.35">
      <c r="A2329" s="395" t="s">
        <v>4193</v>
      </c>
      <c r="B2329" s="906" t="s">
        <v>3682</v>
      </c>
      <c r="C2329" s="281">
        <v>90</v>
      </c>
    </row>
    <row r="2330" spans="1:3" x14ac:dyDescent="0.35">
      <c r="A2330" s="395" t="s">
        <v>4194</v>
      </c>
      <c r="B2330" s="906" t="s">
        <v>3684</v>
      </c>
      <c r="C2330" s="281">
        <v>60</v>
      </c>
    </row>
    <row r="2331" spans="1:3" x14ac:dyDescent="0.35">
      <c r="A2331" s="395" t="s">
        <v>4195</v>
      </c>
      <c r="B2331" s="906" t="s">
        <v>3618</v>
      </c>
      <c r="C2331" s="281">
        <v>60</v>
      </c>
    </row>
    <row r="2332" spans="1:3" x14ac:dyDescent="0.35">
      <c r="A2332" s="395" t="s">
        <v>4196</v>
      </c>
      <c r="B2332" s="906" t="s">
        <v>3687</v>
      </c>
      <c r="C2332" s="281">
        <v>60</v>
      </c>
    </row>
    <row r="2333" spans="1:3" x14ac:dyDescent="0.35">
      <c r="A2333" s="395" t="s">
        <v>4197</v>
      </c>
      <c r="B2333" s="906" t="s">
        <v>3688</v>
      </c>
      <c r="C2333" s="281">
        <v>90</v>
      </c>
    </row>
    <row r="2334" spans="1:3" x14ac:dyDescent="0.35">
      <c r="A2334" s="395" t="s">
        <v>4198</v>
      </c>
      <c r="B2334" s="906" t="s">
        <v>3690</v>
      </c>
      <c r="C2334" s="281">
        <v>45</v>
      </c>
    </row>
    <row r="2335" spans="1:3" x14ac:dyDescent="0.35">
      <c r="A2335" s="395" t="s">
        <v>4199</v>
      </c>
      <c r="B2335" s="906" t="s">
        <v>2640</v>
      </c>
      <c r="C2335" s="281">
        <v>45</v>
      </c>
    </row>
    <row r="2336" spans="1:3" x14ac:dyDescent="0.35">
      <c r="A2336" s="395" t="s">
        <v>4200</v>
      </c>
      <c r="B2336" s="906" t="s">
        <v>3693</v>
      </c>
      <c r="C2336" s="281">
        <v>120</v>
      </c>
    </row>
    <row r="2337" spans="1:3" x14ac:dyDescent="0.35">
      <c r="A2337" s="395" t="s">
        <v>4201</v>
      </c>
      <c r="B2337" s="906" t="s">
        <v>3695</v>
      </c>
      <c r="C2337" s="281">
        <v>60</v>
      </c>
    </row>
    <row r="2338" spans="1:3" x14ac:dyDescent="0.35">
      <c r="A2338" s="395" t="s">
        <v>4202</v>
      </c>
      <c r="B2338" s="906" t="s">
        <v>3697</v>
      </c>
      <c r="C2338" s="281">
        <v>60</v>
      </c>
    </row>
    <row r="2339" spans="1:3" x14ac:dyDescent="0.35">
      <c r="A2339" s="395" t="s">
        <v>4203</v>
      </c>
      <c r="B2339" s="906" t="s">
        <v>3699</v>
      </c>
      <c r="C2339" s="281">
        <v>120</v>
      </c>
    </row>
    <row r="2340" spans="1:3" x14ac:dyDescent="0.35">
      <c r="A2340" s="395" t="s">
        <v>4204</v>
      </c>
      <c r="B2340" s="906" t="s">
        <v>3701</v>
      </c>
      <c r="C2340" s="281">
        <v>90</v>
      </c>
    </row>
    <row r="2341" spans="1:3" x14ac:dyDescent="0.35">
      <c r="A2341" s="395" t="s">
        <v>4205</v>
      </c>
      <c r="B2341" s="906" t="s">
        <v>3574</v>
      </c>
      <c r="C2341" s="281">
        <v>90</v>
      </c>
    </row>
    <row r="2342" spans="1:3" x14ac:dyDescent="0.35">
      <c r="A2342" s="395" t="s">
        <v>4206</v>
      </c>
      <c r="B2342" s="906" t="s">
        <v>3704</v>
      </c>
      <c r="C2342" s="281">
        <v>60</v>
      </c>
    </row>
    <row r="2343" spans="1:3" x14ac:dyDescent="0.35">
      <c r="A2343" s="395" t="s">
        <v>4207</v>
      </c>
      <c r="B2343" s="906" t="s">
        <v>817</v>
      </c>
      <c r="C2343" s="281">
        <v>270</v>
      </c>
    </row>
    <row r="2344" spans="1:3" x14ac:dyDescent="0.35">
      <c r="A2344" s="395" t="s">
        <v>4208</v>
      </c>
      <c r="B2344" s="901" t="s">
        <v>2411</v>
      </c>
      <c r="C2344" s="280">
        <v>30</v>
      </c>
    </row>
    <row r="2345" spans="1:3" x14ac:dyDescent="0.35">
      <c r="A2345" s="395" t="s">
        <v>4209</v>
      </c>
      <c r="B2345" s="901" t="s">
        <v>2413</v>
      </c>
      <c r="C2345" s="280">
        <v>15</v>
      </c>
    </row>
    <row r="2346" spans="1:3" x14ac:dyDescent="0.35">
      <c r="A2346" s="395" t="s">
        <v>4210</v>
      </c>
      <c r="B2346" s="901" t="s">
        <v>2415</v>
      </c>
      <c r="C2346" s="280">
        <v>30</v>
      </c>
    </row>
    <row r="2347" spans="1:3" x14ac:dyDescent="0.35">
      <c r="A2347" s="395" t="s">
        <v>4211</v>
      </c>
      <c r="B2347" s="901" t="s">
        <v>2417</v>
      </c>
      <c r="C2347" s="909">
        <v>45</v>
      </c>
    </row>
    <row r="2348" spans="1:3" x14ac:dyDescent="0.35">
      <c r="A2348" s="395" t="s">
        <v>4212</v>
      </c>
      <c r="B2348" s="901" t="s">
        <v>836</v>
      </c>
      <c r="C2348" s="909">
        <v>45</v>
      </c>
    </row>
    <row r="2349" spans="1:3" x14ac:dyDescent="0.35">
      <c r="A2349" s="395" t="s">
        <v>4213</v>
      </c>
      <c r="B2349" s="901" t="s">
        <v>2420</v>
      </c>
      <c r="C2349" s="909">
        <v>90</v>
      </c>
    </row>
    <row r="2350" spans="1:3" x14ac:dyDescent="0.35">
      <c r="A2350" s="395" t="s">
        <v>4214</v>
      </c>
      <c r="B2350" s="901" t="s">
        <v>3184</v>
      </c>
      <c r="C2350" s="280">
        <v>30</v>
      </c>
    </row>
    <row r="2351" spans="1:3" x14ac:dyDescent="0.35">
      <c r="A2351" s="395" t="s">
        <v>4215</v>
      </c>
      <c r="B2351" s="901" t="s">
        <v>3186</v>
      </c>
      <c r="C2351" s="280">
        <v>30</v>
      </c>
    </row>
    <row r="2352" spans="1:3" x14ac:dyDescent="0.35">
      <c r="A2352" s="395" t="s">
        <v>4216</v>
      </c>
      <c r="B2352" s="901" t="s">
        <v>2428</v>
      </c>
      <c r="C2352" s="280">
        <v>30</v>
      </c>
    </row>
    <row r="2353" spans="1:3" x14ac:dyDescent="0.35">
      <c r="A2353" s="395" t="s">
        <v>4217</v>
      </c>
      <c r="B2353" s="901" t="s">
        <v>3203</v>
      </c>
      <c r="C2353" s="280">
        <v>45</v>
      </c>
    </row>
    <row r="2354" spans="1:3" x14ac:dyDescent="0.35">
      <c r="A2354" s="395" t="s">
        <v>4218</v>
      </c>
      <c r="B2354" s="901" t="s">
        <v>3194</v>
      </c>
      <c r="C2354" s="280">
        <v>60</v>
      </c>
    </row>
    <row r="2355" spans="1:3" x14ac:dyDescent="0.35">
      <c r="A2355" s="395" t="s">
        <v>4219</v>
      </c>
      <c r="B2355" s="901" t="s">
        <v>3190</v>
      </c>
      <c r="C2355" s="280">
        <v>45</v>
      </c>
    </row>
    <row r="2356" spans="1:3" x14ac:dyDescent="0.35">
      <c r="A2356" s="395" t="s">
        <v>4220</v>
      </c>
      <c r="B2356" s="901" t="s">
        <v>3188</v>
      </c>
      <c r="C2356" s="280">
        <v>60</v>
      </c>
    </row>
    <row r="2357" spans="1:3" x14ac:dyDescent="0.35">
      <c r="A2357" s="395" t="s">
        <v>4221</v>
      </c>
      <c r="B2357" s="901" t="s">
        <v>3209</v>
      </c>
      <c r="C2357" s="280">
        <v>60</v>
      </c>
    </row>
    <row r="2358" spans="1:3" x14ac:dyDescent="0.35">
      <c r="A2358" s="395" t="s">
        <v>4222</v>
      </c>
      <c r="B2358" s="901" t="s">
        <v>3213</v>
      </c>
      <c r="C2358" s="280">
        <v>75</v>
      </c>
    </row>
    <row r="2359" spans="1:3" x14ac:dyDescent="0.35">
      <c r="A2359" s="395" t="s">
        <v>4223</v>
      </c>
      <c r="B2359" s="901" t="s">
        <v>3756</v>
      </c>
      <c r="C2359" s="280">
        <v>90</v>
      </c>
    </row>
    <row r="2360" spans="1:3" x14ac:dyDescent="0.35">
      <c r="A2360" s="395" t="s">
        <v>4224</v>
      </c>
      <c r="B2360" s="901" t="s">
        <v>3758</v>
      </c>
      <c r="C2360" s="280">
        <v>90</v>
      </c>
    </row>
    <row r="2361" spans="1:3" x14ac:dyDescent="0.35">
      <c r="A2361" s="395" t="s">
        <v>4225</v>
      </c>
      <c r="B2361" s="901" t="s">
        <v>3760</v>
      </c>
      <c r="C2361" s="280">
        <v>90</v>
      </c>
    </row>
    <row r="2362" spans="1:3" x14ac:dyDescent="0.35">
      <c r="A2362" s="395" t="s">
        <v>4226</v>
      </c>
      <c r="B2362" s="901" t="s">
        <v>3762</v>
      </c>
      <c r="C2362" s="280">
        <v>90</v>
      </c>
    </row>
    <row r="2363" spans="1:3" x14ac:dyDescent="0.35">
      <c r="A2363" s="395" t="s">
        <v>4227</v>
      </c>
      <c r="B2363" s="901" t="s">
        <v>3764</v>
      </c>
      <c r="C2363" s="280">
        <v>150</v>
      </c>
    </row>
    <row r="2364" spans="1:3" x14ac:dyDescent="0.35">
      <c r="A2364" s="395" t="s">
        <v>4228</v>
      </c>
      <c r="B2364" s="901" t="s">
        <v>3766</v>
      </c>
      <c r="C2364" s="280">
        <v>150</v>
      </c>
    </row>
    <row r="2365" spans="1:3" x14ac:dyDescent="0.35">
      <c r="A2365" s="395" t="s">
        <v>4229</v>
      </c>
      <c r="B2365" s="901" t="s">
        <v>3768</v>
      </c>
      <c r="C2365" s="280">
        <v>60</v>
      </c>
    </row>
    <row r="2366" spans="1:3" x14ac:dyDescent="0.35">
      <c r="A2366" s="395" t="s">
        <v>4230</v>
      </c>
      <c r="B2366" s="901" t="s">
        <v>3223</v>
      </c>
      <c r="C2366" s="280">
        <v>120</v>
      </c>
    </row>
    <row r="2367" spans="1:3" x14ac:dyDescent="0.35">
      <c r="A2367" s="395" t="s">
        <v>4231</v>
      </c>
      <c r="B2367" s="901" t="s">
        <v>3227</v>
      </c>
      <c r="C2367" s="280">
        <v>30</v>
      </c>
    </row>
    <row r="2368" spans="1:3" x14ac:dyDescent="0.35">
      <c r="A2368" s="395" t="s">
        <v>4232</v>
      </c>
      <c r="B2368" s="901" t="s">
        <v>3225</v>
      </c>
      <c r="C2368" s="280">
        <v>60</v>
      </c>
    </row>
    <row r="2369" spans="1:3" x14ac:dyDescent="0.35">
      <c r="A2369" s="395" t="s">
        <v>4233</v>
      </c>
      <c r="B2369" s="901" t="s">
        <v>3773</v>
      </c>
      <c r="C2369" s="280">
        <v>60</v>
      </c>
    </row>
    <row r="2370" spans="1:3" x14ac:dyDescent="0.35">
      <c r="A2370" s="395" t="s">
        <v>4234</v>
      </c>
      <c r="B2370" s="901" t="s">
        <v>3775</v>
      </c>
      <c r="C2370" s="280">
        <v>135</v>
      </c>
    </row>
    <row r="2371" spans="1:3" x14ac:dyDescent="0.35">
      <c r="A2371" s="395" t="s">
        <v>4235</v>
      </c>
      <c r="B2371" s="901" t="s">
        <v>817</v>
      </c>
      <c r="C2371" s="280">
        <v>225</v>
      </c>
    </row>
    <row r="2372" spans="1:3" x14ac:dyDescent="0.35">
      <c r="A2372" s="395" t="s">
        <v>862</v>
      </c>
      <c r="B2372" s="279" t="s">
        <v>2411</v>
      </c>
      <c r="C2372" s="909">
        <v>75</v>
      </c>
    </row>
    <row r="2373" spans="1:3" x14ac:dyDescent="0.35">
      <c r="A2373" s="395" t="s">
        <v>858</v>
      </c>
      <c r="B2373" s="279" t="s">
        <v>2413</v>
      </c>
      <c r="C2373" s="280">
        <v>30</v>
      </c>
    </row>
    <row r="2374" spans="1:3" x14ac:dyDescent="0.35">
      <c r="A2374" s="395" t="s">
        <v>859</v>
      </c>
      <c r="B2374" s="279" t="s">
        <v>2415</v>
      </c>
      <c r="C2374" s="280">
        <v>60</v>
      </c>
    </row>
    <row r="2375" spans="1:3" x14ac:dyDescent="0.35">
      <c r="A2375" s="395" t="s">
        <v>4236</v>
      </c>
      <c r="B2375" s="279" t="s">
        <v>7283</v>
      </c>
      <c r="C2375" s="280">
        <v>75</v>
      </c>
    </row>
    <row r="2376" spans="1:3" x14ac:dyDescent="0.35">
      <c r="A2376" s="395" t="s">
        <v>4237</v>
      </c>
      <c r="B2376" s="279" t="s">
        <v>836</v>
      </c>
      <c r="C2376" s="280">
        <v>75</v>
      </c>
    </row>
    <row r="2377" spans="1:3" x14ac:dyDescent="0.35">
      <c r="A2377" s="395" t="s">
        <v>860</v>
      </c>
      <c r="B2377" s="279" t="s">
        <v>7284</v>
      </c>
      <c r="C2377" s="280">
        <v>120</v>
      </c>
    </row>
    <row r="2378" spans="1:3" x14ac:dyDescent="0.35">
      <c r="A2378" s="395" t="s">
        <v>4238</v>
      </c>
      <c r="B2378" s="279" t="s">
        <v>2422</v>
      </c>
      <c r="C2378" s="280">
        <v>45</v>
      </c>
    </row>
    <row r="2379" spans="1:3" x14ac:dyDescent="0.35">
      <c r="A2379" s="395" t="s">
        <v>4239</v>
      </c>
      <c r="B2379" s="279" t="s">
        <v>2466</v>
      </c>
      <c r="C2379" s="280">
        <v>30</v>
      </c>
    </row>
    <row r="2380" spans="1:3" x14ac:dyDescent="0.35">
      <c r="A2380" s="395" t="s">
        <v>4240</v>
      </c>
      <c r="B2380" s="279" t="s">
        <v>2629</v>
      </c>
      <c r="C2380" s="280">
        <v>45</v>
      </c>
    </row>
    <row r="2381" spans="1:3" x14ac:dyDescent="0.35">
      <c r="A2381" s="395" t="s">
        <v>4241</v>
      </c>
      <c r="B2381" s="279" t="s">
        <v>2426</v>
      </c>
      <c r="C2381" s="280">
        <v>30</v>
      </c>
    </row>
    <row r="2382" spans="1:3" x14ac:dyDescent="0.35">
      <c r="A2382" s="395" t="s">
        <v>861</v>
      </c>
      <c r="B2382" s="279" t="s">
        <v>2591</v>
      </c>
      <c r="C2382" s="280">
        <v>45</v>
      </c>
    </row>
    <row r="2383" spans="1:3" x14ac:dyDescent="0.35">
      <c r="A2383" s="395" t="s">
        <v>4242</v>
      </c>
      <c r="B2383" s="279" t="s">
        <v>2424</v>
      </c>
      <c r="C2383" s="280">
        <v>45</v>
      </c>
    </row>
    <row r="2384" spans="1:3" x14ac:dyDescent="0.35">
      <c r="A2384" s="395" t="s">
        <v>4243</v>
      </c>
      <c r="B2384" s="279" t="s">
        <v>7286</v>
      </c>
      <c r="C2384" s="280">
        <v>30</v>
      </c>
    </row>
    <row r="2385" spans="1:3" x14ac:dyDescent="0.35">
      <c r="A2385" s="395" t="s">
        <v>4244</v>
      </c>
      <c r="B2385" s="279" t="s">
        <v>2635</v>
      </c>
      <c r="C2385" s="280">
        <v>30</v>
      </c>
    </row>
    <row r="2386" spans="1:3" x14ac:dyDescent="0.35">
      <c r="A2386" s="395" t="s">
        <v>863</v>
      </c>
      <c r="B2386" s="279" t="s">
        <v>2456</v>
      </c>
      <c r="C2386" s="280">
        <v>30</v>
      </c>
    </row>
    <row r="2387" spans="1:3" x14ac:dyDescent="0.35">
      <c r="A2387" s="395" t="s">
        <v>4245</v>
      </c>
      <c r="B2387" s="279" t="s">
        <v>2638</v>
      </c>
      <c r="C2387" s="280">
        <v>30</v>
      </c>
    </row>
    <row r="2388" spans="1:3" x14ac:dyDescent="0.35">
      <c r="A2388" s="395" t="s">
        <v>4246</v>
      </c>
      <c r="B2388" s="279" t="s">
        <v>2640</v>
      </c>
      <c r="C2388" s="280">
        <v>30</v>
      </c>
    </row>
    <row r="2389" spans="1:3" x14ac:dyDescent="0.35">
      <c r="A2389" s="395" t="s">
        <v>4247</v>
      </c>
      <c r="B2389" s="279" t="s">
        <v>2642</v>
      </c>
      <c r="C2389" s="280">
        <v>30</v>
      </c>
    </row>
    <row r="2390" spans="1:3" x14ac:dyDescent="0.35">
      <c r="A2390" s="395" t="s">
        <v>4248</v>
      </c>
      <c r="B2390" s="901" t="s">
        <v>2595</v>
      </c>
      <c r="C2390" s="901">
        <v>60</v>
      </c>
    </row>
    <row r="2391" spans="1:3" x14ac:dyDescent="0.35">
      <c r="A2391" s="395" t="s">
        <v>4249</v>
      </c>
      <c r="B2391" s="279" t="s">
        <v>2597</v>
      </c>
      <c r="C2391" s="280">
        <v>60</v>
      </c>
    </row>
    <row r="2392" spans="1:3" x14ac:dyDescent="0.35">
      <c r="A2392" s="395" t="s">
        <v>4250</v>
      </c>
      <c r="B2392" s="279" t="s">
        <v>2428</v>
      </c>
      <c r="C2392" s="280">
        <v>30</v>
      </c>
    </row>
    <row r="2393" spans="1:3" x14ac:dyDescent="0.35">
      <c r="A2393" s="395" t="s">
        <v>4251</v>
      </c>
      <c r="B2393" s="279" t="s">
        <v>2600</v>
      </c>
      <c r="C2393" s="280">
        <v>60</v>
      </c>
    </row>
    <row r="2394" spans="1:3" x14ac:dyDescent="0.35">
      <c r="A2394" s="395" t="s">
        <v>4252</v>
      </c>
      <c r="B2394" s="279" t="s">
        <v>2602</v>
      </c>
      <c r="C2394" s="280">
        <v>240</v>
      </c>
    </row>
    <row r="2395" spans="1:3" x14ac:dyDescent="0.35">
      <c r="A2395" s="395" t="s">
        <v>4253</v>
      </c>
      <c r="B2395" s="279" t="s">
        <v>7287</v>
      </c>
      <c r="C2395" s="280">
        <v>75</v>
      </c>
    </row>
    <row r="2396" spans="1:3" x14ac:dyDescent="0.35">
      <c r="A2396" s="395" t="s">
        <v>4254</v>
      </c>
      <c r="B2396" s="279" t="s">
        <v>2651</v>
      </c>
      <c r="C2396" s="280">
        <v>45</v>
      </c>
    </row>
    <row r="2397" spans="1:3" x14ac:dyDescent="0.35">
      <c r="A2397" s="395" t="s">
        <v>4255</v>
      </c>
      <c r="B2397" s="279" t="s">
        <v>2611</v>
      </c>
      <c r="C2397" s="280">
        <v>120</v>
      </c>
    </row>
    <row r="2398" spans="1:3" x14ac:dyDescent="0.35">
      <c r="A2398" s="395" t="s">
        <v>4256</v>
      </c>
      <c r="B2398" s="279" t="s">
        <v>2654</v>
      </c>
      <c r="C2398" s="280">
        <v>90</v>
      </c>
    </row>
    <row r="2399" spans="1:3" x14ac:dyDescent="0.35">
      <c r="A2399" s="395" t="s">
        <v>4257</v>
      </c>
      <c r="B2399" s="279" t="s">
        <v>2656</v>
      </c>
      <c r="C2399" s="280">
        <v>120</v>
      </c>
    </row>
    <row r="2400" spans="1:3" x14ac:dyDescent="0.35">
      <c r="A2400" s="395" t="s">
        <v>4258</v>
      </c>
      <c r="B2400" s="279" t="s">
        <v>2609</v>
      </c>
      <c r="C2400" s="280">
        <v>60</v>
      </c>
    </row>
    <row r="2401" spans="1:3" x14ac:dyDescent="0.35">
      <c r="A2401" s="395" t="s">
        <v>4259</v>
      </c>
      <c r="B2401" s="279" t="s">
        <v>2659</v>
      </c>
      <c r="C2401" s="280">
        <v>60</v>
      </c>
    </row>
    <row r="2402" spans="1:3" ht="31" x14ac:dyDescent="0.35">
      <c r="A2402" s="395" t="s">
        <v>4260</v>
      </c>
      <c r="B2402" s="901" t="s">
        <v>7285</v>
      </c>
      <c r="C2402" s="280">
        <v>60</v>
      </c>
    </row>
    <row r="2403" spans="1:3" x14ac:dyDescent="0.35">
      <c r="A2403" s="395" t="s">
        <v>4261</v>
      </c>
      <c r="B2403" s="901" t="s">
        <v>7288</v>
      </c>
      <c r="C2403" s="280">
        <v>60</v>
      </c>
    </row>
    <row r="2404" spans="1:3" ht="31" x14ac:dyDescent="0.35">
      <c r="A2404" s="395" t="s">
        <v>4262</v>
      </c>
      <c r="B2404" s="279" t="s">
        <v>2664</v>
      </c>
      <c r="C2404" s="280">
        <v>120</v>
      </c>
    </row>
    <row r="2405" spans="1:3" ht="31" x14ac:dyDescent="0.35">
      <c r="A2405" s="395" t="s">
        <v>4263</v>
      </c>
      <c r="B2405" s="279" t="s">
        <v>2666</v>
      </c>
      <c r="C2405" s="280">
        <v>60</v>
      </c>
    </row>
    <row r="2406" spans="1:3" x14ac:dyDescent="0.35">
      <c r="A2406" s="395" t="s">
        <v>4264</v>
      </c>
      <c r="B2406" s="279" t="s">
        <v>2668</v>
      </c>
      <c r="C2406" s="280">
        <v>90</v>
      </c>
    </row>
    <row r="2407" spans="1:3" x14ac:dyDescent="0.35">
      <c r="A2407" s="395" t="s">
        <v>4265</v>
      </c>
      <c r="B2407" s="279" t="s">
        <v>2616</v>
      </c>
      <c r="C2407" s="280">
        <v>120</v>
      </c>
    </row>
    <row r="2408" spans="1:3" x14ac:dyDescent="0.35">
      <c r="A2408" s="395" t="s">
        <v>4266</v>
      </c>
      <c r="B2408" s="279" t="s">
        <v>2671</v>
      </c>
      <c r="C2408" s="280">
        <v>60</v>
      </c>
    </row>
    <row r="2409" spans="1:3" x14ac:dyDescent="0.35">
      <c r="A2409" s="395" t="s">
        <v>4267</v>
      </c>
      <c r="B2409" s="279" t="s">
        <v>2618</v>
      </c>
      <c r="C2409" s="280">
        <v>60</v>
      </c>
    </row>
    <row r="2410" spans="1:3" x14ac:dyDescent="0.35">
      <c r="A2410" s="395" t="s">
        <v>4268</v>
      </c>
      <c r="B2410" s="279" t="s">
        <v>2673</v>
      </c>
      <c r="C2410" s="280">
        <v>270</v>
      </c>
    </row>
    <row r="2411" spans="1:3" x14ac:dyDescent="0.35">
      <c r="A2411" s="395" t="s">
        <v>4269</v>
      </c>
      <c r="B2411" s="901" t="s">
        <v>817</v>
      </c>
      <c r="C2411" s="280">
        <v>405</v>
      </c>
    </row>
    <row r="2412" spans="1:3" x14ac:dyDescent="0.35">
      <c r="A2412" s="395" t="s">
        <v>4270</v>
      </c>
      <c r="B2412" s="279" t="s">
        <v>2411</v>
      </c>
      <c r="C2412" s="909">
        <v>75</v>
      </c>
    </row>
    <row r="2413" spans="1:3" x14ac:dyDescent="0.35">
      <c r="A2413" s="395" t="s">
        <v>4271</v>
      </c>
      <c r="B2413" s="279" t="s">
        <v>2413</v>
      </c>
      <c r="C2413" s="280">
        <v>30</v>
      </c>
    </row>
    <row r="2414" spans="1:3" x14ac:dyDescent="0.35">
      <c r="A2414" s="395" t="s">
        <v>4272</v>
      </c>
      <c r="B2414" s="279" t="s">
        <v>2415</v>
      </c>
      <c r="C2414" s="280">
        <v>60</v>
      </c>
    </row>
    <row r="2415" spans="1:3" x14ac:dyDescent="0.35">
      <c r="A2415" s="395" t="s">
        <v>4273</v>
      </c>
      <c r="B2415" s="279" t="s">
        <v>7283</v>
      </c>
      <c r="C2415" s="280">
        <v>75</v>
      </c>
    </row>
    <row r="2416" spans="1:3" x14ac:dyDescent="0.35">
      <c r="A2416" s="395" t="s">
        <v>4274</v>
      </c>
      <c r="B2416" s="279" t="s">
        <v>836</v>
      </c>
      <c r="C2416" s="280">
        <v>75</v>
      </c>
    </row>
    <row r="2417" spans="1:3" x14ac:dyDescent="0.35">
      <c r="A2417" s="395" t="s">
        <v>4275</v>
      </c>
      <c r="B2417" s="279" t="s">
        <v>7284</v>
      </c>
      <c r="C2417" s="280">
        <v>120</v>
      </c>
    </row>
    <row r="2418" spans="1:3" x14ac:dyDescent="0.35">
      <c r="A2418" s="395" t="s">
        <v>4276</v>
      </c>
      <c r="B2418" s="902" t="s">
        <v>2424</v>
      </c>
      <c r="C2418" s="400">
        <v>30</v>
      </c>
    </row>
    <row r="2419" spans="1:3" x14ac:dyDescent="0.35">
      <c r="A2419" s="395" t="s">
        <v>4277</v>
      </c>
      <c r="B2419" s="902" t="s">
        <v>849</v>
      </c>
      <c r="C2419" s="400">
        <v>30</v>
      </c>
    </row>
    <row r="2420" spans="1:3" x14ac:dyDescent="0.35">
      <c r="A2420" s="395" t="s">
        <v>4278</v>
      </c>
      <c r="B2420" s="902" t="s">
        <v>2683</v>
      </c>
      <c r="C2420" s="400">
        <v>45</v>
      </c>
    </row>
    <row r="2421" spans="1:3" x14ac:dyDescent="0.35">
      <c r="A2421" s="395" t="s">
        <v>4279</v>
      </c>
      <c r="B2421" s="902" t="s">
        <v>2685</v>
      </c>
      <c r="C2421" s="400">
        <v>45</v>
      </c>
    </row>
    <row r="2422" spans="1:3" x14ac:dyDescent="0.35">
      <c r="A2422" s="395" t="s">
        <v>4280</v>
      </c>
      <c r="B2422" s="902" t="s">
        <v>2687</v>
      </c>
      <c r="C2422" s="400">
        <v>30</v>
      </c>
    </row>
    <row r="2423" spans="1:3" x14ac:dyDescent="0.35">
      <c r="A2423" s="395" t="s">
        <v>4281</v>
      </c>
      <c r="B2423" s="902" t="s">
        <v>5704</v>
      </c>
      <c r="C2423" s="400">
        <v>30</v>
      </c>
    </row>
    <row r="2424" spans="1:3" x14ac:dyDescent="0.35">
      <c r="A2424" s="395" t="s">
        <v>4282</v>
      </c>
      <c r="B2424" s="902" t="s">
        <v>2428</v>
      </c>
      <c r="C2424" s="400">
        <v>30</v>
      </c>
    </row>
    <row r="2425" spans="1:3" x14ac:dyDescent="0.35">
      <c r="A2425" s="395" t="s">
        <v>4283</v>
      </c>
      <c r="B2425" s="902" t="s">
        <v>2548</v>
      </c>
      <c r="C2425" s="400">
        <v>30</v>
      </c>
    </row>
    <row r="2426" spans="1:3" x14ac:dyDescent="0.35">
      <c r="A2426" s="395" t="s">
        <v>4284</v>
      </c>
      <c r="B2426" s="902" t="s">
        <v>2511</v>
      </c>
      <c r="C2426" s="400">
        <v>150</v>
      </c>
    </row>
    <row r="2427" spans="1:3" x14ac:dyDescent="0.35">
      <c r="A2427" s="395" t="s">
        <v>4285</v>
      </c>
      <c r="B2427" s="902" t="s">
        <v>2478</v>
      </c>
      <c r="C2427" s="400">
        <v>150</v>
      </c>
    </row>
    <row r="2428" spans="1:3" x14ac:dyDescent="0.35">
      <c r="A2428" s="395" t="s">
        <v>4286</v>
      </c>
      <c r="B2428" s="902" t="s">
        <v>2726</v>
      </c>
      <c r="C2428" s="400">
        <v>60</v>
      </c>
    </row>
    <row r="2429" spans="1:3" x14ac:dyDescent="0.35">
      <c r="A2429" s="395" t="s">
        <v>4287</v>
      </c>
      <c r="B2429" s="902" t="s">
        <v>2728</v>
      </c>
      <c r="C2429" s="400">
        <v>60</v>
      </c>
    </row>
    <row r="2430" spans="1:3" x14ac:dyDescent="0.35">
      <c r="A2430" s="395" t="s">
        <v>4288</v>
      </c>
      <c r="B2430" s="902" t="s">
        <v>2693</v>
      </c>
      <c r="C2430" s="400">
        <v>60</v>
      </c>
    </row>
    <row r="2431" spans="1:3" x14ac:dyDescent="0.35">
      <c r="A2431" s="395" t="s">
        <v>4289</v>
      </c>
      <c r="B2431" s="902" t="s">
        <v>2491</v>
      </c>
      <c r="C2431" s="400">
        <v>90</v>
      </c>
    </row>
    <row r="2432" spans="1:3" x14ac:dyDescent="0.35">
      <c r="A2432" s="395" t="s">
        <v>4290</v>
      </c>
      <c r="B2432" s="902" t="s">
        <v>7291</v>
      </c>
      <c r="C2432" s="400">
        <v>60</v>
      </c>
    </row>
    <row r="2433" spans="1:3" x14ac:dyDescent="0.35">
      <c r="A2433" s="395" t="s">
        <v>4291</v>
      </c>
      <c r="B2433" s="902" t="s">
        <v>2698</v>
      </c>
      <c r="C2433" s="400">
        <v>120</v>
      </c>
    </row>
    <row r="2434" spans="1:3" x14ac:dyDescent="0.35">
      <c r="A2434" s="395" t="s">
        <v>4292</v>
      </c>
      <c r="B2434" s="902" t="s">
        <v>2734</v>
      </c>
      <c r="C2434" s="400">
        <v>30</v>
      </c>
    </row>
    <row r="2435" spans="1:3" x14ac:dyDescent="0.35">
      <c r="A2435" s="395" t="s">
        <v>4293</v>
      </c>
      <c r="B2435" s="902" t="s">
        <v>2736</v>
      </c>
      <c r="C2435" s="400">
        <v>150</v>
      </c>
    </row>
    <row r="2436" spans="1:3" x14ac:dyDescent="0.35">
      <c r="A2436" s="395" t="s">
        <v>4294</v>
      </c>
      <c r="B2436" s="902" t="s">
        <v>2702</v>
      </c>
      <c r="C2436" s="400">
        <v>150</v>
      </c>
    </row>
    <row r="2437" spans="1:3" x14ac:dyDescent="0.35">
      <c r="A2437" s="395" t="s">
        <v>4295</v>
      </c>
      <c r="B2437" s="902" t="s">
        <v>2739</v>
      </c>
      <c r="C2437" s="400">
        <v>90</v>
      </c>
    </row>
    <row r="2438" spans="1:3" x14ac:dyDescent="0.35">
      <c r="A2438" s="395" t="s">
        <v>4296</v>
      </c>
      <c r="B2438" s="902" t="s">
        <v>2704</v>
      </c>
      <c r="C2438" s="400">
        <v>75</v>
      </c>
    </row>
    <row r="2439" spans="1:3" x14ac:dyDescent="0.35">
      <c r="A2439" s="395" t="s">
        <v>4297</v>
      </c>
      <c r="B2439" s="902" t="s">
        <v>2742</v>
      </c>
      <c r="C2439" s="400">
        <v>60</v>
      </c>
    </row>
    <row r="2440" spans="1:3" x14ac:dyDescent="0.35">
      <c r="A2440" s="395" t="s">
        <v>4298</v>
      </c>
      <c r="B2440" s="902" t="s">
        <v>2744</v>
      </c>
      <c r="C2440" s="400">
        <v>90</v>
      </c>
    </row>
    <row r="2441" spans="1:3" x14ac:dyDescent="0.35">
      <c r="A2441" s="395" t="s">
        <v>4299</v>
      </c>
      <c r="B2441" s="902" t="s">
        <v>2746</v>
      </c>
      <c r="C2441" s="400">
        <v>60</v>
      </c>
    </row>
    <row r="2442" spans="1:3" x14ac:dyDescent="0.35">
      <c r="A2442" s="395" t="s">
        <v>4300</v>
      </c>
      <c r="B2442" s="902" t="s">
        <v>817</v>
      </c>
      <c r="C2442" s="400">
        <v>360</v>
      </c>
    </row>
    <row r="2443" spans="1:3" x14ac:dyDescent="0.35">
      <c r="A2443" s="395" t="s">
        <v>4301</v>
      </c>
      <c r="B2443" s="279" t="s">
        <v>2411</v>
      </c>
      <c r="C2443" s="909">
        <v>75</v>
      </c>
    </row>
    <row r="2444" spans="1:3" x14ac:dyDescent="0.35">
      <c r="A2444" s="395" t="s">
        <v>4302</v>
      </c>
      <c r="B2444" s="279" t="s">
        <v>2413</v>
      </c>
      <c r="C2444" s="280">
        <v>30</v>
      </c>
    </row>
    <row r="2445" spans="1:3" x14ac:dyDescent="0.35">
      <c r="A2445" s="395" t="s">
        <v>4303</v>
      </c>
      <c r="B2445" s="279" t="s">
        <v>2415</v>
      </c>
      <c r="C2445" s="280">
        <v>60</v>
      </c>
    </row>
    <row r="2446" spans="1:3" x14ac:dyDescent="0.35">
      <c r="A2446" s="395" t="s">
        <v>4304</v>
      </c>
      <c r="B2446" s="279" t="s">
        <v>7283</v>
      </c>
      <c r="C2446" s="280">
        <v>75</v>
      </c>
    </row>
    <row r="2447" spans="1:3" x14ac:dyDescent="0.35">
      <c r="A2447" s="395" t="s">
        <v>4305</v>
      </c>
      <c r="B2447" s="279" t="s">
        <v>836</v>
      </c>
      <c r="C2447" s="280">
        <v>75</v>
      </c>
    </row>
    <row r="2448" spans="1:3" x14ac:dyDescent="0.35">
      <c r="A2448" s="395" t="s">
        <v>4306</v>
      </c>
      <c r="B2448" s="279" t="s">
        <v>7284</v>
      </c>
      <c r="C2448" s="280">
        <v>120</v>
      </c>
    </row>
    <row r="2449" spans="1:3" x14ac:dyDescent="0.35">
      <c r="A2449" s="395" t="s">
        <v>4307</v>
      </c>
      <c r="B2449" s="279" t="s">
        <v>2428</v>
      </c>
      <c r="C2449" s="280">
        <v>30</v>
      </c>
    </row>
    <row r="2450" spans="1:3" x14ac:dyDescent="0.35">
      <c r="A2450" s="395" t="s">
        <v>4308</v>
      </c>
      <c r="B2450" s="279" t="s">
        <v>2757</v>
      </c>
      <c r="C2450" s="280">
        <v>30</v>
      </c>
    </row>
    <row r="2451" spans="1:3" x14ac:dyDescent="0.35">
      <c r="A2451" s="395" t="s">
        <v>4309</v>
      </c>
      <c r="B2451" s="279" t="s">
        <v>848</v>
      </c>
      <c r="C2451" s="280">
        <v>90</v>
      </c>
    </row>
    <row r="2452" spans="1:3" x14ac:dyDescent="0.35">
      <c r="A2452" s="395" t="s">
        <v>4310</v>
      </c>
      <c r="B2452" s="279" t="s">
        <v>2424</v>
      </c>
      <c r="C2452" s="280">
        <v>30</v>
      </c>
    </row>
    <row r="2453" spans="1:3" x14ac:dyDescent="0.35">
      <c r="A2453" s="395" t="s">
        <v>4311</v>
      </c>
      <c r="B2453" s="279" t="s">
        <v>2460</v>
      </c>
      <c r="C2453" s="280">
        <v>30</v>
      </c>
    </row>
    <row r="2454" spans="1:3" x14ac:dyDescent="0.35">
      <c r="A2454" s="395" t="s">
        <v>4312</v>
      </c>
      <c r="B2454" s="279" t="s">
        <v>2462</v>
      </c>
      <c r="C2454" s="280">
        <v>30</v>
      </c>
    </row>
    <row r="2455" spans="1:3" x14ac:dyDescent="0.35">
      <c r="A2455" s="395" t="s">
        <v>4313</v>
      </c>
      <c r="B2455" s="279" t="s">
        <v>2763</v>
      </c>
      <c r="C2455" s="280">
        <v>60</v>
      </c>
    </row>
    <row r="2456" spans="1:3" x14ac:dyDescent="0.35">
      <c r="A2456" s="395" t="s">
        <v>4314</v>
      </c>
      <c r="B2456" s="279" t="s">
        <v>2466</v>
      </c>
      <c r="C2456" s="280">
        <v>120</v>
      </c>
    </row>
    <row r="2457" spans="1:3" x14ac:dyDescent="0.35">
      <c r="A2457" s="395" t="s">
        <v>4315</v>
      </c>
      <c r="B2457" s="279" t="s">
        <v>2766</v>
      </c>
      <c r="C2457" s="280">
        <v>60</v>
      </c>
    </row>
    <row r="2458" spans="1:3" x14ac:dyDescent="0.35">
      <c r="A2458" s="395" t="s">
        <v>4316</v>
      </c>
      <c r="B2458" s="279" t="s">
        <v>507</v>
      </c>
      <c r="C2458" s="280">
        <v>180</v>
      </c>
    </row>
    <row r="2459" spans="1:3" x14ac:dyDescent="0.35">
      <c r="A2459" s="395" t="s">
        <v>4317</v>
      </c>
      <c r="B2459" s="279" t="s">
        <v>508</v>
      </c>
      <c r="C2459" s="281">
        <v>60</v>
      </c>
    </row>
    <row r="2460" spans="1:3" x14ac:dyDescent="0.35">
      <c r="A2460" s="395" t="s">
        <v>4318</v>
      </c>
      <c r="B2460" s="279" t="s">
        <v>3554</v>
      </c>
      <c r="C2460" s="280">
        <v>90</v>
      </c>
    </row>
    <row r="2461" spans="1:3" x14ac:dyDescent="0.35">
      <c r="A2461" s="395" t="s">
        <v>4319</v>
      </c>
      <c r="B2461" s="279" t="s">
        <v>2554</v>
      </c>
      <c r="C2461" s="280">
        <v>60</v>
      </c>
    </row>
    <row r="2462" spans="1:3" x14ac:dyDescent="0.35">
      <c r="A2462" s="395" t="s">
        <v>4320</v>
      </c>
      <c r="B2462" s="279" t="s">
        <v>2517</v>
      </c>
      <c r="C2462" s="280">
        <v>90</v>
      </c>
    </row>
    <row r="2463" spans="1:3" x14ac:dyDescent="0.35">
      <c r="A2463" s="395" t="s">
        <v>4321</v>
      </c>
      <c r="B2463" s="279" t="s">
        <v>513</v>
      </c>
      <c r="C2463" s="280">
        <v>60</v>
      </c>
    </row>
    <row r="2464" spans="1:3" x14ac:dyDescent="0.35">
      <c r="A2464" s="395" t="s">
        <v>4322</v>
      </c>
      <c r="B2464" s="279" t="s">
        <v>2771</v>
      </c>
      <c r="C2464" s="280">
        <v>90</v>
      </c>
    </row>
    <row r="2465" spans="1:3" x14ac:dyDescent="0.35">
      <c r="A2465" s="395" t="s">
        <v>4323</v>
      </c>
      <c r="B2465" s="279" t="s">
        <v>2773</v>
      </c>
      <c r="C2465" s="280">
        <v>180</v>
      </c>
    </row>
    <row r="2466" spans="1:3" x14ac:dyDescent="0.35">
      <c r="A2466" s="395" t="s">
        <v>4324</v>
      </c>
      <c r="B2466" s="279" t="s">
        <v>2807</v>
      </c>
      <c r="C2466" s="280">
        <v>60</v>
      </c>
    </row>
    <row r="2467" spans="1:3" x14ac:dyDescent="0.35">
      <c r="A2467" s="395" t="s">
        <v>4325</v>
      </c>
      <c r="B2467" s="279" t="s">
        <v>2809</v>
      </c>
      <c r="C2467" s="280">
        <v>90</v>
      </c>
    </row>
    <row r="2468" spans="1:3" x14ac:dyDescent="0.35">
      <c r="A2468" s="395" t="s">
        <v>4326</v>
      </c>
      <c r="B2468" s="279" t="s">
        <v>2528</v>
      </c>
      <c r="C2468" s="280">
        <v>120</v>
      </c>
    </row>
    <row r="2469" spans="1:3" x14ac:dyDescent="0.35">
      <c r="A2469" s="395" t="s">
        <v>4327</v>
      </c>
      <c r="B2469" s="279" t="s">
        <v>2812</v>
      </c>
      <c r="C2469" s="281">
        <v>60</v>
      </c>
    </row>
    <row r="2470" spans="1:3" x14ac:dyDescent="0.35">
      <c r="A2470" s="395" t="s">
        <v>4328</v>
      </c>
      <c r="B2470" s="279" t="s">
        <v>2776</v>
      </c>
      <c r="C2470" s="280">
        <v>120</v>
      </c>
    </row>
    <row r="2471" spans="1:3" x14ac:dyDescent="0.35">
      <c r="A2471" s="395" t="s">
        <v>4329</v>
      </c>
      <c r="B2471" s="279" t="s">
        <v>2530</v>
      </c>
      <c r="C2471" s="280">
        <v>90</v>
      </c>
    </row>
    <row r="2472" spans="1:3" x14ac:dyDescent="0.35">
      <c r="A2472" s="395" t="s">
        <v>4330</v>
      </c>
      <c r="B2472" s="279" t="s">
        <v>2778</v>
      </c>
      <c r="C2472" s="280">
        <v>90</v>
      </c>
    </row>
    <row r="2473" spans="1:3" x14ac:dyDescent="0.35">
      <c r="A2473" s="395" t="s">
        <v>4331</v>
      </c>
      <c r="B2473" s="279" t="s">
        <v>509</v>
      </c>
      <c r="C2473" s="280">
        <v>60</v>
      </c>
    </row>
    <row r="2474" spans="1:3" x14ac:dyDescent="0.35">
      <c r="A2474" s="395" t="s">
        <v>4332</v>
      </c>
      <c r="B2474" s="279" t="s">
        <v>2781</v>
      </c>
      <c r="C2474" s="280">
        <v>60</v>
      </c>
    </row>
    <row r="2475" spans="1:3" x14ac:dyDescent="0.35">
      <c r="A2475" s="395" t="s">
        <v>4333</v>
      </c>
      <c r="B2475" s="279" t="s">
        <v>2573</v>
      </c>
      <c r="C2475" s="280">
        <v>90</v>
      </c>
    </row>
    <row r="2476" spans="1:3" x14ac:dyDescent="0.35">
      <c r="A2476" s="395" t="s">
        <v>4334</v>
      </c>
      <c r="B2476" s="279" t="s">
        <v>2548</v>
      </c>
      <c r="C2476" s="280">
        <v>30</v>
      </c>
    </row>
    <row r="2477" spans="1:3" x14ac:dyDescent="0.35">
      <c r="A2477" s="395" t="s">
        <v>4335</v>
      </c>
      <c r="B2477" s="279" t="s">
        <v>817</v>
      </c>
      <c r="C2477" s="280">
        <v>450</v>
      </c>
    </row>
    <row r="2478" spans="1:3" x14ac:dyDescent="0.35">
      <c r="A2478" s="395" t="s">
        <v>4336</v>
      </c>
      <c r="B2478" s="279" t="s">
        <v>2411</v>
      </c>
      <c r="C2478" s="909">
        <v>75</v>
      </c>
    </row>
    <row r="2479" spans="1:3" x14ac:dyDescent="0.35">
      <c r="A2479" s="395" t="s">
        <v>4337</v>
      </c>
      <c r="B2479" s="279" t="s">
        <v>2413</v>
      </c>
      <c r="C2479" s="280">
        <v>30</v>
      </c>
    </row>
    <row r="2480" spans="1:3" x14ac:dyDescent="0.35">
      <c r="A2480" s="395" t="s">
        <v>4338</v>
      </c>
      <c r="B2480" s="279" t="s">
        <v>2415</v>
      </c>
      <c r="C2480" s="280">
        <v>60</v>
      </c>
    </row>
    <row r="2481" spans="1:3" x14ac:dyDescent="0.35">
      <c r="A2481" s="395" t="s">
        <v>4339</v>
      </c>
      <c r="B2481" s="279" t="s">
        <v>7283</v>
      </c>
      <c r="C2481" s="280">
        <v>75</v>
      </c>
    </row>
    <row r="2482" spans="1:3" x14ac:dyDescent="0.35">
      <c r="A2482" s="395" t="s">
        <v>4340</v>
      </c>
      <c r="B2482" s="279" t="s">
        <v>836</v>
      </c>
      <c r="C2482" s="280">
        <v>75</v>
      </c>
    </row>
    <row r="2483" spans="1:3" x14ac:dyDescent="0.35">
      <c r="A2483" s="395" t="s">
        <v>4341</v>
      </c>
      <c r="B2483" s="279" t="s">
        <v>7284</v>
      </c>
      <c r="C2483" s="280">
        <v>120</v>
      </c>
    </row>
    <row r="2484" spans="1:3" x14ac:dyDescent="0.35">
      <c r="A2484" s="395" t="s">
        <v>4342</v>
      </c>
      <c r="B2484" s="901" t="s">
        <v>2424</v>
      </c>
      <c r="C2484" s="280">
        <v>60</v>
      </c>
    </row>
    <row r="2485" spans="1:3" x14ac:dyDescent="0.35">
      <c r="A2485" s="395" t="s">
        <v>4343</v>
      </c>
      <c r="B2485" s="901" t="s">
        <v>2829</v>
      </c>
      <c r="C2485" s="280">
        <v>30</v>
      </c>
    </row>
    <row r="2486" spans="1:3" x14ac:dyDescent="0.35">
      <c r="A2486" s="395" t="s">
        <v>4344</v>
      </c>
      <c r="B2486" s="901" t="s">
        <v>849</v>
      </c>
      <c r="C2486" s="280">
        <v>75</v>
      </c>
    </row>
    <row r="2487" spans="1:3" x14ac:dyDescent="0.35">
      <c r="A2487" s="395" t="s">
        <v>4345</v>
      </c>
      <c r="B2487" s="901" t="s">
        <v>2832</v>
      </c>
      <c r="C2487" s="280">
        <v>45</v>
      </c>
    </row>
    <row r="2488" spans="1:3" x14ac:dyDescent="0.35">
      <c r="A2488" s="395" t="s">
        <v>4346</v>
      </c>
      <c r="B2488" s="901" t="s">
        <v>2834</v>
      </c>
      <c r="C2488" s="280">
        <v>45</v>
      </c>
    </row>
    <row r="2489" spans="1:3" x14ac:dyDescent="0.35">
      <c r="A2489" s="395" t="s">
        <v>4347</v>
      </c>
      <c r="B2489" s="901" t="s">
        <v>2836</v>
      </c>
      <c r="C2489" s="280">
        <v>30</v>
      </c>
    </row>
    <row r="2490" spans="1:3" x14ac:dyDescent="0.35">
      <c r="A2490" s="395" t="s">
        <v>4348</v>
      </c>
      <c r="B2490" s="901" t="s">
        <v>2456</v>
      </c>
      <c r="C2490" s="280">
        <v>30</v>
      </c>
    </row>
    <row r="2491" spans="1:3" x14ac:dyDescent="0.35">
      <c r="A2491" s="395" t="s">
        <v>4349</v>
      </c>
      <c r="B2491" s="901" t="s">
        <v>2638</v>
      </c>
      <c r="C2491" s="280">
        <v>30</v>
      </c>
    </row>
    <row r="2492" spans="1:3" x14ac:dyDescent="0.35">
      <c r="A2492" s="395" t="s">
        <v>4350</v>
      </c>
      <c r="B2492" s="901" t="s">
        <v>2428</v>
      </c>
      <c r="C2492" s="280">
        <v>30</v>
      </c>
    </row>
    <row r="2493" spans="1:3" x14ac:dyDescent="0.35">
      <c r="A2493" s="395" t="s">
        <v>4351</v>
      </c>
      <c r="B2493" s="901" t="s">
        <v>2841</v>
      </c>
      <c r="C2493" s="280">
        <v>60</v>
      </c>
    </row>
    <row r="2494" spans="1:3" x14ac:dyDescent="0.35">
      <c r="A2494" s="395" t="s">
        <v>4352</v>
      </c>
      <c r="B2494" s="901" t="s">
        <v>2843</v>
      </c>
      <c r="C2494" s="280">
        <v>45</v>
      </c>
    </row>
    <row r="2495" spans="1:3" x14ac:dyDescent="0.35">
      <c r="A2495" s="395" t="s">
        <v>4353</v>
      </c>
      <c r="B2495" s="901" t="s">
        <v>2845</v>
      </c>
      <c r="C2495" s="280">
        <v>60</v>
      </c>
    </row>
    <row r="2496" spans="1:3" x14ac:dyDescent="0.35">
      <c r="A2496" s="395" t="s">
        <v>4354</v>
      </c>
      <c r="B2496" s="901" t="s">
        <v>2847</v>
      </c>
      <c r="C2496" s="280">
        <v>45</v>
      </c>
    </row>
    <row r="2497" spans="1:3" x14ac:dyDescent="0.35">
      <c r="A2497" s="395" t="s">
        <v>4355</v>
      </c>
      <c r="B2497" s="901" t="s">
        <v>2849</v>
      </c>
      <c r="C2497" s="280">
        <v>60</v>
      </c>
    </row>
    <row r="2498" spans="1:3" x14ac:dyDescent="0.35">
      <c r="A2498" s="395" t="s">
        <v>4356</v>
      </c>
      <c r="B2498" s="901" t="s">
        <v>2851</v>
      </c>
      <c r="C2498" s="280">
        <v>120</v>
      </c>
    </row>
    <row r="2499" spans="1:3" x14ac:dyDescent="0.35">
      <c r="A2499" s="395" t="s">
        <v>4357</v>
      </c>
      <c r="B2499" s="901" t="s">
        <v>2853</v>
      </c>
      <c r="C2499" s="280">
        <v>90</v>
      </c>
    </row>
    <row r="2500" spans="1:3" x14ac:dyDescent="0.35">
      <c r="A2500" s="395" t="s">
        <v>4358</v>
      </c>
      <c r="B2500" s="901" t="s">
        <v>2855</v>
      </c>
      <c r="C2500" s="280">
        <v>90</v>
      </c>
    </row>
    <row r="2501" spans="1:3" x14ac:dyDescent="0.35">
      <c r="A2501" s="395" t="s">
        <v>4359</v>
      </c>
      <c r="B2501" s="901" t="s">
        <v>2857</v>
      </c>
      <c r="C2501" s="280">
        <v>60</v>
      </c>
    </row>
    <row r="2502" spans="1:3" x14ac:dyDescent="0.35">
      <c r="A2502" s="395" t="s">
        <v>4360</v>
      </c>
      <c r="B2502" s="901" t="s">
        <v>2859</v>
      </c>
      <c r="C2502" s="280">
        <v>60</v>
      </c>
    </row>
    <row r="2503" spans="1:3" x14ac:dyDescent="0.35">
      <c r="A2503" s="395" t="s">
        <v>4361</v>
      </c>
      <c r="B2503" s="901" t="s">
        <v>2861</v>
      </c>
      <c r="C2503" s="280">
        <v>60</v>
      </c>
    </row>
    <row r="2504" spans="1:3" x14ac:dyDescent="0.35">
      <c r="A2504" s="395" t="s">
        <v>4362</v>
      </c>
      <c r="B2504" s="901" t="s">
        <v>2863</v>
      </c>
      <c r="C2504" s="280">
        <v>90</v>
      </c>
    </row>
    <row r="2505" spans="1:3" x14ac:dyDescent="0.35">
      <c r="A2505" s="395" t="s">
        <v>4363</v>
      </c>
      <c r="B2505" s="901" t="s">
        <v>2865</v>
      </c>
      <c r="C2505" s="280">
        <v>90</v>
      </c>
    </row>
    <row r="2506" spans="1:3" x14ac:dyDescent="0.35">
      <c r="A2506" s="395" t="s">
        <v>4364</v>
      </c>
      <c r="B2506" s="901" t="s">
        <v>2867</v>
      </c>
      <c r="C2506" s="280">
        <v>90</v>
      </c>
    </row>
    <row r="2507" spans="1:3" x14ac:dyDescent="0.35">
      <c r="A2507" s="395" t="s">
        <v>4365</v>
      </c>
      <c r="B2507" s="901" t="s">
        <v>2869</v>
      </c>
      <c r="C2507" s="280">
        <v>120</v>
      </c>
    </row>
    <row r="2508" spans="1:3" x14ac:dyDescent="0.35">
      <c r="A2508" s="395" t="s">
        <v>4366</v>
      </c>
      <c r="B2508" s="901" t="s">
        <v>2871</v>
      </c>
      <c r="C2508" s="280">
        <v>60</v>
      </c>
    </row>
    <row r="2509" spans="1:3" x14ac:dyDescent="0.35">
      <c r="A2509" s="395" t="s">
        <v>4367</v>
      </c>
      <c r="B2509" s="901" t="s">
        <v>2873</v>
      </c>
      <c r="C2509" s="280">
        <v>60</v>
      </c>
    </row>
    <row r="2510" spans="1:3" x14ac:dyDescent="0.35">
      <c r="A2510" s="395" t="s">
        <v>4368</v>
      </c>
      <c r="B2510" s="901" t="s">
        <v>2875</v>
      </c>
      <c r="C2510" s="280">
        <v>60</v>
      </c>
    </row>
    <row r="2511" spans="1:3" x14ac:dyDescent="0.35">
      <c r="A2511" s="395" t="s">
        <v>4369</v>
      </c>
      <c r="B2511" s="901" t="s">
        <v>2877</v>
      </c>
      <c r="C2511" s="280">
        <v>90</v>
      </c>
    </row>
    <row r="2512" spans="1:3" x14ac:dyDescent="0.35">
      <c r="A2512" s="395" t="s">
        <v>4370</v>
      </c>
      <c r="B2512" s="901" t="s">
        <v>2879</v>
      </c>
      <c r="C2512" s="280">
        <v>60</v>
      </c>
    </row>
    <row r="2513" spans="1:3" x14ac:dyDescent="0.35">
      <c r="A2513" s="395" t="s">
        <v>4371</v>
      </c>
      <c r="B2513" s="901" t="s">
        <v>2881</v>
      </c>
      <c r="C2513" s="280">
        <v>60</v>
      </c>
    </row>
    <row r="2514" spans="1:3" x14ac:dyDescent="0.35">
      <c r="A2514" s="395" t="s">
        <v>4372</v>
      </c>
      <c r="B2514" s="901" t="s">
        <v>5706</v>
      </c>
      <c r="C2514" s="280">
        <v>120</v>
      </c>
    </row>
    <row r="2515" spans="1:3" x14ac:dyDescent="0.35">
      <c r="A2515" s="395" t="s">
        <v>4373</v>
      </c>
      <c r="B2515" s="901" t="s">
        <v>817</v>
      </c>
      <c r="C2515" s="280">
        <v>450</v>
      </c>
    </row>
    <row r="2516" spans="1:3" x14ac:dyDescent="0.35">
      <c r="A2516" s="395" t="s">
        <v>4374</v>
      </c>
      <c r="B2516" s="279" t="s">
        <v>2411</v>
      </c>
      <c r="C2516" s="909">
        <v>75</v>
      </c>
    </row>
    <row r="2517" spans="1:3" x14ac:dyDescent="0.35">
      <c r="A2517" s="395" t="s">
        <v>4375</v>
      </c>
      <c r="B2517" s="279" t="s">
        <v>2413</v>
      </c>
      <c r="C2517" s="280">
        <v>30</v>
      </c>
    </row>
    <row r="2518" spans="1:3" x14ac:dyDescent="0.35">
      <c r="A2518" s="395" t="s">
        <v>4376</v>
      </c>
      <c r="B2518" s="279" t="s">
        <v>2415</v>
      </c>
      <c r="C2518" s="280">
        <v>60</v>
      </c>
    </row>
    <row r="2519" spans="1:3" x14ac:dyDescent="0.35">
      <c r="A2519" s="395" t="s">
        <v>4377</v>
      </c>
      <c r="B2519" s="279" t="s">
        <v>7283</v>
      </c>
      <c r="C2519" s="280">
        <v>75</v>
      </c>
    </row>
    <row r="2520" spans="1:3" x14ac:dyDescent="0.35">
      <c r="A2520" s="395" t="s">
        <v>4378</v>
      </c>
      <c r="B2520" s="279" t="s">
        <v>836</v>
      </c>
      <c r="C2520" s="280">
        <v>75</v>
      </c>
    </row>
    <row r="2521" spans="1:3" x14ac:dyDescent="0.35">
      <c r="A2521" s="395" t="s">
        <v>4379</v>
      </c>
      <c r="B2521" s="279" t="s">
        <v>7284</v>
      </c>
      <c r="C2521" s="280">
        <v>120</v>
      </c>
    </row>
    <row r="2522" spans="1:3" x14ac:dyDescent="0.35">
      <c r="A2522" s="395" t="s">
        <v>4380</v>
      </c>
      <c r="B2522" s="913" t="s">
        <v>2428</v>
      </c>
      <c r="C2522" s="914">
        <v>30</v>
      </c>
    </row>
    <row r="2523" spans="1:3" x14ac:dyDescent="0.35">
      <c r="A2523" s="395" t="s">
        <v>4381</v>
      </c>
      <c r="B2523" s="913" t="s">
        <v>2964</v>
      </c>
      <c r="C2523" s="914">
        <v>60</v>
      </c>
    </row>
    <row r="2524" spans="1:3" x14ac:dyDescent="0.35">
      <c r="A2524" s="395" t="s">
        <v>4382</v>
      </c>
      <c r="B2524" s="913" t="s">
        <v>2591</v>
      </c>
      <c r="C2524" s="914">
        <v>30</v>
      </c>
    </row>
    <row r="2525" spans="1:3" x14ac:dyDescent="0.35">
      <c r="A2525" s="395" t="s">
        <v>4383</v>
      </c>
      <c r="B2525" s="913" t="s">
        <v>2834</v>
      </c>
      <c r="C2525" s="914">
        <v>30</v>
      </c>
    </row>
    <row r="2526" spans="1:3" x14ac:dyDescent="0.35">
      <c r="A2526" s="395" t="s">
        <v>4384</v>
      </c>
      <c r="B2526" s="913" t="s">
        <v>849</v>
      </c>
      <c r="C2526" s="914">
        <v>45</v>
      </c>
    </row>
    <row r="2527" spans="1:3" x14ac:dyDescent="0.35">
      <c r="A2527" s="395" t="s">
        <v>4385</v>
      </c>
      <c r="B2527" s="913" t="s">
        <v>2836</v>
      </c>
      <c r="C2527" s="914">
        <v>30</v>
      </c>
    </row>
    <row r="2528" spans="1:3" x14ac:dyDescent="0.35">
      <c r="A2528" s="395" t="s">
        <v>4386</v>
      </c>
      <c r="B2528" s="913" t="s">
        <v>2456</v>
      </c>
      <c r="C2528" s="914">
        <v>30</v>
      </c>
    </row>
    <row r="2529" spans="1:3" x14ac:dyDescent="0.35">
      <c r="A2529" s="395" t="s">
        <v>4387</v>
      </c>
      <c r="B2529" s="913" t="s">
        <v>2938</v>
      </c>
      <c r="C2529" s="914">
        <v>90</v>
      </c>
    </row>
    <row r="2530" spans="1:3" x14ac:dyDescent="0.35">
      <c r="A2530" s="395" t="s">
        <v>4388</v>
      </c>
      <c r="B2530" s="913" t="s">
        <v>2940</v>
      </c>
      <c r="C2530" s="914">
        <v>180</v>
      </c>
    </row>
    <row r="2531" spans="1:3" x14ac:dyDescent="0.35">
      <c r="A2531" s="395" t="s">
        <v>4389</v>
      </c>
      <c r="B2531" s="913" t="s">
        <v>2942</v>
      </c>
      <c r="C2531" s="914">
        <v>180</v>
      </c>
    </row>
    <row r="2532" spans="1:3" x14ac:dyDescent="0.35">
      <c r="A2532" s="395" t="s">
        <v>4390</v>
      </c>
      <c r="B2532" s="913" t="s">
        <v>2944</v>
      </c>
      <c r="C2532" s="914">
        <v>90</v>
      </c>
    </row>
    <row r="2533" spans="1:3" x14ac:dyDescent="0.35">
      <c r="A2533" s="395" t="s">
        <v>4391</v>
      </c>
      <c r="B2533" s="913" t="s">
        <v>2975</v>
      </c>
      <c r="C2533" s="914">
        <v>90</v>
      </c>
    </row>
    <row r="2534" spans="1:3" x14ac:dyDescent="0.35">
      <c r="A2534" s="395" t="s">
        <v>4392</v>
      </c>
      <c r="B2534" s="913" t="s">
        <v>2946</v>
      </c>
      <c r="C2534" s="914">
        <v>90</v>
      </c>
    </row>
    <row r="2535" spans="1:3" x14ac:dyDescent="0.35">
      <c r="A2535" s="395" t="s">
        <v>4393</v>
      </c>
      <c r="B2535" s="913" t="s">
        <v>2978</v>
      </c>
      <c r="C2535" s="914">
        <v>90</v>
      </c>
    </row>
    <row r="2536" spans="1:3" x14ac:dyDescent="0.35">
      <c r="A2536" s="395" t="s">
        <v>4394</v>
      </c>
      <c r="B2536" s="913" t="s">
        <v>2947</v>
      </c>
      <c r="C2536" s="914">
        <v>60</v>
      </c>
    </row>
    <row r="2537" spans="1:3" x14ac:dyDescent="0.35">
      <c r="A2537" s="395" t="s">
        <v>4395</v>
      </c>
      <c r="B2537" s="913" t="s">
        <v>7295</v>
      </c>
      <c r="C2537" s="914">
        <v>45</v>
      </c>
    </row>
    <row r="2538" spans="1:3" x14ac:dyDescent="0.35">
      <c r="A2538" s="395" t="s">
        <v>4396</v>
      </c>
      <c r="B2538" s="913" t="s">
        <v>2949</v>
      </c>
      <c r="C2538" s="914">
        <v>60</v>
      </c>
    </row>
    <row r="2539" spans="1:3" x14ac:dyDescent="0.35">
      <c r="A2539" s="395" t="s">
        <v>4397</v>
      </c>
      <c r="B2539" s="913" t="s">
        <v>2950</v>
      </c>
      <c r="C2539" s="914">
        <v>30</v>
      </c>
    </row>
    <row r="2540" spans="1:3" x14ac:dyDescent="0.35">
      <c r="A2540" s="395" t="s">
        <v>4398</v>
      </c>
      <c r="B2540" s="913" t="s">
        <v>2985</v>
      </c>
      <c r="C2540" s="914">
        <v>150</v>
      </c>
    </row>
    <row r="2541" spans="1:3" x14ac:dyDescent="0.35">
      <c r="A2541" s="395" t="s">
        <v>4399</v>
      </c>
      <c r="B2541" s="913" t="s">
        <v>2987</v>
      </c>
      <c r="C2541" s="914">
        <v>45</v>
      </c>
    </row>
    <row r="2542" spans="1:3" x14ac:dyDescent="0.35">
      <c r="A2542" s="395" t="s">
        <v>4400</v>
      </c>
      <c r="B2542" s="913" t="s">
        <v>2638</v>
      </c>
      <c r="C2542" s="914">
        <v>30</v>
      </c>
    </row>
    <row r="2543" spans="1:3" x14ac:dyDescent="0.35">
      <c r="A2543" s="395" t="s">
        <v>4401</v>
      </c>
      <c r="B2543" s="913" t="s">
        <v>2991</v>
      </c>
      <c r="C2543" s="914">
        <v>180</v>
      </c>
    </row>
    <row r="2544" spans="1:3" x14ac:dyDescent="0.35">
      <c r="A2544" s="395" t="s">
        <v>4402</v>
      </c>
      <c r="B2544" s="913" t="s">
        <v>2993</v>
      </c>
      <c r="C2544" s="914">
        <v>30</v>
      </c>
    </row>
    <row r="2545" spans="1:3" x14ac:dyDescent="0.35">
      <c r="A2545" s="395" t="s">
        <v>4403</v>
      </c>
      <c r="B2545" s="913" t="s">
        <v>2951</v>
      </c>
      <c r="C2545" s="914">
        <v>60</v>
      </c>
    </row>
    <row r="2546" spans="1:3" x14ac:dyDescent="0.35">
      <c r="A2546" s="395" t="s">
        <v>4404</v>
      </c>
      <c r="B2546" s="913" t="s">
        <v>2996</v>
      </c>
      <c r="C2546" s="914">
        <v>60</v>
      </c>
    </row>
    <row r="2547" spans="1:3" x14ac:dyDescent="0.35">
      <c r="A2547" s="395" t="s">
        <v>4405</v>
      </c>
      <c r="B2547" s="913" t="s">
        <v>2952</v>
      </c>
      <c r="C2547" s="914">
        <v>60</v>
      </c>
    </row>
    <row r="2548" spans="1:3" x14ac:dyDescent="0.35">
      <c r="A2548" s="395" t="s">
        <v>4406</v>
      </c>
      <c r="B2548" s="913" t="s">
        <v>7294</v>
      </c>
      <c r="C2548" s="914">
        <v>60</v>
      </c>
    </row>
    <row r="2549" spans="1:3" x14ac:dyDescent="0.35">
      <c r="A2549" s="395" t="s">
        <v>4407</v>
      </c>
      <c r="B2549" s="913" t="s">
        <v>2955</v>
      </c>
      <c r="C2549" s="914">
        <v>270</v>
      </c>
    </row>
    <row r="2550" spans="1:3" x14ac:dyDescent="0.35">
      <c r="A2550" s="395" t="s">
        <v>4408</v>
      </c>
      <c r="B2550" s="279" t="s">
        <v>2411</v>
      </c>
      <c r="C2550" s="909">
        <v>75</v>
      </c>
    </row>
    <row r="2551" spans="1:3" x14ac:dyDescent="0.35">
      <c r="A2551" s="395" t="s">
        <v>4409</v>
      </c>
      <c r="B2551" s="279" t="s">
        <v>2413</v>
      </c>
      <c r="C2551" s="280">
        <v>30</v>
      </c>
    </row>
    <row r="2552" spans="1:3" x14ac:dyDescent="0.35">
      <c r="A2552" s="395" t="s">
        <v>4410</v>
      </c>
      <c r="B2552" s="279" t="s">
        <v>2415</v>
      </c>
      <c r="C2552" s="280">
        <v>60</v>
      </c>
    </row>
    <row r="2553" spans="1:3" x14ac:dyDescent="0.35">
      <c r="A2553" s="395" t="s">
        <v>4411</v>
      </c>
      <c r="B2553" s="279" t="s">
        <v>7283</v>
      </c>
      <c r="C2553" s="280">
        <v>75</v>
      </c>
    </row>
    <row r="2554" spans="1:3" x14ac:dyDescent="0.35">
      <c r="A2554" s="395" t="s">
        <v>4412</v>
      </c>
      <c r="B2554" s="279" t="s">
        <v>836</v>
      </c>
      <c r="C2554" s="280">
        <v>75</v>
      </c>
    </row>
    <row r="2555" spans="1:3" x14ac:dyDescent="0.35">
      <c r="A2555" s="395" t="s">
        <v>4413</v>
      </c>
      <c r="B2555" s="279" t="s">
        <v>7284</v>
      </c>
      <c r="C2555" s="280">
        <v>120</v>
      </c>
    </row>
    <row r="2556" spans="1:3" x14ac:dyDescent="0.35">
      <c r="A2556" s="395" t="s">
        <v>4414</v>
      </c>
      <c r="B2556" s="279" t="s">
        <v>2424</v>
      </c>
      <c r="C2556" s="280">
        <v>90</v>
      </c>
    </row>
    <row r="2557" spans="1:3" x14ac:dyDescent="0.35">
      <c r="A2557" s="395" t="s">
        <v>4415</v>
      </c>
      <c r="B2557" s="279" t="s">
        <v>3008</v>
      </c>
      <c r="C2557" s="280">
        <v>30</v>
      </c>
    </row>
    <row r="2558" spans="1:3" x14ac:dyDescent="0.35">
      <c r="A2558" s="395" t="s">
        <v>4416</v>
      </c>
      <c r="B2558" s="279" t="s">
        <v>2422</v>
      </c>
      <c r="C2558" s="280">
        <v>30</v>
      </c>
    </row>
    <row r="2559" spans="1:3" x14ac:dyDescent="0.35">
      <c r="A2559" s="395" t="s">
        <v>4417</v>
      </c>
      <c r="B2559" s="279" t="s">
        <v>3011</v>
      </c>
      <c r="C2559" s="280">
        <v>30</v>
      </c>
    </row>
    <row r="2560" spans="1:3" x14ac:dyDescent="0.35">
      <c r="A2560" s="395" t="s">
        <v>4418</v>
      </c>
      <c r="B2560" s="279" t="s">
        <v>3013</v>
      </c>
      <c r="C2560" s="280">
        <v>30</v>
      </c>
    </row>
    <row r="2561" spans="1:3" x14ac:dyDescent="0.35">
      <c r="A2561" s="395" t="s">
        <v>4419</v>
      </c>
      <c r="B2561" s="279" t="s">
        <v>3059</v>
      </c>
      <c r="C2561" s="280">
        <v>45</v>
      </c>
    </row>
    <row r="2562" spans="1:3" x14ac:dyDescent="0.35">
      <c r="A2562" s="395" t="s">
        <v>4420</v>
      </c>
      <c r="B2562" s="279" t="s">
        <v>3061</v>
      </c>
      <c r="C2562" s="280">
        <v>60</v>
      </c>
    </row>
    <row r="2563" spans="1:3" x14ac:dyDescent="0.35">
      <c r="A2563" s="395" t="s">
        <v>4421</v>
      </c>
      <c r="B2563" s="279" t="s">
        <v>3063</v>
      </c>
      <c r="C2563" s="280">
        <v>75</v>
      </c>
    </row>
    <row r="2564" spans="1:3" x14ac:dyDescent="0.35">
      <c r="A2564" s="395" t="s">
        <v>4422</v>
      </c>
      <c r="B2564" s="279" t="s">
        <v>3065</v>
      </c>
      <c r="C2564" s="280">
        <v>75</v>
      </c>
    </row>
    <row r="2565" spans="1:3" x14ac:dyDescent="0.35">
      <c r="A2565" s="395" t="s">
        <v>4423</v>
      </c>
      <c r="B2565" s="279" t="s">
        <v>2428</v>
      </c>
      <c r="C2565" s="280">
        <v>30</v>
      </c>
    </row>
    <row r="2566" spans="1:3" x14ac:dyDescent="0.35">
      <c r="A2566" s="395" t="s">
        <v>4424</v>
      </c>
      <c r="B2566" s="901" t="s">
        <v>3016</v>
      </c>
      <c r="C2566" s="400">
        <v>120</v>
      </c>
    </row>
    <row r="2567" spans="1:3" x14ac:dyDescent="0.35">
      <c r="A2567" s="395" t="s">
        <v>4425</v>
      </c>
      <c r="B2567" s="901" t="s">
        <v>3018</v>
      </c>
      <c r="C2567" s="400">
        <v>150</v>
      </c>
    </row>
    <row r="2568" spans="1:3" x14ac:dyDescent="0.35">
      <c r="A2568" s="395" t="s">
        <v>4426</v>
      </c>
      <c r="B2568" s="901" t="s">
        <v>3070</v>
      </c>
      <c r="C2568" s="400">
        <v>120</v>
      </c>
    </row>
    <row r="2569" spans="1:3" x14ac:dyDescent="0.35">
      <c r="A2569" s="395" t="s">
        <v>4427</v>
      </c>
      <c r="B2569" s="901" t="s">
        <v>3072</v>
      </c>
      <c r="C2569" s="400">
        <v>60</v>
      </c>
    </row>
    <row r="2570" spans="1:3" x14ac:dyDescent="0.35">
      <c r="A2570" s="395" t="s">
        <v>4428</v>
      </c>
      <c r="B2570" s="901" t="s">
        <v>3074</v>
      </c>
      <c r="C2570" s="400">
        <v>60</v>
      </c>
    </row>
    <row r="2571" spans="1:3" x14ac:dyDescent="0.35">
      <c r="A2571" s="395" t="s">
        <v>4429</v>
      </c>
      <c r="B2571" s="901" t="s">
        <v>3076</v>
      </c>
      <c r="C2571" s="400">
        <v>180</v>
      </c>
    </row>
    <row r="2572" spans="1:3" x14ac:dyDescent="0.35">
      <c r="A2572" s="395" t="s">
        <v>4430</v>
      </c>
      <c r="B2572" s="901" t="s">
        <v>3078</v>
      </c>
      <c r="C2572" s="400">
        <v>150</v>
      </c>
    </row>
    <row r="2573" spans="1:3" x14ac:dyDescent="0.35">
      <c r="A2573" s="395" t="s">
        <v>4431</v>
      </c>
      <c r="B2573" s="901" t="s">
        <v>3080</v>
      </c>
      <c r="C2573" s="400">
        <v>60</v>
      </c>
    </row>
    <row r="2574" spans="1:3" x14ac:dyDescent="0.35">
      <c r="A2574" s="395" t="s">
        <v>4432</v>
      </c>
      <c r="B2574" s="901" t="s">
        <v>3028</v>
      </c>
      <c r="C2574" s="400">
        <v>120</v>
      </c>
    </row>
    <row r="2575" spans="1:3" x14ac:dyDescent="0.35">
      <c r="A2575" s="395" t="s">
        <v>4433</v>
      </c>
      <c r="B2575" s="901" t="s">
        <v>3032</v>
      </c>
      <c r="C2575" s="400">
        <v>60</v>
      </c>
    </row>
    <row r="2576" spans="1:3" x14ac:dyDescent="0.35">
      <c r="A2576" s="395" t="s">
        <v>4434</v>
      </c>
      <c r="B2576" s="901" t="s">
        <v>3084</v>
      </c>
      <c r="C2576" s="400">
        <v>60</v>
      </c>
    </row>
    <row r="2577" spans="1:3" x14ac:dyDescent="0.35">
      <c r="A2577" s="395" t="s">
        <v>4435</v>
      </c>
      <c r="B2577" s="901" t="s">
        <v>3034</v>
      </c>
      <c r="C2577" s="400">
        <v>120</v>
      </c>
    </row>
    <row r="2578" spans="1:3" x14ac:dyDescent="0.35">
      <c r="A2578" s="395" t="s">
        <v>4436</v>
      </c>
      <c r="B2578" s="901" t="s">
        <v>3087</v>
      </c>
      <c r="C2578" s="400">
        <v>90</v>
      </c>
    </row>
    <row r="2579" spans="1:3" x14ac:dyDescent="0.35">
      <c r="A2579" s="395" t="s">
        <v>4437</v>
      </c>
      <c r="B2579" s="901" t="s">
        <v>3030</v>
      </c>
      <c r="C2579" s="400">
        <v>60</v>
      </c>
    </row>
    <row r="2580" spans="1:3" x14ac:dyDescent="0.35">
      <c r="A2580" s="395" t="s">
        <v>4438</v>
      </c>
      <c r="B2580" s="901" t="s">
        <v>3038</v>
      </c>
      <c r="C2580" s="400">
        <v>60</v>
      </c>
    </row>
    <row r="2581" spans="1:3" x14ac:dyDescent="0.35">
      <c r="A2581" s="395" t="s">
        <v>4439</v>
      </c>
      <c r="B2581" s="901" t="s">
        <v>3040</v>
      </c>
      <c r="C2581" s="400">
        <v>90</v>
      </c>
    </row>
    <row r="2582" spans="1:3" x14ac:dyDescent="0.35">
      <c r="A2582" s="395" t="s">
        <v>4440</v>
      </c>
      <c r="B2582" s="901" t="s">
        <v>3042</v>
      </c>
      <c r="C2582" s="400">
        <v>90</v>
      </c>
    </row>
    <row r="2583" spans="1:3" x14ac:dyDescent="0.35">
      <c r="A2583" s="395" t="s">
        <v>4441</v>
      </c>
      <c r="B2583" s="901" t="s">
        <v>3093</v>
      </c>
      <c r="C2583" s="400">
        <v>90</v>
      </c>
    </row>
    <row r="2584" spans="1:3" x14ac:dyDescent="0.35">
      <c r="A2584" s="395" t="s">
        <v>4442</v>
      </c>
      <c r="B2584" s="902" t="s">
        <v>3095</v>
      </c>
      <c r="C2584" s="400">
        <v>60</v>
      </c>
    </row>
    <row r="2585" spans="1:3" x14ac:dyDescent="0.35">
      <c r="A2585" s="395" t="s">
        <v>4443</v>
      </c>
      <c r="B2585" s="901" t="s">
        <v>3044</v>
      </c>
      <c r="C2585" s="400">
        <v>60</v>
      </c>
    </row>
    <row r="2586" spans="1:3" x14ac:dyDescent="0.35">
      <c r="A2586" s="395" t="s">
        <v>4444</v>
      </c>
      <c r="B2586" s="901" t="s">
        <v>3098</v>
      </c>
      <c r="C2586" s="400">
        <v>60</v>
      </c>
    </row>
    <row r="2587" spans="1:3" x14ac:dyDescent="0.35">
      <c r="A2587" s="395" t="s">
        <v>4445</v>
      </c>
      <c r="B2587" s="901" t="s">
        <v>3100</v>
      </c>
      <c r="C2587" s="400">
        <v>60</v>
      </c>
    </row>
    <row r="2588" spans="1:3" x14ac:dyDescent="0.35">
      <c r="A2588" s="395" t="s">
        <v>4446</v>
      </c>
      <c r="B2588" s="901" t="s">
        <v>3046</v>
      </c>
      <c r="C2588" s="400">
        <v>195</v>
      </c>
    </row>
    <row r="2589" spans="1:3" x14ac:dyDescent="0.35">
      <c r="A2589" s="395" t="s">
        <v>4447</v>
      </c>
      <c r="B2589" s="279" t="s">
        <v>2411</v>
      </c>
      <c r="C2589" s="909">
        <v>75</v>
      </c>
    </row>
    <row r="2590" spans="1:3" x14ac:dyDescent="0.35">
      <c r="A2590" s="395" t="s">
        <v>4448</v>
      </c>
      <c r="B2590" s="279" t="s">
        <v>2413</v>
      </c>
      <c r="C2590" s="280">
        <v>30</v>
      </c>
    </row>
    <row r="2591" spans="1:3" x14ac:dyDescent="0.35">
      <c r="A2591" s="395" t="s">
        <v>4449</v>
      </c>
      <c r="B2591" s="279" t="s">
        <v>2415</v>
      </c>
      <c r="C2591" s="280">
        <v>60</v>
      </c>
    </row>
    <row r="2592" spans="1:3" x14ac:dyDescent="0.35">
      <c r="A2592" s="395" t="s">
        <v>4450</v>
      </c>
      <c r="B2592" s="279" t="s">
        <v>7283</v>
      </c>
      <c r="C2592" s="280">
        <v>75</v>
      </c>
    </row>
    <row r="2593" spans="1:3" x14ac:dyDescent="0.35">
      <c r="A2593" s="395" t="s">
        <v>4451</v>
      </c>
      <c r="B2593" s="279" t="s">
        <v>836</v>
      </c>
      <c r="C2593" s="280">
        <v>75</v>
      </c>
    </row>
    <row r="2594" spans="1:3" x14ac:dyDescent="0.35">
      <c r="A2594" s="395" t="s">
        <v>4452</v>
      </c>
      <c r="B2594" s="279" t="s">
        <v>7284</v>
      </c>
      <c r="C2594" s="280">
        <v>120</v>
      </c>
    </row>
    <row r="2595" spans="1:3" x14ac:dyDescent="0.35">
      <c r="A2595" s="395" t="s">
        <v>4453</v>
      </c>
      <c r="B2595" s="902" t="s">
        <v>3236</v>
      </c>
      <c r="C2595" s="400">
        <v>60</v>
      </c>
    </row>
    <row r="2596" spans="1:3" x14ac:dyDescent="0.35">
      <c r="A2596" s="395" t="s">
        <v>4454</v>
      </c>
      <c r="B2596" s="902" t="s">
        <v>3184</v>
      </c>
      <c r="C2596" s="400">
        <v>30</v>
      </c>
    </row>
    <row r="2597" spans="1:3" x14ac:dyDescent="0.35">
      <c r="A2597" s="395" t="s">
        <v>4455</v>
      </c>
      <c r="B2597" s="902" t="s">
        <v>3186</v>
      </c>
      <c r="C2597" s="400">
        <v>30</v>
      </c>
    </row>
    <row r="2598" spans="1:3" x14ac:dyDescent="0.35">
      <c r="A2598" s="395" t="s">
        <v>4456</v>
      </c>
      <c r="B2598" s="902" t="s">
        <v>3188</v>
      </c>
      <c r="C2598" s="400">
        <v>60</v>
      </c>
    </row>
    <row r="2599" spans="1:3" x14ac:dyDescent="0.35">
      <c r="A2599" s="395" t="s">
        <v>4457</v>
      </c>
      <c r="B2599" s="902" t="s">
        <v>3241</v>
      </c>
      <c r="C2599" s="400">
        <v>45</v>
      </c>
    </row>
    <row r="2600" spans="1:3" x14ac:dyDescent="0.35">
      <c r="A2600" s="395" t="s">
        <v>4458</v>
      </c>
      <c r="B2600" s="902" t="s">
        <v>3190</v>
      </c>
      <c r="C2600" s="400">
        <v>45</v>
      </c>
    </row>
    <row r="2601" spans="1:3" x14ac:dyDescent="0.35">
      <c r="A2601" s="395" t="s">
        <v>4459</v>
      </c>
      <c r="B2601" s="902" t="s">
        <v>3244</v>
      </c>
      <c r="C2601" s="400">
        <v>60</v>
      </c>
    </row>
    <row r="2602" spans="1:3" x14ac:dyDescent="0.35">
      <c r="A2602" s="395" t="s">
        <v>4460</v>
      </c>
      <c r="B2602" s="902" t="s">
        <v>3194</v>
      </c>
      <c r="C2602" s="400">
        <v>75</v>
      </c>
    </row>
    <row r="2603" spans="1:3" x14ac:dyDescent="0.35">
      <c r="A2603" s="395" t="s">
        <v>4461</v>
      </c>
      <c r="B2603" s="902" t="s">
        <v>4660</v>
      </c>
      <c r="C2603" s="400">
        <v>60</v>
      </c>
    </row>
    <row r="2604" spans="1:3" x14ac:dyDescent="0.35">
      <c r="A2604" s="395" t="s">
        <v>4462</v>
      </c>
      <c r="B2604" s="902" t="s">
        <v>3197</v>
      </c>
      <c r="C2604" s="400">
        <v>60</v>
      </c>
    </row>
    <row r="2605" spans="1:3" x14ac:dyDescent="0.35">
      <c r="A2605" s="395" t="s">
        <v>4463</v>
      </c>
      <c r="B2605" s="902" t="s">
        <v>3249</v>
      </c>
      <c r="C2605" s="400">
        <v>45</v>
      </c>
    </row>
    <row r="2606" spans="1:3" x14ac:dyDescent="0.35">
      <c r="A2606" s="395" t="s">
        <v>4464</v>
      </c>
      <c r="B2606" s="902" t="s">
        <v>3199</v>
      </c>
      <c r="C2606" s="400">
        <v>45</v>
      </c>
    </row>
    <row r="2607" spans="1:3" x14ac:dyDescent="0.35">
      <c r="A2607" s="395" t="s">
        <v>4465</v>
      </c>
      <c r="B2607" s="902" t="s">
        <v>3201</v>
      </c>
      <c r="C2607" s="400">
        <v>45</v>
      </c>
    </row>
    <row r="2608" spans="1:3" x14ac:dyDescent="0.35">
      <c r="A2608" s="395" t="s">
        <v>4466</v>
      </c>
      <c r="B2608" s="902" t="s">
        <v>3203</v>
      </c>
      <c r="C2608" s="400">
        <v>45</v>
      </c>
    </row>
    <row r="2609" spans="1:3" x14ac:dyDescent="0.35">
      <c r="A2609" s="395" t="s">
        <v>4467</v>
      </c>
      <c r="B2609" s="902" t="s">
        <v>2428</v>
      </c>
      <c r="C2609" s="400">
        <v>30</v>
      </c>
    </row>
    <row r="2610" spans="1:3" x14ac:dyDescent="0.35">
      <c r="A2610" s="395" t="s">
        <v>4468</v>
      </c>
      <c r="B2610" s="902" t="s">
        <v>3255</v>
      </c>
      <c r="C2610" s="400">
        <v>45</v>
      </c>
    </row>
    <row r="2611" spans="1:3" x14ac:dyDescent="0.35">
      <c r="A2611" s="395" t="s">
        <v>4469</v>
      </c>
      <c r="B2611" s="902" t="s">
        <v>3207</v>
      </c>
      <c r="C2611" s="400">
        <v>60</v>
      </c>
    </row>
    <row r="2612" spans="1:3" x14ac:dyDescent="0.35">
      <c r="A2612" s="395" t="s">
        <v>4470</v>
      </c>
      <c r="B2612" s="902" t="s">
        <v>3258</v>
      </c>
      <c r="C2612" s="400">
        <v>60</v>
      </c>
    </row>
    <row r="2613" spans="1:3" x14ac:dyDescent="0.35">
      <c r="A2613" s="395" t="s">
        <v>4471</v>
      </c>
      <c r="B2613" s="902" t="s">
        <v>3209</v>
      </c>
      <c r="C2613" s="400">
        <v>60</v>
      </c>
    </row>
    <row r="2614" spans="1:3" x14ac:dyDescent="0.35">
      <c r="A2614" s="395" t="s">
        <v>4472</v>
      </c>
      <c r="B2614" s="902" t="s">
        <v>3205</v>
      </c>
      <c r="C2614" s="400">
        <v>60</v>
      </c>
    </row>
    <row r="2615" spans="1:3" x14ac:dyDescent="0.35">
      <c r="A2615" s="395" t="s">
        <v>4473</v>
      </c>
      <c r="B2615" s="902" t="s">
        <v>3211</v>
      </c>
      <c r="C2615" s="400">
        <v>60</v>
      </c>
    </row>
    <row r="2616" spans="1:3" x14ac:dyDescent="0.35">
      <c r="A2616" s="395" t="s">
        <v>4474</v>
      </c>
      <c r="B2616" s="902" t="s">
        <v>3215</v>
      </c>
      <c r="C2616" s="400">
        <v>150</v>
      </c>
    </row>
    <row r="2617" spans="1:3" x14ac:dyDescent="0.35">
      <c r="A2617" s="395" t="s">
        <v>4475</v>
      </c>
      <c r="B2617" s="902" t="s">
        <v>3217</v>
      </c>
      <c r="C2617" s="400">
        <v>150</v>
      </c>
    </row>
    <row r="2618" spans="1:3" x14ac:dyDescent="0.35">
      <c r="A2618" s="395" t="s">
        <v>4476</v>
      </c>
      <c r="B2618" s="902" t="s">
        <v>3219</v>
      </c>
      <c r="C2618" s="400">
        <v>150</v>
      </c>
    </row>
    <row r="2619" spans="1:3" x14ac:dyDescent="0.35">
      <c r="A2619" s="395" t="s">
        <v>4477</v>
      </c>
      <c r="B2619" s="902" t="s">
        <v>3221</v>
      </c>
      <c r="C2619" s="400">
        <v>150</v>
      </c>
    </row>
    <row r="2620" spans="1:3" x14ac:dyDescent="0.35">
      <c r="A2620" s="395" t="s">
        <v>4478</v>
      </c>
      <c r="B2620" s="902" t="s">
        <v>3267</v>
      </c>
      <c r="C2620" s="400">
        <v>75</v>
      </c>
    </row>
    <row r="2621" spans="1:3" x14ac:dyDescent="0.35">
      <c r="A2621" s="395" t="s">
        <v>4479</v>
      </c>
      <c r="B2621" s="902" t="s">
        <v>3269</v>
      </c>
      <c r="C2621" s="400">
        <v>45</v>
      </c>
    </row>
    <row r="2622" spans="1:3" x14ac:dyDescent="0.35">
      <c r="A2622" s="395" t="s">
        <v>4480</v>
      </c>
      <c r="B2622" s="902" t="s">
        <v>3271</v>
      </c>
      <c r="C2622" s="400">
        <v>60</v>
      </c>
    </row>
    <row r="2623" spans="1:3" x14ac:dyDescent="0.35">
      <c r="A2623" s="395" t="s">
        <v>4481</v>
      </c>
      <c r="B2623" s="902" t="s">
        <v>3273</v>
      </c>
      <c r="C2623" s="400">
        <v>60</v>
      </c>
    </row>
    <row r="2624" spans="1:3" x14ac:dyDescent="0.35">
      <c r="A2624" s="395" t="s">
        <v>4482</v>
      </c>
      <c r="B2624" s="902" t="s">
        <v>3275</v>
      </c>
      <c r="C2624" s="400">
        <v>90</v>
      </c>
    </row>
    <row r="2625" spans="1:3" x14ac:dyDescent="0.35">
      <c r="A2625" s="395" t="s">
        <v>4483</v>
      </c>
      <c r="B2625" s="902" t="s">
        <v>3227</v>
      </c>
      <c r="C2625" s="400">
        <v>60</v>
      </c>
    </row>
    <row r="2626" spans="1:3" x14ac:dyDescent="0.35">
      <c r="A2626" s="395" t="s">
        <v>4484</v>
      </c>
      <c r="B2626" s="902" t="s">
        <v>3278</v>
      </c>
      <c r="C2626" s="400">
        <v>60</v>
      </c>
    </row>
    <row r="2627" spans="1:3" x14ac:dyDescent="0.35">
      <c r="A2627" s="395" t="s">
        <v>4485</v>
      </c>
      <c r="B2627" s="902" t="s">
        <v>3280</v>
      </c>
      <c r="C2627" s="400">
        <v>90</v>
      </c>
    </row>
    <row r="2628" spans="1:3" x14ac:dyDescent="0.35">
      <c r="A2628" s="395" t="s">
        <v>4486</v>
      </c>
      <c r="B2628" s="902" t="s">
        <v>3282</v>
      </c>
      <c r="C2628" s="400">
        <v>60</v>
      </c>
    </row>
    <row r="2629" spans="1:3" x14ac:dyDescent="0.35">
      <c r="A2629" s="395" t="s">
        <v>4487</v>
      </c>
      <c r="B2629" s="902" t="s">
        <v>3225</v>
      </c>
      <c r="C2629" s="400">
        <v>90</v>
      </c>
    </row>
    <row r="2630" spans="1:3" x14ac:dyDescent="0.35">
      <c r="A2630" s="395" t="s">
        <v>4488</v>
      </c>
      <c r="B2630" s="902" t="s">
        <v>3223</v>
      </c>
      <c r="C2630" s="400">
        <v>60</v>
      </c>
    </row>
    <row r="2631" spans="1:3" x14ac:dyDescent="0.35">
      <c r="A2631" s="395" t="s">
        <v>4489</v>
      </c>
      <c r="B2631" s="902" t="s">
        <v>817</v>
      </c>
      <c r="C2631" s="400">
        <v>270</v>
      </c>
    </row>
    <row r="2632" spans="1:3" x14ac:dyDescent="0.35">
      <c r="A2632" s="395" t="s">
        <v>4490</v>
      </c>
      <c r="B2632" s="279" t="s">
        <v>2411</v>
      </c>
      <c r="C2632" s="909">
        <v>75</v>
      </c>
    </row>
    <row r="2633" spans="1:3" x14ac:dyDescent="0.35">
      <c r="A2633" s="395" t="s">
        <v>4491</v>
      </c>
      <c r="B2633" s="279" t="s">
        <v>2413</v>
      </c>
      <c r="C2633" s="280">
        <v>30</v>
      </c>
    </row>
    <row r="2634" spans="1:3" x14ac:dyDescent="0.35">
      <c r="A2634" s="395" t="s">
        <v>4492</v>
      </c>
      <c r="B2634" s="279" t="s">
        <v>2415</v>
      </c>
      <c r="C2634" s="280">
        <v>60</v>
      </c>
    </row>
    <row r="2635" spans="1:3" x14ac:dyDescent="0.35">
      <c r="A2635" s="395" t="s">
        <v>4493</v>
      </c>
      <c r="B2635" s="279" t="s">
        <v>7283</v>
      </c>
      <c r="C2635" s="280">
        <v>75</v>
      </c>
    </row>
    <row r="2636" spans="1:3" x14ac:dyDescent="0.35">
      <c r="A2636" s="395" t="s">
        <v>4494</v>
      </c>
      <c r="B2636" s="279" t="s">
        <v>836</v>
      </c>
      <c r="C2636" s="280">
        <v>75</v>
      </c>
    </row>
    <row r="2637" spans="1:3" x14ac:dyDescent="0.35">
      <c r="A2637" s="395" t="s">
        <v>4495</v>
      </c>
      <c r="B2637" s="279" t="s">
        <v>7284</v>
      </c>
      <c r="C2637" s="280">
        <v>120</v>
      </c>
    </row>
    <row r="2638" spans="1:3" x14ac:dyDescent="0.35">
      <c r="A2638" s="395" t="s">
        <v>4496</v>
      </c>
      <c r="B2638" s="902" t="s">
        <v>3386</v>
      </c>
      <c r="C2638" s="400">
        <v>30</v>
      </c>
    </row>
    <row r="2639" spans="1:3" x14ac:dyDescent="0.35">
      <c r="A2639" s="395" t="s">
        <v>4497</v>
      </c>
      <c r="B2639" s="902" t="s">
        <v>3388</v>
      </c>
      <c r="C2639" s="400">
        <v>30</v>
      </c>
    </row>
    <row r="2640" spans="1:3" x14ac:dyDescent="0.35">
      <c r="A2640" s="395" t="s">
        <v>4498</v>
      </c>
      <c r="B2640" s="902" t="s">
        <v>6942</v>
      </c>
      <c r="C2640" s="400">
        <v>45</v>
      </c>
    </row>
    <row r="2641" spans="1:3" x14ac:dyDescent="0.35">
      <c r="A2641" s="395" t="s">
        <v>4499</v>
      </c>
      <c r="B2641" s="902" t="s">
        <v>3201</v>
      </c>
      <c r="C2641" s="400">
        <v>45</v>
      </c>
    </row>
    <row r="2642" spans="1:3" x14ac:dyDescent="0.35">
      <c r="A2642" s="395" t="s">
        <v>4500</v>
      </c>
      <c r="B2642" s="902" t="s">
        <v>3437</v>
      </c>
      <c r="C2642" s="400">
        <v>45</v>
      </c>
    </row>
    <row r="2643" spans="1:3" x14ac:dyDescent="0.35">
      <c r="A2643" s="395" t="s">
        <v>4501</v>
      </c>
      <c r="B2643" s="902" t="s">
        <v>2428</v>
      </c>
      <c r="C2643" s="400">
        <v>30</v>
      </c>
    </row>
    <row r="2644" spans="1:3" x14ac:dyDescent="0.35">
      <c r="A2644" s="395" t="s">
        <v>4502</v>
      </c>
      <c r="B2644" s="915" t="s">
        <v>3440</v>
      </c>
      <c r="C2644" s="916">
        <v>180</v>
      </c>
    </row>
    <row r="2645" spans="1:3" x14ac:dyDescent="0.35">
      <c r="A2645" s="395" t="s">
        <v>4503</v>
      </c>
      <c r="B2645" s="915" t="s">
        <v>3442</v>
      </c>
      <c r="C2645" s="916">
        <v>60</v>
      </c>
    </row>
    <row r="2646" spans="1:3" x14ac:dyDescent="0.35">
      <c r="A2646" s="395" t="s">
        <v>4504</v>
      </c>
      <c r="B2646" s="915" t="s">
        <v>3397</v>
      </c>
      <c r="C2646" s="916">
        <v>180</v>
      </c>
    </row>
    <row r="2647" spans="1:3" x14ac:dyDescent="0.35">
      <c r="A2647" s="395" t="s">
        <v>4505</v>
      </c>
      <c r="B2647" s="915" t="s">
        <v>3399</v>
      </c>
      <c r="C2647" s="916">
        <v>45</v>
      </c>
    </row>
    <row r="2648" spans="1:3" x14ac:dyDescent="0.35">
      <c r="A2648" s="395" t="s">
        <v>4506</v>
      </c>
      <c r="B2648" s="902" t="s">
        <v>7300</v>
      </c>
      <c r="C2648" s="400">
        <v>150</v>
      </c>
    </row>
    <row r="2649" spans="1:3" x14ac:dyDescent="0.35">
      <c r="A2649" s="395" t="s">
        <v>4507</v>
      </c>
      <c r="B2649" s="902" t="s">
        <v>7301</v>
      </c>
      <c r="C2649" s="400">
        <v>120</v>
      </c>
    </row>
    <row r="2650" spans="1:3" x14ac:dyDescent="0.35">
      <c r="A2650" s="395" t="s">
        <v>4508</v>
      </c>
      <c r="B2650" s="915" t="s">
        <v>3402</v>
      </c>
      <c r="C2650" s="916">
        <v>30</v>
      </c>
    </row>
    <row r="2651" spans="1:3" x14ac:dyDescent="0.35">
      <c r="A2651" s="395" t="s">
        <v>4509</v>
      </c>
      <c r="B2651" s="915" t="s">
        <v>3451</v>
      </c>
      <c r="C2651" s="916">
        <v>180</v>
      </c>
    </row>
    <row r="2652" spans="1:3" x14ac:dyDescent="0.35">
      <c r="A2652" s="395" t="s">
        <v>4510</v>
      </c>
      <c r="B2652" s="915" t="s">
        <v>3406</v>
      </c>
      <c r="C2652" s="916">
        <v>30</v>
      </c>
    </row>
    <row r="2653" spans="1:3" x14ac:dyDescent="0.35">
      <c r="A2653" s="395" t="s">
        <v>4511</v>
      </c>
      <c r="B2653" s="915" t="s">
        <v>3408</v>
      </c>
      <c r="C2653" s="916">
        <v>30</v>
      </c>
    </row>
    <row r="2654" spans="1:3" x14ac:dyDescent="0.35">
      <c r="A2654" s="395" t="s">
        <v>4512</v>
      </c>
      <c r="B2654" s="915" t="s">
        <v>3410</v>
      </c>
      <c r="C2654" s="916">
        <v>60</v>
      </c>
    </row>
    <row r="2655" spans="1:3" x14ac:dyDescent="0.35">
      <c r="A2655" s="395" t="s">
        <v>4513</v>
      </c>
      <c r="B2655" s="915" t="s">
        <v>3456</v>
      </c>
      <c r="C2655" s="916">
        <v>60</v>
      </c>
    </row>
    <row r="2656" spans="1:3" x14ac:dyDescent="0.35">
      <c r="A2656" s="395" t="s">
        <v>4514</v>
      </c>
      <c r="B2656" s="915" t="s">
        <v>3458</v>
      </c>
      <c r="C2656" s="916">
        <v>180</v>
      </c>
    </row>
    <row r="2657" spans="1:3" x14ac:dyDescent="0.35">
      <c r="A2657" s="395" t="s">
        <v>4515</v>
      </c>
      <c r="B2657" s="915" t="s">
        <v>2560</v>
      </c>
      <c r="C2657" s="916">
        <v>60</v>
      </c>
    </row>
    <row r="2658" spans="1:3" x14ac:dyDescent="0.35">
      <c r="A2658" s="395" t="s">
        <v>4516</v>
      </c>
      <c r="B2658" s="915" t="s">
        <v>3415</v>
      </c>
      <c r="C2658" s="916">
        <v>45</v>
      </c>
    </row>
    <row r="2659" spans="1:3" x14ac:dyDescent="0.35">
      <c r="A2659" s="395" t="s">
        <v>4517</v>
      </c>
      <c r="B2659" s="915" t="s">
        <v>3417</v>
      </c>
      <c r="C2659" s="916">
        <v>45</v>
      </c>
    </row>
    <row r="2660" spans="1:3" x14ac:dyDescent="0.35">
      <c r="A2660" s="395" t="s">
        <v>4518</v>
      </c>
      <c r="B2660" s="902" t="s">
        <v>3463</v>
      </c>
      <c r="C2660" s="400">
        <v>60</v>
      </c>
    </row>
    <row r="2661" spans="1:3" x14ac:dyDescent="0.35">
      <c r="A2661" s="395" t="s">
        <v>4519</v>
      </c>
      <c r="B2661" s="902" t="s">
        <v>3421</v>
      </c>
      <c r="C2661" s="400">
        <v>45</v>
      </c>
    </row>
    <row r="2662" spans="1:3" x14ac:dyDescent="0.35">
      <c r="A2662" s="395" t="s">
        <v>4520</v>
      </c>
      <c r="B2662" s="902" t="s">
        <v>3423</v>
      </c>
      <c r="C2662" s="400">
        <v>90</v>
      </c>
    </row>
    <row r="2663" spans="1:3" x14ac:dyDescent="0.35">
      <c r="A2663" s="395" t="s">
        <v>4521</v>
      </c>
      <c r="B2663" s="902" t="s">
        <v>817</v>
      </c>
      <c r="C2663" s="400">
        <v>270</v>
      </c>
    </row>
    <row r="2664" spans="1:3" x14ac:dyDescent="0.35">
      <c r="A2664" s="395" t="s">
        <v>4522</v>
      </c>
      <c r="B2664" s="279" t="s">
        <v>2411</v>
      </c>
      <c r="C2664" s="909">
        <v>75</v>
      </c>
    </row>
    <row r="2665" spans="1:3" x14ac:dyDescent="0.35">
      <c r="A2665" s="395" t="s">
        <v>4523</v>
      </c>
      <c r="B2665" s="279" t="s">
        <v>2413</v>
      </c>
      <c r="C2665" s="280">
        <v>30</v>
      </c>
    </row>
    <row r="2666" spans="1:3" x14ac:dyDescent="0.35">
      <c r="A2666" s="395" t="s">
        <v>4524</v>
      </c>
      <c r="B2666" s="279" t="s">
        <v>2415</v>
      </c>
      <c r="C2666" s="280">
        <v>60</v>
      </c>
    </row>
    <row r="2667" spans="1:3" x14ac:dyDescent="0.35">
      <c r="A2667" s="395" t="s">
        <v>4525</v>
      </c>
      <c r="B2667" s="279" t="s">
        <v>7283</v>
      </c>
      <c r="C2667" s="280">
        <v>75</v>
      </c>
    </row>
    <row r="2668" spans="1:3" x14ac:dyDescent="0.35">
      <c r="A2668" s="395" t="s">
        <v>4526</v>
      </c>
      <c r="B2668" s="279" t="s">
        <v>836</v>
      </c>
      <c r="C2668" s="280">
        <v>75</v>
      </c>
    </row>
    <row r="2669" spans="1:3" x14ac:dyDescent="0.35">
      <c r="A2669" s="395" t="s">
        <v>4527</v>
      </c>
      <c r="B2669" s="279" t="s">
        <v>7284</v>
      </c>
      <c r="C2669" s="280">
        <v>120</v>
      </c>
    </row>
    <row r="2670" spans="1:3" x14ac:dyDescent="0.35">
      <c r="A2670" s="395" t="s">
        <v>4528</v>
      </c>
      <c r="B2670" s="904" t="s">
        <v>2428</v>
      </c>
      <c r="C2670" s="905">
        <v>30</v>
      </c>
    </row>
    <row r="2671" spans="1:3" x14ac:dyDescent="0.35">
      <c r="A2671" s="395" t="s">
        <v>4529</v>
      </c>
      <c r="B2671" s="904" t="s">
        <v>3236</v>
      </c>
      <c r="C2671" s="905">
        <v>60</v>
      </c>
    </row>
    <row r="2672" spans="1:3" x14ac:dyDescent="0.35">
      <c r="A2672" s="395" t="s">
        <v>4530</v>
      </c>
      <c r="B2672" s="904" t="s">
        <v>3478</v>
      </c>
      <c r="C2672" s="905">
        <v>90</v>
      </c>
    </row>
    <row r="2673" spans="1:3" x14ac:dyDescent="0.35">
      <c r="A2673" s="395" t="s">
        <v>4531</v>
      </c>
      <c r="B2673" s="904" t="s">
        <v>3365</v>
      </c>
      <c r="C2673" s="905">
        <v>90</v>
      </c>
    </row>
    <row r="2674" spans="1:3" x14ac:dyDescent="0.35">
      <c r="A2674" s="395" t="s">
        <v>4532</v>
      </c>
      <c r="B2674" s="904" t="s">
        <v>3480</v>
      </c>
      <c r="C2674" s="905">
        <v>30</v>
      </c>
    </row>
    <row r="2675" spans="1:3" x14ac:dyDescent="0.35">
      <c r="A2675" s="395" t="s">
        <v>4533</v>
      </c>
      <c r="B2675" s="904" t="s">
        <v>3482</v>
      </c>
      <c r="C2675" s="905">
        <v>60</v>
      </c>
    </row>
    <row r="2676" spans="1:3" x14ac:dyDescent="0.35">
      <c r="A2676" s="395" t="s">
        <v>4534</v>
      </c>
      <c r="B2676" s="904" t="s">
        <v>3484</v>
      </c>
      <c r="C2676" s="905">
        <v>120</v>
      </c>
    </row>
    <row r="2677" spans="1:3" x14ac:dyDescent="0.35">
      <c r="A2677" s="395" t="s">
        <v>4535</v>
      </c>
      <c r="B2677" s="904" t="s">
        <v>3486</v>
      </c>
      <c r="C2677" s="905">
        <v>90</v>
      </c>
    </row>
    <row r="2678" spans="1:3" x14ac:dyDescent="0.35">
      <c r="A2678" s="395" t="s">
        <v>4536</v>
      </c>
      <c r="B2678" s="904" t="s">
        <v>3488</v>
      </c>
      <c r="C2678" s="905">
        <v>90</v>
      </c>
    </row>
    <row r="2679" spans="1:3" x14ac:dyDescent="0.35">
      <c r="A2679" s="395" t="s">
        <v>4537</v>
      </c>
      <c r="B2679" s="904" t="s">
        <v>3490</v>
      </c>
      <c r="C2679" s="905">
        <v>60</v>
      </c>
    </row>
    <row r="2680" spans="1:3" x14ac:dyDescent="0.35">
      <c r="A2680" s="395" t="s">
        <v>4538</v>
      </c>
      <c r="B2680" s="904" t="s">
        <v>3492</v>
      </c>
      <c r="C2680" s="905">
        <v>90</v>
      </c>
    </row>
    <row r="2681" spans="1:3" x14ac:dyDescent="0.35">
      <c r="A2681" s="395" t="s">
        <v>4539</v>
      </c>
      <c r="B2681" s="904" t="s">
        <v>3519</v>
      </c>
      <c r="C2681" s="905">
        <v>90</v>
      </c>
    </row>
    <row r="2682" spans="1:3" x14ac:dyDescent="0.35">
      <c r="A2682" s="395" t="s">
        <v>4540</v>
      </c>
      <c r="B2682" s="904" t="s">
        <v>3496</v>
      </c>
      <c r="C2682" s="905">
        <v>60</v>
      </c>
    </row>
    <row r="2683" spans="1:3" x14ac:dyDescent="0.35">
      <c r="A2683" s="395" t="s">
        <v>4541</v>
      </c>
      <c r="B2683" s="904" t="s">
        <v>3498</v>
      </c>
      <c r="C2683" s="905">
        <v>90</v>
      </c>
    </row>
    <row r="2684" spans="1:3" x14ac:dyDescent="0.35">
      <c r="A2684" s="395" t="s">
        <v>4542</v>
      </c>
      <c r="B2684" s="904" t="s">
        <v>3523</v>
      </c>
      <c r="C2684" s="905">
        <v>180</v>
      </c>
    </row>
    <row r="2685" spans="1:3" x14ac:dyDescent="0.35">
      <c r="A2685" s="395" t="s">
        <v>4543</v>
      </c>
      <c r="B2685" s="904" t="s">
        <v>3525</v>
      </c>
      <c r="C2685" s="905">
        <v>90</v>
      </c>
    </row>
    <row r="2686" spans="1:3" x14ac:dyDescent="0.35">
      <c r="A2686" s="395" t="s">
        <v>4544</v>
      </c>
      <c r="B2686" s="904" t="s">
        <v>3527</v>
      </c>
      <c r="C2686" s="905">
        <v>90</v>
      </c>
    </row>
    <row r="2687" spans="1:3" x14ac:dyDescent="0.35">
      <c r="A2687" s="395" t="s">
        <v>4545</v>
      </c>
      <c r="B2687" s="904" t="s">
        <v>3529</v>
      </c>
      <c r="C2687" s="905">
        <v>90</v>
      </c>
    </row>
    <row r="2688" spans="1:3" x14ac:dyDescent="0.35">
      <c r="A2688" s="395" t="s">
        <v>4546</v>
      </c>
      <c r="B2688" s="904" t="s">
        <v>3531</v>
      </c>
      <c r="C2688" s="905">
        <v>60</v>
      </c>
    </row>
    <row r="2689" spans="1:3" x14ac:dyDescent="0.35">
      <c r="A2689" s="395" t="s">
        <v>4547</v>
      </c>
      <c r="B2689" s="904" t="s">
        <v>3533</v>
      </c>
      <c r="C2689" s="905">
        <v>90</v>
      </c>
    </row>
    <row r="2690" spans="1:3" x14ac:dyDescent="0.35">
      <c r="A2690" s="395" t="s">
        <v>4548</v>
      </c>
      <c r="B2690" s="904" t="s">
        <v>3500</v>
      </c>
      <c r="C2690" s="905">
        <v>270</v>
      </c>
    </row>
    <row r="2691" spans="1:3" x14ac:dyDescent="0.35">
      <c r="A2691" s="395" t="s">
        <v>4549</v>
      </c>
      <c r="B2691" s="279" t="s">
        <v>2411</v>
      </c>
      <c r="C2691" s="909">
        <v>75</v>
      </c>
    </row>
    <row r="2692" spans="1:3" x14ac:dyDescent="0.35">
      <c r="A2692" s="395" t="s">
        <v>4550</v>
      </c>
      <c r="B2692" s="279" t="s">
        <v>2413</v>
      </c>
      <c r="C2692" s="280">
        <v>30</v>
      </c>
    </row>
    <row r="2693" spans="1:3" x14ac:dyDescent="0.35">
      <c r="A2693" s="395" t="s">
        <v>4551</v>
      </c>
      <c r="B2693" s="279" t="s">
        <v>2415</v>
      </c>
      <c r="C2693" s="280">
        <v>60</v>
      </c>
    </row>
    <row r="2694" spans="1:3" x14ac:dyDescent="0.35">
      <c r="A2694" s="395" t="s">
        <v>4552</v>
      </c>
      <c r="B2694" s="279" t="s">
        <v>7283</v>
      </c>
      <c r="C2694" s="280">
        <v>75</v>
      </c>
    </row>
    <row r="2695" spans="1:3" x14ac:dyDescent="0.35">
      <c r="A2695" s="395" t="s">
        <v>4553</v>
      </c>
      <c r="B2695" s="279" t="s">
        <v>836</v>
      </c>
      <c r="C2695" s="280">
        <v>75</v>
      </c>
    </row>
    <row r="2696" spans="1:3" x14ac:dyDescent="0.35">
      <c r="A2696" s="395" t="s">
        <v>4554</v>
      </c>
      <c r="B2696" s="279" t="s">
        <v>7284</v>
      </c>
      <c r="C2696" s="280">
        <v>120</v>
      </c>
    </row>
    <row r="2697" spans="1:3" x14ac:dyDescent="0.35">
      <c r="A2697" s="395" t="s">
        <v>4555</v>
      </c>
      <c r="B2697" s="906" t="s">
        <v>3544</v>
      </c>
      <c r="C2697" s="281">
        <v>30</v>
      </c>
    </row>
    <row r="2698" spans="1:3" x14ac:dyDescent="0.35">
      <c r="A2698" s="395" t="s">
        <v>4556</v>
      </c>
      <c r="B2698" s="906" t="s">
        <v>3236</v>
      </c>
      <c r="C2698" s="281">
        <v>60</v>
      </c>
    </row>
    <row r="2699" spans="1:3" x14ac:dyDescent="0.35">
      <c r="A2699" s="395" t="s">
        <v>4557</v>
      </c>
      <c r="B2699" s="906" t="s">
        <v>3393</v>
      </c>
      <c r="C2699" s="281">
        <v>60</v>
      </c>
    </row>
    <row r="2700" spans="1:3" x14ac:dyDescent="0.35">
      <c r="A2700" s="395" t="s">
        <v>4558</v>
      </c>
      <c r="B2700" s="906" t="s">
        <v>3358</v>
      </c>
      <c r="C2700" s="281">
        <v>90</v>
      </c>
    </row>
    <row r="2701" spans="1:3" x14ac:dyDescent="0.35">
      <c r="A2701" s="395" t="s">
        <v>4559</v>
      </c>
      <c r="B2701" s="906" t="s">
        <v>3549</v>
      </c>
      <c r="C2701" s="281">
        <v>30</v>
      </c>
    </row>
    <row r="2702" spans="1:3" x14ac:dyDescent="0.35">
      <c r="A2702" s="395" t="s">
        <v>4560</v>
      </c>
      <c r="B2702" s="906" t="s">
        <v>2466</v>
      </c>
      <c r="C2702" s="281">
        <v>90</v>
      </c>
    </row>
    <row r="2703" spans="1:3" x14ac:dyDescent="0.35">
      <c r="A2703" s="395" t="s">
        <v>4561</v>
      </c>
      <c r="B2703" s="906" t="s">
        <v>3552</v>
      </c>
      <c r="C2703" s="281">
        <v>60</v>
      </c>
    </row>
    <row r="2704" spans="1:3" x14ac:dyDescent="0.35">
      <c r="A2704" s="395" t="s">
        <v>4562</v>
      </c>
      <c r="B2704" s="906" t="s">
        <v>3554</v>
      </c>
      <c r="C2704" s="281">
        <v>60</v>
      </c>
    </row>
    <row r="2705" spans="1:3" x14ac:dyDescent="0.35">
      <c r="A2705" s="395" t="s">
        <v>4563</v>
      </c>
      <c r="B2705" s="906" t="s">
        <v>3361</v>
      </c>
      <c r="C2705" s="281">
        <v>120</v>
      </c>
    </row>
    <row r="2706" spans="1:3" x14ac:dyDescent="0.35">
      <c r="A2706" s="395" t="s">
        <v>4564</v>
      </c>
      <c r="B2706" s="906" t="s">
        <v>3557</v>
      </c>
      <c r="C2706" s="281">
        <v>60</v>
      </c>
    </row>
    <row r="2707" spans="1:3" x14ac:dyDescent="0.35">
      <c r="A2707" s="395" t="s">
        <v>4565</v>
      </c>
      <c r="B2707" s="906" t="s">
        <v>3365</v>
      </c>
      <c r="C2707" s="281">
        <v>90</v>
      </c>
    </row>
    <row r="2708" spans="1:3" x14ac:dyDescent="0.35">
      <c r="A2708" s="395" t="s">
        <v>4566</v>
      </c>
      <c r="B2708" s="906" t="s">
        <v>3560</v>
      </c>
      <c r="C2708" s="281">
        <v>90</v>
      </c>
    </row>
    <row r="2709" spans="1:3" x14ac:dyDescent="0.35">
      <c r="A2709" s="395" t="s">
        <v>4567</v>
      </c>
      <c r="B2709" s="906" t="s">
        <v>3562</v>
      </c>
      <c r="C2709" s="281">
        <v>60</v>
      </c>
    </row>
    <row r="2710" spans="1:3" x14ac:dyDescent="0.35">
      <c r="A2710" s="395" t="s">
        <v>4568</v>
      </c>
      <c r="B2710" s="906" t="s">
        <v>3564</v>
      </c>
      <c r="C2710" s="281">
        <v>60</v>
      </c>
    </row>
    <row r="2711" spans="1:3" x14ac:dyDescent="0.35">
      <c r="A2711" s="395" t="s">
        <v>4569</v>
      </c>
      <c r="B2711" s="906" t="s">
        <v>3566</v>
      </c>
      <c r="C2711" s="281">
        <v>60</v>
      </c>
    </row>
    <row r="2712" spans="1:3" x14ac:dyDescent="0.35">
      <c r="A2712" s="395" t="s">
        <v>4570</v>
      </c>
      <c r="B2712" s="906" t="s">
        <v>3568</v>
      </c>
      <c r="C2712" s="281">
        <v>180</v>
      </c>
    </row>
    <row r="2713" spans="1:3" x14ac:dyDescent="0.35">
      <c r="A2713" s="395" t="s">
        <v>4571</v>
      </c>
      <c r="B2713" s="906" t="s">
        <v>3570</v>
      </c>
      <c r="C2713" s="281">
        <v>90</v>
      </c>
    </row>
    <row r="2714" spans="1:3" x14ac:dyDescent="0.35">
      <c r="A2714" s="395" t="s">
        <v>4572</v>
      </c>
      <c r="B2714" s="906" t="s">
        <v>3572</v>
      </c>
      <c r="C2714" s="281">
        <v>90</v>
      </c>
    </row>
    <row r="2715" spans="1:3" x14ac:dyDescent="0.35">
      <c r="A2715" s="395" t="s">
        <v>4573</v>
      </c>
      <c r="B2715" s="906" t="s">
        <v>3574</v>
      </c>
      <c r="C2715" s="281">
        <v>60</v>
      </c>
    </row>
    <row r="2716" spans="1:3" x14ac:dyDescent="0.35">
      <c r="A2716" s="395" t="s">
        <v>4574</v>
      </c>
      <c r="B2716" s="906" t="s">
        <v>3375</v>
      </c>
      <c r="C2716" s="281">
        <v>90</v>
      </c>
    </row>
    <row r="2717" spans="1:3" x14ac:dyDescent="0.35">
      <c r="A2717" s="395" t="s">
        <v>4575</v>
      </c>
      <c r="B2717" s="906" t="s">
        <v>3577</v>
      </c>
      <c r="C2717" s="281">
        <v>60</v>
      </c>
    </row>
    <row r="2718" spans="1:3" x14ac:dyDescent="0.35">
      <c r="A2718" s="395" t="s">
        <v>4576</v>
      </c>
      <c r="B2718" s="906" t="s">
        <v>817</v>
      </c>
      <c r="C2718" s="281">
        <v>270</v>
      </c>
    </row>
    <row r="2719" spans="1:3" x14ac:dyDescent="0.35">
      <c r="A2719" s="395" t="s">
        <v>4577</v>
      </c>
      <c r="B2719" s="279" t="s">
        <v>2411</v>
      </c>
      <c r="C2719" s="909">
        <v>75</v>
      </c>
    </row>
    <row r="2720" spans="1:3" x14ac:dyDescent="0.35">
      <c r="A2720" s="395" t="s">
        <v>4578</v>
      </c>
      <c r="B2720" s="279" t="s">
        <v>2413</v>
      </c>
      <c r="C2720" s="280">
        <v>30</v>
      </c>
    </row>
    <row r="2721" spans="1:3" x14ac:dyDescent="0.35">
      <c r="A2721" s="395" t="s">
        <v>4579</v>
      </c>
      <c r="B2721" s="279" t="s">
        <v>2415</v>
      </c>
      <c r="C2721" s="280">
        <v>60</v>
      </c>
    </row>
    <row r="2722" spans="1:3" x14ac:dyDescent="0.35">
      <c r="A2722" s="395" t="s">
        <v>4580</v>
      </c>
      <c r="B2722" s="279" t="s">
        <v>7283</v>
      </c>
      <c r="C2722" s="280">
        <v>75</v>
      </c>
    </row>
    <row r="2723" spans="1:3" x14ac:dyDescent="0.35">
      <c r="A2723" s="395" t="s">
        <v>4581</v>
      </c>
      <c r="B2723" s="279" t="s">
        <v>836</v>
      </c>
      <c r="C2723" s="280">
        <v>75</v>
      </c>
    </row>
    <row r="2724" spans="1:3" x14ac:dyDescent="0.35">
      <c r="A2724" s="395" t="s">
        <v>4582</v>
      </c>
      <c r="B2724" s="279" t="s">
        <v>7284</v>
      </c>
      <c r="C2724" s="280">
        <v>120</v>
      </c>
    </row>
    <row r="2725" spans="1:3" x14ac:dyDescent="0.35">
      <c r="A2725" s="395" t="s">
        <v>4583</v>
      </c>
      <c r="B2725" s="906" t="s">
        <v>2428</v>
      </c>
      <c r="C2725" s="281">
        <v>30</v>
      </c>
    </row>
    <row r="2726" spans="1:3" x14ac:dyDescent="0.35">
      <c r="A2726" s="395" t="s">
        <v>4584</v>
      </c>
      <c r="B2726" s="906" t="s">
        <v>3393</v>
      </c>
      <c r="C2726" s="912">
        <v>90</v>
      </c>
    </row>
    <row r="2727" spans="1:3" x14ac:dyDescent="0.35">
      <c r="A2727" s="395" t="s">
        <v>4585</v>
      </c>
      <c r="B2727" s="906" t="s">
        <v>3358</v>
      </c>
      <c r="C2727" s="281">
        <v>90</v>
      </c>
    </row>
    <row r="2728" spans="1:3" x14ac:dyDescent="0.35">
      <c r="A2728" s="395" t="s">
        <v>4586</v>
      </c>
      <c r="B2728" s="906" t="s">
        <v>3552</v>
      </c>
      <c r="C2728" s="912">
        <v>60</v>
      </c>
    </row>
    <row r="2729" spans="1:3" x14ac:dyDescent="0.35">
      <c r="A2729" s="395" t="s">
        <v>4587</v>
      </c>
      <c r="B2729" s="906" t="s">
        <v>3613</v>
      </c>
      <c r="C2729" s="281">
        <v>30</v>
      </c>
    </row>
    <row r="2730" spans="1:3" x14ac:dyDescent="0.35">
      <c r="A2730" s="395" t="s">
        <v>4588</v>
      </c>
      <c r="B2730" s="906" t="s">
        <v>3365</v>
      </c>
      <c r="C2730" s="912">
        <v>90</v>
      </c>
    </row>
    <row r="2731" spans="1:3" x14ac:dyDescent="0.35">
      <c r="A2731" s="395" t="s">
        <v>4589</v>
      </c>
      <c r="B2731" s="906" t="s">
        <v>3616</v>
      </c>
      <c r="C2731" s="281">
        <v>60</v>
      </c>
    </row>
    <row r="2732" spans="1:3" x14ac:dyDescent="0.35">
      <c r="A2732" s="395" t="s">
        <v>4590</v>
      </c>
      <c r="B2732" s="906" t="s">
        <v>3618</v>
      </c>
      <c r="C2732" s="281">
        <v>60</v>
      </c>
    </row>
    <row r="2733" spans="1:3" x14ac:dyDescent="0.35">
      <c r="A2733" s="395" t="s">
        <v>4591</v>
      </c>
      <c r="B2733" s="906" t="s">
        <v>3236</v>
      </c>
      <c r="C2733" s="912">
        <v>60</v>
      </c>
    </row>
    <row r="2734" spans="1:3" x14ac:dyDescent="0.35">
      <c r="A2734" s="395" t="s">
        <v>4592</v>
      </c>
      <c r="B2734" s="906" t="s">
        <v>3361</v>
      </c>
      <c r="C2734" s="912">
        <v>90</v>
      </c>
    </row>
    <row r="2735" spans="1:3" x14ac:dyDescent="0.35">
      <c r="A2735" s="395" t="s">
        <v>4593</v>
      </c>
      <c r="B2735" s="906" t="s">
        <v>3622</v>
      </c>
      <c r="C2735" s="912">
        <v>90</v>
      </c>
    </row>
    <row r="2736" spans="1:3" x14ac:dyDescent="0.35">
      <c r="A2736" s="395" t="s">
        <v>4594</v>
      </c>
      <c r="B2736" s="906" t="s">
        <v>3624</v>
      </c>
      <c r="C2736" s="281">
        <v>90</v>
      </c>
    </row>
    <row r="2737" spans="1:3" x14ac:dyDescent="0.35">
      <c r="A2737" s="395" t="s">
        <v>4595</v>
      </c>
      <c r="B2737" s="906" t="s">
        <v>3626</v>
      </c>
      <c r="C2737" s="912">
        <v>60</v>
      </c>
    </row>
    <row r="2738" spans="1:3" x14ac:dyDescent="0.35">
      <c r="A2738" s="395" t="s">
        <v>4596</v>
      </c>
      <c r="B2738" s="906" t="s">
        <v>3628</v>
      </c>
      <c r="C2738" s="281">
        <v>60</v>
      </c>
    </row>
    <row r="2739" spans="1:3" x14ac:dyDescent="0.35">
      <c r="A2739" s="395" t="s">
        <v>4597</v>
      </c>
      <c r="B2739" s="906" t="s">
        <v>3375</v>
      </c>
      <c r="C2739" s="912">
        <v>90</v>
      </c>
    </row>
    <row r="2740" spans="1:3" x14ac:dyDescent="0.35">
      <c r="A2740" s="395" t="s">
        <v>4598</v>
      </c>
      <c r="B2740" s="906" t="s">
        <v>3631</v>
      </c>
      <c r="C2740" s="912">
        <v>60</v>
      </c>
    </row>
    <row r="2741" spans="1:3" x14ac:dyDescent="0.35">
      <c r="A2741" s="395" t="s">
        <v>4599</v>
      </c>
      <c r="B2741" s="906" t="s">
        <v>3656</v>
      </c>
      <c r="C2741" s="281">
        <v>180</v>
      </c>
    </row>
    <row r="2742" spans="1:3" x14ac:dyDescent="0.35">
      <c r="A2742" s="395" t="s">
        <v>4600</v>
      </c>
      <c r="B2742" s="906" t="s">
        <v>3658</v>
      </c>
      <c r="C2742" s="281">
        <v>60</v>
      </c>
    </row>
    <row r="2743" spans="1:3" x14ac:dyDescent="0.35">
      <c r="A2743" s="395" t="s">
        <v>5552</v>
      </c>
      <c r="B2743" s="906" t="s">
        <v>3660</v>
      </c>
      <c r="C2743" s="281">
        <v>30</v>
      </c>
    </row>
    <row r="2744" spans="1:3" x14ac:dyDescent="0.35">
      <c r="A2744" s="395" t="s">
        <v>4601</v>
      </c>
      <c r="B2744" s="906" t="s">
        <v>3662</v>
      </c>
      <c r="C2744" s="281">
        <v>60</v>
      </c>
    </row>
    <row r="2745" spans="1:3" x14ac:dyDescent="0.35">
      <c r="A2745" s="395" t="s">
        <v>4602</v>
      </c>
      <c r="B2745" s="906" t="s">
        <v>3664</v>
      </c>
      <c r="C2745" s="281">
        <v>60</v>
      </c>
    </row>
    <row r="2746" spans="1:3" x14ac:dyDescent="0.35">
      <c r="A2746" s="395" t="s">
        <v>4603</v>
      </c>
      <c r="B2746" s="906" t="s">
        <v>3666</v>
      </c>
      <c r="C2746" s="912">
        <v>60</v>
      </c>
    </row>
    <row r="2747" spans="1:3" x14ac:dyDescent="0.35">
      <c r="A2747" s="395" t="s">
        <v>4604</v>
      </c>
      <c r="B2747" s="906" t="s">
        <v>3668</v>
      </c>
      <c r="C2747" s="281">
        <v>60</v>
      </c>
    </row>
    <row r="2748" spans="1:3" x14ac:dyDescent="0.35">
      <c r="A2748" s="395" t="s">
        <v>4605</v>
      </c>
      <c r="B2748" s="906" t="s">
        <v>817</v>
      </c>
      <c r="C2748" s="281">
        <v>270</v>
      </c>
    </row>
    <row r="2749" spans="1:3" x14ac:dyDescent="0.35">
      <c r="A2749" s="395" t="s">
        <v>4606</v>
      </c>
      <c r="B2749" s="279" t="s">
        <v>2411</v>
      </c>
      <c r="C2749" s="909">
        <v>75</v>
      </c>
    </row>
    <row r="2750" spans="1:3" x14ac:dyDescent="0.35">
      <c r="A2750" s="395" t="s">
        <v>4607</v>
      </c>
      <c r="B2750" s="279" t="s">
        <v>2413</v>
      </c>
      <c r="C2750" s="280">
        <v>30</v>
      </c>
    </row>
    <row r="2751" spans="1:3" x14ac:dyDescent="0.35">
      <c r="A2751" s="395" t="s">
        <v>4608</v>
      </c>
      <c r="B2751" s="279" t="s">
        <v>2415</v>
      </c>
      <c r="C2751" s="280">
        <v>60</v>
      </c>
    </row>
    <row r="2752" spans="1:3" x14ac:dyDescent="0.35">
      <c r="A2752" s="395" t="s">
        <v>4609</v>
      </c>
      <c r="B2752" s="279" t="s">
        <v>7283</v>
      </c>
      <c r="C2752" s="280">
        <v>75</v>
      </c>
    </row>
    <row r="2753" spans="1:3" x14ac:dyDescent="0.35">
      <c r="A2753" s="395" t="s">
        <v>4610</v>
      </c>
      <c r="B2753" s="279" t="s">
        <v>836</v>
      </c>
      <c r="C2753" s="280">
        <v>75</v>
      </c>
    </row>
    <row r="2754" spans="1:3" x14ac:dyDescent="0.35">
      <c r="A2754" s="395" t="s">
        <v>4611</v>
      </c>
      <c r="B2754" s="279" t="s">
        <v>7284</v>
      </c>
      <c r="C2754" s="280">
        <v>120</v>
      </c>
    </row>
    <row r="2755" spans="1:3" x14ac:dyDescent="0.35">
      <c r="A2755" s="395" t="s">
        <v>4612</v>
      </c>
      <c r="B2755" s="906" t="s">
        <v>3544</v>
      </c>
      <c r="C2755" s="281">
        <v>30</v>
      </c>
    </row>
    <row r="2756" spans="1:3" x14ac:dyDescent="0.35">
      <c r="A2756" s="395" t="s">
        <v>4613</v>
      </c>
      <c r="B2756" s="906" t="s">
        <v>3393</v>
      </c>
      <c r="C2756" s="281">
        <v>120</v>
      </c>
    </row>
    <row r="2757" spans="1:3" x14ac:dyDescent="0.35">
      <c r="A2757" s="395" t="s">
        <v>4614</v>
      </c>
      <c r="B2757" s="906" t="s">
        <v>3356</v>
      </c>
      <c r="C2757" s="281">
        <v>60</v>
      </c>
    </row>
    <row r="2758" spans="1:3" x14ac:dyDescent="0.35">
      <c r="A2758" s="395" t="s">
        <v>4615</v>
      </c>
      <c r="B2758" s="906" t="s">
        <v>3358</v>
      </c>
      <c r="C2758" s="281">
        <v>90</v>
      </c>
    </row>
    <row r="2759" spans="1:3" x14ac:dyDescent="0.35">
      <c r="A2759" s="395" t="s">
        <v>4616</v>
      </c>
      <c r="B2759" s="906" t="s">
        <v>3682</v>
      </c>
      <c r="C2759" s="281">
        <v>90</v>
      </c>
    </row>
    <row r="2760" spans="1:3" x14ac:dyDescent="0.35">
      <c r="A2760" s="395" t="s">
        <v>4617</v>
      </c>
      <c r="B2760" s="906" t="s">
        <v>3684</v>
      </c>
      <c r="C2760" s="281">
        <v>90</v>
      </c>
    </row>
    <row r="2761" spans="1:3" x14ac:dyDescent="0.35">
      <c r="A2761" s="395" t="s">
        <v>4618</v>
      </c>
      <c r="B2761" s="906" t="s">
        <v>3719</v>
      </c>
      <c r="C2761" s="281">
        <v>90</v>
      </c>
    </row>
    <row r="2762" spans="1:3" x14ac:dyDescent="0.35">
      <c r="A2762" s="395" t="s">
        <v>4619</v>
      </c>
      <c r="B2762" s="906" t="s">
        <v>3721</v>
      </c>
      <c r="C2762" s="281">
        <v>60</v>
      </c>
    </row>
    <row r="2763" spans="1:3" x14ac:dyDescent="0.35">
      <c r="A2763" s="395" t="s">
        <v>4620</v>
      </c>
      <c r="B2763" s="906" t="s">
        <v>3688</v>
      </c>
      <c r="C2763" s="281">
        <v>90</v>
      </c>
    </row>
    <row r="2764" spans="1:3" x14ac:dyDescent="0.35">
      <c r="A2764" s="395" t="s">
        <v>4621</v>
      </c>
      <c r="B2764" s="906" t="s">
        <v>3690</v>
      </c>
      <c r="C2764" s="281">
        <v>45</v>
      </c>
    </row>
    <row r="2765" spans="1:3" x14ac:dyDescent="0.35">
      <c r="A2765" s="395" t="s">
        <v>4622</v>
      </c>
      <c r="B2765" s="906" t="s">
        <v>3725</v>
      </c>
      <c r="C2765" s="281">
        <v>60</v>
      </c>
    </row>
    <row r="2766" spans="1:3" x14ac:dyDescent="0.35">
      <c r="A2766" s="395" t="s">
        <v>4623</v>
      </c>
      <c r="B2766" s="906" t="s">
        <v>2640</v>
      </c>
      <c r="C2766" s="281">
        <v>90</v>
      </c>
    </row>
    <row r="2767" spans="1:3" x14ac:dyDescent="0.35">
      <c r="A2767" s="395" t="s">
        <v>4624</v>
      </c>
      <c r="B2767" s="906" t="s">
        <v>3695</v>
      </c>
      <c r="C2767" s="281">
        <v>60</v>
      </c>
    </row>
    <row r="2768" spans="1:3" x14ac:dyDescent="0.35">
      <c r="A2768" s="395" t="s">
        <v>4625</v>
      </c>
      <c r="B2768" s="906" t="s">
        <v>3697</v>
      </c>
      <c r="C2768" s="281">
        <v>60</v>
      </c>
    </row>
    <row r="2769" spans="1:3" x14ac:dyDescent="0.35">
      <c r="A2769" s="395" t="s">
        <v>4626</v>
      </c>
      <c r="B2769" s="906" t="s">
        <v>3693</v>
      </c>
      <c r="C2769" s="281">
        <v>120</v>
      </c>
    </row>
    <row r="2770" spans="1:3" x14ac:dyDescent="0.35">
      <c r="A2770" s="395" t="s">
        <v>4627</v>
      </c>
      <c r="B2770" s="906" t="s">
        <v>3731</v>
      </c>
      <c r="C2770" s="281">
        <v>120</v>
      </c>
    </row>
    <row r="2771" spans="1:3" x14ac:dyDescent="0.35">
      <c r="A2771" s="395" t="s">
        <v>4628</v>
      </c>
      <c r="B2771" s="906" t="s">
        <v>3568</v>
      </c>
      <c r="C2771" s="281">
        <v>180</v>
      </c>
    </row>
    <row r="2772" spans="1:3" x14ac:dyDescent="0.35">
      <c r="A2772" s="395" t="s">
        <v>4629</v>
      </c>
      <c r="B2772" s="906" t="s">
        <v>3701</v>
      </c>
      <c r="C2772" s="281">
        <v>90</v>
      </c>
    </row>
    <row r="2773" spans="1:3" x14ac:dyDescent="0.35">
      <c r="A2773" s="395" t="s">
        <v>4630</v>
      </c>
      <c r="B2773" s="906" t="s">
        <v>3574</v>
      </c>
      <c r="C2773" s="281">
        <v>120</v>
      </c>
    </row>
    <row r="2774" spans="1:3" x14ac:dyDescent="0.35">
      <c r="A2774" s="395" t="s">
        <v>4631</v>
      </c>
      <c r="B2774" s="906" t="s">
        <v>3736</v>
      </c>
      <c r="C2774" s="281">
        <v>120</v>
      </c>
    </row>
    <row r="2775" spans="1:3" x14ac:dyDescent="0.35">
      <c r="A2775" s="395" t="s">
        <v>4632</v>
      </c>
      <c r="B2775" s="906" t="s">
        <v>3738</v>
      </c>
      <c r="C2775" s="281">
        <v>60</v>
      </c>
    </row>
    <row r="2776" spans="1:3" x14ac:dyDescent="0.35">
      <c r="A2776" s="395" t="s">
        <v>4633</v>
      </c>
      <c r="B2776" s="906" t="s">
        <v>3740</v>
      </c>
      <c r="C2776" s="281">
        <v>270</v>
      </c>
    </row>
    <row r="2777" spans="1:3" x14ac:dyDescent="0.35">
      <c r="A2777" s="395" t="s">
        <v>4698</v>
      </c>
      <c r="B2777" s="901" t="s">
        <v>2411</v>
      </c>
      <c r="C2777" s="280">
        <v>30</v>
      </c>
    </row>
    <row r="2778" spans="1:3" x14ac:dyDescent="0.35">
      <c r="A2778" s="395" t="s">
        <v>4699</v>
      </c>
      <c r="B2778" s="901" t="s">
        <v>2413</v>
      </c>
      <c r="C2778" s="280">
        <v>15</v>
      </c>
    </row>
    <row r="2779" spans="1:3" x14ac:dyDescent="0.35">
      <c r="A2779" s="395" t="s">
        <v>4700</v>
      </c>
      <c r="B2779" s="901" t="s">
        <v>2415</v>
      </c>
      <c r="C2779" s="280">
        <v>30</v>
      </c>
    </row>
    <row r="2780" spans="1:3" x14ac:dyDescent="0.35">
      <c r="A2780" s="395" t="s">
        <v>4701</v>
      </c>
      <c r="B2780" s="901" t="s">
        <v>2417</v>
      </c>
      <c r="C2780" s="909">
        <v>45</v>
      </c>
    </row>
    <row r="2781" spans="1:3" x14ac:dyDescent="0.35">
      <c r="A2781" s="395" t="s">
        <v>4702</v>
      </c>
      <c r="B2781" s="901" t="s">
        <v>836</v>
      </c>
      <c r="C2781" s="909">
        <v>45</v>
      </c>
    </row>
    <row r="2782" spans="1:3" x14ac:dyDescent="0.35">
      <c r="A2782" s="395" t="s">
        <v>4703</v>
      </c>
      <c r="B2782" s="901" t="s">
        <v>2420</v>
      </c>
      <c r="C2782" s="909">
        <v>90</v>
      </c>
    </row>
    <row r="2783" spans="1:3" x14ac:dyDescent="0.35">
      <c r="A2783" s="395" t="s">
        <v>4704</v>
      </c>
      <c r="B2783" s="901" t="s">
        <v>2422</v>
      </c>
      <c r="C2783" s="280">
        <v>30</v>
      </c>
    </row>
    <row r="2784" spans="1:3" x14ac:dyDescent="0.35">
      <c r="A2784" s="395" t="s">
        <v>4705</v>
      </c>
      <c r="B2784" s="901" t="s">
        <v>2424</v>
      </c>
      <c r="C2784" s="280">
        <v>30</v>
      </c>
    </row>
    <row r="2785" spans="1:3" x14ac:dyDescent="0.35">
      <c r="A2785" s="395" t="s">
        <v>4706</v>
      </c>
      <c r="B2785" s="901" t="s">
        <v>5553</v>
      </c>
      <c r="C2785" s="280">
        <v>15</v>
      </c>
    </row>
    <row r="2786" spans="1:3" x14ac:dyDescent="0.35">
      <c r="A2786" s="395" t="s">
        <v>4707</v>
      </c>
      <c r="B2786" s="901" t="s">
        <v>2428</v>
      </c>
      <c r="C2786" s="280">
        <v>15</v>
      </c>
    </row>
    <row r="2787" spans="1:3" x14ac:dyDescent="0.35">
      <c r="A2787" s="395" t="s">
        <v>4708</v>
      </c>
      <c r="B2787" s="901" t="s">
        <v>2430</v>
      </c>
      <c r="C2787" s="280">
        <v>15</v>
      </c>
    </row>
    <row r="2788" spans="1:3" x14ac:dyDescent="0.35">
      <c r="A2788" s="395" t="s">
        <v>4709</v>
      </c>
      <c r="B2788" s="901" t="s">
        <v>2432</v>
      </c>
      <c r="C2788" s="280">
        <v>60</v>
      </c>
    </row>
    <row r="2789" spans="1:3" ht="31" x14ac:dyDescent="0.35">
      <c r="A2789" s="395" t="s">
        <v>4710</v>
      </c>
      <c r="B2789" s="901" t="s">
        <v>2434</v>
      </c>
      <c r="C2789" s="280">
        <v>60</v>
      </c>
    </row>
    <row r="2790" spans="1:3" x14ac:dyDescent="0.35">
      <c r="A2790" s="395" t="s">
        <v>4711</v>
      </c>
      <c r="B2790" s="901" t="s">
        <v>2436</v>
      </c>
      <c r="C2790" s="280">
        <v>30</v>
      </c>
    </row>
    <row r="2791" spans="1:3" x14ac:dyDescent="0.35">
      <c r="A2791" s="395" t="s">
        <v>4712</v>
      </c>
      <c r="B2791" s="901" t="s">
        <v>2438</v>
      </c>
      <c r="C2791" s="280">
        <v>240</v>
      </c>
    </row>
    <row r="2792" spans="1:3" x14ac:dyDescent="0.35">
      <c r="A2792" s="395" t="s">
        <v>4713</v>
      </c>
      <c r="B2792" s="901" t="s">
        <v>2440</v>
      </c>
      <c r="C2792" s="280">
        <v>150</v>
      </c>
    </row>
    <row r="2793" spans="1:3" x14ac:dyDescent="0.35">
      <c r="A2793" s="395" t="s">
        <v>4714</v>
      </c>
      <c r="B2793" s="901" t="s">
        <v>2442</v>
      </c>
      <c r="C2793" s="280">
        <v>90</v>
      </c>
    </row>
    <row r="2794" spans="1:3" x14ac:dyDescent="0.35">
      <c r="A2794" s="395" t="s">
        <v>4715</v>
      </c>
      <c r="B2794" s="901" t="s">
        <v>817</v>
      </c>
      <c r="C2794" s="280">
        <v>180</v>
      </c>
    </row>
    <row r="2795" spans="1:3" x14ac:dyDescent="0.35">
      <c r="A2795" s="395" t="s">
        <v>4685</v>
      </c>
      <c r="B2795" s="901" t="s">
        <v>2411</v>
      </c>
      <c r="C2795" s="280">
        <v>30</v>
      </c>
    </row>
    <row r="2796" spans="1:3" x14ac:dyDescent="0.35">
      <c r="A2796" s="395" t="s">
        <v>4716</v>
      </c>
      <c r="B2796" s="901" t="s">
        <v>2413</v>
      </c>
      <c r="C2796" s="280">
        <v>15</v>
      </c>
    </row>
    <row r="2797" spans="1:3" x14ac:dyDescent="0.35">
      <c r="A2797" s="395" t="s">
        <v>4717</v>
      </c>
      <c r="B2797" s="901" t="s">
        <v>2415</v>
      </c>
      <c r="C2797" s="280">
        <v>30</v>
      </c>
    </row>
    <row r="2798" spans="1:3" x14ac:dyDescent="0.35">
      <c r="A2798" s="395" t="s">
        <v>4718</v>
      </c>
      <c r="B2798" s="901" t="s">
        <v>2417</v>
      </c>
      <c r="C2798" s="909">
        <v>45</v>
      </c>
    </row>
    <row r="2799" spans="1:3" x14ac:dyDescent="0.35">
      <c r="A2799" s="395" t="s">
        <v>4719</v>
      </c>
      <c r="B2799" s="901" t="s">
        <v>836</v>
      </c>
      <c r="C2799" s="909">
        <v>45</v>
      </c>
    </row>
    <row r="2800" spans="1:3" x14ac:dyDescent="0.35">
      <c r="A2800" s="395" t="s">
        <v>4720</v>
      </c>
      <c r="B2800" s="901" t="s">
        <v>2420</v>
      </c>
      <c r="C2800" s="909">
        <v>90</v>
      </c>
    </row>
    <row r="2801" spans="1:3" x14ac:dyDescent="0.35">
      <c r="A2801" s="395" t="s">
        <v>4672</v>
      </c>
      <c r="B2801" s="279" t="s">
        <v>2422</v>
      </c>
      <c r="C2801" s="280">
        <v>30</v>
      </c>
    </row>
    <row r="2802" spans="1:3" x14ac:dyDescent="0.35">
      <c r="A2802" s="395" t="s">
        <v>4721</v>
      </c>
      <c r="B2802" s="279" t="s">
        <v>2426</v>
      </c>
      <c r="C2802" s="280">
        <v>15</v>
      </c>
    </row>
    <row r="2803" spans="1:3" x14ac:dyDescent="0.35">
      <c r="A2803" s="395" t="s">
        <v>4722</v>
      </c>
      <c r="B2803" s="279" t="s">
        <v>2589</v>
      </c>
      <c r="C2803" s="280">
        <v>30</v>
      </c>
    </row>
    <row r="2804" spans="1:3" x14ac:dyDescent="0.35">
      <c r="A2804" s="395" t="s">
        <v>4723</v>
      </c>
      <c r="B2804" s="279" t="s">
        <v>2591</v>
      </c>
      <c r="C2804" s="280">
        <v>30</v>
      </c>
    </row>
    <row r="2805" spans="1:3" x14ac:dyDescent="0.35">
      <c r="A2805" s="395" t="s">
        <v>4724</v>
      </c>
      <c r="B2805" s="279" t="s">
        <v>2424</v>
      </c>
      <c r="C2805" s="280">
        <v>30</v>
      </c>
    </row>
    <row r="2806" spans="1:3" x14ac:dyDescent="0.35">
      <c r="A2806" s="395" t="s">
        <v>4725</v>
      </c>
      <c r="B2806" s="279" t="s">
        <v>2456</v>
      </c>
      <c r="C2806" s="280">
        <v>30</v>
      </c>
    </row>
    <row r="2807" spans="1:3" x14ac:dyDescent="0.35">
      <c r="A2807" s="395" t="s">
        <v>4726</v>
      </c>
      <c r="B2807" s="906" t="s">
        <v>2595</v>
      </c>
      <c r="C2807" s="281">
        <v>40</v>
      </c>
    </row>
    <row r="2808" spans="1:3" x14ac:dyDescent="0.35">
      <c r="A2808" s="395" t="s">
        <v>4727</v>
      </c>
      <c r="B2808" s="279" t="s">
        <v>2597</v>
      </c>
      <c r="C2808" s="280">
        <v>40</v>
      </c>
    </row>
    <row r="2809" spans="1:3" x14ac:dyDescent="0.35">
      <c r="A2809" s="395" t="s">
        <v>4728</v>
      </c>
      <c r="B2809" s="279" t="s">
        <v>2428</v>
      </c>
      <c r="C2809" s="280">
        <v>15</v>
      </c>
    </row>
    <row r="2810" spans="1:3" x14ac:dyDescent="0.35">
      <c r="A2810" s="395" t="s">
        <v>4729</v>
      </c>
      <c r="B2810" s="279" t="s">
        <v>2600</v>
      </c>
      <c r="C2810" s="280">
        <v>60</v>
      </c>
    </row>
    <row r="2811" spans="1:3" x14ac:dyDescent="0.35">
      <c r="A2811" s="395" t="s">
        <v>4730</v>
      </c>
      <c r="B2811" s="279" t="s">
        <v>2602</v>
      </c>
      <c r="C2811" s="280">
        <v>180</v>
      </c>
    </row>
    <row r="2812" spans="1:3" x14ac:dyDescent="0.35">
      <c r="A2812" s="395" t="s">
        <v>4731</v>
      </c>
      <c r="B2812" s="279" t="s">
        <v>2604</v>
      </c>
      <c r="C2812" s="280">
        <v>60</v>
      </c>
    </row>
    <row r="2813" spans="1:3" x14ac:dyDescent="0.35">
      <c r="A2813" s="395" t="s">
        <v>4732</v>
      </c>
      <c r="B2813" s="279" t="s">
        <v>1042</v>
      </c>
      <c r="C2813" s="280">
        <v>90</v>
      </c>
    </row>
    <row r="2814" spans="1:3" ht="31" x14ac:dyDescent="0.35">
      <c r="A2814" s="395" t="s">
        <v>4733</v>
      </c>
      <c r="B2814" s="279" t="s">
        <v>2607</v>
      </c>
      <c r="C2814" s="280">
        <v>90</v>
      </c>
    </row>
    <row r="2815" spans="1:3" x14ac:dyDescent="0.35">
      <c r="A2815" s="395" t="s">
        <v>4734</v>
      </c>
      <c r="B2815" s="279" t="s">
        <v>2609</v>
      </c>
      <c r="C2815" s="280">
        <v>60</v>
      </c>
    </row>
    <row r="2816" spans="1:3" x14ac:dyDescent="0.35">
      <c r="A2816" s="395" t="s">
        <v>4735</v>
      </c>
      <c r="B2816" s="279" t="s">
        <v>2611</v>
      </c>
      <c r="C2816" s="280">
        <v>90</v>
      </c>
    </row>
    <row r="2817" spans="1:3" ht="31" x14ac:dyDescent="0.35">
      <c r="A2817" s="395" t="s">
        <v>4736</v>
      </c>
      <c r="B2817" s="279" t="s">
        <v>7285</v>
      </c>
      <c r="C2817" s="280">
        <v>60</v>
      </c>
    </row>
    <row r="2818" spans="1:3" x14ac:dyDescent="0.35">
      <c r="A2818" s="395" t="s">
        <v>4737</v>
      </c>
      <c r="B2818" s="279" t="s">
        <v>2615</v>
      </c>
      <c r="C2818" s="280">
        <v>90</v>
      </c>
    </row>
    <row r="2819" spans="1:3" x14ac:dyDescent="0.35">
      <c r="A2819" s="395" t="s">
        <v>4738</v>
      </c>
      <c r="B2819" s="279" t="s">
        <v>2616</v>
      </c>
      <c r="C2819" s="909">
        <v>75</v>
      </c>
    </row>
    <row r="2820" spans="1:3" x14ac:dyDescent="0.35">
      <c r="A2820" s="395" t="s">
        <v>4739</v>
      </c>
      <c r="B2820" s="279" t="s">
        <v>2618</v>
      </c>
      <c r="C2820" s="280">
        <v>60</v>
      </c>
    </row>
    <row r="2821" spans="1:3" x14ac:dyDescent="0.35">
      <c r="A2821" s="395" t="s">
        <v>4740</v>
      </c>
      <c r="B2821" s="901" t="s">
        <v>817</v>
      </c>
      <c r="C2821" s="280">
        <v>270</v>
      </c>
    </row>
    <row r="2822" spans="1:3" x14ac:dyDescent="0.35">
      <c r="A2822" s="395" t="s">
        <v>4741</v>
      </c>
      <c r="B2822" s="901" t="s">
        <v>2411</v>
      </c>
      <c r="C2822" s="280">
        <v>30</v>
      </c>
    </row>
    <row r="2823" spans="1:3" x14ac:dyDescent="0.35">
      <c r="A2823" s="395" t="s">
        <v>4742</v>
      </c>
      <c r="B2823" s="901" t="s">
        <v>2413</v>
      </c>
      <c r="C2823" s="280">
        <v>15</v>
      </c>
    </row>
    <row r="2824" spans="1:3" x14ac:dyDescent="0.35">
      <c r="A2824" s="395" t="s">
        <v>4743</v>
      </c>
      <c r="B2824" s="901" t="s">
        <v>2415</v>
      </c>
      <c r="C2824" s="280">
        <v>30</v>
      </c>
    </row>
    <row r="2825" spans="1:3" x14ac:dyDescent="0.35">
      <c r="A2825" s="395" t="s">
        <v>4744</v>
      </c>
      <c r="B2825" s="901" t="s">
        <v>2417</v>
      </c>
      <c r="C2825" s="909">
        <v>45</v>
      </c>
    </row>
    <row r="2826" spans="1:3" x14ac:dyDescent="0.35">
      <c r="A2826" s="395" t="s">
        <v>4745</v>
      </c>
      <c r="B2826" s="901" t="s">
        <v>836</v>
      </c>
      <c r="C2826" s="909">
        <v>45</v>
      </c>
    </row>
    <row r="2827" spans="1:3" x14ac:dyDescent="0.35">
      <c r="A2827" s="395" t="s">
        <v>4663</v>
      </c>
      <c r="B2827" s="901" t="s">
        <v>2420</v>
      </c>
      <c r="C2827" s="909">
        <v>90</v>
      </c>
    </row>
    <row r="2828" spans="1:3" x14ac:dyDescent="0.35">
      <c r="A2828" s="395" t="s">
        <v>4746</v>
      </c>
      <c r="B2828" s="901" t="s">
        <v>2424</v>
      </c>
      <c r="C2828" s="280">
        <v>30</v>
      </c>
    </row>
    <row r="2829" spans="1:3" x14ac:dyDescent="0.35">
      <c r="A2829" s="395" t="s">
        <v>4747</v>
      </c>
      <c r="B2829" s="901" t="s">
        <v>2683</v>
      </c>
      <c r="C2829" s="280">
        <v>45</v>
      </c>
    </row>
    <row r="2830" spans="1:3" x14ac:dyDescent="0.35">
      <c r="A2830" s="395" t="s">
        <v>4674</v>
      </c>
      <c r="B2830" s="901" t="s">
        <v>2685</v>
      </c>
      <c r="C2830" s="280">
        <v>45</v>
      </c>
    </row>
    <row r="2831" spans="1:3" x14ac:dyDescent="0.35">
      <c r="A2831" s="395" t="s">
        <v>4748</v>
      </c>
      <c r="B2831" s="901" t="s">
        <v>2687</v>
      </c>
      <c r="C2831" s="280">
        <v>30</v>
      </c>
    </row>
    <row r="2832" spans="1:3" x14ac:dyDescent="0.35">
      <c r="A2832" s="395" t="s">
        <v>4686</v>
      </c>
      <c r="B2832" s="901" t="s">
        <v>7289</v>
      </c>
      <c r="C2832" s="280">
        <v>30</v>
      </c>
    </row>
    <row r="2833" spans="1:3" x14ac:dyDescent="0.35">
      <c r="A2833" s="395" t="s">
        <v>4749</v>
      </c>
      <c r="B2833" s="901" t="s">
        <v>2428</v>
      </c>
      <c r="C2833" s="280">
        <v>30</v>
      </c>
    </row>
    <row r="2834" spans="1:3" x14ac:dyDescent="0.35">
      <c r="A2834" s="395" t="s">
        <v>4750</v>
      </c>
      <c r="B2834" s="901" t="s">
        <v>2511</v>
      </c>
      <c r="C2834" s="280">
        <v>120</v>
      </c>
    </row>
    <row r="2835" spans="1:3" x14ac:dyDescent="0.35">
      <c r="A2835" s="395" t="s">
        <v>4751</v>
      </c>
      <c r="B2835" s="901" t="s">
        <v>2478</v>
      </c>
      <c r="C2835" s="280">
        <v>120</v>
      </c>
    </row>
    <row r="2836" spans="1:3" x14ac:dyDescent="0.35">
      <c r="A2836" s="395" t="s">
        <v>4752</v>
      </c>
      <c r="B2836" s="901" t="s">
        <v>2693</v>
      </c>
      <c r="C2836" s="280">
        <v>60</v>
      </c>
    </row>
    <row r="2837" spans="1:3" x14ac:dyDescent="0.35">
      <c r="A2837" s="395" t="s">
        <v>4753</v>
      </c>
      <c r="B2837" s="901" t="s">
        <v>2695</v>
      </c>
      <c r="C2837" s="280">
        <v>60</v>
      </c>
    </row>
    <row r="2838" spans="1:3" x14ac:dyDescent="0.35">
      <c r="A2838" s="395" t="s">
        <v>4754</v>
      </c>
      <c r="B2838" s="901" t="s">
        <v>7290</v>
      </c>
      <c r="C2838" s="280">
        <v>60</v>
      </c>
    </row>
    <row r="2839" spans="1:3" x14ac:dyDescent="0.35">
      <c r="A2839" s="395" t="s">
        <v>4755</v>
      </c>
      <c r="B2839" s="901" t="s">
        <v>2698</v>
      </c>
      <c r="C2839" s="280">
        <v>90</v>
      </c>
    </row>
    <row r="2840" spans="1:3" x14ac:dyDescent="0.35">
      <c r="A2840" s="395" t="s">
        <v>4756</v>
      </c>
      <c r="B2840" s="901" t="s">
        <v>2700</v>
      </c>
      <c r="C2840" s="280">
        <v>120</v>
      </c>
    </row>
    <row r="2841" spans="1:3" x14ac:dyDescent="0.35">
      <c r="A2841" s="395" t="s">
        <v>4757</v>
      </c>
      <c r="B2841" s="901" t="s">
        <v>2702</v>
      </c>
      <c r="C2841" s="280">
        <v>120</v>
      </c>
    </row>
    <row r="2842" spans="1:3" x14ac:dyDescent="0.35">
      <c r="A2842" s="395" t="s">
        <v>4758</v>
      </c>
      <c r="B2842" s="901" t="s">
        <v>2704</v>
      </c>
      <c r="C2842" s="280">
        <v>75</v>
      </c>
    </row>
    <row r="2843" spans="1:3" x14ac:dyDescent="0.35">
      <c r="A2843" s="395" t="s">
        <v>4759</v>
      </c>
      <c r="B2843" s="901" t="s">
        <v>2706</v>
      </c>
      <c r="C2843" s="280">
        <v>60</v>
      </c>
    </row>
    <row r="2844" spans="1:3" x14ac:dyDescent="0.35">
      <c r="A2844" s="395" t="s">
        <v>4760</v>
      </c>
      <c r="B2844" s="901" t="s">
        <v>817</v>
      </c>
      <c r="C2844" s="280">
        <v>270</v>
      </c>
    </row>
    <row r="2845" spans="1:3" x14ac:dyDescent="0.35">
      <c r="A2845" s="395" t="s">
        <v>4761</v>
      </c>
      <c r="B2845" s="901" t="s">
        <v>2411</v>
      </c>
      <c r="C2845" s="280">
        <v>30</v>
      </c>
    </row>
    <row r="2846" spans="1:3" x14ac:dyDescent="0.35">
      <c r="A2846" s="395" t="s">
        <v>4762</v>
      </c>
      <c r="B2846" s="901" t="s">
        <v>2413</v>
      </c>
      <c r="C2846" s="280">
        <v>15</v>
      </c>
    </row>
    <row r="2847" spans="1:3" x14ac:dyDescent="0.35">
      <c r="A2847" s="395" t="s">
        <v>4763</v>
      </c>
      <c r="B2847" s="901" t="s">
        <v>2415</v>
      </c>
      <c r="C2847" s="280">
        <v>30</v>
      </c>
    </row>
    <row r="2848" spans="1:3" x14ac:dyDescent="0.35">
      <c r="A2848" s="395" t="s">
        <v>4764</v>
      </c>
      <c r="B2848" s="901" t="s">
        <v>2417</v>
      </c>
      <c r="C2848" s="909">
        <v>45</v>
      </c>
    </row>
    <row r="2849" spans="1:3" x14ac:dyDescent="0.35">
      <c r="A2849" s="395" t="s">
        <v>4765</v>
      </c>
      <c r="B2849" s="901" t="s">
        <v>836</v>
      </c>
      <c r="C2849" s="909">
        <v>45</v>
      </c>
    </row>
    <row r="2850" spans="1:3" x14ac:dyDescent="0.35">
      <c r="A2850" s="395" t="s">
        <v>4766</v>
      </c>
      <c r="B2850" s="901" t="s">
        <v>2420</v>
      </c>
      <c r="C2850" s="909">
        <v>90</v>
      </c>
    </row>
    <row r="2851" spans="1:3" x14ac:dyDescent="0.35">
      <c r="A2851" s="395" t="s">
        <v>4767</v>
      </c>
      <c r="B2851" s="279" t="s">
        <v>2428</v>
      </c>
      <c r="C2851" s="280">
        <v>30</v>
      </c>
    </row>
    <row r="2852" spans="1:3" x14ac:dyDescent="0.35">
      <c r="A2852" s="395" t="s">
        <v>4768</v>
      </c>
      <c r="B2852" s="279" t="s">
        <v>2757</v>
      </c>
      <c r="C2852" s="280">
        <v>30</v>
      </c>
    </row>
    <row r="2853" spans="1:3" x14ac:dyDescent="0.35">
      <c r="A2853" s="395" t="s">
        <v>4673</v>
      </c>
      <c r="B2853" s="279" t="s">
        <v>848</v>
      </c>
      <c r="C2853" s="280">
        <v>60</v>
      </c>
    </row>
    <row r="2854" spans="1:3" x14ac:dyDescent="0.35">
      <c r="A2854" s="395" t="s">
        <v>4769</v>
      </c>
      <c r="B2854" s="279" t="s">
        <v>2424</v>
      </c>
      <c r="C2854" s="280">
        <v>30</v>
      </c>
    </row>
    <row r="2855" spans="1:3" x14ac:dyDescent="0.35">
      <c r="A2855" s="395" t="s">
        <v>4770</v>
      </c>
      <c r="B2855" s="279" t="s">
        <v>2460</v>
      </c>
      <c r="C2855" s="280">
        <v>30</v>
      </c>
    </row>
    <row r="2856" spans="1:3" x14ac:dyDescent="0.35">
      <c r="A2856" s="395" t="s">
        <v>4771</v>
      </c>
      <c r="B2856" s="279" t="s">
        <v>2462</v>
      </c>
      <c r="C2856" s="280">
        <v>30</v>
      </c>
    </row>
    <row r="2857" spans="1:3" x14ac:dyDescent="0.35">
      <c r="A2857" s="395" t="s">
        <v>4772</v>
      </c>
      <c r="B2857" s="279" t="s">
        <v>2763</v>
      </c>
      <c r="C2857" s="280">
        <v>60</v>
      </c>
    </row>
    <row r="2858" spans="1:3" x14ac:dyDescent="0.35">
      <c r="A2858" s="395" t="s">
        <v>4773</v>
      </c>
      <c r="B2858" s="279" t="s">
        <v>2466</v>
      </c>
      <c r="C2858" s="280">
        <v>90</v>
      </c>
    </row>
    <row r="2859" spans="1:3" x14ac:dyDescent="0.35">
      <c r="A2859" s="395" t="s">
        <v>4774</v>
      </c>
      <c r="B2859" s="279" t="s">
        <v>2766</v>
      </c>
      <c r="C2859" s="280">
        <v>60</v>
      </c>
    </row>
    <row r="2860" spans="1:3" x14ac:dyDescent="0.35">
      <c r="A2860" s="395" t="s">
        <v>4775</v>
      </c>
      <c r="B2860" s="279" t="s">
        <v>507</v>
      </c>
      <c r="C2860" s="280">
        <v>180</v>
      </c>
    </row>
    <row r="2861" spans="1:3" x14ac:dyDescent="0.35">
      <c r="A2861" s="395" t="s">
        <v>4776</v>
      </c>
      <c r="B2861" s="279" t="s">
        <v>508</v>
      </c>
      <c r="C2861" s="281">
        <v>60</v>
      </c>
    </row>
    <row r="2862" spans="1:3" x14ac:dyDescent="0.35">
      <c r="A2862" s="395" t="s">
        <v>4777</v>
      </c>
      <c r="B2862" s="279" t="s">
        <v>2517</v>
      </c>
      <c r="C2862" s="280">
        <v>90</v>
      </c>
    </row>
    <row r="2863" spans="1:3" x14ac:dyDescent="0.35">
      <c r="A2863" s="395" t="s">
        <v>4778</v>
      </c>
      <c r="B2863" s="279" t="s">
        <v>2771</v>
      </c>
      <c r="C2863" s="280">
        <v>90</v>
      </c>
    </row>
    <row r="2864" spans="1:3" x14ac:dyDescent="0.35">
      <c r="A2864" s="395" t="s">
        <v>4779</v>
      </c>
      <c r="B2864" s="279" t="s">
        <v>2773</v>
      </c>
      <c r="C2864" s="280">
        <v>180</v>
      </c>
    </row>
    <row r="2865" spans="1:3" x14ac:dyDescent="0.35">
      <c r="A2865" s="395" t="s">
        <v>4780</v>
      </c>
      <c r="B2865" s="279" t="s">
        <v>2528</v>
      </c>
      <c r="C2865" s="280">
        <v>120</v>
      </c>
    </row>
    <row r="2866" spans="1:3" x14ac:dyDescent="0.35">
      <c r="A2866" s="395" t="s">
        <v>4781</v>
      </c>
      <c r="B2866" s="279" t="s">
        <v>2776</v>
      </c>
      <c r="C2866" s="280">
        <v>120</v>
      </c>
    </row>
    <row r="2867" spans="1:3" x14ac:dyDescent="0.35">
      <c r="A2867" s="395" t="s">
        <v>4782</v>
      </c>
      <c r="B2867" s="279" t="s">
        <v>2778</v>
      </c>
      <c r="C2867" s="280">
        <v>90</v>
      </c>
    </row>
    <row r="2868" spans="1:3" x14ac:dyDescent="0.35">
      <c r="A2868" s="395" t="s">
        <v>4783</v>
      </c>
      <c r="B2868" s="279" t="s">
        <v>3862</v>
      </c>
      <c r="C2868" s="280">
        <v>60</v>
      </c>
    </row>
    <row r="2869" spans="1:3" x14ac:dyDescent="0.35">
      <c r="A2869" s="395" t="s">
        <v>4784</v>
      </c>
      <c r="B2869" s="279" t="s">
        <v>2781</v>
      </c>
      <c r="C2869" s="280">
        <v>60</v>
      </c>
    </row>
    <row r="2870" spans="1:3" x14ac:dyDescent="0.35">
      <c r="A2870" s="395" t="s">
        <v>4785</v>
      </c>
      <c r="B2870" s="279" t="s">
        <v>817</v>
      </c>
      <c r="C2870" s="280">
        <v>360</v>
      </c>
    </row>
    <row r="2871" spans="1:3" x14ac:dyDescent="0.35">
      <c r="A2871" s="395" t="s">
        <v>4786</v>
      </c>
      <c r="B2871" s="901" t="s">
        <v>2411</v>
      </c>
      <c r="C2871" s="280">
        <v>30</v>
      </c>
    </row>
    <row r="2872" spans="1:3" x14ac:dyDescent="0.35">
      <c r="A2872" s="395" t="s">
        <v>4787</v>
      </c>
      <c r="B2872" s="901" t="s">
        <v>2413</v>
      </c>
      <c r="C2872" s="280">
        <v>15</v>
      </c>
    </row>
    <row r="2873" spans="1:3" x14ac:dyDescent="0.35">
      <c r="A2873" s="395" t="s">
        <v>4788</v>
      </c>
      <c r="B2873" s="901" t="s">
        <v>2415</v>
      </c>
      <c r="C2873" s="280">
        <v>30</v>
      </c>
    </row>
    <row r="2874" spans="1:3" x14ac:dyDescent="0.35">
      <c r="A2874" s="395" t="s">
        <v>4789</v>
      </c>
      <c r="B2874" s="901" t="s">
        <v>2417</v>
      </c>
      <c r="C2874" s="909">
        <v>45</v>
      </c>
    </row>
    <row r="2875" spans="1:3" x14ac:dyDescent="0.35">
      <c r="A2875" s="395" t="s">
        <v>4790</v>
      </c>
      <c r="B2875" s="901" t="s">
        <v>836</v>
      </c>
      <c r="C2875" s="909">
        <v>45</v>
      </c>
    </row>
    <row r="2876" spans="1:3" x14ac:dyDescent="0.35">
      <c r="A2876" s="395" t="s">
        <v>4791</v>
      </c>
      <c r="B2876" s="901" t="s">
        <v>2420</v>
      </c>
      <c r="C2876" s="909">
        <v>90</v>
      </c>
    </row>
    <row r="2877" spans="1:3" x14ac:dyDescent="0.35">
      <c r="A2877" s="395" t="s">
        <v>4792</v>
      </c>
      <c r="B2877" s="901" t="s">
        <v>2424</v>
      </c>
      <c r="C2877" s="280">
        <v>45</v>
      </c>
    </row>
    <row r="2878" spans="1:3" x14ac:dyDescent="0.35">
      <c r="A2878" s="395" t="s">
        <v>4793</v>
      </c>
      <c r="B2878" s="901" t="s">
        <v>2829</v>
      </c>
      <c r="C2878" s="280">
        <v>30</v>
      </c>
    </row>
    <row r="2879" spans="1:3" x14ac:dyDescent="0.35">
      <c r="A2879" s="395" t="s">
        <v>4794</v>
      </c>
      <c r="B2879" s="901" t="s">
        <v>849</v>
      </c>
      <c r="C2879" s="280">
        <v>45</v>
      </c>
    </row>
    <row r="2880" spans="1:3" x14ac:dyDescent="0.35">
      <c r="A2880" s="395" t="s">
        <v>4795</v>
      </c>
      <c r="B2880" s="901" t="s">
        <v>2832</v>
      </c>
      <c r="C2880" s="280">
        <v>30</v>
      </c>
    </row>
    <row r="2881" spans="1:3" x14ac:dyDescent="0.35">
      <c r="A2881" s="395" t="s">
        <v>4796</v>
      </c>
      <c r="B2881" s="901" t="s">
        <v>2834</v>
      </c>
      <c r="C2881" s="280">
        <v>30</v>
      </c>
    </row>
    <row r="2882" spans="1:3" x14ac:dyDescent="0.35">
      <c r="A2882" s="395" t="s">
        <v>4797</v>
      </c>
      <c r="B2882" s="901" t="s">
        <v>2836</v>
      </c>
      <c r="C2882" s="280">
        <v>30</v>
      </c>
    </row>
    <row r="2883" spans="1:3" x14ac:dyDescent="0.35">
      <c r="A2883" s="395" t="s">
        <v>4798</v>
      </c>
      <c r="B2883" s="901" t="s">
        <v>2456</v>
      </c>
      <c r="C2883" s="280">
        <v>30</v>
      </c>
    </row>
    <row r="2884" spans="1:3" x14ac:dyDescent="0.35">
      <c r="A2884" s="395" t="s">
        <v>4799</v>
      </c>
      <c r="B2884" s="901" t="s">
        <v>2428</v>
      </c>
      <c r="C2884" s="280">
        <v>15</v>
      </c>
    </row>
    <row r="2885" spans="1:3" x14ac:dyDescent="0.35">
      <c r="A2885" s="395" t="s">
        <v>4800</v>
      </c>
      <c r="B2885" s="901" t="s">
        <v>2841</v>
      </c>
      <c r="C2885" s="280">
        <v>60</v>
      </c>
    </row>
    <row r="2886" spans="1:3" x14ac:dyDescent="0.35">
      <c r="A2886" s="395" t="s">
        <v>4801</v>
      </c>
      <c r="B2886" s="901" t="s">
        <v>2851</v>
      </c>
      <c r="C2886" s="280">
        <v>120</v>
      </c>
    </row>
    <row r="2887" spans="1:3" x14ac:dyDescent="0.35">
      <c r="A2887" s="395" t="s">
        <v>4802</v>
      </c>
      <c r="B2887" s="901" t="s">
        <v>2853</v>
      </c>
      <c r="C2887" s="280">
        <v>90</v>
      </c>
    </row>
    <row r="2888" spans="1:3" x14ac:dyDescent="0.35">
      <c r="A2888" s="395" t="s">
        <v>4803</v>
      </c>
      <c r="B2888" s="901" t="s">
        <v>7292</v>
      </c>
      <c r="C2888" s="280">
        <v>90</v>
      </c>
    </row>
    <row r="2889" spans="1:3" x14ac:dyDescent="0.35">
      <c r="A2889" s="395" t="s">
        <v>4804</v>
      </c>
      <c r="B2889" s="901" t="s">
        <v>2857</v>
      </c>
      <c r="C2889" s="280">
        <v>60</v>
      </c>
    </row>
    <row r="2890" spans="1:3" x14ac:dyDescent="0.35">
      <c r="A2890" s="395" t="s">
        <v>4805</v>
      </c>
      <c r="B2890" s="901" t="s">
        <v>2859</v>
      </c>
      <c r="C2890" s="280">
        <v>60</v>
      </c>
    </row>
    <row r="2891" spans="1:3" x14ac:dyDescent="0.35">
      <c r="A2891" s="395" t="s">
        <v>4806</v>
      </c>
      <c r="B2891" s="901" t="s">
        <v>7293</v>
      </c>
      <c r="C2891" s="280">
        <v>60</v>
      </c>
    </row>
    <row r="2892" spans="1:3" x14ac:dyDescent="0.35">
      <c r="A2892" s="395" t="s">
        <v>4807</v>
      </c>
      <c r="B2892" s="901" t="s">
        <v>2863</v>
      </c>
      <c r="C2892" s="280">
        <v>90</v>
      </c>
    </row>
    <row r="2893" spans="1:3" x14ac:dyDescent="0.35">
      <c r="A2893" s="395" t="s">
        <v>4808</v>
      </c>
      <c r="B2893" s="901" t="s">
        <v>2865</v>
      </c>
      <c r="C2893" s="280">
        <v>90</v>
      </c>
    </row>
    <row r="2894" spans="1:3" x14ac:dyDescent="0.35">
      <c r="A2894" s="395" t="s">
        <v>4809</v>
      </c>
      <c r="B2894" s="901" t="s">
        <v>2910</v>
      </c>
      <c r="C2894" s="280">
        <v>60</v>
      </c>
    </row>
    <row r="2895" spans="1:3" x14ac:dyDescent="0.35">
      <c r="A2895" s="395" t="s">
        <v>4810</v>
      </c>
      <c r="B2895" s="901" t="s">
        <v>2869</v>
      </c>
      <c r="C2895" s="280">
        <v>120</v>
      </c>
    </row>
    <row r="2896" spans="1:3" x14ac:dyDescent="0.35">
      <c r="A2896" s="395" t="s">
        <v>4811</v>
      </c>
      <c r="B2896" s="901" t="s">
        <v>2871</v>
      </c>
      <c r="C2896" s="280">
        <v>60</v>
      </c>
    </row>
    <row r="2897" spans="1:3" x14ac:dyDescent="0.35">
      <c r="A2897" s="395" t="s">
        <v>4812</v>
      </c>
      <c r="B2897" s="901" t="s">
        <v>2873</v>
      </c>
      <c r="C2897" s="280">
        <v>60</v>
      </c>
    </row>
    <row r="2898" spans="1:3" x14ac:dyDescent="0.35">
      <c r="A2898" s="395" t="s">
        <v>4813</v>
      </c>
      <c r="B2898" s="901" t="s">
        <v>2875</v>
      </c>
      <c r="C2898" s="280">
        <v>60</v>
      </c>
    </row>
    <row r="2899" spans="1:3" x14ac:dyDescent="0.35">
      <c r="A2899" s="395" t="s">
        <v>4814</v>
      </c>
      <c r="B2899" s="901" t="s">
        <v>2877</v>
      </c>
      <c r="C2899" s="280">
        <v>90</v>
      </c>
    </row>
    <row r="2900" spans="1:3" x14ac:dyDescent="0.35">
      <c r="A2900" s="395" t="s">
        <v>4815</v>
      </c>
      <c r="B2900" s="901" t="s">
        <v>2879</v>
      </c>
      <c r="C2900" s="280">
        <v>60</v>
      </c>
    </row>
    <row r="2901" spans="1:3" x14ac:dyDescent="0.35">
      <c r="A2901" s="395" t="s">
        <v>4816</v>
      </c>
      <c r="B2901" s="901" t="s">
        <v>2918</v>
      </c>
      <c r="C2901" s="280">
        <v>60</v>
      </c>
    </row>
    <row r="2902" spans="1:3" x14ac:dyDescent="0.35">
      <c r="A2902" s="395" t="s">
        <v>4817</v>
      </c>
      <c r="B2902" s="901" t="s">
        <v>817</v>
      </c>
      <c r="C2902" s="280">
        <v>270</v>
      </c>
    </row>
    <row r="2903" spans="1:3" x14ac:dyDescent="0.35">
      <c r="A2903" s="395" t="s">
        <v>4818</v>
      </c>
      <c r="B2903" s="901" t="s">
        <v>2411</v>
      </c>
      <c r="C2903" s="280">
        <v>30</v>
      </c>
    </row>
    <row r="2904" spans="1:3" x14ac:dyDescent="0.35">
      <c r="A2904" s="395" t="s">
        <v>4819</v>
      </c>
      <c r="B2904" s="901" t="s">
        <v>2413</v>
      </c>
      <c r="C2904" s="280">
        <v>15</v>
      </c>
    </row>
    <row r="2905" spans="1:3" x14ac:dyDescent="0.35">
      <c r="A2905" s="395" t="s">
        <v>4820</v>
      </c>
      <c r="B2905" s="901" t="s">
        <v>2415</v>
      </c>
      <c r="C2905" s="280">
        <v>30</v>
      </c>
    </row>
    <row r="2906" spans="1:3" x14ac:dyDescent="0.35">
      <c r="A2906" s="395" t="s">
        <v>4821</v>
      </c>
      <c r="B2906" s="901" t="s">
        <v>2417</v>
      </c>
      <c r="C2906" s="909">
        <v>45</v>
      </c>
    </row>
    <row r="2907" spans="1:3" x14ac:dyDescent="0.35">
      <c r="A2907" s="395" t="s">
        <v>4822</v>
      </c>
      <c r="B2907" s="901" t="s">
        <v>836</v>
      </c>
      <c r="C2907" s="909">
        <v>45</v>
      </c>
    </row>
    <row r="2908" spans="1:3" x14ac:dyDescent="0.35">
      <c r="A2908" s="395" t="s">
        <v>4823</v>
      </c>
      <c r="B2908" s="901" t="s">
        <v>2420</v>
      </c>
      <c r="C2908" s="909">
        <v>90</v>
      </c>
    </row>
    <row r="2909" spans="1:3" x14ac:dyDescent="0.35">
      <c r="A2909" s="395" t="s">
        <v>4824</v>
      </c>
      <c r="B2909" s="904" t="s">
        <v>2428</v>
      </c>
      <c r="C2909" s="905">
        <v>30</v>
      </c>
    </row>
    <row r="2910" spans="1:3" x14ac:dyDescent="0.35">
      <c r="A2910" s="395" t="s">
        <v>4825</v>
      </c>
      <c r="B2910" s="904" t="s">
        <v>2930</v>
      </c>
      <c r="C2910" s="905">
        <v>60</v>
      </c>
    </row>
    <row r="2911" spans="1:3" x14ac:dyDescent="0.35">
      <c r="A2911" s="395" t="s">
        <v>4687</v>
      </c>
      <c r="B2911" s="902" t="s">
        <v>2591</v>
      </c>
      <c r="C2911" s="905">
        <v>30</v>
      </c>
    </row>
    <row r="2912" spans="1:3" x14ac:dyDescent="0.35">
      <c r="A2912" s="395" t="s">
        <v>4826</v>
      </c>
      <c r="B2912" s="904" t="s">
        <v>2933</v>
      </c>
      <c r="C2912" s="905">
        <v>30</v>
      </c>
    </row>
    <row r="2913" spans="1:3" x14ac:dyDescent="0.35">
      <c r="A2913" s="395" t="s">
        <v>4827</v>
      </c>
      <c r="B2913" s="904" t="s">
        <v>849</v>
      </c>
      <c r="C2913" s="905">
        <v>45</v>
      </c>
    </row>
    <row r="2914" spans="1:3" x14ac:dyDescent="0.35">
      <c r="A2914" s="395" t="s">
        <v>4828</v>
      </c>
      <c r="B2914" s="904" t="s">
        <v>2836</v>
      </c>
      <c r="C2914" s="905">
        <v>30</v>
      </c>
    </row>
    <row r="2915" spans="1:3" x14ac:dyDescent="0.35">
      <c r="A2915" s="395" t="s">
        <v>4829</v>
      </c>
      <c r="B2915" s="904" t="s">
        <v>2456</v>
      </c>
      <c r="C2915" s="905">
        <v>30</v>
      </c>
    </row>
    <row r="2916" spans="1:3" x14ac:dyDescent="0.35">
      <c r="A2916" s="395" t="s">
        <v>4830</v>
      </c>
      <c r="B2916" s="904" t="s">
        <v>2938</v>
      </c>
      <c r="C2916" s="905">
        <v>90</v>
      </c>
    </row>
    <row r="2917" spans="1:3" x14ac:dyDescent="0.35">
      <c r="A2917" s="395" t="s">
        <v>4831</v>
      </c>
      <c r="B2917" s="904" t="s">
        <v>2940</v>
      </c>
      <c r="C2917" s="905">
        <v>180</v>
      </c>
    </row>
    <row r="2918" spans="1:3" x14ac:dyDescent="0.35">
      <c r="A2918" s="395" t="s">
        <v>4832</v>
      </c>
      <c r="B2918" s="904" t="s">
        <v>2942</v>
      </c>
      <c r="C2918" s="905">
        <v>180</v>
      </c>
    </row>
    <row r="2919" spans="1:3" x14ac:dyDescent="0.35">
      <c r="A2919" s="395" t="s">
        <v>4833</v>
      </c>
      <c r="B2919" s="904" t="s">
        <v>2944</v>
      </c>
      <c r="C2919" s="905">
        <v>90</v>
      </c>
    </row>
    <row r="2920" spans="1:3" x14ac:dyDescent="0.35">
      <c r="A2920" s="395" t="s">
        <v>4834</v>
      </c>
      <c r="B2920" s="904" t="s">
        <v>2946</v>
      </c>
      <c r="C2920" s="905">
        <v>90</v>
      </c>
    </row>
    <row r="2921" spans="1:3" x14ac:dyDescent="0.35">
      <c r="A2921" s="395" t="s">
        <v>4835</v>
      </c>
      <c r="B2921" s="904" t="s">
        <v>2947</v>
      </c>
      <c r="C2921" s="905">
        <v>60</v>
      </c>
    </row>
    <row r="2922" spans="1:3" x14ac:dyDescent="0.35">
      <c r="A2922" s="395" t="s">
        <v>4836</v>
      </c>
      <c r="B2922" s="904" t="s">
        <v>2949</v>
      </c>
      <c r="C2922" s="905">
        <v>60</v>
      </c>
    </row>
    <row r="2923" spans="1:3" x14ac:dyDescent="0.35">
      <c r="A2923" s="395" t="s">
        <v>4837</v>
      </c>
      <c r="B2923" s="904" t="s">
        <v>2950</v>
      </c>
      <c r="C2923" s="905">
        <v>30</v>
      </c>
    </row>
    <row r="2924" spans="1:3" x14ac:dyDescent="0.35">
      <c r="A2924" s="395" t="s">
        <v>4838</v>
      </c>
      <c r="B2924" s="904" t="s">
        <v>2951</v>
      </c>
      <c r="C2924" s="905">
        <v>60</v>
      </c>
    </row>
    <row r="2925" spans="1:3" x14ac:dyDescent="0.35">
      <c r="A2925" s="395" t="s">
        <v>4839</v>
      </c>
      <c r="B2925" s="904" t="s">
        <v>2952</v>
      </c>
      <c r="C2925" s="905">
        <v>60</v>
      </c>
    </row>
    <row r="2926" spans="1:3" x14ac:dyDescent="0.35">
      <c r="A2926" s="395" t="s">
        <v>4840</v>
      </c>
      <c r="B2926" s="904" t="s">
        <v>7294</v>
      </c>
      <c r="C2926" s="905">
        <v>60</v>
      </c>
    </row>
    <row r="2927" spans="1:3" x14ac:dyDescent="0.35">
      <c r="A2927" s="395" t="s">
        <v>4841</v>
      </c>
      <c r="B2927" s="904" t="s">
        <v>2955</v>
      </c>
      <c r="C2927" s="905">
        <v>180</v>
      </c>
    </row>
    <row r="2928" spans="1:3" x14ac:dyDescent="0.35">
      <c r="A2928" s="395" t="s">
        <v>4842</v>
      </c>
      <c r="B2928" s="901" t="s">
        <v>2411</v>
      </c>
      <c r="C2928" s="280">
        <v>30</v>
      </c>
    </row>
    <row r="2929" spans="1:3" x14ac:dyDescent="0.35">
      <c r="A2929" s="395" t="s">
        <v>4843</v>
      </c>
      <c r="B2929" s="901" t="s">
        <v>2413</v>
      </c>
      <c r="C2929" s="280">
        <v>15</v>
      </c>
    </row>
    <row r="2930" spans="1:3" x14ac:dyDescent="0.35">
      <c r="A2930" s="395" t="s">
        <v>4844</v>
      </c>
      <c r="B2930" s="901" t="s">
        <v>2415</v>
      </c>
      <c r="C2930" s="280">
        <v>30</v>
      </c>
    </row>
    <row r="2931" spans="1:3" x14ac:dyDescent="0.35">
      <c r="A2931" s="395" t="s">
        <v>4845</v>
      </c>
      <c r="B2931" s="901" t="s">
        <v>2417</v>
      </c>
      <c r="C2931" s="909">
        <v>45</v>
      </c>
    </row>
    <row r="2932" spans="1:3" x14ac:dyDescent="0.35">
      <c r="A2932" s="395" t="s">
        <v>4846</v>
      </c>
      <c r="B2932" s="901" t="s">
        <v>836</v>
      </c>
      <c r="C2932" s="909">
        <v>45</v>
      </c>
    </row>
    <row r="2933" spans="1:3" x14ac:dyDescent="0.35">
      <c r="A2933" s="395" t="s">
        <v>4847</v>
      </c>
      <c r="B2933" s="901" t="s">
        <v>2420</v>
      </c>
      <c r="C2933" s="909">
        <v>90</v>
      </c>
    </row>
    <row r="2934" spans="1:3" x14ac:dyDescent="0.35">
      <c r="A2934" s="395" t="s">
        <v>4677</v>
      </c>
      <c r="B2934" s="279" t="s">
        <v>2424</v>
      </c>
      <c r="C2934" s="400">
        <v>75</v>
      </c>
    </row>
    <row r="2935" spans="1:3" x14ac:dyDescent="0.35">
      <c r="A2935" s="395" t="s">
        <v>4689</v>
      </c>
      <c r="B2935" s="279" t="s">
        <v>3008</v>
      </c>
      <c r="C2935" s="400">
        <v>30</v>
      </c>
    </row>
    <row r="2936" spans="1:3" x14ac:dyDescent="0.35">
      <c r="A2936" s="395" t="s">
        <v>4848</v>
      </c>
      <c r="B2936" s="279" t="s">
        <v>2422</v>
      </c>
      <c r="C2936" s="400">
        <v>30</v>
      </c>
    </row>
    <row r="2937" spans="1:3" x14ac:dyDescent="0.35">
      <c r="A2937" s="395" t="s">
        <v>4849</v>
      </c>
      <c r="B2937" s="279" t="s">
        <v>3011</v>
      </c>
      <c r="C2937" s="400">
        <v>30</v>
      </c>
    </row>
    <row r="2938" spans="1:3" x14ac:dyDescent="0.35">
      <c r="A2938" s="395" t="s">
        <v>4850</v>
      </c>
      <c r="B2938" s="279" t="s">
        <v>3013</v>
      </c>
      <c r="C2938" s="400">
        <v>30</v>
      </c>
    </row>
    <row r="2939" spans="1:3" x14ac:dyDescent="0.35">
      <c r="A2939" s="395" t="s">
        <v>4851</v>
      </c>
      <c r="B2939" s="279" t="s">
        <v>2428</v>
      </c>
      <c r="C2939" s="400">
        <v>30</v>
      </c>
    </row>
    <row r="2940" spans="1:3" x14ac:dyDescent="0.35">
      <c r="A2940" s="395" t="s">
        <v>4852</v>
      </c>
      <c r="B2940" s="901" t="s">
        <v>3016</v>
      </c>
      <c r="C2940" s="400">
        <v>60</v>
      </c>
    </row>
    <row r="2941" spans="1:3" x14ac:dyDescent="0.35">
      <c r="A2941" s="395" t="s">
        <v>4853</v>
      </c>
      <c r="B2941" s="901" t="s">
        <v>3018</v>
      </c>
      <c r="C2941" s="910">
        <v>120</v>
      </c>
    </row>
    <row r="2942" spans="1:3" x14ac:dyDescent="0.35">
      <c r="A2942" s="395" t="s">
        <v>4854</v>
      </c>
      <c r="B2942" s="901" t="s">
        <v>3020</v>
      </c>
      <c r="C2942" s="910">
        <v>90</v>
      </c>
    </row>
    <row r="2943" spans="1:3" x14ac:dyDescent="0.35">
      <c r="A2943" s="395" t="s">
        <v>4855</v>
      </c>
      <c r="B2943" s="901" t="s">
        <v>3022</v>
      </c>
      <c r="C2943" s="400">
        <v>60</v>
      </c>
    </row>
    <row r="2944" spans="1:3" x14ac:dyDescent="0.35">
      <c r="A2944" s="395" t="s">
        <v>4856</v>
      </c>
      <c r="B2944" s="901" t="s">
        <v>3024</v>
      </c>
      <c r="C2944" s="910">
        <v>120</v>
      </c>
    </row>
    <row r="2945" spans="1:3" x14ac:dyDescent="0.35">
      <c r="A2945" s="395" t="s">
        <v>4857</v>
      </c>
      <c r="B2945" s="901" t="s">
        <v>3026</v>
      </c>
      <c r="C2945" s="910">
        <v>90</v>
      </c>
    </row>
    <row r="2946" spans="1:3" x14ac:dyDescent="0.35">
      <c r="A2946" s="395" t="s">
        <v>4858</v>
      </c>
      <c r="B2946" s="901" t="s">
        <v>3028</v>
      </c>
      <c r="C2946" s="910">
        <v>60</v>
      </c>
    </row>
    <row r="2947" spans="1:3" x14ac:dyDescent="0.35">
      <c r="A2947" s="395" t="s">
        <v>4859</v>
      </c>
      <c r="B2947" s="901" t="s">
        <v>3032</v>
      </c>
      <c r="C2947" s="400">
        <v>60</v>
      </c>
    </row>
    <row r="2948" spans="1:3" x14ac:dyDescent="0.35">
      <c r="A2948" s="395" t="s">
        <v>4860</v>
      </c>
      <c r="B2948" s="901" t="s">
        <v>3034</v>
      </c>
      <c r="C2948" s="910">
        <v>60</v>
      </c>
    </row>
    <row r="2949" spans="1:3" x14ac:dyDescent="0.35">
      <c r="A2949" s="395" t="s">
        <v>4861</v>
      </c>
      <c r="B2949" s="901" t="s">
        <v>3036</v>
      </c>
      <c r="C2949" s="400">
        <v>60</v>
      </c>
    </row>
    <row r="2950" spans="1:3" x14ac:dyDescent="0.35">
      <c r="A2950" s="395" t="s">
        <v>4862</v>
      </c>
      <c r="B2950" s="901" t="s">
        <v>3038</v>
      </c>
      <c r="C2950" s="400">
        <v>60</v>
      </c>
    </row>
    <row r="2951" spans="1:3" x14ac:dyDescent="0.35">
      <c r="A2951" s="395" t="s">
        <v>4863</v>
      </c>
      <c r="B2951" s="901" t="s">
        <v>3040</v>
      </c>
      <c r="C2951" s="910">
        <v>90</v>
      </c>
    </row>
    <row r="2952" spans="1:3" x14ac:dyDescent="0.35">
      <c r="A2952" s="395" t="s">
        <v>4864</v>
      </c>
      <c r="B2952" s="901" t="s">
        <v>3042</v>
      </c>
      <c r="C2952" s="910">
        <v>60</v>
      </c>
    </row>
    <row r="2953" spans="1:3" x14ac:dyDescent="0.35">
      <c r="A2953" s="395" t="s">
        <v>4865</v>
      </c>
      <c r="B2953" s="901" t="s">
        <v>3044</v>
      </c>
      <c r="C2953" s="400">
        <v>60</v>
      </c>
    </row>
    <row r="2954" spans="1:3" x14ac:dyDescent="0.35">
      <c r="A2954" s="395" t="s">
        <v>4866</v>
      </c>
      <c r="B2954" s="901" t="s">
        <v>3046</v>
      </c>
      <c r="C2954" s="400">
        <v>180</v>
      </c>
    </row>
    <row r="2955" spans="1:3" x14ac:dyDescent="0.35">
      <c r="A2955" s="395" t="s">
        <v>4867</v>
      </c>
      <c r="B2955" s="901" t="s">
        <v>2411</v>
      </c>
      <c r="C2955" s="280">
        <v>30</v>
      </c>
    </row>
    <row r="2956" spans="1:3" x14ac:dyDescent="0.35">
      <c r="A2956" s="395" t="s">
        <v>4868</v>
      </c>
      <c r="B2956" s="901" t="s">
        <v>2413</v>
      </c>
      <c r="C2956" s="280">
        <v>15</v>
      </c>
    </row>
    <row r="2957" spans="1:3" x14ac:dyDescent="0.35">
      <c r="A2957" s="395" t="s">
        <v>4869</v>
      </c>
      <c r="B2957" s="901" t="s">
        <v>2415</v>
      </c>
      <c r="C2957" s="280">
        <v>30</v>
      </c>
    </row>
    <row r="2958" spans="1:3" x14ac:dyDescent="0.35">
      <c r="A2958" s="395" t="s">
        <v>4870</v>
      </c>
      <c r="B2958" s="901" t="s">
        <v>2417</v>
      </c>
      <c r="C2958" s="909">
        <v>45</v>
      </c>
    </row>
    <row r="2959" spans="1:3" x14ac:dyDescent="0.35">
      <c r="A2959" s="395" t="s">
        <v>4871</v>
      </c>
      <c r="B2959" s="901" t="s">
        <v>836</v>
      </c>
      <c r="C2959" s="909">
        <v>45</v>
      </c>
    </row>
    <row r="2960" spans="1:3" x14ac:dyDescent="0.35">
      <c r="A2960" s="395" t="s">
        <v>4872</v>
      </c>
      <c r="B2960" s="901" t="s">
        <v>2420</v>
      </c>
      <c r="C2960" s="909">
        <v>90</v>
      </c>
    </row>
    <row r="2961" spans="1:3" x14ac:dyDescent="0.35">
      <c r="A2961" s="395" t="s">
        <v>4873</v>
      </c>
      <c r="B2961" s="279" t="s">
        <v>2424</v>
      </c>
      <c r="C2961" s="280">
        <v>60</v>
      </c>
    </row>
    <row r="2962" spans="1:3" x14ac:dyDescent="0.35">
      <c r="A2962" s="395" t="s">
        <v>4874</v>
      </c>
      <c r="B2962" s="279" t="s">
        <v>3008</v>
      </c>
      <c r="C2962" s="280">
        <v>30</v>
      </c>
    </row>
    <row r="2963" spans="1:3" x14ac:dyDescent="0.35">
      <c r="A2963" s="395" t="s">
        <v>4875</v>
      </c>
      <c r="B2963" s="279" t="s">
        <v>2422</v>
      </c>
      <c r="C2963" s="280">
        <v>30</v>
      </c>
    </row>
    <row r="2964" spans="1:3" x14ac:dyDescent="0.35">
      <c r="A2964" s="395" t="s">
        <v>4876</v>
      </c>
      <c r="B2964" s="279" t="s">
        <v>3011</v>
      </c>
      <c r="C2964" s="280">
        <v>30</v>
      </c>
    </row>
    <row r="2965" spans="1:3" x14ac:dyDescent="0.35">
      <c r="A2965" s="395" t="s">
        <v>4877</v>
      </c>
      <c r="B2965" s="279" t="s">
        <v>2548</v>
      </c>
      <c r="C2965" s="280">
        <v>30</v>
      </c>
    </row>
    <row r="2966" spans="1:3" x14ac:dyDescent="0.35">
      <c r="A2966" s="395" t="s">
        <v>4878</v>
      </c>
      <c r="B2966" s="279" t="s">
        <v>10149</v>
      </c>
      <c r="C2966" s="911">
        <f>SUM(C2967:C2977)</f>
        <v>930</v>
      </c>
    </row>
    <row r="2967" spans="1:3" x14ac:dyDescent="0.35">
      <c r="A2967" s="395" t="s">
        <v>4879</v>
      </c>
      <c r="B2967" s="279" t="s">
        <v>3113</v>
      </c>
      <c r="C2967" s="280">
        <v>60</v>
      </c>
    </row>
    <row r="2968" spans="1:3" x14ac:dyDescent="0.35">
      <c r="A2968" s="395" t="s">
        <v>4880</v>
      </c>
      <c r="B2968" s="279" t="s">
        <v>3115</v>
      </c>
      <c r="C2968" s="280">
        <v>60</v>
      </c>
    </row>
    <row r="2969" spans="1:3" x14ac:dyDescent="0.35">
      <c r="A2969" s="395" t="s">
        <v>4881</v>
      </c>
      <c r="B2969" s="279" t="s">
        <v>3117</v>
      </c>
      <c r="C2969" s="280">
        <v>60</v>
      </c>
    </row>
    <row r="2970" spans="1:3" x14ac:dyDescent="0.35">
      <c r="A2970" s="395" t="s">
        <v>4882</v>
      </c>
      <c r="B2970" s="279" t="s">
        <v>3119</v>
      </c>
      <c r="C2970" s="280">
        <v>120</v>
      </c>
    </row>
    <row r="2971" spans="1:3" x14ac:dyDescent="0.35">
      <c r="A2971" s="395" t="s">
        <v>4883</v>
      </c>
      <c r="B2971" s="279" t="s">
        <v>3121</v>
      </c>
      <c r="C2971" s="280">
        <v>60</v>
      </c>
    </row>
    <row r="2972" spans="1:3" x14ac:dyDescent="0.35">
      <c r="A2972" s="395" t="s">
        <v>4884</v>
      </c>
      <c r="B2972" s="279" t="s">
        <v>3123</v>
      </c>
      <c r="C2972" s="280">
        <v>120</v>
      </c>
    </row>
    <row r="2973" spans="1:3" x14ac:dyDescent="0.35">
      <c r="A2973" s="395" t="s">
        <v>4885</v>
      </c>
      <c r="B2973" s="279" t="s">
        <v>3125</v>
      </c>
      <c r="C2973" s="280">
        <v>60</v>
      </c>
    </row>
    <row r="2974" spans="1:3" x14ac:dyDescent="0.35">
      <c r="A2974" s="395" t="s">
        <v>4886</v>
      </c>
      <c r="B2974" s="279" t="s">
        <v>3127</v>
      </c>
      <c r="C2974" s="280">
        <v>90</v>
      </c>
    </row>
    <row r="2975" spans="1:3" x14ac:dyDescent="0.35">
      <c r="A2975" s="395" t="s">
        <v>4887</v>
      </c>
      <c r="B2975" s="279" t="s">
        <v>3129</v>
      </c>
      <c r="C2975" s="280">
        <v>90</v>
      </c>
    </row>
    <row r="2976" spans="1:3" x14ac:dyDescent="0.35">
      <c r="A2976" s="395" t="s">
        <v>4888</v>
      </c>
      <c r="B2976" s="279" t="s">
        <v>3131</v>
      </c>
      <c r="C2976" s="280">
        <v>60</v>
      </c>
    </row>
    <row r="2977" spans="1:3" x14ac:dyDescent="0.35">
      <c r="A2977" s="395" t="s">
        <v>4889</v>
      </c>
      <c r="B2977" s="279" t="s">
        <v>3133</v>
      </c>
      <c r="C2977" s="280">
        <v>150</v>
      </c>
    </row>
    <row r="2978" spans="1:3" x14ac:dyDescent="0.35">
      <c r="A2978" s="395" t="s">
        <v>4890</v>
      </c>
      <c r="B2978" s="901" t="s">
        <v>2411</v>
      </c>
      <c r="C2978" s="280">
        <v>30</v>
      </c>
    </row>
    <row r="2979" spans="1:3" x14ac:dyDescent="0.35">
      <c r="A2979" s="395" t="s">
        <v>4891</v>
      </c>
      <c r="B2979" s="901" t="s">
        <v>2413</v>
      </c>
      <c r="C2979" s="280">
        <v>15</v>
      </c>
    </row>
    <row r="2980" spans="1:3" x14ac:dyDescent="0.35">
      <c r="A2980" s="395" t="s">
        <v>4892</v>
      </c>
      <c r="B2980" s="901" t="s">
        <v>2415</v>
      </c>
      <c r="C2980" s="280">
        <v>30</v>
      </c>
    </row>
    <row r="2981" spans="1:3" x14ac:dyDescent="0.35">
      <c r="A2981" s="395" t="s">
        <v>4893</v>
      </c>
      <c r="B2981" s="901" t="s">
        <v>2417</v>
      </c>
      <c r="C2981" s="909">
        <v>45</v>
      </c>
    </row>
    <row r="2982" spans="1:3" x14ac:dyDescent="0.35">
      <c r="A2982" s="395" t="s">
        <v>4894</v>
      </c>
      <c r="B2982" s="901" t="s">
        <v>836</v>
      </c>
      <c r="C2982" s="909">
        <v>45</v>
      </c>
    </row>
    <row r="2983" spans="1:3" x14ac:dyDescent="0.35">
      <c r="A2983" s="395" t="s">
        <v>4895</v>
      </c>
      <c r="B2983" s="901" t="s">
        <v>2420</v>
      </c>
      <c r="C2983" s="909">
        <v>90</v>
      </c>
    </row>
    <row r="2984" spans="1:3" x14ac:dyDescent="0.35">
      <c r="A2984" s="395" t="s">
        <v>4678</v>
      </c>
      <c r="B2984" s="396" t="s">
        <v>2424</v>
      </c>
      <c r="C2984" s="280">
        <v>75</v>
      </c>
    </row>
    <row r="2985" spans="1:3" x14ac:dyDescent="0.35">
      <c r="A2985" s="395" t="s">
        <v>4690</v>
      </c>
      <c r="B2985" s="396" t="s">
        <v>3141</v>
      </c>
      <c r="C2985" s="280">
        <v>45</v>
      </c>
    </row>
    <row r="2986" spans="1:3" x14ac:dyDescent="0.35">
      <c r="A2986" s="395" t="s">
        <v>4896</v>
      </c>
      <c r="B2986" s="396" t="s">
        <v>3143</v>
      </c>
      <c r="C2986" s="280">
        <v>60</v>
      </c>
    </row>
    <row r="2987" spans="1:3" x14ac:dyDescent="0.35">
      <c r="A2987" s="395" t="s">
        <v>4897</v>
      </c>
      <c r="B2987" s="396" t="s">
        <v>3145</v>
      </c>
      <c r="C2987" s="280">
        <v>30</v>
      </c>
    </row>
    <row r="2988" spans="1:3" x14ac:dyDescent="0.35">
      <c r="A2988" s="395" t="s">
        <v>4898</v>
      </c>
      <c r="B2988" s="396" t="s">
        <v>848</v>
      </c>
      <c r="C2988" s="280">
        <v>60</v>
      </c>
    </row>
    <row r="2989" spans="1:3" x14ac:dyDescent="0.35">
      <c r="A2989" s="395" t="s">
        <v>4899</v>
      </c>
      <c r="B2989" s="396" t="s">
        <v>3148</v>
      </c>
      <c r="C2989" s="280">
        <v>45</v>
      </c>
    </row>
    <row r="2990" spans="1:3" x14ac:dyDescent="0.35">
      <c r="A2990" s="395" t="s">
        <v>4900</v>
      </c>
      <c r="B2990" s="396" t="s">
        <v>3150</v>
      </c>
      <c r="C2990" s="280">
        <v>60</v>
      </c>
    </row>
    <row r="2991" spans="1:3" x14ac:dyDescent="0.35">
      <c r="A2991" s="395" t="s">
        <v>4901</v>
      </c>
      <c r="B2991" s="396" t="s">
        <v>2428</v>
      </c>
      <c r="C2991" s="280">
        <v>30</v>
      </c>
    </row>
    <row r="2992" spans="1:3" x14ac:dyDescent="0.35">
      <c r="A2992" s="395" t="s">
        <v>4902</v>
      </c>
      <c r="B2992" s="396" t="s">
        <v>3153</v>
      </c>
      <c r="C2992" s="280">
        <v>60</v>
      </c>
    </row>
    <row r="2993" spans="1:3" x14ac:dyDescent="0.35">
      <c r="A2993" s="395" t="s">
        <v>4903</v>
      </c>
      <c r="B2993" s="396" t="s">
        <v>3155</v>
      </c>
      <c r="C2993" s="280">
        <v>60</v>
      </c>
    </row>
    <row r="2994" spans="1:3" x14ac:dyDescent="0.35">
      <c r="A2994" s="395" t="s">
        <v>4904</v>
      </c>
      <c r="B2994" s="396" t="s">
        <v>3157</v>
      </c>
      <c r="C2994" s="280">
        <v>60</v>
      </c>
    </row>
    <row r="2995" spans="1:3" x14ac:dyDescent="0.35">
      <c r="A2995" s="395" t="s">
        <v>4905</v>
      </c>
      <c r="B2995" s="396" t="s">
        <v>2763</v>
      </c>
      <c r="C2995" s="280">
        <v>60</v>
      </c>
    </row>
    <row r="2996" spans="1:3" x14ac:dyDescent="0.35">
      <c r="A2996" s="395" t="s">
        <v>4906</v>
      </c>
      <c r="B2996" s="396" t="s">
        <v>3160</v>
      </c>
      <c r="C2996" s="280">
        <v>120</v>
      </c>
    </row>
    <row r="2997" spans="1:3" x14ac:dyDescent="0.35">
      <c r="A2997" s="395" t="s">
        <v>4907</v>
      </c>
      <c r="B2997" s="396" t="s">
        <v>3162</v>
      </c>
      <c r="C2997" s="280">
        <v>60</v>
      </c>
    </row>
    <row r="2998" spans="1:3" x14ac:dyDescent="0.35">
      <c r="A2998" s="395" t="s">
        <v>4908</v>
      </c>
      <c r="B2998" s="396" t="s">
        <v>3164</v>
      </c>
      <c r="C2998" s="280">
        <v>60</v>
      </c>
    </row>
    <row r="2999" spans="1:3" x14ac:dyDescent="0.35">
      <c r="A2999" s="395" t="s">
        <v>4909</v>
      </c>
      <c r="B2999" s="396" t="s">
        <v>3166</v>
      </c>
      <c r="C2999" s="280">
        <v>60</v>
      </c>
    </row>
    <row r="3000" spans="1:3" x14ac:dyDescent="0.35">
      <c r="A3000" s="395" t="s">
        <v>4910</v>
      </c>
      <c r="B3000" s="396" t="s">
        <v>3168</v>
      </c>
      <c r="C3000" s="280">
        <v>120</v>
      </c>
    </row>
    <row r="3001" spans="1:3" x14ac:dyDescent="0.35">
      <c r="A3001" s="395" t="s">
        <v>4911</v>
      </c>
      <c r="B3001" s="396" t="s">
        <v>3170</v>
      </c>
      <c r="C3001" s="280">
        <v>90</v>
      </c>
    </row>
    <row r="3002" spans="1:3" x14ac:dyDescent="0.35">
      <c r="A3002" s="395" t="s">
        <v>4912</v>
      </c>
      <c r="B3002" s="396" t="s">
        <v>3172</v>
      </c>
      <c r="C3002" s="280">
        <v>60</v>
      </c>
    </row>
    <row r="3003" spans="1:3" x14ac:dyDescent="0.35">
      <c r="A3003" s="395" t="s">
        <v>4913</v>
      </c>
      <c r="B3003" s="396" t="s">
        <v>3174</v>
      </c>
      <c r="C3003" s="280">
        <v>60</v>
      </c>
    </row>
    <row r="3004" spans="1:3" x14ac:dyDescent="0.35">
      <c r="A3004" s="395" t="s">
        <v>4914</v>
      </c>
      <c r="B3004" s="396" t="s">
        <v>3176</v>
      </c>
      <c r="C3004" s="280">
        <v>90</v>
      </c>
    </row>
    <row r="3005" spans="1:3" x14ac:dyDescent="0.35">
      <c r="A3005" s="395" t="s">
        <v>4915</v>
      </c>
      <c r="B3005" s="396" t="s">
        <v>2482</v>
      </c>
      <c r="C3005" s="280">
        <v>120</v>
      </c>
    </row>
    <row r="3006" spans="1:3" x14ac:dyDescent="0.35">
      <c r="A3006" s="395" t="s">
        <v>4916</v>
      </c>
      <c r="B3006" s="901" t="s">
        <v>2411</v>
      </c>
      <c r="C3006" s="280">
        <v>30</v>
      </c>
    </row>
    <row r="3007" spans="1:3" x14ac:dyDescent="0.35">
      <c r="A3007" s="395" t="s">
        <v>4917</v>
      </c>
      <c r="B3007" s="901" t="s">
        <v>2413</v>
      </c>
      <c r="C3007" s="280">
        <v>15</v>
      </c>
    </row>
    <row r="3008" spans="1:3" x14ac:dyDescent="0.35">
      <c r="A3008" s="395" t="s">
        <v>4918</v>
      </c>
      <c r="B3008" s="901" t="s">
        <v>2415</v>
      </c>
      <c r="C3008" s="280">
        <v>30</v>
      </c>
    </row>
    <row r="3009" spans="1:3" x14ac:dyDescent="0.35">
      <c r="A3009" s="395" t="s">
        <v>4919</v>
      </c>
      <c r="B3009" s="901" t="s">
        <v>2417</v>
      </c>
      <c r="C3009" s="909">
        <v>45</v>
      </c>
    </row>
    <row r="3010" spans="1:3" x14ac:dyDescent="0.35">
      <c r="A3010" s="395" t="s">
        <v>4920</v>
      </c>
      <c r="B3010" s="901" t="s">
        <v>836</v>
      </c>
      <c r="C3010" s="909">
        <v>45</v>
      </c>
    </row>
    <row r="3011" spans="1:3" x14ac:dyDescent="0.35">
      <c r="A3011" s="395" t="s">
        <v>4921</v>
      </c>
      <c r="B3011" s="901" t="s">
        <v>2420</v>
      </c>
      <c r="C3011" s="909">
        <v>90</v>
      </c>
    </row>
    <row r="3012" spans="1:3" x14ac:dyDescent="0.35">
      <c r="A3012" s="395" t="s">
        <v>4922</v>
      </c>
      <c r="B3012" s="902" t="s">
        <v>3184</v>
      </c>
      <c r="C3012" s="400">
        <v>30</v>
      </c>
    </row>
    <row r="3013" spans="1:3" x14ac:dyDescent="0.35">
      <c r="A3013" s="395" t="s">
        <v>4923</v>
      </c>
      <c r="B3013" s="902" t="s">
        <v>3186</v>
      </c>
      <c r="C3013" s="400">
        <v>30</v>
      </c>
    </row>
    <row r="3014" spans="1:3" x14ac:dyDescent="0.35">
      <c r="A3014" s="395" t="s">
        <v>4676</v>
      </c>
      <c r="B3014" s="902" t="s">
        <v>3188</v>
      </c>
      <c r="C3014" s="400">
        <v>60</v>
      </c>
    </row>
    <row r="3015" spans="1:3" x14ac:dyDescent="0.35">
      <c r="A3015" s="395" t="s">
        <v>4924</v>
      </c>
      <c r="B3015" s="902" t="s">
        <v>3190</v>
      </c>
      <c r="C3015" s="400">
        <v>45</v>
      </c>
    </row>
    <row r="3016" spans="1:3" x14ac:dyDescent="0.35">
      <c r="A3016" s="395" t="s">
        <v>4925</v>
      </c>
      <c r="B3016" s="902" t="s">
        <v>3192</v>
      </c>
      <c r="C3016" s="400">
        <v>60</v>
      </c>
    </row>
    <row r="3017" spans="1:3" x14ac:dyDescent="0.35">
      <c r="A3017" s="395" t="s">
        <v>4926</v>
      </c>
      <c r="B3017" s="902" t="s">
        <v>3194</v>
      </c>
      <c r="C3017" s="400">
        <v>60</v>
      </c>
    </row>
    <row r="3018" spans="1:3" x14ac:dyDescent="0.35">
      <c r="A3018" s="395" t="s">
        <v>4927</v>
      </c>
      <c r="B3018" s="902" t="s">
        <v>2428</v>
      </c>
      <c r="C3018" s="400">
        <v>30</v>
      </c>
    </row>
    <row r="3019" spans="1:3" x14ac:dyDescent="0.35">
      <c r="A3019" s="395" t="s">
        <v>4928</v>
      </c>
      <c r="B3019" s="902" t="s">
        <v>3197</v>
      </c>
      <c r="C3019" s="400">
        <v>45</v>
      </c>
    </row>
    <row r="3020" spans="1:3" x14ac:dyDescent="0.35">
      <c r="A3020" s="395" t="s">
        <v>4929</v>
      </c>
      <c r="B3020" s="902" t="s">
        <v>3199</v>
      </c>
      <c r="C3020" s="400">
        <v>45</v>
      </c>
    </row>
    <row r="3021" spans="1:3" x14ac:dyDescent="0.35">
      <c r="A3021" s="395" t="s">
        <v>4930</v>
      </c>
      <c r="B3021" s="902" t="s">
        <v>3201</v>
      </c>
      <c r="C3021" s="400">
        <v>45</v>
      </c>
    </row>
    <row r="3022" spans="1:3" x14ac:dyDescent="0.35">
      <c r="A3022" s="395" t="s">
        <v>4931</v>
      </c>
      <c r="B3022" s="902" t="s">
        <v>3203</v>
      </c>
      <c r="C3022" s="400">
        <v>45</v>
      </c>
    </row>
    <row r="3023" spans="1:3" x14ac:dyDescent="0.35">
      <c r="A3023" s="395" t="s">
        <v>4932</v>
      </c>
      <c r="B3023" s="902" t="s">
        <v>3205</v>
      </c>
      <c r="C3023" s="400">
        <v>60</v>
      </c>
    </row>
    <row r="3024" spans="1:3" x14ac:dyDescent="0.35">
      <c r="A3024" s="395" t="s">
        <v>4933</v>
      </c>
      <c r="B3024" s="902" t="s">
        <v>3207</v>
      </c>
      <c r="C3024" s="400">
        <v>60</v>
      </c>
    </row>
    <row r="3025" spans="1:3" x14ac:dyDescent="0.35">
      <c r="A3025" s="395" t="s">
        <v>4934</v>
      </c>
      <c r="B3025" s="902" t="s">
        <v>3209</v>
      </c>
      <c r="C3025" s="400">
        <v>45</v>
      </c>
    </row>
    <row r="3026" spans="1:3" x14ac:dyDescent="0.35">
      <c r="A3026" s="395" t="s">
        <v>4935</v>
      </c>
      <c r="B3026" s="902" t="s">
        <v>3211</v>
      </c>
      <c r="C3026" s="400">
        <v>60</v>
      </c>
    </row>
    <row r="3027" spans="1:3" x14ac:dyDescent="0.35">
      <c r="A3027" s="395" t="s">
        <v>4936</v>
      </c>
      <c r="B3027" s="902" t="s">
        <v>3213</v>
      </c>
      <c r="C3027" s="400">
        <v>75</v>
      </c>
    </row>
    <row r="3028" spans="1:3" x14ac:dyDescent="0.35">
      <c r="A3028" s="395" t="s">
        <v>4937</v>
      </c>
      <c r="B3028" s="902" t="s">
        <v>3215</v>
      </c>
      <c r="C3028" s="400">
        <v>120</v>
      </c>
    </row>
    <row r="3029" spans="1:3" x14ac:dyDescent="0.35">
      <c r="A3029" s="395" t="s">
        <v>4938</v>
      </c>
      <c r="B3029" s="902" t="s">
        <v>3217</v>
      </c>
      <c r="C3029" s="400">
        <v>120</v>
      </c>
    </row>
    <row r="3030" spans="1:3" x14ac:dyDescent="0.35">
      <c r="A3030" s="395" t="s">
        <v>4939</v>
      </c>
      <c r="B3030" s="902" t="s">
        <v>3219</v>
      </c>
      <c r="C3030" s="400">
        <v>120</v>
      </c>
    </row>
    <row r="3031" spans="1:3" x14ac:dyDescent="0.35">
      <c r="A3031" s="395" t="s">
        <v>4940</v>
      </c>
      <c r="B3031" s="902" t="s">
        <v>3221</v>
      </c>
      <c r="C3031" s="400">
        <v>120</v>
      </c>
    </row>
    <row r="3032" spans="1:3" x14ac:dyDescent="0.35">
      <c r="A3032" s="395" t="s">
        <v>4941</v>
      </c>
      <c r="B3032" s="902" t="s">
        <v>3223</v>
      </c>
      <c r="C3032" s="400">
        <v>60</v>
      </c>
    </row>
    <row r="3033" spans="1:3" x14ac:dyDescent="0.35">
      <c r="A3033" s="395" t="s">
        <v>4942</v>
      </c>
      <c r="B3033" s="902" t="s">
        <v>3225</v>
      </c>
      <c r="C3033" s="400">
        <v>60</v>
      </c>
    </row>
    <row r="3034" spans="1:3" x14ac:dyDescent="0.35">
      <c r="A3034" s="395" t="s">
        <v>4943</v>
      </c>
      <c r="B3034" s="902" t="s">
        <v>3227</v>
      </c>
      <c r="C3034" s="400">
        <v>30</v>
      </c>
    </row>
    <row r="3035" spans="1:3" x14ac:dyDescent="0.35">
      <c r="A3035" s="395" t="s">
        <v>4944</v>
      </c>
      <c r="B3035" s="902" t="s">
        <v>817</v>
      </c>
      <c r="C3035" s="400">
        <v>225</v>
      </c>
    </row>
    <row r="3036" spans="1:3" x14ac:dyDescent="0.35">
      <c r="A3036" s="395" t="s">
        <v>4945</v>
      </c>
      <c r="B3036" s="901" t="s">
        <v>2411</v>
      </c>
      <c r="C3036" s="280">
        <v>30</v>
      </c>
    </row>
    <row r="3037" spans="1:3" x14ac:dyDescent="0.35">
      <c r="A3037" s="395" t="s">
        <v>4946</v>
      </c>
      <c r="B3037" s="901" t="s">
        <v>2413</v>
      </c>
      <c r="C3037" s="280">
        <v>15</v>
      </c>
    </row>
    <row r="3038" spans="1:3" x14ac:dyDescent="0.35">
      <c r="A3038" s="395" t="s">
        <v>4947</v>
      </c>
      <c r="B3038" s="901" t="s">
        <v>2415</v>
      </c>
      <c r="C3038" s="280">
        <v>30</v>
      </c>
    </row>
    <row r="3039" spans="1:3" x14ac:dyDescent="0.35">
      <c r="A3039" s="395" t="s">
        <v>4948</v>
      </c>
      <c r="B3039" s="901" t="s">
        <v>2417</v>
      </c>
      <c r="C3039" s="909">
        <v>45</v>
      </c>
    </row>
    <row r="3040" spans="1:3" x14ac:dyDescent="0.35">
      <c r="A3040" s="395" t="s">
        <v>4949</v>
      </c>
      <c r="B3040" s="901" t="s">
        <v>836</v>
      </c>
      <c r="C3040" s="909">
        <v>45</v>
      </c>
    </row>
    <row r="3041" spans="1:3" x14ac:dyDescent="0.35">
      <c r="A3041" s="395" t="s">
        <v>4950</v>
      </c>
      <c r="B3041" s="901" t="s">
        <v>2420</v>
      </c>
      <c r="C3041" s="909">
        <v>90</v>
      </c>
    </row>
    <row r="3042" spans="1:3" x14ac:dyDescent="0.35">
      <c r="A3042" s="395" t="s">
        <v>4951</v>
      </c>
      <c r="B3042" s="901" t="s">
        <v>3011</v>
      </c>
      <c r="C3042" s="280">
        <v>30</v>
      </c>
    </row>
    <row r="3043" spans="1:3" x14ac:dyDescent="0.35">
      <c r="A3043" s="395" t="s">
        <v>4952</v>
      </c>
      <c r="B3043" s="901" t="s">
        <v>3296</v>
      </c>
      <c r="C3043" s="280">
        <v>75</v>
      </c>
    </row>
    <row r="3044" spans="1:3" x14ac:dyDescent="0.35">
      <c r="A3044" s="395" t="s">
        <v>5730</v>
      </c>
      <c r="B3044" s="901" t="s">
        <v>3298</v>
      </c>
      <c r="C3044" s="280">
        <v>75</v>
      </c>
    </row>
    <row r="3045" spans="1:3" x14ac:dyDescent="0.35">
      <c r="A3045" s="395" t="s">
        <v>4954</v>
      </c>
      <c r="B3045" s="901" t="s">
        <v>2422</v>
      </c>
      <c r="C3045" s="280">
        <v>45</v>
      </c>
    </row>
    <row r="3046" spans="1:3" x14ac:dyDescent="0.35">
      <c r="A3046" s="395" t="s">
        <v>4955</v>
      </c>
      <c r="B3046" s="901" t="s">
        <v>3065</v>
      </c>
      <c r="C3046" s="280">
        <v>75</v>
      </c>
    </row>
    <row r="3047" spans="1:3" x14ac:dyDescent="0.35">
      <c r="A3047" s="395" t="s">
        <v>4956</v>
      </c>
      <c r="B3047" s="901" t="s">
        <v>3302</v>
      </c>
      <c r="C3047" s="280">
        <v>75</v>
      </c>
    </row>
    <row r="3048" spans="1:3" x14ac:dyDescent="0.35">
      <c r="A3048" s="395" t="s">
        <v>4957</v>
      </c>
      <c r="B3048" s="901" t="s">
        <v>3304</v>
      </c>
      <c r="C3048" s="280">
        <v>60</v>
      </c>
    </row>
    <row r="3049" spans="1:3" x14ac:dyDescent="0.35">
      <c r="A3049" s="395" t="s">
        <v>4958</v>
      </c>
      <c r="B3049" s="901" t="s">
        <v>3306</v>
      </c>
      <c r="C3049" s="280">
        <v>60</v>
      </c>
    </row>
    <row r="3050" spans="1:3" x14ac:dyDescent="0.35">
      <c r="A3050" s="395" t="s">
        <v>4959</v>
      </c>
      <c r="B3050" s="901" t="s">
        <v>3308</v>
      </c>
      <c r="C3050" s="280">
        <v>75</v>
      </c>
    </row>
    <row r="3051" spans="1:3" x14ac:dyDescent="0.35">
      <c r="A3051" s="395" t="s">
        <v>4960</v>
      </c>
      <c r="B3051" s="901" t="s">
        <v>3310</v>
      </c>
      <c r="C3051" s="280">
        <v>60</v>
      </c>
    </row>
    <row r="3052" spans="1:3" x14ac:dyDescent="0.35">
      <c r="A3052" s="395" t="s">
        <v>4961</v>
      </c>
      <c r="B3052" s="901" t="s">
        <v>7298</v>
      </c>
      <c r="C3052" s="280">
        <v>30</v>
      </c>
    </row>
    <row r="3053" spans="1:3" x14ac:dyDescent="0.35">
      <c r="A3053" s="395" t="s">
        <v>4962</v>
      </c>
      <c r="B3053" s="901" t="s">
        <v>2456</v>
      </c>
      <c r="C3053" s="280">
        <v>30</v>
      </c>
    </row>
    <row r="3054" spans="1:3" x14ac:dyDescent="0.35">
      <c r="A3054" s="395" t="s">
        <v>4963</v>
      </c>
      <c r="B3054" s="901" t="s">
        <v>3315</v>
      </c>
      <c r="C3054" s="280">
        <v>30</v>
      </c>
    </row>
    <row r="3055" spans="1:3" x14ac:dyDescent="0.35">
      <c r="A3055" s="395" t="s">
        <v>4964</v>
      </c>
      <c r="B3055" s="901" t="s">
        <v>2428</v>
      </c>
      <c r="C3055" s="280">
        <v>30</v>
      </c>
    </row>
    <row r="3056" spans="1:3" x14ac:dyDescent="0.35">
      <c r="A3056" s="395" t="s">
        <v>4965</v>
      </c>
      <c r="B3056" s="901" t="s">
        <v>3318</v>
      </c>
      <c r="C3056" s="280">
        <v>90</v>
      </c>
    </row>
    <row r="3057" spans="1:3" x14ac:dyDescent="0.35">
      <c r="A3057" s="395" t="s">
        <v>4966</v>
      </c>
      <c r="B3057" s="901" t="s">
        <v>3320</v>
      </c>
      <c r="C3057" s="280">
        <v>90</v>
      </c>
    </row>
    <row r="3058" spans="1:3" x14ac:dyDescent="0.35">
      <c r="A3058" s="395" t="s">
        <v>4967</v>
      </c>
      <c r="B3058" s="901" t="s">
        <v>3322</v>
      </c>
      <c r="C3058" s="280">
        <v>90</v>
      </c>
    </row>
    <row r="3059" spans="1:3" x14ac:dyDescent="0.35">
      <c r="A3059" s="395" t="s">
        <v>4968</v>
      </c>
      <c r="B3059" s="901" t="s">
        <v>3324</v>
      </c>
      <c r="C3059" s="280">
        <v>120</v>
      </c>
    </row>
    <row r="3060" spans="1:3" x14ac:dyDescent="0.35">
      <c r="A3060" s="395" t="s">
        <v>4969</v>
      </c>
      <c r="B3060" s="901" t="s">
        <v>850</v>
      </c>
      <c r="C3060" s="280">
        <v>150</v>
      </c>
    </row>
    <row r="3061" spans="1:3" x14ac:dyDescent="0.35">
      <c r="A3061" s="395" t="s">
        <v>4970</v>
      </c>
      <c r="B3061" s="901" t="s">
        <v>3327</v>
      </c>
      <c r="C3061" s="280">
        <v>120</v>
      </c>
    </row>
    <row r="3062" spans="1:3" x14ac:dyDescent="0.35">
      <c r="A3062" s="395" t="s">
        <v>4971</v>
      </c>
      <c r="B3062" s="901" t="s">
        <v>3028</v>
      </c>
      <c r="C3062" s="280">
        <v>120</v>
      </c>
    </row>
    <row r="3063" spans="1:3" x14ac:dyDescent="0.35">
      <c r="A3063" s="395" t="s">
        <v>4972</v>
      </c>
      <c r="B3063" s="901" t="s">
        <v>3330</v>
      </c>
      <c r="C3063" s="280">
        <v>60</v>
      </c>
    </row>
    <row r="3064" spans="1:3" x14ac:dyDescent="0.35">
      <c r="A3064" s="395" t="s">
        <v>4973</v>
      </c>
      <c r="B3064" s="901" t="s">
        <v>3332</v>
      </c>
      <c r="C3064" s="280">
        <v>90</v>
      </c>
    </row>
    <row r="3065" spans="1:3" x14ac:dyDescent="0.35">
      <c r="A3065" s="395" t="s">
        <v>4974</v>
      </c>
      <c r="B3065" s="901" t="s">
        <v>3087</v>
      </c>
      <c r="C3065" s="280">
        <v>60</v>
      </c>
    </row>
    <row r="3066" spans="1:3" x14ac:dyDescent="0.35">
      <c r="A3066" s="395" t="s">
        <v>4975</v>
      </c>
      <c r="B3066" s="901" t="s">
        <v>3335</v>
      </c>
      <c r="C3066" s="280">
        <v>180</v>
      </c>
    </row>
    <row r="3067" spans="1:3" x14ac:dyDescent="0.35">
      <c r="A3067" s="395" t="s">
        <v>4976</v>
      </c>
      <c r="B3067" s="901" t="s">
        <v>817</v>
      </c>
      <c r="C3067" s="280">
        <v>180</v>
      </c>
    </row>
    <row r="3068" spans="1:3" x14ac:dyDescent="0.35">
      <c r="A3068" s="395" t="s">
        <v>4977</v>
      </c>
      <c r="B3068" s="901" t="s">
        <v>2411</v>
      </c>
      <c r="C3068" s="280">
        <v>30</v>
      </c>
    </row>
    <row r="3069" spans="1:3" x14ac:dyDescent="0.35">
      <c r="A3069" s="395" t="s">
        <v>4978</v>
      </c>
      <c r="B3069" s="901" t="s">
        <v>2413</v>
      </c>
      <c r="C3069" s="280">
        <v>15</v>
      </c>
    </row>
    <row r="3070" spans="1:3" x14ac:dyDescent="0.35">
      <c r="A3070" s="395" t="s">
        <v>4979</v>
      </c>
      <c r="B3070" s="901" t="s">
        <v>2415</v>
      </c>
      <c r="C3070" s="280">
        <v>30</v>
      </c>
    </row>
    <row r="3071" spans="1:3" x14ac:dyDescent="0.35">
      <c r="A3071" s="395" t="s">
        <v>4980</v>
      </c>
      <c r="B3071" s="901" t="s">
        <v>2417</v>
      </c>
      <c r="C3071" s="909">
        <v>45</v>
      </c>
    </row>
    <row r="3072" spans="1:3" x14ac:dyDescent="0.35">
      <c r="A3072" s="395" t="s">
        <v>4981</v>
      </c>
      <c r="B3072" s="901" t="s">
        <v>836</v>
      </c>
      <c r="C3072" s="909">
        <v>45</v>
      </c>
    </row>
    <row r="3073" spans="1:3" x14ac:dyDescent="0.35">
      <c r="A3073" s="395" t="s">
        <v>4982</v>
      </c>
      <c r="B3073" s="901" t="s">
        <v>2420</v>
      </c>
      <c r="C3073" s="909">
        <v>90</v>
      </c>
    </row>
    <row r="3074" spans="1:3" x14ac:dyDescent="0.35">
      <c r="A3074" s="395" t="s">
        <v>4983</v>
      </c>
      <c r="B3074" s="902" t="s">
        <v>3344</v>
      </c>
      <c r="C3074" s="400">
        <v>30</v>
      </c>
    </row>
    <row r="3075" spans="1:3" x14ac:dyDescent="0.35">
      <c r="A3075" s="395" t="s">
        <v>4984</v>
      </c>
      <c r="B3075" s="902" t="s">
        <v>3346</v>
      </c>
      <c r="C3075" s="400">
        <v>60</v>
      </c>
    </row>
    <row r="3076" spans="1:3" x14ac:dyDescent="0.35">
      <c r="A3076" s="395" t="s">
        <v>4985</v>
      </c>
      <c r="B3076" s="902" t="s">
        <v>3348</v>
      </c>
      <c r="C3076" s="400">
        <v>45</v>
      </c>
    </row>
    <row r="3077" spans="1:3" x14ac:dyDescent="0.35">
      <c r="A3077" s="395" t="s">
        <v>4986</v>
      </c>
      <c r="B3077" s="902" t="s">
        <v>3350</v>
      </c>
      <c r="C3077" s="400">
        <v>60</v>
      </c>
    </row>
    <row r="3078" spans="1:3" x14ac:dyDescent="0.35">
      <c r="A3078" s="395" t="s">
        <v>4987</v>
      </c>
      <c r="B3078" s="902" t="s">
        <v>3352</v>
      </c>
      <c r="C3078" s="910">
        <v>30</v>
      </c>
    </row>
    <row r="3079" spans="1:3" x14ac:dyDescent="0.35">
      <c r="A3079" s="395" t="s">
        <v>4988</v>
      </c>
      <c r="B3079" s="902" t="s">
        <v>3354</v>
      </c>
      <c r="C3079" s="910">
        <v>60</v>
      </c>
    </row>
    <row r="3080" spans="1:3" x14ac:dyDescent="0.35">
      <c r="A3080" s="395" t="s">
        <v>4989</v>
      </c>
      <c r="B3080" s="902" t="s">
        <v>3356</v>
      </c>
      <c r="C3080" s="400">
        <v>60</v>
      </c>
    </row>
    <row r="3081" spans="1:3" x14ac:dyDescent="0.35">
      <c r="A3081" s="395" t="s">
        <v>4990</v>
      </c>
      <c r="B3081" s="902" t="s">
        <v>3358</v>
      </c>
      <c r="C3081" s="400">
        <v>90</v>
      </c>
    </row>
    <row r="3082" spans="1:3" x14ac:dyDescent="0.35">
      <c r="A3082" s="395" t="s">
        <v>4991</v>
      </c>
      <c r="B3082" s="902" t="s">
        <v>2640</v>
      </c>
      <c r="C3082" s="910">
        <v>60</v>
      </c>
    </row>
    <row r="3083" spans="1:3" x14ac:dyDescent="0.35">
      <c r="A3083" s="395" t="s">
        <v>4992</v>
      </c>
      <c r="B3083" s="902" t="s">
        <v>3361</v>
      </c>
      <c r="C3083" s="910">
        <v>90</v>
      </c>
    </row>
    <row r="3084" spans="1:3" x14ac:dyDescent="0.35">
      <c r="A3084" s="395" t="s">
        <v>4993</v>
      </c>
      <c r="B3084" s="902" t="s">
        <v>3363</v>
      </c>
      <c r="C3084" s="400">
        <v>60</v>
      </c>
    </row>
    <row r="3085" spans="1:3" x14ac:dyDescent="0.35">
      <c r="A3085" s="395" t="s">
        <v>6647</v>
      </c>
      <c r="B3085" s="902" t="s">
        <v>3365</v>
      </c>
      <c r="C3085" s="400">
        <v>90</v>
      </c>
    </row>
    <row r="3086" spans="1:3" x14ac:dyDescent="0.35">
      <c r="A3086" s="395" t="s">
        <v>4995</v>
      </c>
      <c r="B3086" s="902" t="s">
        <v>3367</v>
      </c>
      <c r="C3086" s="400">
        <v>60</v>
      </c>
    </row>
    <row r="3087" spans="1:3" x14ac:dyDescent="0.35">
      <c r="A3087" s="395" t="s">
        <v>4996</v>
      </c>
      <c r="B3087" s="902" t="s">
        <v>3369</v>
      </c>
      <c r="C3087" s="400">
        <v>60</v>
      </c>
    </row>
    <row r="3088" spans="1:3" x14ac:dyDescent="0.35">
      <c r="A3088" s="395" t="s">
        <v>4997</v>
      </c>
      <c r="B3088" s="902" t="s">
        <v>3371</v>
      </c>
      <c r="C3088" s="400">
        <v>60</v>
      </c>
    </row>
    <row r="3089" spans="1:3" x14ac:dyDescent="0.35">
      <c r="A3089" s="395" t="s">
        <v>4998</v>
      </c>
      <c r="B3089" s="902" t="s">
        <v>3373</v>
      </c>
      <c r="C3089" s="400">
        <v>60</v>
      </c>
    </row>
    <row r="3090" spans="1:3" x14ac:dyDescent="0.35">
      <c r="A3090" s="395" t="s">
        <v>4999</v>
      </c>
      <c r="B3090" s="902" t="s">
        <v>3375</v>
      </c>
      <c r="C3090" s="400">
        <v>90</v>
      </c>
    </row>
    <row r="3091" spans="1:3" x14ac:dyDescent="0.35">
      <c r="A3091" s="395" t="s">
        <v>5000</v>
      </c>
      <c r="B3091" s="902" t="s">
        <v>817</v>
      </c>
      <c r="C3091" s="400">
        <v>270</v>
      </c>
    </row>
    <row r="3092" spans="1:3" x14ac:dyDescent="0.35">
      <c r="A3092" s="395" t="s">
        <v>5001</v>
      </c>
      <c r="B3092" s="901" t="s">
        <v>2411</v>
      </c>
      <c r="C3092" s="280">
        <v>30</v>
      </c>
    </row>
    <row r="3093" spans="1:3" x14ac:dyDescent="0.35">
      <c r="A3093" s="395" t="s">
        <v>5002</v>
      </c>
      <c r="B3093" s="901" t="s">
        <v>2413</v>
      </c>
      <c r="C3093" s="280">
        <v>15</v>
      </c>
    </row>
    <row r="3094" spans="1:3" x14ac:dyDescent="0.35">
      <c r="A3094" s="395" t="s">
        <v>5003</v>
      </c>
      <c r="B3094" s="901" t="s">
        <v>2415</v>
      </c>
      <c r="C3094" s="280">
        <v>30</v>
      </c>
    </row>
    <row r="3095" spans="1:3" x14ac:dyDescent="0.35">
      <c r="A3095" s="395" t="s">
        <v>5004</v>
      </c>
      <c r="B3095" s="901" t="s">
        <v>2417</v>
      </c>
      <c r="C3095" s="909">
        <v>45</v>
      </c>
    </row>
    <row r="3096" spans="1:3" x14ac:dyDescent="0.35">
      <c r="A3096" s="395" t="s">
        <v>5005</v>
      </c>
      <c r="B3096" s="901" t="s">
        <v>836</v>
      </c>
      <c r="C3096" s="909">
        <v>45</v>
      </c>
    </row>
    <row r="3097" spans="1:3" x14ac:dyDescent="0.35">
      <c r="A3097" s="395" t="s">
        <v>5006</v>
      </c>
      <c r="B3097" s="901" t="s">
        <v>2420</v>
      </c>
      <c r="C3097" s="909">
        <v>90</v>
      </c>
    </row>
    <row r="3098" spans="1:3" x14ac:dyDescent="0.35">
      <c r="A3098" s="395" t="s">
        <v>5007</v>
      </c>
      <c r="B3098" s="903" t="s">
        <v>3386</v>
      </c>
      <c r="C3098" s="400">
        <v>30</v>
      </c>
    </row>
    <row r="3099" spans="1:3" x14ac:dyDescent="0.35">
      <c r="A3099" s="395" t="s">
        <v>4688</v>
      </c>
      <c r="B3099" s="903" t="s">
        <v>3388</v>
      </c>
      <c r="C3099" s="400">
        <v>30</v>
      </c>
    </row>
    <row r="3100" spans="1:3" x14ac:dyDescent="0.35">
      <c r="A3100" s="395" t="s">
        <v>5008</v>
      </c>
      <c r="B3100" s="903" t="s">
        <v>3390</v>
      </c>
      <c r="C3100" s="400">
        <v>30</v>
      </c>
    </row>
    <row r="3101" spans="1:3" x14ac:dyDescent="0.35">
      <c r="A3101" s="395" t="s">
        <v>5009</v>
      </c>
      <c r="B3101" s="903" t="s">
        <v>3201</v>
      </c>
      <c r="C3101" s="400">
        <v>30</v>
      </c>
    </row>
    <row r="3102" spans="1:3" x14ac:dyDescent="0.35">
      <c r="A3102" s="395" t="s">
        <v>5010</v>
      </c>
      <c r="B3102" s="903" t="s">
        <v>2428</v>
      </c>
      <c r="C3102" s="400">
        <v>30</v>
      </c>
    </row>
    <row r="3103" spans="1:3" x14ac:dyDescent="0.35">
      <c r="A3103" s="395" t="s">
        <v>5011</v>
      </c>
      <c r="B3103" s="903" t="s">
        <v>3393</v>
      </c>
      <c r="C3103" s="400">
        <v>120</v>
      </c>
    </row>
    <row r="3104" spans="1:3" x14ac:dyDescent="0.35">
      <c r="A3104" s="395" t="s">
        <v>5012</v>
      </c>
      <c r="B3104" s="903" t="s">
        <v>3395</v>
      </c>
      <c r="C3104" s="400">
        <v>60</v>
      </c>
    </row>
    <row r="3105" spans="1:3" x14ac:dyDescent="0.35">
      <c r="A3105" s="395" t="s">
        <v>5013</v>
      </c>
      <c r="B3105" s="903" t="s">
        <v>3397</v>
      </c>
      <c r="C3105" s="400">
        <v>180</v>
      </c>
    </row>
    <row r="3106" spans="1:3" x14ac:dyDescent="0.35">
      <c r="A3106" s="395" t="s">
        <v>5014</v>
      </c>
      <c r="B3106" s="903" t="s">
        <v>3399</v>
      </c>
      <c r="C3106" s="400">
        <v>30</v>
      </c>
    </row>
    <row r="3107" spans="1:3" x14ac:dyDescent="0.35">
      <c r="A3107" s="395" t="s">
        <v>5015</v>
      </c>
      <c r="B3107" s="903" t="s">
        <v>3203</v>
      </c>
      <c r="C3107" s="400">
        <v>180</v>
      </c>
    </row>
    <row r="3108" spans="1:3" x14ac:dyDescent="0.35">
      <c r="A3108" s="395" t="s">
        <v>5016</v>
      </c>
      <c r="B3108" s="903" t="s">
        <v>3402</v>
      </c>
      <c r="C3108" s="400">
        <v>30</v>
      </c>
    </row>
    <row r="3109" spans="1:3" x14ac:dyDescent="0.35">
      <c r="A3109" s="395" t="s">
        <v>5017</v>
      </c>
      <c r="B3109" s="903" t="s">
        <v>3404</v>
      </c>
      <c r="C3109" s="400">
        <v>180</v>
      </c>
    </row>
    <row r="3110" spans="1:3" x14ac:dyDescent="0.35">
      <c r="A3110" s="395" t="s">
        <v>5018</v>
      </c>
      <c r="B3110" s="903" t="s">
        <v>3406</v>
      </c>
      <c r="C3110" s="400">
        <v>30</v>
      </c>
    </row>
    <row r="3111" spans="1:3" x14ac:dyDescent="0.35">
      <c r="A3111" s="395" t="s">
        <v>5019</v>
      </c>
      <c r="B3111" s="903" t="s">
        <v>3408</v>
      </c>
      <c r="C3111" s="400">
        <v>30</v>
      </c>
    </row>
    <row r="3112" spans="1:3" x14ac:dyDescent="0.35">
      <c r="A3112" s="395" t="s">
        <v>5020</v>
      </c>
      <c r="B3112" s="903" t="s">
        <v>3410</v>
      </c>
      <c r="C3112" s="400">
        <v>60</v>
      </c>
    </row>
    <row r="3113" spans="1:3" x14ac:dyDescent="0.35">
      <c r="A3113" s="395" t="s">
        <v>5021</v>
      </c>
      <c r="B3113" s="903" t="s">
        <v>7299</v>
      </c>
      <c r="C3113" s="400">
        <v>90</v>
      </c>
    </row>
    <row r="3114" spans="1:3" x14ac:dyDescent="0.35">
      <c r="A3114" s="395" t="s">
        <v>5022</v>
      </c>
      <c r="B3114" s="903" t="s">
        <v>2640</v>
      </c>
      <c r="C3114" s="400">
        <v>60</v>
      </c>
    </row>
    <row r="3115" spans="1:3" x14ac:dyDescent="0.35">
      <c r="A3115" s="395" t="s">
        <v>5023</v>
      </c>
      <c r="B3115" s="903" t="s">
        <v>3415</v>
      </c>
      <c r="C3115" s="400">
        <v>30</v>
      </c>
    </row>
    <row r="3116" spans="1:3" x14ac:dyDescent="0.35">
      <c r="A3116" s="395" t="s">
        <v>5024</v>
      </c>
      <c r="B3116" s="903" t="s">
        <v>3417</v>
      </c>
      <c r="C3116" s="400">
        <v>30</v>
      </c>
    </row>
    <row r="3117" spans="1:3" x14ac:dyDescent="0.35">
      <c r="A3117" s="395" t="s">
        <v>5025</v>
      </c>
      <c r="B3117" s="903" t="s">
        <v>3419</v>
      </c>
      <c r="C3117" s="400">
        <v>30</v>
      </c>
    </row>
    <row r="3118" spans="1:3" x14ac:dyDescent="0.35">
      <c r="A3118" s="395" t="s">
        <v>5026</v>
      </c>
      <c r="B3118" s="903" t="s">
        <v>3421</v>
      </c>
      <c r="C3118" s="400">
        <v>30</v>
      </c>
    </row>
    <row r="3119" spans="1:3" x14ac:dyDescent="0.35">
      <c r="A3119" s="395" t="s">
        <v>5027</v>
      </c>
      <c r="B3119" s="903" t="s">
        <v>3423</v>
      </c>
      <c r="C3119" s="400">
        <v>75</v>
      </c>
    </row>
    <row r="3120" spans="1:3" x14ac:dyDescent="0.35">
      <c r="A3120" s="395" t="s">
        <v>5028</v>
      </c>
      <c r="B3120" s="903" t="s">
        <v>817</v>
      </c>
      <c r="C3120" s="400">
        <v>180</v>
      </c>
    </row>
    <row r="3121" spans="1:3" x14ac:dyDescent="0.35">
      <c r="A3121" s="395" t="s">
        <v>5029</v>
      </c>
      <c r="B3121" s="901" t="s">
        <v>2411</v>
      </c>
      <c r="C3121" s="280">
        <v>30</v>
      </c>
    </row>
    <row r="3122" spans="1:3" x14ac:dyDescent="0.35">
      <c r="A3122" s="395" t="s">
        <v>5030</v>
      </c>
      <c r="B3122" s="901" t="s">
        <v>2413</v>
      </c>
      <c r="C3122" s="280">
        <v>15</v>
      </c>
    </row>
    <row r="3123" spans="1:3" x14ac:dyDescent="0.35">
      <c r="A3123" s="395" t="s">
        <v>5031</v>
      </c>
      <c r="B3123" s="901" t="s">
        <v>2415</v>
      </c>
      <c r="C3123" s="280">
        <v>30</v>
      </c>
    </row>
    <row r="3124" spans="1:3" x14ac:dyDescent="0.35">
      <c r="A3124" s="395" t="s">
        <v>5032</v>
      </c>
      <c r="B3124" s="901" t="s">
        <v>2417</v>
      </c>
      <c r="C3124" s="909">
        <v>45</v>
      </c>
    </row>
    <row r="3125" spans="1:3" x14ac:dyDescent="0.35">
      <c r="A3125" s="395" t="s">
        <v>5033</v>
      </c>
      <c r="B3125" s="901" t="s">
        <v>836</v>
      </c>
      <c r="C3125" s="909">
        <v>45</v>
      </c>
    </row>
    <row r="3126" spans="1:3" x14ac:dyDescent="0.35">
      <c r="A3126" s="395" t="s">
        <v>4675</v>
      </c>
      <c r="B3126" s="901" t="s">
        <v>2420</v>
      </c>
      <c r="C3126" s="909">
        <v>90</v>
      </c>
    </row>
    <row r="3127" spans="1:3" x14ac:dyDescent="0.35">
      <c r="A3127" s="395" t="s">
        <v>5034</v>
      </c>
      <c r="B3127" s="906" t="s">
        <v>2428</v>
      </c>
      <c r="C3127" s="281">
        <v>30</v>
      </c>
    </row>
    <row r="3128" spans="1:3" x14ac:dyDescent="0.35">
      <c r="A3128" s="395" t="s">
        <v>5035</v>
      </c>
      <c r="B3128" s="906" t="s">
        <v>3236</v>
      </c>
      <c r="C3128" s="281">
        <v>60</v>
      </c>
    </row>
    <row r="3129" spans="1:3" x14ac:dyDescent="0.35">
      <c r="A3129" s="395" t="s">
        <v>5036</v>
      </c>
      <c r="B3129" s="906" t="s">
        <v>3478</v>
      </c>
      <c r="C3129" s="281">
        <v>90</v>
      </c>
    </row>
    <row r="3130" spans="1:3" x14ac:dyDescent="0.35">
      <c r="A3130" s="395" t="s">
        <v>5037</v>
      </c>
      <c r="B3130" s="906" t="s">
        <v>3365</v>
      </c>
      <c r="C3130" s="281">
        <v>90</v>
      </c>
    </row>
    <row r="3131" spans="1:3" x14ac:dyDescent="0.35">
      <c r="A3131" s="395" t="s">
        <v>5038</v>
      </c>
      <c r="B3131" s="906" t="s">
        <v>3480</v>
      </c>
      <c r="C3131" s="281">
        <v>30</v>
      </c>
    </row>
    <row r="3132" spans="1:3" x14ac:dyDescent="0.35">
      <c r="A3132" s="395" t="s">
        <v>5039</v>
      </c>
      <c r="B3132" s="906" t="s">
        <v>3482</v>
      </c>
      <c r="C3132" s="281">
        <v>60</v>
      </c>
    </row>
    <row r="3133" spans="1:3" x14ac:dyDescent="0.35">
      <c r="A3133" s="395" t="s">
        <v>5040</v>
      </c>
      <c r="B3133" s="906" t="s">
        <v>3484</v>
      </c>
      <c r="C3133" s="281">
        <v>120</v>
      </c>
    </row>
    <row r="3134" spans="1:3" x14ac:dyDescent="0.35">
      <c r="A3134" s="395" t="s">
        <v>5041</v>
      </c>
      <c r="B3134" s="906" t="s">
        <v>3486</v>
      </c>
      <c r="C3134" s="281">
        <v>90</v>
      </c>
    </row>
    <row r="3135" spans="1:3" x14ac:dyDescent="0.35">
      <c r="A3135" s="395" t="s">
        <v>5042</v>
      </c>
      <c r="B3135" s="906" t="s">
        <v>3488</v>
      </c>
      <c r="C3135" s="281">
        <v>90</v>
      </c>
    </row>
    <row r="3136" spans="1:3" x14ac:dyDescent="0.35">
      <c r="A3136" s="395" t="s">
        <v>5043</v>
      </c>
      <c r="B3136" s="906" t="s">
        <v>3490</v>
      </c>
      <c r="C3136" s="281">
        <v>60</v>
      </c>
    </row>
    <row r="3137" spans="1:3" x14ac:dyDescent="0.35">
      <c r="A3137" s="395" t="s">
        <v>5044</v>
      </c>
      <c r="B3137" s="906" t="s">
        <v>3492</v>
      </c>
      <c r="C3137" s="281">
        <v>90</v>
      </c>
    </row>
    <row r="3138" spans="1:3" x14ac:dyDescent="0.35">
      <c r="A3138" s="395" t="s">
        <v>5045</v>
      </c>
      <c r="B3138" s="906" t="s">
        <v>3494</v>
      </c>
      <c r="C3138" s="281">
        <v>90</v>
      </c>
    </row>
    <row r="3139" spans="1:3" x14ac:dyDescent="0.35">
      <c r="A3139" s="395" t="s">
        <v>5046</v>
      </c>
      <c r="B3139" s="906" t="s">
        <v>3496</v>
      </c>
      <c r="C3139" s="281">
        <v>60</v>
      </c>
    </row>
    <row r="3140" spans="1:3" x14ac:dyDescent="0.35">
      <c r="A3140" s="395" t="s">
        <v>5047</v>
      </c>
      <c r="B3140" s="906" t="s">
        <v>3498</v>
      </c>
      <c r="C3140" s="281">
        <v>90</v>
      </c>
    </row>
    <row r="3141" spans="1:3" x14ac:dyDescent="0.35">
      <c r="A3141" s="395" t="s">
        <v>5048</v>
      </c>
      <c r="B3141" s="906" t="s">
        <v>3500</v>
      </c>
      <c r="C3141" s="281">
        <v>260</v>
      </c>
    </row>
    <row r="3142" spans="1:3" x14ac:dyDescent="0.35">
      <c r="A3142" s="395" t="s">
        <v>4692</v>
      </c>
      <c r="B3142" s="901" t="s">
        <v>2411</v>
      </c>
      <c r="C3142" s="280">
        <v>30</v>
      </c>
    </row>
    <row r="3143" spans="1:3" x14ac:dyDescent="0.35">
      <c r="A3143" s="395" t="s">
        <v>5049</v>
      </c>
      <c r="B3143" s="901" t="s">
        <v>2413</v>
      </c>
      <c r="C3143" s="280">
        <v>15</v>
      </c>
    </row>
    <row r="3144" spans="1:3" x14ac:dyDescent="0.35">
      <c r="A3144" s="395" t="s">
        <v>5050</v>
      </c>
      <c r="B3144" s="901" t="s">
        <v>2415</v>
      </c>
      <c r="C3144" s="280">
        <v>30</v>
      </c>
    </row>
    <row r="3145" spans="1:3" x14ac:dyDescent="0.35">
      <c r="A3145" s="395" t="s">
        <v>5051</v>
      </c>
      <c r="B3145" s="901" t="s">
        <v>2417</v>
      </c>
      <c r="C3145" s="909">
        <v>45</v>
      </c>
    </row>
    <row r="3146" spans="1:3" x14ac:dyDescent="0.35">
      <c r="A3146" s="395" t="s">
        <v>5052</v>
      </c>
      <c r="B3146" s="901" t="s">
        <v>836</v>
      </c>
      <c r="C3146" s="909">
        <v>45</v>
      </c>
    </row>
    <row r="3147" spans="1:3" x14ac:dyDescent="0.35">
      <c r="A3147" s="395" t="s">
        <v>5053</v>
      </c>
      <c r="B3147" s="901" t="s">
        <v>2420</v>
      </c>
      <c r="C3147" s="909">
        <v>90</v>
      </c>
    </row>
    <row r="3148" spans="1:3" x14ac:dyDescent="0.35">
      <c r="A3148" s="395" t="s">
        <v>5054</v>
      </c>
      <c r="B3148" s="906" t="s">
        <v>2428</v>
      </c>
      <c r="C3148" s="281">
        <v>30</v>
      </c>
    </row>
    <row r="3149" spans="1:3" x14ac:dyDescent="0.35">
      <c r="A3149" s="395" t="s">
        <v>5055</v>
      </c>
      <c r="B3149" s="906" t="s">
        <v>3236</v>
      </c>
      <c r="C3149" s="281">
        <v>60</v>
      </c>
    </row>
    <row r="3150" spans="1:3" x14ac:dyDescent="0.35">
      <c r="A3150" s="395" t="s">
        <v>5056</v>
      </c>
      <c r="B3150" s="906" t="s">
        <v>3393</v>
      </c>
      <c r="C3150" s="281">
        <v>60</v>
      </c>
    </row>
    <row r="3151" spans="1:3" x14ac:dyDescent="0.35">
      <c r="A3151" s="395" t="s">
        <v>5057</v>
      </c>
      <c r="B3151" s="906" t="s">
        <v>3358</v>
      </c>
      <c r="C3151" s="281">
        <v>90</v>
      </c>
    </row>
    <row r="3152" spans="1:3" x14ac:dyDescent="0.35">
      <c r="A3152" s="395" t="s">
        <v>5058</v>
      </c>
      <c r="B3152" s="906" t="s">
        <v>3549</v>
      </c>
      <c r="C3152" s="281">
        <v>30</v>
      </c>
    </row>
    <row r="3153" spans="1:3" x14ac:dyDescent="0.35">
      <c r="A3153" s="395" t="s">
        <v>5059</v>
      </c>
      <c r="B3153" s="906" t="s">
        <v>2466</v>
      </c>
      <c r="C3153" s="281">
        <v>90</v>
      </c>
    </row>
    <row r="3154" spans="1:3" x14ac:dyDescent="0.35">
      <c r="A3154" s="395" t="s">
        <v>5060</v>
      </c>
      <c r="B3154" s="906" t="s">
        <v>3552</v>
      </c>
      <c r="C3154" s="281">
        <v>60</v>
      </c>
    </row>
    <row r="3155" spans="1:3" x14ac:dyDescent="0.35">
      <c r="A3155" s="395" t="s">
        <v>5061</v>
      </c>
      <c r="B3155" s="906" t="s">
        <v>3554</v>
      </c>
      <c r="C3155" s="281">
        <v>60</v>
      </c>
    </row>
    <row r="3156" spans="1:3" x14ac:dyDescent="0.35">
      <c r="A3156" s="395" t="s">
        <v>5062</v>
      </c>
      <c r="B3156" s="906" t="s">
        <v>3361</v>
      </c>
      <c r="C3156" s="281">
        <v>120</v>
      </c>
    </row>
    <row r="3157" spans="1:3" x14ac:dyDescent="0.35">
      <c r="A3157" s="395" t="s">
        <v>5063</v>
      </c>
      <c r="B3157" s="906" t="s">
        <v>3557</v>
      </c>
      <c r="C3157" s="281">
        <v>60</v>
      </c>
    </row>
    <row r="3158" spans="1:3" x14ac:dyDescent="0.35">
      <c r="A3158" s="395" t="s">
        <v>6648</v>
      </c>
      <c r="B3158" s="906" t="s">
        <v>3365</v>
      </c>
      <c r="C3158" s="281">
        <v>90</v>
      </c>
    </row>
    <row r="3159" spans="1:3" x14ac:dyDescent="0.35">
      <c r="A3159" s="395" t="s">
        <v>5065</v>
      </c>
      <c r="B3159" s="906" t="s">
        <v>3560</v>
      </c>
      <c r="C3159" s="281">
        <v>90</v>
      </c>
    </row>
    <row r="3160" spans="1:3" x14ac:dyDescent="0.35">
      <c r="A3160" s="395" t="s">
        <v>5066</v>
      </c>
      <c r="B3160" s="906" t="s">
        <v>3562</v>
      </c>
      <c r="C3160" s="281">
        <v>60</v>
      </c>
    </row>
    <row r="3161" spans="1:3" x14ac:dyDescent="0.35">
      <c r="A3161" s="395" t="s">
        <v>5067</v>
      </c>
      <c r="B3161" s="906" t="s">
        <v>3564</v>
      </c>
      <c r="C3161" s="281">
        <v>60</v>
      </c>
    </row>
    <row r="3162" spans="1:3" x14ac:dyDescent="0.35">
      <c r="A3162" s="395" t="s">
        <v>5068</v>
      </c>
      <c r="B3162" s="906" t="s">
        <v>3566</v>
      </c>
      <c r="C3162" s="281">
        <v>60</v>
      </c>
    </row>
    <row r="3163" spans="1:3" x14ac:dyDescent="0.35">
      <c r="A3163" s="395" t="s">
        <v>5069</v>
      </c>
      <c r="B3163" s="906" t="s">
        <v>3574</v>
      </c>
      <c r="C3163" s="281">
        <v>60</v>
      </c>
    </row>
    <row r="3164" spans="1:3" x14ac:dyDescent="0.35">
      <c r="A3164" s="395" t="s">
        <v>5070</v>
      </c>
      <c r="B3164" s="906" t="s">
        <v>817</v>
      </c>
      <c r="C3164" s="281">
        <v>270</v>
      </c>
    </row>
    <row r="3165" spans="1:3" x14ac:dyDescent="0.35">
      <c r="A3165" s="395" t="s">
        <v>5071</v>
      </c>
      <c r="B3165" s="901" t="s">
        <v>2411</v>
      </c>
      <c r="C3165" s="280">
        <v>30</v>
      </c>
    </row>
    <row r="3166" spans="1:3" x14ac:dyDescent="0.35">
      <c r="A3166" s="395" t="s">
        <v>5072</v>
      </c>
      <c r="B3166" s="901" t="s">
        <v>2413</v>
      </c>
      <c r="C3166" s="280">
        <v>15</v>
      </c>
    </row>
    <row r="3167" spans="1:3" x14ac:dyDescent="0.35">
      <c r="A3167" s="395" t="s">
        <v>5073</v>
      </c>
      <c r="B3167" s="901" t="s">
        <v>2415</v>
      </c>
      <c r="C3167" s="280">
        <v>30</v>
      </c>
    </row>
    <row r="3168" spans="1:3" x14ac:dyDescent="0.35">
      <c r="A3168" s="395" t="s">
        <v>5074</v>
      </c>
      <c r="B3168" s="901" t="s">
        <v>2417</v>
      </c>
      <c r="C3168" s="909">
        <v>45</v>
      </c>
    </row>
    <row r="3169" spans="1:3" x14ac:dyDescent="0.35">
      <c r="A3169" s="395" t="s">
        <v>5075</v>
      </c>
      <c r="B3169" s="901" t="s">
        <v>836</v>
      </c>
      <c r="C3169" s="909">
        <v>45</v>
      </c>
    </row>
    <row r="3170" spans="1:3" x14ac:dyDescent="0.35">
      <c r="A3170" s="395" t="s">
        <v>5076</v>
      </c>
      <c r="B3170" s="901" t="s">
        <v>2420</v>
      </c>
      <c r="C3170" s="909">
        <v>90</v>
      </c>
    </row>
    <row r="3171" spans="1:3" x14ac:dyDescent="0.35">
      <c r="A3171" s="395" t="s">
        <v>5077</v>
      </c>
      <c r="B3171" s="906" t="s">
        <v>2428</v>
      </c>
      <c r="C3171" s="281">
        <v>30</v>
      </c>
    </row>
    <row r="3172" spans="1:3" x14ac:dyDescent="0.35">
      <c r="A3172" s="395" t="s">
        <v>5078</v>
      </c>
      <c r="B3172" s="906" t="s">
        <v>3393</v>
      </c>
      <c r="C3172" s="281">
        <v>90</v>
      </c>
    </row>
    <row r="3173" spans="1:3" x14ac:dyDescent="0.35">
      <c r="A3173" s="395" t="s">
        <v>5079</v>
      </c>
      <c r="B3173" s="906" t="s">
        <v>3358</v>
      </c>
      <c r="C3173" s="281">
        <v>90</v>
      </c>
    </row>
    <row r="3174" spans="1:3" x14ac:dyDescent="0.35">
      <c r="A3174" s="395" t="s">
        <v>5080</v>
      </c>
      <c r="B3174" s="906" t="s">
        <v>3552</v>
      </c>
      <c r="C3174" s="281">
        <v>60</v>
      </c>
    </row>
    <row r="3175" spans="1:3" x14ac:dyDescent="0.35">
      <c r="A3175" s="395" t="s">
        <v>5081</v>
      </c>
      <c r="B3175" s="906" t="s">
        <v>3613</v>
      </c>
      <c r="C3175" s="281">
        <v>30</v>
      </c>
    </row>
    <row r="3176" spans="1:3" x14ac:dyDescent="0.35">
      <c r="A3176" s="395" t="s">
        <v>5082</v>
      </c>
      <c r="B3176" s="906" t="s">
        <v>3365</v>
      </c>
      <c r="C3176" s="281">
        <v>90</v>
      </c>
    </row>
    <row r="3177" spans="1:3" x14ac:dyDescent="0.35">
      <c r="A3177" s="395" t="s">
        <v>5083</v>
      </c>
      <c r="B3177" s="906" t="s">
        <v>3616</v>
      </c>
      <c r="C3177" s="281">
        <v>60</v>
      </c>
    </row>
    <row r="3178" spans="1:3" x14ac:dyDescent="0.35">
      <c r="A3178" s="395" t="s">
        <v>5084</v>
      </c>
      <c r="B3178" s="906" t="s">
        <v>3618</v>
      </c>
      <c r="C3178" s="281">
        <v>60</v>
      </c>
    </row>
    <row r="3179" spans="1:3" x14ac:dyDescent="0.35">
      <c r="A3179" s="395" t="s">
        <v>5085</v>
      </c>
      <c r="B3179" s="906" t="s">
        <v>3236</v>
      </c>
      <c r="C3179" s="281">
        <v>60</v>
      </c>
    </row>
    <row r="3180" spans="1:3" x14ac:dyDescent="0.35">
      <c r="A3180" s="395" t="s">
        <v>5086</v>
      </c>
      <c r="B3180" s="906" t="s">
        <v>3361</v>
      </c>
      <c r="C3180" s="281">
        <v>90</v>
      </c>
    </row>
    <row r="3181" spans="1:3" x14ac:dyDescent="0.35">
      <c r="A3181" s="395" t="s">
        <v>5087</v>
      </c>
      <c r="B3181" s="906" t="s">
        <v>3622</v>
      </c>
      <c r="C3181" s="281">
        <v>90</v>
      </c>
    </row>
    <row r="3182" spans="1:3" x14ac:dyDescent="0.35">
      <c r="A3182" s="395" t="s">
        <v>5088</v>
      </c>
      <c r="B3182" s="906" t="s">
        <v>3624</v>
      </c>
      <c r="C3182" s="281">
        <v>90</v>
      </c>
    </row>
    <row r="3183" spans="1:3" x14ac:dyDescent="0.35">
      <c r="A3183" s="395" t="s">
        <v>5089</v>
      </c>
      <c r="B3183" s="906" t="s">
        <v>3626</v>
      </c>
      <c r="C3183" s="281">
        <v>60</v>
      </c>
    </row>
    <row r="3184" spans="1:3" x14ac:dyDescent="0.35">
      <c r="A3184" s="395" t="s">
        <v>5090</v>
      </c>
      <c r="B3184" s="906" t="s">
        <v>3628</v>
      </c>
      <c r="C3184" s="281">
        <v>60</v>
      </c>
    </row>
    <row r="3185" spans="1:3" x14ac:dyDescent="0.35">
      <c r="A3185" s="395" t="s">
        <v>5091</v>
      </c>
      <c r="B3185" s="906" t="s">
        <v>3375</v>
      </c>
      <c r="C3185" s="912">
        <v>90</v>
      </c>
    </row>
    <row r="3186" spans="1:3" x14ac:dyDescent="0.35">
      <c r="A3186" s="395" t="s">
        <v>5092</v>
      </c>
      <c r="B3186" s="906" t="s">
        <v>3631</v>
      </c>
      <c r="C3186" s="281">
        <v>60</v>
      </c>
    </row>
    <row r="3187" spans="1:3" x14ac:dyDescent="0.35">
      <c r="A3187" s="395" t="s">
        <v>5093</v>
      </c>
      <c r="B3187" s="906" t="s">
        <v>817</v>
      </c>
      <c r="C3187" s="281">
        <v>270</v>
      </c>
    </row>
    <row r="3188" spans="1:3" x14ac:dyDescent="0.35">
      <c r="A3188" s="395" t="s">
        <v>4693</v>
      </c>
      <c r="B3188" s="901" t="s">
        <v>2411</v>
      </c>
      <c r="C3188" s="280">
        <v>30</v>
      </c>
    </row>
    <row r="3189" spans="1:3" x14ac:dyDescent="0.35">
      <c r="A3189" s="395" t="s">
        <v>5094</v>
      </c>
      <c r="B3189" s="901" t="s">
        <v>2413</v>
      </c>
      <c r="C3189" s="280">
        <v>15</v>
      </c>
    </row>
    <row r="3190" spans="1:3" x14ac:dyDescent="0.35">
      <c r="A3190" s="395" t="s">
        <v>5095</v>
      </c>
      <c r="B3190" s="901" t="s">
        <v>2415</v>
      </c>
      <c r="C3190" s="280">
        <v>30</v>
      </c>
    </row>
    <row r="3191" spans="1:3" x14ac:dyDescent="0.35">
      <c r="A3191" s="395" t="s">
        <v>5096</v>
      </c>
      <c r="B3191" s="901" t="s">
        <v>2417</v>
      </c>
      <c r="C3191" s="909">
        <v>45</v>
      </c>
    </row>
    <row r="3192" spans="1:3" x14ac:dyDescent="0.35">
      <c r="A3192" s="395" t="s">
        <v>5097</v>
      </c>
      <c r="B3192" s="901" t="s">
        <v>836</v>
      </c>
      <c r="C3192" s="909">
        <v>45</v>
      </c>
    </row>
    <row r="3193" spans="1:3" x14ac:dyDescent="0.35">
      <c r="A3193" s="395" t="s">
        <v>5098</v>
      </c>
      <c r="B3193" s="901" t="s">
        <v>2420</v>
      </c>
      <c r="C3193" s="909">
        <v>90</v>
      </c>
    </row>
    <row r="3194" spans="1:3" x14ac:dyDescent="0.35">
      <c r="A3194" s="395" t="s">
        <v>5099</v>
      </c>
      <c r="B3194" s="906" t="s">
        <v>3677</v>
      </c>
      <c r="C3194" s="281">
        <v>30</v>
      </c>
    </row>
    <row r="3195" spans="1:3" x14ac:dyDescent="0.35">
      <c r="A3195" s="395" t="s">
        <v>5100</v>
      </c>
      <c r="B3195" s="906" t="s">
        <v>3393</v>
      </c>
      <c r="C3195" s="281">
        <v>60</v>
      </c>
    </row>
    <row r="3196" spans="1:3" x14ac:dyDescent="0.35">
      <c r="A3196" s="395" t="s">
        <v>5101</v>
      </c>
      <c r="B3196" s="906" t="s">
        <v>3356</v>
      </c>
      <c r="C3196" s="281">
        <v>60</v>
      </c>
    </row>
    <row r="3197" spans="1:3" x14ac:dyDescent="0.35">
      <c r="A3197" s="395" t="s">
        <v>5102</v>
      </c>
      <c r="B3197" s="906" t="s">
        <v>3358</v>
      </c>
      <c r="C3197" s="281">
        <v>90</v>
      </c>
    </row>
    <row r="3198" spans="1:3" x14ac:dyDescent="0.35">
      <c r="A3198" s="395" t="s">
        <v>5103</v>
      </c>
      <c r="B3198" s="906" t="s">
        <v>3682</v>
      </c>
      <c r="C3198" s="281">
        <v>90</v>
      </c>
    </row>
    <row r="3199" spans="1:3" x14ac:dyDescent="0.35">
      <c r="A3199" s="395" t="s">
        <v>5104</v>
      </c>
      <c r="B3199" s="906" t="s">
        <v>3684</v>
      </c>
      <c r="C3199" s="281">
        <v>60</v>
      </c>
    </row>
    <row r="3200" spans="1:3" x14ac:dyDescent="0.35">
      <c r="A3200" s="395" t="s">
        <v>5105</v>
      </c>
      <c r="B3200" s="906" t="s">
        <v>3618</v>
      </c>
      <c r="C3200" s="281">
        <v>60</v>
      </c>
    </row>
    <row r="3201" spans="1:3" x14ac:dyDescent="0.35">
      <c r="A3201" s="395" t="s">
        <v>5106</v>
      </c>
      <c r="B3201" s="906" t="s">
        <v>3687</v>
      </c>
      <c r="C3201" s="281">
        <v>60</v>
      </c>
    </row>
    <row r="3202" spans="1:3" x14ac:dyDescent="0.35">
      <c r="A3202" s="395" t="s">
        <v>5107</v>
      </c>
      <c r="B3202" s="906" t="s">
        <v>3688</v>
      </c>
      <c r="C3202" s="281">
        <v>90</v>
      </c>
    </row>
    <row r="3203" spans="1:3" x14ac:dyDescent="0.35">
      <c r="A3203" s="395" t="s">
        <v>5108</v>
      </c>
      <c r="B3203" s="906" t="s">
        <v>3690</v>
      </c>
      <c r="C3203" s="281">
        <v>45</v>
      </c>
    </row>
    <row r="3204" spans="1:3" x14ac:dyDescent="0.35">
      <c r="A3204" s="395" t="s">
        <v>5109</v>
      </c>
      <c r="B3204" s="906" t="s">
        <v>2640</v>
      </c>
      <c r="C3204" s="281">
        <v>45</v>
      </c>
    </row>
    <row r="3205" spans="1:3" x14ac:dyDescent="0.35">
      <c r="A3205" s="395" t="s">
        <v>5110</v>
      </c>
      <c r="B3205" s="906" t="s">
        <v>3693</v>
      </c>
      <c r="C3205" s="281">
        <v>120</v>
      </c>
    </row>
    <row r="3206" spans="1:3" x14ac:dyDescent="0.35">
      <c r="A3206" s="395" t="s">
        <v>5111</v>
      </c>
      <c r="B3206" s="906" t="s">
        <v>3695</v>
      </c>
      <c r="C3206" s="281">
        <v>60</v>
      </c>
    </row>
    <row r="3207" spans="1:3" x14ac:dyDescent="0.35">
      <c r="A3207" s="395" t="s">
        <v>5112</v>
      </c>
      <c r="B3207" s="906" t="s">
        <v>3697</v>
      </c>
      <c r="C3207" s="281">
        <v>60</v>
      </c>
    </row>
    <row r="3208" spans="1:3" x14ac:dyDescent="0.35">
      <c r="A3208" s="395" t="s">
        <v>5113</v>
      </c>
      <c r="B3208" s="906" t="s">
        <v>3699</v>
      </c>
      <c r="C3208" s="281">
        <v>120</v>
      </c>
    </row>
    <row r="3209" spans="1:3" x14ac:dyDescent="0.35">
      <c r="A3209" s="395" t="s">
        <v>5114</v>
      </c>
      <c r="B3209" s="906" t="s">
        <v>3701</v>
      </c>
      <c r="C3209" s="281">
        <v>90</v>
      </c>
    </row>
    <row r="3210" spans="1:3" x14ac:dyDescent="0.35">
      <c r="A3210" s="395" t="s">
        <v>5115</v>
      </c>
      <c r="B3210" s="906" t="s">
        <v>3574</v>
      </c>
      <c r="C3210" s="281">
        <v>90</v>
      </c>
    </row>
    <row r="3211" spans="1:3" x14ac:dyDescent="0.35">
      <c r="A3211" s="395" t="s">
        <v>5116</v>
      </c>
      <c r="B3211" s="906" t="s">
        <v>3704</v>
      </c>
      <c r="C3211" s="281">
        <v>60</v>
      </c>
    </row>
    <row r="3212" spans="1:3" x14ac:dyDescent="0.35">
      <c r="A3212" s="395" t="s">
        <v>5117</v>
      </c>
      <c r="B3212" s="906" t="s">
        <v>817</v>
      </c>
      <c r="C3212" s="281">
        <v>270</v>
      </c>
    </row>
    <row r="3213" spans="1:3" x14ac:dyDescent="0.35">
      <c r="A3213" s="395" t="s">
        <v>5118</v>
      </c>
      <c r="B3213" s="901" t="s">
        <v>2411</v>
      </c>
      <c r="C3213" s="280">
        <v>30</v>
      </c>
    </row>
    <row r="3214" spans="1:3" x14ac:dyDescent="0.35">
      <c r="A3214" s="395" t="s">
        <v>5119</v>
      </c>
      <c r="B3214" s="901" t="s">
        <v>2413</v>
      </c>
      <c r="C3214" s="280">
        <v>15</v>
      </c>
    </row>
    <row r="3215" spans="1:3" x14ac:dyDescent="0.35">
      <c r="A3215" s="395" t="s">
        <v>5120</v>
      </c>
      <c r="B3215" s="901" t="s">
        <v>2415</v>
      </c>
      <c r="C3215" s="280">
        <v>30</v>
      </c>
    </row>
    <row r="3216" spans="1:3" x14ac:dyDescent="0.35">
      <c r="A3216" s="395" t="s">
        <v>5121</v>
      </c>
      <c r="B3216" s="901" t="s">
        <v>2417</v>
      </c>
      <c r="C3216" s="909">
        <v>45</v>
      </c>
    </row>
    <row r="3217" spans="1:3" x14ac:dyDescent="0.35">
      <c r="A3217" s="395" t="s">
        <v>5122</v>
      </c>
      <c r="B3217" s="901" t="s">
        <v>836</v>
      </c>
      <c r="C3217" s="909">
        <v>45</v>
      </c>
    </row>
    <row r="3218" spans="1:3" x14ac:dyDescent="0.35">
      <c r="A3218" s="395" t="s">
        <v>4681</v>
      </c>
      <c r="B3218" s="901" t="s">
        <v>2420</v>
      </c>
      <c r="C3218" s="909">
        <v>90</v>
      </c>
    </row>
    <row r="3219" spans="1:3" x14ac:dyDescent="0.35">
      <c r="A3219" s="395" t="s">
        <v>5123</v>
      </c>
      <c r="B3219" s="901" t="s">
        <v>3184</v>
      </c>
      <c r="C3219" s="280">
        <v>30</v>
      </c>
    </row>
    <row r="3220" spans="1:3" x14ac:dyDescent="0.35">
      <c r="A3220" s="395" t="s">
        <v>5124</v>
      </c>
      <c r="B3220" s="901" t="s">
        <v>3186</v>
      </c>
      <c r="C3220" s="280">
        <v>30</v>
      </c>
    </row>
    <row r="3221" spans="1:3" x14ac:dyDescent="0.35">
      <c r="A3221" s="395" t="s">
        <v>5125</v>
      </c>
      <c r="B3221" s="901" t="s">
        <v>2428</v>
      </c>
      <c r="C3221" s="280">
        <v>30</v>
      </c>
    </row>
    <row r="3222" spans="1:3" x14ac:dyDescent="0.35">
      <c r="A3222" s="395" t="s">
        <v>5126</v>
      </c>
      <c r="B3222" s="901" t="s">
        <v>3203</v>
      </c>
      <c r="C3222" s="280">
        <v>45</v>
      </c>
    </row>
    <row r="3223" spans="1:3" x14ac:dyDescent="0.35">
      <c r="A3223" s="395" t="s">
        <v>4682</v>
      </c>
      <c r="B3223" s="901" t="s">
        <v>3194</v>
      </c>
      <c r="C3223" s="280">
        <v>60</v>
      </c>
    </row>
    <row r="3224" spans="1:3" x14ac:dyDescent="0.35">
      <c r="A3224" s="395" t="s">
        <v>5127</v>
      </c>
      <c r="B3224" s="901" t="s">
        <v>3190</v>
      </c>
      <c r="C3224" s="280">
        <v>45</v>
      </c>
    </row>
    <row r="3225" spans="1:3" x14ac:dyDescent="0.35">
      <c r="A3225" s="395" t="s">
        <v>5128</v>
      </c>
      <c r="B3225" s="901" t="s">
        <v>3188</v>
      </c>
      <c r="C3225" s="280">
        <v>60</v>
      </c>
    </row>
    <row r="3226" spans="1:3" x14ac:dyDescent="0.35">
      <c r="A3226" s="395" t="s">
        <v>5129</v>
      </c>
      <c r="B3226" s="901" t="s">
        <v>3209</v>
      </c>
      <c r="C3226" s="280">
        <v>60</v>
      </c>
    </row>
    <row r="3227" spans="1:3" x14ac:dyDescent="0.35">
      <c r="A3227" s="395" t="s">
        <v>5130</v>
      </c>
      <c r="B3227" s="901" t="s">
        <v>3213</v>
      </c>
      <c r="C3227" s="280">
        <v>75</v>
      </c>
    </row>
    <row r="3228" spans="1:3" x14ac:dyDescent="0.35">
      <c r="A3228" s="395" t="s">
        <v>5131</v>
      </c>
      <c r="B3228" s="901" t="s">
        <v>3756</v>
      </c>
      <c r="C3228" s="280">
        <v>90</v>
      </c>
    </row>
    <row r="3229" spans="1:3" x14ac:dyDescent="0.35">
      <c r="A3229" s="395" t="s">
        <v>5132</v>
      </c>
      <c r="B3229" s="901" t="s">
        <v>3758</v>
      </c>
      <c r="C3229" s="280">
        <v>90</v>
      </c>
    </row>
    <row r="3230" spans="1:3" x14ac:dyDescent="0.35">
      <c r="A3230" s="395" t="s">
        <v>5133</v>
      </c>
      <c r="B3230" s="901" t="s">
        <v>3760</v>
      </c>
      <c r="C3230" s="280">
        <v>90</v>
      </c>
    </row>
    <row r="3231" spans="1:3" x14ac:dyDescent="0.35">
      <c r="A3231" s="395" t="s">
        <v>5134</v>
      </c>
      <c r="B3231" s="901" t="s">
        <v>3762</v>
      </c>
      <c r="C3231" s="280">
        <v>90</v>
      </c>
    </row>
    <row r="3232" spans="1:3" x14ac:dyDescent="0.35">
      <c r="A3232" s="395" t="s">
        <v>5135</v>
      </c>
      <c r="B3232" s="901" t="s">
        <v>3764</v>
      </c>
      <c r="C3232" s="280">
        <v>150</v>
      </c>
    </row>
    <row r="3233" spans="1:3" x14ac:dyDescent="0.35">
      <c r="A3233" s="395" t="s">
        <v>5136</v>
      </c>
      <c r="B3233" s="901" t="s">
        <v>3766</v>
      </c>
      <c r="C3233" s="280">
        <v>150</v>
      </c>
    </row>
    <row r="3234" spans="1:3" x14ac:dyDescent="0.35">
      <c r="A3234" s="395" t="s">
        <v>5137</v>
      </c>
      <c r="B3234" s="901" t="s">
        <v>3768</v>
      </c>
      <c r="C3234" s="280">
        <v>60</v>
      </c>
    </row>
    <row r="3235" spans="1:3" x14ac:dyDescent="0.35">
      <c r="A3235" s="395" t="s">
        <v>5138</v>
      </c>
      <c r="B3235" s="901" t="s">
        <v>3223</v>
      </c>
      <c r="C3235" s="280">
        <v>120</v>
      </c>
    </row>
    <row r="3236" spans="1:3" x14ac:dyDescent="0.35">
      <c r="A3236" s="395" t="s">
        <v>5139</v>
      </c>
      <c r="B3236" s="901" t="s">
        <v>3227</v>
      </c>
      <c r="C3236" s="280">
        <v>30</v>
      </c>
    </row>
    <row r="3237" spans="1:3" x14ac:dyDescent="0.35">
      <c r="A3237" s="395" t="s">
        <v>5140</v>
      </c>
      <c r="B3237" s="901" t="s">
        <v>3225</v>
      </c>
      <c r="C3237" s="280">
        <v>60</v>
      </c>
    </row>
    <row r="3238" spans="1:3" x14ac:dyDescent="0.35">
      <c r="A3238" s="395" t="s">
        <v>5141</v>
      </c>
      <c r="B3238" s="901" t="s">
        <v>3773</v>
      </c>
      <c r="C3238" s="280">
        <v>60</v>
      </c>
    </row>
    <row r="3239" spans="1:3" x14ac:dyDescent="0.35">
      <c r="A3239" s="395" t="s">
        <v>5142</v>
      </c>
      <c r="B3239" s="901" t="s">
        <v>3775</v>
      </c>
      <c r="C3239" s="280">
        <v>135</v>
      </c>
    </row>
    <row r="3240" spans="1:3" x14ac:dyDescent="0.35">
      <c r="A3240" s="395" t="s">
        <v>5143</v>
      </c>
      <c r="B3240" s="901" t="s">
        <v>817</v>
      </c>
      <c r="C3240" s="280">
        <v>225</v>
      </c>
    </row>
    <row r="3241" spans="1:3" x14ac:dyDescent="0.35">
      <c r="A3241" s="395" t="s">
        <v>5144</v>
      </c>
      <c r="B3241" s="279" t="s">
        <v>2411</v>
      </c>
      <c r="C3241" s="909">
        <v>75</v>
      </c>
    </row>
    <row r="3242" spans="1:3" x14ac:dyDescent="0.35">
      <c r="A3242" s="395" t="s">
        <v>5145</v>
      </c>
      <c r="B3242" s="279" t="s">
        <v>2413</v>
      </c>
      <c r="C3242" s="280">
        <v>30</v>
      </c>
    </row>
    <row r="3243" spans="1:3" x14ac:dyDescent="0.35">
      <c r="A3243" s="395" t="s">
        <v>5146</v>
      </c>
      <c r="B3243" s="279" t="s">
        <v>2415</v>
      </c>
      <c r="C3243" s="280">
        <v>60</v>
      </c>
    </row>
    <row r="3244" spans="1:3" x14ac:dyDescent="0.35">
      <c r="A3244" s="395" t="s">
        <v>5147</v>
      </c>
      <c r="B3244" s="279" t="s">
        <v>7283</v>
      </c>
      <c r="C3244" s="280">
        <v>75</v>
      </c>
    </row>
    <row r="3245" spans="1:3" x14ac:dyDescent="0.35">
      <c r="A3245" s="395" t="s">
        <v>5148</v>
      </c>
      <c r="B3245" s="279" t="s">
        <v>836</v>
      </c>
      <c r="C3245" s="280">
        <v>75</v>
      </c>
    </row>
    <row r="3246" spans="1:3" x14ac:dyDescent="0.35">
      <c r="A3246" s="395" t="s">
        <v>5149</v>
      </c>
      <c r="B3246" s="279" t="s">
        <v>7284</v>
      </c>
      <c r="C3246" s="280">
        <v>120</v>
      </c>
    </row>
    <row r="3247" spans="1:3" x14ac:dyDescent="0.35">
      <c r="A3247" s="395" t="s">
        <v>5150</v>
      </c>
      <c r="B3247" s="279" t="s">
        <v>2422</v>
      </c>
      <c r="C3247" s="280">
        <v>45</v>
      </c>
    </row>
    <row r="3248" spans="1:3" x14ac:dyDescent="0.35">
      <c r="A3248" s="395" t="s">
        <v>5151</v>
      </c>
      <c r="B3248" s="279" t="s">
        <v>2466</v>
      </c>
      <c r="C3248" s="280">
        <v>30</v>
      </c>
    </row>
    <row r="3249" spans="1:3" x14ac:dyDescent="0.35">
      <c r="A3249" s="395" t="s">
        <v>5152</v>
      </c>
      <c r="B3249" s="279" t="s">
        <v>2629</v>
      </c>
      <c r="C3249" s="280">
        <v>45</v>
      </c>
    </row>
    <row r="3250" spans="1:3" x14ac:dyDescent="0.35">
      <c r="A3250" s="395" t="s">
        <v>5153</v>
      </c>
      <c r="B3250" s="279" t="s">
        <v>2426</v>
      </c>
      <c r="C3250" s="280">
        <v>30</v>
      </c>
    </row>
    <row r="3251" spans="1:3" x14ac:dyDescent="0.35">
      <c r="A3251" s="395" t="s">
        <v>5154</v>
      </c>
      <c r="B3251" s="279" t="s">
        <v>2591</v>
      </c>
      <c r="C3251" s="280">
        <v>45</v>
      </c>
    </row>
    <row r="3252" spans="1:3" x14ac:dyDescent="0.35">
      <c r="A3252" s="395" t="s">
        <v>5155</v>
      </c>
      <c r="B3252" s="279" t="s">
        <v>2424</v>
      </c>
      <c r="C3252" s="280">
        <v>45</v>
      </c>
    </row>
    <row r="3253" spans="1:3" x14ac:dyDescent="0.35">
      <c r="A3253" s="395" t="s">
        <v>5156</v>
      </c>
      <c r="B3253" s="279" t="s">
        <v>7286</v>
      </c>
      <c r="C3253" s="280">
        <v>30</v>
      </c>
    </row>
    <row r="3254" spans="1:3" x14ac:dyDescent="0.35">
      <c r="A3254" s="395" t="s">
        <v>5157</v>
      </c>
      <c r="B3254" s="279" t="s">
        <v>2635</v>
      </c>
      <c r="C3254" s="280">
        <v>30</v>
      </c>
    </row>
    <row r="3255" spans="1:3" x14ac:dyDescent="0.35">
      <c r="A3255" s="395" t="s">
        <v>5158</v>
      </c>
      <c r="B3255" s="279" t="s">
        <v>2456</v>
      </c>
      <c r="C3255" s="280">
        <v>30</v>
      </c>
    </row>
    <row r="3256" spans="1:3" x14ac:dyDescent="0.35">
      <c r="A3256" s="395" t="s">
        <v>5159</v>
      </c>
      <c r="B3256" s="279" t="s">
        <v>2638</v>
      </c>
      <c r="C3256" s="280">
        <v>30</v>
      </c>
    </row>
    <row r="3257" spans="1:3" x14ac:dyDescent="0.35">
      <c r="A3257" s="395" t="s">
        <v>5160</v>
      </c>
      <c r="B3257" s="279" t="s">
        <v>2640</v>
      </c>
      <c r="C3257" s="280">
        <v>30</v>
      </c>
    </row>
    <row r="3258" spans="1:3" x14ac:dyDescent="0.35">
      <c r="A3258" s="395" t="s">
        <v>5161</v>
      </c>
      <c r="B3258" s="279" t="s">
        <v>2642</v>
      </c>
      <c r="C3258" s="280">
        <v>30</v>
      </c>
    </row>
    <row r="3259" spans="1:3" x14ac:dyDescent="0.35">
      <c r="A3259" s="395" t="s">
        <v>5162</v>
      </c>
      <c r="B3259" s="901" t="s">
        <v>2595</v>
      </c>
      <c r="C3259" s="901">
        <v>60</v>
      </c>
    </row>
    <row r="3260" spans="1:3" x14ac:dyDescent="0.35">
      <c r="A3260" s="395" t="s">
        <v>5163</v>
      </c>
      <c r="B3260" s="279" t="s">
        <v>2597</v>
      </c>
      <c r="C3260" s="280">
        <v>60</v>
      </c>
    </row>
    <row r="3261" spans="1:3" x14ac:dyDescent="0.35">
      <c r="A3261" s="395" t="s">
        <v>5164</v>
      </c>
      <c r="B3261" s="279" t="s">
        <v>2428</v>
      </c>
      <c r="C3261" s="280">
        <v>30</v>
      </c>
    </row>
    <row r="3262" spans="1:3" x14ac:dyDescent="0.35">
      <c r="A3262" s="395" t="s">
        <v>5165</v>
      </c>
      <c r="B3262" s="279" t="s">
        <v>2600</v>
      </c>
      <c r="C3262" s="280">
        <v>60</v>
      </c>
    </row>
    <row r="3263" spans="1:3" x14ac:dyDescent="0.35">
      <c r="A3263" s="395" t="s">
        <v>5166</v>
      </c>
      <c r="B3263" s="279" t="s">
        <v>2602</v>
      </c>
      <c r="C3263" s="280">
        <v>240</v>
      </c>
    </row>
    <row r="3264" spans="1:3" x14ac:dyDescent="0.35">
      <c r="A3264" s="395" t="s">
        <v>5167</v>
      </c>
      <c r="B3264" s="279" t="s">
        <v>7287</v>
      </c>
      <c r="C3264" s="280">
        <v>75</v>
      </c>
    </row>
    <row r="3265" spans="1:3" x14ac:dyDescent="0.35">
      <c r="A3265" s="395" t="s">
        <v>5168</v>
      </c>
      <c r="B3265" s="279" t="s">
        <v>2651</v>
      </c>
      <c r="C3265" s="280">
        <v>45</v>
      </c>
    </row>
    <row r="3266" spans="1:3" x14ac:dyDescent="0.35">
      <c r="A3266" s="395" t="s">
        <v>5169</v>
      </c>
      <c r="B3266" s="279" t="s">
        <v>2611</v>
      </c>
      <c r="C3266" s="280">
        <v>120</v>
      </c>
    </row>
    <row r="3267" spans="1:3" x14ac:dyDescent="0.35">
      <c r="A3267" s="395" t="s">
        <v>5170</v>
      </c>
      <c r="B3267" s="279" t="s">
        <v>2654</v>
      </c>
      <c r="C3267" s="280">
        <v>90</v>
      </c>
    </row>
    <row r="3268" spans="1:3" x14ac:dyDescent="0.35">
      <c r="A3268" s="395" t="s">
        <v>5171</v>
      </c>
      <c r="B3268" s="279" t="s">
        <v>2656</v>
      </c>
      <c r="C3268" s="280">
        <v>120</v>
      </c>
    </row>
    <row r="3269" spans="1:3" x14ac:dyDescent="0.35">
      <c r="A3269" s="395" t="s">
        <v>5172</v>
      </c>
      <c r="B3269" s="279" t="s">
        <v>2609</v>
      </c>
      <c r="C3269" s="280">
        <v>60</v>
      </c>
    </row>
    <row r="3270" spans="1:3" x14ac:dyDescent="0.35">
      <c r="A3270" s="395" t="s">
        <v>5173</v>
      </c>
      <c r="B3270" s="279" t="s">
        <v>2659</v>
      </c>
      <c r="C3270" s="280">
        <v>60</v>
      </c>
    </row>
    <row r="3271" spans="1:3" ht="31" x14ac:dyDescent="0.35">
      <c r="A3271" s="395" t="s">
        <v>5174</v>
      </c>
      <c r="B3271" s="901" t="s">
        <v>7285</v>
      </c>
      <c r="C3271" s="280">
        <v>60</v>
      </c>
    </row>
    <row r="3272" spans="1:3" x14ac:dyDescent="0.35">
      <c r="A3272" s="395" t="s">
        <v>5175</v>
      </c>
      <c r="B3272" s="901" t="s">
        <v>7288</v>
      </c>
      <c r="C3272" s="280">
        <v>60</v>
      </c>
    </row>
    <row r="3273" spans="1:3" ht="31" x14ac:dyDescent="0.35">
      <c r="A3273" s="395" t="s">
        <v>5176</v>
      </c>
      <c r="B3273" s="279" t="s">
        <v>2664</v>
      </c>
      <c r="C3273" s="280">
        <v>120</v>
      </c>
    </row>
    <row r="3274" spans="1:3" ht="31" x14ac:dyDescent="0.35">
      <c r="A3274" s="395" t="s">
        <v>5177</v>
      </c>
      <c r="B3274" s="279" t="s">
        <v>2666</v>
      </c>
      <c r="C3274" s="280">
        <v>60</v>
      </c>
    </row>
    <row r="3275" spans="1:3" x14ac:dyDescent="0.35">
      <c r="A3275" s="395" t="s">
        <v>5178</v>
      </c>
      <c r="B3275" s="279" t="s">
        <v>2668</v>
      </c>
      <c r="C3275" s="280">
        <v>90</v>
      </c>
    </row>
    <row r="3276" spans="1:3" x14ac:dyDescent="0.35">
      <c r="A3276" s="395" t="s">
        <v>5179</v>
      </c>
      <c r="B3276" s="279" t="s">
        <v>2616</v>
      </c>
      <c r="C3276" s="280">
        <v>120</v>
      </c>
    </row>
    <row r="3277" spans="1:3" x14ac:dyDescent="0.35">
      <c r="A3277" s="395" t="s">
        <v>5180</v>
      </c>
      <c r="B3277" s="279" t="s">
        <v>2671</v>
      </c>
      <c r="C3277" s="280">
        <v>60</v>
      </c>
    </row>
    <row r="3278" spans="1:3" x14ac:dyDescent="0.35">
      <c r="A3278" s="395" t="s">
        <v>5181</v>
      </c>
      <c r="B3278" s="279" t="s">
        <v>2618</v>
      </c>
      <c r="C3278" s="280">
        <v>60</v>
      </c>
    </row>
    <row r="3279" spans="1:3" x14ac:dyDescent="0.35">
      <c r="A3279" s="395" t="s">
        <v>5182</v>
      </c>
      <c r="B3279" s="279" t="s">
        <v>2673</v>
      </c>
      <c r="C3279" s="280">
        <v>270</v>
      </c>
    </row>
    <row r="3280" spans="1:3" x14ac:dyDescent="0.35">
      <c r="A3280" s="395" t="s">
        <v>5183</v>
      </c>
      <c r="B3280" s="901" t="s">
        <v>817</v>
      </c>
      <c r="C3280" s="280">
        <v>405</v>
      </c>
    </row>
    <row r="3281" spans="1:3" x14ac:dyDescent="0.35">
      <c r="A3281" s="395" t="s">
        <v>5184</v>
      </c>
      <c r="B3281" s="279" t="s">
        <v>2411</v>
      </c>
      <c r="C3281" s="909">
        <v>75</v>
      </c>
    </row>
    <row r="3282" spans="1:3" x14ac:dyDescent="0.35">
      <c r="A3282" s="395" t="s">
        <v>5185</v>
      </c>
      <c r="B3282" s="279" t="s">
        <v>2413</v>
      </c>
      <c r="C3282" s="280">
        <v>30</v>
      </c>
    </row>
    <row r="3283" spans="1:3" x14ac:dyDescent="0.35">
      <c r="A3283" s="395" t="s">
        <v>5186</v>
      </c>
      <c r="B3283" s="279" t="s">
        <v>2415</v>
      </c>
      <c r="C3283" s="280">
        <v>60</v>
      </c>
    </row>
    <row r="3284" spans="1:3" x14ac:dyDescent="0.35">
      <c r="A3284" s="395" t="s">
        <v>5187</v>
      </c>
      <c r="B3284" s="279" t="s">
        <v>7283</v>
      </c>
      <c r="C3284" s="280">
        <v>75</v>
      </c>
    </row>
    <row r="3285" spans="1:3" x14ac:dyDescent="0.35">
      <c r="A3285" s="395" t="s">
        <v>5188</v>
      </c>
      <c r="B3285" s="279" t="s">
        <v>836</v>
      </c>
      <c r="C3285" s="280">
        <v>75</v>
      </c>
    </row>
    <row r="3286" spans="1:3" x14ac:dyDescent="0.35">
      <c r="A3286" s="395" t="s">
        <v>5189</v>
      </c>
      <c r="B3286" s="279" t="s">
        <v>7284</v>
      </c>
      <c r="C3286" s="280">
        <v>120</v>
      </c>
    </row>
    <row r="3287" spans="1:3" x14ac:dyDescent="0.35">
      <c r="A3287" s="395" t="s">
        <v>5190</v>
      </c>
      <c r="B3287" s="902" t="s">
        <v>2424</v>
      </c>
      <c r="C3287" s="400">
        <v>30</v>
      </c>
    </row>
    <row r="3288" spans="1:3" x14ac:dyDescent="0.35">
      <c r="A3288" s="395" t="s">
        <v>5191</v>
      </c>
      <c r="B3288" s="902" t="s">
        <v>849</v>
      </c>
      <c r="C3288" s="400">
        <v>30</v>
      </c>
    </row>
    <row r="3289" spans="1:3" x14ac:dyDescent="0.35">
      <c r="A3289" s="395" t="s">
        <v>5192</v>
      </c>
      <c r="B3289" s="902" t="s">
        <v>2683</v>
      </c>
      <c r="C3289" s="400">
        <v>45</v>
      </c>
    </row>
    <row r="3290" spans="1:3" x14ac:dyDescent="0.35">
      <c r="A3290" s="395" t="s">
        <v>5193</v>
      </c>
      <c r="B3290" s="902" t="s">
        <v>2685</v>
      </c>
      <c r="C3290" s="400">
        <v>45</v>
      </c>
    </row>
    <row r="3291" spans="1:3" x14ac:dyDescent="0.35">
      <c r="A3291" s="395" t="s">
        <v>5194</v>
      </c>
      <c r="B3291" s="902" t="s">
        <v>2687</v>
      </c>
      <c r="C3291" s="400">
        <v>30</v>
      </c>
    </row>
    <row r="3292" spans="1:3" x14ac:dyDescent="0.35">
      <c r="A3292" s="395" t="s">
        <v>5195</v>
      </c>
      <c r="B3292" s="902" t="s">
        <v>5704</v>
      </c>
      <c r="C3292" s="400">
        <v>30</v>
      </c>
    </row>
    <row r="3293" spans="1:3" x14ac:dyDescent="0.35">
      <c r="A3293" s="395" t="s">
        <v>5196</v>
      </c>
      <c r="B3293" s="902" t="s">
        <v>2428</v>
      </c>
      <c r="C3293" s="400">
        <v>30</v>
      </c>
    </row>
    <row r="3294" spans="1:3" x14ac:dyDescent="0.35">
      <c r="A3294" s="395" t="s">
        <v>5197</v>
      </c>
      <c r="B3294" s="902" t="s">
        <v>2548</v>
      </c>
      <c r="C3294" s="400">
        <v>30</v>
      </c>
    </row>
    <row r="3295" spans="1:3" x14ac:dyDescent="0.35">
      <c r="A3295" s="395" t="s">
        <v>5198</v>
      </c>
      <c r="B3295" s="902" t="s">
        <v>2511</v>
      </c>
      <c r="C3295" s="400">
        <v>150</v>
      </c>
    </row>
    <row r="3296" spans="1:3" x14ac:dyDescent="0.35">
      <c r="A3296" s="395" t="s">
        <v>5199</v>
      </c>
      <c r="B3296" s="902" t="s">
        <v>2478</v>
      </c>
      <c r="C3296" s="400">
        <v>150</v>
      </c>
    </row>
    <row r="3297" spans="1:3" x14ac:dyDescent="0.35">
      <c r="A3297" s="395" t="s">
        <v>5200</v>
      </c>
      <c r="B3297" s="902" t="s">
        <v>2726</v>
      </c>
      <c r="C3297" s="400">
        <v>60</v>
      </c>
    </row>
    <row r="3298" spans="1:3" x14ac:dyDescent="0.35">
      <c r="A3298" s="395" t="s">
        <v>5201</v>
      </c>
      <c r="B3298" s="902" t="s">
        <v>2728</v>
      </c>
      <c r="C3298" s="400">
        <v>60</v>
      </c>
    </row>
    <row r="3299" spans="1:3" x14ac:dyDescent="0.35">
      <c r="A3299" s="395" t="s">
        <v>5202</v>
      </c>
      <c r="B3299" s="902" t="s">
        <v>2693</v>
      </c>
      <c r="C3299" s="400">
        <v>60</v>
      </c>
    </row>
    <row r="3300" spans="1:3" x14ac:dyDescent="0.35">
      <c r="A3300" s="395" t="s">
        <v>5203</v>
      </c>
      <c r="B3300" s="902" t="s">
        <v>2491</v>
      </c>
      <c r="C3300" s="400">
        <v>90</v>
      </c>
    </row>
    <row r="3301" spans="1:3" x14ac:dyDescent="0.35">
      <c r="A3301" s="395" t="s">
        <v>5204</v>
      </c>
      <c r="B3301" s="902" t="s">
        <v>7291</v>
      </c>
      <c r="C3301" s="400">
        <v>60</v>
      </c>
    </row>
    <row r="3302" spans="1:3" x14ac:dyDescent="0.35">
      <c r="A3302" s="395" t="s">
        <v>5205</v>
      </c>
      <c r="B3302" s="902" t="s">
        <v>2698</v>
      </c>
      <c r="C3302" s="400">
        <v>120</v>
      </c>
    </row>
    <row r="3303" spans="1:3" x14ac:dyDescent="0.35">
      <c r="A3303" s="395" t="s">
        <v>5206</v>
      </c>
      <c r="B3303" s="902" t="s">
        <v>2734</v>
      </c>
      <c r="C3303" s="400">
        <v>30</v>
      </c>
    </row>
    <row r="3304" spans="1:3" x14ac:dyDescent="0.35">
      <c r="A3304" s="395" t="s">
        <v>5207</v>
      </c>
      <c r="B3304" s="902" t="s">
        <v>2736</v>
      </c>
      <c r="C3304" s="400">
        <v>150</v>
      </c>
    </row>
    <row r="3305" spans="1:3" x14ac:dyDescent="0.35">
      <c r="A3305" s="395" t="s">
        <v>5208</v>
      </c>
      <c r="B3305" s="902" t="s">
        <v>2702</v>
      </c>
      <c r="C3305" s="400">
        <v>150</v>
      </c>
    </row>
    <row r="3306" spans="1:3" x14ac:dyDescent="0.35">
      <c r="A3306" s="395" t="s">
        <v>5209</v>
      </c>
      <c r="B3306" s="902" t="s">
        <v>2739</v>
      </c>
      <c r="C3306" s="400">
        <v>90</v>
      </c>
    </row>
    <row r="3307" spans="1:3" x14ac:dyDescent="0.35">
      <c r="A3307" s="395" t="s">
        <v>5210</v>
      </c>
      <c r="B3307" s="902" t="s">
        <v>2704</v>
      </c>
      <c r="C3307" s="400">
        <v>75</v>
      </c>
    </row>
    <row r="3308" spans="1:3" x14ac:dyDescent="0.35">
      <c r="A3308" s="395" t="s">
        <v>5211</v>
      </c>
      <c r="B3308" s="902" t="s">
        <v>2742</v>
      </c>
      <c r="C3308" s="400">
        <v>60</v>
      </c>
    </row>
    <row r="3309" spans="1:3" x14ac:dyDescent="0.35">
      <c r="A3309" s="395" t="s">
        <v>5212</v>
      </c>
      <c r="B3309" s="902" t="s">
        <v>2744</v>
      </c>
      <c r="C3309" s="400">
        <v>90</v>
      </c>
    </row>
    <row r="3310" spans="1:3" x14ac:dyDescent="0.35">
      <c r="A3310" s="395" t="s">
        <v>5213</v>
      </c>
      <c r="B3310" s="902" t="s">
        <v>2746</v>
      </c>
      <c r="C3310" s="400">
        <v>60</v>
      </c>
    </row>
    <row r="3311" spans="1:3" x14ac:dyDescent="0.35">
      <c r="A3311" s="395" t="s">
        <v>5214</v>
      </c>
      <c r="B3311" s="902" t="s">
        <v>817</v>
      </c>
      <c r="C3311" s="400">
        <v>360</v>
      </c>
    </row>
    <row r="3312" spans="1:3" x14ac:dyDescent="0.35">
      <c r="A3312" s="395" t="s">
        <v>5215</v>
      </c>
      <c r="B3312" s="279" t="s">
        <v>2411</v>
      </c>
      <c r="C3312" s="909">
        <v>75</v>
      </c>
    </row>
    <row r="3313" spans="1:3" x14ac:dyDescent="0.35">
      <c r="A3313" s="395" t="s">
        <v>5216</v>
      </c>
      <c r="B3313" s="279" t="s">
        <v>2413</v>
      </c>
      <c r="C3313" s="280">
        <v>30</v>
      </c>
    </row>
    <row r="3314" spans="1:3" x14ac:dyDescent="0.35">
      <c r="A3314" s="395" t="s">
        <v>5217</v>
      </c>
      <c r="B3314" s="279" t="s">
        <v>2415</v>
      </c>
      <c r="C3314" s="280">
        <v>60</v>
      </c>
    </row>
    <row r="3315" spans="1:3" x14ac:dyDescent="0.35">
      <c r="A3315" s="395" t="s">
        <v>5218</v>
      </c>
      <c r="B3315" s="279" t="s">
        <v>7283</v>
      </c>
      <c r="C3315" s="280">
        <v>75</v>
      </c>
    </row>
    <row r="3316" spans="1:3" x14ac:dyDescent="0.35">
      <c r="A3316" s="395" t="s">
        <v>5219</v>
      </c>
      <c r="B3316" s="279" t="s">
        <v>836</v>
      </c>
      <c r="C3316" s="280">
        <v>75</v>
      </c>
    </row>
    <row r="3317" spans="1:3" x14ac:dyDescent="0.35">
      <c r="A3317" s="395" t="s">
        <v>5220</v>
      </c>
      <c r="B3317" s="279" t="s">
        <v>7284</v>
      </c>
      <c r="C3317" s="280">
        <v>120</v>
      </c>
    </row>
    <row r="3318" spans="1:3" x14ac:dyDescent="0.35">
      <c r="A3318" s="395" t="s">
        <v>5221</v>
      </c>
      <c r="B3318" s="279" t="s">
        <v>2428</v>
      </c>
      <c r="C3318" s="280">
        <v>30</v>
      </c>
    </row>
    <row r="3319" spans="1:3" x14ac:dyDescent="0.35">
      <c r="A3319" s="395" t="s">
        <v>5222</v>
      </c>
      <c r="B3319" s="279" t="s">
        <v>2757</v>
      </c>
      <c r="C3319" s="280">
        <v>30</v>
      </c>
    </row>
    <row r="3320" spans="1:3" x14ac:dyDescent="0.35">
      <c r="A3320" s="395" t="s">
        <v>5223</v>
      </c>
      <c r="B3320" s="279" t="s">
        <v>848</v>
      </c>
      <c r="C3320" s="280">
        <v>90</v>
      </c>
    </row>
    <row r="3321" spans="1:3" x14ac:dyDescent="0.35">
      <c r="A3321" s="395" t="s">
        <v>5224</v>
      </c>
      <c r="B3321" s="279" t="s">
        <v>2424</v>
      </c>
      <c r="C3321" s="280">
        <v>30</v>
      </c>
    </row>
    <row r="3322" spans="1:3" x14ac:dyDescent="0.35">
      <c r="A3322" s="395" t="s">
        <v>5225</v>
      </c>
      <c r="B3322" s="279" t="s">
        <v>2460</v>
      </c>
      <c r="C3322" s="280">
        <v>30</v>
      </c>
    </row>
    <row r="3323" spans="1:3" x14ac:dyDescent="0.35">
      <c r="A3323" s="395" t="s">
        <v>5226</v>
      </c>
      <c r="B3323" s="279" t="s">
        <v>2462</v>
      </c>
      <c r="C3323" s="280">
        <v>30</v>
      </c>
    </row>
    <row r="3324" spans="1:3" x14ac:dyDescent="0.35">
      <c r="A3324" s="395" t="s">
        <v>5227</v>
      </c>
      <c r="B3324" s="279" t="s">
        <v>2763</v>
      </c>
      <c r="C3324" s="280">
        <v>60</v>
      </c>
    </row>
    <row r="3325" spans="1:3" x14ac:dyDescent="0.35">
      <c r="A3325" s="395" t="s">
        <v>5228</v>
      </c>
      <c r="B3325" s="279" t="s">
        <v>2466</v>
      </c>
      <c r="C3325" s="280">
        <v>120</v>
      </c>
    </row>
    <row r="3326" spans="1:3" x14ac:dyDescent="0.35">
      <c r="A3326" s="395" t="s">
        <v>5229</v>
      </c>
      <c r="B3326" s="279" t="s">
        <v>2766</v>
      </c>
      <c r="C3326" s="280">
        <v>60</v>
      </c>
    </row>
    <row r="3327" spans="1:3" x14ac:dyDescent="0.35">
      <c r="A3327" s="395" t="s">
        <v>5230</v>
      </c>
      <c r="B3327" s="279" t="s">
        <v>507</v>
      </c>
      <c r="C3327" s="280">
        <v>180</v>
      </c>
    </row>
    <row r="3328" spans="1:3" x14ac:dyDescent="0.35">
      <c r="A3328" s="395" t="s">
        <v>5231</v>
      </c>
      <c r="B3328" s="279" t="s">
        <v>508</v>
      </c>
      <c r="C3328" s="281">
        <v>60</v>
      </c>
    </row>
    <row r="3329" spans="1:3" x14ac:dyDescent="0.35">
      <c r="A3329" s="395" t="s">
        <v>5232</v>
      </c>
      <c r="B3329" s="279" t="s">
        <v>3554</v>
      </c>
      <c r="C3329" s="280">
        <v>90</v>
      </c>
    </row>
    <row r="3330" spans="1:3" x14ac:dyDescent="0.35">
      <c r="A3330" s="395" t="s">
        <v>5233</v>
      </c>
      <c r="B3330" s="279" t="s">
        <v>2554</v>
      </c>
      <c r="C3330" s="280">
        <v>60</v>
      </c>
    </row>
    <row r="3331" spans="1:3" x14ac:dyDescent="0.35">
      <c r="A3331" s="395" t="s">
        <v>5234</v>
      </c>
      <c r="B3331" s="279" t="s">
        <v>2517</v>
      </c>
      <c r="C3331" s="280">
        <v>90</v>
      </c>
    </row>
    <row r="3332" spans="1:3" x14ac:dyDescent="0.35">
      <c r="A3332" s="395" t="s">
        <v>5235</v>
      </c>
      <c r="B3332" s="279" t="s">
        <v>513</v>
      </c>
      <c r="C3332" s="280">
        <v>60</v>
      </c>
    </row>
    <row r="3333" spans="1:3" x14ac:dyDescent="0.35">
      <c r="A3333" s="395" t="s">
        <v>5236</v>
      </c>
      <c r="B3333" s="279" t="s">
        <v>2771</v>
      </c>
      <c r="C3333" s="280">
        <v>90</v>
      </c>
    </row>
    <row r="3334" spans="1:3" x14ac:dyDescent="0.35">
      <c r="A3334" s="395" t="s">
        <v>5237</v>
      </c>
      <c r="B3334" s="279" t="s">
        <v>2773</v>
      </c>
      <c r="C3334" s="280">
        <v>180</v>
      </c>
    </row>
    <row r="3335" spans="1:3" x14ac:dyDescent="0.35">
      <c r="A3335" s="395" t="s">
        <v>5238</v>
      </c>
      <c r="B3335" s="279" t="s">
        <v>2807</v>
      </c>
      <c r="C3335" s="280">
        <v>60</v>
      </c>
    </row>
    <row r="3336" spans="1:3" x14ac:dyDescent="0.35">
      <c r="A3336" s="395" t="s">
        <v>5239</v>
      </c>
      <c r="B3336" s="279" t="s">
        <v>2809</v>
      </c>
      <c r="C3336" s="280">
        <v>90</v>
      </c>
    </row>
    <row r="3337" spans="1:3" x14ac:dyDescent="0.35">
      <c r="A3337" s="395" t="s">
        <v>5240</v>
      </c>
      <c r="B3337" s="279" t="s">
        <v>2528</v>
      </c>
      <c r="C3337" s="280">
        <v>120</v>
      </c>
    </row>
    <row r="3338" spans="1:3" x14ac:dyDescent="0.35">
      <c r="A3338" s="395" t="s">
        <v>5241</v>
      </c>
      <c r="B3338" s="279" t="s">
        <v>2812</v>
      </c>
      <c r="C3338" s="281">
        <v>60</v>
      </c>
    </row>
    <row r="3339" spans="1:3" x14ac:dyDescent="0.35">
      <c r="A3339" s="395" t="s">
        <v>5242</v>
      </c>
      <c r="B3339" s="279" t="s">
        <v>2776</v>
      </c>
      <c r="C3339" s="280">
        <v>120</v>
      </c>
    </row>
    <row r="3340" spans="1:3" x14ac:dyDescent="0.35">
      <c r="A3340" s="395" t="s">
        <v>5243</v>
      </c>
      <c r="B3340" s="279" t="s">
        <v>2530</v>
      </c>
      <c r="C3340" s="280">
        <v>90</v>
      </c>
    </row>
    <row r="3341" spans="1:3" x14ac:dyDescent="0.35">
      <c r="A3341" s="395" t="s">
        <v>5244</v>
      </c>
      <c r="B3341" s="279" t="s">
        <v>2778</v>
      </c>
      <c r="C3341" s="280">
        <v>90</v>
      </c>
    </row>
    <row r="3342" spans="1:3" x14ac:dyDescent="0.35">
      <c r="A3342" s="395" t="s">
        <v>5245</v>
      </c>
      <c r="B3342" s="279" t="s">
        <v>509</v>
      </c>
      <c r="C3342" s="280">
        <v>60</v>
      </c>
    </row>
    <row r="3343" spans="1:3" x14ac:dyDescent="0.35">
      <c r="A3343" s="395" t="s">
        <v>5246</v>
      </c>
      <c r="B3343" s="279" t="s">
        <v>2781</v>
      </c>
      <c r="C3343" s="280">
        <v>60</v>
      </c>
    </row>
    <row r="3344" spans="1:3" x14ac:dyDescent="0.35">
      <c r="A3344" s="395" t="s">
        <v>5247</v>
      </c>
      <c r="B3344" s="279" t="s">
        <v>2573</v>
      </c>
      <c r="C3344" s="280">
        <v>90</v>
      </c>
    </row>
    <row r="3345" spans="1:3" x14ac:dyDescent="0.35">
      <c r="A3345" s="395" t="s">
        <v>5248</v>
      </c>
      <c r="B3345" s="279" t="s">
        <v>2548</v>
      </c>
      <c r="C3345" s="280">
        <v>30</v>
      </c>
    </row>
    <row r="3346" spans="1:3" x14ac:dyDescent="0.35">
      <c r="A3346" s="395" t="s">
        <v>5249</v>
      </c>
      <c r="B3346" s="279" t="s">
        <v>817</v>
      </c>
      <c r="C3346" s="280">
        <v>450</v>
      </c>
    </row>
    <row r="3347" spans="1:3" x14ac:dyDescent="0.35">
      <c r="A3347" s="395" t="s">
        <v>5250</v>
      </c>
      <c r="B3347" s="279" t="s">
        <v>2411</v>
      </c>
      <c r="C3347" s="909">
        <v>75</v>
      </c>
    </row>
    <row r="3348" spans="1:3" x14ac:dyDescent="0.35">
      <c r="A3348" s="395" t="s">
        <v>5251</v>
      </c>
      <c r="B3348" s="279" t="s">
        <v>2413</v>
      </c>
      <c r="C3348" s="280">
        <v>30</v>
      </c>
    </row>
    <row r="3349" spans="1:3" x14ac:dyDescent="0.35">
      <c r="A3349" s="395" t="s">
        <v>5252</v>
      </c>
      <c r="B3349" s="279" t="s">
        <v>2415</v>
      </c>
      <c r="C3349" s="280">
        <v>60</v>
      </c>
    </row>
    <row r="3350" spans="1:3" x14ac:dyDescent="0.35">
      <c r="A3350" s="395" t="s">
        <v>5253</v>
      </c>
      <c r="B3350" s="279" t="s">
        <v>7283</v>
      </c>
      <c r="C3350" s="280">
        <v>75</v>
      </c>
    </row>
    <row r="3351" spans="1:3" x14ac:dyDescent="0.35">
      <c r="A3351" s="395" t="s">
        <v>5254</v>
      </c>
      <c r="B3351" s="279" t="s">
        <v>836</v>
      </c>
      <c r="C3351" s="280">
        <v>75</v>
      </c>
    </row>
    <row r="3352" spans="1:3" x14ac:dyDescent="0.35">
      <c r="A3352" s="395" t="s">
        <v>5255</v>
      </c>
      <c r="B3352" s="279" t="s">
        <v>7284</v>
      </c>
      <c r="C3352" s="280">
        <v>120</v>
      </c>
    </row>
    <row r="3353" spans="1:3" x14ac:dyDescent="0.35">
      <c r="A3353" s="395" t="s">
        <v>5256</v>
      </c>
      <c r="B3353" s="901" t="s">
        <v>2424</v>
      </c>
      <c r="C3353" s="280">
        <v>60</v>
      </c>
    </row>
    <row r="3354" spans="1:3" x14ac:dyDescent="0.35">
      <c r="A3354" s="395" t="s">
        <v>5257</v>
      </c>
      <c r="B3354" s="901" t="s">
        <v>2829</v>
      </c>
      <c r="C3354" s="280">
        <v>30</v>
      </c>
    </row>
    <row r="3355" spans="1:3" x14ac:dyDescent="0.35">
      <c r="A3355" s="395" t="s">
        <v>5258</v>
      </c>
      <c r="B3355" s="901" t="s">
        <v>849</v>
      </c>
      <c r="C3355" s="280">
        <v>75</v>
      </c>
    </row>
    <row r="3356" spans="1:3" x14ac:dyDescent="0.35">
      <c r="A3356" s="395" t="s">
        <v>5259</v>
      </c>
      <c r="B3356" s="901" t="s">
        <v>2832</v>
      </c>
      <c r="C3356" s="280">
        <v>45</v>
      </c>
    </row>
    <row r="3357" spans="1:3" x14ac:dyDescent="0.35">
      <c r="A3357" s="395" t="s">
        <v>5260</v>
      </c>
      <c r="B3357" s="901" t="s">
        <v>2834</v>
      </c>
      <c r="C3357" s="280">
        <v>45</v>
      </c>
    </row>
    <row r="3358" spans="1:3" x14ac:dyDescent="0.35">
      <c r="A3358" s="395" t="s">
        <v>5261</v>
      </c>
      <c r="B3358" s="901" t="s">
        <v>2836</v>
      </c>
      <c r="C3358" s="280">
        <v>30</v>
      </c>
    </row>
    <row r="3359" spans="1:3" x14ac:dyDescent="0.35">
      <c r="A3359" s="395" t="s">
        <v>5262</v>
      </c>
      <c r="B3359" s="901" t="s">
        <v>2456</v>
      </c>
      <c r="C3359" s="280">
        <v>30</v>
      </c>
    </row>
    <row r="3360" spans="1:3" x14ac:dyDescent="0.35">
      <c r="A3360" s="395" t="s">
        <v>5263</v>
      </c>
      <c r="B3360" s="901" t="s">
        <v>2638</v>
      </c>
      <c r="C3360" s="280">
        <v>30</v>
      </c>
    </row>
    <row r="3361" spans="1:3" x14ac:dyDescent="0.35">
      <c r="A3361" s="395" t="s">
        <v>5264</v>
      </c>
      <c r="B3361" s="901" t="s">
        <v>2428</v>
      </c>
      <c r="C3361" s="280">
        <v>30</v>
      </c>
    </row>
    <row r="3362" spans="1:3" x14ac:dyDescent="0.35">
      <c r="A3362" s="395" t="s">
        <v>5265</v>
      </c>
      <c r="B3362" s="901" t="s">
        <v>2841</v>
      </c>
      <c r="C3362" s="280">
        <v>60</v>
      </c>
    </row>
    <row r="3363" spans="1:3" x14ac:dyDescent="0.35">
      <c r="A3363" s="395" t="s">
        <v>5266</v>
      </c>
      <c r="B3363" s="901" t="s">
        <v>2843</v>
      </c>
      <c r="C3363" s="280">
        <v>45</v>
      </c>
    </row>
    <row r="3364" spans="1:3" x14ac:dyDescent="0.35">
      <c r="A3364" s="395" t="s">
        <v>5267</v>
      </c>
      <c r="B3364" s="901" t="s">
        <v>2845</v>
      </c>
      <c r="C3364" s="280">
        <v>60</v>
      </c>
    </row>
    <row r="3365" spans="1:3" x14ac:dyDescent="0.35">
      <c r="A3365" s="395" t="s">
        <v>5268</v>
      </c>
      <c r="B3365" s="901" t="s">
        <v>2847</v>
      </c>
      <c r="C3365" s="280">
        <v>45</v>
      </c>
    </row>
    <row r="3366" spans="1:3" x14ac:dyDescent="0.35">
      <c r="A3366" s="395" t="s">
        <v>5269</v>
      </c>
      <c r="B3366" s="901" t="s">
        <v>2849</v>
      </c>
      <c r="C3366" s="280">
        <v>60</v>
      </c>
    </row>
    <row r="3367" spans="1:3" x14ac:dyDescent="0.35">
      <c r="A3367" s="395" t="s">
        <v>5270</v>
      </c>
      <c r="B3367" s="901" t="s">
        <v>2851</v>
      </c>
      <c r="C3367" s="280">
        <v>120</v>
      </c>
    </row>
    <row r="3368" spans="1:3" x14ac:dyDescent="0.35">
      <c r="A3368" s="395" t="s">
        <v>5271</v>
      </c>
      <c r="B3368" s="901" t="s">
        <v>2853</v>
      </c>
      <c r="C3368" s="280">
        <v>90</v>
      </c>
    </row>
    <row r="3369" spans="1:3" x14ac:dyDescent="0.35">
      <c r="A3369" s="395" t="s">
        <v>5272</v>
      </c>
      <c r="B3369" s="901" t="s">
        <v>2855</v>
      </c>
      <c r="C3369" s="280">
        <v>90</v>
      </c>
    </row>
    <row r="3370" spans="1:3" x14ac:dyDescent="0.35">
      <c r="A3370" s="395" t="s">
        <v>5273</v>
      </c>
      <c r="B3370" s="901" t="s">
        <v>2857</v>
      </c>
      <c r="C3370" s="280">
        <v>60</v>
      </c>
    </row>
    <row r="3371" spans="1:3" x14ac:dyDescent="0.35">
      <c r="A3371" s="395" t="s">
        <v>5274</v>
      </c>
      <c r="B3371" s="901" t="s">
        <v>2859</v>
      </c>
      <c r="C3371" s="280">
        <v>60</v>
      </c>
    </row>
    <row r="3372" spans="1:3" x14ac:dyDescent="0.35">
      <c r="A3372" s="395" t="s">
        <v>5275</v>
      </c>
      <c r="B3372" s="901" t="s">
        <v>2861</v>
      </c>
      <c r="C3372" s="280">
        <v>60</v>
      </c>
    </row>
    <row r="3373" spans="1:3" x14ac:dyDescent="0.35">
      <c r="A3373" s="395" t="s">
        <v>5276</v>
      </c>
      <c r="B3373" s="901" t="s">
        <v>2863</v>
      </c>
      <c r="C3373" s="280">
        <v>90</v>
      </c>
    </row>
    <row r="3374" spans="1:3" x14ac:dyDescent="0.35">
      <c r="A3374" s="395" t="s">
        <v>5277</v>
      </c>
      <c r="B3374" s="901" t="s">
        <v>2865</v>
      </c>
      <c r="C3374" s="280">
        <v>90</v>
      </c>
    </row>
    <row r="3375" spans="1:3" x14ac:dyDescent="0.35">
      <c r="A3375" s="395" t="s">
        <v>5278</v>
      </c>
      <c r="B3375" s="901" t="s">
        <v>2867</v>
      </c>
      <c r="C3375" s="280">
        <v>90</v>
      </c>
    </row>
    <row r="3376" spans="1:3" x14ac:dyDescent="0.35">
      <c r="A3376" s="395" t="s">
        <v>5279</v>
      </c>
      <c r="B3376" s="901" t="s">
        <v>2869</v>
      </c>
      <c r="C3376" s="280">
        <v>120</v>
      </c>
    </row>
    <row r="3377" spans="1:3" x14ac:dyDescent="0.35">
      <c r="A3377" s="395" t="s">
        <v>5280</v>
      </c>
      <c r="B3377" s="901" t="s">
        <v>2871</v>
      </c>
      <c r="C3377" s="280">
        <v>60</v>
      </c>
    </row>
    <row r="3378" spans="1:3" x14ac:dyDescent="0.35">
      <c r="A3378" s="395" t="s">
        <v>5281</v>
      </c>
      <c r="B3378" s="901" t="s">
        <v>2873</v>
      </c>
      <c r="C3378" s="280">
        <v>60</v>
      </c>
    </row>
    <row r="3379" spans="1:3" x14ac:dyDescent="0.35">
      <c r="A3379" s="395" t="s">
        <v>5282</v>
      </c>
      <c r="B3379" s="901" t="s">
        <v>2875</v>
      </c>
      <c r="C3379" s="280">
        <v>60</v>
      </c>
    </row>
    <row r="3380" spans="1:3" x14ac:dyDescent="0.35">
      <c r="A3380" s="395" t="s">
        <v>5283</v>
      </c>
      <c r="B3380" s="901" t="s">
        <v>2877</v>
      </c>
      <c r="C3380" s="280">
        <v>90</v>
      </c>
    </row>
    <row r="3381" spans="1:3" x14ac:dyDescent="0.35">
      <c r="A3381" s="395" t="s">
        <v>5284</v>
      </c>
      <c r="B3381" s="901" t="s">
        <v>2879</v>
      </c>
      <c r="C3381" s="280">
        <v>60</v>
      </c>
    </row>
    <row r="3382" spans="1:3" x14ac:dyDescent="0.35">
      <c r="A3382" s="395" t="s">
        <v>5285</v>
      </c>
      <c r="B3382" s="901" t="s">
        <v>2881</v>
      </c>
      <c r="C3382" s="280">
        <v>60</v>
      </c>
    </row>
    <row r="3383" spans="1:3" x14ac:dyDescent="0.35">
      <c r="A3383" s="395" t="s">
        <v>5286</v>
      </c>
      <c r="B3383" s="901" t="s">
        <v>5706</v>
      </c>
      <c r="C3383" s="280">
        <v>120</v>
      </c>
    </row>
    <row r="3384" spans="1:3" x14ac:dyDescent="0.35">
      <c r="A3384" s="395" t="s">
        <v>5287</v>
      </c>
      <c r="B3384" s="901" t="s">
        <v>817</v>
      </c>
      <c r="C3384" s="280">
        <v>450</v>
      </c>
    </row>
    <row r="3385" spans="1:3" x14ac:dyDescent="0.35">
      <c r="A3385" s="395" t="s">
        <v>5288</v>
      </c>
      <c r="B3385" s="279" t="s">
        <v>2411</v>
      </c>
      <c r="C3385" s="909">
        <v>75</v>
      </c>
    </row>
    <row r="3386" spans="1:3" x14ac:dyDescent="0.35">
      <c r="A3386" s="395" t="s">
        <v>5289</v>
      </c>
      <c r="B3386" s="279" t="s">
        <v>2413</v>
      </c>
      <c r="C3386" s="280">
        <v>30</v>
      </c>
    </row>
    <row r="3387" spans="1:3" x14ac:dyDescent="0.35">
      <c r="A3387" s="395" t="s">
        <v>5290</v>
      </c>
      <c r="B3387" s="279" t="s">
        <v>2415</v>
      </c>
      <c r="C3387" s="280">
        <v>60</v>
      </c>
    </row>
    <row r="3388" spans="1:3" x14ac:dyDescent="0.35">
      <c r="A3388" s="395" t="s">
        <v>5291</v>
      </c>
      <c r="B3388" s="279" t="s">
        <v>7283</v>
      </c>
      <c r="C3388" s="280">
        <v>75</v>
      </c>
    </row>
    <row r="3389" spans="1:3" x14ac:dyDescent="0.35">
      <c r="A3389" s="395" t="s">
        <v>5292</v>
      </c>
      <c r="B3389" s="279" t="s">
        <v>836</v>
      </c>
      <c r="C3389" s="280">
        <v>75</v>
      </c>
    </row>
    <row r="3390" spans="1:3" x14ac:dyDescent="0.35">
      <c r="A3390" s="395" t="s">
        <v>5293</v>
      </c>
      <c r="B3390" s="279" t="s">
        <v>7284</v>
      </c>
      <c r="C3390" s="280">
        <v>120</v>
      </c>
    </row>
    <row r="3391" spans="1:3" x14ac:dyDescent="0.35">
      <c r="A3391" s="395" t="s">
        <v>5294</v>
      </c>
      <c r="B3391" s="913" t="s">
        <v>2428</v>
      </c>
      <c r="C3391" s="914">
        <v>30</v>
      </c>
    </row>
    <row r="3392" spans="1:3" x14ac:dyDescent="0.35">
      <c r="A3392" s="395" t="s">
        <v>5295</v>
      </c>
      <c r="B3392" s="913" t="s">
        <v>2964</v>
      </c>
      <c r="C3392" s="914">
        <v>60</v>
      </c>
    </row>
    <row r="3393" spans="1:3" x14ac:dyDescent="0.35">
      <c r="A3393" s="395" t="s">
        <v>5296</v>
      </c>
      <c r="B3393" s="913" t="s">
        <v>2591</v>
      </c>
      <c r="C3393" s="914">
        <v>30</v>
      </c>
    </row>
    <row r="3394" spans="1:3" x14ac:dyDescent="0.35">
      <c r="A3394" s="395" t="s">
        <v>5297</v>
      </c>
      <c r="B3394" s="913" t="s">
        <v>2834</v>
      </c>
      <c r="C3394" s="914">
        <v>30</v>
      </c>
    </row>
    <row r="3395" spans="1:3" x14ac:dyDescent="0.35">
      <c r="A3395" s="395" t="s">
        <v>5298</v>
      </c>
      <c r="B3395" s="913" t="s">
        <v>849</v>
      </c>
      <c r="C3395" s="914">
        <v>45</v>
      </c>
    </row>
    <row r="3396" spans="1:3" x14ac:dyDescent="0.35">
      <c r="A3396" s="395" t="s">
        <v>5299</v>
      </c>
      <c r="B3396" s="913" t="s">
        <v>2836</v>
      </c>
      <c r="C3396" s="914">
        <v>30</v>
      </c>
    </row>
    <row r="3397" spans="1:3" x14ac:dyDescent="0.35">
      <c r="A3397" s="395" t="s">
        <v>5300</v>
      </c>
      <c r="B3397" s="913" t="s">
        <v>2456</v>
      </c>
      <c r="C3397" s="914">
        <v>30</v>
      </c>
    </row>
    <row r="3398" spans="1:3" x14ac:dyDescent="0.35">
      <c r="A3398" s="395" t="s">
        <v>5301</v>
      </c>
      <c r="B3398" s="913" t="s">
        <v>2938</v>
      </c>
      <c r="C3398" s="914">
        <v>90</v>
      </c>
    </row>
    <row r="3399" spans="1:3" x14ac:dyDescent="0.35">
      <c r="A3399" s="395" t="s">
        <v>5302</v>
      </c>
      <c r="B3399" s="913" t="s">
        <v>2940</v>
      </c>
      <c r="C3399" s="914">
        <v>180</v>
      </c>
    </row>
    <row r="3400" spans="1:3" x14ac:dyDescent="0.35">
      <c r="A3400" s="395" t="s">
        <v>5303</v>
      </c>
      <c r="B3400" s="913" t="s">
        <v>2942</v>
      </c>
      <c r="C3400" s="914">
        <v>180</v>
      </c>
    </row>
    <row r="3401" spans="1:3" x14ac:dyDescent="0.35">
      <c r="A3401" s="395" t="s">
        <v>5304</v>
      </c>
      <c r="B3401" s="913" t="s">
        <v>2944</v>
      </c>
      <c r="C3401" s="914">
        <v>90</v>
      </c>
    </row>
    <row r="3402" spans="1:3" x14ac:dyDescent="0.35">
      <c r="A3402" s="395" t="s">
        <v>5305</v>
      </c>
      <c r="B3402" s="913" t="s">
        <v>2975</v>
      </c>
      <c r="C3402" s="914">
        <v>90</v>
      </c>
    </row>
    <row r="3403" spans="1:3" x14ac:dyDescent="0.35">
      <c r="A3403" s="395" t="s">
        <v>5306</v>
      </c>
      <c r="B3403" s="913" t="s">
        <v>2946</v>
      </c>
      <c r="C3403" s="914">
        <v>90</v>
      </c>
    </row>
    <row r="3404" spans="1:3" x14ac:dyDescent="0.35">
      <c r="A3404" s="395" t="s">
        <v>5307</v>
      </c>
      <c r="B3404" s="913" t="s">
        <v>2978</v>
      </c>
      <c r="C3404" s="914">
        <v>90</v>
      </c>
    </row>
    <row r="3405" spans="1:3" x14ac:dyDescent="0.35">
      <c r="A3405" s="395" t="s">
        <v>5308</v>
      </c>
      <c r="B3405" s="913" t="s">
        <v>2947</v>
      </c>
      <c r="C3405" s="914">
        <v>60</v>
      </c>
    </row>
    <row r="3406" spans="1:3" x14ac:dyDescent="0.35">
      <c r="A3406" s="395" t="s">
        <v>5309</v>
      </c>
      <c r="B3406" s="913" t="s">
        <v>7295</v>
      </c>
      <c r="C3406" s="914">
        <v>45</v>
      </c>
    </row>
    <row r="3407" spans="1:3" x14ac:dyDescent="0.35">
      <c r="A3407" s="395" t="s">
        <v>5310</v>
      </c>
      <c r="B3407" s="913" t="s">
        <v>2949</v>
      </c>
      <c r="C3407" s="914">
        <v>60</v>
      </c>
    </row>
    <row r="3408" spans="1:3" x14ac:dyDescent="0.35">
      <c r="A3408" s="395" t="s">
        <v>5311</v>
      </c>
      <c r="B3408" s="913" t="s">
        <v>2950</v>
      </c>
      <c r="C3408" s="914">
        <v>30</v>
      </c>
    </row>
    <row r="3409" spans="1:3" x14ac:dyDescent="0.35">
      <c r="A3409" s="395" t="s">
        <v>5312</v>
      </c>
      <c r="B3409" s="913" t="s">
        <v>2985</v>
      </c>
      <c r="C3409" s="914">
        <v>150</v>
      </c>
    </row>
    <row r="3410" spans="1:3" x14ac:dyDescent="0.35">
      <c r="A3410" s="395" t="s">
        <v>5313</v>
      </c>
      <c r="B3410" s="913" t="s">
        <v>2987</v>
      </c>
      <c r="C3410" s="914">
        <v>45</v>
      </c>
    </row>
    <row r="3411" spans="1:3" x14ac:dyDescent="0.35">
      <c r="A3411" s="395" t="s">
        <v>5314</v>
      </c>
      <c r="B3411" s="913" t="s">
        <v>2638</v>
      </c>
      <c r="C3411" s="914">
        <v>30</v>
      </c>
    </row>
    <row r="3412" spans="1:3" x14ac:dyDescent="0.35">
      <c r="A3412" s="395" t="s">
        <v>5315</v>
      </c>
      <c r="B3412" s="913" t="s">
        <v>2991</v>
      </c>
      <c r="C3412" s="914">
        <v>180</v>
      </c>
    </row>
    <row r="3413" spans="1:3" x14ac:dyDescent="0.35">
      <c r="A3413" s="395" t="s">
        <v>5316</v>
      </c>
      <c r="B3413" s="913" t="s">
        <v>2993</v>
      </c>
      <c r="C3413" s="914">
        <v>30</v>
      </c>
    </row>
    <row r="3414" spans="1:3" x14ac:dyDescent="0.35">
      <c r="A3414" s="395" t="s">
        <v>5317</v>
      </c>
      <c r="B3414" s="913" t="s">
        <v>2951</v>
      </c>
      <c r="C3414" s="914">
        <v>60</v>
      </c>
    </row>
    <row r="3415" spans="1:3" x14ac:dyDescent="0.35">
      <c r="A3415" s="395" t="s">
        <v>5318</v>
      </c>
      <c r="B3415" s="913" t="s">
        <v>2996</v>
      </c>
      <c r="C3415" s="914">
        <v>60</v>
      </c>
    </row>
    <row r="3416" spans="1:3" x14ac:dyDescent="0.35">
      <c r="A3416" s="395" t="s">
        <v>5319</v>
      </c>
      <c r="B3416" s="913" t="s">
        <v>2952</v>
      </c>
      <c r="C3416" s="914">
        <v>60</v>
      </c>
    </row>
    <row r="3417" spans="1:3" x14ac:dyDescent="0.35">
      <c r="A3417" s="395" t="s">
        <v>5320</v>
      </c>
      <c r="B3417" s="913" t="s">
        <v>7294</v>
      </c>
      <c r="C3417" s="914">
        <v>60</v>
      </c>
    </row>
    <row r="3418" spans="1:3" x14ac:dyDescent="0.35">
      <c r="A3418" s="395" t="s">
        <v>5321</v>
      </c>
      <c r="B3418" s="913" t="s">
        <v>2955</v>
      </c>
      <c r="C3418" s="914">
        <v>270</v>
      </c>
    </row>
    <row r="3419" spans="1:3" x14ac:dyDescent="0.35">
      <c r="A3419" s="395" t="s">
        <v>5322</v>
      </c>
      <c r="B3419" s="279" t="s">
        <v>2411</v>
      </c>
      <c r="C3419" s="909">
        <v>75</v>
      </c>
    </row>
    <row r="3420" spans="1:3" x14ac:dyDescent="0.35">
      <c r="A3420" s="395" t="s">
        <v>5323</v>
      </c>
      <c r="B3420" s="279" t="s">
        <v>2413</v>
      </c>
      <c r="C3420" s="280">
        <v>30</v>
      </c>
    </row>
    <row r="3421" spans="1:3" x14ac:dyDescent="0.35">
      <c r="A3421" s="395" t="s">
        <v>5324</v>
      </c>
      <c r="B3421" s="279" t="s">
        <v>2415</v>
      </c>
      <c r="C3421" s="280">
        <v>60</v>
      </c>
    </row>
    <row r="3422" spans="1:3" x14ac:dyDescent="0.35">
      <c r="A3422" s="395" t="s">
        <v>5325</v>
      </c>
      <c r="B3422" s="279" t="s">
        <v>7283</v>
      </c>
      <c r="C3422" s="280">
        <v>75</v>
      </c>
    </row>
    <row r="3423" spans="1:3" x14ac:dyDescent="0.35">
      <c r="A3423" s="395" t="s">
        <v>5326</v>
      </c>
      <c r="B3423" s="279" t="s">
        <v>836</v>
      </c>
      <c r="C3423" s="280">
        <v>75</v>
      </c>
    </row>
    <row r="3424" spans="1:3" x14ac:dyDescent="0.35">
      <c r="A3424" s="395" t="s">
        <v>5327</v>
      </c>
      <c r="B3424" s="279" t="s">
        <v>7284</v>
      </c>
      <c r="C3424" s="280">
        <v>120</v>
      </c>
    </row>
    <row r="3425" spans="1:3" x14ac:dyDescent="0.35">
      <c r="A3425" s="395" t="s">
        <v>5328</v>
      </c>
      <c r="B3425" s="279" t="s">
        <v>2424</v>
      </c>
      <c r="C3425" s="280">
        <v>90</v>
      </c>
    </row>
    <row r="3426" spans="1:3" x14ac:dyDescent="0.35">
      <c r="A3426" s="395" t="s">
        <v>5329</v>
      </c>
      <c r="B3426" s="279" t="s">
        <v>3008</v>
      </c>
      <c r="C3426" s="280">
        <v>30</v>
      </c>
    </row>
    <row r="3427" spans="1:3" x14ac:dyDescent="0.35">
      <c r="A3427" s="395" t="s">
        <v>5330</v>
      </c>
      <c r="B3427" s="279" t="s">
        <v>2422</v>
      </c>
      <c r="C3427" s="280">
        <v>30</v>
      </c>
    </row>
    <row r="3428" spans="1:3" x14ac:dyDescent="0.35">
      <c r="A3428" s="395" t="s">
        <v>5331</v>
      </c>
      <c r="B3428" s="279" t="s">
        <v>3011</v>
      </c>
      <c r="C3428" s="280">
        <v>30</v>
      </c>
    </row>
    <row r="3429" spans="1:3" x14ac:dyDescent="0.35">
      <c r="A3429" s="395" t="s">
        <v>5332</v>
      </c>
      <c r="B3429" s="279" t="s">
        <v>3013</v>
      </c>
      <c r="C3429" s="280">
        <v>30</v>
      </c>
    </row>
    <row r="3430" spans="1:3" x14ac:dyDescent="0.35">
      <c r="A3430" s="395" t="s">
        <v>5333</v>
      </c>
      <c r="B3430" s="279" t="s">
        <v>3059</v>
      </c>
      <c r="C3430" s="280">
        <v>45</v>
      </c>
    </row>
    <row r="3431" spans="1:3" x14ac:dyDescent="0.35">
      <c r="A3431" s="395" t="s">
        <v>5334</v>
      </c>
      <c r="B3431" s="279" t="s">
        <v>3061</v>
      </c>
      <c r="C3431" s="280">
        <v>60</v>
      </c>
    </row>
    <row r="3432" spans="1:3" x14ac:dyDescent="0.35">
      <c r="A3432" s="395" t="s">
        <v>5335</v>
      </c>
      <c r="B3432" s="279" t="s">
        <v>3063</v>
      </c>
      <c r="C3432" s="280">
        <v>75</v>
      </c>
    </row>
    <row r="3433" spans="1:3" x14ac:dyDescent="0.35">
      <c r="A3433" s="395" t="s">
        <v>5336</v>
      </c>
      <c r="B3433" s="279" t="s">
        <v>3065</v>
      </c>
      <c r="C3433" s="280">
        <v>75</v>
      </c>
    </row>
    <row r="3434" spans="1:3" x14ac:dyDescent="0.35">
      <c r="A3434" s="395" t="s">
        <v>5337</v>
      </c>
      <c r="B3434" s="279" t="s">
        <v>2428</v>
      </c>
      <c r="C3434" s="280">
        <v>30</v>
      </c>
    </row>
    <row r="3435" spans="1:3" x14ac:dyDescent="0.35">
      <c r="A3435" s="395" t="s">
        <v>5338</v>
      </c>
      <c r="B3435" s="901" t="s">
        <v>3016</v>
      </c>
      <c r="C3435" s="400">
        <v>120</v>
      </c>
    </row>
    <row r="3436" spans="1:3" x14ac:dyDescent="0.35">
      <c r="A3436" s="395" t="s">
        <v>5339</v>
      </c>
      <c r="B3436" s="901" t="s">
        <v>3018</v>
      </c>
      <c r="C3436" s="400">
        <v>150</v>
      </c>
    </row>
    <row r="3437" spans="1:3" x14ac:dyDescent="0.35">
      <c r="A3437" s="395" t="s">
        <v>5340</v>
      </c>
      <c r="B3437" s="901" t="s">
        <v>3070</v>
      </c>
      <c r="C3437" s="400">
        <v>120</v>
      </c>
    </row>
    <row r="3438" spans="1:3" x14ac:dyDescent="0.35">
      <c r="A3438" s="395" t="s">
        <v>5341</v>
      </c>
      <c r="B3438" s="901" t="s">
        <v>3072</v>
      </c>
      <c r="C3438" s="400">
        <v>60</v>
      </c>
    </row>
    <row r="3439" spans="1:3" x14ac:dyDescent="0.35">
      <c r="A3439" s="395" t="s">
        <v>5342</v>
      </c>
      <c r="B3439" s="901" t="s">
        <v>3074</v>
      </c>
      <c r="C3439" s="400">
        <v>60</v>
      </c>
    </row>
    <row r="3440" spans="1:3" x14ac:dyDescent="0.35">
      <c r="A3440" s="395" t="s">
        <v>5343</v>
      </c>
      <c r="B3440" s="901" t="s">
        <v>3076</v>
      </c>
      <c r="C3440" s="400">
        <v>180</v>
      </c>
    </row>
    <row r="3441" spans="1:3" x14ac:dyDescent="0.35">
      <c r="A3441" s="395" t="s">
        <v>5344</v>
      </c>
      <c r="B3441" s="901" t="s">
        <v>3078</v>
      </c>
      <c r="C3441" s="400">
        <v>150</v>
      </c>
    </row>
    <row r="3442" spans="1:3" x14ac:dyDescent="0.35">
      <c r="A3442" s="395" t="s">
        <v>5345</v>
      </c>
      <c r="B3442" s="901" t="s">
        <v>3080</v>
      </c>
      <c r="C3442" s="400">
        <v>60</v>
      </c>
    </row>
    <row r="3443" spans="1:3" x14ac:dyDescent="0.35">
      <c r="A3443" s="395" t="s">
        <v>5346</v>
      </c>
      <c r="B3443" s="901" t="s">
        <v>3028</v>
      </c>
      <c r="C3443" s="400">
        <v>120</v>
      </c>
    </row>
    <row r="3444" spans="1:3" x14ac:dyDescent="0.35">
      <c r="A3444" s="395" t="s">
        <v>5347</v>
      </c>
      <c r="B3444" s="901" t="s">
        <v>3032</v>
      </c>
      <c r="C3444" s="400">
        <v>60</v>
      </c>
    </row>
    <row r="3445" spans="1:3" x14ac:dyDescent="0.35">
      <c r="A3445" s="395" t="s">
        <v>5348</v>
      </c>
      <c r="B3445" s="901" t="s">
        <v>3084</v>
      </c>
      <c r="C3445" s="400">
        <v>60</v>
      </c>
    </row>
    <row r="3446" spans="1:3" x14ac:dyDescent="0.35">
      <c r="A3446" s="395" t="s">
        <v>5349</v>
      </c>
      <c r="B3446" s="901" t="s">
        <v>3034</v>
      </c>
      <c r="C3446" s="400">
        <v>120</v>
      </c>
    </row>
    <row r="3447" spans="1:3" x14ac:dyDescent="0.35">
      <c r="A3447" s="395" t="s">
        <v>5350</v>
      </c>
      <c r="B3447" s="901" t="s">
        <v>3087</v>
      </c>
      <c r="C3447" s="400">
        <v>90</v>
      </c>
    </row>
    <row r="3448" spans="1:3" x14ac:dyDescent="0.35">
      <c r="A3448" s="395" t="s">
        <v>5351</v>
      </c>
      <c r="B3448" s="901" t="s">
        <v>3030</v>
      </c>
      <c r="C3448" s="400">
        <v>60</v>
      </c>
    </row>
    <row r="3449" spans="1:3" x14ac:dyDescent="0.35">
      <c r="A3449" s="395" t="s">
        <v>5352</v>
      </c>
      <c r="B3449" s="901" t="s">
        <v>3038</v>
      </c>
      <c r="C3449" s="400">
        <v>60</v>
      </c>
    </row>
    <row r="3450" spans="1:3" x14ac:dyDescent="0.35">
      <c r="A3450" s="395" t="s">
        <v>5353</v>
      </c>
      <c r="B3450" s="901" t="s">
        <v>3040</v>
      </c>
      <c r="C3450" s="400">
        <v>90</v>
      </c>
    </row>
    <row r="3451" spans="1:3" x14ac:dyDescent="0.35">
      <c r="A3451" s="395" t="s">
        <v>5354</v>
      </c>
      <c r="B3451" s="901" t="s">
        <v>3042</v>
      </c>
      <c r="C3451" s="400">
        <v>90</v>
      </c>
    </row>
    <row r="3452" spans="1:3" x14ac:dyDescent="0.35">
      <c r="A3452" s="395" t="s">
        <v>5355</v>
      </c>
      <c r="B3452" s="901" t="s">
        <v>3093</v>
      </c>
      <c r="C3452" s="400">
        <v>90</v>
      </c>
    </row>
    <row r="3453" spans="1:3" x14ac:dyDescent="0.35">
      <c r="A3453" s="395" t="s">
        <v>5356</v>
      </c>
      <c r="B3453" s="902" t="s">
        <v>3095</v>
      </c>
      <c r="C3453" s="400">
        <v>60</v>
      </c>
    </row>
    <row r="3454" spans="1:3" x14ac:dyDescent="0.35">
      <c r="A3454" s="395" t="s">
        <v>5357</v>
      </c>
      <c r="B3454" s="901" t="s">
        <v>3044</v>
      </c>
      <c r="C3454" s="400">
        <v>60</v>
      </c>
    </row>
    <row r="3455" spans="1:3" x14ac:dyDescent="0.35">
      <c r="A3455" s="395" t="s">
        <v>5358</v>
      </c>
      <c r="B3455" s="901" t="s">
        <v>3098</v>
      </c>
      <c r="C3455" s="400">
        <v>60</v>
      </c>
    </row>
    <row r="3456" spans="1:3" x14ac:dyDescent="0.35">
      <c r="A3456" s="395" t="s">
        <v>5359</v>
      </c>
      <c r="B3456" s="901" t="s">
        <v>3100</v>
      </c>
      <c r="C3456" s="400">
        <v>60</v>
      </c>
    </row>
    <row r="3457" spans="1:3" x14ac:dyDescent="0.35">
      <c r="A3457" s="395" t="s">
        <v>5360</v>
      </c>
      <c r="B3457" s="901" t="s">
        <v>3046</v>
      </c>
      <c r="C3457" s="400">
        <v>195</v>
      </c>
    </row>
    <row r="3458" spans="1:3" x14ac:dyDescent="0.35">
      <c r="A3458" s="395" t="s">
        <v>5361</v>
      </c>
      <c r="B3458" s="279" t="s">
        <v>2411</v>
      </c>
      <c r="C3458" s="909">
        <v>75</v>
      </c>
    </row>
    <row r="3459" spans="1:3" x14ac:dyDescent="0.35">
      <c r="A3459" s="395" t="s">
        <v>5362</v>
      </c>
      <c r="B3459" s="279" t="s">
        <v>2413</v>
      </c>
      <c r="C3459" s="280">
        <v>30</v>
      </c>
    </row>
    <row r="3460" spans="1:3" x14ac:dyDescent="0.35">
      <c r="A3460" s="395" t="s">
        <v>5363</v>
      </c>
      <c r="B3460" s="279" t="s">
        <v>2415</v>
      </c>
      <c r="C3460" s="280">
        <v>60</v>
      </c>
    </row>
    <row r="3461" spans="1:3" x14ac:dyDescent="0.35">
      <c r="A3461" s="395" t="s">
        <v>5364</v>
      </c>
      <c r="B3461" s="279" t="s">
        <v>7283</v>
      </c>
      <c r="C3461" s="280">
        <v>75</v>
      </c>
    </row>
    <row r="3462" spans="1:3" x14ac:dyDescent="0.35">
      <c r="A3462" s="395" t="s">
        <v>5365</v>
      </c>
      <c r="B3462" s="279" t="s">
        <v>836</v>
      </c>
      <c r="C3462" s="280">
        <v>75</v>
      </c>
    </row>
    <row r="3463" spans="1:3" x14ac:dyDescent="0.35">
      <c r="A3463" s="395" t="s">
        <v>4683</v>
      </c>
      <c r="B3463" s="279" t="s">
        <v>7284</v>
      </c>
      <c r="C3463" s="280">
        <v>120</v>
      </c>
    </row>
    <row r="3464" spans="1:3" x14ac:dyDescent="0.35">
      <c r="A3464" s="395" t="s">
        <v>5366</v>
      </c>
      <c r="B3464" s="902" t="s">
        <v>3236</v>
      </c>
      <c r="C3464" s="400">
        <v>60</v>
      </c>
    </row>
    <row r="3465" spans="1:3" x14ac:dyDescent="0.35">
      <c r="A3465" s="395" t="s">
        <v>5367</v>
      </c>
      <c r="B3465" s="902" t="s">
        <v>3184</v>
      </c>
      <c r="C3465" s="400">
        <v>30</v>
      </c>
    </row>
    <row r="3466" spans="1:3" x14ac:dyDescent="0.35">
      <c r="A3466" s="395" t="s">
        <v>5368</v>
      </c>
      <c r="B3466" s="902" t="s">
        <v>3186</v>
      </c>
      <c r="C3466" s="400">
        <v>30</v>
      </c>
    </row>
    <row r="3467" spans="1:3" x14ac:dyDescent="0.35">
      <c r="A3467" s="395" t="s">
        <v>5369</v>
      </c>
      <c r="B3467" s="902" t="s">
        <v>3188</v>
      </c>
      <c r="C3467" s="400">
        <v>60</v>
      </c>
    </row>
    <row r="3468" spans="1:3" x14ac:dyDescent="0.35">
      <c r="A3468" s="395" t="s">
        <v>5370</v>
      </c>
      <c r="B3468" s="902" t="s">
        <v>3241</v>
      </c>
      <c r="C3468" s="400">
        <v>45</v>
      </c>
    </row>
    <row r="3469" spans="1:3" x14ac:dyDescent="0.35">
      <c r="A3469" s="395" t="s">
        <v>5371</v>
      </c>
      <c r="B3469" s="902" t="s">
        <v>3190</v>
      </c>
      <c r="C3469" s="400">
        <v>45</v>
      </c>
    </row>
    <row r="3470" spans="1:3" x14ac:dyDescent="0.35">
      <c r="A3470" s="395" t="s">
        <v>5372</v>
      </c>
      <c r="B3470" s="902" t="s">
        <v>3244</v>
      </c>
      <c r="C3470" s="400">
        <v>60</v>
      </c>
    </row>
    <row r="3471" spans="1:3" x14ac:dyDescent="0.35">
      <c r="A3471" s="395" t="s">
        <v>5373</v>
      </c>
      <c r="B3471" s="902" t="s">
        <v>3194</v>
      </c>
      <c r="C3471" s="400">
        <v>75</v>
      </c>
    </row>
    <row r="3472" spans="1:3" x14ac:dyDescent="0.35">
      <c r="A3472" s="395" t="s">
        <v>5374</v>
      </c>
      <c r="B3472" s="902" t="s">
        <v>4660</v>
      </c>
      <c r="C3472" s="400">
        <v>60</v>
      </c>
    </row>
    <row r="3473" spans="1:3" x14ac:dyDescent="0.35">
      <c r="A3473" s="395" t="s">
        <v>5375</v>
      </c>
      <c r="B3473" s="902" t="s">
        <v>3197</v>
      </c>
      <c r="C3473" s="400">
        <v>60</v>
      </c>
    </row>
    <row r="3474" spans="1:3" x14ac:dyDescent="0.35">
      <c r="A3474" s="395" t="s">
        <v>5376</v>
      </c>
      <c r="B3474" s="902" t="s">
        <v>3249</v>
      </c>
      <c r="C3474" s="400">
        <v>45</v>
      </c>
    </row>
    <row r="3475" spans="1:3" x14ac:dyDescent="0.35">
      <c r="A3475" s="395" t="s">
        <v>5377</v>
      </c>
      <c r="B3475" s="902" t="s">
        <v>3199</v>
      </c>
      <c r="C3475" s="400">
        <v>45</v>
      </c>
    </row>
    <row r="3476" spans="1:3" x14ac:dyDescent="0.35">
      <c r="A3476" s="395" t="s">
        <v>5378</v>
      </c>
      <c r="B3476" s="902" t="s">
        <v>3201</v>
      </c>
      <c r="C3476" s="400">
        <v>45</v>
      </c>
    </row>
    <row r="3477" spans="1:3" x14ac:dyDescent="0.35">
      <c r="A3477" s="395" t="s">
        <v>5379</v>
      </c>
      <c r="B3477" s="902" t="s">
        <v>3203</v>
      </c>
      <c r="C3477" s="400">
        <v>45</v>
      </c>
    </row>
    <row r="3478" spans="1:3" x14ac:dyDescent="0.35">
      <c r="A3478" s="395" t="s">
        <v>5380</v>
      </c>
      <c r="B3478" s="902" t="s">
        <v>2428</v>
      </c>
      <c r="C3478" s="400">
        <v>30</v>
      </c>
    </row>
    <row r="3479" spans="1:3" x14ac:dyDescent="0.35">
      <c r="A3479" s="395" t="s">
        <v>5381</v>
      </c>
      <c r="B3479" s="902" t="s">
        <v>3255</v>
      </c>
      <c r="C3479" s="400">
        <v>45</v>
      </c>
    </row>
    <row r="3480" spans="1:3" x14ac:dyDescent="0.35">
      <c r="A3480" s="395" t="s">
        <v>5382</v>
      </c>
      <c r="B3480" s="902" t="s">
        <v>3207</v>
      </c>
      <c r="C3480" s="400">
        <v>60</v>
      </c>
    </row>
    <row r="3481" spans="1:3" x14ac:dyDescent="0.35">
      <c r="A3481" s="395" t="s">
        <v>5383</v>
      </c>
      <c r="B3481" s="902" t="s">
        <v>3258</v>
      </c>
      <c r="C3481" s="400">
        <v>60</v>
      </c>
    </row>
    <row r="3482" spans="1:3" x14ac:dyDescent="0.35">
      <c r="A3482" s="395" t="s">
        <v>5384</v>
      </c>
      <c r="B3482" s="902" t="s">
        <v>3209</v>
      </c>
      <c r="C3482" s="400">
        <v>60</v>
      </c>
    </row>
    <row r="3483" spans="1:3" x14ac:dyDescent="0.35">
      <c r="A3483" s="395" t="s">
        <v>5385</v>
      </c>
      <c r="B3483" s="902" t="s">
        <v>3205</v>
      </c>
      <c r="C3483" s="400">
        <v>60</v>
      </c>
    </row>
    <row r="3484" spans="1:3" x14ac:dyDescent="0.35">
      <c r="A3484" s="395" t="s">
        <v>5386</v>
      </c>
      <c r="B3484" s="902" t="s">
        <v>3211</v>
      </c>
      <c r="C3484" s="400">
        <v>60</v>
      </c>
    </row>
    <row r="3485" spans="1:3" x14ac:dyDescent="0.35">
      <c r="A3485" s="395" t="s">
        <v>5387</v>
      </c>
      <c r="B3485" s="902" t="s">
        <v>3215</v>
      </c>
      <c r="C3485" s="400">
        <v>150</v>
      </c>
    </row>
    <row r="3486" spans="1:3" x14ac:dyDescent="0.35">
      <c r="A3486" s="395" t="s">
        <v>5388</v>
      </c>
      <c r="B3486" s="902" t="s">
        <v>3217</v>
      </c>
      <c r="C3486" s="400">
        <v>150</v>
      </c>
    </row>
    <row r="3487" spans="1:3" x14ac:dyDescent="0.35">
      <c r="A3487" s="395" t="s">
        <v>5389</v>
      </c>
      <c r="B3487" s="902" t="s">
        <v>3219</v>
      </c>
      <c r="C3487" s="400">
        <v>150</v>
      </c>
    </row>
    <row r="3488" spans="1:3" x14ac:dyDescent="0.35">
      <c r="A3488" s="395" t="s">
        <v>5390</v>
      </c>
      <c r="B3488" s="902" t="s">
        <v>3221</v>
      </c>
      <c r="C3488" s="400">
        <v>150</v>
      </c>
    </row>
    <row r="3489" spans="1:3" x14ac:dyDescent="0.35">
      <c r="A3489" s="395" t="s">
        <v>5391</v>
      </c>
      <c r="B3489" s="902" t="s">
        <v>3267</v>
      </c>
      <c r="C3489" s="400">
        <v>75</v>
      </c>
    </row>
    <row r="3490" spans="1:3" x14ac:dyDescent="0.35">
      <c r="A3490" s="395" t="s">
        <v>5392</v>
      </c>
      <c r="B3490" s="902" t="s">
        <v>3269</v>
      </c>
      <c r="C3490" s="400">
        <v>45</v>
      </c>
    </row>
    <row r="3491" spans="1:3" x14ac:dyDescent="0.35">
      <c r="A3491" s="395" t="s">
        <v>5393</v>
      </c>
      <c r="B3491" s="902" t="s">
        <v>3271</v>
      </c>
      <c r="C3491" s="400">
        <v>60</v>
      </c>
    </row>
    <row r="3492" spans="1:3" x14ac:dyDescent="0.35">
      <c r="A3492" s="395" t="s">
        <v>5394</v>
      </c>
      <c r="B3492" s="902" t="s">
        <v>3273</v>
      </c>
      <c r="C3492" s="400">
        <v>60</v>
      </c>
    </row>
    <row r="3493" spans="1:3" x14ac:dyDescent="0.35">
      <c r="A3493" s="395" t="s">
        <v>5395</v>
      </c>
      <c r="B3493" s="902" t="s">
        <v>3275</v>
      </c>
      <c r="C3493" s="400">
        <v>90</v>
      </c>
    </row>
    <row r="3494" spans="1:3" x14ac:dyDescent="0.35">
      <c r="A3494" s="395" t="s">
        <v>5396</v>
      </c>
      <c r="B3494" s="902" t="s">
        <v>3227</v>
      </c>
      <c r="C3494" s="400">
        <v>60</v>
      </c>
    </row>
    <row r="3495" spans="1:3" x14ac:dyDescent="0.35">
      <c r="A3495" s="395" t="s">
        <v>5397</v>
      </c>
      <c r="B3495" s="902" t="s">
        <v>3278</v>
      </c>
      <c r="C3495" s="400">
        <v>60</v>
      </c>
    </row>
    <row r="3496" spans="1:3" x14ac:dyDescent="0.35">
      <c r="A3496" s="395" t="s">
        <v>5398</v>
      </c>
      <c r="B3496" s="902" t="s">
        <v>3280</v>
      </c>
      <c r="C3496" s="400">
        <v>90</v>
      </c>
    </row>
    <row r="3497" spans="1:3" x14ac:dyDescent="0.35">
      <c r="A3497" s="395" t="s">
        <v>5399</v>
      </c>
      <c r="B3497" s="902" t="s">
        <v>3282</v>
      </c>
      <c r="C3497" s="400">
        <v>60</v>
      </c>
    </row>
    <row r="3498" spans="1:3" x14ac:dyDescent="0.35">
      <c r="A3498" s="395" t="s">
        <v>5400</v>
      </c>
      <c r="B3498" s="902" t="s">
        <v>3225</v>
      </c>
      <c r="C3498" s="400">
        <v>90</v>
      </c>
    </row>
    <row r="3499" spans="1:3" x14ac:dyDescent="0.35">
      <c r="A3499" s="395" t="s">
        <v>5401</v>
      </c>
      <c r="B3499" s="902" t="s">
        <v>3223</v>
      </c>
      <c r="C3499" s="400">
        <v>60</v>
      </c>
    </row>
    <row r="3500" spans="1:3" x14ac:dyDescent="0.35">
      <c r="A3500" s="395" t="s">
        <v>5402</v>
      </c>
      <c r="B3500" s="902" t="s">
        <v>817</v>
      </c>
      <c r="C3500" s="400">
        <v>270</v>
      </c>
    </row>
    <row r="3501" spans="1:3" x14ac:dyDescent="0.35">
      <c r="A3501" s="395" t="s">
        <v>5403</v>
      </c>
      <c r="B3501" s="279" t="s">
        <v>2411</v>
      </c>
      <c r="C3501" s="909">
        <v>75</v>
      </c>
    </row>
    <row r="3502" spans="1:3" x14ac:dyDescent="0.35">
      <c r="A3502" s="395" t="s">
        <v>5404</v>
      </c>
      <c r="B3502" s="279" t="s">
        <v>2413</v>
      </c>
      <c r="C3502" s="280">
        <v>30</v>
      </c>
    </row>
    <row r="3503" spans="1:3" x14ac:dyDescent="0.35">
      <c r="A3503" s="395" t="s">
        <v>5405</v>
      </c>
      <c r="B3503" s="279" t="s">
        <v>2415</v>
      </c>
      <c r="C3503" s="280">
        <v>60</v>
      </c>
    </row>
    <row r="3504" spans="1:3" x14ac:dyDescent="0.35">
      <c r="A3504" s="395" t="s">
        <v>5406</v>
      </c>
      <c r="B3504" s="279" t="s">
        <v>7283</v>
      </c>
      <c r="C3504" s="280">
        <v>75</v>
      </c>
    </row>
    <row r="3505" spans="1:3" x14ac:dyDescent="0.35">
      <c r="A3505" s="395" t="s">
        <v>5407</v>
      </c>
      <c r="B3505" s="279" t="s">
        <v>836</v>
      </c>
      <c r="C3505" s="280">
        <v>75</v>
      </c>
    </row>
    <row r="3506" spans="1:3" x14ac:dyDescent="0.35">
      <c r="A3506" s="395" t="s">
        <v>5408</v>
      </c>
      <c r="B3506" s="279" t="s">
        <v>7284</v>
      </c>
      <c r="C3506" s="280">
        <v>120</v>
      </c>
    </row>
    <row r="3507" spans="1:3" x14ac:dyDescent="0.35">
      <c r="A3507" s="395" t="s">
        <v>5409</v>
      </c>
      <c r="B3507" s="902" t="s">
        <v>3386</v>
      </c>
      <c r="C3507" s="400">
        <v>30</v>
      </c>
    </row>
    <row r="3508" spans="1:3" x14ac:dyDescent="0.35">
      <c r="A3508" s="395" t="s">
        <v>5410</v>
      </c>
      <c r="B3508" s="902" t="s">
        <v>3388</v>
      </c>
      <c r="C3508" s="400">
        <v>30</v>
      </c>
    </row>
    <row r="3509" spans="1:3" x14ac:dyDescent="0.35">
      <c r="A3509" s="395" t="s">
        <v>5411</v>
      </c>
      <c r="B3509" s="902" t="s">
        <v>6942</v>
      </c>
      <c r="C3509" s="400">
        <v>45</v>
      </c>
    </row>
    <row r="3510" spans="1:3" x14ac:dyDescent="0.35">
      <c r="A3510" s="395" t="s">
        <v>5412</v>
      </c>
      <c r="B3510" s="902" t="s">
        <v>3201</v>
      </c>
      <c r="C3510" s="400">
        <v>45</v>
      </c>
    </row>
    <row r="3511" spans="1:3" x14ac:dyDescent="0.35">
      <c r="A3511" s="395" t="s">
        <v>5413</v>
      </c>
      <c r="B3511" s="902" t="s">
        <v>3437</v>
      </c>
      <c r="C3511" s="400">
        <v>45</v>
      </c>
    </row>
    <row r="3512" spans="1:3" x14ac:dyDescent="0.35">
      <c r="A3512" s="395" t="s">
        <v>5414</v>
      </c>
      <c r="B3512" s="902" t="s">
        <v>2428</v>
      </c>
      <c r="C3512" s="400">
        <v>30</v>
      </c>
    </row>
    <row r="3513" spans="1:3" x14ac:dyDescent="0.35">
      <c r="A3513" s="395" t="s">
        <v>5415</v>
      </c>
      <c r="B3513" s="915" t="s">
        <v>3440</v>
      </c>
      <c r="C3513" s="916">
        <v>180</v>
      </c>
    </row>
    <row r="3514" spans="1:3" x14ac:dyDescent="0.35">
      <c r="A3514" s="395" t="s">
        <v>5416</v>
      </c>
      <c r="B3514" s="915" t="s">
        <v>3442</v>
      </c>
      <c r="C3514" s="916">
        <v>60</v>
      </c>
    </row>
    <row r="3515" spans="1:3" x14ac:dyDescent="0.35">
      <c r="A3515" s="395" t="s">
        <v>5417</v>
      </c>
      <c r="B3515" s="915" t="s">
        <v>3397</v>
      </c>
      <c r="C3515" s="916">
        <v>180</v>
      </c>
    </row>
    <row r="3516" spans="1:3" x14ac:dyDescent="0.35">
      <c r="A3516" s="395" t="s">
        <v>5418</v>
      </c>
      <c r="B3516" s="915" t="s">
        <v>3399</v>
      </c>
      <c r="C3516" s="916">
        <v>45</v>
      </c>
    </row>
    <row r="3517" spans="1:3" x14ac:dyDescent="0.35">
      <c r="A3517" s="395" t="s">
        <v>5419</v>
      </c>
      <c r="B3517" s="902" t="s">
        <v>7300</v>
      </c>
      <c r="C3517" s="400">
        <v>150</v>
      </c>
    </row>
    <row r="3518" spans="1:3" x14ac:dyDescent="0.35">
      <c r="A3518" s="395" t="s">
        <v>5420</v>
      </c>
      <c r="B3518" s="902" t="s">
        <v>7301</v>
      </c>
      <c r="C3518" s="400">
        <v>120</v>
      </c>
    </row>
    <row r="3519" spans="1:3" x14ac:dyDescent="0.35">
      <c r="A3519" s="395" t="s">
        <v>5421</v>
      </c>
      <c r="B3519" s="915" t="s">
        <v>3402</v>
      </c>
      <c r="C3519" s="916">
        <v>30</v>
      </c>
    </row>
    <row r="3520" spans="1:3" x14ac:dyDescent="0.35">
      <c r="A3520" s="395" t="s">
        <v>5422</v>
      </c>
      <c r="B3520" s="915" t="s">
        <v>3451</v>
      </c>
      <c r="C3520" s="916">
        <v>180</v>
      </c>
    </row>
    <row r="3521" spans="1:3" x14ac:dyDescent="0.35">
      <c r="A3521" s="395" t="s">
        <v>5423</v>
      </c>
      <c r="B3521" s="915" t="s">
        <v>3406</v>
      </c>
      <c r="C3521" s="916">
        <v>30</v>
      </c>
    </row>
    <row r="3522" spans="1:3" x14ac:dyDescent="0.35">
      <c r="A3522" s="395" t="s">
        <v>5424</v>
      </c>
      <c r="B3522" s="915" t="s">
        <v>3408</v>
      </c>
      <c r="C3522" s="916">
        <v>30</v>
      </c>
    </row>
    <row r="3523" spans="1:3" x14ac:dyDescent="0.35">
      <c r="A3523" s="395" t="s">
        <v>5425</v>
      </c>
      <c r="B3523" s="915" t="s">
        <v>3410</v>
      </c>
      <c r="C3523" s="916">
        <v>60</v>
      </c>
    </row>
    <row r="3524" spans="1:3" x14ac:dyDescent="0.35">
      <c r="A3524" s="395" t="s">
        <v>5426</v>
      </c>
      <c r="B3524" s="915" t="s">
        <v>3456</v>
      </c>
      <c r="C3524" s="916">
        <v>60</v>
      </c>
    </row>
    <row r="3525" spans="1:3" x14ac:dyDescent="0.35">
      <c r="A3525" s="395" t="s">
        <v>5427</v>
      </c>
      <c r="B3525" s="915" t="s">
        <v>3458</v>
      </c>
      <c r="C3525" s="916">
        <v>180</v>
      </c>
    </row>
    <row r="3526" spans="1:3" x14ac:dyDescent="0.35">
      <c r="A3526" s="395" t="s">
        <v>5428</v>
      </c>
      <c r="B3526" s="915" t="s">
        <v>2560</v>
      </c>
      <c r="C3526" s="916">
        <v>60</v>
      </c>
    </row>
    <row r="3527" spans="1:3" x14ac:dyDescent="0.35">
      <c r="A3527" s="395" t="s">
        <v>5429</v>
      </c>
      <c r="B3527" s="915" t="s">
        <v>3415</v>
      </c>
      <c r="C3527" s="916">
        <v>45</v>
      </c>
    </row>
    <row r="3528" spans="1:3" x14ac:dyDescent="0.35">
      <c r="A3528" s="395" t="s">
        <v>5430</v>
      </c>
      <c r="B3528" s="915" t="s">
        <v>3417</v>
      </c>
      <c r="C3528" s="916">
        <v>45</v>
      </c>
    </row>
    <row r="3529" spans="1:3" x14ac:dyDescent="0.35">
      <c r="A3529" s="395" t="s">
        <v>5431</v>
      </c>
      <c r="B3529" s="902" t="s">
        <v>3463</v>
      </c>
      <c r="C3529" s="400">
        <v>60</v>
      </c>
    </row>
    <row r="3530" spans="1:3" x14ac:dyDescent="0.35">
      <c r="A3530" s="395" t="s">
        <v>5432</v>
      </c>
      <c r="B3530" s="902" t="s">
        <v>3421</v>
      </c>
      <c r="C3530" s="400">
        <v>45</v>
      </c>
    </row>
    <row r="3531" spans="1:3" x14ac:dyDescent="0.35">
      <c r="A3531" s="395" t="s">
        <v>5433</v>
      </c>
      <c r="B3531" s="902" t="s">
        <v>3423</v>
      </c>
      <c r="C3531" s="400">
        <v>90</v>
      </c>
    </row>
    <row r="3532" spans="1:3" x14ac:dyDescent="0.35">
      <c r="A3532" s="395" t="s">
        <v>5434</v>
      </c>
      <c r="B3532" s="902" t="s">
        <v>817</v>
      </c>
      <c r="C3532" s="400">
        <v>270</v>
      </c>
    </row>
    <row r="3533" spans="1:3" x14ac:dyDescent="0.35">
      <c r="A3533" s="395" t="s">
        <v>5435</v>
      </c>
      <c r="B3533" s="279" t="s">
        <v>2411</v>
      </c>
      <c r="C3533" s="909">
        <v>75</v>
      </c>
    </row>
    <row r="3534" spans="1:3" x14ac:dyDescent="0.35">
      <c r="A3534" s="395" t="s">
        <v>5436</v>
      </c>
      <c r="B3534" s="279" t="s">
        <v>2413</v>
      </c>
      <c r="C3534" s="280">
        <v>30</v>
      </c>
    </row>
    <row r="3535" spans="1:3" x14ac:dyDescent="0.35">
      <c r="A3535" s="395" t="s">
        <v>5437</v>
      </c>
      <c r="B3535" s="279" t="s">
        <v>2415</v>
      </c>
      <c r="C3535" s="280">
        <v>60</v>
      </c>
    </row>
    <row r="3536" spans="1:3" x14ac:dyDescent="0.35">
      <c r="A3536" s="395" t="s">
        <v>5438</v>
      </c>
      <c r="B3536" s="279" t="s">
        <v>7283</v>
      </c>
      <c r="C3536" s="280">
        <v>75</v>
      </c>
    </row>
    <row r="3537" spans="1:3" x14ac:dyDescent="0.35">
      <c r="A3537" s="395" t="s">
        <v>5439</v>
      </c>
      <c r="B3537" s="279" t="s">
        <v>836</v>
      </c>
      <c r="C3537" s="280">
        <v>75</v>
      </c>
    </row>
    <row r="3538" spans="1:3" x14ac:dyDescent="0.35">
      <c r="A3538" s="395" t="s">
        <v>5440</v>
      </c>
      <c r="B3538" s="279" t="s">
        <v>7284</v>
      </c>
      <c r="C3538" s="280">
        <v>120</v>
      </c>
    </row>
    <row r="3539" spans="1:3" x14ac:dyDescent="0.35">
      <c r="A3539" s="395" t="s">
        <v>5441</v>
      </c>
      <c r="B3539" s="904" t="s">
        <v>2428</v>
      </c>
      <c r="C3539" s="905">
        <v>30</v>
      </c>
    </row>
    <row r="3540" spans="1:3" x14ac:dyDescent="0.35">
      <c r="A3540" s="395" t="s">
        <v>5442</v>
      </c>
      <c r="B3540" s="904" t="s">
        <v>3236</v>
      </c>
      <c r="C3540" s="905">
        <v>60</v>
      </c>
    </row>
    <row r="3541" spans="1:3" x14ac:dyDescent="0.35">
      <c r="A3541" s="395" t="s">
        <v>5443</v>
      </c>
      <c r="B3541" s="904" t="s">
        <v>3478</v>
      </c>
      <c r="C3541" s="905">
        <v>90</v>
      </c>
    </row>
    <row r="3542" spans="1:3" x14ac:dyDescent="0.35">
      <c r="A3542" s="395" t="s">
        <v>5444</v>
      </c>
      <c r="B3542" s="904" t="s">
        <v>3365</v>
      </c>
      <c r="C3542" s="905">
        <v>90</v>
      </c>
    </row>
    <row r="3543" spans="1:3" x14ac:dyDescent="0.35">
      <c r="A3543" s="395" t="s">
        <v>5445</v>
      </c>
      <c r="B3543" s="904" t="s">
        <v>3480</v>
      </c>
      <c r="C3543" s="905">
        <v>30</v>
      </c>
    </row>
    <row r="3544" spans="1:3" x14ac:dyDescent="0.35">
      <c r="A3544" s="395" t="s">
        <v>5446</v>
      </c>
      <c r="B3544" s="904" t="s">
        <v>3482</v>
      </c>
      <c r="C3544" s="905">
        <v>60</v>
      </c>
    </row>
    <row r="3545" spans="1:3" x14ac:dyDescent="0.35">
      <c r="A3545" s="395" t="s">
        <v>5447</v>
      </c>
      <c r="B3545" s="904" t="s">
        <v>3484</v>
      </c>
      <c r="C3545" s="905">
        <v>120</v>
      </c>
    </row>
    <row r="3546" spans="1:3" x14ac:dyDescent="0.35">
      <c r="A3546" s="395" t="s">
        <v>5448</v>
      </c>
      <c r="B3546" s="904" t="s">
        <v>3486</v>
      </c>
      <c r="C3546" s="905">
        <v>90</v>
      </c>
    </row>
    <row r="3547" spans="1:3" x14ac:dyDescent="0.35">
      <c r="A3547" s="395" t="s">
        <v>5449</v>
      </c>
      <c r="B3547" s="904" t="s">
        <v>3488</v>
      </c>
      <c r="C3547" s="905">
        <v>90</v>
      </c>
    </row>
    <row r="3548" spans="1:3" x14ac:dyDescent="0.35">
      <c r="A3548" s="395" t="s">
        <v>5450</v>
      </c>
      <c r="B3548" s="904" t="s">
        <v>3490</v>
      </c>
      <c r="C3548" s="905">
        <v>60</v>
      </c>
    </row>
    <row r="3549" spans="1:3" x14ac:dyDescent="0.35">
      <c r="A3549" s="395" t="s">
        <v>5451</v>
      </c>
      <c r="B3549" s="904" t="s">
        <v>3492</v>
      </c>
      <c r="C3549" s="905">
        <v>90</v>
      </c>
    </row>
    <row r="3550" spans="1:3" x14ac:dyDescent="0.35">
      <c r="A3550" s="395" t="s">
        <v>5452</v>
      </c>
      <c r="B3550" s="904" t="s">
        <v>3519</v>
      </c>
      <c r="C3550" s="905">
        <v>90</v>
      </c>
    </row>
    <row r="3551" spans="1:3" x14ac:dyDescent="0.35">
      <c r="A3551" s="395" t="s">
        <v>5453</v>
      </c>
      <c r="B3551" s="904" t="s">
        <v>3496</v>
      </c>
      <c r="C3551" s="905">
        <v>60</v>
      </c>
    </row>
    <row r="3552" spans="1:3" x14ac:dyDescent="0.35">
      <c r="A3552" s="395" t="s">
        <v>5454</v>
      </c>
      <c r="B3552" s="904" t="s">
        <v>3498</v>
      </c>
      <c r="C3552" s="905">
        <v>90</v>
      </c>
    </row>
    <row r="3553" spans="1:3" x14ac:dyDescent="0.35">
      <c r="A3553" s="395" t="s">
        <v>5455</v>
      </c>
      <c r="B3553" s="904" t="s">
        <v>3523</v>
      </c>
      <c r="C3553" s="905">
        <v>180</v>
      </c>
    </row>
    <row r="3554" spans="1:3" x14ac:dyDescent="0.35">
      <c r="A3554" s="395" t="s">
        <v>5456</v>
      </c>
      <c r="B3554" s="904" t="s">
        <v>3525</v>
      </c>
      <c r="C3554" s="905">
        <v>90</v>
      </c>
    </row>
    <row r="3555" spans="1:3" x14ac:dyDescent="0.35">
      <c r="A3555" s="395" t="s">
        <v>5457</v>
      </c>
      <c r="B3555" s="904" t="s">
        <v>3527</v>
      </c>
      <c r="C3555" s="905">
        <v>90</v>
      </c>
    </row>
    <row r="3556" spans="1:3" x14ac:dyDescent="0.35">
      <c r="A3556" s="395" t="s">
        <v>5458</v>
      </c>
      <c r="B3556" s="904" t="s">
        <v>3529</v>
      </c>
      <c r="C3556" s="905">
        <v>90</v>
      </c>
    </row>
    <row r="3557" spans="1:3" x14ac:dyDescent="0.35">
      <c r="A3557" s="395" t="s">
        <v>5459</v>
      </c>
      <c r="B3557" s="904" t="s">
        <v>3531</v>
      </c>
      <c r="C3557" s="905">
        <v>60</v>
      </c>
    </row>
    <row r="3558" spans="1:3" x14ac:dyDescent="0.35">
      <c r="A3558" s="395" t="s">
        <v>5460</v>
      </c>
      <c r="B3558" s="904" t="s">
        <v>3533</v>
      </c>
      <c r="C3558" s="905">
        <v>90</v>
      </c>
    </row>
    <row r="3559" spans="1:3" x14ac:dyDescent="0.35">
      <c r="A3559" s="395" t="s">
        <v>5461</v>
      </c>
      <c r="B3559" s="904" t="s">
        <v>3500</v>
      </c>
      <c r="C3559" s="905">
        <v>270</v>
      </c>
    </row>
    <row r="3560" spans="1:3" x14ac:dyDescent="0.35">
      <c r="A3560" s="395" t="s">
        <v>5462</v>
      </c>
      <c r="B3560" s="279" t="s">
        <v>2411</v>
      </c>
      <c r="C3560" s="909">
        <v>75</v>
      </c>
    </row>
    <row r="3561" spans="1:3" x14ac:dyDescent="0.35">
      <c r="A3561" s="395" t="s">
        <v>5463</v>
      </c>
      <c r="B3561" s="279" t="s">
        <v>2413</v>
      </c>
      <c r="C3561" s="280">
        <v>30</v>
      </c>
    </row>
    <row r="3562" spans="1:3" x14ac:dyDescent="0.35">
      <c r="A3562" s="395" t="s">
        <v>5464</v>
      </c>
      <c r="B3562" s="279" t="s">
        <v>2415</v>
      </c>
      <c r="C3562" s="280">
        <v>60</v>
      </c>
    </row>
    <row r="3563" spans="1:3" x14ac:dyDescent="0.35">
      <c r="A3563" s="395" t="s">
        <v>5465</v>
      </c>
      <c r="B3563" s="279" t="s">
        <v>7283</v>
      </c>
      <c r="C3563" s="280">
        <v>75</v>
      </c>
    </row>
    <row r="3564" spans="1:3" x14ac:dyDescent="0.35">
      <c r="A3564" s="395" t="s">
        <v>5466</v>
      </c>
      <c r="B3564" s="279" t="s">
        <v>836</v>
      </c>
      <c r="C3564" s="280">
        <v>75</v>
      </c>
    </row>
    <row r="3565" spans="1:3" x14ac:dyDescent="0.35">
      <c r="A3565" s="395" t="s">
        <v>5467</v>
      </c>
      <c r="B3565" s="279" t="s">
        <v>7284</v>
      </c>
      <c r="C3565" s="280">
        <v>120</v>
      </c>
    </row>
    <row r="3566" spans="1:3" x14ac:dyDescent="0.35">
      <c r="A3566" s="395" t="s">
        <v>5468</v>
      </c>
      <c r="B3566" s="906" t="s">
        <v>3544</v>
      </c>
      <c r="C3566" s="281">
        <v>30</v>
      </c>
    </row>
    <row r="3567" spans="1:3" x14ac:dyDescent="0.35">
      <c r="A3567" s="395" t="s">
        <v>5469</v>
      </c>
      <c r="B3567" s="906" t="s">
        <v>3236</v>
      </c>
      <c r="C3567" s="281">
        <v>60</v>
      </c>
    </row>
    <row r="3568" spans="1:3" x14ac:dyDescent="0.35">
      <c r="A3568" s="395" t="s">
        <v>5470</v>
      </c>
      <c r="B3568" s="906" t="s">
        <v>3393</v>
      </c>
      <c r="C3568" s="281">
        <v>60</v>
      </c>
    </row>
    <row r="3569" spans="1:3" x14ac:dyDescent="0.35">
      <c r="A3569" s="395" t="s">
        <v>5471</v>
      </c>
      <c r="B3569" s="906" t="s">
        <v>3358</v>
      </c>
      <c r="C3569" s="281">
        <v>90</v>
      </c>
    </row>
    <row r="3570" spans="1:3" x14ac:dyDescent="0.35">
      <c r="A3570" s="395" t="s">
        <v>5472</v>
      </c>
      <c r="B3570" s="906" t="s">
        <v>3549</v>
      </c>
      <c r="C3570" s="281">
        <v>30</v>
      </c>
    </row>
    <row r="3571" spans="1:3" x14ac:dyDescent="0.35">
      <c r="A3571" s="395" t="s">
        <v>5473</v>
      </c>
      <c r="B3571" s="906" t="s">
        <v>2466</v>
      </c>
      <c r="C3571" s="281">
        <v>90</v>
      </c>
    </row>
    <row r="3572" spans="1:3" x14ac:dyDescent="0.35">
      <c r="A3572" s="395" t="s">
        <v>5474</v>
      </c>
      <c r="B3572" s="906" t="s">
        <v>3552</v>
      </c>
      <c r="C3572" s="281">
        <v>60</v>
      </c>
    </row>
    <row r="3573" spans="1:3" x14ac:dyDescent="0.35">
      <c r="A3573" s="395" t="s">
        <v>5475</v>
      </c>
      <c r="B3573" s="906" t="s">
        <v>3554</v>
      </c>
      <c r="C3573" s="281">
        <v>60</v>
      </c>
    </row>
    <row r="3574" spans="1:3" x14ac:dyDescent="0.35">
      <c r="A3574" s="395" t="s">
        <v>5476</v>
      </c>
      <c r="B3574" s="906" t="s">
        <v>3361</v>
      </c>
      <c r="C3574" s="281">
        <v>120</v>
      </c>
    </row>
    <row r="3575" spans="1:3" x14ac:dyDescent="0.35">
      <c r="A3575" s="395" t="s">
        <v>5477</v>
      </c>
      <c r="B3575" s="906" t="s">
        <v>3557</v>
      </c>
      <c r="C3575" s="281">
        <v>60</v>
      </c>
    </row>
    <row r="3576" spans="1:3" x14ac:dyDescent="0.35">
      <c r="A3576" s="395" t="s">
        <v>5478</v>
      </c>
      <c r="B3576" s="906" t="s">
        <v>3365</v>
      </c>
      <c r="C3576" s="281">
        <v>90</v>
      </c>
    </row>
    <row r="3577" spans="1:3" x14ac:dyDescent="0.35">
      <c r="A3577" s="395" t="s">
        <v>5479</v>
      </c>
      <c r="B3577" s="906" t="s">
        <v>3560</v>
      </c>
      <c r="C3577" s="281">
        <v>90</v>
      </c>
    </row>
    <row r="3578" spans="1:3" x14ac:dyDescent="0.35">
      <c r="A3578" s="395" t="s">
        <v>5480</v>
      </c>
      <c r="B3578" s="906" t="s">
        <v>3562</v>
      </c>
      <c r="C3578" s="281">
        <v>60</v>
      </c>
    </row>
    <row r="3579" spans="1:3" x14ac:dyDescent="0.35">
      <c r="A3579" s="395" t="s">
        <v>5481</v>
      </c>
      <c r="B3579" s="906" t="s">
        <v>3564</v>
      </c>
      <c r="C3579" s="281">
        <v>60</v>
      </c>
    </row>
    <row r="3580" spans="1:3" x14ac:dyDescent="0.35">
      <c r="A3580" s="395" t="s">
        <v>5482</v>
      </c>
      <c r="B3580" s="906" t="s">
        <v>3566</v>
      </c>
      <c r="C3580" s="281">
        <v>60</v>
      </c>
    </row>
    <row r="3581" spans="1:3" x14ac:dyDescent="0.35">
      <c r="A3581" s="395" t="s">
        <v>5483</v>
      </c>
      <c r="B3581" s="906" t="s">
        <v>3568</v>
      </c>
      <c r="C3581" s="281">
        <v>180</v>
      </c>
    </row>
    <row r="3582" spans="1:3" x14ac:dyDescent="0.35">
      <c r="A3582" s="395" t="s">
        <v>5484</v>
      </c>
      <c r="B3582" s="906" t="s">
        <v>3570</v>
      </c>
      <c r="C3582" s="281">
        <v>90</v>
      </c>
    </row>
    <row r="3583" spans="1:3" x14ac:dyDescent="0.35">
      <c r="A3583" s="395" t="s">
        <v>5485</v>
      </c>
      <c r="B3583" s="906" t="s">
        <v>3572</v>
      </c>
      <c r="C3583" s="281">
        <v>90</v>
      </c>
    </row>
    <row r="3584" spans="1:3" x14ac:dyDescent="0.35">
      <c r="A3584" s="395" t="s">
        <v>5486</v>
      </c>
      <c r="B3584" s="906" t="s">
        <v>3574</v>
      </c>
      <c r="C3584" s="281">
        <v>60</v>
      </c>
    </row>
    <row r="3585" spans="1:3" x14ac:dyDescent="0.35">
      <c r="A3585" s="395" t="s">
        <v>5487</v>
      </c>
      <c r="B3585" s="906" t="s">
        <v>3375</v>
      </c>
      <c r="C3585" s="281">
        <v>90</v>
      </c>
    </row>
    <row r="3586" spans="1:3" x14ac:dyDescent="0.35">
      <c r="A3586" s="395" t="s">
        <v>5488</v>
      </c>
      <c r="B3586" s="906" t="s">
        <v>3577</v>
      </c>
      <c r="C3586" s="281">
        <v>60</v>
      </c>
    </row>
    <row r="3587" spans="1:3" x14ac:dyDescent="0.35">
      <c r="A3587" s="395" t="s">
        <v>5489</v>
      </c>
      <c r="B3587" s="906" t="s">
        <v>817</v>
      </c>
      <c r="C3587" s="281">
        <v>270</v>
      </c>
    </row>
    <row r="3588" spans="1:3" x14ac:dyDescent="0.35">
      <c r="A3588" s="395" t="s">
        <v>5490</v>
      </c>
      <c r="B3588" s="279" t="s">
        <v>2411</v>
      </c>
      <c r="C3588" s="909">
        <v>75</v>
      </c>
    </row>
    <row r="3589" spans="1:3" x14ac:dyDescent="0.35">
      <c r="A3589" s="395" t="s">
        <v>5491</v>
      </c>
      <c r="B3589" s="279" t="s">
        <v>2413</v>
      </c>
      <c r="C3589" s="280">
        <v>30</v>
      </c>
    </row>
    <row r="3590" spans="1:3" x14ac:dyDescent="0.35">
      <c r="A3590" s="395" t="s">
        <v>5492</v>
      </c>
      <c r="B3590" s="279" t="s">
        <v>2415</v>
      </c>
      <c r="C3590" s="280">
        <v>60</v>
      </c>
    </row>
    <row r="3591" spans="1:3" x14ac:dyDescent="0.35">
      <c r="A3591" s="395" t="s">
        <v>5493</v>
      </c>
      <c r="B3591" s="279" t="s">
        <v>7283</v>
      </c>
      <c r="C3591" s="280">
        <v>75</v>
      </c>
    </row>
    <row r="3592" spans="1:3" x14ac:dyDescent="0.35">
      <c r="A3592" s="395" t="s">
        <v>5494</v>
      </c>
      <c r="B3592" s="279" t="s">
        <v>836</v>
      </c>
      <c r="C3592" s="280">
        <v>75</v>
      </c>
    </row>
    <row r="3593" spans="1:3" x14ac:dyDescent="0.35">
      <c r="A3593" s="395" t="s">
        <v>5495</v>
      </c>
      <c r="B3593" s="279" t="s">
        <v>7284</v>
      </c>
      <c r="C3593" s="280">
        <v>120</v>
      </c>
    </row>
    <row r="3594" spans="1:3" x14ac:dyDescent="0.35">
      <c r="A3594" s="395" t="s">
        <v>5496</v>
      </c>
      <c r="B3594" s="906" t="s">
        <v>2428</v>
      </c>
      <c r="C3594" s="281">
        <v>30</v>
      </c>
    </row>
    <row r="3595" spans="1:3" x14ac:dyDescent="0.35">
      <c r="A3595" s="395" t="s">
        <v>5497</v>
      </c>
      <c r="B3595" s="906" t="s">
        <v>3393</v>
      </c>
      <c r="C3595" s="912">
        <v>90</v>
      </c>
    </row>
    <row r="3596" spans="1:3" x14ac:dyDescent="0.35">
      <c r="A3596" s="395" t="s">
        <v>5498</v>
      </c>
      <c r="B3596" s="906" t="s">
        <v>3358</v>
      </c>
      <c r="C3596" s="281">
        <v>90</v>
      </c>
    </row>
    <row r="3597" spans="1:3" x14ac:dyDescent="0.35">
      <c r="A3597" s="395" t="s">
        <v>5499</v>
      </c>
      <c r="B3597" s="906" t="s">
        <v>3552</v>
      </c>
      <c r="C3597" s="912">
        <v>60</v>
      </c>
    </row>
    <row r="3598" spans="1:3" x14ac:dyDescent="0.35">
      <c r="A3598" s="395" t="s">
        <v>5500</v>
      </c>
      <c r="B3598" s="906" t="s">
        <v>3613</v>
      </c>
      <c r="C3598" s="281">
        <v>30</v>
      </c>
    </row>
    <row r="3599" spans="1:3" x14ac:dyDescent="0.35">
      <c r="A3599" s="395" t="s">
        <v>5501</v>
      </c>
      <c r="B3599" s="906" t="s">
        <v>3365</v>
      </c>
      <c r="C3599" s="912">
        <v>90</v>
      </c>
    </row>
    <row r="3600" spans="1:3" x14ac:dyDescent="0.35">
      <c r="A3600" s="395" t="s">
        <v>5502</v>
      </c>
      <c r="B3600" s="906" t="s">
        <v>3616</v>
      </c>
      <c r="C3600" s="281">
        <v>60</v>
      </c>
    </row>
    <row r="3601" spans="1:3" x14ac:dyDescent="0.35">
      <c r="A3601" s="395" t="s">
        <v>5503</v>
      </c>
      <c r="B3601" s="906" t="s">
        <v>3618</v>
      </c>
      <c r="C3601" s="281">
        <v>60</v>
      </c>
    </row>
    <row r="3602" spans="1:3" x14ac:dyDescent="0.35">
      <c r="A3602" s="395" t="s">
        <v>5504</v>
      </c>
      <c r="B3602" s="906" t="s">
        <v>3236</v>
      </c>
      <c r="C3602" s="912">
        <v>60</v>
      </c>
    </row>
    <row r="3603" spans="1:3" x14ac:dyDescent="0.35">
      <c r="A3603" s="395" t="s">
        <v>5505</v>
      </c>
      <c r="B3603" s="906" t="s">
        <v>3361</v>
      </c>
      <c r="C3603" s="912">
        <v>90</v>
      </c>
    </row>
    <row r="3604" spans="1:3" x14ac:dyDescent="0.35">
      <c r="A3604" s="395" t="s">
        <v>5506</v>
      </c>
      <c r="B3604" s="906" t="s">
        <v>3622</v>
      </c>
      <c r="C3604" s="912">
        <v>90</v>
      </c>
    </row>
    <row r="3605" spans="1:3" x14ac:dyDescent="0.35">
      <c r="A3605" s="395" t="s">
        <v>5507</v>
      </c>
      <c r="B3605" s="906" t="s">
        <v>3624</v>
      </c>
      <c r="C3605" s="281">
        <v>90</v>
      </c>
    </row>
    <row r="3606" spans="1:3" x14ac:dyDescent="0.35">
      <c r="A3606" s="395" t="s">
        <v>5508</v>
      </c>
      <c r="B3606" s="906" t="s">
        <v>3626</v>
      </c>
      <c r="C3606" s="912">
        <v>60</v>
      </c>
    </row>
    <row r="3607" spans="1:3" x14ac:dyDescent="0.35">
      <c r="A3607" s="395" t="s">
        <v>5509</v>
      </c>
      <c r="B3607" s="906" t="s">
        <v>3628</v>
      </c>
      <c r="C3607" s="281">
        <v>60</v>
      </c>
    </row>
    <row r="3608" spans="1:3" x14ac:dyDescent="0.35">
      <c r="A3608" s="395" t="s">
        <v>5510</v>
      </c>
      <c r="B3608" s="906" t="s">
        <v>3375</v>
      </c>
      <c r="C3608" s="912">
        <v>90</v>
      </c>
    </row>
    <row r="3609" spans="1:3" x14ac:dyDescent="0.35">
      <c r="A3609" s="395" t="s">
        <v>5511</v>
      </c>
      <c r="B3609" s="906" t="s">
        <v>3631</v>
      </c>
      <c r="C3609" s="912">
        <v>60</v>
      </c>
    </row>
    <row r="3610" spans="1:3" x14ac:dyDescent="0.35">
      <c r="A3610" s="395" t="s">
        <v>5512</v>
      </c>
      <c r="B3610" s="906" t="s">
        <v>3656</v>
      </c>
      <c r="C3610" s="281">
        <v>180</v>
      </c>
    </row>
    <row r="3611" spans="1:3" x14ac:dyDescent="0.35">
      <c r="A3611" s="395" t="s">
        <v>5513</v>
      </c>
      <c r="B3611" s="906" t="s">
        <v>3658</v>
      </c>
      <c r="C3611" s="281">
        <v>60</v>
      </c>
    </row>
    <row r="3612" spans="1:3" x14ac:dyDescent="0.35">
      <c r="A3612" s="395" t="s">
        <v>5514</v>
      </c>
      <c r="B3612" s="906" t="s">
        <v>3660</v>
      </c>
      <c r="C3612" s="281">
        <v>30</v>
      </c>
    </row>
    <row r="3613" spans="1:3" x14ac:dyDescent="0.35">
      <c r="A3613" s="395" t="s">
        <v>5515</v>
      </c>
      <c r="B3613" s="906" t="s">
        <v>3662</v>
      </c>
      <c r="C3613" s="281">
        <v>60</v>
      </c>
    </row>
    <row r="3614" spans="1:3" x14ac:dyDescent="0.35">
      <c r="A3614" s="395" t="s">
        <v>5516</v>
      </c>
      <c r="B3614" s="906" t="s">
        <v>3664</v>
      </c>
      <c r="C3614" s="281">
        <v>60</v>
      </c>
    </row>
    <row r="3615" spans="1:3" x14ac:dyDescent="0.35">
      <c r="A3615" s="395" t="s">
        <v>5517</v>
      </c>
      <c r="B3615" s="906" t="s">
        <v>3666</v>
      </c>
      <c r="C3615" s="912">
        <v>60</v>
      </c>
    </row>
    <row r="3616" spans="1:3" x14ac:dyDescent="0.35">
      <c r="A3616" s="395" t="s">
        <v>5518</v>
      </c>
      <c r="B3616" s="906" t="s">
        <v>3668</v>
      </c>
      <c r="C3616" s="281">
        <v>60</v>
      </c>
    </row>
    <row r="3617" spans="1:3" x14ac:dyDescent="0.35">
      <c r="A3617" s="395" t="s">
        <v>5519</v>
      </c>
      <c r="B3617" s="906" t="s">
        <v>817</v>
      </c>
      <c r="C3617" s="281">
        <v>270</v>
      </c>
    </row>
    <row r="3618" spans="1:3" x14ac:dyDescent="0.35">
      <c r="A3618" s="395" t="s">
        <v>5520</v>
      </c>
      <c r="B3618" s="279" t="s">
        <v>2411</v>
      </c>
      <c r="C3618" s="909">
        <v>75</v>
      </c>
    </row>
    <row r="3619" spans="1:3" x14ac:dyDescent="0.35">
      <c r="A3619" s="395" t="s">
        <v>5521</v>
      </c>
      <c r="B3619" s="279" t="s">
        <v>2413</v>
      </c>
      <c r="C3619" s="280">
        <v>30</v>
      </c>
    </row>
    <row r="3620" spans="1:3" x14ac:dyDescent="0.35">
      <c r="A3620" s="395" t="s">
        <v>5522</v>
      </c>
      <c r="B3620" s="279" t="s">
        <v>2415</v>
      </c>
      <c r="C3620" s="280">
        <v>60</v>
      </c>
    </row>
    <row r="3621" spans="1:3" x14ac:dyDescent="0.35">
      <c r="A3621" s="395" t="s">
        <v>5523</v>
      </c>
      <c r="B3621" s="279" t="s">
        <v>7283</v>
      </c>
      <c r="C3621" s="280">
        <v>75</v>
      </c>
    </row>
    <row r="3622" spans="1:3" x14ac:dyDescent="0.35">
      <c r="A3622" s="395" t="s">
        <v>5524</v>
      </c>
      <c r="B3622" s="279" t="s">
        <v>836</v>
      </c>
      <c r="C3622" s="280">
        <v>75</v>
      </c>
    </row>
    <row r="3623" spans="1:3" x14ac:dyDescent="0.35">
      <c r="A3623" s="395" t="s">
        <v>5525</v>
      </c>
      <c r="B3623" s="279" t="s">
        <v>7284</v>
      </c>
      <c r="C3623" s="280">
        <v>120</v>
      </c>
    </row>
    <row r="3624" spans="1:3" x14ac:dyDescent="0.35">
      <c r="A3624" s="395" t="s">
        <v>5526</v>
      </c>
      <c r="B3624" s="906" t="s">
        <v>3544</v>
      </c>
      <c r="C3624" s="281">
        <v>30</v>
      </c>
    </row>
    <row r="3625" spans="1:3" x14ac:dyDescent="0.35">
      <c r="A3625" s="395" t="s">
        <v>5527</v>
      </c>
      <c r="B3625" s="906" t="s">
        <v>3393</v>
      </c>
      <c r="C3625" s="281">
        <v>120</v>
      </c>
    </row>
    <row r="3626" spans="1:3" x14ac:dyDescent="0.35">
      <c r="A3626" s="395" t="s">
        <v>5528</v>
      </c>
      <c r="B3626" s="906" t="s">
        <v>3356</v>
      </c>
      <c r="C3626" s="281">
        <v>60</v>
      </c>
    </row>
    <row r="3627" spans="1:3" x14ac:dyDescent="0.35">
      <c r="A3627" s="395" t="s">
        <v>5529</v>
      </c>
      <c r="B3627" s="906" t="s">
        <v>3358</v>
      </c>
      <c r="C3627" s="281">
        <v>90</v>
      </c>
    </row>
    <row r="3628" spans="1:3" x14ac:dyDescent="0.35">
      <c r="A3628" s="395" t="s">
        <v>5530</v>
      </c>
      <c r="B3628" s="906" t="s">
        <v>3682</v>
      </c>
      <c r="C3628" s="281">
        <v>90</v>
      </c>
    </row>
    <row r="3629" spans="1:3" x14ac:dyDescent="0.35">
      <c r="A3629" s="395" t="s">
        <v>5531</v>
      </c>
      <c r="B3629" s="906" t="s">
        <v>3684</v>
      </c>
      <c r="C3629" s="281">
        <v>90</v>
      </c>
    </row>
    <row r="3630" spans="1:3" x14ac:dyDescent="0.35">
      <c r="A3630" s="395" t="s">
        <v>5532</v>
      </c>
      <c r="B3630" s="906" t="s">
        <v>3719</v>
      </c>
      <c r="C3630" s="281">
        <v>90</v>
      </c>
    </row>
    <row r="3631" spans="1:3" x14ac:dyDescent="0.35">
      <c r="A3631" s="395" t="s">
        <v>5533</v>
      </c>
      <c r="B3631" s="906" t="s">
        <v>3721</v>
      </c>
      <c r="C3631" s="281">
        <v>60</v>
      </c>
    </row>
    <row r="3632" spans="1:3" x14ac:dyDescent="0.35">
      <c r="A3632" s="395" t="s">
        <v>5534</v>
      </c>
      <c r="B3632" s="906" t="s">
        <v>3688</v>
      </c>
      <c r="C3632" s="281">
        <v>90</v>
      </c>
    </row>
    <row r="3633" spans="1:3" x14ac:dyDescent="0.35">
      <c r="A3633" s="395" t="s">
        <v>5535</v>
      </c>
      <c r="B3633" s="906" t="s">
        <v>3690</v>
      </c>
      <c r="C3633" s="281">
        <v>45</v>
      </c>
    </row>
    <row r="3634" spans="1:3" x14ac:dyDescent="0.35">
      <c r="A3634" s="395" t="s">
        <v>5536</v>
      </c>
      <c r="B3634" s="906" t="s">
        <v>3725</v>
      </c>
      <c r="C3634" s="281">
        <v>60</v>
      </c>
    </row>
    <row r="3635" spans="1:3" x14ac:dyDescent="0.35">
      <c r="A3635" s="395" t="s">
        <v>5537</v>
      </c>
      <c r="B3635" s="906" t="s">
        <v>2640</v>
      </c>
      <c r="C3635" s="281">
        <v>90</v>
      </c>
    </row>
    <row r="3636" spans="1:3" x14ac:dyDescent="0.35">
      <c r="A3636" s="395" t="s">
        <v>5538</v>
      </c>
      <c r="B3636" s="906" t="s">
        <v>3695</v>
      </c>
      <c r="C3636" s="281">
        <v>60</v>
      </c>
    </row>
    <row r="3637" spans="1:3" x14ac:dyDescent="0.35">
      <c r="A3637" s="395" t="s">
        <v>5539</v>
      </c>
      <c r="B3637" s="906" t="s">
        <v>3697</v>
      </c>
      <c r="C3637" s="281">
        <v>60</v>
      </c>
    </row>
    <row r="3638" spans="1:3" x14ac:dyDescent="0.35">
      <c r="A3638" s="395" t="s">
        <v>5540</v>
      </c>
      <c r="B3638" s="906" t="s">
        <v>3693</v>
      </c>
      <c r="C3638" s="281">
        <v>120</v>
      </c>
    </row>
    <row r="3639" spans="1:3" x14ac:dyDescent="0.35">
      <c r="A3639" s="395" t="s">
        <v>5541</v>
      </c>
      <c r="B3639" s="906" t="s">
        <v>3731</v>
      </c>
      <c r="C3639" s="281">
        <v>120</v>
      </c>
    </row>
    <row r="3640" spans="1:3" x14ac:dyDescent="0.35">
      <c r="A3640" s="395" t="s">
        <v>5542</v>
      </c>
      <c r="B3640" s="906" t="s">
        <v>3568</v>
      </c>
      <c r="C3640" s="281">
        <v>180</v>
      </c>
    </row>
    <row r="3641" spans="1:3" x14ac:dyDescent="0.35">
      <c r="A3641" s="395" t="s">
        <v>5543</v>
      </c>
      <c r="B3641" s="906" t="s">
        <v>3701</v>
      </c>
      <c r="C3641" s="281">
        <v>90</v>
      </c>
    </row>
    <row r="3642" spans="1:3" x14ac:dyDescent="0.35">
      <c r="A3642" s="395" t="s">
        <v>5544</v>
      </c>
      <c r="B3642" s="906" t="s">
        <v>3574</v>
      </c>
      <c r="C3642" s="281">
        <v>120</v>
      </c>
    </row>
    <row r="3643" spans="1:3" x14ac:dyDescent="0.35">
      <c r="A3643" s="395" t="s">
        <v>5545</v>
      </c>
      <c r="B3643" s="906" t="s">
        <v>3736</v>
      </c>
      <c r="C3643" s="281">
        <v>120</v>
      </c>
    </row>
    <row r="3644" spans="1:3" x14ac:dyDescent="0.35">
      <c r="A3644" s="395" t="s">
        <v>5546</v>
      </c>
      <c r="B3644" s="906" t="s">
        <v>3738</v>
      </c>
      <c r="C3644" s="281">
        <v>60</v>
      </c>
    </row>
    <row r="3645" spans="1:3" x14ac:dyDescent="0.35">
      <c r="A3645" s="395" t="s">
        <v>5547</v>
      </c>
      <c r="B3645" s="906" t="s">
        <v>3740</v>
      </c>
      <c r="C3645" s="281">
        <v>270</v>
      </c>
    </row>
    <row r="3646" spans="1:3" x14ac:dyDescent="0.35">
      <c r="A3646" s="917" t="s">
        <v>5738</v>
      </c>
      <c r="B3646" s="918" t="s">
        <v>2411</v>
      </c>
      <c r="C3646" s="919">
        <v>30</v>
      </c>
    </row>
    <row r="3647" spans="1:3" x14ac:dyDescent="0.35">
      <c r="A3647" s="917" t="s">
        <v>5739</v>
      </c>
      <c r="B3647" s="918" t="s">
        <v>2413</v>
      </c>
      <c r="C3647" s="919">
        <v>15</v>
      </c>
    </row>
    <row r="3648" spans="1:3" x14ac:dyDescent="0.35">
      <c r="A3648" s="917" t="s">
        <v>5740</v>
      </c>
      <c r="B3648" s="918" t="s">
        <v>2415</v>
      </c>
      <c r="C3648" s="919">
        <v>30</v>
      </c>
    </row>
    <row r="3649" spans="1:3" x14ac:dyDescent="0.35">
      <c r="A3649" s="917" t="s">
        <v>5741</v>
      </c>
      <c r="B3649" s="918" t="s">
        <v>2417</v>
      </c>
      <c r="C3649" s="919">
        <v>45</v>
      </c>
    </row>
    <row r="3650" spans="1:3" x14ac:dyDescent="0.35">
      <c r="A3650" s="917" t="s">
        <v>5742</v>
      </c>
      <c r="B3650" s="918" t="s">
        <v>836</v>
      </c>
      <c r="C3650" s="919">
        <v>45</v>
      </c>
    </row>
    <row r="3651" spans="1:3" x14ac:dyDescent="0.35">
      <c r="A3651" s="917" t="s">
        <v>5743</v>
      </c>
      <c r="B3651" s="918" t="s">
        <v>2420</v>
      </c>
      <c r="C3651" s="919">
        <v>90</v>
      </c>
    </row>
    <row r="3652" spans="1:3" x14ac:dyDescent="0.35">
      <c r="A3652" s="917" t="s">
        <v>5744</v>
      </c>
      <c r="B3652" s="918" t="s">
        <v>2422</v>
      </c>
      <c r="C3652" s="919">
        <v>30</v>
      </c>
    </row>
    <row r="3653" spans="1:3" x14ac:dyDescent="0.35">
      <c r="A3653" s="917" t="s">
        <v>5745</v>
      </c>
      <c r="B3653" s="918" t="s">
        <v>2424</v>
      </c>
      <c r="C3653" s="919">
        <v>30</v>
      </c>
    </row>
    <row r="3654" spans="1:3" x14ac:dyDescent="0.35">
      <c r="A3654" s="917" t="s">
        <v>5746</v>
      </c>
      <c r="B3654" s="918" t="s">
        <v>2426</v>
      </c>
      <c r="C3654" s="919">
        <v>15</v>
      </c>
    </row>
    <row r="3655" spans="1:3" x14ac:dyDescent="0.35">
      <c r="A3655" s="917" t="s">
        <v>5747</v>
      </c>
      <c r="B3655" s="918" t="s">
        <v>2428</v>
      </c>
      <c r="C3655" s="919">
        <v>15</v>
      </c>
    </row>
    <row r="3656" spans="1:3" x14ac:dyDescent="0.35">
      <c r="A3656" s="917" t="s">
        <v>5748</v>
      </c>
      <c r="B3656" s="918" t="s">
        <v>6861</v>
      </c>
      <c r="C3656" s="919">
        <v>30</v>
      </c>
    </row>
    <row r="3657" spans="1:3" x14ac:dyDescent="0.35">
      <c r="A3657" s="917" t="s">
        <v>5749</v>
      </c>
      <c r="B3657" s="918" t="s">
        <v>6713</v>
      </c>
      <c r="C3657" s="919">
        <v>60</v>
      </c>
    </row>
    <row r="3658" spans="1:3" x14ac:dyDescent="0.35">
      <c r="A3658" s="917" t="s">
        <v>5750</v>
      </c>
      <c r="B3658" s="918" t="s">
        <v>6862</v>
      </c>
      <c r="C3658" s="919">
        <v>60</v>
      </c>
    </row>
    <row r="3659" spans="1:3" x14ac:dyDescent="0.35">
      <c r="A3659" s="917" t="s">
        <v>6969</v>
      </c>
      <c r="B3659" s="918" t="s">
        <v>6863</v>
      </c>
      <c r="C3659" s="919">
        <v>60</v>
      </c>
    </row>
    <row r="3660" spans="1:3" x14ac:dyDescent="0.35">
      <c r="A3660" s="917" t="s">
        <v>5752</v>
      </c>
      <c r="B3660" s="918" t="s">
        <v>6864</v>
      </c>
      <c r="C3660" s="919">
        <v>60</v>
      </c>
    </row>
    <row r="3661" spans="1:3" x14ac:dyDescent="0.35">
      <c r="A3661" s="917" t="s">
        <v>6970</v>
      </c>
      <c r="B3661" s="918" t="s">
        <v>2436</v>
      </c>
      <c r="C3661" s="919">
        <v>30</v>
      </c>
    </row>
    <row r="3662" spans="1:3" x14ac:dyDescent="0.35">
      <c r="A3662" s="917" t="s">
        <v>6971</v>
      </c>
      <c r="B3662" s="918" t="s">
        <v>6865</v>
      </c>
      <c r="C3662" s="919">
        <v>210</v>
      </c>
    </row>
    <row r="3663" spans="1:3" x14ac:dyDescent="0.35">
      <c r="A3663" s="917" t="s">
        <v>5754</v>
      </c>
      <c r="B3663" s="918" t="s">
        <v>2440</v>
      </c>
      <c r="C3663" s="919">
        <v>150</v>
      </c>
    </row>
    <row r="3664" spans="1:3" x14ac:dyDescent="0.35">
      <c r="A3664" s="917" t="s">
        <v>5755</v>
      </c>
      <c r="B3664" s="918" t="s">
        <v>6866</v>
      </c>
      <c r="C3664" s="919">
        <v>60</v>
      </c>
    </row>
    <row r="3665" spans="1:3" x14ac:dyDescent="0.35">
      <c r="A3665" s="917" t="s">
        <v>6972</v>
      </c>
      <c r="B3665" s="918" t="s">
        <v>6867</v>
      </c>
      <c r="C3665" s="919">
        <v>60</v>
      </c>
    </row>
    <row r="3666" spans="1:3" x14ac:dyDescent="0.35">
      <c r="A3666" s="917" t="s">
        <v>6973</v>
      </c>
      <c r="B3666" s="918" t="s">
        <v>817</v>
      </c>
      <c r="C3666" s="919">
        <v>180</v>
      </c>
    </row>
    <row r="3667" spans="1:3" x14ac:dyDescent="0.35">
      <c r="A3667" s="917" t="s">
        <v>6202</v>
      </c>
      <c r="B3667" s="920" t="s">
        <v>2411</v>
      </c>
      <c r="C3667" s="434">
        <v>75</v>
      </c>
    </row>
    <row r="3668" spans="1:3" x14ac:dyDescent="0.35">
      <c r="A3668" s="917" t="s">
        <v>6203</v>
      </c>
      <c r="B3668" s="920" t="s">
        <v>2413</v>
      </c>
      <c r="C3668" s="434">
        <v>30</v>
      </c>
    </row>
    <row r="3669" spans="1:3" x14ac:dyDescent="0.35">
      <c r="A3669" s="917" t="s">
        <v>6204</v>
      </c>
      <c r="B3669" s="920" t="s">
        <v>2415</v>
      </c>
      <c r="C3669" s="434">
        <v>60</v>
      </c>
    </row>
    <row r="3670" spans="1:3" x14ac:dyDescent="0.35">
      <c r="A3670" s="917" t="s">
        <v>6205</v>
      </c>
      <c r="B3670" s="920" t="s">
        <v>6868</v>
      </c>
      <c r="C3670" s="434">
        <v>75</v>
      </c>
    </row>
    <row r="3671" spans="1:3" x14ac:dyDescent="0.35">
      <c r="A3671" s="917" t="s">
        <v>6206</v>
      </c>
      <c r="B3671" s="920" t="s">
        <v>836</v>
      </c>
      <c r="C3671" s="434">
        <v>75</v>
      </c>
    </row>
    <row r="3672" spans="1:3" x14ac:dyDescent="0.35">
      <c r="A3672" s="917" t="s">
        <v>6207</v>
      </c>
      <c r="B3672" s="920" t="s">
        <v>7284</v>
      </c>
      <c r="C3672" s="434">
        <v>120</v>
      </c>
    </row>
    <row r="3673" spans="1:3" x14ac:dyDescent="0.35">
      <c r="A3673" s="917" t="s">
        <v>6208</v>
      </c>
      <c r="B3673" s="920" t="s">
        <v>2422</v>
      </c>
      <c r="C3673" s="919">
        <v>30</v>
      </c>
    </row>
    <row r="3674" spans="1:3" x14ac:dyDescent="0.35">
      <c r="A3674" s="917" t="s">
        <v>6209</v>
      </c>
      <c r="B3674" s="920" t="s">
        <v>2466</v>
      </c>
      <c r="C3674" s="434">
        <v>30</v>
      </c>
    </row>
    <row r="3675" spans="1:3" x14ac:dyDescent="0.35">
      <c r="A3675" s="917" t="s">
        <v>6210</v>
      </c>
      <c r="B3675" s="920" t="s">
        <v>2629</v>
      </c>
      <c r="C3675" s="434">
        <v>45</v>
      </c>
    </row>
    <row r="3676" spans="1:3" x14ac:dyDescent="0.35">
      <c r="A3676" s="917" t="s">
        <v>6211</v>
      </c>
      <c r="B3676" s="920" t="s">
        <v>2426</v>
      </c>
      <c r="C3676" s="919">
        <v>30</v>
      </c>
    </row>
    <row r="3677" spans="1:3" x14ac:dyDescent="0.35">
      <c r="A3677" s="917" t="s">
        <v>6212</v>
      </c>
      <c r="B3677" s="920" t="s">
        <v>2591</v>
      </c>
      <c r="C3677" s="434">
        <v>45</v>
      </c>
    </row>
    <row r="3678" spans="1:3" x14ac:dyDescent="0.35">
      <c r="A3678" s="917" t="s">
        <v>6213</v>
      </c>
      <c r="B3678" s="920" t="s">
        <v>2424</v>
      </c>
      <c r="C3678" s="919">
        <v>45</v>
      </c>
    </row>
    <row r="3679" spans="1:3" x14ac:dyDescent="0.35">
      <c r="A3679" s="917" t="s">
        <v>6214</v>
      </c>
      <c r="B3679" s="920" t="s">
        <v>6869</v>
      </c>
      <c r="C3679" s="434">
        <v>30</v>
      </c>
    </row>
    <row r="3680" spans="1:3" x14ac:dyDescent="0.35">
      <c r="A3680" s="917" t="s">
        <v>6215</v>
      </c>
      <c r="B3680" s="920" t="s">
        <v>2635</v>
      </c>
      <c r="C3680" s="434">
        <v>30</v>
      </c>
    </row>
    <row r="3681" spans="1:3" x14ac:dyDescent="0.35">
      <c r="A3681" s="917" t="s">
        <v>6216</v>
      </c>
      <c r="B3681" s="920" t="s">
        <v>2456</v>
      </c>
      <c r="C3681" s="434">
        <v>30</v>
      </c>
    </row>
    <row r="3682" spans="1:3" x14ac:dyDescent="0.35">
      <c r="A3682" s="917" t="s">
        <v>6217</v>
      </c>
      <c r="B3682" s="920" t="s">
        <v>6870</v>
      </c>
      <c r="C3682" s="434">
        <v>45</v>
      </c>
    </row>
    <row r="3683" spans="1:3" x14ac:dyDescent="0.35">
      <c r="A3683" s="917" t="s">
        <v>6218</v>
      </c>
      <c r="B3683" s="920" t="s">
        <v>2640</v>
      </c>
      <c r="C3683" s="434">
        <v>45</v>
      </c>
    </row>
    <row r="3684" spans="1:3" x14ac:dyDescent="0.35">
      <c r="A3684" s="917" t="s">
        <v>6219</v>
      </c>
      <c r="B3684" s="920" t="s">
        <v>2642</v>
      </c>
      <c r="C3684" s="434">
        <v>30</v>
      </c>
    </row>
    <row r="3685" spans="1:3" x14ac:dyDescent="0.35">
      <c r="A3685" s="917" t="s">
        <v>6220</v>
      </c>
      <c r="B3685" s="422" t="s">
        <v>2595</v>
      </c>
      <c r="C3685" s="434">
        <v>60</v>
      </c>
    </row>
    <row r="3686" spans="1:3" x14ac:dyDescent="0.35">
      <c r="A3686" s="917" t="s">
        <v>6221</v>
      </c>
      <c r="B3686" s="920" t="s">
        <v>2597</v>
      </c>
      <c r="C3686" s="434">
        <v>60</v>
      </c>
    </row>
    <row r="3687" spans="1:3" x14ac:dyDescent="0.35">
      <c r="A3687" s="917" t="s">
        <v>6222</v>
      </c>
      <c r="B3687" s="920" t="s">
        <v>2428</v>
      </c>
      <c r="C3687" s="434">
        <v>30</v>
      </c>
    </row>
    <row r="3688" spans="1:3" x14ac:dyDescent="0.35">
      <c r="A3688" s="917" t="s">
        <v>6223</v>
      </c>
      <c r="B3688" s="920" t="s">
        <v>2600</v>
      </c>
      <c r="C3688" s="434">
        <v>60</v>
      </c>
    </row>
    <row r="3689" spans="1:3" x14ac:dyDescent="0.35">
      <c r="A3689" s="917" t="s">
        <v>6224</v>
      </c>
      <c r="B3689" s="920" t="s">
        <v>2618</v>
      </c>
      <c r="C3689" s="434">
        <v>60</v>
      </c>
    </row>
    <row r="3690" spans="1:3" x14ac:dyDescent="0.35">
      <c r="A3690" s="917" t="s">
        <v>6225</v>
      </c>
      <c r="B3690" s="920" t="s">
        <v>2602</v>
      </c>
      <c r="C3690" s="434">
        <v>150</v>
      </c>
    </row>
    <row r="3691" spans="1:3" x14ac:dyDescent="0.35">
      <c r="A3691" s="917" t="s">
        <v>6226</v>
      </c>
      <c r="B3691" s="920" t="s">
        <v>2654</v>
      </c>
      <c r="C3691" s="434">
        <v>90</v>
      </c>
    </row>
    <row r="3692" spans="1:3" x14ac:dyDescent="0.35">
      <c r="A3692" s="917" t="s">
        <v>6227</v>
      </c>
      <c r="B3692" s="920" t="s">
        <v>2656</v>
      </c>
      <c r="C3692" s="434">
        <v>60</v>
      </c>
    </row>
    <row r="3693" spans="1:3" x14ac:dyDescent="0.35">
      <c r="A3693" s="917" t="s">
        <v>6228</v>
      </c>
      <c r="B3693" s="920" t="s">
        <v>2609</v>
      </c>
      <c r="C3693" s="434">
        <v>60</v>
      </c>
    </row>
    <row r="3694" spans="1:3" x14ac:dyDescent="0.35">
      <c r="A3694" s="917" t="s">
        <v>6229</v>
      </c>
      <c r="B3694" s="918" t="s">
        <v>6871</v>
      </c>
      <c r="C3694" s="434">
        <v>150</v>
      </c>
    </row>
    <row r="3695" spans="1:3" x14ac:dyDescent="0.35">
      <c r="A3695" s="917" t="s">
        <v>6230</v>
      </c>
      <c r="B3695" s="920" t="s">
        <v>2611</v>
      </c>
      <c r="C3695" s="434">
        <v>150</v>
      </c>
    </row>
    <row r="3696" spans="1:3" ht="31" x14ac:dyDescent="0.35">
      <c r="A3696" s="917" t="s">
        <v>6231</v>
      </c>
      <c r="B3696" s="920" t="s">
        <v>7303</v>
      </c>
      <c r="C3696" s="434">
        <v>120</v>
      </c>
    </row>
    <row r="3697" spans="1:3" ht="31" x14ac:dyDescent="0.35">
      <c r="A3697" s="917" t="s">
        <v>6232</v>
      </c>
      <c r="B3697" s="920" t="s">
        <v>6872</v>
      </c>
      <c r="C3697" s="434">
        <v>120</v>
      </c>
    </row>
    <row r="3698" spans="1:3" ht="31" x14ac:dyDescent="0.35">
      <c r="A3698" s="917" t="s">
        <v>6233</v>
      </c>
      <c r="B3698" s="422" t="s">
        <v>7285</v>
      </c>
      <c r="C3698" s="434">
        <v>75</v>
      </c>
    </row>
    <row r="3699" spans="1:3" ht="31" x14ac:dyDescent="0.35">
      <c r="A3699" s="917" t="s">
        <v>6234</v>
      </c>
      <c r="B3699" s="920" t="s">
        <v>6873</v>
      </c>
      <c r="C3699" s="434">
        <v>60</v>
      </c>
    </row>
    <row r="3700" spans="1:3" x14ac:dyDescent="0.35">
      <c r="A3700" s="917" t="s">
        <v>6235</v>
      </c>
      <c r="B3700" s="422" t="s">
        <v>7288</v>
      </c>
      <c r="C3700" s="434">
        <v>60</v>
      </c>
    </row>
    <row r="3701" spans="1:3" x14ac:dyDescent="0.35">
      <c r="A3701" s="917" t="s">
        <v>6236</v>
      </c>
      <c r="B3701" s="920" t="s">
        <v>2659</v>
      </c>
      <c r="C3701" s="434">
        <v>75</v>
      </c>
    </row>
    <row r="3702" spans="1:3" x14ac:dyDescent="0.35">
      <c r="A3702" s="917" t="s">
        <v>6237</v>
      </c>
      <c r="B3702" s="920" t="s">
        <v>2668</v>
      </c>
      <c r="C3702" s="434">
        <v>150</v>
      </c>
    </row>
    <row r="3703" spans="1:3" x14ac:dyDescent="0.35">
      <c r="A3703" s="917" t="s">
        <v>6238</v>
      </c>
      <c r="B3703" s="920" t="s">
        <v>2671</v>
      </c>
      <c r="C3703" s="434">
        <v>45</v>
      </c>
    </row>
    <row r="3704" spans="1:3" x14ac:dyDescent="0.35">
      <c r="A3704" s="917" t="s">
        <v>6239</v>
      </c>
      <c r="B3704" s="422" t="s">
        <v>817</v>
      </c>
      <c r="C3704" s="434">
        <v>675</v>
      </c>
    </row>
    <row r="3705" spans="1:3" x14ac:dyDescent="0.35">
      <c r="A3705" s="917" t="s">
        <v>5756</v>
      </c>
      <c r="B3705" s="422" t="s">
        <v>6874</v>
      </c>
      <c r="C3705" s="434">
        <v>30</v>
      </c>
    </row>
    <row r="3706" spans="1:3" x14ac:dyDescent="0.35">
      <c r="A3706" s="917" t="s">
        <v>5757</v>
      </c>
      <c r="B3706" s="422" t="s">
        <v>2413</v>
      </c>
      <c r="C3706" s="434">
        <v>15</v>
      </c>
    </row>
    <row r="3707" spans="1:3" x14ac:dyDescent="0.35">
      <c r="A3707" s="917" t="s">
        <v>5758</v>
      </c>
      <c r="B3707" s="422" t="s">
        <v>2415</v>
      </c>
      <c r="C3707" s="434">
        <v>30</v>
      </c>
    </row>
    <row r="3708" spans="1:3" x14ac:dyDescent="0.35">
      <c r="A3708" s="917" t="s">
        <v>5759</v>
      </c>
      <c r="B3708" s="422" t="s">
        <v>2417</v>
      </c>
      <c r="C3708" s="434">
        <v>45</v>
      </c>
    </row>
    <row r="3709" spans="1:3" x14ac:dyDescent="0.35">
      <c r="A3709" s="917" t="s">
        <v>5760</v>
      </c>
      <c r="B3709" s="422" t="s">
        <v>836</v>
      </c>
      <c r="C3709" s="434">
        <v>45</v>
      </c>
    </row>
    <row r="3710" spans="1:3" x14ac:dyDescent="0.35">
      <c r="A3710" s="917" t="s">
        <v>5761</v>
      </c>
      <c r="B3710" s="422" t="s">
        <v>2420</v>
      </c>
      <c r="C3710" s="434">
        <v>90</v>
      </c>
    </row>
    <row r="3711" spans="1:3" x14ac:dyDescent="0.35">
      <c r="A3711" s="917" t="s">
        <v>5762</v>
      </c>
      <c r="B3711" s="920" t="s">
        <v>2422</v>
      </c>
      <c r="C3711" s="434">
        <v>30</v>
      </c>
    </row>
    <row r="3712" spans="1:3" x14ac:dyDescent="0.35">
      <c r="A3712" s="917" t="s">
        <v>5763</v>
      </c>
      <c r="B3712" s="920" t="s">
        <v>2589</v>
      </c>
      <c r="C3712" s="434">
        <v>45</v>
      </c>
    </row>
    <row r="3713" spans="1:3" x14ac:dyDescent="0.35">
      <c r="A3713" s="917" t="s">
        <v>5764</v>
      </c>
      <c r="B3713" s="920" t="s">
        <v>2426</v>
      </c>
      <c r="C3713" s="434">
        <v>30</v>
      </c>
    </row>
    <row r="3714" spans="1:3" x14ac:dyDescent="0.35">
      <c r="A3714" s="917" t="s">
        <v>5765</v>
      </c>
      <c r="B3714" s="920" t="s">
        <v>2591</v>
      </c>
      <c r="C3714" s="434">
        <v>30</v>
      </c>
    </row>
    <row r="3715" spans="1:3" x14ac:dyDescent="0.35">
      <c r="A3715" s="917" t="s">
        <v>5766</v>
      </c>
      <c r="B3715" s="920" t="s">
        <v>2424</v>
      </c>
      <c r="C3715" s="434">
        <v>45</v>
      </c>
    </row>
    <row r="3716" spans="1:3" x14ac:dyDescent="0.35">
      <c r="A3716" s="917" t="s">
        <v>5767</v>
      </c>
      <c r="B3716" s="920" t="s">
        <v>2456</v>
      </c>
      <c r="C3716" s="434">
        <v>30</v>
      </c>
    </row>
    <row r="3717" spans="1:3" x14ac:dyDescent="0.35">
      <c r="A3717" s="917" t="s">
        <v>5768</v>
      </c>
      <c r="B3717" s="921" t="s">
        <v>2595</v>
      </c>
      <c r="C3717" s="922">
        <v>60</v>
      </c>
    </row>
    <row r="3718" spans="1:3" x14ac:dyDescent="0.35">
      <c r="A3718" s="917" t="s">
        <v>5769</v>
      </c>
      <c r="B3718" s="920" t="s">
        <v>2597</v>
      </c>
      <c r="C3718" s="434">
        <v>60</v>
      </c>
    </row>
    <row r="3719" spans="1:3" x14ac:dyDescent="0.35">
      <c r="A3719" s="917" t="s">
        <v>5770</v>
      </c>
      <c r="B3719" s="920" t="s">
        <v>2428</v>
      </c>
      <c r="C3719" s="434">
        <v>30</v>
      </c>
    </row>
    <row r="3720" spans="1:3" x14ac:dyDescent="0.35">
      <c r="A3720" s="917" t="s">
        <v>5771</v>
      </c>
      <c r="B3720" s="920" t="s">
        <v>2600</v>
      </c>
      <c r="C3720" s="434">
        <v>60</v>
      </c>
    </row>
    <row r="3721" spans="1:3" x14ac:dyDescent="0.35">
      <c r="A3721" s="917" t="s">
        <v>5772</v>
      </c>
      <c r="B3721" s="920" t="s">
        <v>2618</v>
      </c>
      <c r="C3721" s="434">
        <v>60</v>
      </c>
    </row>
    <row r="3722" spans="1:3" x14ac:dyDescent="0.35">
      <c r="A3722" s="917" t="s">
        <v>5773</v>
      </c>
      <c r="B3722" s="920" t="s">
        <v>2602</v>
      </c>
      <c r="C3722" s="434">
        <v>150</v>
      </c>
    </row>
    <row r="3723" spans="1:3" x14ac:dyDescent="0.35">
      <c r="A3723" s="917" t="s">
        <v>5774</v>
      </c>
      <c r="B3723" s="920" t="s">
        <v>1042</v>
      </c>
      <c r="C3723" s="434">
        <v>90</v>
      </c>
    </row>
    <row r="3724" spans="1:3" ht="31" x14ac:dyDescent="0.35">
      <c r="A3724" s="917" t="s">
        <v>5775</v>
      </c>
      <c r="B3724" s="920" t="s">
        <v>2607</v>
      </c>
      <c r="C3724" s="434">
        <v>60</v>
      </c>
    </row>
    <row r="3725" spans="1:3" x14ac:dyDescent="0.35">
      <c r="A3725" s="917" t="s">
        <v>5776</v>
      </c>
      <c r="B3725" s="920" t="s">
        <v>2609</v>
      </c>
      <c r="C3725" s="434">
        <v>60</v>
      </c>
    </row>
    <row r="3726" spans="1:3" ht="31" x14ac:dyDescent="0.35">
      <c r="A3726" s="917" t="s">
        <v>5777</v>
      </c>
      <c r="B3726" s="422" t="s">
        <v>6875</v>
      </c>
      <c r="C3726" s="434">
        <v>150</v>
      </c>
    </row>
    <row r="3727" spans="1:3" x14ac:dyDescent="0.35">
      <c r="A3727" s="917" t="s">
        <v>5778</v>
      </c>
      <c r="B3727" s="920" t="s">
        <v>2611</v>
      </c>
      <c r="C3727" s="434">
        <v>150</v>
      </c>
    </row>
    <row r="3728" spans="1:3" ht="31" x14ac:dyDescent="0.35">
      <c r="A3728" s="917" t="s">
        <v>5779</v>
      </c>
      <c r="B3728" s="920" t="s">
        <v>7303</v>
      </c>
      <c r="C3728" s="434">
        <v>90</v>
      </c>
    </row>
    <row r="3729" spans="1:3" ht="31" x14ac:dyDescent="0.35">
      <c r="A3729" s="917" t="s">
        <v>5780</v>
      </c>
      <c r="B3729" s="920" t="s">
        <v>6872</v>
      </c>
      <c r="C3729" s="434">
        <v>90</v>
      </c>
    </row>
    <row r="3730" spans="1:3" ht="31" x14ac:dyDescent="0.35">
      <c r="A3730" s="917" t="s">
        <v>5781</v>
      </c>
      <c r="B3730" s="920" t="s">
        <v>7285</v>
      </c>
      <c r="C3730" s="434">
        <v>60</v>
      </c>
    </row>
    <row r="3731" spans="1:3" x14ac:dyDescent="0.35">
      <c r="A3731" s="917" t="s">
        <v>5782</v>
      </c>
      <c r="B3731" s="422" t="s">
        <v>817</v>
      </c>
      <c r="C3731" s="434">
        <v>270</v>
      </c>
    </row>
    <row r="3732" spans="1:3" x14ac:dyDescent="0.35">
      <c r="A3732" s="917" t="s">
        <v>6242</v>
      </c>
      <c r="B3732" s="923" t="s">
        <v>6874</v>
      </c>
      <c r="C3732" s="924">
        <v>75</v>
      </c>
    </row>
    <row r="3733" spans="1:3" x14ac:dyDescent="0.35">
      <c r="A3733" s="917" t="s">
        <v>6243</v>
      </c>
      <c r="B3733" s="923" t="s">
        <v>2413</v>
      </c>
      <c r="C3733" s="924">
        <v>30</v>
      </c>
    </row>
    <row r="3734" spans="1:3" x14ac:dyDescent="0.35">
      <c r="A3734" s="917" t="s">
        <v>6244</v>
      </c>
      <c r="B3734" s="923" t="s">
        <v>2415</v>
      </c>
      <c r="C3734" s="924">
        <v>60</v>
      </c>
    </row>
    <row r="3735" spans="1:3" x14ac:dyDescent="0.35">
      <c r="A3735" s="917" t="s">
        <v>6245</v>
      </c>
      <c r="B3735" s="923" t="s">
        <v>3540</v>
      </c>
      <c r="C3735" s="924">
        <v>75</v>
      </c>
    </row>
    <row r="3736" spans="1:3" x14ac:dyDescent="0.35">
      <c r="A3736" s="917" t="s">
        <v>6246</v>
      </c>
      <c r="B3736" s="923" t="s">
        <v>836</v>
      </c>
      <c r="C3736" s="924">
        <v>75</v>
      </c>
    </row>
    <row r="3737" spans="1:3" x14ac:dyDescent="0.35">
      <c r="A3737" s="917" t="s">
        <v>6247</v>
      </c>
      <c r="B3737" s="923" t="s">
        <v>6876</v>
      </c>
      <c r="C3737" s="925">
        <v>120</v>
      </c>
    </row>
    <row r="3738" spans="1:3" x14ac:dyDescent="0.35">
      <c r="A3738" s="917" t="s">
        <v>6248</v>
      </c>
      <c r="B3738" s="926" t="s">
        <v>2424</v>
      </c>
      <c r="C3738" s="924">
        <v>30</v>
      </c>
    </row>
    <row r="3739" spans="1:3" x14ac:dyDescent="0.35">
      <c r="A3739" s="917" t="s">
        <v>6249</v>
      </c>
      <c r="B3739" s="927" t="s">
        <v>2560</v>
      </c>
      <c r="C3739" s="925">
        <v>45</v>
      </c>
    </row>
    <row r="3740" spans="1:3" x14ac:dyDescent="0.35">
      <c r="A3740" s="917" t="s">
        <v>6250</v>
      </c>
      <c r="B3740" s="926" t="s">
        <v>2683</v>
      </c>
      <c r="C3740" s="924">
        <v>45</v>
      </c>
    </row>
    <row r="3741" spans="1:3" x14ac:dyDescent="0.35">
      <c r="A3741" s="917" t="s">
        <v>6251</v>
      </c>
      <c r="B3741" s="926" t="s">
        <v>6877</v>
      </c>
      <c r="C3741" s="919">
        <v>45</v>
      </c>
    </row>
    <row r="3742" spans="1:3" x14ac:dyDescent="0.35">
      <c r="A3742" s="917" t="s">
        <v>6252</v>
      </c>
      <c r="B3742" s="926" t="s">
        <v>2687</v>
      </c>
      <c r="C3742" s="924">
        <v>30</v>
      </c>
    </row>
    <row r="3743" spans="1:3" x14ac:dyDescent="0.35">
      <c r="A3743" s="917" t="s">
        <v>6253</v>
      </c>
      <c r="B3743" s="926" t="s">
        <v>2456</v>
      </c>
      <c r="C3743" s="924">
        <v>30</v>
      </c>
    </row>
    <row r="3744" spans="1:3" x14ac:dyDescent="0.35">
      <c r="A3744" s="917" t="s">
        <v>6254</v>
      </c>
      <c r="B3744" s="926" t="s">
        <v>2428</v>
      </c>
      <c r="C3744" s="924">
        <v>30</v>
      </c>
    </row>
    <row r="3745" spans="1:3" x14ac:dyDescent="0.35">
      <c r="A3745" s="917" t="s">
        <v>6974</v>
      </c>
      <c r="B3745" s="926" t="s">
        <v>6878</v>
      </c>
      <c r="C3745" s="924">
        <v>60</v>
      </c>
    </row>
    <row r="3746" spans="1:3" x14ac:dyDescent="0.35">
      <c r="A3746" s="917" t="s">
        <v>6256</v>
      </c>
      <c r="B3746" s="926" t="s">
        <v>2511</v>
      </c>
      <c r="C3746" s="925">
        <v>120</v>
      </c>
    </row>
    <row r="3747" spans="1:3" x14ac:dyDescent="0.35">
      <c r="A3747" s="917" t="s">
        <v>6257</v>
      </c>
      <c r="B3747" s="926" t="s">
        <v>2478</v>
      </c>
      <c r="C3747" s="925">
        <v>150</v>
      </c>
    </row>
    <row r="3748" spans="1:3" x14ac:dyDescent="0.35">
      <c r="A3748" s="917" t="s">
        <v>6258</v>
      </c>
      <c r="B3748" s="926" t="s">
        <v>2728</v>
      </c>
      <c r="C3748" s="925">
        <v>60</v>
      </c>
    </row>
    <row r="3749" spans="1:3" x14ac:dyDescent="0.35">
      <c r="A3749" s="917" t="s">
        <v>6259</v>
      </c>
      <c r="B3749" s="926" t="s">
        <v>2693</v>
      </c>
      <c r="C3749" s="925">
        <v>60</v>
      </c>
    </row>
    <row r="3750" spans="1:3" x14ac:dyDescent="0.35">
      <c r="A3750" s="917" t="s">
        <v>6260</v>
      </c>
      <c r="B3750" s="926" t="s">
        <v>2491</v>
      </c>
      <c r="C3750" s="925">
        <v>60</v>
      </c>
    </row>
    <row r="3751" spans="1:3" x14ac:dyDescent="0.35">
      <c r="A3751" s="917" t="s">
        <v>6261</v>
      </c>
      <c r="B3751" s="926" t="s">
        <v>2698</v>
      </c>
      <c r="C3751" s="924">
        <v>120</v>
      </c>
    </row>
    <row r="3752" spans="1:3" x14ac:dyDescent="0.35">
      <c r="A3752" s="917" t="s">
        <v>6262</v>
      </c>
      <c r="B3752" s="926" t="s">
        <v>2736</v>
      </c>
      <c r="C3752" s="924">
        <v>150</v>
      </c>
    </row>
    <row r="3753" spans="1:3" x14ac:dyDescent="0.35">
      <c r="A3753" s="917" t="s">
        <v>6263</v>
      </c>
      <c r="B3753" s="926" t="s">
        <v>2702</v>
      </c>
      <c r="C3753" s="924">
        <v>150</v>
      </c>
    </row>
    <row r="3754" spans="1:3" x14ac:dyDescent="0.35">
      <c r="A3754" s="917" t="s">
        <v>6975</v>
      </c>
      <c r="B3754" s="926" t="s">
        <v>509</v>
      </c>
      <c r="C3754" s="924">
        <v>60</v>
      </c>
    </row>
    <row r="3755" spans="1:3" x14ac:dyDescent="0.35">
      <c r="A3755" s="917" t="s">
        <v>6265</v>
      </c>
      <c r="B3755" s="926" t="s">
        <v>2739</v>
      </c>
      <c r="C3755" s="924">
        <v>60</v>
      </c>
    </row>
    <row r="3756" spans="1:3" x14ac:dyDescent="0.35">
      <c r="A3756" s="917" t="s">
        <v>6266</v>
      </c>
      <c r="B3756" s="926" t="s">
        <v>2704</v>
      </c>
      <c r="C3756" s="924">
        <v>120</v>
      </c>
    </row>
    <row r="3757" spans="1:3" x14ac:dyDescent="0.35">
      <c r="A3757" s="917" t="s">
        <v>6267</v>
      </c>
      <c r="B3757" s="926" t="s">
        <v>2742</v>
      </c>
      <c r="C3757" s="924">
        <v>120</v>
      </c>
    </row>
    <row r="3758" spans="1:3" x14ac:dyDescent="0.35">
      <c r="A3758" s="917" t="s">
        <v>6976</v>
      </c>
      <c r="B3758" s="926" t="s">
        <v>6879</v>
      </c>
      <c r="C3758" s="924">
        <v>60</v>
      </c>
    </row>
    <row r="3759" spans="1:3" x14ac:dyDescent="0.35">
      <c r="A3759" s="917" t="s">
        <v>6269</v>
      </c>
      <c r="B3759" s="926" t="s">
        <v>6880</v>
      </c>
      <c r="C3759" s="924">
        <v>60</v>
      </c>
    </row>
    <row r="3760" spans="1:3" x14ac:dyDescent="0.35">
      <c r="A3760" s="917" t="s">
        <v>6977</v>
      </c>
      <c r="B3760" s="926" t="s">
        <v>6881</v>
      </c>
      <c r="C3760" s="924">
        <v>60</v>
      </c>
    </row>
    <row r="3761" spans="1:5" x14ac:dyDescent="0.35">
      <c r="A3761" s="917" t="s">
        <v>6271</v>
      </c>
      <c r="B3761" s="926" t="s">
        <v>2548</v>
      </c>
      <c r="C3761" s="924">
        <v>30</v>
      </c>
    </row>
    <row r="3762" spans="1:5" x14ac:dyDescent="0.35">
      <c r="A3762" s="917" t="s">
        <v>6272</v>
      </c>
      <c r="B3762" s="926" t="s">
        <v>817</v>
      </c>
      <c r="C3762" s="924">
        <v>360</v>
      </c>
    </row>
    <row r="3763" spans="1:5" ht="16.5" x14ac:dyDescent="0.35">
      <c r="A3763" s="917" t="s">
        <v>5783</v>
      </c>
      <c r="B3763" s="926" t="s">
        <v>6874</v>
      </c>
      <c r="C3763" s="919">
        <v>30</v>
      </c>
      <c r="E3763" s="405"/>
    </row>
    <row r="3764" spans="1:5" ht="16.5" x14ac:dyDescent="0.35">
      <c r="A3764" s="917" t="s">
        <v>5784</v>
      </c>
      <c r="B3764" s="926" t="s">
        <v>2413</v>
      </c>
      <c r="C3764" s="919">
        <v>15</v>
      </c>
      <c r="E3764" s="405"/>
    </row>
    <row r="3765" spans="1:5" ht="16.5" x14ac:dyDescent="0.35">
      <c r="A3765" s="917" t="s">
        <v>5785</v>
      </c>
      <c r="B3765" s="926" t="s">
        <v>2415</v>
      </c>
      <c r="C3765" s="919">
        <v>30</v>
      </c>
      <c r="E3765" s="405"/>
    </row>
    <row r="3766" spans="1:5" ht="16.5" x14ac:dyDescent="0.35">
      <c r="A3766" s="917" t="s">
        <v>5786</v>
      </c>
      <c r="B3766" s="926" t="s">
        <v>3540</v>
      </c>
      <c r="C3766" s="919">
        <v>45</v>
      </c>
      <c r="E3766" s="405"/>
    </row>
    <row r="3767" spans="1:5" ht="16.5" x14ac:dyDescent="0.35">
      <c r="A3767" s="917" t="s">
        <v>5787</v>
      </c>
      <c r="B3767" s="926" t="s">
        <v>836</v>
      </c>
      <c r="C3767" s="919">
        <v>45</v>
      </c>
      <c r="E3767" s="405"/>
    </row>
    <row r="3768" spans="1:5" ht="16.5" x14ac:dyDescent="0.35">
      <c r="A3768" s="917" t="s">
        <v>5788</v>
      </c>
      <c r="B3768" s="923" t="s">
        <v>6876</v>
      </c>
      <c r="C3768" s="434">
        <v>90</v>
      </c>
      <c r="E3768" s="405"/>
    </row>
    <row r="3769" spans="1:5" x14ac:dyDescent="0.35">
      <c r="A3769" s="917" t="s">
        <v>5789</v>
      </c>
      <c r="B3769" s="926" t="s">
        <v>2424</v>
      </c>
      <c r="C3769" s="924">
        <v>30</v>
      </c>
    </row>
    <row r="3770" spans="1:5" x14ac:dyDescent="0.35">
      <c r="A3770" s="917" t="s">
        <v>5790</v>
      </c>
      <c r="B3770" s="926" t="s">
        <v>2683</v>
      </c>
      <c r="C3770" s="924">
        <v>45</v>
      </c>
    </row>
    <row r="3771" spans="1:5" x14ac:dyDescent="0.35">
      <c r="A3771" s="917" t="s">
        <v>5791</v>
      </c>
      <c r="B3771" s="926" t="s">
        <v>6877</v>
      </c>
      <c r="C3771" s="924">
        <v>45</v>
      </c>
    </row>
    <row r="3772" spans="1:5" x14ac:dyDescent="0.35">
      <c r="A3772" s="917" t="s">
        <v>5792</v>
      </c>
      <c r="B3772" s="926" t="s">
        <v>2687</v>
      </c>
      <c r="C3772" s="924">
        <v>30</v>
      </c>
    </row>
    <row r="3773" spans="1:5" x14ac:dyDescent="0.35">
      <c r="A3773" s="917" t="s">
        <v>5793</v>
      </c>
      <c r="B3773" s="926" t="s">
        <v>2456</v>
      </c>
      <c r="C3773" s="924">
        <v>30</v>
      </c>
    </row>
    <row r="3774" spans="1:5" x14ac:dyDescent="0.35">
      <c r="A3774" s="917" t="s">
        <v>5794</v>
      </c>
      <c r="B3774" s="926" t="s">
        <v>2428</v>
      </c>
      <c r="C3774" s="924">
        <v>30</v>
      </c>
    </row>
    <row r="3775" spans="1:5" x14ac:dyDescent="0.35">
      <c r="A3775" s="917" t="s">
        <v>5795</v>
      </c>
      <c r="B3775" s="926" t="s">
        <v>6878</v>
      </c>
      <c r="C3775" s="924">
        <v>60</v>
      </c>
    </row>
    <row r="3776" spans="1:5" x14ac:dyDescent="0.35">
      <c r="A3776" s="917" t="s">
        <v>5796</v>
      </c>
      <c r="B3776" s="926" t="s">
        <v>2511</v>
      </c>
      <c r="C3776" s="925">
        <v>120</v>
      </c>
    </row>
    <row r="3777" spans="1:3" x14ac:dyDescent="0.35">
      <c r="A3777" s="917" t="s">
        <v>5797</v>
      </c>
      <c r="B3777" s="926" t="s">
        <v>2478</v>
      </c>
      <c r="C3777" s="925">
        <v>150</v>
      </c>
    </row>
    <row r="3778" spans="1:3" x14ac:dyDescent="0.35">
      <c r="A3778" s="917" t="s">
        <v>5798</v>
      </c>
      <c r="B3778" s="926" t="s">
        <v>2695</v>
      </c>
      <c r="C3778" s="925">
        <v>60</v>
      </c>
    </row>
    <row r="3779" spans="1:3" x14ac:dyDescent="0.35">
      <c r="A3779" s="917" t="s">
        <v>5799</v>
      </c>
      <c r="B3779" s="926" t="s">
        <v>2693</v>
      </c>
      <c r="C3779" s="925">
        <v>60</v>
      </c>
    </row>
    <row r="3780" spans="1:3" x14ac:dyDescent="0.35">
      <c r="A3780" s="917" t="s">
        <v>5800</v>
      </c>
      <c r="B3780" s="926" t="s">
        <v>2698</v>
      </c>
      <c r="C3780" s="924">
        <v>120</v>
      </c>
    </row>
    <row r="3781" spans="1:3" x14ac:dyDescent="0.35">
      <c r="A3781" s="917" t="s">
        <v>5801</v>
      </c>
      <c r="B3781" s="926" t="s">
        <v>2736</v>
      </c>
      <c r="C3781" s="924">
        <v>150</v>
      </c>
    </row>
    <row r="3782" spans="1:3" x14ac:dyDescent="0.35">
      <c r="A3782" s="917" t="s">
        <v>5802</v>
      </c>
      <c r="B3782" s="926" t="s">
        <v>2702</v>
      </c>
      <c r="C3782" s="924">
        <v>150</v>
      </c>
    </row>
    <row r="3783" spans="1:3" x14ac:dyDescent="0.35">
      <c r="A3783" s="917" t="s">
        <v>6978</v>
      </c>
      <c r="B3783" s="926" t="s">
        <v>2704</v>
      </c>
      <c r="C3783" s="924">
        <v>120</v>
      </c>
    </row>
    <row r="3784" spans="1:3" x14ac:dyDescent="0.35">
      <c r="A3784" s="917" t="s">
        <v>6979</v>
      </c>
      <c r="B3784" s="926" t="s">
        <v>2742</v>
      </c>
      <c r="C3784" s="924">
        <v>120</v>
      </c>
    </row>
    <row r="3785" spans="1:3" x14ac:dyDescent="0.35">
      <c r="A3785" s="917" t="s">
        <v>5805</v>
      </c>
      <c r="B3785" s="926" t="s">
        <v>509</v>
      </c>
      <c r="C3785" s="924">
        <v>60</v>
      </c>
    </row>
    <row r="3786" spans="1:3" x14ac:dyDescent="0.35">
      <c r="A3786" s="917" t="s">
        <v>6980</v>
      </c>
      <c r="B3786" s="926" t="s">
        <v>817</v>
      </c>
      <c r="C3786" s="924">
        <v>270</v>
      </c>
    </row>
    <row r="3787" spans="1:3" x14ac:dyDescent="0.35">
      <c r="A3787" s="917" t="s">
        <v>6981</v>
      </c>
      <c r="B3787" s="928" t="s">
        <v>6874</v>
      </c>
      <c r="C3787" s="919">
        <v>75</v>
      </c>
    </row>
    <row r="3788" spans="1:3" x14ac:dyDescent="0.35">
      <c r="A3788" s="917" t="s">
        <v>6982</v>
      </c>
      <c r="B3788" s="928" t="s">
        <v>2413</v>
      </c>
      <c r="C3788" s="919">
        <v>30</v>
      </c>
    </row>
    <row r="3789" spans="1:3" x14ac:dyDescent="0.35">
      <c r="A3789" s="917" t="s">
        <v>6983</v>
      </c>
      <c r="B3789" s="928" t="s">
        <v>2415</v>
      </c>
      <c r="C3789" s="919">
        <v>60</v>
      </c>
    </row>
    <row r="3790" spans="1:3" x14ac:dyDescent="0.35">
      <c r="A3790" s="917" t="s">
        <v>6984</v>
      </c>
      <c r="B3790" s="918" t="s">
        <v>3540</v>
      </c>
      <c r="C3790" s="919">
        <v>75</v>
      </c>
    </row>
    <row r="3791" spans="1:3" x14ac:dyDescent="0.35">
      <c r="A3791" s="917" t="s">
        <v>6985</v>
      </c>
      <c r="B3791" s="928" t="s">
        <v>836</v>
      </c>
      <c r="C3791" s="919">
        <v>75</v>
      </c>
    </row>
    <row r="3792" spans="1:3" x14ac:dyDescent="0.35">
      <c r="A3792" s="917" t="s">
        <v>6986</v>
      </c>
      <c r="B3792" s="928" t="s">
        <v>6876</v>
      </c>
      <c r="C3792" s="919">
        <v>120</v>
      </c>
    </row>
    <row r="3793" spans="1:3" x14ac:dyDescent="0.35">
      <c r="A3793" s="917" t="s">
        <v>7095</v>
      </c>
      <c r="B3793" s="928" t="s">
        <v>2428</v>
      </c>
      <c r="C3793" s="919">
        <v>30</v>
      </c>
    </row>
    <row r="3794" spans="1:3" x14ac:dyDescent="0.35">
      <c r="A3794" s="917" t="s">
        <v>7096</v>
      </c>
      <c r="B3794" s="928" t="s">
        <v>2560</v>
      </c>
      <c r="C3794" s="919">
        <v>45</v>
      </c>
    </row>
    <row r="3795" spans="1:3" x14ac:dyDescent="0.35">
      <c r="A3795" s="917" t="s">
        <v>7097</v>
      </c>
      <c r="B3795" s="928" t="s">
        <v>2456</v>
      </c>
      <c r="C3795" s="919">
        <v>30</v>
      </c>
    </row>
    <row r="3796" spans="1:3" x14ac:dyDescent="0.35">
      <c r="A3796" s="917" t="s">
        <v>7098</v>
      </c>
      <c r="B3796" s="928" t="s">
        <v>848</v>
      </c>
      <c r="C3796" s="919">
        <v>90</v>
      </c>
    </row>
    <row r="3797" spans="1:3" x14ac:dyDescent="0.35">
      <c r="A3797" s="917" t="s">
        <v>7099</v>
      </c>
      <c r="B3797" s="928" t="s">
        <v>2424</v>
      </c>
      <c r="C3797" s="919">
        <v>30</v>
      </c>
    </row>
    <row r="3798" spans="1:3" x14ac:dyDescent="0.35">
      <c r="A3798" s="917" t="s">
        <v>7100</v>
      </c>
      <c r="B3798" s="928" t="s">
        <v>2460</v>
      </c>
      <c r="C3798" s="919">
        <v>60</v>
      </c>
    </row>
    <row r="3799" spans="1:3" x14ac:dyDescent="0.35">
      <c r="A3799" s="917" t="s">
        <v>6987</v>
      </c>
      <c r="B3799" s="928" t="s">
        <v>2462</v>
      </c>
      <c r="C3799" s="919">
        <v>30</v>
      </c>
    </row>
    <row r="3800" spans="1:3" x14ac:dyDescent="0.35">
      <c r="A3800" s="917" t="s">
        <v>6988</v>
      </c>
      <c r="B3800" s="928" t="s">
        <v>2763</v>
      </c>
      <c r="C3800" s="919">
        <v>45</v>
      </c>
    </row>
    <row r="3801" spans="1:3" x14ac:dyDescent="0.35">
      <c r="A3801" s="917" t="s">
        <v>6989</v>
      </c>
      <c r="B3801" s="928" t="s">
        <v>2466</v>
      </c>
      <c r="C3801" s="919">
        <v>60</v>
      </c>
    </row>
    <row r="3802" spans="1:3" x14ac:dyDescent="0.35">
      <c r="A3802" s="917" t="s">
        <v>7101</v>
      </c>
      <c r="B3802" s="928" t="s">
        <v>2766</v>
      </c>
      <c r="C3802" s="919">
        <v>60</v>
      </c>
    </row>
    <row r="3803" spans="1:3" x14ac:dyDescent="0.35">
      <c r="A3803" s="917" t="s">
        <v>7102</v>
      </c>
      <c r="B3803" s="928" t="s">
        <v>507</v>
      </c>
      <c r="C3803" s="919">
        <v>180</v>
      </c>
    </row>
    <row r="3804" spans="1:3" x14ac:dyDescent="0.35">
      <c r="A3804" s="917" t="s">
        <v>7103</v>
      </c>
      <c r="B3804" s="928" t="s">
        <v>508</v>
      </c>
      <c r="C3804" s="929">
        <v>60</v>
      </c>
    </row>
    <row r="3805" spans="1:3" x14ac:dyDescent="0.35">
      <c r="A3805" s="917" t="s">
        <v>7104</v>
      </c>
      <c r="B3805" s="928" t="s">
        <v>6882</v>
      </c>
      <c r="C3805" s="919">
        <v>60</v>
      </c>
    </row>
    <row r="3806" spans="1:3" x14ac:dyDescent="0.35">
      <c r="A3806" s="917" t="s">
        <v>7105</v>
      </c>
      <c r="B3806" s="928" t="s">
        <v>2554</v>
      </c>
      <c r="C3806" s="919">
        <v>45</v>
      </c>
    </row>
    <row r="3807" spans="1:3" x14ac:dyDescent="0.35">
      <c r="A3807" s="917" t="s">
        <v>7106</v>
      </c>
      <c r="B3807" s="928" t="s">
        <v>2517</v>
      </c>
      <c r="C3807" s="919">
        <v>60</v>
      </c>
    </row>
    <row r="3808" spans="1:3" x14ac:dyDescent="0.35">
      <c r="A3808" s="917" t="s">
        <v>7107</v>
      </c>
      <c r="B3808" s="928" t="s">
        <v>513</v>
      </c>
      <c r="C3808" s="919">
        <v>60</v>
      </c>
    </row>
    <row r="3809" spans="1:3" x14ac:dyDescent="0.35">
      <c r="A3809" s="917" t="s">
        <v>7108</v>
      </c>
      <c r="B3809" s="928" t="s">
        <v>2771</v>
      </c>
      <c r="C3809" s="919">
        <v>90</v>
      </c>
    </row>
    <row r="3810" spans="1:3" x14ac:dyDescent="0.35">
      <c r="A3810" s="917" t="s">
        <v>7109</v>
      </c>
      <c r="B3810" s="928" t="s">
        <v>2773</v>
      </c>
      <c r="C3810" s="919">
        <v>150</v>
      </c>
    </row>
    <row r="3811" spans="1:3" x14ac:dyDescent="0.35">
      <c r="A3811" s="917" t="s">
        <v>7110</v>
      </c>
      <c r="B3811" s="928" t="s">
        <v>2807</v>
      </c>
      <c r="C3811" s="919">
        <v>90</v>
      </c>
    </row>
    <row r="3812" spans="1:3" x14ac:dyDescent="0.35">
      <c r="A3812" s="917" t="s">
        <v>7111</v>
      </c>
      <c r="B3812" s="928" t="s">
        <v>2809</v>
      </c>
      <c r="C3812" s="919">
        <v>120</v>
      </c>
    </row>
    <row r="3813" spans="1:3" x14ac:dyDescent="0.35">
      <c r="A3813" s="917" t="s">
        <v>7112</v>
      </c>
      <c r="B3813" s="928" t="s">
        <v>2528</v>
      </c>
      <c r="C3813" s="919">
        <v>120</v>
      </c>
    </row>
    <row r="3814" spans="1:3" x14ac:dyDescent="0.35">
      <c r="A3814" s="917" t="s">
        <v>7113</v>
      </c>
      <c r="B3814" s="928" t="s">
        <v>6883</v>
      </c>
      <c r="C3814" s="929">
        <v>60</v>
      </c>
    </row>
    <row r="3815" spans="1:3" x14ac:dyDescent="0.35">
      <c r="A3815" s="917" t="s">
        <v>7114</v>
      </c>
      <c r="B3815" s="928" t="s">
        <v>2776</v>
      </c>
      <c r="C3815" s="919">
        <v>150</v>
      </c>
    </row>
    <row r="3816" spans="1:3" x14ac:dyDescent="0.35">
      <c r="A3816" s="917" t="s">
        <v>7115</v>
      </c>
      <c r="B3816" s="928" t="s">
        <v>2530</v>
      </c>
      <c r="C3816" s="919">
        <v>90</v>
      </c>
    </row>
    <row r="3817" spans="1:3" x14ac:dyDescent="0.35">
      <c r="A3817" s="917" t="s">
        <v>7116</v>
      </c>
      <c r="B3817" s="928" t="s">
        <v>2778</v>
      </c>
      <c r="C3817" s="919">
        <v>90</v>
      </c>
    </row>
    <row r="3818" spans="1:3" x14ac:dyDescent="0.35">
      <c r="A3818" s="917" t="s">
        <v>7117</v>
      </c>
      <c r="B3818" s="928" t="s">
        <v>509</v>
      </c>
      <c r="C3818" s="919">
        <v>60</v>
      </c>
    </row>
    <row r="3819" spans="1:3" x14ac:dyDescent="0.35">
      <c r="A3819" s="917" t="s">
        <v>7118</v>
      </c>
      <c r="B3819" s="928" t="s">
        <v>2573</v>
      </c>
      <c r="C3819" s="919">
        <v>60</v>
      </c>
    </row>
    <row r="3820" spans="1:3" x14ac:dyDescent="0.35">
      <c r="A3820" s="917" t="s">
        <v>7119</v>
      </c>
      <c r="B3820" s="928" t="s">
        <v>2548</v>
      </c>
      <c r="C3820" s="919">
        <v>30</v>
      </c>
    </row>
    <row r="3821" spans="1:3" x14ac:dyDescent="0.35">
      <c r="A3821" s="917" t="s">
        <v>6990</v>
      </c>
      <c r="B3821" s="928" t="s">
        <v>6884</v>
      </c>
      <c r="C3821" s="919">
        <v>60</v>
      </c>
    </row>
    <row r="3822" spans="1:3" x14ac:dyDescent="0.35">
      <c r="A3822" s="917" t="s">
        <v>6991</v>
      </c>
      <c r="B3822" s="928" t="s">
        <v>6885</v>
      </c>
      <c r="C3822" s="919">
        <v>60</v>
      </c>
    </row>
    <row r="3823" spans="1:3" x14ac:dyDescent="0.35">
      <c r="A3823" s="917" t="s">
        <v>7120</v>
      </c>
      <c r="B3823" s="928" t="s">
        <v>817</v>
      </c>
      <c r="C3823" s="919">
        <v>450</v>
      </c>
    </row>
    <row r="3824" spans="1:3" x14ac:dyDescent="0.35">
      <c r="A3824" s="917" t="s">
        <v>5806</v>
      </c>
      <c r="B3824" s="928" t="s">
        <v>6874</v>
      </c>
      <c r="C3824" s="919">
        <v>30</v>
      </c>
    </row>
    <row r="3825" spans="1:3" x14ac:dyDescent="0.35">
      <c r="A3825" s="917" t="s">
        <v>5807</v>
      </c>
      <c r="B3825" s="928" t="s">
        <v>2413</v>
      </c>
      <c r="C3825" s="919">
        <v>15</v>
      </c>
    </row>
    <row r="3826" spans="1:3" x14ac:dyDescent="0.35">
      <c r="A3826" s="917" t="s">
        <v>5808</v>
      </c>
      <c r="B3826" s="928" t="s">
        <v>2415</v>
      </c>
      <c r="C3826" s="919">
        <v>30</v>
      </c>
    </row>
    <row r="3827" spans="1:3" x14ac:dyDescent="0.35">
      <c r="A3827" s="917" t="s">
        <v>5809</v>
      </c>
      <c r="B3827" s="918" t="s">
        <v>3540</v>
      </c>
      <c r="C3827" s="919">
        <v>45</v>
      </c>
    </row>
    <row r="3828" spans="1:3" x14ac:dyDescent="0.35">
      <c r="A3828" s="917" t="s">
        <v>5810</v>
      </c>
      <c r="B3828" s="928" t="s">
        <v>836</v>
      </c>
      <c r="C3828" s="919">
        <v>45</v>
      </c>
    </row>
    <row r="3829" spans="1:3" x14ac:dyDescent="0.35">
      <c r="A3829" s="917" t="s">
        <v>5811</v>
      </c>
      <c r="B3829" s="928" t="s">
        <v>6876</v>
      </c>
      <c r="C3829" s="919">
        <v>90</v>
      </c>
    </row>
    <row r="3830" spans="1:3" x14ac:dyDescent="0.35">
      <c r="A3830" s="917" t="s">
        <v>5812</v>
      </c>
      <c r="B3830" s="928" t="s">
        <v>2428</v>
      </c>
      <c r="C3830" s="919">
        <v>30</v>
      </c>
    </row>
    <row r="3831" spans="1:3" x14ac:dyDescent="0.35">
      <c r="A3831" s="917" t="s">
        <v>5813</v>
      </c>
      <c r="B3831" s="928" t="s">
        <v>2456</v>
      </c>
      <c r="C3831" s="919">
        <v>30</v>
      </c>
    </row>
    <row r="3832" spans="1:3" x14ac:dyDescent="0.35">
      <c r="A3832" s="917" t="s">
        <v>5814</v>
      </c>
      <c r="B3832" s="928" t="s">
        <v>848</v>
      </c>
      <c r="C3832" s="919">
        <v>60</v>
      </c>
    </row>
    <row r="3833" spans="1:3" x14ac:dyDescent="0.35">
      <c r="A3833" s="917" t="s">
        <v>5815</v>
      </c>
      <c r="B3833" s="928" t="s">
        <v>2424</v>
      </c>
      <c r="C3833" s="919">
        <v>30</v>
      </c>
    </row>
    <row r="3834" spans="1:3" x14ac:dyDescent="0.35">
      <c r="A3834" s="917" t="s">
        <v>6831</v>
      </c>
      <c r="B3834" s="928" t="s">
        <v>2460</v>
      </c>
      <c r="C3834" s="919">
        <v>60</v>
      </c>
    </row>
    <row r="3835" spans="1:3" x14ac:dyDescent="0.35">
      <c r="A3835" s="917" t="s">
        <v>5817</v>
      </c>
      <c r="B3835" s="928" t="s">
        <v>2462</v>
      </c>
      <c r="C3835" s="919">
        <v>30</v>
      </c>
    </row>
    <row r="3836" spans="1:3" x14ac:dyDescent="0.35">
      <c r="A3836" s="917" t="s">
        <v>6832</v>
      </c>
      <c r="B3836" s="928" t="s">
        <v>2763</v>
      </c>
      <c r="C3836" s="919">
        <v>45</v>
      </c>
    </row>
    <row r="3837" spans="1:3" x14ac:dyDescent="0.35">
      <c r="A3837" s="917" t="s">
        <v>5819</v>
      </c>
      <c r="B3837" s="928" t="s">
        <v>2466</v>
      </c>
      <c r="C3837" s="919">
        <v>60</v>
      </c>
    </row>
    <row r="3838" spans="1:3" x14ac:dyDescent="0.35">
      <c r="A3838" s="917" t="s">
        <v>5820</v>
      </c>
      <c r="B3838" s="928" t="s">
        <v>2766</v>
      </c>
      <c r="C3838" s="919">
        <v>60</v>
      </c>
    </row>
    <row r="3839" spans="1:3" x14ac:dyDescent="0.35">
      <c r="A3839" s="917" t="s">
        <v>5821</v>
      </c>
      <c r="B3839" s="928" t="s">
        <v>507</v>
      </c>
      <c r="C3839" s="919">
        <v>180</v>
      </c>
    </row>
    <row r="3840" spans="1:3" x14ac:dyDescent="0.35">
      <c r="A3840" s="917" t="s">
        <v>6833</v>
      </c>
      <c r="B3840" s="928" t="s">
        <v>2771</v>
      </c>
      <c r="C3840" s="919">
        <v>90</v>
      </c>
    </row>
    <row r="3841" spans="1:5" x14ac:dyDescent="0.35">
      <c r="A3841" s="917" t="s">
        <v>5823</v>
      </c>
      <c r="B3841" s="928" t="s">
        <v>2773</v>
      </c>
      <c r="C3841" s="919">
        <v>150</v>
      </c>
    </row>
    <row r="3842" spans="1:5" x14ac:dyDescent="0.35">
      <c r="A3842" s="917" t="s">
        <v>6834</v>
      </c>
      <c r="B3842" s="928" t="s">
        <v>2528</v>
      </c>
      <c r="C3842" s="919">
        <v>120</v>
      </c>
    </row>
    <row r="3843" spans="1:5" x14ac:dyDescent="0.35">
      <c r="A3843" s="917" t="s">
        <v>5825</v>
      </c>
      <c r="B3843" s="928" t="s">
        <v>2776</v>
      </c>
      <c r="C3843" s="919">
        <v>150</v>
      </c>
    </row>
    <row r="3844" spans="1:5" x14ac:dyDescent="0.35">
      <c r="A3844" s="917" t="s">
        <v>5826</v>
      </c>
      <c r="B3844" s="928" t="s">
        <v>2778</v>
      </c>
      <c r="C3844" s="919">
        <v>90</v>
      </c>
    </row>
    <row r="3845" spans="1:5" x14ac:dyDescent="0.35">
      <c r="A3845" s="917" t="s">
        <v>5827</v>
      </c>
      <c r="B3845" s="928" t="s">
        <v>509</v>
      </c>
      <c r="C3845" s="919">
        <v>60</v>
      </c>
    </row>
    <row r="3846" spans="1:5" x14ac:dyDescent="0.35">
      <c r="A3846" s="917" t="s">
        <v>5828</v>
      </c>
      <c r="B3846" s="928" t="s">
        <v>2517</v>
      </c>
      <c r="C3846" s="919">
        <v>60</v>
      </c>
    </row>
    <row r="3847" spans="1:5" x14ac:dyDescent="0.35">
      <c r="A3847" s="917" t="s">
        <v>5829</v>
      </c>
      <c r="B3847" s="928" t="s">
        <v>6884</v>
      </c>
      <c r="C3847" s="919">
        <v>60</v>
      </c>
    </row>
    <row r="3848" spans="1:5" x14ac:dyDescent="0.35">
      <c r="A3848" s="917" t="s">
        <v>5830</v>
      </c>
      <c r="B3848" s="928" t="s">
        <v>817</v>
      </c>
      <c r="C3848" s="919">
        <v>360</v>
      </c>
    </row>
    <row r="3849" spans="1:5" ht="18.75" customHeight="1" x14ac:dyDescent="0.35">
      <c r="A3849" s="917" t="s">
        <v>6308</v>
      </c>
      <c r="B3849" s="422" t="s">
        <v>6874</v>
      </c>
      <c r="C3849" s="434">
        <v>75</v>
      </c>
      <c r="E3849" s="748"/>
    </row>
    <row r="3850" spans="1:5" ht="18.75" customHeight="1" x14ac:dyDescent="0.35">
      <c r="A3850" s="917" t="s">
        <v>6309</v>
      </c>
      <c r="B3850" s="422" t="s">
        <v>2413</v>
      </c>
      <c r="C3850" s="434">
        <v>30</v>
      </c>
      <c r="E3850" s="748"/>
    </row>
    <row r="3851" spans="1:5" ht="18.75" customHeight="1" x14ac:dyDescent="0.35">
      <c r="A3851" s="917" t="s">
        <v>6310</v>
      </c>
      <c r="B3851" s="422" t="s">
        <v>2415</v>
      </c>
      <c r="C3851" s="434">
        <v>60</v>
      </c>
      <c r="E3851" s="748"/>
    </row>
    <row r="3852" spans="1:5" ht="18.75" customHeight="1" x14ac:dyDescent="0.35">
      <c r="A3852" s="917" t="s">
        <v>6311</v>
      </c>
      <c r="B3852" s="422" t="s">
        <v>7304</v>
      </c>
      <c r="C3852" s="434">
        <v>75</v>
      </c>
      <c r="E3852" s="748"/>
    </row>
    <row r="3853" spans="1:5" ht="18.75" customHeight="1" x14ac:dyDescent="0.35">
      <c r="A3853" s="917" t="s">
        <v>6312</v>
      </c>
      <c r="B3853" s="422" t="s">
        <v>836</v>
      </c>
      <c r="C3853" s="434">
        <v>75</v>
      </c>
      <c r="E3853" s="748"/>
    </row>
    <row r="3854" spans="1:5" ht="18.75" customHeight="1" x14ac:dyDescent="0.35">
      <c r="A3854" s="917" t="s">
        <v>6313</v>
      </c>
      <c r="B3854" s="422" t="s">
        <v>6886</v>
      </c>
      <c r="C3854" s="930">
        <v>120</v>
      </c>
      <c r="E3854" s="748"/>
    </row>
    <row r="3855" spans="1:5" ht="18.75" customHeight="1" x14ac:dyDescent="0.35">
      <c r="A3855" s="917" t="s">
        <v>6314</v>
      </c>
      <c r="B3855" s="422" t="s">
        <v>2424</v>
      </c>
      <c r="C3855" s="434">
        <v>60</v>
      </c>
      <c r="E3855" s="748"/>
    </row>
    <row r="3856" spans="1:5" ht="18.75" customHeight="1" x14ac:dyDescent="0.35">
      <c r="A3856" s="917" t="s">
        <v>6315</v>
      </c>
      <c r="B3856" s="422" t="s">
        <v>849</v>
      </c>
      <c r="C3856" s="434">
        <v>45</v>
      </c>
      <c r="E3856" s="748"/>
    </row>
    <row r="3857" spans="1:5" ht="18.75" customHeight="1" x14ac:dyDescent="0.35">
      <c r="A3857" s="917" t="s">
        <v>6316</v>
      </c>
      <c r="B3857" s="422" t="s">
        <v>2832</v>
      </c>
      <c r="C3857" s="434">
        <v>45</v>
      </c>
      <c r="E3857" s="748"/>
    </row>
    <row r="3858" spans="1:5" ht="18.75" customHeight="1" x14ac:dyDescent="0.35">
      <c r="A3858" s="917" t="s">
        <v>6317</v>
      </c>
      <c r="B3858" s="422" t="s">
        <v>2834</v>
      </c>
      <c r="C3858" s="434">
        <v>30</v>
      </c>
      <c r="E3858" s="748"/>
    </row>
    <row r="3859" spans="1:5" ht="18.75" customHeight="1" x14ac:dyDescent="0.35">
      <c r="A3859" s="917" t="s">
        <v>6318</v>
      </c>
      <c r="B3859" s="422" t="s">
        <v>2836</v>
      </c>
      <c r="C3859" s="434">
        <v>30</v>
      </c>
      <c r="E3859" s="748"/>
    </row>
    <row r="3860" spans="1:5" ht="18.75" customHeight="1" x14ac:dyDescent="0.35">
      <c r="A3860" s="917" t="s">
        <v>6319</v>
      </c>
      <c r="B3860" s="422" t="s">
        <v>6887</v>
      </c>
      <c r="C3860" s="434">
        <v>30</v>
      </c>
      <c r="E3860" s="748"/>
    </row>
    <row r="3861" spans="1:5" ht="18.75" customHeight="1" x14ac:dyDescent="0.35">
      <c r="A3861" s="917" t="s">
        <v>6320</v>
      </c>
      <c r="B3861" s="422" t="s">
        <v>2428</v>
      </c>
      <c r="C3861" s="434">
        <v>30</v>
      </c>
      <c r="E3861" s="748"/>
    </row>
    <row r="3862" spans="1:5" ht="18.75" customHeight="1" x14ac:dyDescent="0.35">
      <c r="A3862" s="917" t="s">
        <v>6321</v>
      </c>
      <c r="B3862" s="422" t="s">
        <v>6888</v>
      </c>
      <c r="C3862" s="434">
        <v>45</v>
      </c>
      <c r="E3862" s="748"/>
    </row>
    <row r="3863" spans="1:5" ht="18.75" customHeight="1" x14ac:dyDescent="0.35">
      <c r="A3863" s="917" t="s">
        <v>6322</v>
      </c>
      <c r="B3863" s="422" t="s">
        <v>2841</v>
      </c>
      <c r="C3863" s="434">
        <v>60</v>
      </c>
    </row>
    <row r="3864" spans="1:5" ht="18.75" customHeight="1" x14ac:dyDescent="0.35">
      <c r="A3864" s="917" t="s">
        <v>7121</v>
      </c>
      <c r="B3864" s="422" t="s">
        <v>2843</v>
      </c>
      <c r="C3864" s="434">
        <v>45</v>
      </c>
    </row>
    <row r="3865" spans="1:5" ht="18.75" customHeight="1" x14ac:dyDescent="0.35">
      <c r="A3865" s="917" t="s">
        <v>6324</v>
      </c>
      <c r="B3865" s="422" t="s">
        <v>2845</v>
      </c>
      <c r="C3865" s="434">
        <v>45</v>
      </c>
    </row>
    <row r="3866" spans="1:5" ht="18.75" customHeight="1" x14ac:dyDescent="0.35">
      <c r="A3866" s="917" t="s">
        <v>6325</v>
      </c>
      <c r="B3866" s="422" t="s">
        <v>2847</v>
      </c>
      <c r="C3866" s="434">
        <v>30</v>
      </c>
    </row>
    <row r="3867" spans="1:5" ht="18.75" customHeight="1" x14ac:dyDescent="0.35">
      <c r="A3867" s="917" t="s">
        <v>6326</v>
      </c>
      <c r="B3867" s="422" t="s">
        <v>2849</v>
      </c>
      <c r="C3867" s="434">
        <v>45</v>
      </c>
    </row>
    <row r="3868" spans="1:5" ht="18.75" customHeight="1" x14ac:dyDescent="0.35">
      <c r="A3868" s="917" t="s">
        <v>7229</v>
      </c>
      <c r="B3868" s="422" t="s">
        <v>2851</v>
      </c>
      <c r="C3868" s="434">
        <v>120</v>
      </c>
    </row>
    <row r="3869" spans="1:5" ht="18.75" customHeight="1" x14ac:dyDescent="0.35">
      <c r="A3869" s="917" t="s">
        <v>6328</v>
      </c>
      <c r="B3869" s="422" t="s">
        <v>2853</v>
      </c>
      <c r="C3869" s="434">
        <v>90</v>
      </c>
    </row>
    <row r="3870" spans="1:5" ht="18.75" customHeight="1" x14ac:dyDescent="0.35">
      <c r="A3870" s="917" t="s">
        <v>6329</v>
      </c>
      <c r="B3870" s="422" t="s">
        <v>7292</v>
      </c>
      <c r="C3870" s="434">
        <v>90</v>
      </c>
    </row>
    <row r="3871" spans="1:5" ht="18.75" customHeight="1" x14ac:dyDescent="0.35">
      <c r="A3871" s="917" t="s">
        <v>6330</v>
      </c>
      <c r="B3871" s="422" t="s">
        <v>6889</v>
      </c>
      <c r="C3871" s="434">
        <v>60</v>
      </c>
    </row>
    <row r="3872" spans="1:5" ht="18.75" customHeight="1" x14ac:dyDescent="0.35">
      <c r="A3872" s="917" t="s">
        <v>6331</v>
      </c>
      <c r="B3872" s="422" t="s">
        <v>2859</v>
      </c>
      <c r="C3872" s="434">
        <v>60</v>
      </c>
    </row>
    <row r="3873" spans="1:3" ht="18.75" customHeight="1" x14ac:dyDescent="0.35">
      <c r="A3873" s="917" t="s">
        <v>6332</v>
      </c>
      <c r="B3873" s="422" t="s">
        <v>6890</v>
      </c>
      <c r="C3873" s="434">
        <v>60</v>
      </c>
    </row>
    <row r="3874" spans="1:3" ht="18.75" customHeight="1" x14ac:dyDescent="0.35">
      <c r="A3874" s="917" t="s">
        <v>6333</v>
      </c>
      <c r="B3874" s="422" t="s">
        <v>2863</v>
      </c>
      <c r="C3874" s="434">
        <v>90</v>
      </c>
    </row>
    <row r="3875" spans="1:3" ht="18.75" customHeight="1" x14ac:dyDescent="0.35">
      <c r="A3875" s="917" t="s">
        <v>6334</v>
      </c>
      <c r="B3875" s="422" t="s">
        <v>2865</v>
      </c>
      <c r="C3875" s="434">
        <v>90</v>
      </c>
    </row>
    <row r="3876" spans="1:3" ht="18.75" customHeight="1" x14ac:dyDescent="0.35">
      <c r="A3876" s="917" t="s">
        <v>6335</v>
      </c>
      <c r="B3876" s="422" t="s">
        <v>2867</v>
      </c>
      <c r="C3876" s="434">
        <v>90</v>
      </c>
    </row>
    <row r="3877" spans="1:3" ht="18.75" customHeight="1" x14ac:dyDescent="0.35">
      <c r="A3877" s="917" t="s">
        <v>6336</v>
      </c>
      <c r="B3877" s="422" t="s">
        <v>2869</v>
      </c>
      <c r="C3877" s="434">
        <v>120</v>
      </c>
    </row>
    <row r="3878" spans="1:3" ht="18.75" customHeight="1" x14ac:dyDescent="0.35">
      <c r="A3878" s="917" t="s">
        <v>6337</v>
      </c>
      <c r="B3878" s="422" t="s">
        <v>6891</v>
      </c>
      <c r="C3878" s="434">
        <v>60</v>
      </c>
    </row>
    <row r="3879" spans="1:3" x14ac:dyDescent="0.35">
      <c r="A3879" s="917" t="s">
        <v>6338</v>
      </c>
      <c r="B3879" s="422" t="s">
        <v>6892</v>
      </c>
      <c r="C3879" s="434">
        <v>60</v>
      </c>
    </row>
    <row r="3880" spans="1:3" x14ac:dyDescent="0.35">
      <c r="A3880" s="917" t="s">
        <v>6339</v>
      </c>
      <c r="B3880" s="422" t="s">
        <v>2875</v>
      </c>
      <c r="C3880" s="434">
        <v>60</v>
      </c>
    </row>
    <row r="3881" spans="1:3" x14ac:dyDescent="0.35">
      <c r="A3881" s="917" t="s">
        <v>6340</v>
      </c>
      <c r="B3881" s="422" t="s">
        <v>2877</v>
      </c>
      <c r="C3881" s="434">
        <v>90</v>
      </c>
    </row>
    <row r="3882" spans="1:3" x14ac:dyDescent="0.35">
      <c r="A3882" s="917" t="s">
        <v>6341</v>
      </c>
      <c r="B3882" s="422" t="s">
        <v>2879</v>
      </c>
      <c r="C3882" s="434">
        <v>60</v>
      </c>
    </row>
    <row r="3883" spans="1:3" x14ac:dyDescent="0.35">
      <c r="A3883" s="917" t="s">
        <v>6342</v>
      </c>
      <c r="B3883" s="422" t="s">
        <v>6893</v>
      </c>
      <c r="C3883" s="434">
        <v>30</v>
      </c>
    </row>
    <row r="3884" spans="1:3" x14ac:dyDescent="0.35">
      <c r="A3884" s="917" t="s">
        <v>6343</v>
      </c>
      <c r="B3884" s="422" t="s">
        <v>2918</v>
      </c>
      <c r="C3884" s="434">
        <v>60</v>
      </c>
    </row>
    <row r="3885" spans="1:3" x14ac:dyDescent="0.35">
      <c r="A3885" s="917" t="s">
        <v>6344</v>
      </c>
      <c r="B3885" s="422" t="s">
        <v>6894</v>
      </c>
      <c r="C3885" s="434">
        <v>90</v>
      </c>
    </row>
    <row r="3886" spans="1:3" x14ac:dyDescent="0.35">
      <c r="A3886" s="917" t="s">
        <v>6345</v>
      </c>
      <c r="B3886" s="422" t="s">
        <v>6895</v>
      </c>
      <c r="C3886" s="434">
        <v>90</v>
      </c>
    </row>
    <row r="3887" spans="1:3" x14ac:dyDescent="0.35">
      <c r="A3887" s="917" t="s">
        <v>7122</v>
      </c>
      <c r="B3887" s="422" t="s">
        <v>6896</v>
      </c>
      <c r="C3887" s="434">
        <v>150</v>
      </c>
    </row>
    <row r="3888" spans="1:3" x14ac:dyDescent="0.35">
      <c r="A3888" s="917" t="s">
        <v>7123</v>
      </c>
      <c r="B3888" s="422" t="s">
        <v>6897</v>
      </c>
      <c r="C3888" s="434">
        <v>30</v>
      </c>
    </row>
    <row r="3889" spans="1:3" x14ac:dyDescent="0.35">
      <c r="A3889" s="917" t="s">
        <v>7124</v>
      </c>
      <c r="B3889" s="422" t="s">
        <v>2638</v>
      </c>
      <c r="C3889" s="434">
        <v>30</v>
      </c>
    </row>
    <row r="3890" spans="1:3" x14ac:dyDescent="0.35">
      <c r="A3890" s="917" t="s">
        <v>7125</v>
      </c>
      <c r="B3890" s="422" t="s">
        <v>817</v>
      </c>
      <c r="C3890" s="434">
        <v>450</v>
      </c>
    </row>
    <row r="3891" spans="1:3" x14ac:dyDescent="0.35">
      <c r="A3891" s="917" t="s">
        <v>5832</v>
      </c>
      <c r="B3891" s="422" t="s">
        <v>6874</v>
      </c>
      <c r="C3891" s="434">
        <v>30</v>
      </c>
    </row>
    <row r="3892" spans="1:3" x14ac:dyDescent="0.35">
      <c r="A3892" s="917" t="s">
        <v>5833</v>
      </c>
      <c r="B3892" s="422" t="s">
        <v>2413</v>
      </c>
      <c r="C3892" s="434">
        <v>15</v>
      </c>
    </row>
    <row r="3893" spans="1:3" x14ac:dyDescent="0.35">
      <c r="A3893" s="917" t="s">
        <v>5834</v>
      </c>
      <c r="B3893" s="422" t="s">
        <v>2415</v>
      </c>
      <c r="C3893" s="434">
        <v>30</v>
      </c>
    </row>
    <row r="3894" spans="1:3" x14ac:dyDescent="0.35">
      <c r="A3894" s="917" t="s">
        <v>5835</v>
      </c>
      <c r="B3894" s="422" t="s">
        <v>7305</v>
      </c>
      <c r="C3894" s="434">
        <v>45</v>
      </c>
    </row>
    <row r="3895" spans="1:3" x14ac:dyDescent="0.35">
      <c r="A3895" s="917" t="s">
        <v>5836</v>
      </c>
      <c r="B3895" s="422" t="s">
        <v>836</v>
      </c>
      <c r="C3895" s="434">
        <v>45</v>
      </c>
    </row>
    <row r="3896" spans="1:3" x14ac:dyDescent="0.35">
      <c r="A3896" s="917" t="s">
        <v>5837</v>
      </c>
      <c r="B3896" s="422" t="s">
        <v>6886</v>
      </c>
      <c r="C3896" s="434">
        <v>90</v>
      </c>
    </row>
    <row r="3897" spans="1:3" x14ac:dyDescent="0.35">
      <c r="A3897" s="917" t="s">
        <v>5838</v>
      </c>
      <c r="B3897" s="422" t="s">
        <v>2424</v>
      </c>
      <c r="C3897" s="434">
        <v>45</v>
      </c>
    </row>
    <row r="3898" spans="1:3" x14ac:dyDescent="0.35">
      <c r="A3898" s="917" t="s">
        <v>5839</v>
      </c>
      <c r="B3898" s="422" t="s">
        <v>849</v>
      </c>
      <c r="C3898" s="434">
        <v>45</v>
      </c>
    </row>
    <row r="3899" spans="1:3" x14ac:dyDescent="0.35">
      <c r="A3899" s="917" t="s">
        <v>5840</v>
      </c>
      <c r="B3899" s="422" t="s">
        <v>2832</v>
      </c>
      <c r="C3899" s="434">
        <v>30</v>
      </c>
    </row>
    <row r="3900" spans="1:3" x14ac:dyDescent="0.35">
      <c r="A3900" s="917" t="s">
        <v>5841</v>
      </c>
      <c r="B3900" s="422" t="s">
        <v>2834</v>
      </c>
      <c r="C3900" s="434">
        <v>30</v>
      </c>
    </row>
    <row r="3901" spans="1:3" x14ac:dyDescent="0.35">
      <c r="A3901" s="917" t="s">
        <v>5842</v>
      </c>
      <c r="B3901" s="422" t="s">
        <v>2836</v>
      </c>
      <c r="C3901" s="434">
        <v>30</v>
      </c>
    </row>
    <row r="3902" spans="1:3" x14ac:dyDescent="0.35">
      <c r="A3902" s="917" t="s">
        <v>5843</v>
      </c>
      <c r="B3902" s="422" t="s">
        <v>6887</v>
      </c>
      <c r="C3902" s="434">
        <v>30</v>
      </c>
    </row>
    <row r="3903" spans="1:3" x14ac:dyDescent="0.35">
      <c r="A3903" s="917" t="s">
        <v>5844</v>
      </c>
      <c r="B3903" s="422" t="s">
        <v>2428</v>
      </c>
      <c r="C3903" s="434">
        <v>30</v>
      </c>
    </row>
    <row r="3904" spans="1:3" x14ac:dyDescent="0.35">
      <c r="A3904" s="917" t="s">
        <v>7093</v>
      </c>
      <c r="B3904" s="422" t="s">
        <v>2841</v>
      </c>
      <c r="C3904" s="434">
        <v>60</v>
      </c>
    </row>
    <row r="3905" spans="1:3" x14ac:dyDescent="0.35">
      <c r="A3905" s="917" t="s">
        <v>5846</v>
      </c>
      <c r="B3905" s="422" t="s">
        <v>2851</v>
      </c>
      <c r="C3905" s="434">
        <v>120</v>
      </c>
    </row>
    <row r="3906" spans="1:3" x14ac:dyDescent="0.35">
      <c r="A3906" s="917" t="s">
        <v>5847</v>
      </c>
      <c r="B3906" s="422" t="s">
        <v>2853</v>
      </c>
      <c r="C3906" s="434">
        <v>90</v>
      </c>
    </row>
    <row r="3907" spans="1:3" x14ac:dyDescent="0.35">
      <c r="A3907" s="917" t="s">
        <v>5848</v>
      </c>
      <c r="B3907" s="422" t="s">
        <v>7292</v>
      </c>
      <c r="C3907" s="434">
        <v>90</v>
      </c>
    </row>
    <row r="3908" spans="1:3" x14ac:dyDescent="0.35">
      <c r="A3908" s="917" t="s">
        <v>5849</v>
      </c>
      <c r="B3908" s="422" t="s">
        <v>6898</v>
      </c>
      <c r="C3908" s="434">
        <v>60</v>
      </c>
    </row>
    <row r="3909" spans="1:3" x14ac:dyDescent="0.35">
      <c r="A3909" s="917" t="s">
        <v>5850</v>
      </c>
      <c r="B3909" s="422" t="s">
        <v>2859</v>
      </c>
      <c r="C3909" s="434">
        <v>60</v>
      </c>
    </row>
    <row r="3910" spans="1:3" x14ac:dyDescent="0.35">
      <c r="A3910" s="917" t="s">
        <v>5851</v>
      </c>
      <c r="B3910" s="422" t="s">
        <v>2863</v>
      </c>
      <c r="C3910" s="434">
        <v>90</v>
      </c>
    </row>
    <row r="3911" spans="1:3" x14ac:dyDescent="0.35">
      <c r="A3911" s="917" t="s">
        <v>5852</v>
      </c>
      <c r="B3911" s="422" t="s">
        <v>2865</v>
      </c>
      <c r="C3911" s="434">
        <v>90</v>
      </c>
    </row>
    <row r="3912" spans="1:3" x14ac:dyDescent="0.35">
      <c r="A3912" s="917" t="s">
        <v>5853</v>
      </c>
      <c r="B3912" s="422" t="s">
        <v>2869</v>
      </c>
      <c r="C3912" s="434">
        <v>90</v>
      </c>
    </row>
    <row r="3913" spans="1:3" x14ac:dyDescent="0.35">
      <c r="A3913" s="917" t="s">
        <v>5854</v>
      </c>
      <c r="B3913" s="422" t="s">
        <v>6891</v>
      </c>
      <c r="C3913" s="434">
        <v>60</v>
      </c>
    </row>
    <row r="3914" spans="1:3" x14ac:dyDescent="0.35">
      <c r="A3914" s="917" t="s">
        <v>5855</v>
      </c>
      <c r="B3914" s="422" t="s">
        <v>6892</v>
      </c>
      <c r="C3914" s="434">
        <v>60</v>
      </c>
    </row>
    <row r="3915" spans="1:3" x14ac:dyDescent="0.35">
      <c r="A3915" s="917" t="s">
        <v>5856</v>
      </c>
      <c r="B3915" s="422" t="s">
        <v>2875</v>
      </c>
      <c r="C3915" s="434">
        <v>60</v>
      </c>
    </row>
    <row r="3916" spans="1:3" x14ac:dyDescent="0.35">
      <c r="A3916" s="917" t="s">
        <v>5857</v>
      </c>
      <c r="B3916" s="422" t="s">
        <v>2877</v>
      </c>
      <c r="C3916" s="434">
        <v>60</v>
      </c>
    </row>
    <row r="3917" spans="1:3" x14ac:dyDescent="0.35">
      <c r="A3917" s="917" t="s">
        <v>5858</v>
      </c>
      <c r="B3917" s="422" t="s">
        <v>2879</v>
      </c>
      <c r="C3917" s="434">
        <v>60</v>
      </c>
    </row>
    <row r="3918" spans="1:3" x14ac:dyDescent="0.35">
      <c r="A3918" s="917" t="s">
        <v>5859</v>
      </c>
      <c r="B3918" s="422" t="s">
        <v>2881</v>
      </c>
      <c r="C3918" s="434">
        <v>60</v>
      </c>
    </row>
    <row r="3919" spans="1:3" x14ac:dyDescent="0.35">
      <c r="A3919" s="917" t="s">
        <v>5860</v>
      </c>
      <c r="B3919" s="422" t="s">
        <v>6896</v>
      </c>
      <c r="C3919" s="434">
        <v>90</v>
      </c>
    </row>
    <row r="3920" spans="1:3" x14ac:dyDescent="0.35">
      <c r="A3920" s="917" t="s">
        <v>5861</v>
      </c>
      <c r="B3920" s="422" t="s">
        <v>817</v>
      </c>
      <c r="C3920" s="434">
        <v>360</v>
      </c>
    </row>
    <row r="3921" spans="1:3" x14ac:dyDescent="0.35">
      <c r="A3921" s="917" t="s">
        <v>5864</v>
      </c>
      <c r="B3921" s="931" t="s">
        <v>2445</v>
      </c>
      <c r="C3921" s="919">
        <v>30</v>
      </c>
    </row>
    <row r="3922" spans="1:3" x14ac:dyDescent="0.35">
      <c r="A3922" s="917" t="s">
        <v>5865</v>
      </c>
      <c r="B3922" s="931" t="s">
        <v>2922</v>
      </c>
      <c r="C3922" s="919">
        <v>15</v>
      </c>
    </row>
    <row r="3923" spans="1:3" x14ac:dyDescent="0.35">
      <c r="A3923" s="917" t="s">
        <v>5866</v>
      </c>
      <c r="B3923" s="931" t="s">
        <v>2449</v>
      </c>
      <c r="C3923" s="919">
        <v>30</v>
      </c>
    </row>
    <row r="3924" spans="1:3" x14ac:dyDescent="0.35">
      <c r="A3924" s="917" t="s">
        <v>5867</v>
      </c>
      <c r="B3924" s="931" t="s">
        <v>6899</v>
      </c>
      <c r="C3924" s="919">
        <v>45</v>
      </c>
    </row>
    <row r="3925" spans="1:3" x14ac:dyDescent="0.35">
      <c r="A3925" s="917" t="s">
        <v>5868</v>
      </c>
      <c r="B3925" s="931" t="s">
        <v>836</v>
      </c>
      <c r="C3925" s="919">
        <v>45</v>
      </c>
    </row>
    <row r="3926" spans="1:3" x14ac:dyDescent="0.35">
      <c r="A3926" s="917" t="s">
        <v>5869</v>
      </c>
      <c r="B3926" s="931" t="s">
        <v>2927</v>
      </c>
      <c r="C3926" s="919">
        <v>90</v>
      </c>
    </row>
    <row r="3927" spans="1:3" x14ac:dyDescent="0.35">
      <c r="A3927" s="917" t="s">
        <v>5870</v>
      </c>
      <c r="B3927" s="931" t="s">
        <v>2428</v>
      </c>
      <c r="C3927" s="932">
        <v>30</v>
      </c>
    </row>
    <row r="3928" spans="1:3" x14ac:dyDescent="0.35">
      <c r="A3928" s="917" t="s">
        <v>5871</v>
      </c>
      <c r="B3928" s="931" t="s">
        <v>2930</v>
      </c>
      <c r="C3928" s="932">
        <v>60</v>
      </c>
    </row>
    <row r="3929" spans="1:3" x14ac:dyDescent="0.35">
      <c r="A3929" s="917" t="s">
        <v>5872</v>
      </c>
      <c r="B3929" s="926" t="s">
        <v>2591</v>
      </c>
      <c r="C3929" s="932">
        <v>30</v>
      </c>
    </row>
    <row r="3930" spans="1:3" x14ac:dyDescent="0.35">
      <c r="A3930" s="917" t="s">
        <v>5873</v>
      </c>
      <c r="B3930" s="931" t="s">
        <v>2933</v>
      </c>
      <c r="C3930" s="932">
        <v>30</v>
      </c>
    </row>
    <row r="3931" spans="1:3" x14ac:dyDescent="0.35">
      <c r="A3931" s="917" t="s">
        <v>5874</v>
      </c>
      <c r="B3931" s="931" t="s">
        <v>849</v>
      </c>
      <c r="C3931" s="932">
        <v>45</v>
      </c>
    </row>
    <row r="3932" spans="1:3" x14ac:dyDescent="0.35">
      <c r="A3932" s="917" t="s">
        <v>5875</v>
      </c>
      <c r="B3932" s="931" t="s">
        <v>2836</v>
      </c>
      <c r="C3932" s="932">
        <v>30</v>
      </c>
    </row>
    <row r="3933" spans="1:3" x14ac:dyDescent="0.35">
      <c r="A3933" s="917" t="s">
        <v>5876</v>
      </c>
      <c r="B3933" s="931" t="s">
        <v>2456</v>
      </c>
      <c r="C3933" s="932">
        <v>30</v>
      </c>
    </row>
    <row r="3934" spans="1:3" x14ac:dyDescent="0.35">
      <c r="A3934" s="917" t="s">
        <v>5877</v>
      </c>
      <c r="B3934" s="931" t="s">
        <v>2841</v>
      </c>
      <c r="C3934" s="919">
        <v>60</v>
      </c>
    </row>
    <row r="3935" spans="1:3" x14ac:dyDescent="0.35">
      <c r="A3935" s="917" t="s">
        <v>5878</v>
      </c>
      <c r="B3935" s="931" t="s">
        <v>2938</v>
      </c>
      <c r="C3935" s="919">
        <v>90</v>
      </c>
    </row>
    <row r="3936" spans="1:3" x14ac:dyDescent="0.35">
      <c r="A3936" s="917" t="s">
        <v>5879</v>
      </c>
      <c r="B3936" s="926" t="s">
        <v>6900</v>
      </c>
      <c r="C3936" s="924">
        <v>60</v>
      </c>
    </row>
    <row r="3937" spans="1:3" x14ac:dyDescent="0.35">
      <c r="A3937" s="917" t="s">
        <v>5880</v>
      </c>
      <c r="B3937" s="931" t="s">
        <v>6901</v>
      </c>
      <c r="C3937" s="932">
        <v>180</v>
      </c>
    </row>
    <row r="3938" spans="1:3" x14ac:dyDescent="0.35">
      <c r="A3938" s="917" t="s">
        <v>5881</v>
      </c>
      <c r="B3938" s="931" t="s">
        <v>6902</v>
      </c>
      <c r="C3938" s="929">
        <v>120</v>
      </c>
    </row>
    <row r="3939" spans="1:3" x14ac:dyDescent="0.35">
      <c r="A3939" s="917" t="s">
        <v>5882</v>
      </c>
      <c r="B3939" s="933" t="s">
        <v>2944</v>
      </c>
      <c r="C3939" s="929">
        <v>90</v>
      </c>
    </row>
    <row r="3940" spans="1:3" x14ac:dyDescent="0.35">
      <c r="A3940" s="917" t="s">
        <v>5883</v>
      </c>
      <c r="B3940" s="931" t="s">
        <v>2946</v>
      </c>
      <c r="C3940" s="929">
        <v>90</v>
      </c>
    </row>
    <row r="3941" spans="1:3" x14ac:dyDescent="0.35">
      <c r="A3941" s="917" t="s">
        <v>5884</v>
      </c>
      <c r="B3941" s="931" t="s">
        <v>2947</v>
      </c>
      <c r="C3941" s="932">
        <v>60</v>
      </c>
    </row>
    <row r="3942" spans="1:3" x14ac:dyDescent="0.35">
      <c r="A3942" s="917" t="s">
        <v>5885</v>
      </c>
      <c r="B3942" s="931" t="s">
        <v>2949</v>
      </c>
      <c r="C3942" s="932">
        <v>60</v>
      </c>
    </row>
    <row r="3943" spans="1:3" x14ac:dyDescent="0.35">
      <c r="A3943" s="917" t="s">
        <v>5886</v>
      </c>
      <c r="B3943" s="918" t="s">
        <v>6903</v>
      </c>
      <c r="C3943" s="919">
        <v>60</v>
      </c>
    </row>
    <row r="3944" spans="1:3" x14ac:dyDescent="0.35">
      <c r="A3944" s="917" t="s">
        <v>5887</v>
      </c>
      <c r="B3944" s="926" t="s">
        <v>6904</v>
      </c>
      <c r="C3944" s="919">
        <v>60</v>
      </c>
    </row>
    <row r="3945" spans="1:3" x14ac:dyDescent="0.35">
      <c r="A3945" s="917" t="s">
        <v>5888</v>
      </c>
      <c r="B3945" s="931" t="s">
        <v>6905</v>
      </c>
      <c r="C3945" s="932">
        <v>60</v>
      </c>
    </row>
    <row r="3946" spans="1:3" x14ac:dyDescent="0.35">
      <c r="A3946" s="917" t="s">
        <v>6835</v>
      </c>
      <c r="B3946" s="931" t="s">
        <v>6906</v>
      </c>
      <c r="C3946" s="932">
        <v>60</v>
      </c>
    </row>
    <row r="3947" spans="1:3" x14ac:dyDescent="0.35">
      <c r="A3947" s="917" t="s">
        <v>6836</v>
      </c>
      <c r="B3947" s="931" t="s">
        <v>2952</v>
      </c>
      <c r="C3947" s="932">
        <v>60</v>
      </c>
    </row>
    <row r="3948" spans="1:3" x14ac:dyDescent="0.35">
      <c r="A3948" s="917" t="s">
        <v>6837</v>
      </c>
      <c r="B3948" s="931" t="s">
        <v>7306</v>
      </c>
      <c r="C3948" s="932">
        <v>60</v>
      </c>
    </row>
    <row r="3949" spans="1:3" x14ac:dyDescent="0.35">
      <c r="A3949" s="917" t="s">
        <v>6838</v>
      </c>
      <c r="B3949" s="931" t="s">
        <v>2950</v>
      </c>
      <c r="C3949" s="932">
        <v>30</v>
      </c>
    </row>
    <row r="3950" spans="1:3" x14ac:dyDescent="0.35">
      <c r="A3950" s="917" t="s">
        <v>6839</v>
      </c>
      <c r="B3950" s="931" t="s">
        <v>2955</v>
      </c>
      <c r="C3950" s="932">
        <v>270</v>
      </c>
    </row>
    <row r="3951" spans="1:3" x14ac:dyDescent="0.35">
      <c r="A3951" s="917" t="s">
        <v>6346</v>
      </c>
      <c r="B3951" s="933" t="s">
        <v>2411</v>
      </c>
      <c r="C3951" s="919">
        <v>75</v>
      </c>
    </row>
    <row r="3952" spans="1:3" x14ac:dyDescent="0.35">
      <c r="A3952" s="917" t="s">
        <v>6347</v>
      </c>
      <c r="B3952" s="933" t="s">
        <v>2413</v>
      </c>
      <c r="C3952" s="919">
        <v>30</v>
      </c>
    </row>
    <row r="3953" spans="1:3" x14ac:dyDescent="0.35">
      <c r="A3953" s="917" t="s">
        <v>6348</v>
      </c>
      <c r="B3953" s="933" t="s">
        <v>2415</v>
      </c>
      <c r="C3953" s="919">
        <v>60</v>
      </c>
    </row>
    <row r="3954" spans="1:3" x14ac:dyDescent="0.35">
      <c r="A3954" s="917" t="s">
        <v>6349</v>
      </c>
      <c r="B3954" s="933" t="s">
        <v>6907</v>
      </c>
      <c r="C3954" s="919">
        <v>75</v>
      </c>
    </row>
    <row r="3955" spans="1:3" x14ac:dyDescent="0.35">
      <c r="A3955" s="917" t="s">
        <v>6350</v>
      </c>
      <c r="B3955" s="933" t="s">
        <v>836</v>
      </c>
      <c r="C3955" s="919">
        <v>75</v>
      </c>
    </row>
    <row r="3956" spans="1:3" x14ac:dyDescent="0.35">
      <c r="A3956" s="917" t="s">
        <v>6351</v>
      </c>
      <c r="B3956" s="933" t="s">
        <v>2420</v>
      </c>
      <c r="C3956" s="919">
        <v>120</v>
      </c>
    </row>
    <row r="3957" spans="1:3" x14ac:dyDescent="0.35">
      <c r="A3957" s="917" t="s">
        <v>6352</v>
      </c>
      <c r="B3957" s="933" t="s">
        <v>2428</v>
      </c>
      <c r="C3957" s="929">
        <v>30</v>
      </c>
    </row>
    <row r="3958" spans="1:3" x14ac:dyDescent="0.35">
      <c r="A3958" s="917" t="s">
        <v>6353</v>
      </c>
      <c r="B3958" s="933" t="s">
        <v>2964</v>
      </c>
      <c r="C3958" s="929">
        <v>60</v>
      </c>
    </row>
    <row r="3959" spans="1:3" x14ac:dyDescent="0.35">
      <c r="A3959" s="917" t="s">
        <v>6354</v>
      </c>
      <c r="B3959" s="933" t="s">
        <v>2591</v>
      </c>
      <c r="C3959" s="929">
        <v>30</v>
      </c>
    </row>
    <row r="3960" spans="1:3" x14ac:dyDescent="0.35">
      <c r="A3960" s="917" t="s">
        <v>6355</v>
      </c>
      <c r="B3960" s="933" t="s">
        <v>2834</v>
      </c>
      <c r="C3960" s="929">
        <v>30</v>
      </c>
    </row>
    <row r="3961" spans="1:3" x14ac:dyDescent="0.35">
      <c r="A3961" s="917" t="s">
        <v>6356</v>
      </c>
      <c r="B3961" s="933" t="s">
        <v>849</v>
      </c>
      <c r="C3961" s="929">
        <v>45</v>
      </c>
    </row>
    <row r="3962" spans="1:3" x14ac:dyDescent="0.35">
      <c r="A3962" s="917" t="s">
        <v>6357</v>
      </c>
      <c r="B3962" s="933" t="s">
        <v>2836</v>
      </c>
      <c r="C3962" s="929">
        <v>30</v>
      </c>
    </row>
    <row r="3963" spans="1:3" x14ac:dyDescent="0.35">
      <c r="A3963" s="917" t="s">
        <v>6358</v>
      </c>
      <c r="B3963" s="933" t="s">
        <v>2456</v>
      </c>
      <c r="C3963" s="929">
        <v>30</v>
      </c>
    </row>
    <row r="3964" spans="1:3" x14ac:dyDescent="0.35">
      <c r="A3964" s="917" t="s">
        <v>6359</v>
      </c>
      <c r="B3964" s="933" t="s">
        <v>2841</v>
      </c>
      <c r="C3964" s="919">
        <v>60</v>
      </c>
    </row>
    <row r="3965" spans="1:3" x14ac:dyDescent="0.35">
      <c r="A3965" s="917" t="s">
        <v>6360</v>
      </c>
      <c r="B3965" s="933" t="s">
        <v>2938</v>
      </c>
      <c r="C3965" s="919">
        <v>90</v>
      </c>
    </row>
    <row r="3966" spans="1:3" x14ac:dyDescent="0.35">
      <c r="A3966" s="917" t="s">
        <v>6361</v>
      </c>
      <c r="B3966" s="918" t="s">
        <v>6900</v>
      </c>
      <c r="C3966" s="919">
        <v>60</v>
      </c>
    </row>
    <row r="3967" spans="1:3" x14ac:dyDescent="0.35">
      <c r="A3967" s="917" t="s">
        <v>6362</v>
      </c>
      <c r="B3967" s="933" t="s">
        <v>6901</v>
      </c>
      <c r="C3967" s="929">
        <v>180</v>
      </c>
    </row>
    <row r="3968" spans="1:3" x14ac:dyDescent="0.35">
      <c r="A3968" s="917" t="s">
        <v>6363</v>
      </c>
      <c r="B3968" s="933" t="s">
        <v>6902</v>
      </c>
      <c r="C3968" s="929">
        <v>180</v>
      </c>
    </row>
    <row r="3969" spans="1:3" x14ac:dyDescent="0.35">
      <c r="A3969" s="917" t="s">
        <v>6364</v>
      </c>
      <c r="B3969" s="933" t="s">
        <v>2944</v>
      </c>
      <c r="C3969" s="929">
        <v>90</v>
      </c>
    </row>
    <row r="3970" spans="1:3" x14ac:dyDescent="0.35">
      <c r="A3970" s="917" t="s">
        <v>6365</v>
      </c>
      <c r="B3970" s="933" t="s">
        <v>2975</v>
      </c>
      <c r="C3970" s="929">
        <v>90</v>
      </c>
    </row>
    <row r="3971" spans="1:3" x14ac:dyDescent="0.35">
      <c r="A3971" s="917" t="s">
        <v>6366</v>
      </c>
      <c r="B3971" s="933" t="s">
        <v>2946</v>
      </c>
      <c r="C3971" s="929">
        <v>120</v>
      </c>
    </row>
    <row r="3972" spans="1:3" x14ac:dyDescent="0.35">
      <c r="A3972" s="917" t="s">
        <v>6367</v>
      </c>
      <c r="B3972" s="933" t="s">
        <v>2978</v>
      </c>
      <c r="C3972" s="929">
        <v>90</v>
      </c>
    </row>
    <row r="3973" spans="1:3" x14ac:dyDescent="0.35">
      <c r="A3973" s="917" t="s">
        <v>6368</v>
      </c>
      <c r="B3973" s="933" t="s">
        <v>2947</v>
      </c>
      <c r="C3973" s="929">
        <v>60</v>
      </c>
    </row>
    <row r="3974" spans="1:3" x14ac:dyDescent="0.35">
      <c r="A3974" s="917" t="s">
        <v>7126</v>
      </c>
      <c r="B3974" s="933" t="s">
        <v>7295</v>
      </c>
      <c r="C3974" s="929">
        <v>45</v>
      </c>
    </row>
    <row r="3975" spans="1:3" x14ac:dyDescent="0.35">
      <c r="A3975" s="917" t="s">
        <v>6370</v>
      </c>
      <c r="B3975" s="933" t="s">
        <v>2949</v>
      </c>
      <c r="C3975" s="929">
        <v>60</v>
      </c>
    </row>
    <row r="3976" spans="1:3" x14ac:dyDescent="0.35">
      <c r="A3976" s="917" t="s">
        <v>6371</v>
      </c>
      <c r="B3976" s="933" t="s">
        <v>2985</v>
      </c>
      <c r="C3976" s="929">
        <v>150</v>
      </c>
    </row>
    <row r="3977" spans="1:3" x14ac:dyDescent="0.35">
      <c r="A3977" s="917" t="s">
        <v>6372</v>
      </c>
      <c r="B3977" s="918" t="s">
        <v>6903</v>
      </c>
      <c r="C3977" s="919">
        <v>60</v>
      </c>
    </row>
    <row r="3978" spans="1:3" x14ac:dyDescent="0.35">
      <c r="A3978" s="917" t="s">
        <v>7127</v>
      </c>
      <c r="B3978" s="933" t="s">
        <v>2638</v>
      </c>
      <c r="C3978" s="929">
        <v>30</v>
      </c>
    </row>
    <row r="3979" spans="1:3" x14ac:dyDescent="0.35">
      <c r="A3979" s="917" t="s">
        <v>6374</v>
      </c>
      <c r="B3979" s="933" t="s">
        <v>2991</v>
      </c>
      <c r="C3979" s="929">
        <v>180</v>
      </c>
    </row>
    <row r="3980" spans="1:3" x14ac:dyDescent="0.35">
      <c r="A3980" s="917" t="s">
        <v>7128</v>
      </c>
      <c r="B3980" s="933" t="s">
        <v>6908</v>
      </c>
      <c r="C3980" s="929">
        <v>30</v>
      </c>
    </row>
    <row r="3981" spans="1:3" x14ac:dyDescent="0.35">
      <c r="A3981" s="917" t="s">
        <v>6376</v>
      </c>
      <c r="B3981" s="933" t="s">
        <v>6905</v>
      </c>
      <c r="C3981" s="929">
        <v>60</v>
      </c>
    </row>
    <row r="3982" spans="1:3" x14ac:dyDescent="0.35">
      <c r="A3982" s="917" t="s">
        <v>6377</v>
      </c>
      <c r="B3982" s="933" t="s">
        <v>6906</v>
      </c>
      <c r="C3982" s="929">
        <v>60</v>
      </c>
    </row>
    <row r="3983" spans="1:3" x14ac:dyDescent="0.35">
      <c r="A3983" s="917" t="s">
        <v>6378</v>
      </c>
      <c r="B3983" s="933" t="s">
        <v>2952</v>
      </c>
      <c r="C3983" s="929">
        <v>60</v>
      </c>
    </row>
    <row r="3984" spans="1:3" x14ac:dyDescent="0.35">
      <c r="A3984" s="917" t="s">
        <v>6379</v>
      </c>
      <c r="B3984" s="933" t="s">
        <v>6909</v>
      </c>
      <c r="C3984" s="929">
        <v>60</v>
      </c>
    </row>
    <row r="3985" spans="1:3" x14ac:dyDescent="0.35">
      <c r="A3985" s="917" t="s">
        <v>7129</v>
      </c>
      <c r="B3985" s="933" t="s">
        <v>2950</v>
      </c>
      <c r="C3985" s="929">
        <v>30</v>
      </c>
    </row>
    <row r="3986" spans="1:3" x14ac:dyDescent="0.35">
      <c r="A3986" s="917" t="s">
        <v>7130</v>
      </c>
      <c r="B3986" s="933" t="s">
        <v>2560</v>
      </c>
      <c r="C3986" s="929">
        <v>45</v>
      </c>
    </row>
    <row r="3987" spans="1:3" x14ac:dyDescent="0.35">
      <c r="A3987" s="917" t="s">
        <v>7131</v>
      </c>
      <c r="B3987" s="933" t="s">
        <v>2955</v>
      </c>
      <c r="C3987" s="929">
        <v>270</v>
      </c>
    </row>
    <row r="3988" spans="1:3" x14ac:dyDescent="0.35">
      <c r="A3988" s="917" t="s">
        <v>5889</v>
      </c>
      <c r="B3988" s="918" t="s">
        <v>2411</v>
      </c>
      <c r="C3988" s="919">
        <v>30</v>
      </c>
    </row>
    <row r="3989" spans="1:3" x14ac:dyDescent="0.35">
      <c r="A3989" s="917" t="s">
        <v>5890</v>
      </c>
      <c r="B3989" s="918" t="s">
        <v>2413</v>
      </c>
      <c r="C3989" s="919">
        <v>15</v>
      </c>
    </row>
    <row r="3990" spans="1:3" x14ac:dyDescent="0.35">
      <c r="A3990" s="917" t="s">
        <v>5891</v>
      </c>
      <c r="B3990" s="918" t="s">
        <v>2415</v>
      </c>
      <c r="C3990" s="919">
        <v>30</v>
      </c>
    </row>
    <row r="3991" spans="1:3" x14ac:dyDescent="0.35">
      <c r="A3991" s="917" t="s">
        <v>5892</v>
      </c>
      <c r="B3991" s="918" t="s">
        <v>6868</v>
      </c>
      <c r="C3991" s="919">
        <v>45</v>
      </c>
    </row>
    <row r="3992" spans="1:3" x14ac:dyDescent="0.35">
      <c r="A3992" s="917" t="s">
        <v>5893</v>
      </c>
      <c r="B3992" s="918" t="s">
        <v>836</v>
      </c>
      <c r="C3992" s="919">
        <v>45</v>
      </c>
    </row>
    <row r="3993" spans="1:3" x14ac:dyDescent="0.35">
      <c r="A3993" s="917" t="s">
        <v>5894</v>
      </c>
      <c r="B3993" s="918" t="s">
        <v>7284</v>
      </c>
      <c r="C3993" s="919">
        <v>90</v>
      </c>
    </row>
    <row r="3994" spans="1:3" x14ac:dyDescent="0.35">
      <c r="A3994" s="917" t="s">
        <v>5895</v>
      </c>
      <c r="B3994" s="422" t="s">
        <v>2424</v>
      </c>
      <c r="C3994" s="434">
        <v>75</v>
      </c>
    </row>
    <row r="3995" spans="1:3" x14ac:dyDescent="0.35">
      <c r="A3995" s="917" t="s">
        <v>5896</v>
      </c>
      <c r="B3995" s="422" t="s">
        <v>3011</v>
      </c>
      <c r="C3995" s="434">
        <v>30</v>
      </c>
    </row>
    <row r="3996" spans="1:3" x14ac:dyDescent="0.35">
      <c r="A3996" s="917" t="s">
        <v>5897</v>
      </c>
      <c r="B3996" s="422" t="s">
        <v>2456</v>
      </c>
      <c r="C3996" s="434">
        <v>30</v>
      </c>
    </row>
    <row r="3997" spans="1:3" x14ac:dyDescent="0.35">
      <c r="A3997" s="917" t="s">
        <v>5898</v>
      </c>
      <c r="B3997" s="422" t="s">
        <v>3065</v>
      </c>
      <c r="C3997" s="434">
        <v>75</v>
      </c>
    </row>
    <row r="3998" spans="1:3" x14ac:dyDescent="0.35">
      <c r="A3998" s="917" t="s">
        <v>5899</v>
      </c>
      <c r="B3998" s="422" t="s">
        <v>6910</v>
      </c>
      <c r="C3998" s="434">
        <v>30</v>
      </c>
    </row>
    <row r="3999" spans="1:3" x14ac:dyDescent="0.35">
      <c r="A3999" s="917" t="s">
        <v>5900</v>
      </c>
      <c r="B3999" s="422" t="s">
        <v>3308</v>
      </c>
      <c r="C3999" s="434">
        <v>75</v>
      </c>
    </row>
    <row r="4000" spans="1:3" x14ac:dyDescent="0.35">
      <c r="A4000" s="917" t="s">
        <v>6992</v>
      </c>
      <c r="B4000" s="422" t="s">
        <v>6911</v>
      </c>
      <c r="C4000" s="434">
        <v>30</v>
      </c>
    </row>
    <row r="4001" spans="1:3" x14ac:dyDescent="0.35">
      <c r="A4001" s="917" t="s">
        <v>6993</v>
      </c>
      <c r="B4001" s="422" t="s">
        <v>2428</v>
      </c>
      <c r="C4001" s="434">
        <v>30</v>
      </c>
    </row>
    <row r="4002" spans="1:3" x14ac:dyDescent="0.35">
      <c r="A4002" s="917" t="s">
        <v>5903</v>
      </c>
      <c r="B4002" s="422" t="s">
        <v>6912</v>
      </c>
      <c r="C4002" s="434">
        <v>60</v>
      </c>
    </row>
    <row r="4003" spans="1:3" x14ac:dyDescent="0.35">
      <c r="A4003" s="917" t="s">
        <v>5904</v>
      </c>
      <c r="B4003" s="422" t="s">
        <v>3318</v>
      </c>
      <c r="C4003" s="434">
        <v>60</v>
      </c>
    </row>
    <row r="4004" spans="1:3" x14ac:dyDescent="0.35">
      <c r="A4004" s="917" t="s">
        <v>5905</v>
      </c>
      <c r="B4004" s="422" t="s">
        <v>3016</v>
      </c>
      <c r="C4004" s="434">
        <v>60</v>
      </c>
    </row>
    <row r="4005" spans="1:3" x14ac:dyDescent="0.35">
      <c r="A4005" s="917" t="s">
        <v>5906</v>
      </c>
      <c r="B4005" s="422" t="s">
        <v>6913</v>
      </c>
      <c r="C4005" s="434">
        <v>180</v>
      </c>
    </row>
    <row r="4006" spans="1:3" x14ac:dyDescent="0.35">
      <c r="A4006" s="917" t="s">
        <v>5907</v>
      </c>
      <c r="B4006" s="422" t="s">
        <v>6914</v>
      </c>
      <c r="C4006" s="434">
        <v>60</v>
      </c>
    </row>
    <row r="4007" spans="1:3" x14ac:dyDescent="0.35">
      <c r="A4007" s="917" t="s">
        <v>5908</v>
      </c>
      <c r="B4007" s="422" t="s">
        <v>6915</v>
      </c>
      <c r="C4007" s="434">
        <v>180</v>
      </c>
    </row>
    <row r="4008" spans="1:3" x14ac:dyDescent="0.35">
      <c r="A4008" s="917" t="s">
        <v>5909</v>
      </c>
      <c r="B4008" s="422" t="s">
        <v>6916</v>
      </c>
      <c r="C4008" s="434">
        <v>120</v>
      </c>
    </row>
    <row r="4009" spans="1:3" x14ac:dyDescent="0.35">
      <c r="A4009" s="917" t="s">
        <v>5910</v>
      </c>
      <c r="B4009" s="422" t="s">
        <v>6917</v>
      </c>
      <c r="C4009" s="434">
        <v>90</v>
      </c>
    </row>
    <row r="4010" spans="1:3" x14ac:dyDescent="0.35">
      <c r="A4010" s="917" t="s">
        <v>5911</v>
      </c>
      <c r="B4010" s="422" t="s">
        <v>6918</v>
      </c>
      <c r="C4010" s="434">
        <v>120</v>
      </c>
    </row>
    <row r="4011" spans="1:3" x14ac:dyDescent="0.35">
      <c r="A4011" s="917" t="s">
        <v>5912</v>
      </c>
      <c r="B4011" s="422" t="s">
        <v>6919</v>
      </c>
      <c r="C4011" s="434">
        <v>120</v>
      </c>
    </row>
    <row r="4012" spans="1:3" x14ac:dyDescent="0.35">
      <c r="A4012" s="917" t="s">
        <v>5913</v>
      </c>
      <c r="B4012" s="422" t="s">
        <v>3322</v>
      </c>
      <c r="C4012" s="434">
        <v>60</v>
      </c>
    </row>
    <row r="4013" spans="1:3" x14ac:dyDescent="0.35">
      <c r="A4013" s="917" t="s">
        <v>5914</v>
      </c>
      <c r="B4013" s="422" t="s">
        <v>6920</v>
      </c>
      <c r="C4013" s="434">
        <v>180</v>
      </c>
    </row>
    <row r="4014" spans="1:3" x14ac:dyDescent="0.35">
      <c r="A4014" s="917" t="s">
        <v>6380</v>
      </c>
      <c r="B4014" s="918" t="s">
        <v>2411</v>
      </c>
      <c r="C4014" s="919">
        <v>75</v>
      </c>
    </row>
    <row r="4015" spans="1:3" x14ac:dyDescent="0.35">
      <c r="A4015" s="917" t="s">
        <v>6381</v>
      </c>
      <c r="B4015" s="918" t="s">
        <v>2413</v>
      </c>
      <c r="C4015" s="919">
        <v>30</v>
      </c>
    </row>
    <row r="4016" spans="1:3" x14ac:dyDescent="0.35">
      <c r="A4016" s="917" t="s">
        <v>6382</v>
      </c>
      <c r="B4016" s="918" t="s">
        <v>2415</v>
      </c>
      <c r="C4016" s="919">
        <v>60</v>
      </c>
    </row>
    <row r="4017" spans="1:3" x14ac:dyDescent="0.35">
      <c r="A4017" s="917" t="s">
        <v>6383</v>
      </c>
      <c r="B4017" s="918" t="s">
        <v>6868</v>
      </c>
      <c r="C4017" s="919">
        <v>75</v>
      </c>
    </row>
    <row r="4018" spans="1:3" x14ac:dyDescent="0.35">
      <c r="A4018" s="917" t="s">
        <v>6384</v>
      </c>
      <c r="B4018" s="918" t="s">
        <v>836</v>
      </c>
      <c r="C4018" s="919">
        <v>75</v>
      </c>
    </row>
    <row r="4019" spans="1:3" x14ac:dyDescent="0.35">
      <c r="A4019" s="917" t="s">
        <v>6385</v>
      </c>
      <c r="B4019" s="918" t="s">
        <v>7284</v>
      </c>
      <c r="C4019" s="919">
        <v>120</v>
      </c>
    </row>
    <row r="4020" spans="1:3" x14ac:dyDescent="0.35">
      <c r="A4020" s="917" t="s">
        <v>6386</v>
      </c>
      <c r="B4020" s="920" t="s">
        <v>2424</v>
      </c>
      <c r="C4020" s="434">
        <v>75</v>
      </c>
    </row>
    <row r="4021" spans="1:3" x14ac:dyDescent="0.35">
      <c r="A4021" s="917" t="s">
        <v>6387</v>
      </c>
      <c r="B4021" s="920" t="s">
        <v>3011</v>
      </c>
      <c r="C4021" s="434">
        <v>30</v>
      </c>
    </row>
    <row r="4022" spans="1:3" x14ac:dyDescent="0.35">
      <c r="A4022" s="917" t="s">
        <v>6388</v>
      </c>
      <c r="B4022" s="920" t="s">
        <v>2456</v>
      </c>
      <c r="C4022" s="434">
        <v>30</v>
      </c>
    </row>
    <row r="4023" spans="1:3" x14ac:dyDescent="0.35">
      <c r="A4023" s="917" t="s">
        <v>6389</v>
      </c>
      <c r="B4023" s="920" t="s">
        <v>6921</v>
      </c>
      <c r="C4023" s="434">
        <v>75</v>
      </c>
    </row>
    <row r="4024" spans="1:3" x14ac:dyDescent="0.35">
      <c r="A4024" s="917" t="s">
        <v>6390</v>
      </c>
      <c r="B4024" s="920" t="s">
        <v>3061</v>
      </c>
      <c r="C4024" s="434">
        <v>30</v>
      </c>
    </row>
    <row r="4025" spans="1:3" x14ac:dyDescent="0.35">
      <c r="A4025" s="917" t="s">
        <v>6391</v>
      </c>
      <c r="B4025" s="920" t="s">
        <v>3302</v>
      </c>
      <c r="C4025" s="434">
        <v>60</v>
      </c>
    </row>
    <row r="4026" spans="1:3" x14ac:dyDescent="0.35">
      <c r="A4026" s="917" t="s">
        <v>6392</v>
      </c>
      <c r="B4026" s="920" t="s">
        <v>6910</v>
      </c>
      <c r="C4026" s="434">
        <v>30</v>
      </c>
    </row>
    <row r="4027" spans="1:3" x14ac:dyDescent="0.35">
      <c r="A4027" s="917" t="s">
        <v>6393</v>
      </c>
      <c r="B4027" s="920" t="s">
        <v>6922</v>
      </c>
      <c r="C4027" s="434">
        <v>90</v>
      </c>
    </row>
    <row r="4028" spans="1:3" x14ac:dyDescent="0.35">
      <c r="A4028" s="917" t="s">
        <v>6394</v>
      </c>
      <c r="B4028" s="920" t="s">
        <v>3310</v>
      </c>
      <c r="C4028" s="434">
        <v>60</v>
      </c>
    </row>
    <row r="4029" spans="1:3" x14ac:dyDescent="0.35">
      <c r="A4029" s="917" t="s">
        <v>6395</v>
      </c>
      <c r="B4029" s="920" t="s">
        <v>6923</v>
      </c>
      <c r="C4029" s="434">
        <v>60</v>
      </c>
    </row>
    <row r="4030" spans="1:3" x14ac:dyDescent="0.35">
      <c r="A4030" s="917" t="s">
        <v>6994</v>
      </c>
      <c r="B4030" s="928" t="s">
        <v>3315</v>
      </c>
      <c r="C4030" s="919">
        <v>30</v>
      </c>
    </row>
    <row r="4031" spans="1:3" x14ac:dyDescent="0.35">
      <c r="A4031" s="917" t="s">
        <v>6995</v>
      </c>
      <c r="B4031" s="928" t="s">
        <v>2560</v>
      </c>
      <c r="C4031" s="934">
        <v>45</v>
      </c>
    </row>
    <row r="4032" spans="1:3" x14ac:dyDescent="0.35">
      <c r="A4032" s="917" t="s">
        <v>6996</v>
      </c>
      <c r="B4032" s="918" t="s">
        <v>2428</v>
      </c>
      <c r="C4032" s="919">
        <v>30</v>
      </c>
    </row>
    <row r="4033" spans="1:3" x14ac:dyDescent="0.35">
      <c r="A4033" s="917" t="s">
        <v>6399</v>
      </c>
      <c r="B4033" s="918" t="s">
        <v>3318</v>
      </c>
      <c r="C4033" s="919">
        <v>60</v>
      </c>
    </row>
    <row r="4034" spans="1:3" x14ac:dyDescent="0.35">
      <c r="A4034" s="917" t="s">
        <v>6400</v>
      </c>
      <c r="B4034" s="918" t="s">
        <v>3016</v>
      </c>
      <c r="C4034" s="919">
        <v>60</v>
      </c>
    </row>
    <row r="4035" spans="1:3" x14ac:dyDescent="0.35">
      <c r="A4035" s="917" t="s">
        <v>6401</v>
      </c>
      <c r="B4035" s="918" t="s">
        <v>6913</v>
      </c>
      <c r="C4035" s="919">
        <v>150</v>
      </c>
    </row>
    <row r="4036" spans="1:3" x14ac:dyDescent="0.35">
      <c r="A4036" s="917" t="s">
        <v>6402</v>
      </c>
      <c r="B4036" s="918" t="s">
        <v>3072</v>
      </c>
      <c r="C4036" s="919">
        <v>90</v>
      </c>
    </row>
    <row r="4037" spans="1:3" x14ac:dyDescent="0.35">
      <c r="A4037" s="917" t="s">
        <v>6403</v>
      </c>
      <c r="B4037" s="918" t="s">
        <v>6924</v>
      </c>
      <c r="C4037" s="919">
        <v>60</v>
      </c>
    </row>
    <row r="4038" spans="1:3" x14ac:dyDescent="0.35">
      <c r="A4038" s="917" t="s">
        <v>6404</v>
      </c>
      <c r="B4038" s="918" t="s">
        <v>6925</v>
      </c>
      <c r="C4038" s="919">
        <v>120</v>
      </c>
    </row>
    <row r="4039" spans="1:3" x14ac:dyDescent="0.35">
      <c r="A4039" s="917" t="s">
        <v>6405</v>
      </c>
      <c r="B4039" s="918" t="s">
        <v>6926</v>
      </c>
      <c r="C4039" s="919">
        <v>150</v>
      </c>
    </row>
    <row r="4040" spans="1:3" x14ac:dyDescent="0.35">
      <c r="A4040" s="917" t="s">
        <v>6406</v>
      </c>
      <c r="B4040" s="918" t="s">
        <v>6927</v>
      </c>
      <c r="C4040" s="919">
        <v>60</v>
      </c>
    </row>
    <row r="4041" spans="1:3" x14ac:dyDescent="0.35">
      <c r="A4041" s="917" t="s">
        <v>6407</v>
      </c>
      <c r="B4041" s="918" t="s">
        <v>6916</v>
      </c>
      <c r="C4041" s="919">
        <v>120</v>
      </c>
    </row>
    <row r="4042" spans="1:3" x14ac:dyDescent="0.35">
      <c r="A4042" s="917" t="s">
        <v>6408</v>
      </c>
      <c r="B4042" s="918" t="s">
        <v>10150</v>
      </c>
      <c r="C4042" s="919">
        <v>60</v>
      </c>
    </row>
    <row r="4043" spans="1:3" x14ac:dyDescent="0.35">
      <c r="A4043" s="917" t="s">
        <v>6409</v>
      </c>
      <c r="B4043" s="422" t="s">
        <v>6929</v>
      </c>
      <c r="C4043" s="919">
        <v>60</v>
      </c>
    </row>
    <row r="4044" spans="1:3" x14ac:dyDescent="0.35">
      <c r="A4044" s="917" t="s">
        <v>6410</v>
      </c>
      <c r="B4044" s="918" t="s">
        <v>6930</v>
      </c>
      <c r="C4044" s="919">
        <v>60</v>
      </c>
    </row>
    <row r="4045" spans="1:3" x14ac:dyDescent="0.35">
      <c r="A4045" s="917" t="s">
        <v>6411</v>
      </c>
      <c r="B4045" s="422" t="s">
        <v>6918</v>
      </c>
      <c r="C4045" s="919">
        <v>180</v>
      </c>
    </row>
    <row r="4046" spans="1:3" x14ac:dyDescent="0.35">
      <c r="A4046" s="917" t="s">
        <v>6412</v>
      </c>
      <c r="B4046" s="422" t="s">
        <v>10151</v>
      </c>
      <c r="C4046" s="919">
        <v>180</v>
      </c>
    </row>
    <row r="4047" spans="1:3" x14ac:dyDescent="0.35">
      <c r="A4047" s="917" t="s">
        <v>6413</v>
      </c>
      <c r="B4047" s="918" t="s">
        <v>3095</v>
      </c>
      <c r="C4047" s="919">
        <v>60</v>
      </c>
    </row>
    <row r="4048" spans="1:3" x14ac:dyDescent="0.35">
      <c r="A4048" s="917" t="s">
        <v>6414</v>
      </c>
      <c r="B4048" s="422" t="s">
        <v>6932</v>
      </c>
      <c r="C4048" s="919">
        <v>60</v>
      </c>
    </row>
    <row r="4049" spans="1:3" x14ac:dyDescent="0.35">
      <c r="A4049" s="917" t="s">
        <v>6415</v>
      </c>
      <c r="B4049" s="918" t="s">
        <v>2955</v>
      </c>
      <c r="C4049" s="919">
        <v>225</v>
      </c>
    </row>
    <row r="4050" spans="1:3" x14ac:dyDescent="0.35">
      <c r="A4050" s="917" t="s">
        <v>5939</v>
      </c>
      <c r="B4050" s="918" t="s">
        <v>2411</v>
      </c>
      <c r="C4050" s="919">
        <v>30</v>
      </c>
    </row>
    <row r="4051" spans="1:3" x14ac:dyDescent="0.35">
      <c r="A4051" s="917" t="s">
        <v>5940</v>
      </c>
      <c r="B4051" s="918" t="s">
        <v>2413</v>
      </c>
      <c r="C4051" s="919">
        <v>15</v>
      </c>
    </row>
    <row r="4052" spans="1:3" x14ac:dyDescent="0.35">
      <c r="A4052" s="917" t="s">
        <v>5941</v>
      </c>
      <c r="B4052" s="918" t="s">
        <v>2415</v>
      </c>
      <c r="C4052" s="919">
        <v>30</v>
      </c>
    </row>
    <row r="4053" spans="1:3" x14ac:dyDescent="0.35">
      <c r="A4053" s="917" t="s">
        <v>5942</v>
      </c>
      <c r="B4053" s="918" t="s">
        <v>6868</v>
      </c>
      <c r="C4053" s="919">
        <v>45</v>
      </c>
    </row>
    <row r="4054" spans="1:3" x14ac:dyDescent="0.35">
      <c r="A4054" s="917" t="s">
        <v>5943</v>
      </c>
      <c r="B4054" s="918" t="s">
        <v>836</v>
      </c>
      <c r="C4054" s="919">
        <v>45</v>
      </c>
    </row>
    <row r="4055" spans="1:3" x14ac:dyDescent="0.35">
      <c r="A4055" s="917" t="s">
        <v>5944</v>
      </c>
      <c r="B4055" s="918" t="s">
        <v>7284</v>
      </c>
      <c r="C4055" s="919">
        <v>90</v>
      </c>
    </row>
    <row r="4056" spans="1:3" x14ac:dyDescent="0.35">
      <c r="A4056" s="917" t="s">
        <v>5945</v>
      </c>
      <c r="B4056" s="918" t="s">
        <v>2424</v>
      </c>
      <c r="C4056" s="919">
        <v>75</v>
      </c>
    </row>
    <row r="4057" spans="1:3" x14ac:dyDescent="0.35">
      <c r="A4057" s="917" t="s">
        <v>5946</v>
      </c>
      <c r="B4057" s="918" t="s">
        <v>3141</v>
      </c>
      <c r="C4057" s="919">
        <v>45</v>
      </c>
    </row>
    <row r="4058" spans="1:3" x14ac:dyDescent="0.35">
      <c r="A4058" s="917" t="s">
        <v>5947</v>
      </c>
      <c r="B4058" s="918" t="s">
        <v>3143</v>
      </c>
      <c r="C4058" s="919">
        <v>60</v>
      </c>
    </row>
    <row r="4059" spans="1:3" x14ac:dyDescent="0.35">
      <c r="A4059" s="917" t="s">
        <v>5948</v>
      </c>
      <c r="B4059" s="918" t="s">
        <v>3145</v>
      </c>
      <c r="C4059" s="919">
        <v>30</v>
      </c>
    </row>
    <row r="4060" spans="1:3" x14ac:dyDescent="0.35">
      <c r="A4060" s="917" t="s">
        <v>5949</v>
      </c>
      <c r="B4060" s="918" t="s">
        <v>848</v>
      </c>
      <c r="C4060" s="919">
        <v>60</v>
      </c>
    </row>
    <row r="4061" spans="1:3" x14ac:dyDescent="0.35">
      <c r="A4061" s="917" t="s">
        <v>5950</v>
      </c>
      <c r="B4061" s="918" t="s">
        <v>3148</v>
      </c>
      <c r="C4061" s="919">
        <v>45</v>
      </c>
    </row>
    <row r="4062" spans="1:3" x14ac:dyDescent="0.35">
      <c r="A4062" s="917" t="s">
        <v>5951</v>
      </c>
      <c r="B4062" s="918" t="s">
        <v>3150</v>
      </c>
      <c r="C4062" s="919">
        <v>60</v>
      </c>
    </row>
    <row r="4063" spans="1:3" x14ac:dyDescent="0.35">
      <c r="A4063" s="917" t="s">
        <v>5952</v>
      </c>
      <c r="B4063" s="422" t="s">
        <v>6911</v>
      </c>
      <c r="C4063" s="434">
        <v>30</v>
      </c>
    </row>
    <row r="4064" spans="1:3" x14ac:dyDescent="0.35">
      <c r="A4064" s="917" t="s">
        <v>6997</v>
      </c>
      <c r="B4064" s="918" t="s">
        <v>2428</v>
      </c>
      <c r="C4064" s="434">
        <v>30</v>
      </c>
    </row>
    <row r="4065" spans="1:3" x14ac:dyDescent="0.35">
      <c r="A4065" s="917" t="s">
        <v>5954</v>
      </c>
      <c r="B4065" s="918" t="s">
        <v>3153</v>
      </c>
      <c r="C4065" s="919">
        <v>60</v>
      </c>
    </row>
    <row r="4066" spans="1:3" x14ac:dyDescent="0.35">
      <c r="A4066" s="917" t="s">
        <v>5955</v>
      </c>
      <c r="B4066" s="918" t="s">
        <v>3155</v>
      </c>
      <c r="C4066" s="919">
        <v>60</v>
      </c>
    </row>
    <row r="4067" spans="1:3" x14ac:dyDescent="0.35">
      <c r="A4067" s="917" t="s">
        <v>5956</v>
      </c>
      <c r="B4067" s="918" t="s">
        <v>3157</v>
      </c>
      <c r="C4067" s="919">
        <v>60</v>
      </c>
    </row>
    <row r="4068" spans="1:3" x14ac:dyDescent="0.35">
      <c r="A4068" s="917" t="s">
        <v>5957</v>
      </c>
      <c r="B4068" s="918" t="s">
        <v>2763</v>
      </c>
      <c r="C4068" s="919">
        <v>60</v>
      </c>
    </row>
    <row r="4069" spans="1:3" x14ac:dyDescent="0.35">
      <c r="A4069" s="917" t="s">
        <v>5958</v>
      </c>
      <c r="B4069" s="918" t="s">
        <v>3160</v>
      </c>
      <c r="C4069" s="919">
        <v>180</v>
      </c>
    </row>
    <row r="4070" spans="1:3" x14ac:dyDescent="0.35">
      <c r="A4070" s="917" t="s">
        <v>5959</v>
      </c>
      <c r="B4070" s="918" t="s">
        <v>3162</v>
      </c>
      <c r="C4070" s="919">
        <v>60</v>
      </c>
    </row>
    <row r="4071" spans="1:3" x14ac:dyDescent="0.35">
      <c r="A4071" s="917" t="s">
        <v>5960</v>
      </c>
      <c r="B4071" s="918" t="s">
        <v>3164</v>
      </c>
      <c r="C4071" s="919">
        <v>90</v>
      </c>
    </row>
    <row r="4072" spans="1:3" x14ac:dyDescent="0.35">
      <c r="A4072" s="917" t="s">
        <v>5961</v>
      </c>
      <c r="B4072" s="918" t="s">
        <v>3166</v>
      </c>
      <c r="C4072" s="919">
        <v>60</v>
      </c>
    </row>
    <row r="4073" spans="1:3" x14ac:dyDescent="0.35">
      <c r="A4073" s="917" t="s">
        <v>5962</v>
      </c>
      <c r="B4073" s="918" t="s">
        <v>3168</v>
      </c>
      <c r="C4073" s="919">
        <v>180</v>
      </c>
    </row>
    <row r="4074" spans="1:3" x14ac:dyDescent="0.35">
      <c r="A4074" s="917" t="s">
        <v>5963</v>
      </c>
      <c r="B4074" s="918" t="s">
        <v>3170</v>
      </c>
      <c r="C4074" s="919">
        <v>150</v>
      </c>
    </row>
    <row r="4075" spans="1:3" x14ac:dyDescent="0.35">
      <c r="A4075" s="917" t="s">
        <v>5964</v>
      </c>
      <c r="B4075" s="918" t="s">
        <v>3172</v>
      </c>
      <c r="C4075" s="919">
        <v>60</v>
      </c>
    </row>
    <row r="4076" spans="1:3" x14ac:dyDescent="0.35">
      <c r="A4076" s="917" t="s">
        <v>5965</v>
      </c>
      <c r="B4076" s="918" t="s">
        <v>3176</v>
      </c>
      <c r="C4076" s="919">
        <v>90</v>
      </c>
    </row>
    <row r="4077" spans="1:3" x14ac:dyDescent="0.35">
      <c r="A4077" s="917" t="s">
        <v>5966</v>
      </c>
      <c r="B4077" s="918" t="s">
        <v>2482</v>
      </c>
      <c r="C4077" s="919">
        <v>120</v>
      </c>
    </row>
    <row r="4078" spans="1:3" x14ac:dyDescent="0.35">
      <c r="A4078" s="917" t="s">
        <v>6419</v>
      </c>
      <c r="B4078" s="920" t="s">
        <v>2411</v>
      </c>
      <c r="C4078" s="434">
        <v>75</v>
      </c>
    </row>
    <row r="4079" spans="1:3" x14ac:dyDescent="0.35">
      <c r="A4079" s="917" t="s">
        <v>6420</v>
      </c>
      <c r="B4079" s="920" t="s">
        <v>2413</v>
      </c>
      <c r="C4079" s="434">
        <v>30</v>
      </c>
    </row>
    <row r="4080" spans="1:3" x14ac:dyDescent="0.35">
      <c r="A4080" s="917" t="s">
        <v>6421</v>
      </c>
      <c r="B4080" s="920" t="s">
        <v>2415</v>
      </c>
      <c r="C4080" s="434">
        <v>60</v>
      </c>
    </row>
    <row r="4081" spans="1:3" x14ac:dyDescent="0.35">
      <c r="A4081" s="917" t="s">
        <v>6422</v>
      </c>
      <c r="B4081" s="920" t="s">
        <v>6868</v>
      </c>
      <c r="C4081" s="434">
        <v>75</v>
      </c>
    </row>
    <row r="4082" spans="1:3" x14ac:dyDescent="0.35">
      <c r="A4082" s="917" t="s">
        <v>6423</v>
      </c>
      <c r="B4082" s="920" t="s">
        <v>836</v>
      </c>
      <c r="C4082" s="434">
        <v>75</v>
      </c>
    </row>
    <row r="4083" spans="1:3" x14ac:dyDescent="0.35">
      <c r="A4083" s="917" t="s">
        <v>6424</v>
      </c>
      <c r="B4083" s="920" t="s">
        <v>7284</v>
      </c>
      <c r="C4083" s="434">
        <v>120</v>
      </c>
    </row>
    <row r="4084" spans="1:3" x14ac:dyDescent="0.35">
      <c r="A4084" s="917" t="s">
        <v>6425</v>
      </c>
      <c r="B4084" s="422" t="s">
        <v>3236</v>
      </c>
      <c r="C4084" s="434">
        <v>45</v>
      </c>
    </row>
    <row r="4085" spans="1:3" x14ac:dyDescent="0.35">
      <c r="A4085" s="917" t="s">
        <v>6426</v>
      </c>
      <c r="B4085" s="422" t="s">
        <v>3184</v>
      </c>
      <c r="C4085" s="434">
        <v>30</v>
      </c>
    </row>
    <row r="4086" spans="1:3" x14ac:dyDescent="0.35">
      <c r="A4086" s="917" t="s">
        <v>6427</v>
      </c>
      <c r="B4086" s="422" t="s">
        <v>3186</v>
      </c>
      <c r="C4086" s="434">
        <v>30</v>
      </c>
    </row>
    <row r="4087" spans="1:3" x14ac:dyDescent="0.35">
      <c r="A4087" s="917" t="s">
        <v>7132</v>
      </c>
      <c r="B4087" s="422" t="s">
        <v>3203</v>
      </c>
      <c r="C4087" s="434">
        <v>60</v>
      </c>
    </row>
    <row r="4088" spans="1:3" x14ac:dyDescent="0.35">
      <c r="A4088" s="917" t="s">
        <v>6429</v>
      </c>
      <c r="B4088" s="422" t="s">
        <v>3188</v>
      </c>
      <c r="C4088" s="434">
        <v>60</v>
      </c>
    </row>
    <row r="4089" spans="1:3" x14ac:dyDescent="0.35">
      <c r="A4089" s="917" t="s">
        <v>6430</v>
      </c>
      <c r="B4089" s="422" t="s">
        <v>3241</v>
      </c>
      <c r="C4089" s="434">
        <v>45</v>
      </c>
    </row>
    <row r="4090" spans="1:3" x14ac:dyDescent="0.35">
      <c r="A4090" s="917" t="s">
        <v>6431</v>
      </c>
      <c r="B4090" s="422" t="s">
        <v>3190</v>
      </c>
      <c r="C4090" s="434">
        <v>60</v>
      </c>
    </row>
    <row r="4091" spans="1:3" x14ac:dyDescent="0.35">
      <c r="A4091" s="917" t="s">
        <v>6432</v>
      </c>
      <c r="B4091" s="422" t="s">
        <v>3244</v>
      </c>
      <c r="C4091" s="434">
        <v>60</v>
      </c>
    </row>
    <row r="4092" spans="1:3" x14ac:dyDescent="0.35">
      <c r="A4092" s="917" t="s">
        <v>6433</v>
      </c>
      <c r="B4092" s="422" t="s">
        <v>3194</v>
      </c>
      <c r="C4092" s="434">
        <v>75</v>
      </c>
    </row>
    <row r="4093" spans="1:3" x14ac:dyDescent="0.35">
      <c r="A4093" s="917" t="s">
        <v>6434</v>
      </c>
      <c r="B4093" s="422" t="s">
        <v>6933</v>
      </c>
      <c r="C4093" s="434">
        <v>60</v>
      </c>
    </row>
    <row r="4094" spans="1:3" x14ac:dyDescent="0.35">
      <c r="A4094" s="917" t="s">
        <v>6435</v>
      </c>
      <c r="B4094" s="422" t="s">
        <v>3197</v>
      </c>
      <c r="C4094" s="434">
        <v>60</v>
      </c>
    </row>
    <row r="4095" spans="1:3" x14ac:dyDescent="0.35">
      <c r="A4095" s="917" t="s">
        <v>6436</v>
      </c>
      <c r="B4095" s="422" t="s">
        <v>3249</v>
      </c>
      <c r="C4095" s="434">
        <v>45</v>
      </c>
    </row>
    <row r="4096" spans="1:3" x14ac:dyDescent="0.35">
      <c r="A4096" s="917" t="s">
        <v>6437</v>
      </c>
      <c r="B4096" s="422" t="s">
        <v>3199</v>
      </c>
      <c r="C4096" s="434">
        <v>60</v>
      </c>
    </row>
    <row r="4097" spans="1:3" x14ac:dyDescent="0.35">
      <c r="A4097" s="917" t="s">
        <v>6438</v>
      </c>
      <c r="B4097" s="422" t="s">
        <v>3201</v>
      </c>
      <c r="C4097" s="434">
        <v>45</v>
      </c>
    </row>
    <row r="4098" spans="1:3" x14ac:dyDescent="0.35">
      <c r="A4098" s="917" t="s">
        <v>6439</v>
      </c>
      <c r="B4098" s="422" t="s">
        <v>6934</v>
      </c>
      <c r="C4098" s="434">
        <v>45</v>
      </c>
    </row>
    <row r="4099" spans="1:3" x14ac:dyDescent="0.35">
      <c r="A4099" s="917" t="s">
        <v>6440</v>
      </c>
      <c r="B4099" s="422" t="s">
        <v>3255</v>
      </c>
      <c r="C4099" s="434">
        <v>45</v>
      </c>
    </row>
    <row r="4100" spans="1:3" x14ac:dyDescent="0.35">
      <c r="A4100" s="917" t="s">
        <v>6441</v>
      </c>
      <c r="B4100" s="422" t="s">
        <v>3207</v>
      </c>
      <c r="C4100" s="434">
        <v>60</v>
      </c>
    </row>
    <row r="4101" spans="1:3" x14ac:dyDescent="0.35">
      <c r="A4101" s="917" t="s">
        <v>6442</v>
      </c>
      <c r="B4101" s="422" t="s">
        <v>6935</v>
      </c>
      <c r="C4101" s="434">
        <v>60</v>
      </c>
    </row>
    <row r="4102" spans="1:3" x14ac:dyDescent="0.35">
      <c r="A4102" s="917" t="s">
        <v>6443</v>
      </c>
      <c r="B4102" s="422" t="s">
        <v>3209</v>
      </c>
      <c r="C4102" s="434">
        <v>60</v>
      </c>
    </row>
    <row r="4103" spans="1:3" x14ac:dyDescent="0.35">
      <c r="A4103" s="917" t="s">
        <v>6444</v>
      </c>
      <c r="B4103" s="422" t="s">
        <v>3205</v>
      </c>
      <c r="C4103" s="434">
        <v>60</v>
      </c>
    </row>
    <row r="4104" spans="1:3" x14ac:dyDescent="0.35">
      <c r="A4104" s="917" t="s">
        <v>6445</v>
      </c>
      <c r="B4104" s="422" t="s">
        <v>3211</v>
      </c>
      <c r="C4104" s="434">
        <v>60</v>
      </c>
    </row>
    <row r="4105" spans="1:3" x14ac:dyDescent="0.35">
      <c r="A4105" s="917" t="s">
        <v>6446</v>
      </c>
      <c r="B4105" s="422" t="s">
        <v>3215</v>
      </c>
      <c r="C4105" s="434">
        <v>120</v>
      </c>
    </row>
    <row r="4106" spans="1:3" x14ac:dyDescent="0.35">
      <c r="A4106" s="917" t="s">
        <v>6447</v>
      </c>
      <c r="B4106" s="422" t="s">
        <v>3217</v>
      </c>
      <c r="C4106" s="434">
        <v>120</v>
      </c>
    </row>
    <row r="4107" spans="1:3" x14ac:dyDescent="0.35">
      <c r="A4107" s="917" t="s">
        <v>6448</v>
      </c>
      <c r="B4107" s="422" t="s">
        <v>3219</v>
      </c>
      <c r="C4107" s="434">
        <v>120</v>
      </c>
    </row>
    <row r="4108" spans="1:3" x14ac:dyDescent="0.35">
      <c r="A4108" s="917" t="s">
        <v>6449</v>
      </c>
      <c r="B4108" s="422" t="s">
        <v>3221</v>
      </c>
      <c r="C4108" s="434">
        <v>120</v>
      </c>
    </row>
    <row r="4109" spans="1:3" x14ac:dyDescent="0.35">
      <c r="A4109" s="917" t="s">
        <v>6450</v>
      </c>
      <c r="B4109" s="422" t="s">
        <v>3267</v>
      </c>
      <c r="C4109" s="434">
        <v>75</v>
      </c>
    </row>
    <row r="4110" spans="1:3" x14ac:dyDescent="0.35">
      <c r="A4110" s="917" t="s">
        <v>6451</v>
      </c>
      <c r="B4110" s="422" t="s">
        <v>3269</v>
      </c>
      <c r="C4110" s="434">
        <v>45</v>
      </c>
    </row>
    <row r="4111" spans="1:3" x14ac:dyDescent="0.35">
      <c r="A4111" s="917" t="s">
        <v>6452</v>
      </c>
      <c r="B4111" s="422" t="s">
        <v>3773</v>
      </c>
      <c r="C4111" s="434">
        <v>60</v>
      </c>
    </row>
    <row r="4112" spans="1:3" x14ac:dyDescent="0.35">
      <c r="A4112" s="917" t="s">
        <v>6453</v>
      </c>
      <c r="B4112" s="422" t="s">
        <v>3273</v>
      </c>
      <c r="C4112" s="434">
        <v>60</v>
      </c>
    </row>
    <row r="4113" spans="1:3" x14ac:dyDescent="0.35">
      <c r="A4113" s="917" t="s">
        <v>6454</v>
      </c>
      <c r="B4113" s="422" t="s">
        <v>6936</v>
      </c>
      <c r="C4113" s="434">
        <v>90</v>
      </c>
    </row>
    <row r="4114" spans="1:3" x14ac:dyDescent="0.35">
      <c r="A4114" s="917" t="s">
        <v>6455</v>
      </c>
      <c r="B4114" s="422" t="s">
        <v>3227</v>
      </c>
      <c r="C4114" s="434">
        <v>60</v>
      </c>
    </row>
    <row r="4115" spans="1:3" x14ac:dyDescent="0.35">
      <c r="A4115" s="917" t="s">
        <v>6456</v>
      </c>
      <c r="B4115" s="422" t="s">
        <v>6937</v>
      </c>
      <c r="C4115" s="434">
        <v>60</v>
      </c>
    </row>
    <row r="4116" spans="1:3" x14ac:dyDescent="0.35">
      <c r="A4116" s="917" t="s">
        <v>6457</v>
      </c>
      <c r="B4116" s="422" t="s">
        <v>3280</v>
      </c>
      <c r="C4116" s="434">
        <v>60</v>
      </c>
    </row>
    <row r="4117" spans="1:3" x14ac:dyDescent="0.35">
      <c r="A4117" s="917" t="s">
        <v>6458</v>
      </c>
      <c r="B4117" s="422" t="s">
        <v>6938</v>
      </c>
      <c r="C4117" s="434">
        <v>45</v>
      </c>
    </row>
    <row r="4118" spans="1:3" x14ac:dyDescent="0.35">
      <c r="A4118" s="917" t="s">
        <v>7133</v>
      </c>
      <c r="B4118" s="422" t="s">
        <v>6939</v>
      </c>
      <c r="C4118" s="434">
        <v>60</v>
      </c>
    </row>
    <row r="4119" spans="1:3" x14ac:dyDescent="0.35">
      <c r="A4119" s="917" t="s">
        <v>6460</v>
      </c>
      <c r="B4119" s="422" t="s">
        <v>3225</v>
      </c>
      <c r="C4119" s="434">
        <v>60</v>
      </c>
    </row>
    <row r="4120" spans="1:3" x14ac:dyDescent="0.35">
      <c r="A4120" s="917" t="s">
        <v>6461</v>
      </c>
      <c r="B4120" s="422" t="s">
        <v>3223</v>
      </c>
      <c r="C4120" s="434">
        <v>60</v>
      </c>
    </row>
    <row r="4121" spans="1:3" x14ac:dyDescent="0.35">
      <c r="A4121" s="917" t="s">
        <v>7134</v>
      </c>
      <c r="B4121" s="422" t="s">
        <v>817</v>
      </c>
      <c r="C4121" s="434">
        <v>225</v>
      </c>
    </row>
    <row r="4122" spans="1:3" x14ac:dyDescent="0.35">
      <c r="A4122" s="917" t="s">
        <v>7135</v>
      </c>
      <c r="B4122" s="422" t="s">
        <v>2411</v>
      </c>
      <c r="C4122" s="434">
        <v>45</v>
      </c>
    </row>
    <row r="4123" spans="1:3" x14ac:dyDescent="0.35">
      <c r="A4123" s="917" t="s">
        <v>7136</v>
      </c>
      <c r="B4123" s="422" t="s">
        <v>2413</v>
      </c>
      <c r="C4123" s="434">
        <v>15</v>
      </c>
    </row>
    <row r="4124" spans="1:3" x14ac:dyDescent="0.35">
      <c r="A4124" s="917" t="s">
        <v>7137</v>
      </c>
      <c r="B4124" s="422" t="s">
        <v>2415</v>
      </c>
      <c r="C4124" s="434">
        <v>30</v>
      </c>
    </row>
    <row r="4125" spans="1:3" x14ac:dyDescent="0.35">
      <c r="A4125" s="917" t="s">
        <v>7138</v>
      </c>
      <c r="B4125" s="422" t="s">
        <v>6868</v>
      </c>
      <c r="C4125" s="434">
        <v>30</v>
      </c>
    </row>
    <row r="4126" spans="1:3" x14ac:dyDescent="0.35">
      <c r="A4126" s="917" t="s">
        <v>7139</v>
      </c>
      <c r="B4126" s="422" t="s">
        <v>836</v>
      </c>
      <c r="C4126" s="434">
        <v>30</v>
      </c>
    </row>
    <row r="4127" spans="1:3" x14ac:dyDescent="0.35">
      <c r="A4127" s="917" t="s">
        <v>7140</v>
      </c>
      <c r="B4127" s="422" t="s">
        <v>2420</v>
      </c>
      <c r="C4127" s="434">
        <v>30</v>
      </c>
    </row>
    <row r="4128" spans="1:3" x14ac:dyDescent="0.35">
      <c r="A4128" s="917" t="s">
        <v>7141</v>
      </c>
      <c r="B4128" s="422" t="s">
        <v>3186</v>
      </c>
      <c r="C4128" s="434">
        <v>30</v>
      </c>
    </row>
    <row r="4129" spans="1:3" x14ac:dyDescent="0.35">
      <c r="A4129" s="917" t="s">
        <v>7142</v>
      </c>
      <c r="B4129" s="422" t="s">
        <v>3184</v>
      </c>
      <c r="C4129" s="434">
        <v>30</v>
      </c>
    </row>
    <row r="4130" spans="1:3" x14ac:dyDescent="0.35">
      <c r="A4130" s="917" t="s">
        <v>7143</v>
      </c>
      <c r="B4130" s="422" t="s">
        <v>3236</v>
      </c>
      <c r="C4130" s="434">
        <v>45</v>
      </c>
    </row>
    <row r="4131" spans="1:3" x14ac:dyDescent="0.35">
      <c r="A4131" s="917" t="s">
        <v>7144</v>
      </c>
      <c r="B4131" s="422" t="s">
        <v>6933</v>
      </c>
      <c r="C4131" s="434">
        <v>60</v>
      </c>
    </row>
    <row r="4132" spans="1:3" x14ac:dyDescent="0.35">
      <c r="A4132" s="917" t="s">
        <v>7145</v>
      </c>
      <c r="B4132" s="422" t="s">
        <v>3249</v>
      </c>
      <c r="C4132" s="434">
        <v>45</v>
      </c>
    </row>
    <row r="4133" spans="1:3" x14ac:dyDescent="0.35">
      <c r="A4133" s="917" t="s">
        <v>7146</v>
      </c>
      <c r="B4133" s="422" t="s">
        <v>3255</v>
      </c>
      <c r="C4133" s="434">
        <v>45</v>
      </c>
    </row>
    <row r="4134" spans="1:3" x14ac:dyDescent="0.35">
      <c r="A4134" s="917" t="s">
        <v>7147</v>
      </c>
      <c r="B4134" s="422" t="s">
        <v>3241</v>
      </c>
      <c r="C4134" s="434">
        <v>45</v>
      </c>
    </row>
    <row r="4135" spans="1:3" x14ac:dyDescent="0.35">
      <c r="A4135" s="917" t="s">
        <v>7148</v>
      </c>
      <c r="B4135" s="422" t="s">
        <v>3269</v>
      </c>
      <c r="C4135" s="434">
        <v>45</v>
      </c>
    </row>
    <row r="4136" spans="1:3" x14ac:dyDescent="0.35">
      <c r="A4136" s="917" t="s">
        <v>7149</v>
      </c>
      <c r="B4136" s="422" t="s">
        <v>6939</v>
      </c>
      <c r="C4136" s="434">
        <v>60</v>
      </c>
    </row>
    <row r="4137" spans="1:3" x14ac:dyDescent="0.35">
      <c r="A4137" s="917" t="s">
        <v>7150</v>
      </c>
      <c r="B4137" s="422" t="s">
        <v>3273</v>
      </c>
      <c r="C4137" s="434">
        <v>60</v>
      </c>
    </row>
    <row r="4138" spans="1:3" x14ac:dyDescent="0.35">
      <c r="A4138" s="917" t="s">
        <v>7151</v>
      </c>
      <c r="B4138" s="422" t="s">
        <v>6936</v>
      </c>
      <c r="C4138" s="434">
        <v>90</v>
      </c>
    </row>
    <row r="4139" spans="1:3" x14ac:dyDescent="0.35">
      <c r="A4139" s="917" t="s">
        <v>7152</v>
      </c>
      <c r="B4139" s="422" t="s">
        <v>3227</v>
      </c>
      <c r="C4139" s="434">
        <v>30</v>
      </c>
    </row>
    <row r="4140" spans="1:3" x14ac:dyDescent="0.35">
      <c r="A4140" s="917" t="s">
        <v>7153</v>
      </c>
      <c r="B4140" s="422" t="s">
        <v>6938</v>
      </c>
      <c r="C4140" s="434">
        <v>45</v>
      </c>
    </row>
    <row r="4141" spans="1:3" x14ac:dyDescent="0.35">
      <c r="A4141" s="917" t="s">
        <v>7154</v>
      </c>
      <c r="B4141" s="422" t="s">
        <v>6937</v>
      </c>
      <c r="C4141" s="434">
        <v>60</v>
      </c>
    </row>
    <row r="4142" spans="1:3" x14ac:dyDescent="0.35">
      <c r="A4142" s="917" t="s">
        <v>7155</v>
      </c>
      <c r="B4142" s="422" t="s">
        <v>3221</v>
      </c>
      <c r="C4142" s="434">
        <v>105</v>
      </c>
    </row>
    <row r="4143" spans="1:3" x14ac:dyDescent="0.35">
      <c r="A4143" s="917" t="s">
        <v>7156</v>
      </c>
      <c r="B4143" s="422" t="s">
        <v>3280</v>
      </c>
      <c r="C4143" s="434">
        <v>60</v>
      </c>
    </row>
    <row r="4144" spans="1:3" x14ac:dyDescent="0.35">
      <c r="A4144" s="917" t="s">
        <v>5967</v>
      </c>
      <c r="B4144" s="422" t="s">
        <v>2411</v>
      </c>
      <c r="C4144" s="434">
        <v>30</v>
      </c>
    </row>
    <row r="4145" spans="1:5" x14ac:dyDescent="0.35">
      <c r="A4145" s="917" t="s">
        <v>5968</v>
      </c>
      <c r="B4145" s="422" t="s">
        <v>2413</v>
      </c>
      <c r="C4145" s="434">
        <v>15</v>
      </c>
    </row>
    <row r="4146" spans="1:5" x14ac:dyDescent="0.35">
      <c r="A4146" s="917" t="s">
        <v>5969</v>
      </c>
      <c r="B4146" s="422" t="s">
        <v>2415</v>
      </c>
      <c r="C4146" s="434">
        <v>30</v>
      </c>
    </row>
    <row r="4147" spans="1:5" x14ac:dyDescent="0.35">
      <c r="A4147" s="917" t="s">
        <v>5970</v>
      </c>
      <c r="B4147" s="422" t="s">
        <v>6940</v>
      </c>
      <c r="C4147" s="434">
        <v>45</v>
      </c>
    </row>
    <row r="4148" spans="1:5" x14ac:dyDescent="0.35">
      <c r="A4148" s="917" t="s">
        <v>5971</v>
      </c>
      <c r="B4148" s="422" t="s">
        <v>836</v>
      </c>
      <c r="C4148" s="434">
        <v>45</v>
      </c>
      <c r="D4148" s="28"/>
      <c r="E4148" s="28"/>
    </row>
    <row r="4149" spans="1:5" x14ac:dyDescent="0.35">
      <c r="A4149" s="917" t="s">
        <v>5972</v>
      </c>
      <c r="B4149" s="422" t="s">
        <v>2420</v>
      </c>
      <c r="C4149" s="434">
        <v>90</v>
      </c>
    </row>
    <row r="4150" spans="1:5" x14ac:dyDescent="0.35">
      <c r="A4150" s="917" t="s">
        <v>6826</v>
      </c>
      <c r="B4150" s="422" t="s">
        <v>3203</v>
      </c>
      <c r="C4150" s="434">
        <v>60</v>
      </c>
    </row>
    <row r="4151" spans="1:5" x14ac:dyDescent="0.35">
      <c r="A4151" s="917" t="s">
        <v>5974</v>
      </c>
      <c r="B4151" s="422" t="s">
        <v>3188</v>
      </c>
      <c r="C4151" s="434">
        <v>60</v>
      </c>
    </row>
    <row r="4152" spans="1:5" x14ac:dyDescent="0.35">
      <c r="A4152" s="917" t="s">
        <v>5975</v>
      </c>
      <c r="B4152" s="422" t="s">
        <v>3190</v>
      </c>
      <c r="C4152" s="434">
        <v>45</v>
      </c>
    </row>
    <row r="4153" spans="1:5" x14ac:dyDescent="0.35">
      <c r="A4153" s="917" t="s">
        <v>5976</v>
      </c>
      <c r="B4153" s="422" t="s">
        <v>3192</v>
      </c>
      <c r="C4153" s="434">
        <v>60</v>
      </c>
    </row>
    <row r="4154" spans="1:5" x14ac:dyDescent="0.35">
      <c r="A4154" s="917" t="s">
        <v>5977</v>
      </c>
      <c r="B4154" s="422" t="s">
        <v>3194</v>
      </c>
      <c r="C4154" s="434">
        <v>60</v>
      </c>
    </row>
    <row r="4155" spans="1:5" x14ac:dyDescent="0.35">
      <c r="A4155" s="917" t="s">
        <v>5978</v>
      </c>
      <c r="B4155" s="422" t="s">
        <v>6934</v>
      </c>
      <c r="C4155" s="434">
        <v>45</v>
      </c>
    </row>
    <row r="4156" spans="1:5" x14ac:dyDescent="0.35">
      <c r="A4156" s="917" t="s">
        <v>5979</v>
      </c>
      <c r="B4156" s="422" t="s">
        <v>3197</v>
      </c>
      <c r="C4156" s="434">
        <v>60</v>
      </c>
    </row>
    <row r="4157" spans="1:5" x14ac:dyDescent="0.35">
      <c r="A4157" s="917" t="s">
        <v>5980</v>
      </c>
      <c r="B4157" s="422" t="s">
        <v>3199</v>
      </c>
      <c r="C4157" s="434">
        <v>60</v>
      </c>
    </row>
    <row r="4158" spans="1:5" x14ac:dyDescent="0.35">
      <c r="A4158" s="917" t="s">
        <v>5981</v>
      </c>
      <c r="B4158" s="422" t="s">
        <v>3201</v>
      </c>
      <c r="C4158" s="434">
        <v>45</v>
      </c>
    </row>
    <row r="4159" spans="1:5" x14ac:dyDescent="0.35">
      <c r="A4159" s="917" t="s">
        <v>5982</v>
      </c>
      <c r="B4159" s="422" t="s">
        <v>3205</v>
      </c>
      <c r="C4159" s="434">
        <v>60</v>
      </c>
    </row>
    <row r="4160" spans="1:5" x14ac:dyDescent="0.35">
      <c r="A4160" s="917" t="s">
        <v>5983</v>
      </c>
      <c r="B4160" s="422" t="s">
        <v>6935</v>
      </c>
      <c r="C4160" s="434">
        <v>60</v>
      </c>
    </row>
    <row r="4161" spans="1:3" x14ac:dyDescent="0.35">
      <c r="A4161" s="917" t="s">
        <v>5984</v>
      </c>
      <c r="B4161" s="422" t="s">
        <v>3207</v>
      </c>
      <c r="C4161" s="434">
        <v>60</v>
      </c>
    </row>
    <row r="4162" spans="1:3" x14ac:dyDescent="0.35">
      <c r="A4162" s="917" t="s">
        <v>5985</v>
      </c>
      <c r="B4162" s="422" t="s">
        <v>3209</v>
      </c>
      <c r="C4162" s="434">
        <v>60</v>
      </c>
    </row>
    <row r="4163" spans="1:3" x14ac:dyDescent="0.35">
      <c r="A4163" s="917" t="s">
        <v>5986</v>
      </c>
      <c r="B4163" s="422" t="s">
        <v>3211</v>
      </c>
      <c r="C4163" s="434">
        <v>60</v>
      </c>
    </row>
    <row r="4164" spans="1:3" x14ac:dyDescent="0.35">
      <c r="A4164" s="917" t="s">
        <v>5987</v>
      </c>
      <c r="B4164" s="422" t="s">
        <v>3213</v>
      </c>
      <c r="C4164" s="434">
        <v>75</v>
      </c>
    </row>
    <row r="4165" spans="1:3" x14ac:dyDescent="0.35">
      <c r="A4165" s="917" t="s">
        <v>6827</v>
      </c>
      <c r="B4165" s="422" t="s">
        <v>3215</v>
      </c>
      <c r="C4165" s="434">
        <v>120</v>
      </c>
    </row>
    <row r="4166" spans="1:3" x14ac:dyDescent="0.35">
      <c r="A4166" s="917" t="s">
        <v>5989</v>
      </c>
      <c r="B4166" s="422" t="s">
        <v>3217</v>
      </c>
      <c r="C4166" s="434">
        <v>120</v>
      </c>
    </row>
    <row r="4167" spans="1:3" x14ac:dyDescent="0.35">
      <c r="A4167" s="917" t="s">
        <v>5990</v>
      </c>
      <c r="B4167" s="422" t="s">
        <v>3219</v>
      </c>
      <c r="C4167" s="434">
        <v>150</v>
      </c>
    </row>
    <row r="4168" spans="1:3" x14ac:dyDescent="0.35">
      <c r="A4168" s="917" t="s">
        <v>5991</v>
      </c>
      <c r="B4168" s="422" t="s">
        <v>3223</v>
      </c>
      <c r="C4168" s="434">
        <v>60</v>
      </c>
    </row>
    <row r="4169" spans="1:3" x14ac:dyDescent="0.35">
      <c r="A4169" s="917" t="s">
        <v>5992</v>
      </c>
      <c r="B4169" s="422" t="s">
        <v>3225</v>
      </c>
      <c r="C4169" s="434">
        <v>60</v>
      </c>
    </row>
    <row r="4170" spans="1:3" x14ac:dyDescent="0.35">
      <c r="A4170" s="917" t="s">
        <v>6828</v>
      </c>
      <c r="B4170" s="422" t="s">
        <v>3773</v>
      </c>
      <c r="C4170" s="434">
        <v>60</v>
      </c>
    </row>
    <row r="4171" spans="1:3" x14ac:dyDescent="0.35">
      <c r="A4171" s="917" t="s">
        <v>6829</v>
      </c>
      <c r="B4171" s="422" t="s">
        <v>3227</v>
      </c>
      <c r="C4171" s="434">
        <v>30</v>
      </c>
    </row>
    <row r="4172" spans="1:3" x14ac:dyDescent="0.35">
      <c r="A4172" s="917" t="s">
        <v>6830</v>
      </c>
      <c r="B4172" s="422" t="s">
        <v>817</v>
      </c>
      <c r="C4172" s="434">
        <v>225</v>
      </c>
    </row>
    <row r="4173" spans="1:3" x14ac:dyDescent="0.35">
      <c r="A4173" s="917" t="s">
        <v>6029</v>
      </c>
      <c r="B4173" s="918" t="s">
        <v>6874</v>
      </c>
      <c r="C4173" s="919">
        <v>30</v>
      </c>
    </row>
    <row r="4174" spans="1:3" x14ac:dyDescent="0.35">
      <c r="A4174" s="917" t="s">
        <v>6030</v>
      </c>
      <c r="B4174" s="918" t="s">
        <v>2413</v>
      </c>
      <c r="C4174" s="919">
        <v>15</v>
      </c>
    </row>
    <row r="4175" spans="1:3" x14ac:dyDescent="0.35">
      <c r="A4175" s="917" t="s">
        <v>6031</v>
      </c>
      <c r="B4175" s="918" t="s">
        <v>2415</v>
      </c>
      <c r="C4175" s="919">
        <v>30</v>
      </c>
    </row>
    <row r="4176" spans="1:3" x14ac:dyDescent="0.35">
      <c r="A4176" s="917" t="s">
        <v>6032</v>
      </c>
      <c r="B4176" s="918" t="s">
        <v>3540</v>
      </c>
      <c r="C4176" s="919">
        <v>45</v>
      </c>
    </row>
    <row r="4177" spans="1:3" x14ac:dyDescent="0.35">
      <c r="A4177" s="917" t="s">
        <v>6033</v>
      </c>
      <c r="B4177" s="918" t="s">
        <v>836</v>
      </c>
      <c r="C4177" s="919">
        <v>45</v>
      </c>
    </row>
    <row r="4178" spans="1:3" x14ac:dyDescent="0.35">
      <c r="A4178" s="917" t="s">
        <v>6034</v>
      </c>
      <c r="B4178" s="918" t="s">
        <v>6886</v>
      </c>
      <c r="C4178" s="919">
        <v>90</v>
      </c>
    </row>
    <row r="4179" spans="1:3" x14ac:dyDescent="0.35">
      <c r="A4179" s="917" t="s">
        <v>6035</v>
      </c>
      <c r="B4179" s="918" t="s">
        <v>3344</v>
      </c>
      <c r="C4179" s="919">
        <v>30</v>
      </c>
    </row>
    <row r="4180" spans="1:3" x14ac:dyDescent="0.35">
      <c r="A4180" s="917" t="s">
        <v>6998</v>
      </c>
      <c r="B4180" s="918" t="s">
        <v>6911</v>
      </c>
      <c r="C4180" s="919">
        <v>45</v>
      </c>
    </row>
    <row r="4181" spans="1:3" x14ac:dyDescent="0.35">
      <c r="A4181" s="917" t="s">
        <v>6999</v>
      </c>
      <c r="B4181" s="918" t="s">
        <v>3346</v>
      </c>
      <c r="C4181" s="919">
        <v>60</v>
      </c>
    </row>
    <row r="4182" spans="1:3" x14ac:dyDescent="0.35">
      <c r="A4182" s="917" t="s">
        <v>7000</v>
      </c>
      <c r="B4182" s="918" t="s">
        <v>3348</v>
      </c>
      <c r="C4182" s="919">
        <v>45</v>
      </c>
    </row>
    <row r="4183" spans="1:3" x14ac:dyDescent="0.35">
      <c r="A4183" s="917" t="s">
        <v>6039</v>
      </c>
      <c r="B4183" s="918" t="s">
        <v>3358</v>
      </c>
      <c r="C4183" s="919">
        <v>45</v>
      </c>
    </row>
    <row r="4184" spans="1:3" x14ac:dyDescent="0.35">
      <c r="A4184" s="917" t="s">
        <v>6040</v>
      </c>
      <c r="B4184" s="918" t="s">
        <v>3350</v>
      </c>
      <c r="C4184" s="919">
        <v>90</v>
      </c>
    </row>
    <row r="4185" spans="1:3" x14ac:dyDescent="0.35">
      <c r="A4185" s="917" t="s">
        <v>7001</v>
      </c>
      <c r="B4185" s="918" t="s">
        <v>3352</v>
      </c>
      <c r="C4185" s="919">
        <v>45</v>
      </c>
    </row>
    <row r="4186" spans="1:3" x14ac:dyDescent="0.35">
      <c r="A4186" s="917" t="s">
        <v>7002</v>
      </c>
      <c r="B4186" s="918" t="s">
        <v>3354</v>
      </c>
      <c r="C4186" s="919">
        <v>60</v>
      </c>
    </row>
    <row r="4187" spans="1:3" x14ac:dyDescent="0.35">
      <c r="A4187" s="917" t="s">
        <v>7003</v>
      </c>
      <c r="B4187" s="918" t="s">
        <v>3356</v>
      </c>
      <c r="C4187" s="919">
        <v>60</v>
      </c>
    </row>
    <row r="4188" spans="1:3" x14ac:dyDescent="0.35">
      <c r="A4188" s="917" t="s">
        <v>7004</v>
      </c>
      <c r="B4188" s="918" t="s">
        <v>2640</v>
      </c>
      <c r="C4188" s="919">
        <v>60</v>
      </c>
    </row>
    <row r="4189" spans="1:3" x14ac:dyDescent="0.35">
      <c r="A4189" s="917" t="s">
        <v>6045</v>
      </c>
      <c r="B4189" s="918" t="s">
        <v>3361</v>
      </c>
      <c r="C4189" s="919">
        <v>90</v>
      </c>
    </row>
    <row r="4190" spans="1:3" x14ac:dyDescent="0.35">
      <c r="A4190" s="917" t="s">
        <v>6046</v>
      </c>
      <c r="B4190" s="918" t="s">
        <v>3363</v>
      </c>
      <c r="C4190" s="919">
        <v>90</v>
      </c>
    </row>
    <row r="4191" spans="1:3" x14ac:dyDescent="0.35">
      <c r="A4191" s="917" t="s">
        <v>7005</v>
      </c>
      <c r="B4191" s="918" t="s">
        <v>3365</v>
      </c>
      <c r="C4191" s="919">
        <v>90</v>
      </c>
    </row>
    <row r="4192" spans="1:3" x14ac:dyDescent="0.35">
      <c r="A4192" s="917" t="s">
        <v>6048</v>
      </c>
      <c r="B4192" s="918" t="s">
        <v>3367</v>
      </c>
      <c r="C4192" s="919">
        <v>60</v>
      </c>
    </row>
    <row r="4193" spans="1:3" x14ac:dyDescent="0.35">
      <c r="A4193" s="917" t="s">
        <v>6049</v>
      </c>
      <c r="B4193" s="918" t="s">
        <v>6941</v>
      </c>
      <c r="C4193" s="919">
        <v>90</v>
      </c>
    </row>
    <row r="4194" spans="1:3" x14ac:dyDescent="0.35">
      <c r="A4194" s="917" t="s">
        <v>6050</v>
      </c>
      <c r="B4194" s="918" t="s">
        <v>3371</v>
      </c>
      <c r="C4194" s="919">
        <v>60</v>
      </c>
    </row>
    <row r="4195" spans="1:3" x14ac:dyDescent="0.35">
      <c r="A4195" s="917" t="s">
        <v>6051</v>
      </c>
      <c r="B4195" s="918" t="s">
        <v>3373</v>
      </c>
      <c r="C4195" s="919">
        <v>60</v>
      </c>
    </row>
    <row r="4196" spans="1:3" x14ac:dyDescent="0.35">
      <c r="A4196" s="917" t="s">
        <v>6052</v>
      </c>
      <c r="B4196" s="918" t="s">
        <v>3375</v>
      </c>
      <c r="C4196" s="919">
        <v>90</v>
      </c>
    </row>
    <row r="4197" spans="1:3" x14ac:dyDescent="0.35">
      <c r="A4197" s="917" t="s">
        <v>7006</v>
      </c>
      <c r="B4197" s="918" t="s">
        <v>817</v>
      </c>
      <c r="C4197" s="919">
        <v>270</v>
      </c>
    </row>
    <row r="4198" spans="1:3" x14ac:dyDescent="0.35">
      <c r="A4198" s="917" t="s">
        <v>6462</v>
      </c>
      <c r="B4198" s="422" t="s">
        <v>6874</v>
      </c>
      <c r="C4198" s="434">
        <v>75</v>
      </c>
    </row>
    <row r="4199" spans="1:3" x14ac:dyDescent="0.35">
      <c r="A4199" s="917" t="s">
        <v>6463</v>
      </c>
      <c r="B4199" s="422" t="s">
        <v>2413</v>
      </c>
      <c r="C4199" s="434">
        <v>30</v>
      </c>
    </row>
    <row r="4200" spans="1:3" x14ac:dyDescent="0.35">
      <c r="A4200" s="917" t="s">
        <v>6464</v>
      </c>
      <c r="B4200" s="422" t="s">
        <v>2415</v>
      </c>
      <c r="C4200" s="434">
        <v>60</v>
      </c>
    </row>
    <row r="4201" spans="1:3" x14ac:dyDescent="0.35">
      <c r="A4201" s="917" t="s">
        <v>6465</v>
      </c>
      <c r="B4201" s="422" t="s">
        <v>6868</v>
      </c>
      <c r="C4201" s="434">
        <v>75</v>
      </c>
    </row>
    <row r="4202" spans="1:3" x14ac:dyDescent="0.35">
      <c r="A4202" s="917" t="s">
        <v>6466</v>
      </c>
      <c r="B4202" s="422" t="s">
        <v>836</v>
      </c>
      <c r="C4202" s="434">
        <v>75</v>
      </c>
    </row>
    <row r="4203" spans="1:3" x14ac:dyDescent="0.35">
      <c r="A4203" s="917" t="s">
        <v>6467</v>
      </c>
      <c r="B4203" s="422" t="s">
        <v>835</v>
      </c>
      <c r="C4203" s="434">
        <v>120</v>
      </c>
    </row>
    <row r="4204" spans="1:3" x14ac:dyDescent="0.35">
      <c r="A4204" s="917" t="s">
        <v>6468</v>
      </c>
      <c r="B4204" s="422" t="s">
        <v>3386</v>
      </c>
      <c r="C4204" s="434">
        <v>30</v>
      </c>
    </row>
    <row r="4205" spans="1:3" x14ac:dyDescent="0.35">
      <c r="A4205" s="917" t="s">
        <v>6469</v>
      </c>
      <c r="B4205" s="422" t="s">
        <v>3388</v>
      </c>
      <c r="C4205" s="434">
        <v>30</v>
      </c>
    </row>
    <row r="4206" spans="1:3" x14ac:dyDescent="0.35">
      <c r="A4206" s="917" t="s">
        <v>6470</v>
      </c>
      <c r="B4206" s="422" t="s">
        <v>6942</v>
      </c>
      <c r="C4206" s="434">
        <v>45</v>
      </c>
    </row>
    <row r="4207" spans="1:3" x14ac:dyDescent="0.35">
      <c r="A4207" s="917" t="s">
        <v>6471</v>
      </c>
      <c r="B4207" s="422" t="s">
        <v>3201</v>
      </c>
      <c r="C4207" s="434">
        <v>45</v>
      </c>
    </row>
    <row r="4208" spans="1:3" x14ac:dyDescent="0.35">
      <c r="A4208" s="917" t="s">
        <v>6472</v>
      </c>
      <c r="B4208" s="422" t="s">
        <v>3437</v>
      </c>
      <c r="C4208" s="434">
        <v>45</v>
      </c>
    </row>
    <row r="4209" spans="1:3" x14ac:dyDescent="0.35">
      <c r="A4209" s="917" t="s">
        <v>6473</v>
      </c>
      <c r="B4209" s="422" t="s">
        <v>2428</v>
      </c>
      <c r="C4209" s="434">
        <v>30</v>
      </c>
    </row>
    <row r="4210" spans="1:3" x14ac:dyDescent="0.35">
      <c r="A4210" s="917" t="s">
        <v>6474</v>
      </c>
      <c r="B4210" s="422" t="s">
        <v>3393</v>
      </c>
      <c r="C4210" s="434">
        <v>180</v>
      </c>
    </row>
    <row r="4211" spans="1:3" x14ac:dyDescent="0.35">
      <c r="A4211" s="917" t="s">
        <v>7007</v>
      </c>
      <c r="B4211" s="422" t="s">
        <v>6943</v>
      </c>
      <c r="C4211" s="434">
        <v>45</v>
      </c>
    </row>
    <row r="4212" spans="1:3" x14ac:dyDescent="0.35">
      <c r="A4212" s="917" t="s">
        <v>7008</v>
      </c>
      <c r="B4212" s="422" t="s">
        <v>6944</v>
      </c>
      <c r="C4212" s="434">
        <v>45</v>
      </c>
    </row>
    <row r="4213" spans="1:3" x14ac:dyDescent="0.35">
      <c r="A4213" s="917" t="s">
        <v>6477</v>
      </c>
      <c r="B4213" s="422" t="s">
        <v>2560</v>
      </c>
      <c r="C4213" s="434">
        <v>45</v>
      </c>
    </row>
    <row r="4214" spans="1:3" x14ac:dyDescent="0.35">
      <c r="A4214" s="917" t="s">
        <v>7009</v>
      </c>
      <c r="B4214" s="422" t="s">
        <v>3399</v>
      </c>
      <c r="C4214" s="434">
        <v>45</v>
      </c>
    </row>
    <row r="4215" spans="1:3" x14ac:dyDescent="0.35">
      <c r="A4215" s="917" t="s">
        <v>6479</v>
      </c>
      <c r="B4215" s="422" t="s">
        <v>6945</v>
      </c>
      <c r="C4215" s="434">
        <v>180</v>
      </c>
    </row>
    <row r="4216" spans="1:3" x14ac:dyDescent="0.35">
      <c r="A4216" s="917" t="s">
        <v>7010</v>
      </c>
      <c r="B4216" s="422" t="s">
        <v>3395</v>
      </c>
      <c r="C4216" s="434">
        <v>60</v>
      </c>
    </row>
    <row r="4217" spans="1:3" x14ac:dyDescent="0.35">
      <c r="A4217" s="917" t="s">
        <v>6481</v>
      </c>
      <c r="B4217" s="422" t="s">
        <v>7300</v>
      </c>
      <c r="C4217" s="434">
        <v>150</v>
      </c>
    </row>
    <row r="4218" spans="1:3" x14ac:dyDescent="0.35">
      <c r="A4218" s="917" t="s">
        <v>7011</v>
      </c>
      <c r="B4218" s="422" t="s">
        <v>7301</v>
      </c>
      <c r="C4218" s="434">
        <v>120</v>
      </c>
    </row>
    <row r="4219" spans="1:3" x14ac:dyDescent="0.35">
      <c r="A4219" s="917" t="s">
        <v>6483</v>
      </c>
      <c r="B4219" s="422" t="s">
        <v>3402</v>
      </c>
      <c r="C4219" s="434">
        <v>30</v>
      </c>
    </row>
    <row r="4220" spans="1:3" x14ac:dyDescent="0.35">
      <c r="A4220" s="917" t="s">
        <v>6484</v>
      </c>
      <c r="B4220" s="422" t="s">
        <v>6946</v>
      </c>
      <c r="C4220" s="434">
        <v>180</v>
      </c>
    </row>
    <row r="4221" spans="1:3" x14ac:dyDescent="0.35">
      <c r="A4221" s="917" t="s">
        <v>7012</v>
      </c>
      <c r="B4221" s="422" t="s">
        <v>3406</v>
      </c>
      <c r="C4221" s="434">
        <v>30</v>
      </c>
    </row>
    <row r="4222" spans="1:3" x14ac:dyDescent="0.35">
      <c r="A4222" s="917" t="s">
        <v>7013</v>
      </c>
      <c r="B4222" s="422" t="s">
        <v>3408</v>
      </c>
      <c r="C4222" s="434">
        <v>30</v>
      </c>
    </row>
    <row r="4223" spans="1:3" x14ac:dyDescent="0.35">
      <c r="A4223" s="917" t="s">
        <v>7014</v>
      </c>
      <c r="B4223" s="422" t="s">
        <v>3410</v>
      </c>
      <c r="C4223" s="434">
        <v>60</v>
      </c>
    </row>
    <row r="4224" spans="1:3" x14ac:dyDescent="0.35">
      <c r="A4224" s="917" t="s">
        <v>6488</v>
      </c>
      <c r="B4224" s="422" t="s">
        <v>6947</v>
      </c>
      <c r="C4224" s="434">
        <v>45</v>
      </c>
    </row>
    <row r="4225" spans="1:3" x14ac:dyDescent="0.35">
      <c r="A4225" s="917" t="s">
        <v>7015</v>
      </c>
      <c r="B4225" s="422" t="s">
        <v>3456</v>
      </c>
      <c r="C4225" s="434">
        <v>180</v>
      </c>
    </row>
    <row r="4226" spans="1:3" x14ac:dyDescent="0.35">
      <c r="A4226" s="917" t="s">
        <v>6490</v>
      </c>
      <c r="B4226" s="422" t="s">
        <v>6948</v>
      </c>
      <c r="C4226" s="434">
        <v>45</v>
      </c>
    </row>
    <row r="4227" spans="1:3" x14ac:dyDescent="0.35">
      <c r="A4227" s="917" t="s">
        <v>6491</v>
      </c>
      <c r="B4227" s="422" t="s">
        <v>3415</v>
      </c>
      <c r="C4227" s="434">
        <v>45</v>
      </c>
    </row>
    <row r="4228" spans="1:3" x14ac:dyDescent="0.35">
      <c r="A4228" s="917" t="s">
        <v>6492</v>
      </c>
      <c r="B4228" s="422" t="s">
        <v>6949</v>
      </c>
      <c r="C4228" s="434">
        <v>45</v>
      </c>
    </row>
    <row r="4229" spans="1:3" ht="31" x14ac:dyDescent="0.35">
      <c r="A4229" s="917" t="s">
        <v>7016</v>
      </c>
      <c r="B4229" s="422" t="s">
        <v>6950</v>
      </c>
      <c r="C4229" s="434">
        <v>60</v>
      </c>
    </row>
    <row r="4230" spans="1:3" x14ac:dyDescent="0.35">
      <c r="A4230" s="917" t="s">
        <v>7017</v>
      </c>
      <c r="B4230" s="422" t="s">
        <v>3421</v>
      </c>
      <c r="C4230" s="434">
        <v>45</v>
      </c>
    </row>
    <row r="4231" spans="1:3" x14ac:dyDescent="0.35">
      <c r="A4231" s="917" t="s">
        <v>7018</v>
      </c>
      <c r="B4231" s="422" t="s">
        <v>3423</v>
      </c>
      <c r="C4231" s="434">
        <v>90</v>
      </c>
    </row>
    <row r="4232" spans="1:3" x14ac:dyDescent="0.35">
      <c r="A4232" s="917" t="s">
        <v>7019</v>
      </c>
      <c r="B4232" s="422" t="s">
        <v>6951</v>
      </c>
      <c r="C4232" s="434">
        <v>90</v>
      </c>
    </row>
    <row r="4233" spans="1:3" x14ac:dyDescent="0.35">
      <c r="A4233" s="917" t="s">
        <v>7020</v>
      </c>
      <c r="B4233" s="422" t="s">
        <v>6952</v>
      </c>
      <c r="C4233" s="434">
        <v>60</v>
      </c>
    </row>
    <row r="4234" spans="1:3" x14ac:dyDescent="0.35">
      <c r="A4234" s="917" t="s">
        <v>7021</v>
      </c>
      <c r="B4234" s="422" t="s">
        <v>817</v>
      </c>
      <c r="C4234" s="434">
        <v>180</v>
      </c>
    </row>
    <row r="4235" spans="1:3" x14ac:dyDescent="0.35">
      <c r="A4235" s="917" t="s">
        <v>6053</v>
      </c>
      <c r="B4235" s="422" t="s">
        <v>6874</v>
      </c>
      <c r="C4235" s="434">
        <v>30</v>
      </c>
    </row>
    <row r="4236" spans="1:3" x14ac:dyDescent="0.35">
      <c r="A4236" s="917" t="s">
        <v>6054</v>
      </c>
      <c r="B4236" s="422" t="s">
        <v>2413</v>
      </c>
      <c r="C4236" s="434">
        <v>15</v>
      </c>
    </row>
    <row r="4237" spans="1:3" x14ac:dyDescent="0.35">
      <c r="A4237" s="917" t="s">
        <v>6055</v>
      </c>
      <c r="B4237" s="422" t="s">
        <v>2415</v>
      </c>
      <c r="C4237" s="434">
        <v>30</v>
      </c>
    </row>
    <row r="4238" spans="1:3" x14ac:dyDescent="0.35">
      <c r="A4238" s="917" t="s">
        <v>6056</v>
      </c>
      <c r="B4238" s="422" t="s">
        <v>6868</v>
      </c>
      <c r="C4238" s="434">
        <v>45</v>
      </c>
    </row>
    <row r="4239" spans="1:3" x14ac:dyDescent="0.35">
      <c r="A4239" s="917" t="s">
        <v>6057</v>
      </c>
      <c r="B4239" s="422" t="s">
        <v>836</v>
      </c>
      <c r="C4239" s="434">
        <v>45</v>
      </c>
    </row>
    <row r="4240" spans="1:3" x14ac:dyDescent="0.35">
      <c r="A4240" s="917" t="s">
        <v>6058</v>
      </c>
      <c r="B4240" s="422" t="s">
        <v>835</v>
      </c>
      <c r="C4240" s="434">
        <v>90</v>
      </c>
    </row>
    <row r="4241" spans="1:3" x14ac:dyDescent="0.35">
      <c r="A4241" s="917" t="s">
        <v>6059</v>
      </c>
      <c r="B4241" s="422" t="s">
        <v>3386</v>
      </c>
      <c r="C4241" s="434">
        <v>30</v>
      </c>
    </row>
    <row r="4242" spans="1:3" x14ac:dyDescent="0.35">
      <c r="A4242" s="917" t="s">
        <v>6060</v>
      </c>
      <c r="B4242" s="422" t="s">
        <v>3388</v>
      </c>
      <c r="C4242" s="434">
        <v>30</v>
      </c>
    </row>
    <row r="4243" spans="1:3" x14ac:dyDescent="0.35">
      <c r="A4243" s="917" t="s">
        <v>6061</v>
      </c>
      <c r="B4243" s="422" t="s">
        <v>3390</v>
      </c>
      <c r="C4243" s="434">
        <v>30</v>
      </c>
    </row>
    <row r="4244" spans="1:3" x14ac:dyDescent="0.35">
      <c r="A4244" s="917" t="s">
        <v>6062</v>
      </c>
      <c r="B4244" s="422" t="s">
        <v>3201</v>
      </c>
      <c r="C4244" s="434">
        <v>30</v>
      </c>
    </row>
    <row r="4245" spans="1:3" x14ac:dyDescent="0.35">
      <c r="A4245" s="917" t="s">
        <v>6063</v>
      </c>
      <c r="B4245" s="422" t="s">
        <v>2428</v>
      </c>
      <c r="C4245" s="434">
        <v>30</v>
      </c>
    </row>
    <row r="4246" spans="1:3" x14ac:dyDescent="0.35">
      <c r="A4246" s="917" t="s">
        <v>6064</v>
      </c>
      <c r="B4246" s="422" t="s">
        <v>3393</v>
      </c>
      <c r="C4246" s="434">
        <v>120</v>
      </c>
    </row>
    <row r="4247" spans="1:3" x14ac:dyDescent="0.35">
      <c r="A4247" s="917" t="s">
        <v>7022</v>
      </c>
      <c r="B4247" s="422" t="s">
        <v>3437</v>
      </c>
      <c r="C4247" s="434">
        <v>45</v>
      </c>
    </row>
    <row r="4248" spans="1:3" x14ac:dyDescent="0.35">
      <c r="A4248" s="917" t="s">
        <v>7023</v>
      </c>
      <c r="B4248" s="422" t="s">
        <v>6943</v>
      </c>
      <c r="C4248" s="434">
        <v>45</v>
      </c>
    </row>
    <row r="4249" spans="1:3" x14ac:dyDescent="0.35">
      <c r="A4249" s="917" t="s">
        <v>6067</v>
      </c>
      <c r="B4249" s="422" t="s">
        <v>3399</v>
      </c>
      <c r="C4249" s="434">
        <v>30</v>
      </c>
    </row>
    <row r="4250" spans="1:3" x14ac:dyDescent="0.35">
      <c r="A4250" s="917" t="s">
        <v>6068</v>
      </c>
      <c r="B4250" s="422" t="s">
        <v>3397</v>
      </c>
      <c r="C4250" s="434">
        <v>120</v>
      </c>
    </row>
    <row r="4251" spans="1:3" x14ac:dyDescent="0.35">
      <c r="A4251" s="917" t="s">
        <v>7024</v>
      </c>
      <c r="B4251" s="422" t="s">
        <v>3395</v>
      </c>
      <c r="C4251" s="434">
        <v>60</v>
      </c>
    </row>
    <row r="4252" spans="1:3" x14ac:dyDescent="0.35">
      <c r="A4252" s="917" t="s">
        <v>6070</v>
      </c>
      <c r="B4252" s="422" t="s">
        <v>3203</v>
      </c>
      <c r="C4252" s="434">
        <v>120</v>
      </c>
    </row>
    <row r="4253" spans="1:3" x14ac:dyDescent="0.35">
      <c r="A4253" s="917" t="s">
        <v>6071</v>
      </c>
      <c r="B4253" s="422" t="s">
        <v>3402</v>
      </c>
      <c r="C4253" s="434">
        <v>30</v>
      </c>
    </row>
    <row r="4254" spans="1:3" x14ac:dyDescent="0.35">
      <c r="A4254" s="917" t="s">
        <v>7025</v>
      </c>
      <c r="B4254" s="422" t="s">
        <v>6946</v>
      </c>
      <c r="C4254" s="434">
        <v>180</v>
      </c>
    </row>
    <row r="4255" spans="1:3" x14ac:dyDescent="0.35">
      <c r="A4255" s="917" t="s">
        <v>7026</v>
      </c>
      <c r="B4255" s="422" t="s">
        <v>3406</v>
      </c>
      <c r="C4255" s="434">
        <v>30</v>
      </c>
    </row>
    <row r="4256" spans="1:3" x14ac:dyDescent="0.35">
      <c r="A4256" s="917" t="s">
        <v>7027</v>
      </c>
      <c r="B4256" s="422" t="s">
        <v>3408</v>
      </c>
      <c r="C4256" s="434">
        <v>30</v>
      </c>
    </row>
    <row r="4257" spans="1:3" x14ac:dyDescent="0.35">
      <c r="A4257" s="917" t="s">
        <v>7028</v>
      </c>
      <c r="B4257" s="422" t="s">
        <v>3410</v>
      </c>
      <c r="C4257" s="434">
        <v>60</v>
      </c>
    </row>
    <row r="4258" spans="1:3" x14ac:dyDescent="0.35">
      <c r="A4258" s="917" t="s">
        <v>7029</v>
      </c>
      <c r="B4258" s="422" t="s">
        <v>7299</v>
      </c>
      <c r="C4258" s="434">
        <v>90</v>
      </c>
    </row>
    <row r="4259" spans="1:3" x14ac:dyDescent="0.35">
      <c r="A4259" s="917" t="s">
        <v>6077</v>
      </c>
      <c r="B4259" s="422" t="s">
        <v>3415</v>
      </c>
      <c r="C4259" s="434">
        <v>30</v>
      </c>
    </row>
    <row r="4260" spans="1:3" x14ac:dyDescent="0.35">
      <c r="A4260" s="917" t="s">
        <v>6078</v>
      </c>
      <c r="B4260" s="422" t="s">
        <v>6949</v>
      </c>
      <c r="C4260" s="434">
        <v>30</v>
      </c>
    </row>
    <row r="4261" spans="1:3" ht="31" x14ac:dyDescent="0.35">
      <c r="A4261" s="917" t="s">
        <v>6079</v>
      </c>
      <c r="B4261" s="422" t="s">
        <v>7307</v>
      </c>
      <c r="C4261" s="434">
        <v>30</v>
      </c>
    </row>
    <row r="4262" spans="1:3" x14ac:dyDescent="0.35">
      <c r="A4262" s="917" t="s">
        <v>6080</v>
      </c>
      <c r="B4262" s="422" t="s">
        <v>3421</v>
      </c>
      <c r="C4262" s="434">
        <v>30</v>
      </c>
    </row>
    <row r="4263" spans="1:3" x14ac:dyDescent="0.35">
      <c r="A4263" s="917" t="s">
        <v>7030</v>
      </c>
      <c r="B4263" s="422" t="s">
        <v>3423</v>
      </c>
      <c r="C4263" s="434">
        <v>75</v>
      </c>
    </row>
    <row r="4264" spans="1:3" x14ac:dyDescent="0.35">
      <c r="A4264" s="917" t="s">
        <v>7031</v>
      </c>
      <c r="B4264" s="422" t="s">
        <v>6952</v>
      </c>
      <c r="C4264" s="434">
        <v>60</v>
      </c>
    </row>
    <row r="4265" spans="1:3" x14ac:dyDescent="0.35">
      <c r="A4265" s="917" t="s">
        <v>7032</v>
      </c>
      <c r="B4265" s="422" t="s">
        <v>6951</v>
      </c>
      <c r="C4265" s="434">
        <v>120</v>
      </c>
    </row>
    <row r="4266" spans="1:3" x14ac:dyDescent="0.35">
      <c r="A4266" s="917" t="s">
        <v>7033</v>
      </c>
      <c r="B4266" s="422" t="s">
        <v>6948</v>
      </c>
      <c r="C4266" s="434">
        <v>45</v>
      </c>
    </row>
    <row r="4267" spans="1:3" x14ac:dyDescent="0.35">
      <c r="A4267" s="917" t="s">
        <v>7034</v>
      </c>
      <c r="B4267" s="422" t="s">
        <v>817</v>
      </c>
      <c r="C4267" s="434">
        <v>135</v>
      </c>
    </row>
    <row r="4268" spans="1:3" x14ac:dyDescent="0.35">
      <c r="A4268" s="917" t="s">
        <v>6494</v>
      </c>
      <c r="B4268" s="918" t="s">
        <v>6874</v>
      </c>
      <c r="C4268" s="934">
        <v>75</v>
      </c>
    </row>
    <row r="4269" spans="1:3" x14ac:dyDescent="0.35">
      <c r="A4269" s="917" t="s">
        <v>6495</v>
      </c>
      <c r="B4269" s="918" t="s">
        <v>2413</v>
      </c>
      <c r="C4269" s="934">
        <v>30</v>
      </c>
    </row>
    <row r="4270" spans="1:3" x14ac:dyDescent="0.35">
      <c r="A4270" s="917" t="s">
        <v>6496</v>
      </c>
      <c r="B4270" s="918" t="s">
        <v>2415</v>
      </c>
      <c r="C4270" s="934">
        <v>60</v>
      </c>
    </row>
    <row r="4271" spans="1:3" x14ac:dyDescent="0.35">
      <c r="A4271" s="917" t="s">
        <v>6497</v>
      </c>
      <c r="B4271" s="918" t="s">
        <v>3540</v>
      </c>
      <c r="C4271" s="934">
        <v>75</v>
      </c>
    </row>
    <row r="4272" spans="1:3" x14ac:dyDescent="0.35">
      <c r="A4272" s="917" t="s">
        <v>6498</v>
      </c>
      <c r="B4272" s="918" t="s">
        <v>836</v>
      </c>
      <c r="C4272" s="934">
        <v>75</v>
      </c>
    </row>
    <row r="4273" spans="1:3" x14ac:dyDescent="0.35">
      <c r="A4273" s="917" t="s">
        <v>6499</v>
      </c>
      <c r="B4273" s="918" t="s">
        <v>6886</v>
      </c>
      <c r="C4273" s="934">
        <v>120</v>
      </c>
    </row>
    <row r="4274" spans="1:3" x14ac:dyDescent="0.35">
      <c r="A4274" s="917" t="s">
        <v>6500</v>
      </c>
      <c r="B4274" s="422" t="s">
        <v>2428</v>
      </c>
      <c r="C4274" s="934">
        <v>30</v>
      </c>
    </row>
    <row r="4275" spans="1:3" x14ac:dyDescent="0.35">
      <c r="A4275" s="917" t="s">
        <v>6501</v>
      </c>
      <c r="B4275" s="422" t="s">
        <v>6911</v>
      </c>
      <c r="C4275" s="934">
        <v>45</v>
      </c>
    </row>
    <row r="4276" spans="1:3" x14ac:dyDescent="0.35">
      <c r="A4276" s="917" t="s">
        <v>6502</v>
      </c>
      <c r="B4276" s="422" t="s">
        <v>3236</v>
      </c>
      <c r="C4276" s="934">
        <v>60</v>
      </c>
    </row>
    <row r="4277" spans="1:3" x14ac:dyDescent="0.35">
      <c r="A4277" s="917" t="s">
        <v>7035</v>
      </c>
      <c r="B4277" s="422" t="s">
        <v>6953</v>
      </c>
      <c r="C4277" s="934">
        <v>45</v>
      </c>
    </row>
    <row r="4278" spans="1:3" x14ac:dyDescent="0.35">
      <c r="A4278" s="917" t="s">
        <v>7036</v>
      </c>
      <c r="B4278" s="422" t="s">
        <v>3393</v>
      </c>
      <c r="C4278" s="934">
        <v>90</v>
      </c>
    </row>
    <row r="4279" spans="1:3" x14ac:dyDescent="0.35">
      <c r="A4279" s="917" t="s">
        <v>7037</v>
      </c>
      <c r="B4279" s="422" t="s">
        <v>3365</v>
      </c>
      <c r="C4279" s="934">
        <v>90</v>
      </c>
    </row>
    <row r="4280" spans="1:3" x14ac:dyDescent="0.35">
      <c r="A4280" s="917" t="s">
        <v>6506</v>
      </c>
      <c r="B4280" s="422" t="s">
        <v>3482</v>
      </c>
      <c r="C4280" s="930">
        <v>60</v>
      </c>
    </row>
    <row r="4281" spans="1:3" x14ac:dyDescent="0.35">
      <c r="A4281" s="917" t="s">
        <v>6507</v>
      </c>
      <c r="B4281" s="422" t="s">
        <v>6954</v>
      </c>
      <c r="C4281" s="930">
        <v>90</v>
      </c>
    </row>
    <row r="4282" spans="1:3" x14ac:dyDescent="0.35">
      <c r="A4282" s="917" t="s">
        <v>6508</v>
      </c>
      <c r="B4282" s="422" t="s">
        <v>3498</v>
      </c>
      <c r="C4282" s="930">
        <v>90</v>
      </c>
    </row>
    <row r="4283" spans="1:3" x14ac:dyDescent="0.35">
      <c r="A4283" s="917" t="s">
        <v>6509</v>
      </c>
      <c r="B4283" s="422" t="s">
        <v>6955</v>
      </c>
      <c r="C4283" s="930">
        <v>60</v>
      </c>
    </row>
    <row r="4284" spans="1:3" x14ac:dyDescent="0.35">
      <c r="A4284" s="917" t="s">
        <v>6510</v>
      </c>
      <c r="B4284" s="422" t="s">
        <v>3484</v>
      </c>
      <c r="C4284" s="930">
        <v>120</v>
      </c>
    </row>
    <row r="4285" spans="1:3" x14ac:dyDescent="0.35">
      <c r="A4285" s="917" t="s">
        <v>6511</v>
      </c>
      <c r="B4285" s="422" t="s">
        <v>6956</v>
      </c>
      <c r="C4285" s="930">
        <v>90</v>
      </c>
    </row>
    <row r="4286" spans="1:3" x14ac:dyDescent="0.35">
      <c r="A4286" s="917" t="s">
        <v>6512</v>
      </c>
      <c r="B4286" s="422" t="s">
        <v>6957</v>
      </c>
      <c r="C4286" s="930">
        <v>90</v>
      </c>
    </row>
    <row r="4287" spans="1:3" x14ac:dyDescent="0.35">
      <c r="A4287" s="917" t="s">
        <v>6513</v>
      </c>
      <c r="B4287" s="422" t="s">
        <v>3490</v>
      </c>
      <c r="C4287" s="930">
        <v>60</v>
      </c>
    </row>
    <row r="4288" spans="1:3" x14ac:dyDescent="0.35">
      <c r="A4288" s="917" t="s">
        <v>6514</v>
      </c>
      <c r="B4288" s="422" t="s">
        <v>6958</v>
      </c>
      <c r="C4288" s="930">
        <v>60</v>
      </c>
    </row>
    <row r="4289" spans="1:3" x14ac:dyDescent="0.35">
      <c r="A4289" s="917" t="s">
        <v>6515</v>
      </c>
      <c r="B4289" s="422" t="s">
        <v>3492</v>
      </c>
      <c r="C4289" s="930">
        <v>90</v>
      </c>
    </row>
    <row r="4290" spans="1:3" x14ac:dyDescent="0.35">
      <c r="A4290" s="917" t="s">
        <v>6516</v>
      </c>
      <c r="B4290" s="422" t="s">
        <v>3494</v>
      </c>
      <c r="C4290" s="930">
        <v>90</v>
      </c>
    </row>
    <row r="4291" spans="1:3" x14ac:dyDescent="0.35">
      <c r="A4291" s="917" t="s">
        <v>6517</v>
      </c>
      <c r="B4291" s="422" t="s">
        <v>6959</v>
      </c>
      <c r="C4291" s="934">
        <v>180</v>
      </c>
    </row>
    <row r="4292" spans="1:3" x14ac:dyDescent="0.35">
      <c r="A4292" s="917" t="s">
        <v>6518</v>
      </c>
      <c r="B4292" s="422" t="s">
        <v>6960</v>
      </c>
      <c r="C4292" s="934">
        <v>60</v>
      </c>
    </row>
    <row r="4293" spans="1:3" x14ac:dyDescent="0.35">
      <c r="A4293" s="917" t="s">
        <v>6519</v>
      </c>
      <c r="B4293" s="422" t="s">
        <v>3496</v>
      </c>
      <c r="C4293" s="934">
        <v>60</v>
      </c>
    </row>
    <row r="4294" spans="1:3" x14ac:dyDescent="0.35">
      <c r="A4294" s="917" t="s">
        <v>6520</v>
      </c>
      <c r="B4294" s="918" t="s">
        <v>3525</v>
      </c>
      <c r="C4294" s="934">
        <v>90</v>
      </c>
    </row>
    <row r="4295" spans="1:3" x14ac:dyDescent="0.35">
      <c r="A4295" s="917" t="s">
        <v>7038</v>
      </c>
      <c r="B4295" s="918" t="s">
        <v>3527</v>
      </c>
      <c r="C4295" s="934">
        <v>90</v>
      </c>
    </row>
    <row r="4296" spans="1:3" x14ac:dyDescent="0.35">
      <c r="A4296" s="917" t="s">
        <v>7039</v>
      </c>
      <c r="B4296" s="918" t="s">
        <v>3529</v>
      </c>
      <c r="C4296" s="934">
        <v>90</v>
      </c>
    </row>
    <row r="4297" spans="1:3" x14ac:dyDescent="0.35">
      <c r="A4297" s="917" t="s">
        <v>7040</v>
      </c>
      <c r="B4297" s="422" t="s">
        <v>3500</v>
      </c>
      <c r="C4297" s="930">
        <v>270</v>
      </c>
    </row>
    <row r="4298" spans="1:3" x14ac:dyDescent="0.35">
      <c r="A4298" s="917" t="s">
        <v>6082</v>
      </c>
      <c r="B4298" s="918" t="s">
        <v>2411</v>
      </c>
      <c r="C4298" s="934">
        <v>30</v>
      </c>
    </row>
    <row r="4299" spans="1:3" x14ac:dyDescent="0.35">
      <c r="A4299" s="917" t="s">
        <v>6083</v>
      </c>
      <c r="B4299" s="918" t="s">
        <v>2413</v>
      </c>
      <c r="C4299" s="934">
        <v>15</v>
      </c>
    </row>
    <row r="4300" spans="1:3" x14ac:dyDescent="0.35">
      <c r="A4300" s="917" t="s">
        <v>6084</v>
      </c>
      <c r="B4300" s="918" t="s">
        <v>2415</v>
      </c>
      <c r="C4300" s="934">
        <v>30</v>
      </c>
    </row>
    <row r="4301" spans="1:3" x14ac:dyDescent="0.35">
      <c r="A4301" s="917" t="s">
        <v>6085</v>
      </c>
      <c r="B4301" s="918" t="s">
        <v>3471</v>
      </c>
      <c r="C4301" s="934">
        <v>45</v>
      </c>
    </row>
    <row r="4302" spans="1:3" x14ac:dyDescent="0.35">
      <c r="A4302" s="917" t="s">
        <v>6086</v>
      </c>
      <c r="B4302" s="918" t="s">
        <v>836</v>
      </c>
      <c r="C4302" s="934">
        <v>45</v>
      </c>
    </row>
    <row r="4303" spans="1:3" x14ac:dyDescent="0.35">
      <c r="A4303" s="917" t="s">
        <v>6087</v>
      </c>
      <c r="B4303" s="918" t="s">
        <v>6961</v>
      </c>
      <c r="C4303" s="934">
        <v>90</v>
      </c>
    </row>
    <row r="4304" spans="1:3" x14ac:dyDescent="0.35">
      <c r="A4304" s="917" t="s">
        <v>6088</v>
      </c>
      <c r="B4304" s="422" t="s">
        <v>2428</v>
      </c>
      <c r="C4304" s="934">
        <v>30</v>
      </c>
    </row>
    <row r="4305" spans="1:3" x14ac:dyDescent="0.35">
      <c r="A4305" s="917" t="s">
        <v>6089</v>
      </c>
      <c r="B4305" s="422" t="s">
        <v>6911</v>
      </c>
      <c r="C4305" s="934">
        <v>45</v>
      </c>
    </row>
    <row r="4306" spans="1:3" x14ac:dyDescent="0.35">
      <c r="A4306" s="917" t="s">
        <v>6090</v>
      </c>
      <c r="B4306" s="422" t="s">
        <v>3236</v>
      </c>
      <c r="C4306" s="934">
        <v>60</v>
      </c>
    </row>
    <row r="4307" spans="1:3" x14ac:dyDescent="0.35">
      <c r="A4307" s="917" t="s">
        <v>7041</v>
      </c>
      <c r="B4307" s="422" t="s">
        <v>6953</v>
      </c>
      <c r="C4307" s="934">
        <v>45</v>
      </c>
    </row>
    <row r="4308" spans="1:3" x14ac:dyDescent="0.35">
      <c r="A4308" s="917" t="s">
        <v>7042</v>
      </c>
      <c r="B4308" s="422" t="s">
        <v>3393</v>
      </c>
      <c r="C4308" s="934">
        <v>90</v>
      </c>
    </row>
    <row r="4309" spans="1:3" x14ac:dyDescent="0.35">
      <c r="A4309" s="917" t="s">
        <v>7043</v>
      </c>
      <c r="B4309" s="422" t="s">
        <v>3365</v>
      </c>
      <c r="C4309" s="934">
        <v>90</v>
      </c>
    </row>
    <row r="4310" spans="1:3" x14ac:dyDescent="0.35">
      <c r="A4310" s="917" t="s">
        <v>6094</v>
      </c>
      <c r="B4310" s="422" t="s">
        <v>3482</v>
      </c>
      <c r="C4310" s="930">
        <v>60</v>
      </c>
    </row>
    <row r="4311" spans="1:3" x14ac:dyDescent="0.35">
      <c r="A4311" s="917" t="s">
        <v>6095</v>
      </c>
      <c r="B4311" s="422" t="s">
        <v>6954</v>
      </c>
      <c r="C4311" s="930">
        <v>90</v>
      </c>
    </row>
    <row r="4312" spans="1:3" x14ac:dyDescent="0.35">
      <c r="A4312" s="917" t="s">
        <v>6096</v>
      </c>
      <c r="B4312" s="422" t="s">
        <v>3498</v>
      </c>
      <c r="C4312" s="930">
        <v>90</v>
      </c>
    </row>
    <row r="4313" spans="1:3" x14ac:dyDescent="0.35">
      <c r="A4313" s="917" t="s">
        <v>6097</v>
      </c>
      <c r="B4313" s="422" t="s">
        <v>6955</v>
      </c>
      <c r="C4313" s="930">
        <v>60</v>
      </c>
    </row>
    <row r="4314" spans="1:3" x14ac:dyDescent="0.35">
      <c r="A4314" s="917" t="s">
        <v>6098</v>
      </c>
      <c r="B4314" s="422" t="s">
        <v>6962</v>
      </c>
      <c r="C4314" s="930">
        <v>120</v>
      </c>
    </row>
    <row r="4315" spans="1:3" x14ac:dyDescent="0.35">
      <c r="A4315" s="917" t="s">
        <v>6099</v>
      </c>
      <c r="B4315" s="422" t="s">
        <v>6956</v>
      </c>
      <c r="C4315" s="930">
        <v>90</v>
      </c>
    </row>
    <row r="4316" spans="1:3" x14ac:dyDescent="0.35">
      <c r="A4316" s="917" t="s">
        <v>6100</v>
      </c>
      <c r="B4316" s="422" t="s">
        <v>6957</v>
      </c>
      <c r="C4316" s="930">
        <v>90</v>
      </c>
    </row>
    <row r="4317" spans="1:3" x14ac:dyDescent="0.35">
      <c r="A4317" s="917" t="s">
        <v>6101</v>
      </c>
      <c r="B4317" s="422" t="s">
        <v>3490</v>
      </c>
      <c r="C4317" s="930">
        <v>60</v>
      </c>
    </row>
    <row r="4318" spans="1:3" x14ac:dyDescent="0.35">
      <c r="A4318" s="917" t="s">
        <v>6102</v>
      </c>
      <c r="B4318" s="422" t="s">
        <v>6963</v>
      </c>
      <c r="C4318" s="930">
        <v>60</v>
      </c>
    </row>
    <row r="4319" spans="1:3" x14ac:dyDescent="0.35">
      <c r="A4319" s="917" t="s">
        <v>7044</v>
      </c>
      <c r="B4319" s="422" t="s">
        <v>3492</v>
      </c>
      <c r="C4319" s="930">
        <v>90</v>
      </c>
    </row>
    <row r="4320" spans="1:3" x14ac:dyDescent="0.35">
      <c r="A4320" s="917" t="s">
        <v>7045</v>
      </c>
      <c r="B4320" s="422" t="s">
        <v>3494</v>
      </c>
      <c r="C4320" s="930">
        <v>90</v>
      </c>
    </row>
    <row r="4321" spans="1:3" x14ac:dyDescent="0.35">
      <c r="A4321" s="917" t="s">
        <v>7046</v>
      </c>
      <c r="B4321" s="422" t="s">
        <v>6960</v>
      </c>
      <c r="C4321" s="934">
        <v>60</v>
      </c>
    </row>
    <row r="4322" spans="1:3" x14ac:dyDescent="0.35">
      <c r="A4322" s="917" t="s">
        <v>7047</v>
      </c>
      <c r="B4322" s="422" t="s">
        <v>3496</v>
      </c>
      <c r="C4322" s="934">
        <v>60</v>
      </c>
    </row>
    <row r="4323" spans="1:3" x14ac:dyDescent="0.35">
      <c r="A4323" s="917" t="s">
        <v>7048</v>
      </c>
      <c r="B4323" s="422" t="s">
        <v>3500</v>
      </c>
      <c r="C4323" s="930">
        <v>270</v>
      </c>
    </row>
    <row r="4324" spans="1:3" x14ac:dyDescent="0.35">
      <c r="A4324" s="917" t="s">
        <v>6103</v>
      </c>
      <c r="B4324" s="928" t="s">
        <v>2411</v>
      </c>
      <c r="C4324" s="919">
        <v>30</v>
      </c>
    </row>
    <row r="4325" spans="1:3" x14ac:dyDescent="0.35">
      <c r="A4325" s="917" t="s">
        <v>6104</v>
      </c>
      <c r="B4325" s="928" t="s">
        <v>2413</v>
      </c>
      <c r="C4325" s="919">
        <v>15</v>
      </c>
    </row>
    <row r="4326" spans="1:3" x14ac:dyDescent="0.35">
      <c r="A4326" s="917" t="s">
        <v>6105</v>
      </c>
      <c r="B4326" s="928" t="s">
        <v>2415</v>
      </c>
      <c r="C4326" s="919">
        <v>30</v>
      </c>
    </row>
    <row r="4327" spans="1:3" x14ac:dyDescent="0.35">
      <c r="A4327" s="917" t="s">
        <v>6106</v>
      </c>
      <c r="B4327" s="928" t="s">
        <v>6868</v>
      </c>
      <c r="C4327" s="919">
        <v>45</v>
      </c>
    </row>
    <row r="4328" spans="1:3" x14ac:dyDescent="0.35">
      <c r="A4328" s="917" t="s">
        <v>6107</v>
      </c>
      <c r="B4328" s="928" t="s">
        <v>836</v>
      </c>
      <c r="C4328" s="919">
        <v>45</v>
      </c>
    </row>
    <row r="4329" spans="1:3" x14ac:dyDescent="0.35">
      <c r="A4329" s="917" t="s">
        <v>6108</v>
      </c>
      <c r="B4329" s="928" t="s">
        <v>7284</v>
      </c>
      <c r="C4329" s="919">
        <v>90</v>
      </c>
    </row>
    <row r="4330" spans="1:3" x14ac:dyDescent="0.35">
      <c r="A4330" s="917" t="s">
        <v>6109</v>
      </c>
      <c r="B4330" s="933" t="s">
        <v>3544</v>
      </c>
      <c r="C4330" s="929">
        <v>30</v>
      </c>
    </row>
    <row r="4331" spans="1:3" x14ac:dyDescent="0.35">
      <c r="A4331" s="917" t="s">
        <v>6110</v>
      </c>
      <c r="B4331" s="933" t="s">
        <v>6911</v>
      </c>
      <c r="C4331" s="929">
        <v>45</v>
      </c>
    </row>
    <row r="4332" spans="1:3" x14ac:dyDescent="0.35">
      <c r="A4332" s="917" t="s">
        <v>7049</v>
      </c>
      <c r="B4332" s="933" t="s">
        <v>6964</v>
      </c>
      <c r="C4332" s="929">
        <v>45</v>
      </c>
    </row>
    <row r="4333" spans="1:3" x14ac:dyDescent="0.35">
      <c r="A4333" s="917" t="s">
        <v>6112</v>
      </c>
      <c r="B4333" s="933" t="s">
        <v>3236</v>
      </c>
      <c r="C4333" s="929">
        <v>60</v>
      </c>
    </row>
    <row r="4334" spans="1:3" x14ac:dyDescent="0.35">
      <c r="A4334" s="917" t="s">
        <v>7050</v>
      </c>
      <c r="B4334" s="933" t="s">
        <v>3393</v>
      </c>
      <c r="C4334" s="929">
        <v>60</v>
      </c>
    </row>
    <row r="4335" spans="1:3" x14ac:dyDescent="0.35">
      <c r="A4335" s="917" t="s">
        <v>6673</v>
      </c>
      <c r="B4335" s="933" t="s">
        <v>3358</v>
      </c>
      <c r="C4335" s="929">
        <v>45</v>
      </c>
    </row>
    <row r="4336" spans="1:3" x14ac:dyDescent="0.35">
      <c r="A4336" s="917" t="s">
        <v>6115</v>
      </c>
      <c r="B4336" s="933" t="s">
        <v>3549</v>
      </c>
      <c r="C4336" s="929">
        <v>30</v>
      </c>
    </row>
    <row r="4337" spans="1:3" x14ac:dyDescent="0.35">
      <c r="A4337" s="917" t="s">
        <v>7051</v>
      </c>
      <c r="B4337" s="933" t="s">
        <v>3365</v>
      </c>
      <c r="C4337" s="929">
        <v>90</v>
      </c>
    </row>
    <row r="4338" spans="1:3" x14ac:dyDescent="0.35">
      <c r="A4338" s="917" t="s">
        <v>6117</v>
      </c>
      <c r="B4338" s="933" t="s">
        <v>2466</v>
      </c>
      <c r="C4338" s="929">
        <v>90</v>
      </c>
    </row>
    <row r="4339" spans="1:3" x14ac:dyDescent="0.35">
      <c r="A4339" s="917" t="s">
        <v>6118</v>
      </c>
      <c r="B4339" s="933" t="s">
        <v>3554</v>
      </c>
      <c r="C4339" s="929">
        <v>60</v>
      </c>
    </row>
    <row r="4340" spans="1:3" x14ac:dyDescent="0.35">
      <c r="A4340" s="917" t="s">
        <v>6119</v>
      </c>
      <c r="B4340" s="933" t="s">
        <v>3572</v>
      </c>
      <c r="C4340" s="929">
        <v>90</v>
      </c>
    </row>
    <row r="4341" spans="1:3" x14ac:dyDescent="0.35">
      <c r="A4341" s="917" t="s">
        <v>6120</v>
      </c>
      <c r="B4341" s="933" t="s">
        <v>3577</v>
      </c>
      <c r="C4341" s="929">
        <v>60</v>
      </c>
    </row>
    <row r="4342" spans="1:3" x14ac:dyDescent="0.35">
      <c r="A4342" s="917" t="s">
        <v>6121</v>
      </c>
      <c r="B4342" s="933" t="s">
        <v>3361</v>
      </c>
      <c r="C4342" s="929">
        <v>120</v>
      </c>
    </row>
    <row r="4343" spans="1:3" x14ac:dyDescent="0.35">
      <c r="A4343" s="917" t="s">
        <v>6122</v>
      </c>
      <c r="B4343" s="933" t="s">
        <v>3371</v>
      </c>
      <c r="C4343" s="929">
        <v>60</v>
      </c>
    </row>
    <row r="4344" spans="1:3" x14ac:dyDescent="0.35">
      <c r="A4344" s="917" t="s">
        <v>6123</v>
      </c>
      <c r="B4344" s="933" t="s">
        <v>3557</v>
      </c>
      <c r="C4344" s="929">
        <v>60</v>
      </c>
    </row>
    <row r="4345" spans="1:3" x14ac:dyDescent="0.35">
      <c r="A4345" s="917" t="s">
        <v>6124</v>
      </c>
      <c r="B4345" s="933" t="s">
        <v>3560</v>
      </c>
      <c r="C4345" s="929">
        <v>90</v>
      </c>
    </row>
    <row r="4346" spans="1:3" x14ac:dyDescent="0.35">
      <c r="A4346" s="917" t="s">
        <v>6125</v>
      </c>
      <c r="B4346" s="933" t="s">
        <v>3562</v>
      </c>
      <c r="C4346" s="929">
        <v>60</v>
      </c>
    </row>
    <row r="4347" spans="1:3" x14ac:dyDescent="0.35">
      <c r="A4347" s="917" t="s">
        <v>7052</v>
      </c>
      <c r="B4347" s="933" t="s">
        <v>3564</v>
      </c>
      <c r="C4347" s="929">
        <v>60</v>
      </c>
    </row>
    <row r="4348" spans="1:3" x14ac:dyDescent="0.35">
      <c r="A4348" s="917" t="s">
        <v>7053</v>
      </c>
      <c r="B4348" s="933" t="s">
        <v>3566</v>
      </c>
      <c r="C4348" s="929">
        <v>60</v>
      </c>
    </row>
    <row r="4349" spans="1:3" x14ac:dyDescent="0.35">
      <c r="A4349" s="917" t="s">
        <v>7054</v>
      </c>
      <c r="B4349" s="933" t="s">
        <v>817</v>
      </c>
      <c r="C4349" s="929">
        <v>270</v>
      </c>
    </row>
    <row r="4350" spans="1:3" x14ac:dyDescent="0.35">
      <c r="A4350" s="917" t="s">
        <v>6521</v>
      </c>
      <c r="B4350" s="928" t="s">
        <v>2411</v>
      </c>
      <c r="C4350" s="919">
        <v>75</v>
      </c>
    </row>
    <row r="4351" spans="1:3" x14ac:dyDescent="0.35">
      <c r="A4351" s="917" t="s">
        <v>6522</v>
      </c>
      <c r="B4351" s="928" t="s">
        <v>2413</v>
      </c>
      <c r="C4351" s="919">
        <v>30</v>
      </c>
    </row>
    <row r="4352" spans="1:3" x14ac:dyDescent="0.35">
      <c r="A4352" s="917" t="s">
        <v>6523</v>
      </c>
      <c r="B4352" s="928" t="s">
        <v>2415</v>
      </c>
      <c r="C4352" s="919">
        <v>60</v>
      </c>
    </row>
    <row r="4353" spans="1:3" x14ac:dyDescent="0.35">
      <c r="A4353" s="917" t="s">
        <v>6524</v>
      </c>
      <c r="B4353" s="928" t="s">
        <v>6868</v>
      </c>
      <c r="C4353" s="919">
        <v>75</v>
      </c>
    </row>
    <row r="4354" spans="1:3" x14ac:dyDescent="0.35">
      <c r="A4354" s="917" t="s">
        <v>6525</v>
      </c>
      <c r="B4354" s="928" t="s">
        <v>836</v>
      </c>
      <c r="C4354" s="919">
        <v>75</v>
      </c>
    </row>
    <row r="4355" spans="1:3" x14ac:dyDescent="0.35">
      <c r="A4355" s="917" t="s">
        <v>6526</v>
      </c>
      <c r="B4355" s="928" t="s">
        <v>7284</v>
      </c>
      <c r="C4355" s="919">
        <v>120</v>
      </c>
    </row>
    <row r="4356" spans="1:3" x14ac:dyDescent="0.35">
      <c r="A4356" s="917" t="s">
        <v>6527</v>
      </c>
      <c r="B4356" s="933" t="s">
        <v>3544</v>
      </c>
      <c r="C4356" s="929">
        <v>30</v>
      </c>
    </row>
    <row r="4357" spans="1:3" x14ac:dyDescent="0.35">
      <c r="A4357" s="917" t="s">
        <v>6528</v>
      </c>
      <c r="B4357" s="933" t="s">
        <v>6911</v>
      </c>
      <c r="C4357" s="929">
        <v>45</v>
      </c>
    </row>
    <row r="4358" spans="1:3" x14ac:dyDescent="0.35">
      <c r="A4358" s="917" t="s">
        <v>7055</v>
      </c>
      <c r="B4358" s="933" t="s">
        <v>6964</v>
      </c>
      <c r="C4358" s="929">
        <v>45</v>
      </c>
    </row>
    <row r="4359" spans="1:3" x14ac:dyDescent="0.35">
      <c r="A4359" s="917" t="s">
        <v>7056</v>
      </c>
      <c r="B4359" s="933" t="s">
        <v>3236</v>
      </c>
      <c r="C4359" s="929">
        <v>60</v>
      </c>
    </row>
    <row r="4360" spans="1:3" x14ac:dyDescent="0.35">
      <c r="A4360" s="917" t="s">
        <v>7057</v>
      </c>
      <c r="B4360" s="933" t="s">
        <v>3393</v>
      </c>
      <c r="C4360" s="929">
        <v>90</v>
      </c>
    </row>
    <row r="4361" spans="1:3" x14ac:dyDescent="0.35">
      <c r="A4361" s="917" t="s">
        <v>7058</v>
      </c>
      <c r="B4361" s="933" t="s">
        <v>3358</v>
      </c>
      <c r="C4361" s="929">
        <v>45</v>
      </c>
    </row>
    <row r="4362" spans="1:3" x14ac:dyDescent="0.35">
      <c r="A4362" s="917" t="s">
        <v>6533</v>
      </c>
      <c r="B4362" s="933" t="s">
        <v>3549</v>
      </c>
      <c r="C4362" s="929">
        <v>30</v>
      </c>
    </row>
    <row r="4363" spans="1:3" x14ac:dyDescent="0.35">
      <c r="A4363" s="917" t="s">
        <v>7059</v>
      </c>
      <c r="B4363" s="933" t="s">
        <v>3365</v>
      </c>
      <c r="C4363" s="929">
        <v>90</v>
      </c>
    </row>
    <row r="4364" spans="1:3" x14ac:dyDescent="0.35">
      <c r="A4364" s="917" t="s">
        <v>6535</v>
      </c>
      <c r="B4364" s="933" t="s">
        <v>2466</v>
      </c>
      <c r="C4364" s="929">
        <v>90</v>
      </c>
    </row>
    <row r="4365" spans="1:3" x14ac:dyDescent="0.35">
      <c r="A4365" s="917" t="s">
        <v>7060</v>
      </c>
      <c r="B4365" s="933" t="s">
        <v>3552</v>
      </c>
      <c r="C4365" s="929">
        <v>60</v>
      </c>
    </row>
    <row r="4366" spans="1:3" x14ac:dyDescent="0.35">
      <c r="A4366" s="917" t="s">
        <v>6537</v>
      </c>
      <c r="B4366" s="933" t="s">
        <v>3554</v>
      </c>
      <c r="C4366" s="929">
        <v>60</v>
      </c>
    </row>
    <row r="4367" spans="1:3" x14ac:dyDescent="0.35">
      <c r="A4367" s="917" t="s">
        <v>6538</v>
      </c>
      <c r="B4367" s="933" t="s">
        <v>3572</v>
      </c>
      <c r="C4367" s="929">
        <v>90</v>
      </c>
    </row>
    <row r="4368" spans="1:3" x14ac:dyDescent="0.35">
      <c r="A4368" s="917" t="s">
        <v>6539</v>
      </c>
      <c r="B4368" s="933" t="s">
        <v>3519</v>
      </c>
      <c r="C4368" s="929">
        <v>90</v>
      </c>
    </row>
    <row r="4369" spans="1:3" x14ac:dyDescent="0.35">
      <c r="A4369" s="917" t="s">
        <v>6540</v>
      </c>
      <c r="B4369" s="933" t="s">
        <v>3577</v>
      </c>
      <c r="C4369" s="929">
        <v>60</v>
      </c>
    </row>
    <row r="4370" spans="1:3" x14ac:dyDescent="0.35">
      <c r="A4370" s="917" t="s">
        <v>6541</v>
      </c>
      <c r="B4370" s="933" t="s">
        <v>3361</v>
      </c>
      <c r="C4370" s="929">
        <v>120</v>
      </c>
    </row>
    <row r="4371" spans="1:3" x14ac:dyDescent="0.35">
      <c r="A4371" s="917" t="s">
        <v>6542</v>
      </c>
      <c r="B4371" s="933" t="s">
        <v>3371</v>
      </c>
      <c r="C4371" s="929">
        <v>90</v>
      </c>
    </row>
    <row r="4372" spans="1:3" x14ac:dyDescent="0.35">
      <c r="A4372" s="917" t="s">
        <v>6543</v>
      </c>
      <c r="B4372" s="933" t="s">
        <v>3557</v>
      </c>
      <c r="C4372" s="929">
        <v>60</v>
      </c>
    </row>
    <row r="4373" spans="1:3" x14ac:dyDescent="0.35">
      <c r="A4373" s="917" t="s">
        <v>6544</v>
      </c>
      <c r="B4373" s="933" t="s">
        <v>3560</v>
      </c>
      <c r="C4373" s="929">
        <v>90</v>
      </c>
    </row>
    <row r="4374" spans="1:3" x14ac:dyDescent="0.35">
      <c r="A4374" s="917" t="s">
        <v>6545</v>
      </c>
      <c r="B4374" s="933" t="s">
        <v>3562</v>
      </c>
      <c r="C4374" s="929">
        <v>60</v>
      </c>
    </row>
    <row r="4375" spans="1:3" x14ac:dyDescent="0.35">
      <c r="A4375" s="917" t="s">
        <v>6546</v>
      </c>
      <c r="B4375" s="933" t="s">
        <v>3564</v>
      </c>
      <c r="C4375" s="929">
        <v>60</v>
      </c>
    </row>
    <row r="4376" spans="1:3" x14ac:dyDescent="0.35">
      <c r="A4376" s="917" t="s">
        <v>6547</v>
      </c>
      <c r="B4376" s="933" t="s">
        <v>3566</v>
      </c>
      <c r="C4376" s="929">
        <v>60</v>
      </c>
    </row>
    <row r="4377" spans="1:3" x14ac:dyDescent="0.35">
      <c r="A4377" s="917" t="s">
        <v>6548</v>
      </c>
      <c r="B4377" s="933" t="s">
        <v>3568</v>
      </c>
      <c r="C4377" s="929">
        <v>180</v>
      </c>
    </row>
    <row r="4378" spans="1:3" x14ac:dyDescent="0.35">
      <c r="A4378" s="917" t="s">
        <v>7061</v>
      </c>
      <c r="B4378" s="933" t="s">
        <v>3570</v>
      </c>
      <c r="C4378" s="929">
        <v>90</v>
      </c>
    </row>
    <row r="4379" spans="1:3" x14ac:dyDescent="0.35">
      <c r="A4379" s="917" t="s">
        <v>7062</v>
      </c>
      <c r="B4379" s="933" t="s">
        <v>3574</v>
      </c>
      <c r="C4379" s="929">
        <v>60</v>
      </c>
    </row>
    <row r="4380" spans="1:3" x14ac:dyDescent="0.35">
      <c r="A4380" s="917" t="s">
        <v>7063</v>
      </c>
      <c r="B4380" s="933" t="s">
        <v>817</v>
      </c>
      <c r="C4380" s="929">
        <v>270</v>
      </c>
    </row>
    <row r="4381" spans="1:3" x14ac:dyDescent="0.35">
      <c r="A4381" s="917" t="s">
        <v>6549</v>
      </c>
      <c r="B4381" s="928" t="s">
        <v>6874</v>
      </c>
      <c r="C4381" s="919">
        <v>75</v>
      </c>
    </row>
    <row r="4382" spans="1:3" x14ac:dyDescent="0.35">
      <c r="A4382" s="917" t="s">
        <v>6550</v>
      </c>
      <c r="B4382" s="928" t="s">
        <v>2413</v>
      </c>
      <c r="C4382" s="919">
        <v>30</v>
      </c>
    </row>
    <row r="4383" spans="1:3" x14ac:dyDescent="0.35">
      <c r="A4383" s="917" t="s">
        <v>6551</v>
      </c>
      <c r="B4383" s="928" t="s">
        <v>2415</v>
      </c>
      <c r="C4383" s="919">
        <v>60</v>
      </c>
    </row>
    <row r="4384" spans="1:3" x14ac:dyDescent="0.35">
      <c r="A4384" s="917" t="s">
        <v>6552</v>
      </c>
      <c r="B4384" s="928" t="s">
        <v>3540</v>
      </c>
      <c r="C4384" s="919">
        <v>75</v>
      </c>
    </row>
    <row r="4385" spans="1:3" x14ac:dyDescent="0.35">
      <c r="A4385" s="917" t="s">
        <v>6553</v>
      </c>
      <c r="B4385" s="928" t="s">
        <v>836</v>
      </c>
      <c r="C4385" s="919">
        <v>75</v>
      </c>
    </row>
    <row r="4386" spans="1:3" x14ac:dyDescent="0.35">
      <c r="A4386" s="917" t="s">
        <v>6554</v>
      </c>
      <c r="B4386" s="928" t="s">
        <v>6886</v>
      </c>
      <c r="C4386" s="919">
        <v>120</v>
      </c>
    </row>
    <row r="4387" spans="1:3" x14ac:dyDescent="0.35">
      <c r="A4387" s="917" t="s">
        <v>6555</v>
      </c>
      <c r="B4387" s="933" t="s">
        <v>2428</v>
      </c>
      <c r="C4387" s="929">
        <v>30</v>
      </c>
    </row>
    <row r="4388" spans="1:3" x14ac:dyDescent="0.35">
      <c r="A4388" s="917" t="s">
        <v>7064</v>
      </c>
      <c r="B4388" s="933" t="s">
        <v>6911</v>
      </c>
      <c r="C4388" s="929">
        <v>45</v>
      </c>
    </row>
    <row r="4389" spans="1:3" x14ac:dyDescent="0.35">
      <c r="A4389" s="917" t="s">
        <v>6557</v>
      </c>
      <c r="B4389" s="933" t="s">
        <v>6964</v>
      </c>
      <c r="C4389" s="929">
        <v>45</v>
      </c>
    </row>
    <row r="4390" spans="1:3" x14ac:dyDescent="0.35">
      <c r="A4390" s="917" t="s">
        <v>7065</v>
      </c>
      <c r="B4390" s="933" t="s">
        <v>3393</v>
      </c>
      <c r="C4390" s="929">
        <v>90</v>
      </c>
    </row>
    <row r="4391" spans="1:3" x14ac:dyDescent="0.35">
      <c r="A4391" s="917" t="s">
        <v>6559</v>
      </c>
      <c r="B4391" s="933" t="s">
        <v>3358</v>
      </c>
      <c r="C4391" s="929">
        <v>45</v>
      </c>
    </row>
    <row r="4392" spans="1:3" x14ac:dyDescent="0.35">
      <c r="A4392" s="917" t="s">
        <v>7066</v>
      </c>
      <c r="B4392" s="933" t="s">
        <v>3365</v>
      </c>
      <c r="C4392" s="929">
        <v>90</v>
      </c>
    </row>
    <row r="4393" spans="1:3" x14ac:dyDescent="0.35">
      <c r="A4393" s="917" t="s">
        <v>6561</v>
      </c>
      <c r="B4393" s="933" t="s">
        <v>3236</v>
      </c>
      <c r="C4393" s="929">
        <v>60</v>
      </c>
    </row>
    <row r="4394" spans="1:3" x14ac:dyDescent="0.35">
      <c r="A4394" s="917" t="s">
        <v>7067</v>
      </c>
      <c r="B4394" s="933" t="s">
        <v>3361</v>
      </c>
      <c r="C4394" s="929">
        <v>90</v>
      </c>
    </row>
    <row r="4395" spans="1:3" x14ac:dyDescent="0.35">
      <c r="A4395" s="917" t="s">
        <v>7157</v>
      </c>
      <c r="B4395" s="933" t="s">
        <v>3371</v>
      </c>
      <c r="C4395" s="929">
        <v>90</v>
      </c>
    </row>
    <row r="4396" spans="1:3" x14ac:dyDescent="0.35">
      <c r="A4396" s="917" t="s">
        <v>7158</v>
      </c>
      <c r="B4396" s="933" t="s">
        <v>6965</v>
      </c>
      <c r="C4396" s="929">
        <v>60</v>
      </c>
    </row>
    <row r="4397" spans="1:3" x14ac:dyDescent="0.35">
      <c r="A4397" s="917" t="s">
        <v>7159</v>
      </c>
      <c r="B4397" s="933" t="s">
        <v>3725</v>
      </c>
      <c r="C4397" s="929">
        <v>60</v>
      </c>
    </row>
    <row r="4398" spans="1:3" x14ac:dyDescent="0.35">
      <c r="A4398" s="917" t="s">
        <v>6566</v>
      </c>
      <c r="B4398" s="933" t="s">
        <v>3622</v>
      </c>
      <c r="C4398" s="929">
        <v>90</v>
      </c>
    </row>
    <row r="4399" spans="1:3" x14ac:dyDescent="0.35">
      <c r="A4399" s="917" t="s">
        <v>6567</v>
      </c>
      <c r="B4399" s="933" t="s">
        <v>3624</v>
      </c>
      <c r="C4399" s="929">
        <v>90</v>
      </c>
    </row>
    <row r="4400" spans="1:3" x14ac:dyDescent="0.35">
      <c r="A4400" s="917" t="s">
        <v>6568</v>
      </c>
      <c r="B4400" s="933" t="s">
        <v>3626</v>
      </c>
      <c r="C4400" s="929">
        <v>90</v>
      </c>
    </row>
    <row r="4401" spans="1:3" x14ac:dyDescent="0.35">
      <c r="A4401" s="917" t="s">
        <v>6569</v>
      </c>
      <c r="B4401" s="933" t="s">
        <v>3628</v>
      </c>
      <c r="C4401" s="929">
        <v>60</v>
      </c>
    </row>
    <row r="4402" spans="1:3" x14ac:dyDescent="0.35">
      <c r="A4402" s="917" t="s">
        <v>6570</v>
      </c>
      <c r="B4402" s="933" t="s">
        <v>3574</v>
      </c>
      <c r="C4402" s="929">
        <v>90</v>
      </c>
    </row>
    <row r="4403" spans="1:3" x14ac:dyDescent="0.35">
      <c r="A4403" s="917" t="s">
        <v>6571</v>
      </c>
      <c r="B4403" s="933" t="s">
        <v>3375</v>
      </c>
      <c r="C4403" s="929">
        <v>90</v>
      </c>
    </row>
    <row r="4404" spans="1:3" x14ac:dyDescent="0.35">
      <c r="A4404" s="917" t="s">
        <v>6572</v>
      </c>
      <c r="B4404" s="933" t="s">
        <v>3631</v>
      </c>
      <c r="C4404" s="929">
        <v>90</v>
      </c>
    </row>
    <row r="4405" spans="1:3" x14ac:dyDescent="0.35">
      <c r="A4405" s="917" t="s">
        <v>6573</v>
      </c>
      <c r="B4405" s="933" t="s">
        <v>3656</v>
      </c>
      <c r="C4405" s="929">
        <v>180</v>
      </c>
    </row>
    <row r="4406" spans="1:3" x14ac:dyDescent="0.35">
      <c r="A4406" s="917" t="s">
        <v>6574</v>
      </c>
      <c r="B4406" s="933" t="s">
        <v>3662</v>
      </c>
      <c r="C4406" s="929">
        <v>60</v>
      </c>
    </row>
    <row r="4407" spans="1:3" x14ac:dyDescent="0.35">
      <c r="A4407" s="917" t="s">
        <v>6575</v>
      </c>
      <c r="B4407" s="933" t="s">
        <v>3664</v>
      </c>
      <c r="C4407" s="929">
        <v>60</v>
      </c>
    </row>
    <row r="4408" spans="1:3" x14ac:dyDescent="0.35">
      <c r="A4408" s="917" t="s">
        <v>6576</v>
      </c>
      <c r="B4408" s="933" t="s">
        <v>3666</v>
      </c>
      <c r="C4408" s="929">
        <v>60</v>
      </c>
    </row>
    <row r="4409" spans="1:3" x14ac:dyDescent="0.35">
      <c r="A4409" s="917" t="s">
        <v>6577</v>
      </c>
      <c r="B4409" s="933" t="s">
        <v>817</v>
      </c>
      <c r="C4409" s="929">
        <v>270</v>
      </c>
    </row>
    <row r="4410" spans="1:3" x14ac:dyDescent="0.35">
      <c r="A4410" s="917" t="s">
        <v>6126</v>
      </c>
      <c r="B4410" s="928" t="s">
        <v>2411</v>
      </c>
      <c r="C4410" s="919">
        <v>30</v>
      </c>
    </row>
    <row r="4411" spans="1:3" x14ac:dyDescent="0.35">
      <c r="A4411" s="917" t="s">
        <v>6127</v>
      </c>
      <c r="B4411" s="928" t="s">
        <v>2413</v>
      </c>
      <c r="C4411" s="919">
        <v>15</v>
      </c>
    </row>
    <row r="4412" spans="1:3" x14ac:dyDescent="0.35">
      <c r="A4412" s="917" t="s">
        <v>6128</v>
      </c>
      <c r="B4412" s="928" t="s">
        <v>2415</v>
      </c>
      <c r="C4412" s="919">
        <v>30</v>
      </c>
    </row>
    <row r="4413" spans="1:3" x14ac:dyDescent="0.35">
      <c r="A4413" s="917" t="s">
        <v>6129</v>
      </c>
      <c r="B4413" s="928" t="s">
        <v>6868</v>
      </c>
      <c r="C4413" s="919">
        <v>45</v>
      </c>
    </row>
    <row r="4414" spans="1:3" x14ac:dyDescent="0.35">
      <c r="A4414" s="917" t="s">
        <v>6130</v>
      </c>
      <c r="B4414" s="928" t="s">
        <v>836</v>
      </c>
      <c r="C4414" s="919">
        <v>45</v>
      </c>
    </row>
    <row r="4415" spans="1:3" x14ac:dyDescent="0.35">
      <c r="A4415" s="917" t="s">
        <v>6131</v>
      </c>
      <c r="B4415" s="928" t="s">
        <v>2420</v>
      </c>
      <c r="C4415" s="919">
        <v>90</v>
      </c>
    </row>
    <row r="4416" spans="1:3" x14ac:dyDescent="0.35">
      <c r="A4416" s="917" t="s">
        <v>6132</v>
      </c>
      <c r="B4416" s="933" t="s">
        <v>2428</v>
      </c>
      <c r="C4416" s="929">
        <v>30</v>
      </c>
    </row>
    <row r="4417" spans="1:3" x14ac:dyDescent="0.35">
      <c r="A4417" s="917" t="s">
        <v>7068</v>
      </c>
      <c r="B4417" s="933" t="s">
        <v>6911</v>
      </c>
      <c r="C4417" s="929">
        <v>45</v>
      </c>
    </row>
    <row r="4418" spans="1:3" x14ac:dyDescent="0.35">
      <c r="A4418" s="917" t="s">
        <v>6134</v>
      </c>
      <c r="B4418" s="933" t="s">
        <v>6964</v>
      </c>
      <c r="C4418" s="929">
        <v>45</v>
      </c>
    </row>
    <row r="4419" spans="1:3" x14ac:dyDescent="0.35">
      <c r="A4419" s="917" t="s">
        <v>7069</v>
      </c>
      <c r="B4419" s="933" t="s">
        <v>3393</v>
      </c>
      <c r="C4419" s="929">
        <v>90</v>
      </c>
    </row>
    <row r="4420" spans="1:3" x14ac:dyDescent="0.35">
      <c r="A4420" s="917" t="s">
        <v>6136</v>
      </c>
      <c r="B4420" s="933" t="s">
        <v>3358</v>
      </c>
      <c r="C4420" s="929">
        <v>45</v>
      </c>
    </row>
    <row r="4421" spans="1:3" x14ac:dyDescent="0.35">
      <c r="A4421" s="917" t="s">
        <v>7070</v>
      </c>
      <c r="B4421" s="933" t="s">
        <v>3365</v>
      </c>
      <c r="C4421" s="929">
        <v>90</v>
      </c>
    </row>
    <row r="4422" spans="1:3" x14ac:dyDescent="0.35">
      <c r="A4422" s="917" t="s">
        <v>6138</v>
      </c>
      <c r="B4422" s="933" t="s">
        <v>3236</v>
      </c>
      <c r="C4422" s="929">
        <v>60</v>
      </c>
    </row>
    <row r="4423" spans="1:3" x14ac:dyDescent="0.35">
      <c r="A4423" s="917" t="s">
        <v>7071</v>
      </c>
      <c r="B4423" s="933" t="s">
        <v>3361</v>
      </c>
      <c r="C4423" s="929">
        <v>90</v>
      </c>
    </row>
    <row r="4424" spans="1:3" x14ac:dyDescent="0.35">
      <c r="A4424" s="917" t="s">
        <v>7160</v>
      </c>
      <c r="B4424" s="933" t="s">
        <v>3371</v>
      </c>
      <c r="C4424" s="929">
        <v>90</v>
      </c>
    </row>
    <row r="4425" spans="1:3" x14ac:dyDescent="0.35">
      <c r="A4425" s="917" t="s">
        <v>6141</v>
      </c>
      <c r="B4425" s="933" t="s">
        <v>3622</v>
      </c>
      <c r="C4425" s="929">
        <v>90</v>
      </c>
    </row>
    <row r="4426" spans="1:3" x14ac:dyDescent="0.35">
      <c r="A4426" s="917" t="s">
        <v>6142</v>
      </c>
      <c r="B4426" s="933" t="s">
        <v>3624</v>
      </c>
      <c r="C4426" s="929">
        <v>90</v>
      </c>
    </row>
    <row r="4427" spans="1:3" x14ac:dyDescent="0.35">
      <c r="A4427" s="917" t="s">
        <v>6143</v>
      </c>
      <c r="B4427" s="933" t="s">
        <v>3626</v>
      </c>
      <c r="C4427" s="929">
        <v>90</v>
      </c>
    </row>
    <row r="4428" spans="1:3" x14ac:dyDescent="0.35">
      <c r="A4428" s="917" t="s">
        <v>6144</v>
      </c>
      <c r="B4428" s="933" t="s">
        <v>3628</v>
      </c>
      <c r="C4428" s="929">
        <v>60</v>
      </c>
    </row>
    <row r="4429" spans="1:3" x14ac:dyDescent="0.35">
      <c r="A4429" s="917" t="s">
        <v>6145</v>
      </c>
      <c r="B4429" s="933" t="s">
        <v>3375</v>
      </c>
      <c r="C4429" s="929">
        <v>90</v>
      </c>
    </row>
    <row r="4430" spans="1:3" x14ac:dyDescent="0.35">
      <c r="A4430" s="917" t="s">
        <v>6146</v>
      </c>
      <c r="B4430" s="933" t="s">
        <v>3631</v>
      </c>
      <c r="C4430" s="929">
        <v>90</v>
      </c>
    </row>
    <row r="4431" spans="1:3" x14ac:dyDescent="0.35">
      <c r="A4431" s="917" t="s">
        <v>6147</v>
      </c>
      <c r="B4431" s="933" t="s">
        <v>3662</v>
      </c>
      <c r="C4431" s="929">
        <v>60</v>
      </c>
    </row>
    <row r="4432" spans="1:3" x14ac:dyDescent="0.35">
      <c r="A4432" s="917" t="s">
        <v>6148</v>
      </c>
      <c r="B4432" s="933" t="s">
        <v>3666</v>
      </c>
      <c r="C4432" s="929">
        <v>60</v>
      </c>
    </row>
    <row r="4433" spans="1:3" x14ac:dyDescent="0.35">
      <c r="A4433" s="917" t="s">
        <v>7072</v>
      </c>
      <c r="B4433" s="933" t="s">
        <v>817</v>
      </c>
      <c r="C4433" s="929">
        <v>270</v>
      </c>
    </row>
    <row r="4434" spans="1:3" x14ac:dyDescent="0.35">
      <c r="A4434" s="917" t="s">
        <v>6174</v>
      </c>
      <c r="B4434" s="422" t="s">
        <v>2411</v>
      </c>
      <c r="C4434" s="434">
        <v>30</v>
      </c>
    </row>
    <row r="4435" spans="1:3" x14ac:dyDescent="0.35">
      <c r="A4435" s="917" t="s">
        <v>6175</v>
      </c>
      <c r="B4435" s="422" t="s">
        <v>2413</v>
      </c>
      <c r="C4435" s="434">
        <v>15</v>
      </c>
    </row>
    <row r="4436" spans="1:3" x14ac:dyDescent="0.35">
      <c r="A4436" s="917" t="s">
        <v>6176</v>
      </c>
      <c r="B4436" s="422" t="s">
        <v>2415</v>
      </c>
      <c r="C4436" s="434">
        <v>30</v>
      </c>
    </row>
    <row r="4437" spans="1:3" x14ac:dyDescent="0.35">
      <c r="A4437" s="917" t="s">
        <v>6177</v>
      </c>
      <c r="B4437" s="422" t="s">
        <v>2417</v>
      </c>
      <c r="C4437" s="434">
        <v>45</v>
      </c>
    </row>
    <row r="4438" spans="1:3" x14ac:dyDescent="0.35">
      <c r="A4438" s="917" t="s">
        <v>6178</v>
      </c>
      <c r="B4438" s="422" t="s">
        <v>836</v>
      </c>
      <c r="C4438" s="434">
        <v>45</v>
      </c>
    </row>
    <row r="4439" spans="1:3" x14ac:dyDescent="0.35">
      <c r="A4439" s="917" t="s">
        <v>6179</v>
      </c>
      <c r="B4439" s="422" t="s">
        <v>2420</v>
      </c>
      <c r="C4439" s="434">
        <v>90</v>
      </c>
    </row>
    <row r="4440" spans="1:3" x14ac:dyDescent="0.35">
      <c r="A4440" s="917" t="s">
        <v>6180</v>
      </c>
      <c r="B4440" s="422" t="s">
        <v>3184</v>
      </c>
      <c r="C4440" s="434">
        <v>30</v>
      </c>
    </row>
    <row r="4441" spans="1:3" x14ac:dyDescent="0.35">
      <c r="A4441" s="917" t="s">
        <v>6181</v>
      </c>
      <c r="B4441" s="422" t="s">
        <v>3186</v>
      </c>
      <c r="C4441" s="434">
        <v>30</v>
      </c>
    </row>
    <row r="4442" spans="1:3" x14ac:dyDescent="0.35">
      <c r="A4442" s="917" t="s">
        <v>6182</v>
      </c>
      <c r="B4442" s="422" t="s">
        <v>6934</v>
      </c>
      <c r="C4442" s="434">
        <v>45</v>
      </c>
    </row>
    <row r="4443" spans="1:3" x14ac:dyDescent="0.35">
      <c r="A4443" s="917" t="s">
        <v>6183</v>
      </c>
      <c r="B4443" s="422" t="s">
        <v>3203</v>
      </c>
      <c r="C4443" s="434">
        <v>45</v>
      </c>
    </row>
    <row r="4444" spans="1:3" x14ac:dyDescent="0.35">
      <c r="A4444" s="917" t="s">
        <v>6184</v>
      </c>
      <c r="B4444" s="422" t="s">
        <v>3194</v>
      </c>
      <c r="C4444" s="434">
        <v>60</v>
      </c>
    </row>
    <row r="4445" spans="1:3" x14ac:dyDescent="0.35">
      <c r="A4445" s="917" t="s">
        <v>6185</v>
      </c>
      <c r="B4445" s="422" t="s">
        <v>3190</v>
      </c>
      <c r="C4445" s="434">
        <v>45</v>
      </c>
    </row>
    <row r="4446" spans="1:3" x14ac:dyDescent="0.35">
      <c r="A4446" s="917" t="s">
        <v>6186</v>
      </c>
      <c r="B4446" s="422" t="s">
        <v>3188</v>
      </c>
      <c r="C4446" s="434">
        <v>60</v>
      </c>
    </row>
    <row r="4447" spans="1:3" x14ac:dyDescent="0.35">
      <c r="A4447" s="917" t="s">
        <v>6187</v>
      </c>
      <c r="B4447" s="422" t="s">
        <v>3209</v>
      </c>
      <c r="C4447" s="434">
        <v>60</v>
      </c>
    </row>
    <row r="4448" spans="1:3" x14ac:dyDescent="0.35">
      <c r="A4448" s="917" t="s">
        <v>6188</v>
      </c>
      <c r="B4448" s="422" t="s">
        <v>3205</v>
      </c>
      <c r="C4448" s="434">
        <v>60</v>
      </c>
    </row>
    <row r="4449" spans="1:3" x14ac:dyDescent="0.35">
      <c r="A4449" s="917" t="s">
        <v>6842</v>
      </c>
      <c r="B4449" s="422" t="s">
        <v>3213</v>
      </c>
      <c r="C4449" s="434">
        <v>75</v>
      </c>
    </row>
    <row r="4450" spans="1:3" x14ac:dyDescent="0.35">
      <c r="A4450" s="917" t="s">
        <v>6843</v>
      </c>
      <c r="B4450" s="422" t="s">
        <v>3756</v>
      </c>
      <c r="C4450" s="434">
        <v>120</v>
      </c>
    </row>
    <row r="4451" spans="1:3" x14ac:dyDescent="0.35">
      <c r="A4451" s="917" t="s">
        <v>6845</v>
      </c>
      <c r="B4451" s="422" t="s">
        <v>3758</v>
      </c>
      <c r="C4451" s="434">
        <v>120</v>
      </c>
    </row>
    <row r="4452" spans="1:3" x14ac:dyDescent="0.35">
      <c r="A4452" s="917" t="s">
        <v>6847</v>
      </c>
      <c r="B4452" s="422" t="s">
        <v>3760</v>
      </c>
      <c r="C4452" s="434">
        <v>150</v>
      </c>
    </row>
    <row r="4453" spans="1:3" x14ac:dyDescent="0.35">
      <c r="A4453" s="917" t="s">
        <v>6849</v>
      </c>
      <c r="B4453" s="422" t="s">
        <v>3275</v>
      </c>
      <c r="C4453" s="434">
        <v>60</v>
      </c>
    </row>
    <row r="4454" spans="1:3" x14ac:dyDescent="0.35">
      <c r="A4454" s="917" t="s">
        <v>6851</v>
      </c>
      <c r="B4454" s="422" t="s">
        <v>3764</v>
      </c>
      <c r="C4454" s="434">
        <v>120</v>
      </c>
    </row>
    <row r="4455" spans="1:3" x14ac:dyDescent="0.35">
      <c r="A4455" s="917" t="s">
        <v>6195</v>
      </c>
      <c r="B4455" s="422" t="s">
        <v>3766</v>
      </c>
      <c r="C4455" s="434">
        <v>90</v>
      </c>
    </row>
    <row r="4456" spans="1:3" x14ac:dyDescent="0.35">
      <c r="A4456" s="917" t="s">
        <v>6854</v>
      </c>
      <c r="B4456" s="422" t="s">
        <v>3280</v>
      </c>
      <c r="C4456" s="434">
        <v>60</v>
      </c>
    </row>
    <row r="4457" spans="1:3" x14ac:dyDescent="0.35">
      <c r="A4457" s="917" t="s">
        <v>6197</v>
      </c>
      <c r="B4457" s="422" t="s">
        <v>3223</v>
      </c>
      <c r="C4457" s="434">
        <v>120</v>
      </c>
    </row>
    <row r="4458" spans="1:3" x14ac:dyDescent="0.35">
      <c r="A4458" s="917" t="s">
        <v>6198</v>
      </c>
      <c r="B4458" s="422" t="s">
        <v>3227</v>
      </c>
      <c r="C4458" s="434">
        <v>30</v>
      </c>
    </row>
    <row r="4459" spans="1:3" x14ac:dyDescent="0.35">
      <c r="A4459" s="917" t="s">
        <v>6856</v>
      </c>
      <c r="B4459" s="422" t="s">
        <v>3225</v>
      </c>
      <c r="C4459" s="434">
        <v>60</v>
      </c>
    </row>
    <row r="4460" spans="1:3" x14ac:dyDescent="0.35">
      <c r="A4460" s="917" t="s">
        <v>6857</v>
      </c>
      <c r="B4460" s="422" t="s">
        <v>3773</v>
      </c>
      <c r="C4460" s="434">
        <v>60</v>
      </c>
    </row>
    <row r="4461" spans="1:3" x14ac:dyDescent="0.35">
      <c r="A4461" s="917" t="s">
        <v>6858</v>
      </c>
      <c r="B4461" s="422" t="s">
        <v>817</v>
      </c>
      <c r="C4461" s="434">
        <v>225</v>
      </c>
    </row>
    <row r="4462" spans="1:3" x14ac:dyDescent="0.35">
      <c r="A4462" s="917" t="s">
        <v>6579</v>
      </c>
      <c r="B4462" s="918" t="s">
        <v>2411</v>
      </c>
      <c r="C4462" s="919">
        <v>75</v>
      </c>
    </row>
    <row r="4463" spans="1:3" x14ac:dyDescent="0.35">
      <c r="A4463" s="917" t="s">
        <v>6580</v>
      </c>
      <c r="B4463" s="918" t="s">
        <v>2413</v>
      </c>
      <c r="C4463" s="919">
        <v>30</v>
      </c>
    </row>
    <row r="4464" spans="1:3" x14ac:dyDescent="0.35">
      <c r="A4464" s="917" t="s">
        <v>6581</v>
      </c>
      <c r="B4464" s="918" t="s">
        <v>2415</v>
      </c>
      <c r="C4464" s="919">
        <v>60</v>
      </c>
    </row>
    <row r="4465" spans="1:3" x14ac:dyDescent="0.35">
      <c r="A4465" s="917" t="s">
        <v>6582</v>
      </c>
      <c r="B4465" s="918" t="s">
        <v>6868</v>
      </c>
      <c r="C4465" s="919">
        <v>75</v>
      </c>
    </row>
    <row r="4466" spans="1:3" x14ac:dyDescent="0.35">
      <c r="A4466" s="917" t="s">
        <v>6583</v>
      </c>
      <c r="B4466" s="918" t="s">
        <v>836</v>
      </c>
      <c r="C4466" s="919">
        <v>75</v>
      </c>
    </row>
    <row r="4467" spans="1:3" x14ac:dyDescent="0.35">
      <c r="A4467" s="917" t="s">
        <v>6584</v>
      </c>
      <c r="B4467" s="918" t="s">
        <v>7284</v>
      </c>
      <c r="C4467" s="919">
        <v>120</v>
      </c>
    </row>
    <row r="4468" spans="1:3" x14ac:dyDescent="0.35">
      <c r="A4468" s="917" t="s">
        <v>6585</v>
      </c>
      <c r="B4468" s="933" t="s">
        <v>2428</v>
      </c>
      <c r="C4468" s="922">
        <v>30</v>
      </c>
    </row>
    <row r="4469" spans="1:3" x14ac:dyDescent="0.35">
      <c r="A4469" s="917" t="s">
        <v>7073</v>
      </c>
      <c r="B4469" s="921" t="s">
        <v>6911</v>
      </c>
      <c r="C4469" s="922">
        <v>45</v>
      </c>
    </row>
    <row r="4470" spans="1:3" x14ac:dyDescent="0.35">
      <c r="A4470" s="917" t="s">
        <v>7074</v>
      </c>
      <c r="B4470" s="933" t="s">
        <v>3690</v>
      </c>
      <c r="C4470" s="922">
        <v>45</v>
      </c>
    </row>
    <row r="4471" spans="1:3" x14ac:dyDescent="0.35">
      <c r="A4471" s="917" t="s">
        <v>7075</v>
      </c>
      <c r="B4471" s="921" t="s">
        <v>6966</v>
      </c>
      <c r="C4471" s="922">
        <v>90</v>
      </c>
    </row>
    <row r="4472" spans="1:3" x14ac:dyDescent="0.35">
      <c r="A4472" s="917" t="s">
        <v>6589</v>
      </c>
      <c r="B4472" s="933" t="s">
        <v>3356</v>
      </c>
      <c r="C4472" s="922">
        <v>60</v>
      </c>
    </row>
    <row r="4473" spans="1:3" x14ac:dyDescent="0.35">
      <c r="A4473" s="917" t="s">
        <v>6590</v>
      </c>
      <c r="B4473" s="933" t="s">
        <v>3682</v>
      </c>
      <c r="C4473" s="922">
        <v>90</v>
      </c>
    </row>
    <row r="4474" spans="1:3" x14ac:dyDescent="0.35">
      <c r="A4474" s="917" t="s">
        <v>6591</v>
      </c>
      <c r="B4474" s="933" t="s">
        <v>3684</v>
      </c>
      <c r="C4474" s="922">
        <v>90</v>
      </c>
    </row>
    <row r="4475" spans="1:3" x14ac:dyDescent="0.35">
      <c r="A4475" s="917" t="s">
        <v>6592</v>
      </c>
      <c r="B4475" s="933" t="s">
        <v>6967</v>
      </c>
      <c r="C4475" s="922">
        <v>90</v>
      </c>
    </row>
    <row r="4476" spans="1:3" x14ac:dyDescent="0.35">
      <c r="A4476" s="917" t="s">
        <v>7076</v>
      </c>
      <c r="B4476" s="933" t="s">
        <v>3687</v>
      </c>
      <c r="C4476" s="922">
        <v>60</v>
      </c>
    </row>
    <row r="4477" spans="1:3" x14ac:dyDescent="0.35">
      <c r="A4477" s="917" t="s">
        <v>6594</v>
      </c>
      <c r="B4477" s="933" t="s">
        <v>6968</v>
      </c>
      <c r="C4477" s="922">
        <v>60</v>
      </c>
    </row>
    <row r="4478" spans="1:3" x14ac:dyDescent="0.35">
      <c r="A4478" s="917" t="s">
        <v>6595</v>
      </c>
      <c r="B4478" s="933" t="s">
        <v>3358</v>
      </c>
      <c r="C4478" s="922">
        <v>45</v>
      </c>
    </row>
    <row r="4479" spans="1:3" x14ac:dyDescent="0.35">
      <c r="A4479" s="917" t="s">
        <v>7077</v>
      </c>
      <c r="B4479" s="933" t="s">
        <v>3361</v>
      </c>
      <c r="C4479" s="922">
        <v>90</v>
      </c>
    </row>
    <row r="4480" spans="1:3" x14ac:dyDescent="0.35">
      <c r="A4480" s="917" t="s">
        <v>7078</v>
      </c>
      <c r="B4480" s="933" t="s">
        <v>3725</v>
      </c>
      <c r="C4480" s="922">
        <v>60</v>
      </c>
    </row>
    <row r="4481" spans="1:3" x14ac:dyDescent="0.35">
      <c r="A4481" s="917" t="s">
        <v>7079</v>
      </c>
      <c r="B4481" s="933" t="s">
        <v>2640</v>
      </c>
      <c r="C4481" s="922">
        <v>90</v>
      </c>
    </row>
    <row r="4482" spans="1:3" x14ac:dyDescent="0.35">
      <c r="A4482" s="917" t="s">
        <v>6599</v>
      </c>
      <c r="B4482" s="921" t="s">
        <v>3624</v>
      </c>
      <c r="C4482" s="922">
        <v>90</v>
      </c>
    </row>
    <row r="4483" spans="1:3" x14ac:dyDescent="0.35">
      <c r="A4483" s="917" t="s">
        <v>6600</v>
      </c>
      <c r="B4483" s="933" t="s">
        <v>3695</v>
      </c>
      <c r="C4483" s="929">
        <v>60</v>
      </c>
    </row>
    <row r="4484" spans="1:3" x14ac:dyDescent="0.35">
      <c r="A4484" s="917" t="s">
        <v>6601</v>
      </c>
      <c r="B4484" s="933" t="s">
        <v>3697</v>
      </c>
      <c r="C4484" s="922">
        <v>60</v>
      </c>
    </row>
    <row r="4485" spans="1:3" x14ac:dyDescent="0.35">
      <c r="A4485" s="917" t="s">
        <v>6602</v>
      </c>
      <c r="B4485" s="933" t="s">
        <v>3693</v>
      </c>
      <c r="C4485" s="929">
        <v>120</v>
      </c>
    </row>
    <row r="4486" spans="1:3" x14ac:dyDescent="0.35">
      <c r="A4486" s="917" t="s">
        <v>6603</v>
      </c>
      <c r="B4486" s="933" t="s">
        <v>3731</v>
      </c>
      <c r="C4486" s="929">
        <v>120</v>
      </c>
    </row>
    <row r="4487" spans="1:3" x14ac:dyDescent="0.35">
      <c r="A4487" s="917" t="s">
        <v>6604</v>
      </c>
      <c r="B4487" s="933" t="s">
        <v>3568</v>
      </c>
      <c r="C4487" s="929">
        <v>180</v>
      </c>
    </row>
    <row r="4488" spans="1:3" x14ac:dyDescent="0.35">
      <c r="A4488" s="917" t="s">
        <v>7080</v>
      </c>
      <c r="B4488" s="933" t="s">
        <v>3701</v>
      </c>
      <c r="C4488" s="929">
        <v>120</v>
      </c>
    </row>
    <row r="4489" spans="1:3" x14ac:dyDescent="0.35">
      <c r="A4489" s="917" t="s">
        <v>6606</v>
      </c>
      <c r="B4489" s="933" t="s">
        <v>3574</v>
      </c>
      <c r="C4489" s="929">
        <v>120</v>
      </c>
    </row>
    <row r="4490" spans="1:3" x14ac:dyDescent="0.35">
      <c r="A4490" s="917" t="s">
        <v>7081</v>
      </c>
      <c r="B4490" s="933" t="s">
        <v>3736</v>
      </c>
      <c r="C4490" s="929">
        <v>120</v>
      </c>
    </row>
    <row r="4491" spans="1:3" x14ac:dyDescent="0.35">
      <c r="A4491" s="917" t="s">
        <v>7082</v>
      </c>
      <c r="B4491" s="933" t="s">
        <v>3740</v>
      </c>
      <c r="C4491" s="929">
        <v>270</v>
      </c>
    </row>
    <row r="4492" spans="1:3" x14ac:dyDescent="0.35">
      <c r="A4492" s="917" t="s">
        <v>6149</v>
      </c>
      <c r="B4492" s="918" t="s">
        <v>2411</v>
      </c>
      <c r="C4492" s="919">
        <v>30</v>
      </c>
    </row>
    <row r="4493" spans="1:3" x14ac:dyDescent="0.35">
      <c r="A4493" s="917" t="s">
        <v>6150</v>
      </c>
      <c r="B4493" s="918" t="s">
        <v>2413</v>
      </c>
      <c r="C4493" s="919">
        <v>15</v>
      </c>
    </row>
    <row r="4494" spans="1:3" x14ac:dyDescent="0.35">
      <c r="A4494" s="917" t="s">
        <v>6151</v>
      </c>
      <c r="B4494" s="918" t="s">
        <v>2415</v>
      </c>
      <c r="C4494" s="919">
        <v>30</v>
      </c>
    </row>
    <row r="4495" spans="1:3" x14ac:dyDescent="0.35">
      <c r="A4495" s="917" t="s">
        <v>6152</v>
      </c>
      <c r="B4495" s="918" t="s">
        <v>2417</v>
      </c>
      <c r="C4495" s="919">
        <v>45</v>
      </c>
    </row>
    <row r="4496" spans="1:3" x14ac:dyDescent="0.35">
      <c r="A4496" s="917" t="s">
        <v>6153</v>
      </c>
      <c r="B4496" s="918" t="s">
        <v>836</v>
      </c>
      <c r="C4496" s="919">
        <v>45</v>
      </c>
    </row>
    <row r="4497" spans="1:3" x14ac:dyDescent="0.35">
      <c r="A4497" s="917" t="s">
        <v>6154</v>
      </c>
      <c r="B4497" s="918" t="s">
        <v>2420</v>
      </c>
      <c r="C4497" s="919">
        <v>90</v>
      </c>
    </row>
    <row r="4498" spans="1:3" x14ac:dyDescent="0.35">
      <c r="A4498" s="917" t="s">
        <v>6155</v>
      </c>
      <c r="B4498" s="933" t="s">
        <v>3677</v>
      </c>
      <c r="C4498" s="929">
        <v>30</v>
      </c>
    </row>
    <row r="4499" spans="1:3" x14ac:dyDescent="0.35">
      <c r="A4499" s="917" t="s">
        <v>6738</v>
      </c>
      <c r="B4499" s="933" t="s">
        <v>6911</v>
      </c>
      <c r="C4499" s="929">
        <v>45</v>
      </c>
    </row>
    <row r="4500" spans="1:3" x14ac:dyDescent="0.35">
      <c r="A4500" s="917" t="s">
        <v>6654</v>
      </c>
      <c r="B4500" s="933" t="s">
        <v>3690</v>
      </c>
      <c r="C4500" s="929">
        <v>45</v>
      </c>
    </row>
    <row r="4501" spans="1:3" x14ac:dyDescent="0.35">
      <c r="A4501" s="917" t="s">
        <v>6741</v>
      </c>
      <c r="B4501" s="921" t="s">
        <v>6966</v>
      </c>
      <c r="C4501" s="929">
        <v>60</v>
      </c>
    </row>
    <row r="4502" spans="1:3" x14ac:dyDescent="0.35">
      <c r="A4502" s="917" t="s">
        <v>6159</v>
      </c>
      <c r="B4502" s="933" t="s">
        <v>3356</v>
      </c>
      <c r="C4502" s="929">
        <v>60</v>
      </c>
    </row>
    <row r="4503" spans="1:3" x14ac:dyDescent="0.35">
      <c r="A4503" s="917" t="s">
        <v>6160</v>
      </c>
      <c r="B4503" s="933" t="s">
        <v>3682</v>
      </c>
      <c r="C4503" s="929">
        <v>90</v>
      </c>
    </row>
    <row r="4504" spans="1:3" x14ac:dyDescent="0.35">
      <c r="A4504" s="917" t="s">
        <v>6161</v>
      </c>
      <c r="B4504" s="933" t="s">
        <v>3684</v>
      </c>
      <c r="C4504" s="929">
        <v>60</v>
      </c>
    </row>
    <row r="4505" spans="1:3" x14ac:dyDescent="0.35">
      <c r="A4505" s="917" t="s">
        <v>6162</v>
      </c>
      <c r="B4505" s="933" t="s">
        <v>3618</v>
      </c>
      <c r="C4505" s="929">
        <v>60</v>
      </c>
    </row>
    <row r="4506" spans="1:3" x14ac:dyDescent="0.35">
      <c r="A4506" s="917" t="s">
        <v>6636</v>
      </c>
      <c r="B4506" s="933" t="s">
        <v>3687</v>
      </c>
      <c r="C4506" s="929">
        <v>60</v>
      </c>
    </row>
    <row r="4507" spans="1:3" x14ac:dyDescent="0.35">
      <c r="A4507" s="917" t="s">
        <v>6164</v>
      </c>
      <c r="B4507" s="933" t="s">
        <v>3704</v>
      </c>
      <c r="C4507" s="929">
        <v>60</v>
      </c>
    </row>
    <row r="4508" spans="1:3" x14ac:dyDescent="0.35">
      <c r="A4508" s="917" t="s">
        <v>6165</v>
      </c>
      <c r="B4508" s="933" t="s">
        <v>3358</v>
      </c>
      <c r="C4508" s="929">
        <v>45</v>
      </c>
    </row>
    <row r="4509" spans="1:3" x14ac:dyDescent="0.35">
      <c r="A4509" s="917" t="s">
        <v>6166</v>
      </c>
      <c r="B4509" s="933" t="s">
        <v>3688</v>
      </c>
      <c r="C4509" s="929">
        <v>90</v>
      </c>
    </row>
    <row r="4510" spans="1:3" x14ac:dyDescent="0.35">
      <c r="A4510" s="917" t="s">
        <v>6751</v>
      </c>
      <c r="B4510" s="933" t="s">
        <v>2640</v>
      </c>
      <c r="C4510" s="929">
        <v>45</v>
      </c>
    </row>
    <row r="4511" spans="1:3" x14ac:dyDescent="0.35">
      <c r="A4511" s="917" t="s">
        <v>6168</v>
      </c>
      <c r="B4511" s="933" t="s">
        <v>3624</v>
      </c>
      <c r="C4511" s="929">
        <v>90</v>
      </c>
    </row>
    <row r="4512" spans="1:3" x14ac:dyDescent="0.35">
      <c r="A4512" s="917" t="s">
        <v>6169</v>
      </c>
      <c r="B4512" s="933" t="s">
        <v>3693</v>
      </c>
      <c r="C4512" s="929">
        <v>120</v>
      </c>
    </row>
    <row r="4513" spans="1:3" x14ac:dyDescent="0.35">
      <c r="A4513" s="917" t="s">
        <v>6170</v>
      </c>
      <c r="B4513" s="933" t="s">
        <v>3695</v>
      </c>
      <c r="C4513" s="929">
        <v>60</v>
      </c>
    </row>
    <row r="4514" spans="1:3" x14ac:dyDescent="0.35">
      <c r="A4514" s="917" t="s">
        <v>6171</v>
      </c>
      <c r="B4514" s="933" t="s">
        <v>3697</v>
      </c>
      <c r="C4514" s="929">
        <v>60</v>
      </c>
    </row>
    <row r="4515" spans="1:3" x14ac:dyDescent="0.35">
      <c r="A4515" s="917" t="s">
        <v>6172</v>
      </c>
      <c r="B4515" s="933" t="s">
        <v>3699</v>
      </c>
      <c r="C4515" s="929">
        <v>120</v>
      </c>
    </row>
    <row r="4516" spans="1:3" x14ac:dyDescent="0.35">
      <c r="A4516" s="917" t="s">
        <v>6173</v>
      </c>
      <c r="B4516" s="933" t="s">
        <v>3701</v>
      </c>
      <c r="C4516" s="929">
        <v>120</v>
      </c>
    </row>
    <row r="4517" spans="1:3" x14ac:dyDescent="0.35">
      <c r="A4517" s="917" t="s">
        <v>6759</v>
      </c>
      <c r="B4517" s="933" t="s">
        <v>3574</v>
      </c>
      <c r="C4517" s="929">
        <v>60</v>
      </c>
    </row>
    <row r="4518" spans="1:3" x14ac:dyDescent="0.35">
      <c r="A4518" s="917" t="s">
        <v>6761</v>
      </c>
      <c r="B4518" s="933" t="s">
        <v>817</v>
      </c>
      <c r="C4518" s="929">
        <v>270</v>
      </c>
    </row>
    <row r="4519" spans="1:3" x14ac:dyDescent="0.35">
      <c r="A4519" s="935" t="s">
        <v>5763</v>
      </c>
      <c r="B4519" s="935" t="s">
        <v>6721</v>
      </c>
      <c r="C4519" s="404"/>
    </row>
    <row r="4520" spans="1:3" x14ac:dyDescent="0.35">
      <c r="A4520" s="935" t="s">
        <v>5764</v>
      </c>
      <c r="B4520" s="935" t="s">
        <v>6722</v>
      </c>
      <c r="C4520" s="404"/>
    </row>
    <row r="4521" spans="1:3" x14ac:dyDescent="0.35">
      <c r="A4521" s="935" t="s">
        <v>5765</v>
      </c>
      <c r="B4521" s="935" t="s">
        <v>6723</v>
      </c>
      <c r="C4521" s="404"/>
    </row>
    <row r="4522" spans="1:3" x14ac:dyDescent="0.35">
      <c r="A4522" s="935" t="s">
        <v>5766</v>
      </c>
      <c r="B4522" s="935" t="s">
        <v>6724</v>
      </c>
      <c r="C4522" s="404"/>
    </row>
    <row r="4523" spans="1:3" x14ac:dyDescent="0.35">
      <c r="A4523" s="935" t="s">
        <v>5767</v>
      </c>
      <c r="B4523" s="935" t="s">
        <v>6725</v>
      </c>
      <c r="C4523" s="404"/>
    </row>
    <row r="4524" spans="1:3" x14ac:dyDescent="0.35">
      <c r="A4524" s="935" t="s">
        <v>5768</v>
      </c>
      <c r="B4524" s="935" t="s">
        <v>6726</v>
      </c>
      <c r="C4524" s="404"/>
    </row>
    <row r="4525" spans="1:3" x14ac:dyDescent="0.35">
      <c r="A4525" s="935" t="s">
        <v>5769</v>
      </c>
      <c r="B4525" s="935" t="s">
        <v>6727</v>
      </c>
      <c r="C4525" s="404"/>
    </row>
    <row r="4526" spans="1:3" x14ac:dyDescent="0.35">
      <c r="A4526" s="935" t="s">
        <v>5770</v>
      </c>
      <c r="B4526" s="935" t="s">
        <v>3544</v>
      </c>
      <c r="C4526" s="404"/>
    </row>
    <row r="4527" spans="1:3" x14ac:dyDescent="0.35">
      <c r="A4527" s="935" t="s">
        <v>5771</v>
      </c>
      <c r="B4527" s="935" t="s">
        <v>6728</v>
      </c>
      <c r="C4527" s="404"/>
    </row>
    <row r="4528" spans="1:3" x14ac:dyDescent="0.35">
      <c r="A4528" s="935" t="s">
        <v>5772</v>
      </c>
      <c r="B4528" s="935" t="s">
        <v>6729</v>
      </c>
      <c r="C4528" s="404"/>
    </row>
    <row r="4529" spans="1:3" x14ac:dyDescent="0.35">
      <c r="A4529" s="935" t="s">
        <v>5773</v>
      </c>
      <c r="B4529" s="935" t="s">
        <v>6730</v>
      </c>
      <c r="C4529" s="404"/>
    </row>
    <row r="4530" spans="1:3" x14ac:dyDescent="0.35">
      <c r="A4530" s="935" t="s">
        <v>5774</v>
      </c>
      <c r="B4530" s="935" t="s">
        <v>6731</v>
      </c>
      <c r="C4530" s="404"/>
    </row>
    <row r="4531" spans="1:3" x14ac:dyDescent="0.35">
      <c r="A4531" s="935" t="s">
        <v>5775</v>
      </c>
      <c r="B4531" s="935" t="s">
        <v>6732</v>
      </c>
      <c r="C4531" s="404"/>
    </row>
    <row r="4532" spans="1:3" x14ac:dyDescent="0.35">
      <c r="A4532" s="935" t="s">
        <v>5776</v>
      </c>
      <c r="B4532" s="935" t="s">
        <v>6733</v>
      </c>
      <c r="C4532" s="404"/>
    </row>
    <row r="4533" spans="1:3" x14ac:dyDescent="0.35">
      <c r="A4533" s="935" t="s">
        <v>5777</v>
      </c>
      <c r="B4533" s="935" t="s">
        <v>6734</v>
      </c>
      <c r="C4533" s="404"/>
    </row>
    <row r="4534" spans="1:3" x14ac:dyDescent="0.35">
      <c r="A4534" s="935" t="s">
        <v>5778</v>
      </c>
      <c r="B4534" s="935" t="s">
        <v>6735</v>
      </c>
      <c r="C4534" s="404"/>
    </row>
    <row r="4535" spans="1:3" x14ac:dyDescent="0.35">
      <c r="A4535" s="935" t="s">
        <v>5779</v>
      </c>
      <c r="B4535" s="935" t="s">
        <v>7308</v>
      </c>
      <c r="C4535" s="404"/>
    </row>
    <row r="4536" spans="1:3" x14ac:dyDescent="0.35">
      <c r="A4536" s="935" t="s">
        <v>5780</v>
      </c>
      <c r="B4536" s="935" t="s">
        <v>6736</v>
      </c>
      <c r="C4536" s="404"/>
    </row>
    <row r="4537" spans="1:3" x14ac:dyDescent="0.35">
      <c r="A4537" s="935" t="s">
        <v>5781</v>
      </c>
      <c r="B4537" s="935" t="s">
        <v>7309</v>
      </c>
      <c r="C4537" s="404"/>
    </row>
    <row r="4538" spans="1:3" x14ac:dyDescent="0.35">
      <c r="A4538" s="935" t="s">
        <v>5782</v>
      </c>
      <c r="B4538" s="935" t="s">
        <v>6714</v>
      </c>
      <c r="C4538" s="404"/>
    </row>
    <row r="4539" spans="1:3" x14ac:dyDescent="0.35">
      <c r="A4539" s="935" t="s">
        <v>6149</v>
      </c>
      <c r="B4539" s="935" t="s">
        <v>3536</v>
      </c>
      <c r="C4539" s="404"/>
    </row>
    <row r="4540" spans="1:3" x14ac:dyDescent="0.35">
      <c r="A4540" s="935" t="s">
        <v>6150</v>
      </c>
      <c r="B4540" s="935" t="s">
        <v>6716</v>
      </c>
      <c r="C4540" s="404"/>
    </row>
    <row r="4541" spans="1:3" x14ac:dyDescent="0.35">
      <c r="A4541" s="935" t="s">
        <v>6151</v>
      </c>
      <c r="B4541" s="935" t="s">
        <v>6717</v>
      </c>
      <c r="C4541" s="404"/>
    </row>
    <row r="4542" spans="1:3" x14ac:dyDescent="0.35">
      <c r="A4542" s="935" t="s">
        <v>6152</v>
      </c>
      <c r="B4542" s="935" t="s">
        <v>6718</v>
      </c>
      <c r="C4542" s="404"/>
    </row>
    <row r="4543" spans="1:3" x14ac:dyDescent="0.35">
      <c r="A4543" s="935" t="s">
        <v>6153</v>
      </c>
      <c r="B4543" s="935" t="s">
        <v>6719</v>
      </c>
      <c r="C4543" s="404"/>
    </row>
    <row r="4544" spans="1:3" x14ac:dyDescent="0.35">
      <c r="A4544" s="935" t="s">
        <v>6154</v>
      </c>
      <c r="B4544" s="935" t="s">
        <v>6720</v>
      </c>
      <c r="C4544" s="404"/>
    </row>
    <row r="4545" spans="1:3" x14ac:dyDescent="0.35">
      <c r="A4545" s="935" t="s">
        <v>6155</v>
      </c>
      <c r="B4545" s="935" t="s">
        <v>6737</v>
      </c>
      <c r="C4545" s="404"/>
    </row>
    <row r="4546" spans="1:3" x14ac:dyDescent="0.35">
      <c r="A4546" s="935" t="s">
        <v>6738</v>
      </c>
      <c r="B4546" s="935" t="s">
        <v>6739</v>
      </c>
      <c r="C4546" s="404"/>
    </row>
    <row r="4547" spans="1:3" x14ac:dyDescent="0.35">
      <c r="A4547" s="935" t="s">
        <v>6654</v>
      </c>
      <c r="B4547" s="935" t="s">
        <v>6740</v>
      </c>
      <c r="C4547" s="404"/>
    </row>
    <row r="4548" spans="1:3" x14ac:dyDescent="0.35">
      <c r="A4548" s="935" t="s">
        <v>6741</v>
      </c>
      <c r="B4548" s="935" t="s">
        <v>6742</v>
      </c>
      <c r="C4548" s="404"/>
    </row>
    <row r="4549" spans="1:3" x14ac:dyDescent="0.35">
      <c r="A4549" s="935" t="s">
        <v>6159</v>
      </c>
      <c r="B4549" s="935" t="s">
        <v>6743</v>
      </c>
      <c r="C4549" s="404"/>
    </row>
    <row r="4550" spans="1:3" x14ac:dyDescent="0.35">
      <c r="A4550" s="935" t="s">
        <v>6160</v>
      </c>
      <c r="B4550" s="935" t="s">
        <v>6744</v>
      </c>
      <c r="C4550" s="404"/>
    </row>
    <row r="4551" spans="1:3" x14ac:dyDescent="0.35">
      <c r="A4551" s="935" t="s">
        <v>6161</v>
      </c>
      <c r="B4551" s="935" t="s">
        <v>6745</v>
      </c>
      <c r="C4551" s="404"/>
    </row>
    <row r="4552" spans="1:3" x14ac:dyDescent="0.35">
      <c r="A4552" s="935" t="s">
        <v>6162</v>
      </c>
      <c r="B4552" s="935" t="s">
        <v>6746</v>
      </c>
      <c r="C4552" s="404"/>
    </row>
    <row r="4553" spans="1:3" x14ac:dyDescent="0.35">
      <c r="A4553" s="935" t="s">
        <v>6636</v>
      </c>
      <c r="B4553" s="935" t="s">
        <v>6747</v>
      </c>
      <c r="C4553" s="404"/>
    </row>
    <row r="4554" spans="1:3" x14ac:dyDescent="0.35">
      <c r="A4554" s="935" t="s">
        <v>6164</v>
      </c>
      <c r="B4554" s="935" t="s">
        <v>6748</v>
      </c>
      <c r="C4554" s="404"/>
    </row>
    <row r="4555" spans="1:3" x14ac:dyDescent="0.35">
      <c r="A4555" s="935" t="s">
        <v>6165</v>
      </c>
      <c r="B4555" s="935" t="s">
        <v>6749</v>
      </c>
      <c r="C4555" s="404"/>
    </row>
    <row r="4556" spans="1:3" x14ac:dyDescent="0.35">
      <c r="A4556" s="935" t="s">
        <v>6166</v>
      </c>
      <c r="B4556" s="935" t="s">
        <v>6750</v>
      </c>
      <c r="C4556" s="404"/>
    </row>
    <row r="4557" spans="1:3" x14ac:dyDescent="0.35">
      <c r="A4557" s="935" t="s">
        <v>6751</v>
      </c>
      <c r="B4557" s="935" t="s">
        <v>6752</v>
      </c>
      <c r="C4557" s="404"/>
    </row>
    <row r="4558" spans="1:3" x14ac:dyDescent="0.35">
      <c r="A4558" s="935" t="s">
        <v>6168</v>
      </c>
      <c r="B4558" s="935" t="s">
        <v>6753</v>
      </c>
      <c r="C4558" s="404"/>
    </row>
    <row r="4559" spans="1:3" x14ac:dyDescent="0.35">
      <c r="A4559" s="935" t="s">
        <v>6169</v>
      </c>
      <c r="B4559" s="935" t="s">
        <v>6754</v>
      </c>
      <c r="C4559" s="404"/>
    </row>
    <row r="4560" spans="1:3" x14ac:dyDescent="0.35">
      <c r="A4560" s="935" t="s">
        <v>6170</v>
      </c>
      <c r="B4560" s="935" t="s">
        <v>6755</v>
      </c>
      <c r="C4560" s="404"/>
    </row>
    <row r="4561" spans="1:3" x14ac:dyDescent="0.35">
      <c r="A4561" s="935" t="s">
        <v>6171</v>
      </c>
      <c r="B4561" s="935" t="s">
        <v>6756</v>
      </c>
      <c r="C4561" s="404"/>
    </row>
    <row r="4562" spans="1:3" x14ac:dyDescent="0.35">
      <c r="A4562" s="935" t="s">
        <v>6172</v>
      </c>
      <c r="B4562" s="935" t="s">
        <v>6757</v>
      </c>
      <c r="C4562" s="404"/>
    </row>
    <row r="4563" spans="1:3" x14ac:dyDescent="0.35">
      <c r="A4563" s="935" t="s">
        <v>6173</v>
      </c>
      <c r="B4563" s="935" t="s">
        <v>6758</v>
      </c>
      <c r="C4563" s="404"/>
    </row>
    <row r="4564" spans="1:3" x14ac:dyDescent="0.35">
      <c r="A4564" s="935" t="s">
        <v>6759</v>
      </c>
      <c r="B4564" s="935" t="s">
        <v>6760</v>
      </c>
      <c r="C4564" s="404"/>
    </row>
    <row r="4565" spans="1:3" x14ac:dyDescent="0.35">
      <c r="A4565" s="935" t="s">
        <v>6761</v>
      </c>
      <c r="B4565" s="935" t="s">
        <v>6714</v>
      </c>
      <c r="C4565" s="404"/>
    </row>
    <row r="4566" spans="1:3" x14ac:dyDescent="0.35">
      <c r="A4566" s="395" t="s">
        <v>5806</v>
      </c>
      <c r="B4566" s="399" t="s">
        <v>6715</v>
      </c>
      <c r="C4566" s="404"/>
    </row>
    <row r="4567" spans="1:3" x14ac:dyDescent="0.35">
      <c r="A4567" s="395" t="s">
        <v>5807</v>
      </c>
      <c r="B4567" s="399" t="s">
        <v>6716</v>
      </c>
      <c r="C4567" s="404"/>
    </row>
    <row r="4568" spans="1:3" x14ac:dyDescent="0.35">
      <c r="A4568" s="395" t="s">
        <v>5808</v>
      </c>
      <c r="B4568" s="399" t="s">
        <v>6717</v>
      </c>
      <c r="C4568" s="404"/>
    </row>
    <row r="4569" spans="1:3" x14ac:dyDescent="0.35">
      <c r="A4569" s="395" t="s">
        <v>5809</v>
      </c>
      <c r="B4569" s="399" t="s">
        <v>6762</v>
      </c>
      <c r="C4569" s="404"/>
    </row>
    <row r="4570" spans="1:3" x14ac:dyDescent="0.35">
      <c r="A4570" s="395" t="s">
        <v>5810</v>
      </c>
      <c r="B4570" s="399" t="s">
        <v>6719</v>
      </c>
      <c r="C4570" s="404"/>
    </row>
    <row r="4571" spans="1:3" x14ac:dyDescent="0.35">
      <c r="A4571" s="395" t="s">
        <v>5811</v>
      </c>
      <c r="B4571" s="399" t="s">
        <v>6763</v>
      </c>
      <c r="C4571" s="404"/>
    </row>
    <row r="4572" spans="1:3" x14ac:dyDescent="0.35">
      <c r="A4572" s="395" t="s">
        <v>5812</v>
      </c>
      <c r="B4572" s="399" t="s">
        <v>3544</v>
      </c>
      <c r="C4572" s="404"/>
    </row>
    <row r="4573" spans="1:3" x14ac:dyDescent="0.35">
      <c r="A4573" s="395" t="s">
        <v>5813</v>
      </c>
      <c r="B4573" s="399" t="s">
        <v>6725</v>
      </c>
      <c r="C4573" s="404"/>
    </row>
    <row r="4574" spans="1:3" x14ac:dyDescent="0.35">
      <c r="A4574" s="395" t="s">
        <v>5814</v>
      </c>
      <c r="B4574" s="399" t="s">
        <v>6764</v>
      </c>
      <c r="C4574" s="404"/>
    </row>
    <row r="4575" spans="1:3" x14ac:dyDescent="0.35">
      <c r="A4575" s="395" t="s">
        <v>5815</v>
      </c>
      <c r="B4575" s="399" t="s">
        <v>6724</v>
      </c>
      <c r="C4575" s="404"/>
    </row>
    <row r="4576" spans="1:3" x14ac:dyDescent="0.35">
      <c r="A4576" s="395" t="s">
        <v>6831</v>
      </c>
      <c r="B4576" s="399" t="s">
        <v>6765</v>
      </c>
      <c r="C4576" s="404"/>
    </row>
    <row r="4577" spans="1:3" x14ac:dyDescent="0.35">
      <c r="A4577" s="395" t="s">
        <v>5817</v>
      </c>
      <c r="B4577" s="399" t="s">
        <v>6766</v>
      </c>
      <c r="C4577" s="404"/>
    </row>
    <row r="4578" spans="1:3" x14ac:dyDescent="0.35">
      <c r="A4578" s="395" t="s">
        <v>6832</v>
      </c>
      <c r="B4578" s="399" t="s">
        <v>6767</v>
      </c>
      <c r="C4578" s="404"/>
    </row>
    <row r="4579" spans="1:3" x14ac:dyDescent="0.35">
      <c r="A4579" s="395" t="s">
        <v>5819</v>
      </c>
      <c r="B4579" s="399" t="s">
        <v>6768</v>
      </c>
      <c r="C4579" s="404"/>
    </row>
    <row r="4580" spans="1:3" x14ac:dyDescent="0.35">
      <c r="A4580" s="395" t="s">
        <v>5820</v>
      </c>
      <c r="B4580" s="399" t="s">
        <v>6769</v>
      </c>
      <c r="C4580" s="404"/>
    </row>
    <row r="4581" spans="1:3" x14ac:dyDescent="0.35">
      <c r="A4581" s="395" t="s">
        <v>5821</v>
      </c>
      <c r="B4581" s="399" t="s">
        <v>6770</v>
      </c>
      <c r="C4581" s="404"/>
    </row>
    <row r="4582" spans="1:3" x14ac:dyDescent="0.35">
      <c r="A4582" s="395" t="s">
        <v>6833</v>
      </c>
      <c r="B4582" s="399" t="s">
        <v>6771</v>
      </c>
      <c r="C4582" s="404"/>
    </row>
    <row r="4583" spans="1:3" x14ac:dyDescent="0.35">
      <c r="A4583" s="395" t="s">
        <v>5823</v>
      </c>
      <c r="B4583" s="399" t="s">
        <v>6772</v>
      </c>
      <c r="C4583" s="404"/>
    </row>
    <row r="4584" spans="1:3" x14ac:dyDescent="0.35">
      <c r="A4584" s="395" t="s">
        <v>6834</v>
      </c>
      <c r="B4584" s="399" t="s">
        <v>6773</v>
      </c>
      <c r="C4584" s="404"/>
    </row>
    <row r="4585" spans="1:3" x14ac:dyDescent="0.35">
      <c r="A4585" s="395" t="s">
        <v>5825</v>
      </c>
      <c r="B4585" s="399" t="s">
        <v>6774</v>
      </c>
      <c r="C4585" s="404"/>
    </row>
    <row r="4586" spans="1:3" x14ac:dyDescent="0.35">
      <c r="A4586" s="395" t="s">
        <v>5826</v>
      </c>
      <c r="B4586" s="399" t="s">
        <v>6775</v>
      </c>
      <c r="C4586" s="404"/>
    </row>
    <row r="4587" spans="1:3" x14ac:dyDescent="0.35">
      <c r="A4587" s="395" t="s">
        <v>5827</v>
      </c>
      <c r="B4587" s="399" t="s">
        <v>6776</v>
      </c>
      <c r="C4587" s="404"/>
    </row>
    <row r="4588" spans="1:3" x14ac:dyDescent="0.35">
      <c r="A4588" s="395" t="s">
        <v>5828</v>
      </c>
      <c r="B4588" s="399" t="s">
        <v>6777</v>
      </c>
      <c r="C4588" s="404"/>
    </row>
    <row r="4589" spans="1:3" x14ac:dyDescent="0.35">
      <c r="A4589" s="395" t="s">
        <v>5829</v>
      </c>
      <c r="B4589" s="399" t="s">
        <v>6778</v>
      </c>
      <c r="C4589" s="404"/>
    </row>
    <row r="4590" spans="1:3" x14ac:dyDescent="0.35">
      <c r="A4590" s="395" t="s">
        <v>5830</v>
      </c>
      <c r="B4590" s="399" t="s">
        <v>6714</v>
      </c>
      <c r="C4590" s="404"/>
    </row>
    <row r="4591" spans="1:3" x14ac:dyDescent="0.35">
      <c r="A4591" s="395" t="s">
        <v>5864</v>
      </c>
      <c r="B4591" s="399" t="s">
        <v>6798</v>
      </c>
      <c r="C4591" s="404"/>
    </row>
    <row r="4592" spans="1:3" x14ac:dyDescent="0.35">
      <c r="A4592" s="395" t="s">
        <v>5865</v>
      </c>
      <c r="B4592" s="399" t="s">
        <v>2447</v>
      </c>
      <c r="C4592" s="404"/>
    </row>
    <row r="4593" spans="1:3" x14ac:dyDescent="0.35">
      <c r="A4593" s="395" t="s">
        <v>5866</v>
      </c>
      <c r="B4593" s="399" t="s">
        <v>6799</v>
      </c>
      <c r="C4593" s="404"/>
    </row>
    <row r="4594" spans="1:3" x14ac:dyDescent="0.35">
      <c r="A4594" s="395" t="s">
        <v>5867</v>
      </c>
      <c r="B4594" s="399" t="s">
        <v>6800</v>
      </c>
      <c r="C4594" s="404"/>
    </row>
    <row r="4595" spans="1:3" x14ac:dyDescent="0.35">
      <c r="A4595" s="395" t="s">
        <v>5868</v>
      </c>
      <c r="B4595" s="399" t="s">
        <v>6719</v>
      </c>
      <c r="C4595" s="404"/>
    </row>
    <row r="4596" spans="1:3" x14ac:dyDescent="0.35">
      <c r="A4596" s="395" t="s">
        <v>5869</v>
      </c>
      <c r="B4596" s="399" t="s">
        <v>6801</v>
      </c>
      <c r="C4596" s="404"/>
    </row>
    <row r="4597" spans="1:3" x14ac:dyDescent="0.35">
      <c r="A4597" s="395" t="s">
        <v>5870</v>
      </c>
      <c r="B4597" s="399" t="s">
        <v>3544</v>
      </c>
      <c r="C4597" s="404"/>
    </row>
    <row r="4598" spans="1:3" x14ac:dyDescent="0.35">
      <c r="A4598" s="395" t="s">
        <v>5871</v>
      </c>
      <c r="B4598" s="399" t="s">
        <v>6802</v>
      </c>
      <c r="C4598" s="404"/>
    </row>
    <row r="4599" spans="1:3" x14ac:dyDescent="0.35">
      <c r="A4599" s="395" t="s">
        <v>5872</v>
      </c>
      <c r="B4599" s="399" t="s">
        <v>6723</v>
      </c>
      <c r="C4599" s="404"/>
    </row>
    <row r="4600" spans="1:3" x14ac:dyDescent="0.35">
      <c r="A4600" s="395" t="s">
        <v>5873</v>
      </c>
      <c r="B4600" s="399" t="s">
        <v>6779</v>
      </c>
      <c r="C4600" s="404"/>
    </row>
    <row r="4601" spans="1:3" x14ac:dyDescent="0.35">
      <c r="A4601" s="395" t="s">
        <v>5874</v>
      </c>
      <c r="B4601" s="399" t="s">
        <v>6780</v>
      </c>
      <c r="C4601" s="404"/>
    </row>
    <row r="4602" spans="1:3" x14ac:dyDescent="0.35">
      <c r="A4602" s="395" t="s">
        <v>5875</v>
      </c>
      <c r="B4602" s="399" t="s">
        <v>6781</v>
      </c>
      <c r="C4602" s="404"/>
    </row>
    <row r="4603" spans="1:3" x14ac:dyDescent="0.35">
      <c r="A4603" s="395" t="s">
        <v>5876</v>
      </c>
      <c r="B4603" s="399" t="s">
        <v>6725</v>
      </c>
      <c r="C4603" s="404"/>
    </row>
    <row r="4604" spans="1:3" x14ac:dyDescent="0.35">
      <c r="A4604" s="395" t="s">
        <v>5877</v>
      </c>
      <c r="B4604" s="399" t="s">
        <v>6782</v>
      </c>
      <c r="C4604" s="404"/>
    </row>
    <row r="4605" spans="1:3" x14ac:dyDescent="0.35">
      <c r="A4605" s="395" t="s">
        <v>5878</v>
      </c>
      <c r="B4605" s="399" t="s">
        <v>6783</v>
      </c>
      <c r="C4605" s="404"/>
    </row>
    <row r="4606" spans="1:3" x14ac:dyDescent="0.35">
      <c r="A4606" s="395" t="s">
        <v>5879</v>
      </c>
      <c r="B4606" s="399" t="s">
        <v>6784</v>
      </c>
      <c r="C4606" s="404"/>
    </row>
    <row r="4607" spans="1:3" x14ac:dyDescent="0.35">
      <c r="A4607" s="395" t="s">
        <v>5880</v>
      </c>
      <c r="B4607" s="399" t="s">
        <v>6785</v>
      </c>
      <c r="C4607" s="404"/>
    </row>
    <row r="4608" spans="1:3" x14ac:dyDescent="0.35">
      <c r="A4608" s="395" t="s">
        <v>5881</v>
      </c>
      <c r="B4608" s="399" t="s">
        <v>6786</v>
      </c>
      <c r="C4608" s="404"/>
    </row>
    <row r="4609" spans="1:3" x14ac:dyDescent="0.35">
      <c r="A4609" s="395" t="s">
        <v>5882</v>
      </c>
      <c r="B4609" s="399" t="s">
        <v>6787</v>
      </c>
      <c r="C4609" s="404"/>
    </row>
    <row r="4610" spans="1:3" x14ac:dyDescent="0.35">
      <c r="A4610" s="395" t="s">
        <v>5883</v>
      </c>
      <c r="B4610" s="399" t="s">
        <v>6788</v>
      </c>
      <c r="C4610" s="404"/>
    </row>
    <row r="4611" spans="1:3" x14ac:dyDescent="0.35">
      <c r="A4611" s="395" t="s">
        <v>5884</v>
      </c>
      <c r="B4611" s="399" t="s">
        <v>6789</v>
      </c>
      <c r="C4611" s="404"/>
    </row>
    <row r="4612" spans="1:3" x14ac:dyDescent="0.35">
      <c r="A4612" s="395" t="s">
        <v>5885</v>
      </c>
      <c r="B4612" s="399" t="s">
        <v>6790</v>
      </c>
      <c r="C4612" s="404"/>
    </row>
    <row r="4613" spans="1:3" x14ac:dyDescent="0.35">
      <c r="A4613" s="395" t="s">
        <v>5886</v>
      </c>
      <c r="B4613" s="399" t="s">
        <v>6791</v>
      </c>
      <c r="C4613" s="404"/>
    </row>
    <row r="4614" spans="1:3" x14ac:dyDescent="0.35">
      <c r="A4614" s="395" t="s">
        <v>5887</v>
      </c>
      <c r="B4614" s="399" t="s">
        <v>6792</v>
      </c>
      <c r="C4614" s="404"/>
    </row>
    <row r="4615" spans="1:3" x14ac:dyDescent="0.35">
      <c r="A4615" s="395" t="s">
        <v>5888</v>
      </c>
      <c r="B4615" s="399" t="s">
        <v>6793</v>
      </c>
      <c r="C4615" s="404"/>
    </row>
    <row r="4616" spans="1:3" x14ac:dyDescent="0.35">
      <c r="A4616" s="395" t="s">
        <v>6835</v>
      </c>
      <c r="B4616" s="399" t="s">
        <v>6794</v>
      </c>
      <c r="C4616" s="404"/>
    </row>
    <row r="4617" spans="1:3" x14ac:dyDescent="0.35">
      <c r="A4617" s="395" t="s">
        <v>6836</v>
      </c>
      <c r="B4617" s="399" t="s">
        <v>6795</v>
      </c>
      <c r="C4617" s="404"/>
    </row>
    <row r="4618" spans="1:3" x14ac:dyDescent="0.35">
      <c r="A4618" s="395" t="s">
        <v>6837</v>
      </c>
      <c r="B4618" s="399" t="s">
        <v>7310</v>
      </c>
      <c r="C4618" s="404"/>
    </row>
    <row r="4619" spans="1:3" x14ac:dyDescent="0.35">
      <c r="A4619" s="395" t="s">
        <v>6838</v>
      </c>
      <c r="B4619" s="399" t="s">
        <v>6796</v>
      </c>
      <c r="C4619" s="404"/>
    </row>
    <row r="4620" spans="1:3" x14ac:dyDescent="0.35">
      <c r="A4620" s="395" t="s">
        <v>6839</v>
      </c>
      <c r="B4620" s="399" t="s">
        <v>6797</v>
      </c>
      <c r="C4620" s="404"/>
    </row>
    <row r="4621" spans="1:3" x14ac:dyDescent="0.35">
      <c r="A4621" s="395" t="s">
        <v>5967</v>
      </c>
      <c r="B4621" s="399" t="s">
        <v>3536</v>
      </c>
      <c r="C4621" s="404"/>
    </row>
    <row r="4622" spans="1:3" x14ac:dyDescent="0.35">
      <c r="A4622" s="395" t="s">
        <v>5968</v>
      </c>
      <c r="B4622" s="399" t="s">
        <v>6716</v>
      </c>
      <c r="C4622" s="404"/>
    </row>
    <row r="4623" spans="1:3" x14ac:dyDescent="0.35">
      <c r="A4623" s="395" t="s">
        <v>5969</v>
      </c>
      <c r="B4623" s="399" t="s">
        <v>6717</v>
      </c>
      <c r="C4623" s="404"/>
    </row>
    <row r="4624" spans="1:3" x14ac:dyDescent="0.35">
      <c r="A4624" s="395" t="s">
        <v>5970</v>
      </c>
      <c r="B4624" s="399" t="s">
        <v>6803</v>
      </c>
      <c r="C4624" s="404"/>
    </row>
    <row r="4625" spans="1:3" x14ac:dyDescent="0.35">
      <c r="A4625" s="395" t="s">
        <v>5971</v>
      </c>
      <c r="B4625" s="399" t="s">
        <v>6719</v>
      </c>
      <c r="C4625" s="404"/>
    </row>
    <row r="4626" spans="1:3" x14ac:dyDescent="0.35">
      <c r="A4626" s="395" t="s">
        <v>5972</v>
      </c>
      <c r="B4626" s="399" t="s">
        <v>6720</v>
      </c>
      <c r="C4626" s="404"/>
    </row>
    <row r="4627" spans="1:3" x14ac:dyDescent="0.35">
      <c r="A4627" s="395" t="s">
        <v>6826</v>
      </c>
      <c r="B4627" s="399" t="s">
        <v>6804</v>
      </c>
      <c r="C4627" s="404"/>
    </row>
    <row r="4628" spans="1:3" x14ac:dyDescent="0.35">
      <c r="A4628" s="395" t="s">
        <v>5974</v>
      </c>
      <c r="B4628" s="399" t="s">
        <v>6805</v>
      </c>
      <c r="C4628" s="404"/>
    </row>
    <row r="4629" spans="1:3" x14ac:dyDescent="0.35">
      <c r="A4629" s="395" t="s">
        <v>5975</v>
      </c>
      <c r="B4629" s="399" t="s">
        <v>6806</v>
      </c>
      <c r="C4629" s="404"/>
    </row>
    <row r="4630" spans="1:3" x14ac:dyDescent="0.35">
      <c r="A4630" s="395" t="s">
        <v>5976</v>
      </c>
      <c r="B4630" s="399" t="s">
        <v>6807</v>
      </c>
      <c r="C4630" s="404"/>
    </row>
    <row r="4631" spans="1:3" x14ac:dyDescent="0.35">
      <c r="A4631" s="395" t="s">
        <v>5977</v>
      </c>
      <c r="B4631" s="399" t="s">
        <v>6808</v>
      </c>
      <c r="C4631" s="404"/>
    </row>
    <row r="4632" spans="1:3" x14ac:dyDescent="0.35">
      <c r="A4632" s="395" t="s">
        <v>5978</v>
      </c>
      <c r="B4632" s="399" t="s">
        <v>6809</v>
      </c>
      <c r="C4632" s="404"/>
    </row>
    <row r="4633" spans="1:3" x14ac:dyDescent="0.35">
      <c r="A4633" s="395" t="s">
        <v>5979</v>
      </c>
      <c r="B4633" s="399" t="s">
        <v>6810</v>
      </c>
      <c r="C4633" s="404"/>
    </row>
    <row r="4634" spans="1:3" x14ac:dyDescent="0.35">
      <c r="A4634" s="395" t="s">
        <v>5980</v>
      </c>
      <c r="B4634" s="399" t="s">
        <v>6811</v>
      </c>
      <c r="C4634" s="404"/>
    </row>
    <row r="4635" spans="1:3" x14ac:dyDescent="0.35">
      <c r="A4635" s="395" t="s">
        <v>5981</v>
      </c>
      <c r="B4635" s="399" t="s">
        <v>6812</v>
      </c>
      <c r="C4635" s="404"/>
    </row>
    <row r="4636" spans="1:3" x14ac:dyDescent="0.35">
      <c r="A4636" s="395" t="s">
        <v>5982</v>
      </c>
      <c r="B4636" s="399" t="s">
        <v>6813</v>
      </c>
      <c r="C4636" s="404"/>
    </row>
    <row r="4637" spans="1:3" x14ac:dyDescent="0.35">
      <c r="A4637" s="395" t="s">
        <v>5983</v>
      </c>
      <c r="B4637" s="399" t="s">
        <v>6814</v>
      </c>
      <c r="C4637" s="404"/>
    </row>
    <row r="4638" spans="1:3" x14ac:dyDescent="0.35">
      <c r="A4638" s="395" t="s">
        <v>5984</v>
      </c>
      <c r="B4638" s="399" t="s">
        <v>6815</v>
      </c>
      <c r="C4638" s="404"/>
    </row>
    <row r="4639" spans="1:3" x14ac:dyDescent="0.35">
      <c r="A4639" s="395" t="s">
        <v>5985</v>
      </c>
      <c r="B4639" s="399" t="s">
        <v>6816</v>
      </c>
      <c r="C4639" s="404"/>
    </row>
    <row r="4640" spans="1:3" x14ac:dyDescent="0.35">
      <c r="A4640" s="395" t="s">
        <v>5986</v>
      </c>
      <c r="B4640" s="399" t="s">
        <v>6817</v>
      </c>
      <c r="C4640" s="404"/>
    </row>
    <row r="4641" spans="1:3" x14ac:dyDescent="0.35">
      <c r="A4641" s="395" t="s">
        <v>5987</v>
      </c>
      <c r="B4641" s="399" t="s">
        <v>6818</v>
      </c>
      <c r="C4641" s="404"/>
    </row>
    <row r="4642" spans="1:3" x14ac:dyDescent="0.35">
      <c r="A4642" s="395" t="s">
        <v>6827</v>
      </c>
      <c r="B4642" s="399" t="s">
        <v>6819</v>
      </c>
      <c r="C4642" s="404"/>
    </row>
    <row r="4643" spans="1:3" x14ac:dyDescent="0.35">
      <c r="A4643" s="395" t="s">
        <v>5989</v>
      </c>
      <c r="B4643" s="399" t="s">
        <v>6820</v>
      </c>
      <c r="C4643" s="404"/>
    </row>
    <row r="4644" spans="1:3" x14ac:dyDescent="0.35">
      <c r="A4644" s="395" t="s">
        <v>5990</v>
      </c>
      <c r="B4644" s="399" t="s">
        <v>6821</v>
      </c>
      <c r="C4644" s="404"/>
    </row>
    <row r="4645" spans="1:3" x14ac:dyDescent="0.35">
      <c r="A4645" s="395" t="s">
        <v>5991</v>
      </c>
      <c r="B4645" s="399" t="s">
        <v>6822</v>
      </c>
      <c r="C4645" s="404"/>
    </row>
    <row r="4646" spans="1:3" x14ac:dyDescent="0.35">
      <c r="A4646" s="395" t="s">
        <v>5992</v>
      </c>
      <c r="B4646" s="399" t="s">
        <v>6823</v>
      </c>
      <c r="C4646" s="404"/>
    </row>
    <row r="4647" spans="1:3" x14ac:dyDescent="0.35">
      <c r="A4647" s="395" t="s">
        <v>6828</v>
      </c>
      <c r="B4647" s="399" t="s">
        <v>6824</v>
      </c>
      <c r="C4647" s="404"/>
    </row>
    <row r="4648" spans="1:3" x14ac:dyDescent="0.35">
      <c r="A4648" s="395" t="s">
        <v>6829</v>
      </c>
      <c r="B4648" s="399" t="s">
        <v>6825</v>
      </c>
      <c r="C4648" s="404"/>
    </row>
    <row r="4649" spans="1:3" x14ac:dyDescent="0.35">
      <c r="A4649" s="395" t="s">
        <v>6830</v>
      </c>
      <c r="B4649" s="399" t="s">
        <v>6714</v>
      </c>
      <c r="C4649" s="404"/>
    </row>
    <row r="4650" spans="1:3" x14ac:dyDescent="0.35">
      <c r="A4650" s="395" t="s">
        <v>6174</v>
      </c>
      <c r="B4650" s="399" t="s">
        <v>3536</v>
      </c>
      <c r="C4650" s="935">
        <v>30</v>
      </c>
    </row>
    <row r="4651" spans="1:3" x14ac:dyDescent="0.35">
      <c r="A4651" s="395" t="s">
        <v>6175</v>
      </c>
      <c r="B4651" s="399" t="s">
        <v>6716</v>
      </c>
      <c r="C4651" s="935">
        <v>15</v>
      </c>
    </row>
    <row r="4652" spans="1:3" x14ac:dyDescent="0.35">
      <c r="A4652" s="395" t="s">
        <v>6176</v>
      </c>
      <c r="B4652" s="399" t="s">
        <v>6717</v>
      </c>
      <c r="C4652" s="935">
        <v>30</v>
      </c>
    </row>
    <row r="4653" spans="1:3" x14ac:dyDescent="0.35">
      <c r="A4653" s="395" t="s">
        <v>6177</v>
      </c>
      <c r="B4653" s="399" t="s">
        <v>6718</v>
      </c>
      <c r="C4653" s="935">
        <v>45</v>
      </c>
    </row>
    <row r="4654" spans="1:3" x14ac:dyDescent="0.35">
      <c r="A4654" s="395" t="s">
        <v>6178</v>
      </c>
      <c r="B4654" s="399" t="s">
        <v>6719</v>
      </c>
      <c r="C4654" s="935">
        <v>45</v>
      </c>
    </row>
    <row r="4655" spans="1:3" x14ac:dyDescent="0.35">
      <c r="A4655" s="395" t="s">
        <v>6179</v>
      </c>
      <c r="B4655" s="399" t="s">
        <v>6720</v>
      </c>
      <c r="C4655" s="935">
        <v>90</v>
      </c>
    </row>
    <row r="4656" spans="1:3" x14ac:dyDescent="0.35">
      <c r="A4656" s="395" t="s">
        <v>6180</v>
      </c>
      <c r="B4656" s="399" t="s">
        <v>6840</v>
      </c>
      <c r="C4656" s="935">
        <v>30</v>
      </c>
    </row>
    <row r="4657" spans="1:3" x14ac:dyDescent="0.35">
      <c r="A4657" s="395" t="s">
        <v>6181</v>
      </c>
      <c r="B4657" s="399" t="s">
        <v>6841</v>
      </c>
      <c r="C4657" s="935">
        <v>30</v>
      </c>
    </row>
    <row r="4658" spans="1:3" x14ac:dyDescent="0.35">
      <c r="A4658" s="395" t="s">
        <v>6182</v>
      </c>
      <c r="B4658" s="399" t="s">
        <v>6809</v>
      </c>
      <c r="C4658" s="935">
        <v>45</v>
      </c>
    </row>
    <row r="4659" spans="1:3" x14ac:dyDescent="0.35">
      <c r="A4659" s="395" t="s">
        <v>6183</v>
      </c>
      <c r="B4659" s="399" t="s">
        <v>6804</v>
      </c>
      <c r="C4659" s="935">
        <v>45</v>
      </c>
    </row>
    <row r="4660" spans="1:3" x14ac:dyDescent="0.35">
      <c r="A4660" s="395" t="s">
        <v>6184</v>
      </c>
      <c r="B4660" s="399" t="s">
        <v>6808</v>
      </c>
      <c r="C4660" s="935">
        <v>60</v>
      </c>
    </row>
    <row r="4661" spans="1:3" x14ac:dyDescent="0.35">
      <c r="A4661" s="395" t="s">
        <v>6185</v>
      </c>
      <c r="B4661" s="399" t="s">
        <v>6806</v>
      </c>
      <c r="C4661" s="935">
        <v>45</v>
      </c>
    </row>
    <row r="4662" spans="1:3" x14ac:dyDescent="0.35">
      <c r="A4662" s="395" t="s">
        <v>6186</v>
      </c>
      <c r="B4662" s="399" t="s">
        <v>6805</v>
      </c>
      <c r="C4662" s="935">
        <v>60</v>
      </c>
    </row>
    <row r="4663" spans="1:3" x14ac:dyDescent="0.35">
      <c r="A4663" s="395" t="s">
        <v>6187</v>
      </c>
      <c r="B4663" s="399" t="s">
        <v>6816</v>
      </c>
      <c r="C4663" s="935">
        <v>60</v>
      </c>
    </row>
    <row r="4664" spans="1:3" x14ac:dyDescent="0.35">
      <c r="A4664" s="395" t="s">
        <v>6188</v>
      </c>
      <c r="B4664" s="399" t="s">
        <v>6813</v>
      </c>
      <c r="C4664" s="935">
        <v>60</v>
      </c>
    </row>
    <row r="4665" spans="1:3" x14ac:dyDescent="0.35">
      <c r="A4665" s="395" t="s">
        <v>6842</v>
      </c>
      <c r="B4665" s="399" t="s">
        <v>6818</v>
      </c>
      <c r="C4665" s="935">
        <v>75</v>
      </c>
    </row>
    <row r="4666" spans="1:3" x14ac:dyDescent="0.35">
      <c r="A4666" s="395" t="s">
        <v>6190</v>
      </c>
      <c r="B4666" s="399" t="s">
        <v>6844</v>
      </c>
      <c r="C4666" s="935">
        <v>120</v>
      </c>
    </row>
    <row r="4667" spans="1:3" x14ac:dyDescent="0.35">
      <c r="A4667" s="395" t="s">
        <v>6191</v>
      </c>
      <c r="B4667" s="399" t="s">
        <v>6846</v>
      </c>
      <c r="C4667" s="935">
        <v>120</v>
      </c>
    </row>
    <row r="4668" spans="1:3" x14ac:dyDescent="0.35">
      <c r="A4668" s="395" t="s">
        <v>6192</v>
      </c>
      <c r="B4668" s="399" t="s">
        <v>6848</v>
      </c>
      <c r="C4668" s="935">
        <v>150</v>
      </c>
    </row>
    <row r="4669" spans="1:3" x14ac:dyDescent="0.35">
      <c r="A4669" s="395" t="s">
        <v>6849</v>
      </c>
      <c r="B4669" s="399" t="s">
        <v>6850</v>
      </c>
      <c r="C4669" s="935">
        <v>60</v>
      </c>
    </row>
    <row r="4670" spans="1:3" x14ac:dyDescent="0.35">
      <c r="A4670" s="395" t="s">
        <v>6194</v>
      </c>
      <c r="B4670" s="399" t="s">
        <v>6852</v>
      </c>
      <c r="C4670" s="935">
        <v>120</v>
      </c>
    </row>
    <row r="4671" spans="1:3" x14ac:dyDescent="0.35">
      <c r="A4671" s="395" t="s">
        <v>7161</v>
      </c>
      <c r="B4671" s="399" t="s">
        <v>6853</v>
      </c>
      <c r="C4671" s="935">
        <v>90</v>
      </c>
    </row>
    <row r="4672" spans="1:3" x14ac:dyDescent="0.35">
      <c r="A4672" s="395" t="s">
        <v>6854</v>
      </c>
      <c r="B4672" s="399" t="s">
        <v>6855</v>
      </c>
      <c r="C4672" s="935">
        <v>60</v>
      </c>
    </row>
    <row r="4673" spans="1:3" x14ac:dyDescent="0.35">
      <c r="A4673" s="395" t="s">
        <v>7162</v>
      </c>
      <c r="B4673" s="399" t="s">
        <v>6822</v>
      </c>
      <c r="C4673" s="935">
        <v>120</v>
      </c>
    </row>
    <row r="4674" spans="1:3" x14ac:dyDescent="0.35">
      <c r="A4674" s="395" t="s">
        <v>6198</v>
      </c>
      <c r="B4674" s="399" t="s">
        <v>6825</v>
      </c>
      <c r="C4674" s="935">
        <v>30</v>
      </c>
    </row>
    <row r="4675" spans="1:3" x14ac:dyDescent="0.35">
      <c r="A4675" s="395" t="s">
        <v>6856</v>
      </c>
      <c r="B4675" s="399" t="s">
        <v>6823</v>
      </c>
      <c r="C4675" s="935">
        <v>60</v>
      </c>
    </row>
    <row r="4676" spans="1:3" x14ac:dyDescent="0.35">
      <c r="A4676" s="395" t="s">
        <v>6857</v>
      </c>
      <c r="B4676" s="399" t="s">
        <v>6824</v>
      </c>
      <c r="C4676" s="935">
        <v>60</v>
      </c>
    </row>
    <row r="4677" spans="1:3" x14ac:dyDescent="0.35">
      <c r="A4677" s="395" t="s">
        <v>6858</v>
      </c>
      <c r="B4677" s="399" t="s">
        <v>6714</v>
      </c>
      <c r="C4677" s="935">
        <v>225</v>
      </c>
    </row>
    <row r="4678" spans="1:3" ht="16" thickBot="1" x14ac:dyDescent="0.4">
      <c r="A4678" s="917" t="s">
        <v>7196</v>
      </c>
      <c r="B4678" s="936" t="s">
        <v>6874</v>
      </c>
      <c r="C4678" s="937">
        <v>45</v>
      </c>
    </row>
    <row r="4679" spans="1:3" ht="16" thickBot="1" x14ac:dyDescent="0.4">
      <c r="A4679" s="917" t="s">
        <v>7209</v>
      </c>
      <c r="B4679" s="936" t="s">
        <v>2413</v>
      </c>
      <c r="C4679" s="937">
        <v>15</v>
      </c>
    </row>
    <row r="4680" spans="1:3" ht="16" thickBot="1" x14ac:dyDescent="0.4">
      <c r="A4680" s="917" t="s">
        <v>7210</v>
      </c>
      <c r="B4680" s="936" t="s">
        <v>2415</v>
      </c>
      <c r="C4680" s="937">
        <v>30</v>
      </c>
    </row>
    <row r="4681" spans="1:3" ht="16" thickBot="1" x14ac:dyDescent="0.4">
      <c r="A4681" s="917" t="s">
        <v>7211</v>
      </c>
      <c r="B4681" s="938" t="s">
        <v>3540</v>
      </c>
      <c r="C4681" s="937">
        <v>30</v>
      </c>
    </row>
    <row r="4682" spans="1:3" ht="16" thickBot="1" x14ac:dyDescent="0.4">
      <c r="A4682" s="917" t="s">
        <v>7212</v>
      </c>
      <c r="B4682" s="936" t="s">
        <v>836</v>
      </c>
      <c r="C4682" s="937">
        <v>30</v>
      </c>
    </row>
    <row r="4683" spans="1:3" x14ac:dyDescent="0.35">
      <c r="A4683" s="917" t="s">
        <v>7213</v>
      </c>
      <c r="B4683" s="939" t="s">
        <v>6876</v>
      </c>
      <c r="C4683" s="940">
        <v>30</v>
      </c>
    </row>
    <row r="4684" spans="1:3" ht="16" thickBot="1" x14ac:dyDescent="0.4">
      <c r="A4684" s="917" t="s">
        <v>7214</v>
      </c>
      <c r="B4684" s="941" t="s">
        <v>2560</v>
      </c>
      <c r="C4684" s="937">
        <v>45</v>
      </c>
    </row>
    <row r="4685" spans="1:3" ht="16" thickBot="1" x14ac:dyDescent="0.4">
      <c r="A4685" s="917" t="s">
        <v>7208</v>
      </c>
      <c r="B4685" s="936" t="s">
        <v>848</v>
      </c>
      <c r="C4685" s="937">
        <v>30</v>
      </c>
    </row>
    <row r="4686" spans="1:3" ht="16" thickBot="1" x14ac:dyDescent="0.4">
      <c r="A4686" s="917" t="s">
        <v>7239</v>
      </c>
      <c r="B4686" s="936" t="s">
        <v>508</v>
      </c>
      <c r="C4686" s="942">
        <v>60</v>
      </c>
    </row>
    <row r="4687" spans="1:3" ht="16" thickBot="1" x14ac:dyDescent="0.4">
      <c r="A4687" s="917" t="s">
        <v>7240</v>
      </c>
      <c r="B4687" s="936" t="s">
        <v>6882</v>
      </c>
      <c r="C4687" s="937">
        <v>60</v>
      </c>
    </row>
    <row r="4688" spans="1:3" ht="16" thickBot="1" x14ac:dyDescent="0.4">
      <c r="A4688" s="917" t="s">
        <v>7215</v>
      </c>
      <c r="B4688" s="936" t="s">
        <v>2554</v>
      </c>
      <c r="C4688" s="937">
        <v>45</v>
      </c>
    </row>
    <row r="4689" spans="1:3" ht="16" thickBot="1" x14ac:dyDescent="0.4">
      <c r="A4689" s="917" t="s">
        <v>7241</v>
      </c>
      <c r="B4689" s="936" t="s">
        <v>513</v>
      </c>
      <c r="C4689" s="937">
        <v>60</v>
      </c>
    </row>
    <row r="4690" spans="1:3" ht="16" thickBot="1" x14ac:dyDescent="0.4">
      <c r="A4690" s="917" t="s">
        <v>7242</v>
      </c>
      <c r="B4690" s="936" t="s">
        <v>7243</v>
      </c>
      <c r="C4690" s="937">
        <v>90</v>
      </c>
    </row>
    <row r="4691" spans="1:3" ht="16" thickBot="1" x14ac:dyDescent="0.4">
      <c r="A4691" s="917" t="s">
        <v>7244</v>
      </c>
      <c r="B4691" s="936" t="s">
        <v>2809</v>
      </c>
      <c r="C4691" s="937">
        <v>120</v>
      </c>
    </row>
    <row r="4692" spans="1:3" ht="16" thickBot="1" x14ac:dyDescent="0.4">
      <c r="A4692" s="917" t="s">
        <v>7245</v>
      </c>
      <c r="B4692" s="936" t="s">
        <v>6883</v>
      </c>
      <c r="C4692" s="942">
        <v>60</v>
      </c>
    </row>
    <row r="4693" spans="1:3" ht="16" thickBot="1" x14ac:dyDescent="0.4">
      <c r="A4693" s="917" t="s">
        <v>7246</v>
      </c>
      <c r="B4693" s="936" t="s">
        <v>2530</v>
      </c>
      <c r="C4693" s="937">
        <v>90</v>
      </c>
    </row>
    <row r="4694" spans="1:3" ht="16" thickBot="1" x14ac:dyDescent="0.4">
      <c r="A4694" s="917" t="s">
        <v>7247</v>
      </c>
      <c r="B4694" s="936" t="s">
        <v>2573</v>
      </c>
      <c r="C4694" s="937">
        <v>60</v>
      </c>
    </row>
    <row r="4695" spans="1:3" ht="16" thickBot="1" x14ac:dyDescent="0.4">
      <c r="A4695" s="917" t="s">
        <v>7248</v>
      </c>
      <c r="B4695" s="936" t="s">
        <v>6885</v>
      </c>
      <c r="C4695" s="937">
        <v>60</v>
      </c>
    </row>
    <row r="4696" spans="1:3" ht="16" thickBot="1" x14ac:dyDescent="0.4">
      <c r="A4696" s="917" t="s">
        <v>7216</v>
      </c>
      <c r="B4696" s="936" t="s">
        <v>2548</v>
      </c>
      <c r="C4696" s="937">
        <v>30</v>
      </c>
    </row>
    <row r="4697" spans="1:3" x14ac:dyDescent="0.35">
      <c r="A4697" s="917" t="s">
        <v>7249</v>
      </c>
      <c r="B4697" s="939" t="s">
        <v>817</v>
      </c>
      <c r="C4697" s="940">
        <v>90</v>
      </c>
    </row>
    <row r="4698" spans="1:3" x14ac:dyDescent="0.35">
      <c r="A4698" s="917" t="s">
        <v>5997</v>
      </c>
      <c r="B4698" s="917" t="s">
        <v>2411</v>
      </c>
      <c r="C4698" s="943">
        <v>90</v>
      </c>
    </row>
    <row r="4699" spans="1:3" x14ac:dyDescent="0.35">
      <c r="A4699" s="917" t="s">
        <v>5998</v>
      </c>
      <c r="B4699" s="917" t="s">
        <v>3294</v>
      </c>
      <c r="C4699" s="943">
        <v>30</v>
      </c>
    </row>
    <row r="4700" spans="1:3" x14ac:dyDescent="0.35">
      <c r="A4700" s="917" t="s">
        <v>5999</v>
      </c>
      <c r="B4700" s="917" t="s">
        <v>2415</v>
      </c>
      <c r="C4700" s="943">
        <v>60</v>
      </c>
    </row>
    <row r="4701" spans="1:3" x14ac:dyDescent="0.35">
      <c r="A4701" s="917" t="s">
        <v>6000</v>
      </c>
      <c r="B4701" s="917" t="s">
        <v>2501</v>
      </c>
      <c r="C4701" s="943">
        <v>45</v>
      </c>
    </row>
    <row r="4702" spans="1:3" x14ac:dyDescent="0.35">
      <c r="A4702" s="917" t="s">
        <v>6001</v>
      </c>
      <c r="B4702" s="917" t="s">
        <v>3291</v>
      </c>
      <c r="C4702" s="943">
        <v>45</v>
      </c>
    </row>
    <row r="4703" spans="1:3" x14ac:dyDescent="0.35">
      <c r="A4703" s="917" t="s">
        <v>6002</v>
      </c>
      <c r="B4703" s="917" t="s">
        <v>2714</v>
      </c>
      <c r="C4703" s="943">
        <v>90</v>
      </c>
    </row>
    <row r="4704" spans="1:3" x14ac:dyDescent="0.35">
      <c r="A4704" s="917" t="s">
        <v>6007</v>
      </c>
      <c r="B4704" s="917" t="s">
        <v>3065</v>
      </c>
      <c r="C4704" s="943">
        <v>75</v>
      </c>
    </row>
    <row r="4705" spans="1:3" x14ac:dyDescent="0.35">
      <c r="A4705" s="917" t="s">
        <v>6008</v>
      </c>
      <c r="B4705" s="917" t="s">
        <v>3302</v>
      </c>
      <c r="C4705" s="943">
        <v>75</v>
      </c>
    </row>
    <row r="4706" spans="1:3" x14ac:dyDescent="0.35">
      <c r="A4706" s="917" t="s">
        <v>6009</v>
      </c>
      <c r="B4706" s="917" t="s">
        <v>3304</v>
      </c>
      <c r="C4706" s="943">
        <v>60</v>
      </c>
    </row>
    <row r="4707" spans="1:3" x14ac:dyDescent="0.35">
      <c r="A4707" s="917" t="s">
        <v>6010</v>
      </c>
      <c r="B4707" s="917" t="s">
        <v>3306</v>
      </c>
      <c r="C4707" s="943">
        <v>60</v>
      </c>
    </row>
    <row r="4708" spans="1:3" x14ac:dyDescent="0.35">
      <c r="A4708" s="917" t="s">
        <v>6011</v>
      </c>
      <c r="B4708" s="917" t="s">
        <v>3308</v>
      </c>
      <c r="C4708" s="943">
        <v>75</v>
      </c>
    </row>
    <row r="4709" spans="1:3" x14ac:dyDescent="0.35">
      <c r="A4709" s="917" t="s">
        <v>6012</v>
      </c>
      <c r="B4709" s="917" t="s">
        <v>3310</v>
      </c>
      <c r="C4709" s="943">
        <v>60</v>
      </c>
    </row>
    <row r="4710" spans="1:3" x14ac:dyDescent="0.35">
      <c r="A4710" s="917" t="s">
        <v>6013</v>
      </c>
      <c r="B4710" s="917" t="s">
        <v>7298</v>
      </c>
      <c r="C4710" s="943">
        <v>30</v>
      </c>
    </row>
    <row r="4711" spans="1:3" x14ac:dyDescent="0.35">
      <c r="A4711" s="917" t="s">
        <v>6014</v>
      </c>
      <c r="B4711" s="917" t="s">
        <v>2456</v>
      </c>
      <c r="C4711" s="943">
        <v>30</v>
      </c>
    </row>
    <row r="4712" spans="1:3" x14ac:dyDescent="0.35">
      <c r="A4712" s="917" t="s">
        <v>6015</v>
      </c>
      <c r="B4712" s="917" t="s">
        <v>3315</v>
      </c>
      <c r="C4712" s="943">
        <v>30</v>
      </c>
    </row>
    <row r="4713" spans="1:3" x14ac:dyDescent="0.35">
      <c r="A4713" s="917" t="s">
        <v>6016</v>
      </c>
      <c r="B4713" s="917" t="s">
        <v>2428</v>
      </c>
      <c r="C4713" s="943">
        <v>30</v>
      </c>
    </row>
    <row r="4714" spans="1:3" x14ac:dyDescent="0.35">
      <c r="A4714" s="917" t="s">
        <v>6017</v>
      </c>
      <c r="B4714" s="917" t="s">
        <v>3318</v>
      </c>
      <c r="C4714" s="943">
        <v>90</v>
      </c>
    </row>
    <row r="4715" spans="1:3" x14ac:dyDescent="0.35">
      <c r="A4715" s="917" t="s">
        <v>6018</v>
      </c>
      <c r="B4715" s="917" t="s">
        <v>3320</v>
      </c>
      <c r="C4715" s="943">
        <v>90</v>
      </c>
    </row>
    <row r="4716" spans="1:3" x14ac:dyDescent="0.35">
      <c r="A4716" s="917" t="s">
        <v>6019</v>
      </c>
      <c r="B4716" s="917" t="s">
        <v>3322</v>
      </c>
      <c r="C4716" s="943">
        <v>90</v>
      </c>
    </row>
    <row r="4717" spans="1:3" x14ac:dyDescent="0.35">
      <c r="A4717" s="917" t="s">
        <v>6020</v>
      </c>
      <c r="B4717" s="917" t="s">
        <v>3324</v>
      </c>
      <c r="C4717" s="943">
        <v>120</v>
      </c>
    </row>
    <row r="4718" spans="1:3" x14ac:dyDescent="0.35">
      <c r="A4718" s="917" t="s">
        <v>6021</v>
      </c>
      <c r="B4718" s="917" t="s">
        <v>850</v>
      </c>
      <c r="C4718" s="943">
        <v>150</v>
      </c>
    </row>
    <row r="4719" spans="1:3" x14ac:dyDescent="0.35">
      <c r="A4719" s="917" t="s">
        <v>6022</v>
      </c>
      <c r="B4719" s="917" t="s">
        <v>3327</v>
      </c>
      <c r="C4719" s="943">
        <v>120</v>
      </c>
    </row>
    <row r="4720" spans="1:3" x14ac:dyDescent="0.35">
      <c r="A4720" s="917" t="s">
        <v>6023</v>
      </c>
      <c r="B4720" s="917" t="s">
        <v>3028</v>
      </c>
      <c r="C4720" s="943">
        <v>120</v>
      </c>
    </row>
    <row r="4721" spans="1:3" x14ac:dyDescent="0.35">
      <c r="A4721" s="917" t="s">
        <v>6024</v>
      </c>
      <c r="B4721" s="917" t="s">
        <v>3330</v>
      </c>
      <c r="C4721" s="943">
        <v>60</v>
      </c>
    </row>
    <row r="4722" spans="1:3" x14ac:dyDescent="0.35">
      <c r="A4722" s="917" t="s">
        <v>6025</v>
      </c>
      <c r="B4722" s="917" t="s">
        <v>3332</v>
      </c>
      <c r="C4722" s="943">
        <v>90</v>
      </c>
    </row>
    <row r="4723" spans="1:3" x14ac:dyDescent="0.35">
      <c r="A4723" s="917" t="s">
        <v>6026</v>
      </c>
      <c r="B4723" s="917" t="s">
        <v>3087</v>
      </c>
      <c r="C4723" s="943">
        <v>60</v>
      </c>
    </row>
    <row r="4724" spans="1:3" x14ac:dyDescent="0.35">
      <c r="A4724" s="917" t="s">
        <v>6027</v>
      </c>
      <c r="B4724" s="917" t="s">
        <v>3335</v>
      </c>
      <c r="C4724" s="943">
        <v>180</v>
      </c>
    </row>
    <row r="4725" spans="1:3" x14ac:dyDescent="0.35">
      <c r="A4725" s="917" t="s">
        <v>6028</v>
      </c>
      <c r="B4725" s="917" t="s">
        <v>817</v>
      </c>
      <c r="C4725" s="943">
        <v>180</v>
      </c>
    </row>
    <row r="4726" spans="1:3" x14ac:dyDescent="0.35">
      <c r="A4726" s="917" t="s">
        <v>7443</v>
      </c>
      <c r="B4726" s="918" t="s">
        <v>2411</v>
      </c>
      <c r="C4726" s="919">
        <v>30</v>
      </c>
    </row>
    <row r="4727" spans="1:3" x14ac:dyDescent="0.35">
      <c r="A4727" s="917" t="s">
        <v>7444</v>
      </c>
      <c r="B4727" s="918" t="s">
        <v>2413</v>
      </c>
      <c r="C4727" s="919">
        <v>15</v>
      </c>
    </row>
    <row r="4728" spans="1:3" x14ac:dyDescent="0.35">
      <c r="A4728" s="917" t="s">
        <v>7438</v>
      </c>
      <c r="B4728" s="918" t="s">
        <v>2415</v>
      </c>
      <c r="C4728" s="919">
        <v>30</v>
      </c>
    </row>
    <row r="4729" spans="1:3" x14ac:dyDescent="0.35">
      <c r="A4729" s="917" t="s">
        <v>7445</v>
      </c>
      <c r="B4729" s="918" t="s">
        <v>2417</v>
      </c>
      <c r="C4729" s="919">
        <v>45</v>
      </c>
    </row>
    <row r="4730" spans="1:3" x14ac:dyDescent="0.35">
      <c r="A4730" s="917" t="s">
        <v>7427</v>
      </c>
      <c r="B4730" s="918" t="s">
        <v>836</v>
      </c>
      <c r="C4730" s="919">
        <v>45</v>
      </c>
    </row>
    <row r="4731" spans="1:3" x14ac:dyDescent="0.35">
      <c r="A4731" s="917" t="s">
        <v>7446</v>
      </c>
      <c r="B4731" s="918" t="s">
        <v>2420</v>
      </c>
      <c r="C4731" s="919">
        <v>90</v>
      </c>
    </row>
    <row r="4732" spans="1:3" x14ac:dyDescent="0.35">
      <c r="A4732" s="917" t="s">
        <v>7442</v>
      </c>
      <c r="B4732" s="918" t="s">
        <v>2422</v>
      </c>
      <c r="C4732" s="919">
        <v>30</v>
      </c>
    </row>
    <row r="4733" spans="1:3" x14ac:dyDescent="0.35">
      <c r="A4733" s="917" t="s">
        <v>7447</v>
      </c>
      <c r="B4733" s="918" t="s">
        <v>2424</v>
      </c>
      <c r="C4733" s="919">
        <v>30</v>
      </c>
    </row>
    <row r="4734" spans="1:3" x14ac:dyDescent="0.35">
      <c r="A4734" s="917" t="s">
        <v>7448</v>
      </c>
      <c r="B4734" s="918" t="s">
        <v>2426</v>
      </c>
      <c r="C4734" s="919">
        <v>15</v>
      </c>
    </row>
    <row r="4735" spans="1:3" x14ac:dyDescent="0.35">
      <c r="A4735" s="917" t="s">
        <v>7449</v>
      </c>
      <c r="B4735" s="918" t="s">
        <v>2428</v>
      </c>
      <c r="C4735" s="919">
        <v>15</v>
      </c>
    </row>
    <row r="4736" spans="1:3" x14ac:dyDescent="0.35">
      <c r="A4736" s="917" t="s">
        <v>7450</v>
      </c>
      <c r="B4736" s="918" t="s">
        <v>6861</v>
      </c>
      <c r="C4736" s="919">
        <v>30</v>
      </c>
    </row>
    <row r="4737" spans="1:3" x14ac:dyDescent="0.35">
      <c r="A4737" s="917" t="s">
        <v>7451</v>
      </c>
      <c r="B4737" s="918" t="s">
        <v>6713</v>
      </c>
      <c r="C4737" s="919">
        <v>60</v>
      </c>
    </row>
    <row r="4738" spans="1:3" x14ac:dyDescent="0.35">
      <c r="A4738" s="917" t="s">
        <v>7452</v>
      </c>
      <c r="B4738" s="918" t="s">
        <v>6862</v>
      </c>
      <c r="C4738" s="919">
        <v>60</v>
      </c>
    </row>
    <row r="4739" spans="1:3" x14ac:dyDescent="0.35">
      <c r="A4739" s="917" t="s">
        <v>7453</v>
      </c>
      <c r="B4739" s="918" t="s">
        <v>6863</v>
      </c>
      <c r="C4739" s="919">
        <v>60</v>
      </c>
    </row>
    <row r="4740" spans="1:3" x14ac:dyDescent="0.35">
      <c r="A4740" s="917" t="s">
        <v>7454</v>
      </c>
      <c r="B4740" s="918" t="s">
        <v>6864</v>
      </c>
      <c r="C4740" s="919">
        <v>60</v>
      </c>
    </row>
    <row r="4741" spans="1:3" x14ac:dyDescent="0.35">
      <c r="A4741" s="917" t="s">
        <v>7455</v>
      </c>
      <c r="B4741" s="918" t="s">
        <v>2436</v>
      </c>
      <c r="C4741" s="919">
        <v>30</v>
      </c>
    </row>
    <row r="4742" spans="1:3" x14ac:dyDescent="0.35">
      <c r="A4742" s="917" t="s">
        <v>7456</v>
      </c>
      <c r="B4742" s="918" t="s">
        <v>6865</v>
      </c>
      <c r="C4742" s="919">
        <v>210</v>
      </c>
    </row>
    <row r="4743" spans="1:3" x14ac:dyDescent="0.35">
      <c r="A4743" s="917" t="s">
        <v>7457</v>
      </c>
      <c r="B4743" s="918" t="s">
        <v>2440</v>
      </c>
      <c r="C4743" s="919">
        <v>150</v>
      </c>
    </row>
    <row r="4744" spans="1:3" x14ac:dyDescent="0.35">
      <c r="A4744" s="917" t="s">
        <v>7458</v>
      </c>
      <c r="B4744" s="918" t="s">
        <v>6866</v>
      </c>
      <c r="C4744" s="919">
        <v>60</v>
      </c>
    </row>
    <row r="4745" spans="1:3" x14ac:dyDescent="0.35">
      <c r="A4745" s="917" t="s">
        <v>7459</v>
      </c>
      <c r="B4745" s="918" t="s">
        <v>6867</v>
      </c>
      <c r="C4745" s="919">
        <v>60</v>
      </c>
    </row>
    <row r="4746" spans="1:3" x14ac:dyDescent="0.35">
      <c r="A4746" s="917" t="s">
        <v>7460</v>
      </c>
      <c r="B4746" s="918" t="s">
        <v>817</v>
      </c>
      <c r="C4746" s="919">
        <v>180</v>
      </c>
    </row>
    <row r="4747" spans="1:3" x14ac:dyDescent="0.35">
      <c r="A4747" s="917" t="s">
        <v>7461</v>
      </c>
      <c r="B4747" s="920" t="s">
        <v>2411</v>
      </c>
      <c r="C4747" s="434">
        <v>75</v>
      </c>
    </row>
    <row r="4748" spans="1:3" x14ac:dyDescent="0.35">
      <c r="A4748" s="917" t="s">
        <v>7462</v>
      </c>
      <c r="B4748" s="920" t="s">
        <v>2413</v>
      </c>
      <c r="C4748" s="434">
        <v>30</v>
      </c>
    </row>
    <row r="4749" spans="1:3" x14ac:dyDescent="0.35">
      <c r="A4749" s="917" t="s">
        <v>7463</v>
      </c>
      <c r="B4749" s="920" t="s">
        <v>2415</v>
      </c>
      <c r="C4749" s="434">
        <v>60</v>
      </c>
    </row>
    <row r="4750" spans="1:3" x14ac:dyDescent="0.35">
      <c r="A4750" s="917" t="s">
        <v>7464</v>
      </c>
      <c r="B4750" s="920" t="s">
        <v>6868</v>
      </c>
      <c r="C4750" s="434">
        <v>75</v>
      </c>
    </row>
    <row r="4751" spans="1:3" x14ac:dyDescent="0.35">
      <c r="A4751" s="917" t="s">
        <v>7465</v>
      </c>
      <c r="B4751" s="920" t="s">
        <v>836</v>
      </c>
      <c r="C4751" s="434">
        <v>75</v>
      </c>
    </row>
    <row r="4752" spans="1:3" x14ac:dyDescent="0.35">
      <c r="A4752" s="917" t="s">
        <v>7466</v>
      </c>
      <c r="B4752" s="920" t="s">
        <v>7284</v>
      </c>
      <c r="C4752" s="434">
        <v>120</v>
      </c>
    </row>
    <row r="4753" spans="1:3" x14ac:dyDescent="0.35">
      <c r="A4753" s="917" t="s">
        <v>7467</v>
      </c>
      <c r="B4753" s="920" t="s">
        <v>2422</v>
      </c>
      <c r="C4753" s="919">
        <v>30</v>
      </c>
    </row>
    <row r="4754" spans="1:3" x14ac:dyDescent="0.35">
      <c r="A4754" s="917" t="s">
        <v>7468</v>
      </c>
      <c r="B4754" s="920" t="s">
        <v>2466</v>
      </c>
      <c r="C4754" s="434">
        <v>30</v>
      </c>
    </row>
    <row r="4755" spans="1:3" x14ac:dyDescent="0.35">
      <c r="A4755" s="917" t="s">
        <v>7469</v>
      </c>
      <c r="B4755" s="920" t="s">
        <v>2629</v>
      </c>
      <c r="C4755" s="434">
        <v>45</v>
      </c>
    </row>
    <row r="4756" spans="1:3" x14ac:dyDescent="0.35">
      <c r="A4756" s="917" t="s">
        <v>7470</v>
      </c>
      <c r="B4756" s="920" t="s">
        <v>2426</v>
      </c>
      <c r="C4756" s="919">
        <v>30</v>
      </c>
    </row>
    <row r="4757" spans="1:3" x14ac:dyDescent="0.35">
      <c r="A4757" s="917" t="s">
        <v>7471</v>
      </c>
      <c r="B4757" s="920" t="s">
        <v>2591</v>
      </c>
      <c r="C4757" s="434">
        <v>45</v>
      </c>
    </row>
    <row r="4758" spans="1:3" x14ac:dyDescent="0.35">
      <c r="A4758" s="917" t="s">
        <v>7472</v>
      </c>
      <c r="B4758" s="920" t="s">
        <v>2424</v>
      </c>
      <c r="C4758" s="919">
        <v>45</v>
      </c>
    </row>
    <row r="4759" spans="1:3" x14ac:dyDescent="0.35">
      <c r="A4759" s="917" t="s">
        <v>7473</v>
      </c>
      <c r="B4759" s="920" t="s">
        <v>6869</v>
      </c>
      <c r="C4759" s="434">
        <v>30</v>
      </c>
    </row>
    <row r="4760" spans="1:3" x14ac:dyDescent="0.35">
      <c r="A4760" s="917" t="s">
        <v>7474</v>
      </c>
      <c r="B4760" s="920" t="s">
        <v>2635</v>
      </c>
      <c r="C4760" s="434">
        <v>30</v>
      </c>
    </row>
    <row r="4761" spans="1:3" x14ac:dyDescent="0.35">
      <c r="A4761" s="917" t="s">
        <v>7475</v>
      </c>
      <c r="B4761" s="920" t="s">
        <v>2456</v>
      </c>
      <c r="C4761" s="434">
        <v>30</v>
      </c>
    </row>
    <row r="4762" spans="1:3" x14ac:dyDescent="0.35">
      <c r="A4762" s="917" t="s">
        <v>7476</v>
      </c>
      <c r="B4762" s="920" t="s">
        <v>6870</v>
      </c>
      <c r="C4762" s="434">
        <v>45</v>
      </c>
    </row>
    <row r="4763" spans="1:3" x14ac:dyDescent="0.35">
      <c r="A4763" s="917" t="s">
        <v>7477</v>
      </c>
      <c r="B4763" s="920" t="s">
        <v>2640</v>
      </c>
      <c r="C4763" s="434">
        <v>45</v>
      </c>
    </row>
    <row r="4764" spans="1:3" x14ac:dyDescent="0.35">
      <c r="A4764" s="917" t="s">
        <v>7478</v>
      </c>
      <c r="B4764" s="920" t="s">
        <v>2642</v>
      </c>
      <c r="C4764" s="434">
        <v>30</v>
      </c>
    </row>
    <row r="4765" spans="1:3" x14ac:dyDescent="0.35">
      <c r="A4765" s="917" t="s">
        <v>7479</v>
      </c>
      <c r="B4765" s="422" t="s">
        <v>2595</v>
      </c>
      <c r="C4765" s="434">
        <v>60</v>
      </c>
    </row>
    <row r="4766" spans="1:3" x14ac:dyDescent="0.35">
      <c r="A4766" s="917" t="s">
        <v>7480</v>
      </c>
      <c r="B4766" s="920" t="s">
        <v>2597</v>
      </c>
      <c r="C4766" s="434">
        <v>60</v>
      </c>
    </row>
    <row r="4767" spans="1:3" x14ac:dyDescent="0.35">
      <c r="A4767" s="917" t="s">
        <v>7481</v>
      </c>
      <c r="B4767" s="920" t="s">
        <v>2428</v>
      </c>
      <c r="C4767" s="434">
        <v>30</v>
      </c>
    </row>
    <row r="4768" spans="1:3" x14ac:dyDescent="0.35">
      <c r="A4768" s="917" t="s">
        <v>7482</v>
      </c>
      <c r="B4768" s="920" t="s">
        <v>2600</v>
      </c>
      <c r="C4768" s="434">
        <v>60</v>
      </c>
    </row>
    <row r="4769" spans="1:3" x14ac:dyDescent="0.35">
      <c r="A4769" s="917" t="s">
        <v>7483</v>
      </c>
      <c r="B4769" s="920" t="s">
        <v>2618</v>
      </c>
      <c r="C4769" s="434">
        <v>60</v>
      </c>
    </row>
    <row r="4770" spans="1:3" x14ac:dyDescent="0.35">
      <c r="A4770" s="917" t="s">
        <v>7484</v>
      </c>
      <c r="B4770" s="920" t="s">
        <v>2602</v>
      </c>
      <c r="C4770" s="434">
        <v>150</v>
      </c>
    </row>
    <row r="4771" spans="1:3" x14ac:dyDescent="0.35">
      <c r="A4771" s="917" t="s">
        <v>7485</v>
      </c>
      <c r="B4771" s="920" t="s">
        <v>2654</v>
      </c>
      <c r="C4771" s="434">
        <v>90</v>
      </c>
    </row>
    <row r="4772" spans="1:3" x14ac:dyDescent="0.35">
      <c r="A4772" s="917" t="s">
        <v>7486</v>
      </c>
      <c r="B4772" s="920" t="s">
        <v>2656</v>
      </c>
      <c r="C4772" s="434">
        <v>60</v>
      </c>
    </row>
    <row r="4773" spans="1:3" x14ac:dyDescent="0.35">
      <c r="A4773" s="917" t="s">
        <v>7487</v>
      </c>
      <c r="B4773" s="920" t="s">
        <v>2609</v>
      </c>
      <c r="C4773" s="434">
        <v>60</v>
      </c>
    </row>
    <row r="4774" spans="1:3" x14ac:dyDescent="0.35">
      <c r="A4774" s="917" t="s">
        <v>7488</v>
      </c>
      <c r="B4774" s="918" t="s">
        <v>6871</v>
      </c>
      <c r="C4774" s="434">
        <v>150</v>
      </c>
    </row>
    <row r="4775" spans="1:3" x14ac:dyDescent="0.35">
      <c r="A4775" s="917" t="s">
        <v>7489</v>
      </c>
      <c r="B4775" s="920" t="s">
        <v>2611</v>
      </c>
      <c r="C4775" s="434">
        <v>150</v>
      </c>
    </row>
    <row r="4776" spans="1:3" ht="31" x14ac:dyDescent="0.35">
      <c r="A4776" s="917" t="s">
        <v>7490</v>
      </c>
      <c r="B4776" s="920" t="s">
        <v>7303</v>
      </c>
      <c r="C4776" s="434">
        <v>120</v>
      </c>
    </row>
    <row r="4777" spans="1:3" ht="31" x14ac:dyDescent="0.35">
      <c r="A4777" s="917" t="s">
        <v>7491</v>
      </c>
      <c r="B4777" s="920" t="s">
        <v>6872</v>
      </c>
      <c r="C4777" s="434">
        <v>120</v>
      </c>
    </row>
    <row r="4778" spans="1:3" ht="31" x14ac:dyDescent="0.35">
      <c r="A4778" s="917" t="s">
        <v>7492</v>
      </c>
      <c r="B4778" s="422" t="s">
        <v>7285</v>
      </c>
      <c r="C4778" s="434">
        <v>75</v>
      </c>
    </row>
    <row r="4779" spans="1:3" ht="31" x14ac:dyDescent="0.35">
      <c r="A4779" s="917" t="s">
        <v>7493</v>
      </c>
      <c r="B4779" s="920" t="s">
        <v>6873</v>
      </c>
      <c r="C4779" s="434">
        <v>60</v>
      </c>
    </row>
    <row r="4780" spans="1:3" x14ac:dyDescent="0.35">
      <c r="A4780" s="917" t="s">
        <v>7494</v>
      </c>
      <c r="B4780" s="422" t="s">
        <v>7288</v>
      </c>
      <c r="C4780" s="434">
        <v>60</v>
      </c>
    </row>
    <row r="4781" spans="1:3" x14ac:dyDescent="0.35">
      <c r="A4781" s="917" t="s">
        <v>7495</v>
      </c>
      <c r="B4781" s="920" t="s">
        <v>2659</v>
      </c>
      <c r="C4781" s="434">
        <v>75</v>
      </c>
    </row>
    <row r="4782" spans="1:3" x14ac:dyDescent="0.35">
      <c r="A4782" s="917" t="s">
        <v>7496</v>
      </c>
      <c r="B4782" s="920" t="s">
        <v>2668</v>
      </c>
      <c r="C4782" s="434">
        <v>150</v>
      </c>
    </row>
    <row r="4783" spans="1:3" x14ac:dyDescent="0.35">
      <c r="A4783" s="917" t="s">
        <v>7497</v>
      </c>
      <c r="B4783" s="920" t="s">
        <v>2671</v>
      </c>
      <c r="C4783" s="434">
        <v>45</v>
      </c>
    </row>
    <row r="4784" spans="1:3" x14ac:dyDescent="0.35">
      <c r="A4784" s="917" t="s">
        <v>7498</v>
      </c>
      <c r="B4784" s="422" t="s">
        <v>817</v>
      </c>
      <c r="C4784" s="434">
        <v>675</v>
      </c>
    </row>
    <row r="4785" spans="1:3" x14ac:dyDescent="0.35">
      <c r="A4785" s="917" t="s">
        <v>7499</v>
      </c>
      <c r="B4785" s="422" t="s">
        <v>6874</v>
      </c>
      <c r="C4785" s="434">
        <v>30</v>
      </c>
    </row>
    <row r="4786" spans="1:3" x14ac:dyDescent="0.35">
      <c r="A4786" s="917" t="s">
        <v>7500</v>
      </c>
      <c r="B4786" s="422" t="s">
        <v>2413</v>
      </c>
      <c r="C4786" s="434">
        <v>15</v>
      </c>
    </row>
    <row r="4787" spans="1:3" x14ac:dyDescent="0.35">
      <c r="A4787" s="917" t="s">
        <v>7437</v>
      </c>
      <c r="B4787" s="422" t="s">
        <v>2415</v>
      </c>
      <c r="C4787" s="434">
        <v>30</v>
      </c>
    </row>
    <row r="4788" spans="1:3" x14ac:dyDescent="0.35">
      <c r="A4788" s="917" t="s">
        <v>7501</v>
      </c>
      <c r="B4788" s="422" t="s">
        <v>2417</v>
      </c>
      <c r="C4788" s="434">
        <v>45</v>
      </c>
    </row>
    <row r="4789" spans="1:3" x14ac:dyDescent="0.35">
      <c r="A4789" s="917" t="s">
        <v>7426</v>
      </c>
      <c r="B4789" s="422" t="s">
        <v>836</v>
      </c>
      <c r="C4789" s="434">
        <v>45</v>
      </c>
    </row>
    <row r="4790" spans="1:3" x14ac:dyDescent="0.35">
      <c r="A4790" s="917" t="s">
        <v>7502</v>
      </c>
      <c r="B4790" s="422" t="s">
        <v>2420</v>
      </c>
      <c r="C4790" s="434">
        <v>90</v>
      </c>
    </row>
    <row r="4791" spans="1:3" x14ac:dyDescent="0.35">
      <c r="A4791" s="917" t="s">
        <v>7441</v>
      </c>
      <c r="B4791" s="920" t="s">
        <v>2422</v>
      </c>
      <c r="C4791" s="434">
        <v>30</v>
      </c>
    </row>
    <row r="4792" spans="1:3" x14ac:dyDescent="0.35">
      <c r="A4792" s="917" t="s">
        <v>7503</v>
      </c>
      <c r="B4792" s="920" t="s">
        <v>2589</v>
      </c>
      <c r="C4792" s="434">
        <v>45</v>
      </c>
    </row>
    <row r="4793" spans="1:3" x14ac:dyDescent="0.35">
      <c r="A4793" s="917" t="s">
        <v>7504</v>
      </c>
      <c r="B4793" s="920" t="s">
        <v>2426</v>
      </c>
      <c r="C4793" s="434">
        <v>30</v>
      </c>
    </row>
    <row r="4794" spans="1:3" x14ac:dyDescent="0.35">
      <c r="A4794" s="917" t="s">
        <v>7505</v>
      </c>
      <c r="B4794" s="920" t="s">
        <v>2591</v>
      </c>
      <c r="C4794" s="434">
        <v>30</v>
      </c>
    </row>
    <row r="4795" spans="1:3" x14ac:dyDescent="0.35">
      <c r="A4795" s="917" t="s">
        <v>7506</v>
      </c>
      <c r="B4795" s="920" t="s">
        <v>2424</v>
      </c>
      <c r="C4795" s="434">
        <v>45</v>
      </c>
    </row>
    <row r="4796" spans="1:3" x14ac:dyDescent="0.35">
      <c r="A4796" s="917" t="s">
        <v>7507</v>
      </c>
      <c r="B4796" s="920" t="s">
        <v>2456</v>
      </c>
      <c r="C4796" s="434">
        <v>30</v>
      </c>
    </row>
    <row r="4797" spans="1:3" x14ac:dyDescent="0.35">
      <c r="A4797" s="917" t="s">
        <v>7508</v>
      </c>
      <c r="B4797" s="921" t="s">
        <v>2595</v>
      </c>
      <c r="C4797" s="922">
        <v>60</v>
      </c>
    </row>
    <row r="4798" spans="1:3" x14ac:dyDescent="0.35">
      <c r="A4798" s="917" t="s">
        <v>7509</v>
      </c>
      <c r="B4798" s="920" t="s">
        <v>2597</v>
      </c>
      <c r="C4798" s="434">
        <v>60</v>
      </c>
    </row>
    <row r="4799" spans="1:3" x14ac:dyDescent="0.35">
      <c r="A4799" s="917" t="s">
        <v>7510</v>
      </c>
      <c r="B4799" s="920" t="s">
        <v>2428</v>
      </c>
      <c r="C4799" s="434">
        <v>30</v>
      </c>
    </row>
    <row r="4800" spans="1:3" x14ac:dyDescent="0.35">
      <c r="A4800" s="917" t="s">
        <v>7511</v>
      </c>
      <c r="B4800" s="920" t="s">
        <v>2600</v>
      </c>
      <c r="C4800" s="434">
        <v>60</v>
      </c>
    </row>
    <row r="4801" spans="1:3" x14ac:dyDescent="0.35">
      <c r="A4801" s="917" t="s">
        <v>7512</v>
      </c>
      <c r="B4801" s="920" t="s">
        <v>2618</v>
      </c>
      <c r="C4801" s="434">
        <v>60</v>
      </c>
    </row>
    <row r="4802" spans="1:3" x14ac:dyDescent="0.35">
      <c r="A4802" s="917" t="s">
        <v>7513</v>
      </c>
      <c r="B4802" s="920" t="s">
        <v>2602</v>
      </c>
      <c r="C4802" s="434">
        <v>150</v>
      </c>
    </row>
    <row r="4803" spans="1:3" x14ac:dyDescent="0.35">
      <c r="A4803" s="917" t="s">
        <v>7514</v>
      </c>
      <c r="B4803" s="920" t="s">
        <v>1042</v>
      </c>
      <c r="C4803" s="434">
        <v>90</v>
      </c>
    </row>
    <row r="4804" spans="1:3" ht="31" x14ac:dyDescent="0.35">
      <c r="A4804" s="917" t="s">
        <v>7515</v>
      </c>
      <c r="B4804" s="920" t="s">
        <v>2607</v>
      </c>
      <c r="C4804" s="434">
        <v>60</v>
      </c>
    </row>
    <row r="4805" spans="1:3" x14ac:dyDescent="0.35">
      <c r="A4805" s="917" t="s">
        <v>7516</v>
      </c>
      <c r="B4805" s="920" t="s">
        <v>2609</v>
      </c>
      <c r="C4805" s="434">
        <v>60</v>
      </c>
    </row>
    <row r="4806" spans="1:3" ht="31" x14ac:dyDescent="0.35">
      <c r="A4806" s="917" t="s">
        <v>7517</v>
      </c>
      <c r="B4806" s="422" t="s">
        <v>6875</v>
      </c>
      <c r="C4806" s="434">
        <v>150</v>
      </c>
    </row>
    <row r="4807" spans="1:3" x14ac:dyDescent="0.35">
      <c r="A4807" s="917" t="s">
        <v>7518</v>
      </c>
      <c r="B4807" s="920" t="s">
        <v>2611</v>
      </c>
      <c r="C4807" s="434">
        <v>150</v>
      </c>
    </row>
    <row r="4808" spans="1:3" ht="31" x14ac:dyDescent="0.35">
      <c r="A4808" s="917" t="s">
        <v>7519</v>
      </c>
      <c r="B4808" s="920" t="s">
        <v>7303</v>
      </c>
      <c r="C4808" s="434">
        <v>90</v>
      </c>
    </row>
    <row r="4809" spans="1:3" ht="31" x14ac:dyDescent="0.35">
      <c r="A4809" s="917" t="s">
        <v>7520</v>
      </c>
      <c r="B4809" s="920" t="s">
        <v>6872</v>
      </c>
      <c r="C4809" s="434">
        <v>90</v>
      </c>
    </row>
    <row r="4810" spans="1:3" ht="31" x14ac:dyDescent="0.35">
      <c r="A4810" s="917" t="s">
        <v>7521</v>
      </c>
      <c r="B4810" s="920" t="s">
        <v>7285</v>
      </c>
      <c r="C4810" s="434">
        <v>60</v>
      </c>
    </row>
    <row r="4811" spans="1:3" x14ac:dyDescent="0.35">
      <c r="A4811" s="917" t="s">
        <v>7522</v>
      </c>
      <c r="B4811" s="422" t="s">
        <v>817</v>
      </c>
      <c r="C4811" s="434">
        <v>270</v>
      </c>
    </row>
    <row r="4812" spans="1:3" x14ac:dyDescent="0.35">
      <c r="A4812" s="917" t="s">
        <v>7523</v>
      </c>
      <c r="B4812" s="923" t="s">
        <v>6874</v>
      </c>
      <c r="C4812" s="924">
        <v>75</v>
      </c>
    </row>
    <row r="4813" spans="1:3" x14ac:dyDescent="0.35">
      <c r="A4813" s="917" t="s">
        <v>7524</v>
      </c>
      <c r="B4813" s="923" t="s">
        <v>2413</v>
      </c>
      <c r="C4813" s="924">
        <v>30</v>
      </c>
    </row>
    <row r="4814" spans="1:3" x14ac:dyDescent="0.35">
      <c r="A4814" s="917" t="s">
        <v>7525</v>
      </c>
      <c r="B4814" s="923" t="s">
        <v>2415</v>
      </c>
      <c r="C4814" s="924">
        <v>60</v>
      </c>
    </row>
    <row r="4815" spans="1:3" x14ac:dyDescent="0.35">
      <c r="A4815" s="917" t="s">
        <v>7526</v>
      </c>
      <c r="B4815" s="923" t="s">
        <v>3540</v>
      </c>
      <c r="C4815" s="924">
        <v>75</v>
      </c>
    </row>
    <row r="4816" spans="1:3" x14ac:dyDescent="0.35">
      <c r="A4816" s="917" t="s">
        <v>7527</v>
      </c>
      <c r="B4816" s="923" t="s">
        <v>836</v>
      </c>
      <c r="C4816" s="924">
        <v>75</v>
      </c>
    </row>
    <row r="4817" spans="1:3" x14ac:dyDescent="0.35">
      <c r="A4817" s="917" t="s">
        <v>7528</v>
      </c>
      <c r="B4817" s="923" t="s">
        <v>6876</v>
      </c>
      <c r="C4817" s="925">
        <v>120</v>
      </c>
    </row>
    <row r="4818" spans="1:3" x14ac:dyDescent="0.35">
      <c r="A4818" s="917" t="s">
        <v>7529</v>
      </c>
      <c r="B4818" s="926" t="s">
        <v>2424</v>
      </c>
      <c r="C4818" s="924">
        <v>30</v>
      </c>
    </row>
    <row r="4819" spans="1:3" x14ac:dyDescent="0.35">
      <c r="A4819" s="917" t="s">
        <v>7530</v>
      </c>
      <c r="B4819" s="927" t="s">
        <v>2560</v>
      </c>
      <c r="C4819" s="925">
        <v>45</v>
      </c>
    </row>
    <row r="4820" spans="1:3" x14ac:dyDescent="0.35">
      <c r="A4820" s="917" t="s">
        <v>7531</v>
      </c>
      <c r="B4820" s="926" t="s">
        <v>2683</v>
      </c>
      <c r="C4820" s="924">
        <v>45</v>
      </c>
    </row>
    <row r="4821" spans="1:3" x14ac:dyDescent="0.35">
      <c r="A4821" s="917" t="s">
        <v>7532</v>
      </c>
      <c r="B4821" s="926" t="s">
        <v>6877</v>
      </c>
      <c r="C4821" s="919">
        <v>45</v>
      </c>
    </row>
    <row r="4822" spans="1:3" x14ac:dyDescent="0.35">
      <c r="A4822" s="917" t="s">
        <v>7533</v>
      </c>
      <c r="B4822" s="926" t="s">
        <v>2687</v>
      </c>
      <c r="C4822" s="924">
        <v>30</v>
      </c>
    </row>
    <row r="4823" spans="1:3" x14ac:dyDescent="0.35">
      <c r="A4823" s="917" t="s">
        <v>7534</v>
      </c>
      <c r="B4823" s="926" t="s">
        <v>2456</v>
      </c>
      <c r="C4823" s="924">
        <v>30</v>
      </c>
    </row>
    <row r="4824" spans="1:3" x14ac:dyDescent="0.35">
      <c r="A4824" s="917" t="s">
        <v>7535</v>
      </c>
      <c r="B4824" s="926" t="s">
        <v>2428</v>
      </c>
      <c r="C4824" s="924">
        <v>30</v>
      </c>
    </row>
    <row r="4825" spans="1:3" x14ac:dyDescent="0.35">
      <c r="A4825" s="917" t="s">
        <v>7536</v>
      </c>
      <c r="B4825" s="926" t="s">
        <v>6878</v>
      </c>
      <c r="C4825" s="924">
        <v>60</v>
      </c>
    </row>
    <row r="4826" spans="1:3" x14ac:dyDescent="0.35">
      <c r="A4826" s="917" t="s">
        <v>7537</v>
      </c>
      <c r="B4826" s="926" t="s">
        <v>2511</v>
      </c>
      <c r="C4826" s="925">
        <v>120</v>
      </c>
    </row>
    <row r="4827" spans="1:3" x14ac:dyDescent="0.35">
      <c r="A4827" s="917" t="s">
        <v>7538</v>
      </c>
      <c r="B4827" s="926" t="s">
        <v>2478</v>
      </c>
      <c r="C4827" s="925">
        <v>150</v>
      </c>
    </row>
    <row r="4828" spans="1:3" x14ac:dyDescent="0.35">
      <c r="A4828" s="917" t="s">
        <v>7539</v>
      </c>
      <c r="B4828" s="926" t="s">
        <v>2728</v>
      </c>
      <c r="C4828" s="925">
        <v>60</v>
      </c>
    </row>
    <row r="4829" spans="1:3" x14ac:dyDescent="0.35">
      <c r="A4829" s="917" t="s">
        <v>7540</v>
      </c>
      <c r="B4829" s="926" t="s">
        <v>2693</v>
      </c>
      <c r="C4829" s="925">
        <v>60</v>
      </c>
    </row>
    <row r="4830" spans="1:3" x14ac:dyDescent="0.35">
      <c r="A4830" s="917" t="s">
        <v>7541</v>
      </c>
      <c r="B4830" s="926" t="s">
        <v>2491</v>
      </c>
      <c r="C4830" s="925">
        <v>60</v>
      </c>
    </row>
    <row r="4831" spans="1:3" x14ac:dyDescent="0.35">
      <c r="A4831" s="917" t="s">
        <v>7542</v>
      </c>
      <c r="B4831" s="926" t="s">
        <v>2698</v>
      </c>
      <c r="C4831" s="924">
        <v>120</v>
      </c>
    </row>
    <row r="4832" spans="1:3" x14ac:dyDescent="0.35">
      <c r="A4832" s="917" t="s">
        <v>7543</v>
      </c>
      <c r="B4832" s="926" t="s">
        <v>2736</v>
      </c>
      <c r="C4832" s="924">
        <v>150</v>
      </c>
    </row>
    <row r="4833" spans="1:3" x14ac:dyDescent="0.35">
      <c r="A4833" s="917" t="s">
        <v>7544</v>
      </c>
      <c r="B4833" s="926" t="s">
        <v>2702</v>
      </c>
      <c r="C4833" s="924">
        <v>150</v>
      </c>
    </row>
    <row r="4834" spans="1:3" x14ac:dyDescent="0.35">
      <c r="A4834" s="917" t="s">
        <v>7545</v>
      </c>
      <c r="B4834" s="926" t="s">
        <v>509</v>
      </c>
      <c r="C4834" s="924">
        <v>60</v>
      </c>
    </row>
    <row r="4835" spans="1:3" x14ac:dyDescent="0.35">
      <c r="A4835" s="917" t="s">
        <v>7546</v>
      </c>
      <c r="B4835" s="926" t="s">
        <v>2739</v>
      </c>
      <c r="C4835" s="924">
        <v>60</v>
      </c>
    </row>
    <row r="4836" spans="1:3" x14ac:dyDescent="0.35">
      <c r="A4836" s="917" t="s">
        <v>7547</v>
      </c>
      <c r="B4836" s="926" t="s">
        <v>2704</v>
      </c>
      <c r="C4836" s="924">
        <v>120</v>
      </c>
    </row>
    <row r="4837" spans="1:3" x14ac:dyDescent="0.35">
      <c r="A4837" s="917" t="s">
        <v>7548</v>
      </c>
      <c r="B4837" s="926" t="s">
        <v>2742</v>
      </c>
      <c r="C4837" s="924">
        <v>120</v>
      </c>
    </row>
    <row r="4838" spans="1:3" x14ac:dyDescent="0.35">
      <c r="A4838" s="917" t="s">
        <v>7549</v>
      </c>
      <c r="B4838" s="926" t="s">
        <v>6879</v>
      </c>
      <c r="C4838" s="924">
        <v>60</v>
      </c>
    </row>
    <row r="4839" spans="1:3" x14ac:dyDescent="0.35">
      <c r="A4839" s="917" t="s">
        <v>7550</v>
      </c>
      <c r="B4839" s="926" t="s">
        <v>6880</v>
      </c>
      <c r="C4839" s="924">
        <v>60</v>
      </c>
    </row>
    <row r="4840" spans="1:3" x14ac:dyDescent="0.35">
      <c r="A4840" s="917" t="s">
        <v>7551</v>
      </c>
      <c r="B4840" s="926" t="s">
        <v>6881</v>
      </c>
      <c r="C4840" s="924">
        <v>60</v>
      </c>
    </row>
    <row r="4841" spans="1:3" x14ac:dyDescent="0.35">
      <c r="A4841" s="917" t="s">
        <v>7552</v>
      </c>
      <c r="B4841" s="926" t="s">
        <v>2548</v>
      </c>
      <c r="C4841" s="924">
        <v>30</v>
      </c>
    </row>
    <row r="4842" spans="1:3" x14ac:dyDescent="0.35">
      <c r="A4842" s="917" t="s">
        <v>7553</v>
      </c>
      <c r="B4842" s="926" t="s">
        <v>817</v>
      </c>
      <c r="C4842" s="924">
        <v>360</v>
      </c>
    </row>
    <row r="4843" spans="1:3" x14ac:dyDescent="0.35">
      <c r="A4843" s="917" t="s">
        <v>7554</v>
      </c>
      <c r="B4843" s="926" t="s">
        <v>6874</v>
      </c>
      <c r="C4843" s="919">
        <v>30</v>
      </c>
    </row>
    <row r="4844" spans="1:3" x14ac:dyDescent="0.35">
      <c r="A4844" s="917" t="s">
        <v>7555</v>
      </c>
      <c r="B4844" s="926" t="s">
        <v>2413</v>
      </c>
      <c r="C4844" s="919">
        <v>15</v>
      </c>
    </row>
    <row r="4845" spans="1:3" x14ac:dyDescent="0.35">
      <c r="A4845" s="917" t="s">
        <v>7440</v>
      </c>
      <c r="B4845" s="926" t="s">
        <v>2415</v>
      </c>
      <c r="C4845" s="919">
        <v>30</v>
      </c>
    </row>
    <row r="4846" spans="1:3" x14ac:dyDescent="0.35">
      <c r="A4846" s="917" t="s">
        <v>7556</v>
      </c>
      <c r="B4846" s="926" t="s">
        <v>3540</v>
      </c>
      <c r="C4846" s="919">
        <v>45</v>
      </c>
    </row>
    <row r="4847" spans="1:3" x14ac:dyDescent="0.35">
      <c r="A4847" s="917" t="s">
        <v>7428</v>
      </c>
      <c r="B4847" s="926" t="s">
        <v>836</v>
      </c>
      <c r="C4847" s="919">
        <v>45</v>
      </c>
    </row>
    <row r="4848" spans="1:3" x14ac:dyDescent="0.35">
      <c r="A4848" s="917" t="s">
        <v>7557</v>
      </c>
      <c r="B4848" s="923" t="s">
        <v>6876</v>
      </c>
      <c r="C4848" s="434">
        <v>90</v>
      </c>
    </row>
    <row r="4849" spans="1:3" x14ac:dyDescent="0.35">
      <c r="A4849" s="917" t="s">
        <v>7558</v>
      </c>
      <c r="B4849" s="926" t="s">
        <v>2424</v>
      </c>
      <c r="C4849" s="924">
        <v>30</v>
      </c>
    </row>
    <row r="4850" spans="1:3" x14ac:dyDescent="0.35">
      <c r="A4850" s="917" t="s">
        <v>7559</v>
      </c>
      <c r="B4850" s="926" t="s">
        <v>2683</v>
      </c>
      <c r="C4850" s="924">
        <v>45</v>
      </c>
    </row>
    <row r="4851" spans="1:3" x14ac:dyDescent="0.35">
      <c r="A4851" s="917" t="s">
        <v>7560</v>
      </c>
      <c r="B4851" s="926" t="s">
        <v>6877</v>
      </c>
      <c r="C4851" s="924">
        <v>45</v>
      </c>
    </row>
    <row r="4852" spans="1:3" x14ac:dyDescent="0.35">
      <c r="A4852" s="917" t="s">
        <v>7561</v>
      </c>
      <c r="B4852" s="926" t="s">
        <v>2687</v>
      </c>
      <c r="C4852" s="924">
        <v>30</v>
      </c>
    </row>
    <row r="4853" spans="1:3" x14ac:dyDescent="0.35">
      <c r="A4853" s="917" t="s">
        <v>7562</v>
      </c>
      <c r="B4853" s="926" t="s">
        <v>2456</v>
      </c>
      <c r="C4853" s="924">
        <v>30</v>
      </c>
    </row>
    <row r="4854" spans="1:3" x14ac:dyDescent="0.35">
      <c r="A4854" s="917" t="s">
        <v>7563</v>
      </c>
      <c r="B4854" s="926" t="s">
        <v>2428</v>
      </c>
      <c r="C4854" s="924">
        <v>30</v>
      </c>
    </row>
    <row r="4855" spans="1:3" x14ac:dyDescent="0.35">
      <c r="A4855" s="917" t="s">
        <v>7564</v>
      </c>
      <c r="B4855" s="926" t="s">
        <v>6878</v>
      </c>
      <c r="C4855" s="924">
        <v>60</v>
      </c>
    </row>
    <row r="4856" spans="1:3" x14ac:dyDescent="0.35">
      <c r="A4856" s="917" t="s">
        <v>7565</v>
      </c>
      <c r="B4856" s="926" t="s">
        <v>2511</v>
      </c>
      <c r="C4856" s="925">
        <v>120</v>
      </c>
    </row>
    <row r="4857" spans="1:3" x14ac:dyDescent="0.35">
      <c r="A4857" s="917" t="s">
        <v>7566</v>
      </c>
      <c r="B4857" s="926" t="s">
        <v>2478</v>
      </c>
      <c r="C4857" s="925">
        <v>150</v>
      </c>
    </row>
    <row r="4858" spans="1:3" x14ac:dyDescent="0.35">
      <c r="A4858" s="917" t="s">
        <v>7567</v>
      </c>
      <c r="B4858" s="926" t="s">
        <v>2695</v>
      </c>
      <c r="C4858" s="925">
        <v>60</v>
      </c>
    </row>
    <row r="4859" spans="1:3" x14ac:dyDescent="0.35">
      <c r="A4859" s="917" t="s">
        <v>7568</v>
      </c>
      <c r="B4859" s="926" t="s">
        <v>2693</v>
      </c>
      <c r="C4859" s="925">
        <v>60</v>
      </c>
    </row>
    <row r="4860" spans="1:3" x14ac:dyDescent="0.35">
      <c r="A4860" s="917" t="s">
        <v>7569</v>
      </c>
      <c r="B4860" s="926" t="s">
        <v>2698</v>
      </c>
      <c r="C4860" s="924">
        <v>120</v>
      </c>
    </row>
    <row r="4861" spans="1:3" x14ac:dyDescent="0.35">
      <c r="A4861" s="917" t="s">
        <v>7570</v>
      </c>
      <c r="B4861" s="926" t="s">
        <v>2736</v>
      </c>
      <c r="C4861" s="924">
        <v>150</v>
      </c>
    </row>
    <row r="4862" spans="1:3" x14ac:dyDescent="0.35">
      <c r="A4862" s="917" t="s">
        <v>7571</v>
      </c>
      <c r="B4862" s="926" t="s">
        <v>2702</v>
      </c>
      <c r="C4862" s="924">
        <v>150</v>
      </c>
    </row>
    <row r="4863" spans="1:3" x14ac:dyDescent="0.35">
      <c r="A4863" s="917" t="s">
        <v>7572</v>
      </c>
      <c r="B4863" s="926" t="s">
        <v>2704</v>
      </c>
      <c r="C4863" s="924">
        <v>120</v>
      </c>
    </row>
    <row r="4864" spans="1:3" x14ac:dyDescent="0.35">
      <c r="A4864" s="917" t="s">
        <v>7573</v>
      </c>
      <c r="B4864" s="926" t="s">
        <v>2742</v>
      </c>
      <c r="C4864" s="924">
        <v>120</v>
      </c>
    </row>
    <row r="4865" spans="1:3" x14ac:dyDescent="0.35">
      <c r="A4865" s="917" t="s">
        <v>7574</v>
      </c>
      <c r="B4865" s="926" t="s">
        <v>509</v>
      </c>
      <c r="C4865" s="924">
        <v>60</v>
      </c>
    </row>
    <row r="4866" spans="1:3" x14ac:dyDescent="0.35">
      <c r="A4866" s="917" t="s">
        <v>7575</v>
      </c>
      <c r="B4866" s="926" t="s">
        <v>817</v>
      </c>
      <c r="C4866" s="924">
        <v>270</v>
      </c>
    </row>
    <row r="4867" spans="1:3" x14ac:dyDescent="0.35">
      <c r="A4867" s="917" t="s">
        <v>7576</v>
      </c>
      <c r="B4867" s="928" t="s">
        <v>6874</v>
      </c>
      <c r="C4867" s="919">
        <v>75</v>
      </c>
    </row>
    <row r="4868" spans="1:3" x14ac:dyDescent="0.35">
      <c r="A4868" s="917" t="s">
        <v>7577</v>
      </c>
      <c r="B4868" s="928" t="s">
        <v>2413</v>
      </c>
      <c r="C4868" s="919">
        <v>30</v>
      </c>
    </row>
    <row r="4869" spans="1:3" x14ac:dyDescent="0.35">
      <c r="A4869" s="917" t="s">
        <v>7578</v>
      </c>
      <c r="B4869" s="928" t="s">
        <v>2415</v>
      </c>
      <c r="C4869" s="919">
        <v>60</v>
      </c>
    </row>
    <row r="4870" spans="1:3" x14ac:dyDescent="0.35">
      <c r="A4870" s="917" t="s">
        <v>7579</v>
      </c>
      <c r="B4870" s="918" t="s">
        <v>3540</v>
      </c>
      <c r="C4870" s="919">
        <v>75</v>
      </c>
    </row>
    <row r="4871" spans="1:3" x14ac:dyDescent="0.35">
      <c r="A4871" s="917" t="s">
        <v>7580</v>
      </c>
      <c r="B4871" s="928" t="s">
        <v>836</v>
      </c>
      <c r="C4871" s="919">
        <v>75</v>
      </c>
    </row>
    <row r="4872" spans="1:3" x14ac:dyDescent="0.35">
      <c r="A4872" s="917" t="s">
        <v>7581</v>
      </c>
      <c r="B4872" s="928" t="s">
        <v>6876</v>
      </c>
      <c r="C4872" s="919">
        <v>120</v>
      </c>
    </row>
    <row r="4873" spans="1:3" x14ac:dyDescent="0.35">
      <c r="A4873" s="917" t="s">
        <v>7582</v>
      </c>
      <c r="B4873" s="928" t="s">
        <v>2428</v>
      </c>
      <c r="C4873" s="919">
        <v>30</v>
      </c>
    </row>
    <row r="4874" spans="1:3" x14ac:dyDescent="0.35">
      <c r="A4874" s="917" t="s">
        <v>7583</v>
      </c>
      <c r="B4874" s="928" t="s">
        <v>2560</v>
      </c>
      <c r="C4874" s="919">
        <v>45</v>
      </c>
    </row>
    <row r="4875" spans="1:3" x14ac:dyDescent="0.35">
      <c r="A4875" s="917" t="s">
        <v>7584</v>
      </c>
      <c r="B4875" s="928" t="s">
        <v>2456</v>
      </c>
      <c r="C4875" s="919">
        <v>30</v>
      </c>
    </row>
    <row r="4876" spans="1:3" x14ac:dyDescent="0.35">
      <c r="A4876" s="917" t="s">
        <v>7585</v>
      </c>
      <c r="B4876" s="928" t="s">
        <v>848</v>
      </c>
      <c r="C4876" s="919">
        <v>90</v>
      </c>
    </row>
    <row r="4877" spans="1:3" x14ac:dyDescent="0.35">
      <c r="A4877" s="917" t="s">
        <v>7586</v>
      </c>
      <c r="B4877" s="928" t="s">
        <v>2424</v>
      </c>
      <c r="C4877" s="919">
        <v>30</v>
      </c>
    </row>
    <row r="4878" spans="1:3" x14ac:dyDescent="0.35">
      <c r="A4878" s="917" t="s">
        <v>7587</v>
      </c>
      <c r="B4878" s="928" t="s">
        <v>2460</v>
      </c>
      <c r="C4878" s="919">
        <v>60</v>
      </c>
    </row>
    <row r="4879" spans="1:3" x14ac:dyDescent="0.35">
      <c r="A4879" s="917" t="s">
        <v>7588</v>
      </c>
      <c r="B4879" s="928" t="s">
        <v>2462</v>
      </c>
      <c r="C4879" s="919">
        <v>30</v>
      </c>
    </row>
    <row r="4880" spans="1:3" x14ac:dyDescent="0.35">
      <c r="A4880" s="917" t="s">
        <v>7589</v>
      </c>
      <c r="B4880" s="928" t="s">
        <v>2763</v>
      </c>
      <c r="C4880" s="919">
        <v>45</v>
      </c>
    </row>
    <row r="4881" spans="1:3" x14ac:dyDescent="0.35">
      <c r="A4881" s="917" t="s">
        <v>7590</v>
      </c>
      <c r="B4881" s="928" t="s">
        <v>2466</v>
      </c>
      <c r="C4881" s="919">
        <v>60</v>
      </c>
    </row>
    <row r="4882" spans="1:3" x14ac:dyDescent="0.35">
      <c r="A4882" s="917" t="s">
        <v>7591</v>
      </c>
      <c r="B4882" s="928" t="s">
        <v>2766</v>
      </c>
      <c r="C4882" s="919">
        <v>60</v>
      </c>
    </row>
    <row r="4883" spans="1:3" x14ac:dyDescent="0.35">
      <c r="A4883" s="917" t="s">
        <v>7592</v>
      </c>
      <c r="B4883" s="928" t="s">
        <v>507</v>
      </c>
      <c r="C4883" s="919">
        <v>180</v>
      </c>
    </row>
    <row r="4884" spans="1:3" x14ac:dyDescent="0.35">
      <c r="A4884" s="917" t="s">
        <v>7593</v>
      </c>
      <c r="B4884" s="928" t="s">
        <v>508</v>
      </c>
      <c r="C4884" s="929">
        <v>60</v>
      </c>
    </row>
    <row r="4885" spans="1:3" x14ac:dyDescent="0.35">
      <c r="A4885" s="917" t="s">
        <v>7594</v>
      </c>
      <c r="B4885" s="928" t="s">
        <v>6882</v>
      </c>
      <c r="C4885" s="919">
        <v>60</v>
      </c>
    </row>
    <row r="4886" spans="1:3" x14ac:dyDescent="0.35">
      <c r="A4886" s="917" t="s">
        <v>7595</v>
      </c>
      <c r="B4886" s="928" t="s">
        <v>2554</v>
      </c>
      <c r="C4886" s="919">
        <v>45</v>
      </c>
    </row>
    <row r="4887" spans="1:3" x14ac:dyDescent="0.35">
      <c r="A4887" s="917" t="s">
        <v>7596</v>
      </c>
      <c r="B4887" s="928" t="s">
        <v>2517</v>
      </c>
      <c r="C4887" s="919">
        <v>60</v>
      </c>
    </row>
    <row r="4888" spans="1:3" x14ac:dyDescent="0.35">
      <c r="A4888" s="917" t="s">
        <v>7597</v>
      </c>
      <c r="B4888" s="928" t="s">
        <v>513</v>
      </c>
      <c r="C4888" s="919">
        <v>60</v>
      </c>
    </row>
    <row r="4889" spans="1:3" x14ac:dyDescent="0.35">
      <c r="A4889" s="917" t="s">
        <v>7598</v>
      </c>
      <c r="B4889" s="928" t="s">
        <v>2771</v>
      </c>
      <c r="C4889" s="919">
        <v>90</v>
      </c>
    </row>
    <row r="4890" spans="1:3" x14ac:dyDescent="0.35">
      <c r="A4890" s="917" t="s">
        <v>7599</v>
      </c>
      <c r="B4890" s="928" t="s">
        <v>2773</v>
      </c>
      <c r="C4890" s="919">
        <v>150</v>
      </c>
    </row>
    <row r="4891" spans="1:3" x14ac:dyDescent="0.35">
      <c r="A4891" s="917" t="s">
        <v>7600</v>
      </c>
      <c r="B4891" s="928" t="s">
        <v>2807</v>
      </c>
      <c r="C4891" s="919">
        <v>90</v>
      </c>
    </row>
    <row r="4892" spans="1:3" x14ac:dyDescent="0.35">
      <c r="A4892" s="917" t="s">
        <v>7601</v>
      </c>
      <c r="B4892" s="928" t="s">
        <v>2809</v>
      </c>
      <c r="C4892" s="919">
        <v>120</v>
      </c>
    </row>
    <row r="4893" spans="1:3" x14ac:dyDescent="0.35">
      <c r="A4893" s="917" t="s">
        <v>7602</v>
      </c>
      <c r="B4893" s="928" t="s">
        <v>2528</v>
      </c>
      <c r="C4893" s="919">
        <v>120</v>
      </c>
    </row>
    <row r="4894" spans="1:3" x14ac:dyDescent="0.35">
      <c r="A4894" s="917" t="s">
        <v>7603</v>
      </c>
      <c r="B4894" s="928" t="s">
        <v>6883</v>
      </c>
      <c r="C4894" s="929">
        <v>60</v>
      </c>
    </row>
    <row r="4895" spans="1:3" x14ac:dyDescent="0.35">
      <c r="A4895" s="917" t="s">
        <v>7604</v>
      </c>
      <c r="B4895" s="928" t="s">
        <v>2776</v>
      </c>
      <c r="C4895" s="919">
        <v>150</v>
      </c>
    </row>
    <row r="4896" spans="1:3" x14ac:dyDescent="0.35">
      <c r="A4896" s="917" t="s">
        <v>7605</v>
      </c>
      <c r="B4896" s="928" t="s">
        <v>2530</v>
      </c>
      <c r="C4896" s="919">
        <v>90</v>
      </c>
    </row>
    <row r="4897" spans="1:3" x14ac:dyDescent="0.35">
      <c r="A4897" s="917" t="s">
        <v>7606</v>
      </c>
      <c r="B4897" s="928" t="s">
        <v>2778</v>
      </c>
      <c r="C4897" s="919">
        <v>90</v>
      </c>
    </row>
    <row r="4898" spans="1:3" x14ac:dyDescent="0.35">
      <c r="A4898" s="917" t="s">
        <v>7607</v>
      </c>
      <c r="B4898" s="928" t="s">
        <v>509</v>
      </c>
      <c r="C4898" s="919">
        <v>60</v>
      </c>
    </row>
    <row r="4899" spans="1:3" x14ac:dyDescent="0.35">
      <c r="A4899" s="917" t="s">
        <v>7608</v>
      </c>
      <c r="B4899" s="928" t="s">
        <v>2573</v>
      </c>
      <c r="C4899" s="919">
        <v>60</v>
      </c>
    </row>
    <row r="4900" spans="1:3" x14ac:dyDescent="0.35">
      <c r="A4900" s="917" t="s">
        <v>7609</v>
      </c>
      <c r="B4900" s="928" t="s">
        <v>2548</v>
      </c>
      <c r="C4900" s="919">
        <v>30</v>
      </c>
    </row>
    <row r="4901" spans="1:3" x14ac:dyDescent="0.35">
      <c r="A4901" s="917" t="s">
        <v>7610</v>
      </c>
      <c r="B4901" s="928" t="s">
        <v>6884</v>
      </c>
      <c r="C4901" s="919">
        <v>60</v>
      </c>
    </row>
    <row r="4902" spans="1:3" x14ac:dyDescent="0.35">
      <c r="A4902" s="917" t="s">
        <v>7611</v>
      </c>
      <c r="B4902" s="928" t="s">
        <v>6885</v>
      </c>
      <c r="C4902" s="919">
        <v>60</v>
      </c>
    </row>
    <row r="4903" spans="1:3" x14ac:dyDescent="0.35">
      <c r="A4903" s="917" t="s">
        <v>7612</v>
      </c>
      <c r="B4903" s="928" t="s">
        <v>817</v>
      </c>
      <c r="C4903" s="919">
        <v>450</v>
      </c>
    </row>
    <row r="4904" spans="1:3" x14ac:dyDescent="0.35">
      <c r="A4904" s="917" t="s">
        <v>7613</v>
      </c>
      <c r="B4904" s="928" t="s">
        <v>6874</v>
      </c>
      <c r="C4904" s="919">
        <v>30</v>
      </c>
    </row>
    <row r="4905" spans="1:3" x14ac:dyDescent="0.35">
      <c r="A4905" s="917" t="s">
        <v>7614</v>
      </c>
      <c r="B4905" s="928" t="s">
        <v>2413</v>
      </c>
      <c r="C4905" s="919">
        <v>15</v>
      </c>
    </row>
    <row r="4906" spans="1:3" x14ac:dyDescent="0.35">
      <c r="A4906" s="917" t="s">
        <v>7439</v>
      </c>
      <c r="B4906" s="928" t="s">
        <v>2415</v>
      </c>
      <c r="C4906" s="919">
        <v>30</v>
      </c>
    </row>
    <row r="4907" spans="1:3" x14ac:dyDescent="0.35">
      <c r="A4907" s="917" t="s">
        <v>7615</v>
      </c>
      <c r="B4907" s="918" t="s">
        <v>3540</v>
      </c>
      <c r="C4907" s="919">
        <v>45</v>
      </c>
    </row>
    <row r="4908" spans="1:3" x14ac:dyDescent="0.35">
      <c r="A4908" s="917" t="s">
        <v>7429</v>
      </c>
      <c r="B4908" s="928" t="s">
        <v>836</v>
      </c>
      <c r="C4908" s="919">
        <v>45</v>
      </c>
    </row>
    <row r="4909" spans="1:3" x14ac:dyDescent="0.35">
      <c r="A4909" s="917" t="s">
        <v>7616</v>
      </c>
      <c r="B4909" s="928" t="s">
        <v>6876</v>
      </c>
      <c r="C4909" s="919">
        <v>90</v>
      </c>
    </row>
    <row r="4910" spans="1:3" x14ac:dyDescent="0.35">
      <c r="A4910" s="917" t="s">
        <v>7617</v>
      </c>
      <c r="B4910" s="928" t="s">
        <v>2428</v>
      </c>
      <c r="C4910" s="919">
        <v>30</v>
      </c>
    </row>
    <row r="4911" spans="1:3" x14ac:dyDescent="0.35">
      <c r="A4911" s="917" t="s">
        <v>7618</v>
      </c>
      <c r="B4911" s="928" t="s">
        <v>2456</v>
      </c>
      <c r="C4911" s="919">
        <v>30</v>
      </c>
    </row>
    <row r="4912" spans="1:3" x14ac:dyDescent="0.35">
      <c r="A4912" s="917" t="s">
        <v>7619</v>
      </c>
      <c r="B4912" s="928" t="s">
        <v>848</v>
      </c>
      <c r="C4912" s="919">
        <v>60</v>
      </c>
    </row>
    <row r="4913" spans="1:3" x14ac:dyDescent="0.35">
      <c r="A4913" s="917" t="s">
        <v>7620</v>
      </c>
      <c r="B4913" s="928" t="s">
        <v>2424</v>
      </c>
      <c r="C4913" s="919">
        <v>30</v>
      </c>
    </row>
    <row r="4914" spans="1:3" x14ac:dyDescent="0.35">
      <c r="A4914" s="917" t="s">
        <v>7621</v>
      </c>
      <c r="B4914" s="928" t="s">
        <v>2460</v>
      </c>
      <c r="C4914" s="919">
        <v>60</v>
      </c>
    </row>
    <row r="4915" spans="1:3" x14ac:dyDescent="0.35">
      <c r="A4915" s="917" t="s">
        <v>7622</v>
      </c>
      <c r="B4915" s="928" t="s">
        <v>2462</v>
      </c>
      <c r="C4915" s="919">
        <v>30</v>
      </c>
    </row>
    <row r="4916" spans="1:3" x14ac:dyDescent="0.35">
      <c r="A4916" s="917" t="s">
        <v>7623</v>
      </c>
      <c r="B4916" s="928" t="s">
        <v>2763</v>
      </c>
      <c r="C4916" s="919">
        <v>45</v>
      </c>
    </row>
    <row r="4917" spans="1:3" x14ac:dyDescent="0.35">
      <c r="A4917" s="917" t="s">
        <v>7624</v>
      </c>
      <c r="B4917" s="928" t="s">
        <v>2466</v>
      </c>
      <c r="C4917" s="919">
        <v>60</v>
      </c>
    </row>
    <row r="4918" spans="1:3" x14ac:dyDescent="0.35">
      <c r="A4918" s="917" t="s">
        <v>7625</v>
      </c>
      <c r="B4918" s="928" t="s">
        <v>2766</v>
      </c>
      <c r="C4918" s="919">
        <v>60</v>
      </c>
    </row>
    <row r="4919" spans="1:3" x14ac:dyDescent="0.35">
      <c r="A4919" s="917" t="s">
        <v>7626</v>
      </c>
      <c r="B4919" s="928" t="s">
        <v>507</v>
      </c>
      <c r="C4919" s="919">
        <v>180</v>
      </c>
    </row>
    <row r="4920" spans="1:3" x14ac:dyDescent="0.35">
      <c r="A4920" s="917" t="s">
        <v>7627</v>
      </c>
      <c r="B4920" s="928" t="s">
        <v>2771</v>
      </c>
      <c r="C4920" s="919">
        <v>90</v>
      </c>
    </row>
    <row r="4921" spans="1:3" x14ac:dyDescent="0.35">
      <c r="A4921" s="917" t="s">
        <v>7628</v>
      </c>
      <c r="B4921" s="928" t="s">
        <v>2773</v>
      </c>
      <c r="C4921" s="919">
        <v>150</v>
      </c>
    </row>
    <row r="4922" spans="1:3" x14ac:dyDescent="0.35">
      <c r="A4922" s="917" t="s">
        <v>7629</v>
      </c>
      <c r="B4922" s="928" t="s">
        <v>2528</v>
      </c>
      <c r="C4922" s="919">
        <v>120</v>
      </c>
    </row>
    <row r="4923" spans="1:3" x14ac:dyDescent="0.35">
      <c r="A4923" s="917" t="s">
        <v>7630</v>
      </c>
      <c r="B4923" s="928" t="s">
        <v>2776</v>
      </c>
      <c r="C4923" s="919">
        <v>150</v>
      </c>
    </row>
    <row r="4924" spans="1:3" x14ac:dyDescent="0.35">
      <c r="A4924" s="917" t="s">
        <v>7631</v>
      </c>
      <c r="B4924" s="928" t="s">
        <v>2778</v>
      </c>
      <c r="C4924" s="919">
        <v>90</v>
      </c>
    </row>
    <row r="4925" spans="1:3" x14ac:dyDescent="0.35">
      <c r="A4925" s="917" t="s">
        <v>7632</v>
      </c>
      <c r="B4925" s="928" t="s">
        <v>509</v>
      </c>
      <c r="C4925" s="919">
        <v>60</v>
      </c>
    </row>
    <row r="4926" spans="1:3" x14ac:dyDescent="0.35">
      <c r="A4926" s="917" t="s">
        <v>7633</v>
      </c>
      <c r="B4926" s="928" t="s">
        <v>2517</v>
      </c>
      <c r="C4926" s="919">
        <v>60</v>
      </c>
    </row>
    <row r="4927" spans="1:3" x14ac:dyDescent="0.35">
      <c r="A4927" s="917" t="s">
        <v>7634</v>
      </c>
      <c r="B4927" s="928" t="s">
        <v>6884</v>
      </c>
      <c r="C4927" s="919">
        <v>60</v>
      </c>
    </row>
    <row r="4928" spans="1:3" x14ac:dyDescent="0.35">
      <c r="A4928" s="917" t="s">
        <v>7635</v>
      </c>
      <c r="B4928" s="928" t="s">
        <v>817</v>
      </c>
      <c r="C4928" s="919">
        <v>360</v>
      </c>
    </row>
    <row r="4929" spans="1:3" x14ac:dyDescent="0.35">
      <c r="A4929" s="917" t="s">
        <v>7636</v>
      </c>
      <c r="B4929" s="422" t="s">
        <v>6874</v>
      </c>
      <c r="C4929" s="434">
        <v>75</v>
      </c>
    </row>
    <row r="4930" spans="1:3" x14ac:dyDescent="0.35">
      <c r="A4930" s="917" t="s">
        <v>7637</v>
      </c>
      <c r="B4930" s="422" t="s">
        <v>2413</v>
      </c>
      <c r="C4930" s="434">
        <v>30</v>
      </c>
    </row>
    <row r="4931" spans="1:3" x14ac:dyDescent="0.35">
      <c r="A4931" s="917" t="s">
        <v>7638</v>
      </c>
      <c r="B4931" s="422" t="s">
        <v>2415</v>
      </c>
      <c r="C4931" s="434">
        <v>60</v>
      </c>
    </row>
    <row r="4932" spans="1:3" x14ac:dyDescent="0.35">
      <c r="A4932" s="917" t="s">
        <v>7639</v>
      </c>
      <c r="B4932" s="422" t="s">
        <v>7304</v>
      </c>
      <c r="C4932" s="434">
        <v>75</v>
      </c>
    </row>
    <row r="4933" spans="1:3" x14ac:dyDescent="0.35">
      <c r="A4933" s="917" t="s">
        <v>7640</v>
      </c>
      <c r="B4933" s="422" t="s">
        <v>836</v>
      </c>
      <c r="C4933" s="434">
        <v>75</v>
      </c>
    </row>
    <row r="4934" spans="1:3" x14ac:dyDescent="0.35">
      <c r="A4934" s="917" t="s">
        <v>7641</v>
      </c>
      <c r="B4934" s="422" t="s">
        <v>6886</v>
      </c>
      <c r="C4934" s="930">
        <v>120</v>
      </c>
    </row>
    <row r="4935" spans="1:3" x14ac:dyDescent="0.35">
      <c r="A4935" s="917" t="s">
        <v>7642</v>
      </c>
      <c r="B4935" s="422" t="s">
        <v>2424</v>
      </c>
      <c r="C4935" s="434">
        <v>60</v>
      </c>
    </row>
    <row r="4936" spans="1:3" x14ac:dyDescent="0.35">
      <c r="A4936" s="917" t="s">
        <v>7643</v>
      </c>
      <c r="B4936" s="422" t="s">
        <v>849</v>
      </c>
      <c r="C4936" s="434">
        <v>45</v>
      </c>
    </row>
    <row r="4937" spans="1:3" x14ac:dyDescent="0.35">
      <c r="A4937" s="917" t="s">
        <v>7644</v>
      </c>
      <c r="B4937" s="422" t="s">
        <v>2832</v>
      </c>
      <c r="C4937" s="434">
        <v>45</v>
      </c>
    </row>
    <row r="4938" spans="1:3" x14ac:dyDescent="0.35">
      <c r="A4938" s="917" t="s">
        <v>7645</v>
      </c>
      <c r="B4938" s="422" t="s">
        <v>2834</v>
      </c>
      <c r="C4938" s="434">
        <v>30</v>
      </c>
    </row>
    <row r="4939" spans="1:3" x14ac:dyDescent="0.35">
      <c r="A4939" s="917" t="s">
        <v>7646</v>
      </c>
      <c r="B4939" s="422" t="s">
        <v>2836</v>
      </c>
      <c r="C4939" s="434">
        <v>30</v>
      </c>
    </row>
    <row r="4940" spans="1:3" x14ac:dyDescent="0.35">
      <c r="A4940" s="917" t="s">
        <v>7647</v>
      </c>
      <c r="B4940" s="422" t="s">
        <v>6887</v>
      </c>
      <c r="C4940" s="434">
        <v>30</v>
      </c>
    </row>
    <row r="4941" spans="1:3" x14ac:dyDescent="0.35">
      <c r="A4941" s="917" t="s">
        <v>7648</v>
      </c>
      <c r="B4941" s="422" t="s">
        <v>2428</v>
      </c>
      <c r="C4941" s="434">
        <v>30</v>
      </c>
    </row>
    <row r="4942" spans="1:3" x14ac:dyDescent="0.35">
      <c r="A4942" s="917" t="s">
        <v>7649</v>
      </c>
      <c r="B4942" s="422" t="s">
        <v>6888</v>
      </c>
      <c r="C4942" s="434">
        <v>45</v>
      </c>
    </row>
    <row r="4943" spans="1:3" x14ac:dyDescent="0.35">
      <c r="A4943" s="917" t="s">
        <v>7650</v>
      </c>
      <c r="B4943" s="422" t="s">
        <v>2841</v>
      </c>
      <c r="C4943" s="434">
        <v>60</v>
      </c>
    </row>
    <row r="4944" spans="1:3" x14ac:dyDescent="0.35">
      <c r="A4944" s="917" t="s">
        <v>7651</v>
      </c>
      <c r="B4944" s="422" t="s">
        <v>2843</v>
      </c>
      <c r="C4944" s="434">
        <v>45</v>
      </c>
    </row>
    <row r="4945" spans="1:3" x14ac:dyDescent="0.35">
      <c r="A4945" s="917" t="s">
        <v>7652</v>
      </c>
      <c r="B4945" s="422" t="s">
        <v>2845</v>
      </c>
      <c r="C4945" s="434">
        <v>45</v>
      </c>
    </row>
    <row r="4946" spans="1:3" x14ac:dyDescent="0.35">
      <c r="A4946" s="917" t="s">
        <v>7653</v>
      </c>
      <c r="B4946" s="422" t="s">
        <v>2847</v>
      </c>
      <c r="C4946" s="434">
        <v>30</v>
      </c>
    </row>
    <row r="4947" spans="1:3" x14ac:dyDescent="0.35">
      <c r="A4947" s="917" t="s">
        <v>7654</v>
      </c>
      <c r="B4947" s="422" t="s">
        <v>2849</v>
      </c>
      <c r="C4947" s="434">
        <v>45</v>
      </c>
    </row>
    <row r="4948" spans="1:3" x14ac:dyDescent="0.35">
      <c r="A4948" s="917" t="s">
        <v>7655</v>
      </c>
      <c r="B4948" s="422" t="s">
        <v>2851</v>
      </c>
      <c r="C4948" s="434">
        <v>120</v>
      </c>
    </row>
    <row r="4949" spans="1:3" x14ac:dyDescent="0.35">
      <c r="A4949" s="917" t="s">
        <v>7656</v>
      </c>
      <c r="B4949" s="422" t="s">
        <v>2853</v>
      </c>
      <c r="C4949" s="434">
        <v>90</v>
      </c>
    </row>
    <row r="4950" spans="1:3" x14ac:dyDescent="0.35">
      <c r="A4950" s="917" t="s">
        <v>7657</v>
      </c>
      <c r="B4950" s="422" t="s">
        <v>7292</v>
      </c>
      <c r="C4950" s="434">
        <v>90</v>
      </c>
    </row>
    <row r="4951" spans="1:3" x14ac:dyDescent="0.35">
      <c r="A4951" s="917" t="s">
        <v>7658</v>
      </c>
      <c r="B4951" s="422" t="s">
        <v>6889</v>
      </c>
      <c r="C4951" s="434">
        <v>60</v>
      </c>
    </row>
    <row r="4952" spans="1:3" x14ac:dyDescent="0.35">
      <c r="A4952" s="917" t="s">
        <v>7659</v>
      </c>
      <c r="B4952" s="422" t="s">
        <v>2859</v>
      </c>
      <c r="C4952" s="434">
        <v>60</v>
      </c>
    </row>
    <row r="4953" spans="1:3" x14ac:dyDescent="0.35">
      <c r="A4953" s="917" t="s">
        <v>7660</v>
      </c>
      <c r="B4953" s="422" t="s">
        <v>6890</v>
      </c>
      <c r="C4953" s="434">
        <v>60</v>
      </c>
    </row>
    <row r="4954" spans="1:3" x14ac:dyDescent="0.35">
      <c r="A4954" s="917" t="s">
        <v>7661</v>
      </c>
      <c r="B4954" s="422" t="s">
        <v>2863</v>
      </c>
      <c r="C4954" s="434">
        <v>90</v>
      </c>
    </row>
    <row r="4955" spans="1:3" x14ac:dyDescent="0.35">
      <c r="A4955" s="917" t="s">
        <v>7662</v>
      </c>
      <c r="B4955" s="422" t="s">
        <v>2865</v>
      </c>
      <c r="C4955" s="434">
        <v>90</v>
      </c>
    </row>
    <row r="4956" spans="1:3" x14ac:dyDescent="0.35">
      <c r="A4956" s="917" t="s">
        <v>7663</v>
      </c>
      <c r="B4956" s="422" t="s">
        <v>2867</v>
      </c>
      <c r="C4956" s="434">
        <v>90</v>
      </c>
    </row>
    <row r="4957" spans="1:3" x14ac:dyDescent="0.35">
      <c r="A4957" s="917" t="s">
        <v>7664</v>
      </c>
      <c r="B4957" s="422" t="s">
        <v>2869</v>
      </c>
      <c r="C4957" s="434">
        <v>120</v>
      </c>
    </row>
    <row r="4958" spans="1:3" x14ac:dyDescent="0.35">
      <c r="A4958" s="917" t="s">
        <v>7665</v>
      </c>
      <c r="B4958" s="422" t="s">
        <v>6891</v>
      </c>
      <c r="C4958" s="434">
        <v>60</v>
      </c>
    </row>
    <row r="4959" spans="1:3" x14ac:dyDescent="0.35">
      <c r="A4959" s="917" t="s">
        <v>7666</v>
      </c>
      <c r="B4959" s="422" t="s">
        <v>6892</v>
      </c>
      <c r="C4959" s="434">
        <v>60</v>
      </c>
    </row>
    <row r="4960" spans="1:3" x14ac:dyDescent="0.35">
      <c r="A4960" s="917" t="s">
        <v>7667</v>
      </c>
      <c r="B4960" s="422" t="s">
        <v>2875</v>
      </c>
      <c r="C4960" s="434">
        <v>60</v>
      </c>
    </row>
    <row r="4961" spans="1:3" x14ac:dyDescent="0.35">
      <c r="A4961" s="917" t="s">
        <v>7668</v>
      </c>
      <c r="B4961" s="422" t="s">
        <v>2877</v>
      </c>
      <c r="C4961" s="434">
        <v>90</v>
      </c>
    </row>
    <row r="4962" spans="1:3" x14ac:dyDescent="0.35">
      <c r="A4962" s="917" t="s">
        <v>7669</v>
      </c>
      <c r="B4962" s="422" t="s">
        <v>2879</v>
      </c>
      <c r="C4962" s="434">
        <v>60</v>
      </c>
    </row>
    <row r="4963" spans="1:3" x14ac:dyDescent="0.35">
      <c r="A4963" s="917" t="s">
        <v>7670</v>
      </c>
      <c r="B4963" s="422" t="s">
        <v>6893</v>
      </c>
      <c r="C4963" s="434">
        <v>30</v>
      </c>
    </row>
    <row r="4964" spans="1:3" x14ac:dyDescent="0.35">
      <c r="A4964" s="917" t="s">
        <v>7671</v>
      </c>
      <c r="B4964" s="422" t="s">
        <v>2918</v>
      </c>
      <c r="C4964" s="434">
        <v>60</v>
      </c>
    </row>
    <row r="4965" spans="1:3" x14ac:dyDescent="0.35">
      <c r="A4965" s="917" t="s">
        <v>7672</v>
      </c>
      <c r="B4965" s="422" t="s">
        <v>6894</v>
      </c>
      <c r="C4965" s="434">
        <v>90</v>
      </c>
    </row>
    <row r="4966" spans="1:3" x14ac:dyDescent="0.35">
      <c r="A4966" s="917" t="s">
        <v>7673</v>
      </c>
      <c r="B4966" s="422" t="s">
        <v>6895</v>
      </c>
      <c r="C4966" s="434">
        <v>90</v>
      </c>
    </row>
    <row r="4967" spans="1:3" x14ac:dyDescent="0.35">
      <c r="A4967" s="917" t="s">
        <v>7674</v>
      </c>
      <c r="B4967" s="422" t="s">
        <v>6896</v>
      </c>
      <c r="C4967" s="434">
        <v>150</v>
      </c>
    </row>
    <row r="4968" spans="1:3" x14ac:dyDescent="0.35">
      <c r="A4968" s="917" t="s">
        <v>7675</v>
      </c>
      <c r="B4968" s="422" t="s">
        <v>6897</v>
      </c>
      <c r="C4968" s="434">
        <v>30</v>
      </c>
    </row>
    <row r="4969" spans="1:3" x14ac:dyDescent="0.35">
      <c r="A4969" s="917" t="s">
        <v>7676</v>
      </c>
      <c r="B4969" s="422" t="s">
        <v>2638</v>
      </c>
      <c r="C4969" s="434">
        <v>30</v>
      </c>
    </row>
    <row r="4970" spans="1:3" x14ac:dyDescent="0.35">
      <c r="A4970" s="917" t="s">
        <v>7677</v>
      </c>
      <c r="B4970" s="422" t="s">
        <v>817</v>
      </c>
      <c r="C4970" s="434">
        <v>450</v>
      </c>
    </row>
    <row r="4971" spans="1:3" x14ac:dyDescent="0.35">
      <c r="A4971" s="917" t="s">
        <v>7678</v>
      </c>
      <c r="B4971" s="422" t="s">
        <v>6874</v>
      </c>
      <c r="C4971" s="434">
        <v>30</v>
      </c>
    </row>
    <row r="4972" spans="1:3" x14ac:dyDescent="0.35">
      <c r="A4972" s="917" t="s">
        <v>7679</v>
      </c>
      <c r="B4972" s="422" t="s">
        <v>2413</v>
      </c>
      <c r="C4972" s="434">
        <v>15</v>
      </c>
    </row>
    <row r="4973" spans="1:3" x14ac:dyDescent="0.35">
      <c r="A4973" s="917" t="s">
        <v>7680</v>
      </c>
      <c r="B4973" s="422" t="s">
        <v>2415</v>
      </c>
      <c r="C4973" s="434">
        <v>30</v>
      </c>
    </row>
    <row r="4974" spans="1:3" x14ac:dyDescent="0.35">
      <c r="A4974" s="917" t="s">
        <v>7681</v>
      </c>
      <c r="B4974" s="422" t="s">
        <v>7305</v>
      </c>
      <c r="C4974" s="434">
        <v>45</v>
      </c>
    </row>
    <row r="4975" spans="1:3" x14ac:dyDescent="0.35">
      <c r="A4975" s="917" t="s">
        <v>7682</v>
      </c>
      <c r="B4975" s="422" t="s">
        <v>836</v>
      </c>
      <c r="C4975" s="434">
        <v>45</v>
      </c>
    </row>
    <row r="4976" spans="1:3" x14ac:dyDescent="0.35">
      <c r="A4976" s="917" t="s">
        <v>7683</v>
      </c>
      <c r="B4976" s="422" t="s">
        <v>6886</v>
      </c>
      <c r="C4976" s="434">
        <v>90</v>
      </c>
    </row>
    <row r="4977" spans="1:3" x14ac:dyDescent="0.35">
      <c r="A4977" s="917" t="s">
        <v>7684</v>
      </c>
      <c r="B4977" s="422" t="s">
        <v>2424</v>
      </c>
      <c r="C4977" s="434">
        <v>45</v>
      </c>
    </row>
    <row r="4978" spans="1:3" x14ac:dyDescent="0.35">
      <c r="A4978" s="917" t="s">
        <v>7685</v>
      </c>
      <c r="B4978" s="422" t="s">
        <v>849</v>
      </c>
      <c r="C4978" s="434">
        <v>45</v>
      </c>
    </row>
    <row r="4979" spans="1:3" x14ac:dyDescent="0.35">
      <c r="A4979" s="917" t="s">
        <v>7686</v>
      </c>
      <c r="B4979" s="422" t="s">
        <v>2832</v>
      </c>
      <c r="C4979" s="434">
        <v>30</v>
      </c>
    </row>
    <row r="4980" spans="1:3" x14ac:dyDescent="0.35">
      <c r="A4980" s="917" t="s">
        <v>7687</v>
      </c>
      <c r="B4980" s="422" t="s">
        <v>2834</v>
      </c>
      <c r="C4980" s="434">
        <v>30</v>
      </c>
    </row>
    <row r="4981" spans="1:3" x14ac:dyDescent="0.35">
      <c r="A4981" s="917" t="s">
        <v>7688</v>
      </c>
      <c r="B4981" s="422" t="s">
        <v>2836</v>
      </c>
      <c r="C4981" s="434">
        <v>30</v>
      </c>
    </row>
    <row r="4982" spans="1:3" x14ac:dyDescent="0.35">
      <c r="A4982" s="917" t="s">
        <v>7689</v>
      </c>
      <c r="B4982" s="422" t="s">
        <v>6887</v>
      </c>
      <c r="C4982" s="434">
        <v>30</v>
      </c>
    </row>
    <row r="4983" spans="1:3" x14ac:dyDescent="0.35">
      <c r="A4983" s="917" t="s">
        <v>7690</v>
      </c>
      <c r="B4983" s="422" t="s">
        <v>2428</v>
      </c>
      <c r="C4983" s="434">
        <v>30</v>
      </c>
    </row>
    <row r="4984" spans="1:3" x14ac:dyDescent="0.35">
      <c r="A4984" s="917" t="s">
        <v>7691</v>
      </c>
      <c r="B4984" s="422" t="s">
        <v>2841</v>
      </c>
      <c r="C4984" s="434">
        <v>60</v>
      </c>
    </row>
    <row r="4985" spans="1:3" x14ac:dyDescent="0.35">
      <c r="A4985" s="917" t="s">
        <v>7692</v>
      </c>
      <c r="B4985" s="422" t="s">
        <v>2851</v>
      </c>
      <c r="C4985" s="434">
        <v>120</v>
      </c>
    </row>
    <row r="4986" spans="1:3" x14ac:dyDescent="0.35">
      <c r="A4986" s="917" t="s">
        <v>7693</v>
      </c>
      <c r="B4986" s="422" t="s">
        <v>2853</v>
      </c>
      <c r="C4986" s="434">
        <v>90</v>
      </c>
    </row>
    <row r="4987" spans="1:3" x14ac:dyDescent="0.35">
      <c r="A4987" s="917" t="s">
        <v>7694</v>
      </c>
      <c r="B4987" s="422" t="s">
        <v>7292</v>
      </c>
      <c r="C4987" s="434">
        <v>90</v>
      </c>
    </row>
    <row r="4988" spans="1:3" x14ac:dyDescent="0.35">
      <c r="A4988" s="917" t="s">
        <v>7695</v>
      </c>
      <c r="B4988" s="422" t="s">
        <v>6898</v>
      </c>
      <c r="C4988" s="434">
        <v>60</v>
      </c>
    </row>
    <row r="4989" spans="1:3" x14ac:dyDescent="0.35">
      <c r="A4989" s="917" t="s">
        <v>7696</v>
      </c>
      <c r="B4989" s="422" t="s">
        <v>2859</v>
      </c>
      <c r="C4989" s="434">
        <v>60</v>
      </c>
    </row>
    <row r="4990" spans="1:3" x14ac:dyDescent="0.35">
      <c r="A4990" s="917" t="s">
        <v>7697</v>
      </c>
      <c r="B4990" s="422" t="s">
        <v>2863</v>
      </c>
      <c r="C4990" s="434">
        <v>90</v>
      </c>
    </row>
    <row r="4991" spans="1:3" x14ac:dyDescent="0.35">
      <c r="A4991" s="917" t="s">
        <v>7698</v>
      </c>
      <c r="B4991" s="422" t="s">
        <v>2865</v>
      </c>
      <c r="C4991" s="434">
        <v>90</v>
      </c>
    </row>
    <row r="4992" spans="1:3" x14ac:dyDescent="0.35">
      <c r="A4992" s="917" t="s">
        <v>7699</v>
      </c>
      <c r="B4992" s="422" t="s">
        <v>2869</v>
      </c>
      <c r="C4992" s="434">
        <v>90</v>
      </c>
    </row>
    <row r="4993" spans="1:3" x14ac:dyDescent="0.35">
      <c r="A4993" s="917" t="s">
        <v>7700</v>
      </c>
      <c r="B4993" s="422" t="s">
        <v>6891</v>
      </c>
      <c r="C4993" s="434">
        <v>60</v>
      </c>
    </row>
    <row r="4994" spans="1:3" x14ac:dyDescent="0.35">
      <c r="A4994" s="917" t="s">
        <v>7701</v>
      </c>
      <c r="B4994" s="422" t="s">
        <v>6892</v>
      </c>
      <c r="C4994" s="434">
        <v>60</v>
      </c>
    </row>
    <row r="4995" spans="1:3" x14ac:dyDescent="0.35">
      <c r="A4995" s="917" t="s">
        <v>7702</v>
      </c>
      <c r="B4995" s="422" t="s">
        <v>2875</v>
      </c>
      <c r="C4995" s="434">
        <v>60</v>
      </c>
    </row>
    <row r="4996" spans="1:3" x14ac:dyDescent="0.35">
      <c r="A4996" s="917" t="s">
        <v>7703</v>
      </c>
      <c r="B4996" s="422" t="s">
        <v>2877</v>
      </c>
      <c r="C4996" s="434">
        <v>60</v>
      </c>
    </row>
    <row r="4997" spans="1:3" x14ac:dyDescent="0.35">
      <c r="A4997" s="917" t="s">
        <v>7704</v>
      </c>
      <c r="B4997" s="422" t="s">
        <v>2879</v>
      </c>
      <c r="C4997" s="434">
        <v>60</v>
      </c>
    </row>
    <row r="4998" spans="1:3" x14ac:dyDescent="0.35">
      <c r="A4998" s="917" t="s">
        <v>7705</v>
      </c>
      <c r="B4998" s="422" t="s">
        <v>2881</v>
      </c>
      <c r="C4998" s="434">
        <v>60</v>
      </c>
    </row>
    <row r="4999" spans="1:3" x14ac:dyDescent="0.35">
      <c r="A4999" s="917" t="s">
        <v>7706</v>
      </c>
      <c r="B4999" s="422" t="s">
        <v>6896</v>
      </c>
      <c r="C4999" s="434">
        <v>90</v>
      </c>
    </row>
    <row r="5000" spans="1:3" x14ac:dyDescent="0.35">
      <c r="A5000" s="917" t="s">
        <v>7707</v>
      </c>
      <c r="B5000" s="422" t="s">
        <v>817</v>
      </c>
      <c r="C5000" s="434">
        <v>360</v>
      </c>
    </row>
    <row r="5001" spans="1:3" x14ac:dyDescent="0.35">
      <c r="A5001" s="917" t="s">
        <v>7708</v>
      </c>
      <c r="B5001" s="931" t="s">
        <v>2445</v>
      </c>
      <c r="C5001" s="919">
        <v>30</v>
      </c>
    </row>
    <row r="5002" spans="1:3" x14ac:dyDescent="0.35">
      <c r="A5002" s="917" t="s">
        <v>7709</v>
      </c>
      <c r="B5002" s="931" t="s">
        <v>2922</v>
      </c>
      <c r="C5002" s="919">
        <v>15</v>
      </c>
    </row>
    <row r="5003" spans="1:3" x14ac:dyDescent="0.35">
      <c r="A5003" s="917" t="s">
        <v>7710</v>
      </c>
      <c r="B5003" s="931" t="s">
        <v>2449</v>
      </c>
      <c r="C5003" s="919">
        <v>30</v>
      </c>
    </row>
    <row r="5004" spans="1:3" x14ac:dyDescent="0.35">
      <c r="A5004" s="917" t="s">
        <v>7711</v>
      </c>
      <c r="B5004" s="931" t="s">
        <v>6899</v>
      </c>
      <c r="C5004" s="919">
        <v>45</v>
      </c>
    </row>
    <row r="5005" spans="1:3" x14ac:dyDescent="0.35">
      <c r="A5005" s="917" t="s">
        <v>7712</v>
      </c>
      <c r="B5005" s="931" t="s">
        <v>836</v>
      </c>
      <c r="C5005" s="919">
        <v>45</v>
      </c>
    </row>
    <row r="5006" spans="1:3" x14ac:dyDescent="0.35">
      <c r="A5006" s="917" t="s">
        <v>7713</v>
      </c>
      <c r="B5006" s="931" t="s">
        <v>2927</v>
      </c>
      <c r="C5006" s="919">
        <v>90</v>
      </c>
    </row>
    <row r="5007" spans="1:3" x14ac:dyDescent="0.35">
      <c r="A5007" s="917" t="s">
        <v>7714</v>
      </c>
      <c r="B5007" s="931" t="s">
        <v>2428</v>
      </c>
      <c r="C5007" s="932">
        <v>30</v>
      </c>
    </row>
    <row r="5008" spans="1:3" x14ac:dyDescent="0.35">
      <c r="A5008" s="917" t="s">
        <v>7715</v>
      </c>
      <c r="B5008" s="931" t="s">
        <v>2930</v>
      </c>
      <c r="C5008" s="932">
        <v>60</v>
      </c>
    </row>
    <row r="5009" spans="1:3" x14ac:dyDescent="0.35">
      <c r="A5009" s="917" t="s">
        <v>7716</v>
      </c>
      <c r="B5009" s="926" t="s">
        <v>2591</v>
      </c>
      <c r="C5009" s="932">
        <v>30</v>
      </c>
    </row>
    <row r="5010" spans="1:3" x14ac:dyDescent="0.35">
      <c r="A5010" s="917" t="s">
        <v>7717</v>
      </c>
      <c r="B5010" s="931" t="s">
        <v>2933</v>
      </c>
      <c r="C5010" s="932">
        <v>30</v>
      </c>
    </row>
    <row r="5011" spans="1:3" x14ac:dyDescent="0.35">
      <c r="A5011" s="917" t="s">
        <v>7718</v>
      </c>
      <c r="B5011" s="931" t="s">
        <v>849</v>
      </c>
      <c r="C5011" s="932">
        <v>45</v>
      </c>
    </row>
    <row r="5012" spans="1:3" x14ac:dyDescent="0.35">
      <c r="A5012" s="917" t="s">
        <v>7719</v>
      </c>
      <c r="B5012" s="931" t="s">
        <v>2836</v>
      </c>
      <c r="C5012" s="932">
        <v>30</v>
      </c>
    </row>
    <row r="5013" spans="1:3" x14ac:dyDescent="0.35">
      <c r="A5013" s="917" t="s">
        <v>7720</v>
      </c>
      <c r="B5013" s="931" t="s">
        <v>2456</v>
      </c>
      <c r="C5013" s="932">
        <v>30</v>
      </c>
    </row>
    <row r="5014" spans="1:3" x14ac:dyDescent="0.35">
      <c r="A5014" s="917" t="s">
        <v>7721</v>
      </c>
      <c r="B5014" s="931" t="s">
        <v>2841</v>
      </c>
      <c r="C5014" s="919">
        <v>60</v>
      </c>
    </row>
    <row r="5015" spans="1:3" x14ac:dyDescent="0.35">
      <c r="A5015" s="917" t="s">
        <v>7722</v>
      </c>
      <c r="B5015" s="931" t="s">
        <v>2938</v>
      </c>
      <c r="C5015" s="919">
        <v>90</v>
      </c>
    </row>
    <row r="5016" spans="1:3" x14ac:dyDescent="0.35">
      <c r="A5016" s="917" t="s">
        <v>7723</v>
      </c>
      <c r="B5016" s="926" t="s">
        <v>6900</v>
      </c>
      <c r="C5016" s="924">
        <v>60</v>
      </c>
    </row>
    <row r="5017" spans="1:3" x14ac:dyDescent="0.35">
      <c r="A5017" s="917" t="s">
        <v>7724</v>
      </c>
      <c r="B5017" s="931" t="s">
        <v>6901</v>
      </c>
      <c r="C5017" s="932">
        <v>180</v>
      </c>
    </row>
    <row r="5018" spans="1:3" x14ac:dyDescent="0.35">
      <c r="A5018" s="917" t="s">
        <v>7725</v>
      </c>
      <c r="B5018" s="931" t="s">
        <v>6902</v>
      </c>
      <c r="C5018" s="929">
        <v>120</v>
      </c>
    </row>
    <row r="5019" spans="1:3" x14ac:dyDescent="0.35">
      <c r="A5019" s="917" t="s">
        <v>7726</v>
      </c>
      <c r="B5019" s="933" t="s">
        <v>2944</v>
      </c>
      <c r="C5019" s="929">
        <v>90</v>
      </c>
    </row>
    <row r="5020" spans="1:3" x14ac:dyDescent="0.35">
      <c r="A5020" s="917" t="s">
        <v>7727</v>
      </c>
      <c r="B5020" s="931" t="s">
        <v>2946</v>
      </c>
      <c r="C5020" s="929">
        <v>90</v>
      </c>
    </row>
    <row r="5021" spans="1:3" x14ac:dyDescent="0.35">
      <c r="A5021" s="917" t="s">
        <v>7728</v>
      </c>
      <c r="B5021" s="931" t="s">
        <v>2947</v>
      </c>
      <c r="C5021" s="932">
        <v>60</v>
      </c>
    </row>
    <row r="5022" spans="1:3" x14ac:dyDescent="0.35">
      <c r="A5022" s="917" t="s">
        <v>7729</v>
      </c>
      <c r="B5022" s="931" t="s">
        <v>2949</v>
      </c>
      <c r="C5022" s="932">
        <v>60</v>
      </c>
    </row>
    <row r="5023" spans="1:3" x14ac:dyDescent="0.35">
      <c r="A5023" s="917" t="s">
        <v>7730</v>
      </c>
      <c r="B5023" s="918" t="s">
        <v>6903</v>
      </c>
      <c r="C5023" s="919">
        <v>60</v>
      </c>
    </row>
    <row r="5024" spans="1:3" x14ac:dyDescent="0.35">
      <c r="A5024" s="917" t="s">
        <v>7731</v>
      </c>
      <c r="B5024" s="926" t="s">
        <v>6904</v>
      </c>
      <c r="C5024" s="919">
        <v>60</v>
      </c>
    </row>
    <row r="5025" spans="1:3" x14ac:dyDescent="0.35">
      <c r="A5025" s="917" t="s">
        <v>7732</v>
      </c>
      <c r="B5025" s="931" t="s">
        <v>6905</v>
      </c>
      <c r="C5025" s="932">
        <v>60</v>
      </c>
    </row>
    <row r="5026" spans="1:3" x14ac:dyDescent="0.35">
      <c r="A5026" s="917" t="s">
        <v>7733</v>
      </c>
      <c r="B5026" s="931" t="s">
        <v>6906</v>
      </c>
      <c r="C5026" s="932">
        <v>60</v>
      </c>
    </row>
    <row r="5027" spans="1:3" x14ac:dyDescent="0.35">
      <c r="A5027" s="917" t="s">
        <v>7734</v>
      </c>
      <c r="B5027" s="931" t="s">
        <v>2952</v>
      </c>
      <c r="C5027" s="932">
        <v>60</v>
      </c>
    </row>
    <row r="5028" spans="1:3" x14ac:dyDescent="0.35">
      <c r="A5028" s="917" t="s">
        <v>7735</v>
      </c>
      <c r="B5028" s="931" t="s">
        <v>7306</v>
      </c>
      <c r="C5028" s="932">
        <v>60</v>
      </c>
    </row>
    <row r="5029" spans="1:3" x14ac:dyDescent="0.35">
      <c r="A5029" s="917" t="s">
        <v>7736</v>
      </c>
      <c r="B5029" s="931" t="s">
        <v>2950</v>
      </c>
      <c r="C5029" s="932">
        <v>30</v>
      </c>
    </row>
    <row r="5030" spans="1:3" x14ac:dyDescent="0.35">
      <c r="A5030" s="917" t="s">
        <v>7737</v>
      </c>
      <c r="B5030" s="931" t="s">
        <v>2955</v>
      </c>
      <c r="C5030" s="932">
        <v>270</v>
      </c>
    </row>
    <row r="5031" spans="1:3" x14ac:dyDescent="0.35">
      <c r="A5031" s="917" t="s">
        <v>7738</v>
      </c>
      <c r="B5031" s="933" t="s">
        <v>2411</v>
      </c>
      <c r="C5031" s="919">
        <v>75</v>
      </c>
    </row>
    <row r="5032" spans="1:3" x14ac:dyDescent="0.35">
      <c r="A5032" s="917" t="s">
        <v>7739</v>
      </c>
      <c r="B5032" s="933" t="s">
        <v>2413</v>
      </c>
      <c r="C5032" s="919">
        <v>30</v>
      </c>
    </row>
    <row r="5033" spans="1:3" x14ac:dyDescent="0.35">
      <c r="A5033" s="917" t="s">
        <v>7740</v>
      </c>
      <c r="B5033" s="933" t="s">
        <v>2415</v>
      </c>
      <c r="C5033" s="919">
        <v>60</v>
      </c>
    </row>
    <row r="5034" spans="1:3" x14ac:dyDescent="0.35">
      <c r="A5034" s="917" t="s">
        <v>7741</v>
      </c>
      <c r="B5034" s="933" t="s">
        <v>6907</v>
      </c>
      <c r="C5034" s="919">
        <v>75</v>
      </c>
    </row>
    <row r="5035" spans="1:3" x14ac:dyDescent="0.35">
      <c r="A5035" s="917" t="s">
        <v>7742</v>
      </c>
      <c r="B5035" s="933" t="s">
        <v>836</v>
      </c>
      <c r="C5035" s="919">
        <v>75</v>
      </c>
    </row>
    <row r="5036" spans="1:3" x14ac:dyDescent="0.35">
      <c r="A5036" s="917" t="s">
        <v>7743</v>
      </c>
      <c r="B5036" s="933" t="s">
        <v>2420</v>
      </c>
      <c r="C5036" s="919">
        <v>120</v>
      </c>
    </row>
    <row r="5037" spans="1:3" x14ac:dyDescent="0.35">
      <c r="A5037" s="917" t="s">
        <v>7744</v>
      </c>
      <c r="B5037" s="933" t="s">
        <v>2428</v>
      </c>
      <c r="C5037" s="929">
        <v>30</v>
      </c>
    </row>
    <row r="5038" spans="1:3" x14ac:dyDescent="0.35">
      <c r="A5038" s="917" t="s">
        <v>7745</v>
      </c>
      <c r="B5038" s="933" t="s">
        <v>2964</v>
      </c>
      <c r="C5038" s="929">
        <v>60</v>
      </c>
    </row>
    <row r="5039" spans="1:3" x14ac:dyDescent="0.35">
      <c r="A5039" s="917" t="s">
        <v>7746</v>
      </c>
      <c r="B5039" s="933" t="s">
        <v>2591</v>
      </c>
      <c r="C5039" s="929">
        <v>30</v>
      </c>
    </row>
    <row r="5040" spans="1:3" x14ac:dyDescent="0.35">
      <c r="A5040" s="917" t="s">
        <v>7747</v>
      </c>
      <c r="B5040" s="933" t="s">
        <v>2834</v>
      </c>
      <c r="C5040" s="929">
        <v>30</v>
      </c>
    </row>
    <row r="5041" spans="1:3" x14ac:dyDescent="0.35">
      <c r="A5041" s="917" t="s">
        <v>7748</v>
      </c>
      <c r="B5041" s="933" t="s">
        <v>849</v>
      </c>
      <c r="C5041" s="929">
        <v>45</v>
      </c>
    </row>
    <row r="5042" spans="1:3" x14ac:dyDescent="0.35">
      <c r="A5042" s="917" t="s">
        <v>7749</v>
      </c>
      <c r="B5042" s="933" t="s">
        <v>2836</v>
      </c>
      <c r="C5042" s="929">
        <v>30</v>
      </c>
    </row>
    <row r="5043" spans="1:3" x14ac:dyDescent="0.35">
      <c r="A5043" s="917" t="s">
        <v>7750</v>
      </c>
      <c r="B5043" s="933" t="s">
        <v>2456</v>
      </c>
      <c r="C5043" s="929">
        <v>30</v>
      </c>
    </row>
    <row r="5044" spans="1:3" x14ac:dyDescent="0.35">
      <c r="A5044" s="917" t="s">
        <v>7751</v>
      </c>
      <c r="B5044" s="933" t="s">
        <v>2841</v>
      </c>
      <c r="C5044" s="919">
        <v>60</v>
      </c>
    </row>
    <row r="5045" spans="1:3" x14ac:dyDescent="0.35">
      <c r="A5045" s="917" t="s">
        <v>7752</v>
      </c>
      <c r="B5045" s="933" t="s">
        <v>2938</v>
      </c>
      <c r="C5045" s="919">
        <v>90</v>
      </c>
    </row>
    <row r="5046" spans="1:3" x14ac:dyDescent="0.35">
      <c r="A5046" s="917" t="s">
        <v>7753</v>
      </c>
      <c r="B5046" s="918" t="s">
        <v>6900</v>
      </c>
      <c r="C5046" s="919">
        <v>60</v>
      </c>
    </row>
    <row r="5047" spans="1:3" x14ac:dyDescent="0.35">
      <c r="A5047" s="917" t="s">
        <v>7754</v>
      </c>
      <c r="B5047" s="933" t="s">
        <v>6901</v>
      </c>
      <c r="C5047" s="929">
        <v>180</v>
      </c>
    </row>
    <row r="5048" spans="1:3" x14ac:dyDescent="0.35">
      <c r="A5048" s="917" t="s">
        <v>7755</v>
      </c>
      <c r="B5048" s="933" t="s">
        <v>6902</v>
      </c>
      <c r="C5048" s="929">
        <v>180</v>
      </c>
    </row>
    <row r="5049" spans="1:3" x14ac:dyDescent="0.35">
      <c r="A5049" s="917" t="s">
        <v>7756</v>
      </c>
      <c r="B5049" s="933" t="s">
        <v>2944</v>
      </c>
      <c r="C5049" s="929">
        <v>90</v>
      </c>
    </row>
    <row r="5050" spans="1:3" x14ac:dyDescent="0.35">
      <c r="A5050" s="917" t="s">
        <v>7757</v>
      </c>
      <c r="B5050" s="933" t="s">
        <v>2975</v>
      </c>
      <c r="C5050" s="929">
        <v>90</v>
      </c>
    </row>
    <row r="5051" spans="1:3" x14ac:dyDescent="0.35">
      <c r="A5051" s="917" t="s">
        <v>7758</v>
      </c>
      <c r="B5051" s="933" t="s">
        <v>2946</v>
      </c>
      <c r="C5051" s="929">
        <v>120</v>
      </c>
    </row>
    <row r="5052" spans="1:3" x14ac:dyDescent="0.35">
      <c r="A5052" s="917" t="s">
        <v>7759</v>
      </c>
      <c r="B5052" s="933" t="s">
        <v>2978</v>
      </c>
      <c r="C5052" s="929">
        <v>90</v>
      </c>
    </row>
    <row r="5053" spans="1:3" x14ac:dyDescent="0.35">
      <c r="A5053" s="917" t="s">
        <v>7760</v>
      </c>
      <c r="B5053" s="933" t="s">
        <v>2947</v>
      </c>
      <c r="C5053" s="929">
        <v>60</v>
      </c>
    </row>
    <row r="5054" spans="1:3" x14ac:dyDescent="0.35">
      <c r="A5054" s="917" t="s">
        <v>7761</v>
      </c>
      <c r="B5054" s="933" t="s">
        <v>7295</v>
      </c>
      <c r="C5054" s="929">
        <v>45</v>
      </c>
    </row>
    <row r="5055" spans="1:3" x14ac:dyDescent="0.35">
      <c r="A5055" s="917" t="s">
        <v>7762</v>
      </c>
      <c r="B5055" s="933" t="s">
        <v>2949</v>
      </c>
      <c r="C5055" s="929">
        <v>60</v>
      </c>
    </row>
    <row r="5056" spans="1:3" x14ac:dyDescent="0.35">
      <c r="A5056" s="917" t="s">
        <v>7763</v>
      </c>
      <c r="B5056" s="933" t="s">
        <v>2985</v>
      </c>
      <c r="C5056" s="929">
        <v>150</v>
      </c>
    </row>
    <row r="5057" spans="1:3" x14ac:dyDescent="0.35">
      <c r="A5057" s="917" t="s">
        <v>7764</v>
      </c>
      <c r="B5057" s="918" t="s">
        <v>6903</v>
      </c>
      <c r="C5057" s="919">
        <v>60</v>
      </c>
    </row>
    <row r="5058" spans="1:3" x14ac:dyDescent="0.35">
      <c r="A5058" s="917" t="s">
        <v>7765</v>
      </c>
      <c r="B5058" s="933" t="s">
        <v>2638</v>
      </c>
      <c r="C5058" s="929">
        <v>30</v>
      </c>
    </row>
    <row r="5059" spans="1:3" x14ac:dyDescent="0.35">
      <c r="A5059" s="917" t="s">
        <v>7766</v>
      </c>
      <c r="B5059" s="933" t="s">
        <v>2991</v>
      </c>
      <c r="C5059" s="929">
        <v>180</v>
      </c>
    </row>
    <row r="5060" spans="1:3" x14ac:dyDescent="0.35">
      <c r="A5060" s="917" t="s">
        <v>7767</v>
      </c>
      <c r="B5060" s="933" t="s">
        <v>6908</v>
      </c>
      <c r="C5060" s="929">
        <v>30</v>
      </c>
    </row>
    <row r="5061" spans="1:3" x14ac:dyDescent="0.35">
      <c r="A5061" s="917" t="s">
        <v>7768</v>
      </c>
      <c r="B5061" s="933" t="s">
        <v>6905</v>
      </c>
      <c r="C5061" s="929">
        <v>60</v>
      </c>
    </row>
    <row r="5062" spans="1:3" x14ac:dyDescent="0.35">
      <c r="A5062" s="917" t="s">
        <v>7769</v>
      </c>
      <c r="B5062" s="933" t="s">
        <v>6906</v>
      </c>
      <c r="C5062" s="929">
        <v>60</v>
      </c>
    </row>
    <row r="5063" spans="1:3" x14ac:dyDescent="0.35">
      <c r="A5063" s="917" t="s">
        <v>7770</v>
      </c>
      <c r="B5063" s="933" t="s">
        <v>2952</v>
      </c>
      <c r="C5063" s="929">
        <v>60</v>
      </c>
    </row>
    <row r="5064" spans="1:3" x14ac:dyDescent="0.35">
      <c r="A5064" s="917" t="s">
        <v>7771</v>
      </c>
      <c r="B5064" s="933" t="s">
        <v>6909</v>
      </c>
      <c r="C5064" s="929">
        <v>60</v>
      </c>
    </row>
    <row r="5065" spans="1:3" x14ac:dyDescent="0.35">
      <c r="A5065" s="917" t="s">
        <v>7772</v>
      </c>
      <c r="B5065" s="933" t="s">
        <v>2950</v>
      </c>
      <c r="C5065" s="929">
        <v>30</v>
      </c>
    </row>
    <row r="5066" spans="1:3" x14ac:dyDescent="0.35">
      <c r="A5066" s="917" t="s">
        <v>7773</v>
      </c>
      <c r="B5066" s="933" t="s">
        <v>2560</v>
      </c>
      <c r="C5066" s="929">
        <v>45</v>
      </c>
    </row>
    <row r="5067" spans="1:3" x14ac:dyDescent="0.35">
      <c r="A5067" s="917" t="s">
        <v>7774</v>
      </c>
      <c r="B5067" s="933" t="s">
        <v>2955</v>
      </c>
      <c r="C5067" s="929">
        <v>270</v>
      </c>
    </row>
    <row r="5068" spans="1:3" x14ac:dyDescent="0.35">
      <c r="A5068" s="917" t="s">
        <v>7775</v>
      </c>
      <c r="B5068" s="918" t="s">
        <v>2411</v>
      </c>
      <c r="C5068" s="919">
        <v>30</v>
      </c>
    </row>
    <row r="5069" spans="1:3" x14ac:dyDescent="0.35">
      <c r="A5069" s="917" t="s">
        <v>7776</v>
      </c>
      <c r="B5069" s="918" t="s">
        <v>2413</v>
      </c>
      <c r="C5069" s="919">
        <v>15</v>
      </c>
    </row>
    <row r="5070" spans="1:3" x14ac:dyDescent="0.35">
      <c r="A5070" s="917" t="s">
        <v>7777</v>
      </c>
      <c r="B5070" s="918" t="s">
        <v>2415</v>
      </c>
      <c r="C5070" s="919">
        <v>30</v>
      </c>
    </row>
    <row r="5071" spans="1:3" x14ac:dyDescent="0.35">
      <c r="A5071" s="917" t="s">
        <v>7778</v>
      </c>
      <c r="B5071" s="918" t="s">
        <v>6868</v>
      </c>
      <c r="C5071" s="919">
        <v>45</v>
      </c>
    </row>
    <row r="5072" spans="1:3" x14ac:dyDescent="0.35">
      <c r="A5072" s="917" t="s">
        <v>7779</v>
      </c>
      <c r="B5072" s="918" t="s">
        <v>836</v>
      </c>
      <c r="C5072" s="919">
        <v>45</v>
      </c>
    </row>
    <row r="5073" spans="1:3" x14ac:dyDescent="0.35">
      <c r="A5073" s="917" t="s">
        <v>7780</v>
      </c>
      <c r="B5073" s="918" t="s">
        <v>7284</v>
      </c>
      <c r="C5073" s="919">
        <v>90</v>
      </c>
    </row>
    <row r="5074" spans="1:3" x14ac:dyDescent="0.35">
      <c r="A5074" s="917" t="s">
        <v>7781</v>
      </c>
      <c r="B5074" s="422" t="s">
        <v>2424</v>
      </c>
      <c r="C5074" s="434">
        <v>75</v>
      </c>
    </row>
    <row r="5075" spans="1:3" x14ac:dyDescent="0.35">
      <c r="A5075" s="917" t="s">
        <v>7782</v>
      </c>
      <c r="B5075" s="422" t="s">
        <v>3011</v>
      </c>
      <c r="C5075" s="434">
        <v>30</v>
      </c>
    </row>
    <row r="5076" spans="1:3" x14ac:dyDescent="0.35">
      <c r="A5076" s="917" t="s">
        <v>7783</v>
      </c>
      <c r="B5076" s="422" t="s">
        <v>2456</v>
      </c>
      <c r="C5076" s="434">
        <v>30</v>
      </c>
    </row>
    <row r="5077" spans="1:3" x14ac:dyDescent="0.35">
      <c r="A5077" s="917" t="s">
        <v>7784</v>
      </c>
      <c r="B5077" s="422" t="s">
        <v>3065</v>
      </c>
      <c r="C5077" s="434">
        <v>75</v>
      </c>
    </row>
    <row r="5078" spans="1:3" x14ac:dyDescent="0.35">
      <c r="A5078" s="917" t="s">
        <v>7785</v>
      </c>
      <c r="B5078" s="422" t="s">
        <v>6910</v>
      </c>
      <c r="C5078" s="434">
        <v>30</v>
      </c>
    </row>
    <row r="5079" spans="1:3" x14ac:dyDescent="0.35">
      <c r="A5079" s="917" t="s">
        <v>7786</v>
      </c>
      <c r="B5079" s="422" t="s">
        <v>3308</v>
      </c>
      <c r="C5079" s="434">
        <v>75</v>
      </c>
    </row>
    <row r="5080" spans="1:3" x14ac:dyDescent="0.35">
      <c r="A5080" s="917" t="s">
        <v>7787</v>
      </c>
      <c r="B5080" s="422" t="s">
        <v>6911</v>
      </c>
      <c r="C5080" s="434">
        <v>30</v>
      </c>
    </row>
    <row r="5081" spans="1:3" x14ac:dyDescent="0.35">
      <c r="A5081" s="917" t="s">
        <v>7788</v>
      </c>
      <c r="B5081" s="422" t="s">
        <v>2428</v>
      </c>
      <c r="C5081" s="434">
        <v>30</v>
      </c>
    </row>
    <row r="5082" spans="1:3" x14ac:dyDescent="0.35">
      <c r="A5082" s="917" t="s">
        <v>7789</v>
      </c>
      <c r="B5082" s="422" t="s">
        <v>6912</v>
      </c>
      <c r="C5082" s="434">
        <v>60</v>
      </c>
    </row>
    <row r="5083" spans="1:3" x14ac:dyDescent="0.35">
      <c r="A5083" s="917" t="s">
        <v>7790</v>
      </c>
      <c r="B5083" s="422" t="s">
        <v>3318</v>
      </c>
      <c r="C5083" s="434">
        <v>60</v>
      </c>
    </row>
    <row r="5084" spans="1:3" x14ac:dyDescent="0.35">
      <c r="A5084" s="917" t="s">
        <v>7791</v>
      </c>
      <c r="B5084" s="422" t="s">
        <v>3016</v>
      </c>
      <c r="C5084" s="434">
        <v>60</v>
      </c>
    </row>
    <row r="5085" spans="1:3" x14ac:dyDescent="0.35">
      <c r="A5085" s="917" t="s">
        <v>7792</v>
      </c>
      <c r="B5085" s="422" t="s">
        <v>6913</v>
      </c>
      <c r="C5085" s="434">
        <v>180</v>
      </c>
    </row>
    <row r="5086" spans="1:3" x14ac:dyDescent="0.35">
      <c r="A5086" s="917" t="s">
        <v>7793</v>
      </c>
      <c r="B5086" s="422" t="s">
        <v>6914</v>
      </c>
      <c r="C5086" s="434">
        <v>60</v>
      </c>
    </row>
    <row r="5087" spans="1:3" x14ac:dyDescent="0.35">
      <c r="A5087" s="917" t="s">
        <v>7794</v>
      </c>
      <c r="B5087" s="422" t="s">
        <v>6915</v>
      </c>
      <c r="C5087" s="434">
        <v>180</v>
      </c>
    </row>
    <row r="5088" spans="1:3" x14ac:dyDescent="0.35">
      <c r="A5088" s="917" t="s">
        <v>7795</v>
      </c>
      <c r="B5088" s="422" t="s">
        <v>6916</v>
      </c>
      <c r="C5088" s="434">
        <v>120</v>
      </c>
    </row>
    <row r="5089" spans="1:3" x14ac:dyDescent="0.35">
      <c r="A5089" s="917" t="s">
        <v>7796</v>
      </c>
      <c r="B5089" s="422" t="s">
        <v>6917</v>
      </c>
      <c r="C5089" s="434">
        <v>90</v>
      </c>
    </row>
    <row r="5090" spans="1:3" x14ac:dyDescent="0.35">
      <c r="A5090" s="917" t="s">
        <v>7797</v>
      </c>
      <c r="B5090" s="422" t="s">
        <v>6918</v>
      </c>
      <c r="C5090" s="434">
        <v>120</v>
      </c>
    </row>
    <row r="5091" spans="1:3" x14ac:dyDescent="0.35">
      <c r="A5091" s="917" t="s">
        <v>7798</v>
      </c>
      <c r="B5091" s="422" t="s">
        <v>6919</v>
      </c>
      <c r="C5091" s="434">
        <v>120</v>
      </c>
    </row>
    <row r="5092" spans="1:3" x14ac:dyDescent="0.35">
      <c r="A5092" s="917" t="s">
        <v>7799</v>
      </c>
      <c r="B5092" s="422" t="s">
        <v>3322</v>
      </c>
      <c r="C5092" s="434">
        <v>60</v>
      </c>
    </row>
    <row r="5093" spans="1:3" x14ac:dyDescent="0.35">
      <c r="A5093" s="917" t="s">
        <v>7800</v>
      </c>
      <c r="B5093" s="422" t="s">
        <v>6920</v>
      </c>
      <c r="C5093" s="434">
        <v>180</v>
      </c>
    </row>
    <row r="5094" spans="1:3" x14ac:dyDescent="0.35">
      <c r="A5094" s="917" t="s">
        <v>7801</v>
      </c>
      <c r="B5094" s="918" t="s">
        <v>2411</v>
      </c>
      <c r="C5094" s="919">
        <v>75</v>
      </c>
    </row>
    <row r="5095" spans="1:3" x14ac:dyDescent="0.35">
      <c r="A5095" s="917" t="s">
        <v>7802</v>
      </c>
      <c r="B5095" s="918" t="s">
        <v>2413</v>
      </c>
      <c r="C5095" s="919">
        <v>30</v>
      </c>
    </row>
    <row r="5096" spans="1:3" x14ac:dyDescent="0.35">
      <c r="A5096" s="917" t="s">
        <v>7803</v>
      </c>
      <c r="B5096" s="918" t="s">
        <v>2415</v>
      </c>
      <c r="C5096" s="919">
        <v>60</v>
      </c>
    </row>
    <row r="5097" spans="1:3" x14ac:dyDescent="0.35">
      <c r="A5097" s="917" t="s">
        <v>7804</v>
      </c>
      <c r="B5097" s="918" t="s">
        <v>6868</v>
      </c>
      <c r="C5097" s="919">
        <v>75</v>
      </c>
    </row>
    <row r="5098" spans="1:3" x14ac:dyDescent="0.35">
      <c r="A5098" s="917" t="s">
        <v>7805</v>
      </c>
      <c r="B5098" s="918" t="s">
        <v>836</v>
      </c>
      <c r="C5098" s="919">
        <v>75</v>
      </c>
    </row>
    <row r="5099" spans="1:3" x14ac:dyDescent="0.35">
      <c r="A5099" s="917" t="s">
        <v>7806</v>
      </c>
      <c r="B5099" s="918" t="s">
        <v>7284</v>
      </c>
      <c r="C5099" s="919">
        <v>120</v>
      </c>
    </row>
    <row r="5100" spans="1:3" x14ac:dyDescent="0.35">
      <c r="A5100" s="917" t="s">
        <v>7807</v>
      </c>
      <c r="B5100" s="920" t="s">
        <v>2424</v>
      </c>
      <c r="C5100" s="434">
        <v>75</v>
      </c>
    </row>
    <row r="5101" spans="1:3" x14ac:dyDescent="0.35">
      <c r="A5101" s="917" t="s">
        <v>7808</v>
      </c>
      <c r="B5101" s="920" t="s">
        <v>3011</v>
      </c>
      <c r="C5101" s="434">
        <v>30</v>
      </c>
    </row>
    <row r="5102" spans="1:3" x14ac:dyDescent="0.35">
      <c r="A5102" s="917" t="s">
        <v>7809</v>
      </c>
      <c r="B5102" s="920" t="s">
        <v>2456</v>
      </c>
      <c r="C5102" s="434">
        <v>30</v>
      </c>
    </row>
    <row r="5103" spans="1:3" x14ac:dyDescent="0.35">
      <c r="A5103" s="917" t="s">
        <v>7810</v>
      </c>
      <c r="B5103" s="920" t="s">
        <v>6921</v>
      </c>
      <c r="C5103" s="434">
        <v>75</v>
      </c>
    </row>
    <row r="5104" spans="1:3" x14ac:dyDescent="0.35">
      <c r="A5104" s="917" t="s">
        <v>7811</v>
      </c>
      <c r="B5104" s="920" t="s">
        <v>3061</v>
      </c>
      <c r="C5104" s="434">
        <v>30</v>
      </c>
    </row>
    <row r="5105" spans="1:3" x14ac:dyDescent="0.35">
      <c r="A5105" s="917" t="s">
        <v>7812</v>
      </c>
      <c r="B5105" s="920" t="s">
        <v>3302</v>
      </c>
      <c r="C5105" s="434">
        <v>60</v>
      </c>
    </row>
    <row r="5106" spans="1:3" x14ac:dyDescent="0.35">
      <c r="A5106" s="917" t="s">
        <v>7813</v>
      </c>
      <c r="B5106" s="920" t="s">
        <v>6910</v>
      </c>
      <c r="C5106" s="434">
        <v>30</v>
      </c>
    </row>
    <row r="5107" spans="1:3" x14ac:dyDescent="0.35">
      <c r="A5107" s="917" t="s">
        <v>7814</v>
      </c>
      <c r="B5107" s="920" t="s">
        <v>6922</v>
      </c>
      <c r="C5107" s="434">
        <v>90</v>
      </c>
    </row>
    <row r="5108" spans="1:3" x14ac:dyDescent="0.35">
      <c r="A5108" s="917" t="s">
        <v>7815</v>
      </c>
      <c r="B5108" s="920" t="s">
        <v>3310</v>
      </c>
      <c r="C5108" s="434">
        <v>60</v>
      </c>
    </row>
    <row r="5109" spans="1:3" x14ac:dyDescent="0.35">
      <c r="A5109" s="917" t="s">
        <v>7816</v>
      </c>
      <c r="B5109" s="920" t="s">
        <v>6923</v>
      </c>
      <c r="C5109" s="434">
        <v>60</v>
      </c>
    </row>
    <row r="5110" spans="1:3" x14ac:dyDescent="0.35">
      <c r="A5110" s="917" t="s">
        <v>7817</v>
      </c>
      <c r="B5110" s="928" t="s">
        <v>3315</v>
      </c>
      <c r="C5110" s="919">
        <v>30</v>
      </c>
    </row>
    <row r="5111" spans="1:3" x14ac:dyDescent="0.35">
      <c r="A5111" s="917" t="s">
        <v>7818</v>
      </c>
      <c r="B5111" s="928" t="s">
        <v>2560</v>
      </c>
      <c r="C5111" s="934">
        <v>45</v>
      </c>
    </row>
    <row r="5112" spans="1:3" x14ac:dyDescent="0.35">
      <c r="A5112" s="917" t="s">
        <v>7819</v>
      </c>
      <c r="B5112" s="918" t="s">
        <v>2428</v>
      </c>
      <c r="C5112" s="919">
        <v>30</v>
      </c>
    </row>
    <row r="5113" spans="1:3" x14ac:dyDescent="0.35">
      <c r="A5113" s="917" t="s">
        <v>7820</v>
      </c>
      <c r="B5113" s="918" t="s">
        <v>3318</v>
      </c>
      <c r="C5113" s="919">
        <v>60</v>
      </c>
    </row>
    <row r="5114" spans="1:3" x14ac:dyDescent="0.35">
      <c r="A5114" s="917" t="s">
        <v>7821</v>
      </c>
      <c r="B5114" s="918" t="s">
        <v>3016</v>
      </c>
      <c r="C5114" s="919">
        <v>60</v>
      </c>
    </row>
    <row r="5115" spans="1:3" x14ac:dyDescent="0.35">
      <c r="A5115" s="917" t="s">
        <v>7822</v>
      </c>
      <c r="B5115" s="918" t="s">
        <v>6913</v>
      </c>
      <c r="C5115" s="919">
        <v>150</v>
      </c>
    </row>
    <row r="5116" spans="1:3" x14ac:dyDescent="0.35">
      <c r="A5116" s="917" t="s">
        <v>7823</v>
      </c>
      <c r="B5116" s="918" t="s">
        <v>3072</v>
      </c>
      <c r="C5116" s="919">
        <v>90</v>
      </c>
    </row>
    <row r="5117" spans="1:3" x14ac:dyDescent="0.35">
      <c r="A5117" s="917" t="s">
        <v>7824</v>
      </c>
      <c r="B5117" s="918" t="s">
        <v>6924</v>
      </c>
      <c r="C5117" s="919">
        <v>60</v>
      </c>
    </row>
    <row r="5118" spans="1:3" x14ac:dyDescent="0.35">
      <c r="A5118" s="917" t="s">
        <v>7825</v>
      </c>
      <c r="B5118" s="918" t="s">
        <v>6925</v>
      </c>
      <c r="C5118" s="919">
        <v>120</v>
      </c>
    </row>
    <row r="5119" spans="1:3" x14ac:dyDescent="0.35">
      <c r="A5119" s="917" t="s">
        <v>7826</v>
      </c>
      <c r="B5119" s="918" t="s">
        <v>6926</v>
      </c>
      <c r="C5119" s="919">
        <v>150</v>
      </c>
    </row>
    <row r="5120" spans="1:3" x14ac:dyDescent="0.35">
      <c r="A5120" s="917" t="s">
        <v>7827</v>
      </c>
      <c r="B5120" s="918" t="s">
        <v>6927</v>
      </c>
      <c r="C5120" s="919">
        <v>60</v>
      </c>
    </row>
    <row r="5121" spans="1:3" x14ac:dyDescent="0.35">
      <c r="A5121" s="917" t="s">
        <v>7828</v>
      </c>
      <c r="B5121" s="918" t="s">
        <v>6916</v>
      </c>
      <c r="C5121" s="919">
        <v>120</v>
      </c>
    </row>
    <row r="5122" spans="1:3" x14ac:dyDescent="0.35">
      <c r="A5122" s="917" t="s">
        <v>7829</v>
      </c>
      <c r="B5122" s="918" t="s">
        <v>10150</v>
      </c>
      <c r="C5122" s="919">
        <v>60</v>
      </c>
    </row>
    <row r="5123" spans="1:3" x14ac:dyDescent="0.35">
      <c r="A5123" s="917" t="s">
        <v>7830</v>
      </c>
      <c r="B5123" s="422" t="s">
        <v>6929</v>
      </c>
      <c r="C5123" s="919">
        <v>60</v>
      </c>
    </row>
    <row r="5124" spans="1:3" x14ac:dyDescent="0.35">
      <c r="A5124" s="917" t="s">
        <v>7831</v>
      </c>
      <c r="B5124" s="918" t="s">
        <v>6930</v>
      </c>
      <c r="C5124" s="919">
        <v>60</v>
      </c>
    </row>
    <row r="5125" spans="1:3" x14ac:dyDescent="0.35">
      <c r="A5125" s="917" t="s">
        <v>7832</v>
      </c>
      <c r="B5125" s="422" t="s">
        <v>6918</v>
      </c>
      <c r="C5125" s="919">
        <v>180</v>
      </c>
    </row>
    <row r="5126" spans="1:3" x14ac:dyDescent="0.35">
      <c r="A5126" s="917" t="s">
        <v>7833</v>
      </c>
      <c r="B5126" s="422" t="s">
        <v>10151</v>
      </c>
      <c r="C5126" s="919">
        <v>180</v>
      </c>
    </row>
    <row r="5127" spans="1:3" x14ac:dyDescent="0.35">
      <c r="A5127" s="917" t="s">
        <v>7834</v>
      </c>
      <c r="B5127" s="918" t="s">
        <v>3095</v>
      </c>
      <c r="C5127" s="919">
        <v>60</v>
      </c>
    </row>
    <row r="5128" spans="1:3" x14ac:dyDescent="0.35">
      <c r="A5128" s="917" t="s">
        <v>7835</v>
      </c>
      <c r="B5128" s="422" t="s">
        <v>6932</v>
      </c>
      <c r="C5128" s="919">
        <v>60</v>
      </c>
    </row>
    <row r="5129" spans="1:3" x14ac:dyDescent="0.35">
      <c r="A5129" s="917" t="s">
        <v>7836</v>
      </c>
      <c r="B5129" s="918" t="s">
        <v>2955</v>
      </c>
      <c r="C5129" s="919">
        <v>225</v>
      </c>
    </row>
    <row r="5130" spans="1:3" x14ac:dyDescent="0.35">
      <c r="A5130" s="917" t="s">
        <v>7837</v>
      </c>
      <c r="B5130" s="918" t="s">
        <v>2411</v>
      </c>
      <c r="C5130" s="919">
        <v>30</v>
      </c>
    </row>
    <row r="5131" spans="1:3" x14ac:dyDescent="0.35">
      <c r="A5131" s="917" t="s">
        <v>7838</v>
      </c>
      <c r="B5131" s="918" t="s">
        <v>2413</v>
      </c>
      <c r="C5131" s="919">
        <v>15</v>
      </c>
    </row>
    <row r="5132" spans="1:3" x14ac:dyDescent="0.35">
      <c r="A5132" s="917" t="s">
        <v>7839</v>
      </c>
      <c r="B5132" s="918" t="s">
        <v>2415</v>
      </c>
      <c r="C5132" s="919">
        <v>30</v>
      </c>
    </row>
    <row r="5133" spans="1:3" x14ac:dyDescent="0.35">
      <c r="A5133" s="917" t="s">
        <v>7840</v>
      </c>
      <c r="B5133" s="918" t="s">
        <v>6868</v>
      </c>
      <c r="C5133" s="919">
        <v>45</v>
      </c>
    </row>
    <row r="5134" spans="1:3" x14ac:dyDescent="0.35">
      <c r="A5134" s="917" t="s">
        <v>7841</v>
      </c>
      <c r="B5134" s="918" t="s">
        <v>836</v>
      </c>
      <c r="C5134" s="919">
        <v>45</v>
      </c>
    </row>
    <row r="5135" spans="1:3" x14ac:dyDescent="0.35">
      <c r="A5135" s="917" t="s">
        <v>7842</v>
      </c>
      <c r="B5135" s="918" t="s">
        <v>7284</v>
      </c>
      <c r="C5135" s="919">
        <v>90</v>
      </c>
    </row>
    <row r="5136" spans="1:3" x14ac:dyDescent="0.35">
      <c r="A5136" s="917" t="s">
        <v>7843</v>
      </c>
      <c r="B5136" s="918" t="s">
        <v>2424</v>
      </c>
      <c r="C5136" s="919">
        <v>75</v>
      </c>
    </row>
    <row r="5137" spans="1:3" x14ac:dyDescent="0.35">
      <c r="A5137" s="917" t="s">
        <v>7844</v>
      </c>
      <c r="B5137" s="918" t="s">
        <v>3141</v>
      </c>
      <c r="C5137" s="919">
        <v>45</v>
      </c>
    </row>
    <row r="5138" spans="1:3" x14ac:dyDescent="0.35">
      <c r="A5138" s="917" t="s">
        <v>7845</v>
      </c>
      <c r="B5138" s="918" t="s">
        <v>3143</v>
      </c>
      <c r="C5138" s="919">
        <v>60</v>
      </c>
    </row>
    <row r="5139" spans="1:3" x14ac:dyDescent="0.35">
      <c r="A5139" s="917" t="s">
        <v>7846</v>
      </c>
      <c r="B5139" s="918" t="s">
        <v>3145</v>
      </c>
      <c r="C5139" s="919">
        <v>30</v>
      </c>
    </row>
    <row r="5140" spans="1:3" x14ac:dyDescent="0.35">
      <c r="A5140" s="917" t="s">
        <v>7847</v>
      </c>
      <c r="B5140" s="918" t="s">
        <v>848</v>
      </c>
      <c r="C5140" s="919">
        <v>60</v>
      </c>
    </row>
    <row r="5141" spans="1:3" x14ac:dyDescent="0.35">
      <c r="A5141" s="917" t="s">
        <v>7848</v>
      </c>
      <c r="B5141" s="918" t="s">
        <v>3148</v>
      </c>
      <c r="C5141" s="919">
        <v>45</v>
      </c>
    </row>
    <row r="5142" spans="1:3" x14ac:dyDescent="0.35">
      <c r="A5142" s="917" t="s">
        <v>7849</v>
      </c>
      <c r="B5142" s="918" t="s">
        <v>3150</v>
      </c>
      <c r="C5142" s="919">
        <v>60</v>
      </c>
    </row>
    <row r="5143" spans="1:3" x14ac:dyDescent="0.35">
      <c r="A5143" s="917" t="s">
        <v>7850</v>
      </c>
      <c r="B5143" s="422" t="s">
        <v>6911</v>
      </c>
      <c r="C5143" s="434">
        <v>30</v>
      </c>
    </row>
    <row r="5144" spans="1:3" x14ac:dyDescent="0.35">
      <c r="A5144" s="917" t="s">
        <v>7851</v>
      </c>
      <c r="B5144" s="918" t="s">
        <v>2428</v>
      </c>
      <c r="C5144" s="434">
        <v>30</v>
      </c>
    </row>
    <row r="5145" spans="1:3" x14ac:dyDescent="0.35">
      <c r="A5145" s="917" t="s">
        <v>7852</v>
      </c>
      <c r="B5145" s="918" t="s">
        <v>3153</v>
      </c>
      <c r="C5145" s="919">
        <v>60</v>
      </c>
    </row>
    <row r="5146" spans="1:3" x14ac:dyDescent="0.35">
      <c r="A5146" s="917" t="s">
        <v>7853</v>
      </c>
      <c r="B5146" s="918" t="s">
        <v>3155</v>
      </c>
      <c r="C5146" s="919">
        <v>60</v>
      </c>
    </row>
    <row r="5147" spans="1:3" x14ac:dyDescent="0.35">
      <c r="A5147" s="917" t="s">
        <v>7854</v>
      </c>
      <c r="B5147" s="918" t="s">
        <v>3157</v>
      </c>
      <c r="C5147" s="919">
        <v>60</v>
      </c>
    </row>
    <row r="5148" spans="1:3" x14ac:dyDescent="0.35">
      <c r="A5148" s="917" t="s">
        <v>7855</v>
      </c>
      <c r="B5148" s="918" t="s">
        <v>2763</v>
      </c>
      <c r="C5148" s="919">
        <v>60</v>
      </c>
    </row>
    <row r="5149" spans="1:3" x14ac:dyDescent="0.35">
      <c r="A5149" s="917" t="s">
        <v>7856</v>
      </c>
      <c r="B5149" s="918" t="s">
        <v>3160</v>
      </c>
      <c r="C5149" s="919">
        <v>180</v>
      </c>
    </row>
    <row r="5150" spans="1:3" x14ac:dyDescent="0.35">
      <c r="A5150" s="917" t="s">
        <v>7857</v>
      </c>
      <c r="B5150" s="918" t="s">
        <v>3162</v>
      </c>
      <c r="C5150" s="919">
        <v>60</v>
      </c>
    </row>
    <row r="5151" spans="1:3" x14ac:dyDescent="0.35">
      <c r="A5151" s="917" t="s">
        <v>7858</v>
      </c>
      <c r="B5151" s="918" t="s">
        <v>3164</v>
      </c>
      <c r="C5151" s="919">
        <v>90</v>
      </c>
    </row>
    <row r="5152" spans="1:3" x14ac:dyDescent="0.35">
      <c r="A5152" s="917" t="s">
        <v>7859</v>
      </c>
      <c r="B5152" s="918" t="s">
        <v>3166</v>
      </c>
      <c r="C5152" s="919">
        <v>60</v>
      </c>
    </row>
    <row r="5153" spans="1:3" x14ac:dyDescent="0.35">
      <c r="A5153" s="917" t="s">
        <v>7860</v>
      </c>
      <c r="B5153" s="918" t="s">
        <v>3168</v>
      </c>
      <c r="C5153" s="919">
        <v>180</v>
      </c>
    </row>
    <row r="5154" spans="1:3" x14ac:dyDescent="0.35">
      <c r="A5154" s="917" t="s">
        <v>7861</v>
      </c>
      <c r="B5154" s="918" t="s">
        <v>3170</v>
      </c>
      <c r="C5154" s="919">
        <v>150</v>
      </c>
    </row>
    <row r="5155" spans="1:3" x14ac:dyDescent="0.35">
      <c r="A5155" s="917" t="s">
        <v>7862</v>
      </c>
      <c r="B5155" s="918" t="s">
        <v>3172</v>
      </c>
      <c r="C5155" s="919">
        <v>60</v>
      </c>
    </row>
    <row r="5156" spans="1:3" x14ac:dyDescent="0.35">
      <c r="A5156" s="917" t="s">
        <v>7863</v>
      </c>
      <c r="B5156" s="918" t="s">
        <v>3176</v>
      </c>
      <c r="C5156" s="919">
        <v>90</v>
      </c>
    </row>
    <row r="5157" spans="1:3" x14ac:dyDescent="0.35">
      <c r="A5157" s="917" t="s">
        <v>7864</v>
      </c>
      <c r="B5157" s="918" t="s">
        <v>2482</v>
      </c>
      <c r="C5157" s="919">
        <v>120</v>
      </c>
    </row>
    <row r="5158" spans="1:3" x14ac:dyDescent="0.35">
      <c r="A5158" s="917" t="s">
        <v>7865</v>
      </c>
      <c r="B5158" s="920" t="s">
        <v>2411</v>
      </c>
      <c r="C5158" s="434">
        <v>75</v>
      </c>
    </row>
    <row r="5159" spans="1:3" x14ac:dyDescent="0.35">
      <c r="A5159" s="917" t="s">
        <v>7866</v>
      </c>
      <c r="B5159" s="920" t="s">
        <v>2413</v>
      </c>
      <c r="C5159" s="434">
        <v>30</v>
      </c>
    </row>
    <row r="5160" spans="1:3" x14ac:dyDescent="0.35">
      <c r="A5160" s="917" t="s">
        <v>7867</v>
      </c>
      <c r="B5160" s="920" t="s">
        <v>2415</v>
      </c>
      <c r="C5160" s="434">
        <v>60</v>
      </c>
    </row>
    <row r="5161" spans="1:3" x14ac:dyDescent="0.35">
      <c r="A5161" s="917" t="s">
        <v>7868</v>
      </c>
      <c r="B5161" s="920" t="s">
        <v>6868</v>
      </c>
      <c r="C5161" s="434">
        <v>75</v>
      </c>
    </row>
    <row r="5162" spans="1:3" x14ac:dyDescent="0.35">
      <c r="A5162" s="917" t="s">
        <v>7869</v>
      </c>
      <c r="B5162" s="920" t="s">
        <v>836</v>
      </c>
      <c r="C5162" s="434">
        <v>75</v>
      </c>
    </row>
    <row r="5163" spans="1:3" x14ac:dyDescent="0.35">
      <c r="A5163" s="917" t="s">
        <v>7870</v>
      </c>
      <c r="B5163" s="920" t="s">
        <v>7284</v>
      </c>
      <c r="C5163" s="434">
        <v>120</v>
      </c>
    </row>
    <row r="5164" spans="1:3" x14ac:dyDescent="0.35">
      <c r="A5164" s="917" t="s">
        <v>7871</v>
      </c>
      <c r="B5164" s="422" t="s">
        <v>3236</v>
      </c>
      <c r="C5164" s="434">
        <v>45</v>
      </c>
    </row>
    <row r="5165" spans="1:3" x14ac:dyDescent="0.35">
      <c r="A5165" s="917" t="s">
        <v>7872</v>
      </c>
      <c r="B5165" s="422" t="s">
        <v>3184</v>
      </c>
      <c r="C5165" s="434">
        <v>30</v>
      </c>
    </row>
    <row r="5166" spans="1:3" x14ac:dyDescent="0.35">
      <c r="A5166" s="917" t="s">
        <v>7873</v>
      </c>
      <c r="B5166" s="422" t="s">
        <v>3186</v>
      </c>
      <c r="C5166" s="434">
        <v>30</v>
      </c>
    </row>
    <row r="5167" spans="1:3" x14ac:dyDescent="0.35">
      <c r="A5167" s="917" t="s">
        <v>7874</v>
      </c>
      <c r="B5167" s="422" t="s">
        <v>3203</v>
      </c>
      <c r="C5167" s="434">
        <v>60</v>
      </c>
    </row>
    <row r="5168" spans="1:3" x14ac:dyDescent="0.35">
      <c r="A5168" s="917" t="s">
        <v>7875</v>
      </c>
      <c r="B5168" s="422" t="s">
        <v>3188</v>
      </c>
      <c r="C5168" s="434">
        <v>60</v>
      </c>
    </row>
    <row r="5169" spans="1:3" x14ac:dyDescent="0.35">
      <c r="A5169" s="917" t="s">
        <v>7876</v>
      </c>
      <c r="B5169" s="422" t="s">
        <v>3241</v>
      </c>
      <c r="C5169" s="434">
        <v>45</v>
      </c>
    </row>
    <row r="5170" spans="1:3" x14ac:dyDescent="0.35">
      <c r="A5170" s="917" t="s">
        <v>7877</v>
      </c>
      <c r="B5170" s="422" t="s">
        <v>3190</v>
      </c>
      <c r="C5170" s="434">
        <v>60</v>
      </c>
    </row>
    <row r="5171" spans="1:3" x14ac:dyDescent="0.35">
      <c r="A5171" s="917" t="s">
        <v>7878</v>
      </c>
      <c r="B5171" s="422" t="s">
        <v>3244</v>
      </c>
      <c r="C5171" s="434">
        <v>60</v>
      </c>
    </row>
    <row r="5172" spans="1:3" x14ac:dyDescent="0.35">
      <c r="A5172" s="917" t="s">
        <v>7879</v>
      </c>
      <c r="B5172" s="422" t="s">
        <v>3194</v>
      </c>
      <c r="C5172" s="434">
        <v>75</v>
      </c>
    </row>
    <row r="5173" spans="1:3" x14ac:dyDescent="0.35">
      <c r="A5173" s="917" t="s">
        <v>7880</v>
      </c>
      <c r="B5173" s="422" t="s">
        <v>6933</v>
      </c>
      <c r="C5173" s="434">
        <v>60</v>
      </c>
    </row>
    <row r="5174" spans="1:3" x14ac:dyDescent="0.35">
      <c r="A5174" s="917" t="s">
        <v>7881</v>
      </c>
      <c r="B5174" s="422" t="s">
        <v>3197</v>
      </c>
      <c r="C5174" s="434">
        <v>60</v>
      </c>
    </row>
    <row r="5175" spans="1:3" x14ac:dyDescent="0.35">
      <c r="A5175" s="917" t="s">
        <v>7882</v>
      </c>
      <c r="B5175" s="422" t="s">
        <v>3249</v>
      </c>
      <c r="C5175" s="434">
        <v>45</v>
      </c>
    </row>
    <row r="5176" spans="1:3" x14ac:dyDescent="0.35">
      <c r="A5176" s="917" t="s">
        <v>7883</v>
      </c>
      <c r="B5176" s="422" t="s">
        <v>3199</v>
      </c>
      <c r="C5176" s="434">
        <v>60</v>
      </c>
    </row>
    <row r="5177" spans="1:3" x14ac:dyDescent="0.35">
      <c r="A5177" s="917" t="s">
        <v>7884</v>
      </c>
      <c r="B5177" s="422" t="s">
        <v>3201</v>
      </c>
      <c r="C5177" s="434">
        <v>45</v>
      </c>
    </row>
    <row r="5178" spans="1:3" x14ac:dyDescent="0.35">
      <c r="A5178" s="917" t="s">
        <v>7885</v>
      </c>
      <c r="B5178" s="422" t="s">
        <v>6934</v>
      </c>
      <c r="C5178" s="434">
        <v>45</v>
      </c>
    </row>
    <row r="5179" spans="1:3" x14ac:dyDescent="0.35">
      <c r="A5179" s="917" t="s">
        <v>7886</v>
      </c>
      <c r="B5179" s="422" t="s">
        <v>3255</v>
      </c>
      <c r="C5179" s="434">
        <v>45</v>
      </c>
    </row>
    <row r="5180" spans="1:3" x14ac:dyDescent="0.35">
      <c r="A5180" s="917" t="s">
        <v>7887</v>
      </c>
      <c r="B5180" s="422" t="s">
        <v>3207</v>
      </c>
      <c r="C5180" s="434">
        <v>60</v>
      </c>
    </row>
    <row r="5181" spans="1:3" x14ac:dyDescent="0.35">
      <c r="A5181" s="917" t="s">
        <v>7888</v>
      </c>
      <c r="B5181" s="422" t="s">
        <v>6935</v>
      </c>
      <c r="C5181" s="434">
        <v>60</v>
      </c>
    </row>
    <row r="5182" spans="1:3" x14ac:dyDescent="0.35">
      <c r="A5182" s="917" t="s">
        <v>7889</v>
      </c>
      <c r="B5182" s="422" t="s">
        <v>3209</v>
      </c>
      <c r="C5182" s="434">
        <v>60</v>
      </c>
    </row>
    <row r="5183" spans="1:3" x14ac:dyDescent="0.35">
      <c r="A5183" s="917" t="s">
        <v>7890</v>
      </c>
      <c r="B5183" s="422" t="s">
        <v>3205</v>
      </c>
      <c r="C5183" s="434">
        <v>60</v>
      </c>
    </row>
    <row r="5184" spans="1:3" x14ac:dyDescent="0.35">
      <c r="A5184" s="917" t="s">
        <v>7891</v>
      </c>
      <c r="B5184" s="422" t="s">
        <v>3211</v>
      </c>
      <c r="C5184" s="434">
        <v>60</v>
      </c>
    </row>
    <row r="5185" spans="1:3" x14ac:dyDescent="0.35">
      <c r="A5185" s="917" t="s">
        <v>7892</v>
      </c>
      <c r="B5185" s="422" t="s">
        <v>3215</v>
      </c>
      <c r="C5185" s="434">
        <v>120</v>
      </c>
    </row>
    <row r="5186" spans="1:3" x14ac:dyDescent="0.35">
      <c r="A5186" s="917" t="s">
        <v>7893</v>
      </c>
      <c r="B5186" s="422" t="s">
        <v>3217</v>
      </c>
      <c r="C5186" s="434">
        <v>120</v>
      </c>
    </row>
    <row r="5187" spans="1:3" x14ac:dyDescent="0.35">
      <c r="A5187" s="917" t="s">
        <v>7894</v>
      </c>
      <c r="B5187" s="422" t="s">
        <v>3219</v>
      </c>
      <c r="C5187" s="434">
        <v>120</v>
      </c>
    </row>
    <row r="5188" spans="1:3" x14ac:dyDescent="0.35">
      <c r="A5188" s="917" t="s">
        <v>7895</v>
      </c>
      <c r="B5188" s="422" t="s">
        <v>3221</v>
      </c>
      <c r="C5188" s="434">
        <v>120</v>
      </c>
    </row>
    <row r="5189" spans="1:3" x14ac:dyDescent="0.35">
      <c r="A5189" s="917" t="s">
        <v>7896</v>
      </c>
      <c r="B5189" s="422" t="s">
        <v>3267</v>
      </c>
      <c r="C5189" s="434">
        <v>75</v>
      </c>
    </row>
    <row r="5190" spans="1:3" x14ac:dyDescent="0.35">
      <c r="A5190" s="917" t="s">
        <v>7897</v>
      </c>
      <c r="B5190" s="422" t="s">
        <v>3269</v>
      </c>
      <c r="C5190" s="434">
        <v>45</v>
      </c>
    </row>
    <row r="5191" spans="1:3" x14ac:dyDescent="0.35">
      <c r="A5191" s="917" t="s">
        <v>7898</v>
      </c>
      <c r="B5191" s="422" t="s">
        <v>3773</v>
      </c>
      <c r="C5191" s="434">
        <v>60</v>
      </c>
    </row>
    <row r="5192" spans="1:3" x14ac:dyDescent="0.35">
      <c r="A5192" s="917" t="s">
        <v>7899</v>
      </c>
      <c r="B5192" s="422" t="s">
        <v>3273</v>
      </c>
      <c r="C5192" s="434">
        <v>60</v>
      </c>
    </row>
    <row r="5193" spans="1:3" x14ac:dyDescent="0.35">
      <c r="A5193" s="917" t="s">
        <v>7900</v>
      </c>
      <c r="B5193" s="422" t="s">
        <v>6936</v>
      </c>
      <c r="C5193" s="434">
        <v>90</v>
      </c>
    </row>
    <row r="5194" spans="1:3" x14ac:dyDescent="0.35">
      <c r="A5194" s="917" t="s">
        <v>7901</v>
      </c>
      <c r="B5194" s="422" t="s">
        <v>3227</v>
      </c>
      <c r="C5194" s="434">
        <v>60</v>
      </c>
    </row>
    <row r="5195" spans="1:3" x14ac:dyDescent="0.35">
      <c r="A5195" s="917" t="s">
        <v>7902</v>
      </c>
      <c r="B5195" s="422" t="s">
        <v>6937</v>
      </c>
      <c r="C5195" s="434">
        <v>60</v>
      </c>
    </row>
    <row r="5196" spans="1:3" x14ac:dyDescent="0.35">
      <c r="A5196" s="917" t="s">
        <v>7903</v>
      </c>
      <c r="B5196" s="422" t="s">
        <v>3280</v>
      </c>
      <c r="C5196" s="434">
        <v>60</v>
      </c>
    </row>
    <row r="5197" spans="1:3" x14ac:dyDescent="0.35">
      <c r="A5197" s="917" t="s">
        <v>7904</v>
      </c>
      <c r="B5197" s="422" t="s">
        <v>6938</v>
      </c>
      <c r="C5197" s="434">
        <v>45</v>
      </c>
    </row>
    <row r="5198" spans="1:3" x14ac:dyDescent="0.35">
      <c r="A5198" s="917" t="s">
        <v>7905</v>
      </c>
      <c r="B5198" s="422" t="s">
        <v>6939</v>
      </c>
      <c r="C5198" s="434">
        <v>60</v>
      </c>
    </row>
    <row r="5199" spans="1:3" x14ac:dyDescent="0.35">
      <c r="A5199" s="917" t="s">
        <v>7906</v>
      </c>
      <c r="B5199" s="422" t="s">
        <v>3225</v>
      </c>
      <c r="C5199" s="434">
        <v>60</v>
      </c>
    </row>
    <row r="5200" spans="1:3" x14ac:dyDescent="0.35">
      <c r="A5200" s="917" t="s">
        <v>7907</v>
      </c>
      <c r="B5200" s="422" t="s">
        <v>3223</v>
      </c>
      <c r="C5200" s="434">
        <v>60</v>
      </c>
    </row>
    <row r="5201" spans="1:3" x14ac:dyDescent="0.35">
      <c r="A5201" s="917" t="s">
        <v>7908</v>
      </c>
      <c r="B5201" s="422" t="s">
        <v>817</v>
      </c>
      <c r="C5201" s="434">
        <v>225</v>
      </c>
    </row>
    <row r="5202" spans="1:3" x14ac:dyDescent="0.35">
      <c r="A5202" s="917" t="s">
        <v>7909</v>
      </c>
      <c r="B5202" s="422" t="s">
        <v>2411</v>
      </c>
      <c r="C5202" s="434">
        <v>45</v>
      </c>
    </row>
    <row r="5203" spans="1:3" x14ac:dyDescent="0.35">
      <c r="A5203" s="917" t="s">
        <v>7910</v>
      </c>
      <c r="B5203" s="422" t="s">
        <v>2413</v>
      </c>
      <c r="C5203" s="434">
        <v>15</v>
      </c>
    </row>
    <row r="5204" spans="1:3" x14ac:dyDescent="0.35">
      <c r="A5204" s="917" t="s">
        <v>7911</v>
      </c>
      <c r="B5204" s="422" t="s">
        <v>2415</v>
      </c>
      <c r="C5204" s="434">
        <v>30</v>
      </c>
    </row>
    <row r="5205" spans="1:3" x14ac:dyDescent="0.35">
      <c r="A5205" s="917" t="s">
        <v>7912</v>
      </c>
      <c r="B5205" s="422" t="s">
        <v>6868</v>
      </c>
      <c r="C5205" s="434">
        <v>30</v>
      </c>
    </row>
    <row r="5206" spans="1:3" x14ac:dyDescent="0.35">
      <c r="A5206" s="917" t="s">
        <v>7913</v>
      </c>
      <c r="B5206" s="422" t="s">
        <v>836</v>
      </c>
      <c r="C5206" s="434">
        <v>30</v>
      </c>
    </row>
    <row r="5207" spans="1:3" x14ac:dyDescent="0.35">
      <c r="A5207" s="917" t="s">
        <v>7914</v>
      </c>
      <c r="B5207" s="422" t="s">
        <v>2420</v>
      </c>
      <c r="C5207" s="434">
        <v>30</v>
      </c>
    </row>
    <row r="5208" spans="1:3" x14ac:dyDescent="0.35">
      <c r="A5208" s="917" t="s">
        <v>7915</v>
      </c>
      <c r="B5208" s="422" t="s">
        <v>3186</v>
      </c>
      <c r="C5208" s="434">
        <v>30</v>
      </c>
    </row>
    <row r="5209" spans="1:3" x14ac:dyDescent="0.35">
      <c r="A5209" s="917" t="s">
        <v>7916</v>
      </c>
      <c r="B5209" s="422" t="s">
        <v>3184</v>
      </c>
      <c r="C5209" s="434">
        <v>30</v>
      </c>
    </row>
    <row r="5210" spans="1:3" x14ac:dyDescent="0.35">
      <c r="A5210" s="917" t="s">
        <v>7917</v>
      </c>
      <c r="B5210" s="422" t="s">
        <v>3236</v>
      </c>
      <c r="C5210" s="434">
        <v>45</v>
      </c>
    </row>
    <row r="5211" spans="1:3" x14ac:dyDescent="0.35">
      <c r="A5211" s="917" t="s">
        <v>7918</v>
      </c>
      <c r="B5211" s="422" t="s">
        <v>6933</v>
      </c>
      <c r="C5211" s="434">
        <v>60</v>
      </c>
    </row>
    <row r="5212" spans="1:3" x14ac:dyDescent="0.35">
      <c r="A5212" s="917" t="s">
        <v>7919</v>
      </c>
      <c r="B5212" s="422" t="s">
        <v>3249</v>
      </c>
      <c r="C5212" s="434">
        <v>45</v>
      </c>
    </row>
    <row r="5213" spans="1:3" x14ac:dyDescent="0.35">
      <c r="A5213" s="917" t="s">
        <v>7920</v>
      </c>
      <c r="B5213" s="422" t="s">
        <v>3255</v>
      </c>
      <c r="C5213" s="434">
        <v>45</v>
      </c>
    </row>
    <row r="5214" spans="1:3" x14ac:dyDescent="0.35">
      <c r="A5214" s="917" t="s">
        <v>7921</v>
      </c>
      <c r="B5214" s="422" t="s">
        <v>3241</v>
      </c>
      <c r="C5214" s="434">
        <v>45</v>
      </c>
    </row>
    <row r="5215" spans="1:3" x14ac:dyDescent="0.35">
      <c r="A5215" s="917" t="s">
        <v>7922</v>
      </c>
      <c r="B5215" s="422" t="s">
        <v>3269</v>
      </c>
      <c r="C5215" s="434">
        <v>45</v>
      </c>
    </row>
    <row r="5216" spans="1:3" x14ac:dyDescent="0.35">
      <c r="A5216" s="917" t="s">
        <v>7923</v>
      </c>
      <c r="B5216" s="422" t="s">
        <v>6939</v>
      </c>
      <c r="C5216" s="434">
        <v>60</v>
      </c>
    </row>
    <row r="5217" spans="1:3" x14ac:dyDescent="0.35">
      <c r="A5217" s="917" t="s">
        <v>7924</v>
      </c>
      <c r="B5217" s="422" t="s">
        <v>3273</v>
      </c>
      <c r="C5217" s="434">
        <v>60</v>
      </c>
    </row>
    <row r="5218" spans="1:3" x14ac:dyDescent="0.35">
      <c r="A5218" s="917" t="s">
        <v>7925</v>
      </c>
      <c r="B5218" s="422" t="s">
        <v>6936</v>
      </c>
      <c r="C5218" s="434">
        <v>90</v>
      </c>
    </row>
    <row r="5219" spans="1:3" x14ac:dyDescent="0.35">
      <c r="A5219" s="917" t="s">
        <v>7926</v>
      </c>
      <c r="B5219" s="422" t="s">
        <v>3227</v>
      </c>
      <c r="C5219" s="434">
        <v>30</v>
      </c>
    </row>
    <row r="5220" spans="1:3" x14ac:dyDescent="0.35">
      <c r="A5220" s="917" t="s">
        <v>7927</v>
      </c>
      <c r="B5220" s="422" t="s">
        <v>6938</v>
      </c>
      <c r="C5220" s="434">
        <v>45</v>
      </c>
    </row>
    <row r="5221" spans="1:3" x14ac:dyDescent="0.35">
      <c r="A5221" s="917" t="s">
        <v>7928</v>
      </c>
      <c r="B5221" s="422" t="s">
        <v>6937</v>
      </c>
      <c r="C5221" s="434">
        <v>60</v>
      </c>
    </row>
    <row r="5222" spans="1:3" x14ac:dyDescent="0.35">
      <c r="A5222" s="917" t="s">
        <v>7929</v>
      </c>
      <c r="B5222" s="422" t="s">
        <v>3221</v>
      </c>
      <c r="C5222" s="434">
        <v>105</v>
      </c>
    </row>
    <row r="5223" spans="1:3" x14ac:dyDescent="0.35">
      <c r="A5223" s="917" t="s">
        <v>7930</v>
      </c>
      <c r="B5223" s="422" t="s">
        <v>3280</v>
      </c>
      <c r="C5223" s="434">
        <v>60</v>
      </c>
    </row>
    <row r="5224" spans="1:3" x14ac:dyDescent="0.35">
      <c r="A5224" s="917" t="s">
        <v>7931</v>
      </c>
      <c r="B5224" s="422" t="s">
        <v>2411</v>
      </c>
      <c r="C5224" s="434">
        <v>30</v>
      </c>
    </row>
    <row r="5225" spans="1:3" x14ac:dyDescent="0.35">
      <c r="A5225" s="917" t="s">
        <v>7932</v>
      </c>
      <c r="B5225" s="422" t="s">
        <v>2413</v>
      </c>
      <c r="C5225" s="434">
        <v>15</v>
      </c>
    </row>
    <row r="5226" spans="1:3" x14ac:dyDescent="0.35">
      <c r="A5226" s="917" t="s">
        <v>7933</v>
      </c>
      <c r="B5226" s="422" t="s">
        <v>2415</v>
      </c>
      <c r="C5226" s="434">
        <v>30</v>
      </c>
    </row>
    <row r="5227" spans="1:3" x14ac:dyDescent="0.35">
      <c r="A5227" s="917" t="s">
        <v>7934</v>
      </c>
      <c r="B5227" s="422" t="s">
        <v>6940</v>
      </c>
      <c r="C5227" s="434">
        <v>45</v>
      </c>
    </row>
    <row r="5228" spans="1:3" x14ac:dyDescent="0.35">
      <c r="A5228" s="917" t="s">
        <v>7935</v>
      </c>
      <c r="B5228" s="422" t="s">
        <v>836</v>
      </c>
      <c r="C5228" s="434">
        <v>45</v>
      </c>
    </row>
    <row r="5229" spans="1:3" x14ac:dyDescent="0.35">
      <c r="A5229" s="917" t="s">
        <v>7936</v>
      </c>
      <c r="B5229" s="422" t="s">
        <v>2420</v>
      </c>
      <c r="C5229" s="434">
        <v>90</v>
      </c>
    </row>
    <row r="5230" spans="1:3" x14ac:dyDescent="0.35">
      <c r="A5230" s="917" t="s">
        <v>7937</v>
      </c>
      <c r="B5230" s="422" t="s">
        <v>3203</v>
      </c>
      <c r="C5230" s="434">
        <v>60</v>
      </c>
    </row>
    <row r="5231" spans="1:3" x14ac:dyDescent="0.35">
      <c r="A5231" s="917" t="s">
        <v>7938</v>
      </c>
      <c r="B5231" s="422" t="s">
        <v>3188</v>
      </c>
      <c r="C5231" s="434">
        <v>60</v>
      </c>
    </row>
    <row r="5232" spans="1:3" x14ac:dyDescent="0.35">
      <c r="A5232" s="917" t="s">
        <v>7939</v>
      </c>
      <c r="B5232" s="422" t="s">
        <v>3190</v>
      </c>
      <c r="C5232" s="434">
        <v>45</v>
      </c>
    </row>
    <row r="5233" spans="1:3" x14ac:dyDescent="0.35">
      <c r="A5233" s="917" t="s">
        <v>7940</v>
      </c>
      <c r="B5233" s="422" t="s">
        <v>3192</v>
      </c>
      <c r="C5233" s="434">
        <v>60</v>
      </c>
    </row>
    <row r="5234" spans="1:3" x14ac:dyDescent="0.35">
      <c r="A5234" s="917" t="s">
        <v>7941</v>
      </c>
      <c r="B5234" s="422" t="s">
        <v>3194</v>
      </c>
      <c r="C5234" s="434">
        <v>60</v>
      </c>
    </row>
    <row r="5235" spans="1:3" x14ac:dyDescent="0.35">
      <c r="A5235" s="917" t="s">
        <v>7942</v>
      </c>
      <c r="B5235" s="422" t="s">
        <v>6934</v>
      </c>
      <c r="C5235" s="434">
        <v>45</v>
      </c>
    </row>
    <row r="5236" spans="1:3" x14ac:dyDescent="0.35">
      <c r="A5236" s="917" t="s">
        <v>7943</v>
      </c>
      <c r="B5236" s="422" t="s">
        <v>3197</v>
      </c>
      <c r="C5236" s="434">
        <v>60</v>
      </c>
    </row>
    <row r="5237" spans="1:3" x14ac:dyDescent="0.35">
      <c r="A5237" s="917" t="s">
        <v>7944</v>
      </c>
      <c r="B5237" s="422" t="s">
        <v>3199</v>
      </c>
      <c r="C5237" s="434">
        <v>60</v>
      </c>
    </row>
    <row r="5238" spans="1:3" x14ac:dyDescent="0.35">
      <c r="A5238" s="917" t="s">
        <v>7945</v>
      </c>
      <c r="B5238" s="422" t="s">
        <v>3201</v>
      </c>
      <c r="C5238" s="434">
        <v>45</v>
      </c>
    </row>
    <row r="5239" spans="1:3" x14ac:dyDescent="0.35">
      <c r="A5239" s="917" t="s">
        <v>7946</v>
      </c>
      <c r="B5239" s="422" t="s">
        <v>3205</v>
      </c>
      <c r="C5239" s="434">
        <v>60</v>
      </c>
    </row>
    <row r="5240" spans="1:3" x14ac:dyDescent="0.35">
      <c r="A5240" s="917" t="s">
        <v>7947</v>
      </c>
      <c r="B5240" s="422" t="s">
        <v>6935</v>
      </c>
      <c r="C5240" s="434">
        <v>60</v>
      </c>
    </row>
    <row r="5241" spans="1:3" x14ac:dyDescent="0.35">
      <c r="A5241" s="917" t="s">
        <v>7948</v>
      </c>
      <c r="B5241" s="422" t="s">
        <v>3207</v>
      </c>
      <c r="C5241" s="434">
        <v>60</v>
      </c>
    </row>
    <row r="5242" spans="1:3" x14ac:dyDescent="0.35">
      <c r="A5242" s="917" t="s">
        <v>7949</v>
      </c>
      <c r="B5242" s="422" t="s">
        <v>3209</v>
      </c>
      <c r="C5242" s="434">
        <v>60</v>
      </c>
    </row>
    <row r="5243" spans="1:3" x14ac:dyDescent="0.35">
      <c r="A5243" s="917" t="s">
        <v>7950</v>
      </c>
      <c r="B5243" s="422" t="s">
        <v>3211</v>
      </c>
      <c r="C5243" s="434">
        <v>60</v>
      </c>
    </row>
    <row r="5244" spans="1:3" x14ac:dyDescent="0.35">
      <c r="A5244" s="917" t="s">
        <v>7951</v>
      </c>
      <c r="B5244" s="422" t="s">
        <v>3213</v>
      </c>
      <c r="C5244" s="434">
        <v>75</v>
      </c>
    </row>
    <row r="5245" spans="1:3" x14ac:dyDescent="0.35">
      <c r="A5245" s="917" t="s">
        <v>7952</v>
      </c>
      <c r="B5245" s="422" t="s">
        <v>3215</v>
      </c>
      <c r="C5245" s="434">
        <v>120</v>
      </c>
    </row>
    <row r="5246" spans="1:3" x14ac:dyDescent="0.35">
      <c r="A5246" s="917" t="s">
        <v>7953</v>
      </c>
      <c r="B5246" s="422" t="s">
        <v>3217</v>
      </c>
      <c r="C5246" s="434">
        <v>120</v>
      </c>
    </row>
    <row r="5247" spans="1:3" x14ac:dyDescent="0.35">
      <c r="A5247" s="917" t="s">
        <v>7954</v>
      </c>
      <c r="B5247" s="422" t="s">
        <v>3219</v>
      </c>
      <c r="C5247" s="434">
        <v>150</v>
      </c>
    </row>
    <row r="5248" spans="1:3" x14ac:dyDescent="0.35">
      <c r="A5248" s="917" t="s">
        <v>7955</v>
      </c>
      <c r="B5248" s="422" t="s">
        <v>3223</v>
      </c>
      <c r="C5248" s="434">
        <v>60</v>
      </c>
    </row>
    <row r="5249" spans="1:3" x14ac:dyDescent="0.35">
      <c r="A5249" s="917" t="s">
        <v>7956</v>
      </c>
      <c r="B5249" s="422" t="s">
        <v>3225</v>
      </c>
      <c r="C5249" s="434">
        <v>60</v>
      </c>
    </row>
    <row r="5250" spans="1:3" x14ac:dyDescent="0.35">
      <c r="A5250" s="917" t="s">
        <v>7957</v>
      </c>
      <c r="B5250" s="422" t="s">
        <v>3773</v>
      </c>
      <c r="C5250" s="434">
        <v>60</v>
      </c>
    </row>
    <row r="5251" spans="1:3" x14ac:dyDescent="0.35">
      <c r="A5251" s="917" t="s">
        <v>7958</v>
      </c>
      <c r="B5251" s="422" t="s">
        <v>3227</v>
      </c>
      <c r="C5251" s="434">
        <v>30</v>
      </c>
    </row>
    <row r="5252" spans="1:3" x14ac:dyDescent="0.35">
      <c r="A5252" s="917" t="s">
        <v>7959</v>
      </c>
      <c r="B5252" s="422" t="s">
        <v>817</v>
      </c>
      <c r="C5252" s="434">
        <v>225</v>
      </c>
    </row>
    <row r="5253" spans="1:3" x14ac:dyDescent="0.35">
      <c r="A5253" s="917" t="s">
        <v>7960</v>
      </c>
      <c r="B5253" s="918" t="s">
        <v>6874</v>
      </c>
      <c r="C5253" s="919">
        <v>30</v>
      </c>
    </row>
    <row r="5254" spans="1:3" x14ac:dyDescent="0.35">
      <c r="A5254" s="917" t="s">
        <v>7961</v>
      </c>
      <c r="B5254" s="918" t="s">
        <v>2413</v>
      </c>
      <c r="C5254" s="919">
        <v>15</v>
      </c>
    </row>
    <row r="5255" spans="1:3" x14ac:dyDescent="0.35">
      <c r="A5255" s="917" t="s">
        <v>7962</v>
      </c>
      <c r="B5255" s="918" t="s">
        <v>2415</v>
      </c>
      <c r="C5255" s="919">
        <v>30</v>
      </c>
    </row>
    <row r="5256" spans="1:3" x14ac:dyDescent="0.35">
      <c r="A5256" s="917" t="s">
        <v>7963</v>
      </c>
      <c r="B5256" s="918" t="s">
        <v>3540</v>
      </c>
      <c r="C5256" s="919">
        <v>45</v>
      </c>
    </row>
    <row r="5257" spans="1:3" x14ac:dyDescent="0.35">
      <c r="A5257" s="917" t="s">
        <v>7964</v>
      </c>
      <c r="B5257" s="918" t="s">
        <v>836</v>
      </c>
      <c r="C5257" s="919">
        <v>45</v>
      </c>
    </row>
    <row r="5258" spans="1:3" x14ac:dyDescent="0.35">
      <c r="A5258" s="917" t="s">
        <v>7965</v>
      </c>
      <c r="B5258" s="918" t="s">
        <v>6886</v>
      </c>
      <c r="C5258" s="919">
        <v>90</v>
      </c>
    </row>
    <row r="5259" spans="1:3" x14ac:dyDescent="0.35">
      <c r="A5259" s="917" t="s">
        <v>7966</v>
      </c>
      <c r="B5259" s="918" t="s">
        <v>3344</v>
      </c>
      <c r="C5259" s="919">
        <v>30</v>
      </c>
    </row>
    <row r="5260" spans="1:3" x14ac:dyDescent="0.35">
      <c r="A5260" s="917" t="s">
        <v>7967</v>
      </c>
      <c r="B5260" s="918" t="s">
        <v>6911</v>
      </c>
      <c r="C5260" s="919">
        <v>45</v>
      </c>
    </row>
    <row r="5261" spans="1:3" x14ac:dyDescent="0.35">
      <c r="A5261" s="917" t="s">
        <v>7968</v>
      </c>
      <c r="B5261" s="918" t="s">
        <v>3346</v>
      </c>
      <c r="C5261" s="919">
        <v>60</v>
      </c>
    </row>
    <row r="5262" spans="1:3" x14ac:dyDescent="0.35">
      <c r="A5262" s="917" t="s">
        <v>7969</v>
      </c>
      <c r="B5262" s="918" t="s">
        <v>3348</v>
      </c>
      <c r="C5262" s="919">
        <v>45</v>
      </c>
    </row>
    <row r="5263" spans="1:3" x14ac:dyDescent="0.35">
      <c r="A5263" s="917" t="s">
        <v>7970</v>
      </c>
      <c r="B5263" s="918" t="s">
        <v>3358</v>
      </c>
      <c r="C5263" s="919">
        <v>45</v>
      </c>
    </row>
    <row r="5264" spans="1:3" x14ac:dyDescent="0.35">
      <c r="A5264" s="917" t="s">
        <v>7971</v>
      </c>
      <c r="B5264" s="918" t="s">
        <v>3350</v>
      </c>
      <c r="C5264" s="919">
        <v>90</v>
      </c>
    </row>
    <row r="5265" spans="1:3" x14ac:dyDescent="0.35">
      <c r="A5265" s="917" t="s">
        <v>7972</v>
      </c>
      <c r="B5265" s="918" t="s">
        <v>3352</v>
      </c>
      <c r="C5265" s="919">
        <v>45</v>
      </c>
    </row>
    <row r="5266" spans="1:3" x14ac:dyDescent="0.35">
      <c r="A5266" s="917" t="s">
        <v>7973</v>
      </c>
      <c r="B5266" s="918" t="s">
        <v>3354</v>
      </c>
      <c r="C5266" s="919">
        <v>60</v>
      </c>
    </row>
    <row r="5267" spans="1:3" x14ac:dyDescent="0.35">
      <c r="A5267" s="917" t="s">
        <v>7974</v>
      </c>
      <c r="B5267" s="918" t="s">
        <v>3356</v>
      </c>
      <c r="C5267" s="919">
        <v>60</v>
      </c>
    </row>
    <row r="5268" spans="1:3" x14ac:dyDescent="0.35">
      <c r="A5268" s="917" t="s">
        <v>7975</v>
      </c>
      <c r="B5268" s="918" t="s">
        <v>2640</v>
      </c>
      <c r="C5268" s="919">
        <v>60</v>
      </c>
    </row>
    <row r="5269" spans="1:3" x14ac:dyDescent="0.35">
      <c r="A5269" s="917" t="s">
        <v>7976</v>
      </c>
      <c r="B5269" s="918" t="s">
        <v>3361</v>
      </c>
      <c r="C5269" s="919">
        <v>90</v>
      </c>
    </row>
    <row r="5270" spans="1:3" x14ac:dyDescent="0.35">
      <c r="A5270" s="917" t="s">
        <v>7977</v>
      </c>
      <c r="B5270" s="918" t="s">
        <v>3363</v>
      </c>
      <c r="C5270" s="919">
        <v>90</v>
      </c>
    </row>
    <row r="5271" spans="1:3" x14ac:dyDescent="0.35">
      <c r="A5271" s="917" t="s">
        <v>7978</v>
      </c>
      <c r="B5271" s="918" t="s">
        <v>3365</v>
      </c>
      <c r="C5271" s="919">
        <v>90</v>
      </c>
    </row>
    <row r="5272" spans="1:3" x14ac:dyDescent="0.35">
      <c r="A5272" s="917" t="s">
        <v>7979</v>
      </c>
      <c r="B5272" s="918" t="s">
        <v>3367</v>
      </c>
      <c r="C5272" s="919">
        <v>60</v>
      </c>
    </row>
    <row r="5273" spans="1:3" x14ac:dyDescent="0.35">
      <c r="A5273" s="917" t="s">
        <v>7980</v>
      </c>
      <c r="B5273" s="918" t="s">
        <v>6941</v>
      </c>
      <c r="C5273" s="919">
        <v>90</v>
      </c>
    </row>
    <row r="5274" spans="1:3" x14ac:dyDescent="0.35">
      <c r="A5274" s="917" t="s">
        <v>7981</v>
      </c>
      <c r="B5274" s="918" t="s">
        <v>3371</v>
      </c>
      <c r="C5274" s="919">
        <v>60</v>
      </c>
    </row>
    <row r="5275" spans="1:3" x14ac:dyDescent="0.35">
      <c r="A5275" s="917" t="s">
        <v>7982</v>
      </c>
      <c r="B5275" s="918" t="s">
        <v>3373</v>
      </c>
      <c r="C5275" s="919">
        <v>60</v>
      </c>
    </row>
    <row r="5276" spans="1:3" x14ac:dyDescent="0.35">
      <c r="A5276" s="917" t="s">
        <v>7983</v>
      </c>
      <c r="B5276" s="918" t="s">
        <v>3375</v>
      </c>
      <c r="C5276" s="919">
        <v>90</v>
      </c>
    </row>
    <row r="5277" spans="1:3" x14ac:dyDescent="0.35">
      <c r="A5277" s="917" t="s">
        <v>7984</v>
      </c>
      <c r="B5277" s="918" t="s">
        <v>817</v>
      </c>
      <c r="C5277" s="919">
        <v>270</v>
      </c>
    </row>
    <row r="5278" spans="1:3" x14ac:dyDescent="0.35">
      <c r="A5278" s="917" t="s">
        <v>7985</v>
      </c>
      <c r="B5278" s="422" t="s">
        <v>6874</v>
      </c>
      <c r="C5278" s="434">
        <v>75</v>
      </c>
    </row>
    <row r="5279" spans="1:3" x14ac:dyDescent="0.35">
      <c r="A5279" s="917" t="s">
        <v>7986</v>
      </c>
      <c r="B5279" s="422" t="s">
        <v>2413</v>
      </c>
      <c r="C5279" s="434">
        <v>30</v>
      </c>
    </row>
    <row r="5280" spans="1:3" x14ac:dyDescent="0.35">
      <c r="A5280" s="917" t="s">
        <v>7987</v>
      </c>
      <c r="B5280" s="422" t="s">
        <v>2415</v>
      </c>
      <c r="C5280" s="434">
        <v>60</v>
      </c>
    </row>
    <row r="5281" spans="1:3" x14ac:dyDescent="0.35">
      <c r="A5281" s="917" t="s">
        <v>7988</v>
      </c>
      <c r="B5281" s="422" t="s">
        <v>6868</v>
      </c>
      <c r="C5281" s="434">
        <v>75</v>
      </c>
    </row>
    <row r="5282" spans="1:3" x14ac:dyDescent="0.35">
      <c r="A5282" s="917" t="s">
        <v>7989</v>
      </c>
      <c r="B5282" s="422" t="s">
        <v>836</v>
      </c>
      <c r="C5282" s="434">
        <v>75</v>
      </c>
    </row>
    <row r="5283" spans="1:3" x14ac:dyDescent="0.35">
      <c r="A5283" s="917" t="s">
        <v>7990</v>
      </c>
      <c r="B5283" s="422" t="s">
        <v>835</v>
      </c>
      <c r="C5283" s="434">
        <v>120</v>
      </c>
    </row>
    <row r="5284" spans="1:3" x14ac:dyDescent="0.35">
      <c r="A5284" s="917" t="s">
        <v>7991</v>
      </c>
      <c r="B5284" s="422" t="s">
        <v>3386</v>
      </c>
      <c r="C5284" s="434">
        <v>30</v>
      </c>
    </row>
    <row r="5285" spans="1:3" x14ac:dyDescent="0.35">
      <c r="A5285" s="917" t="s">
        <v>7992</v>
      </c>
      <c r="B5285" s="422" t="s">
        <v>3388</v>
      </c>
      <c r="C5285" s="434">
        <v>30</v>
      </c>
    </row>
    <row r="5286" spans="1:3" x14ac:dyDescent="0.35">
      <c r="A5286" s="917" t="s">
        <v>7993</v>
      </c>
      <c r="B5286" s="422" t="s">
        <v>6942</v>
      </c>
      <c r="C5286" s="434">
        <v>45</v>
      </c>
    </row>
    <row r="5287" spans="1:3" x14ac:dyDescent="0.35">
      <c r="A5287" s="917" t="s">
        <v>7994</v>
      </c>
      <c r="B5287" s="422" t="s">
        <v>3201</v>
      </c>
      <c r="C5287" s="434">
        <v>45</v>
      </c>
    </row>
    <row r="5288" spans="1:3" x14ac:dyDescent="0.35">
      <c r="A5288" s="917" t="s">
        <v>7995</v>
      </c>
      <c r="B5288" s="422" t="s">
        <v>3437</v>
      </c>
      <c r="C5288" s="434">
        <v>45</v>
      </c>
    </row>
    <row r="5289" spans="1:3" x14ac:dyDescent="0.35">
      <c r="A5289" s="917" t="s">
        <v>7996</v>
      </c>
      <c r="B5289" s="422" t="s">
        <v>2428</v>
      </c>
      <c r="C5289" s="434">
        <v>30</v>
      </c>
    </row>
    <row r="5290" spans="1:3" x14ac:dyDescent="0.35">
      <c r="A5290" s="917" t="s">
        <v>7997</v>
      </c>
      <c r="B5290" s="422" t="s">
        <v>3393</v>
      </c>
      <c r="C5290" s="434">
        <v>180</v>
      </c>
    </row>
    <row r="5291" spans="1:3" x14ac:dyDescent="0.35">
      <c r="A5291" s="917" t="s">
        <v>7998</v>
      </c>
      <c r="B5291" s="422" t="s">
        <v>6943</v>
      </c>
      <c r="C5291" s="434">
        <v>45</v>
      </c>
    </row>
    <row r="5292" spans="1:3" x14ac:dyDescent="0.35">
      <c r="A5292" s="917" t="s">
        <v>7999</v>
      </c>
      <c r="B5292" s="422" t="s">
        <v>6944</v>
      </c>
      <c r="C5292" s="434">
        <v>45</v>
      </c>
    </row>
    <row r="5293" spans="1:3" x14ac:dyDescent="0.35">
      <c r="A5293" s="917" t="s">
        <v>8000</v>
      </c>
      <c r="B5293" s="422" t="s">
        <v>2560</v>
      </c>
      <c r="C5293" s="434">
        <v>45</v>
      </c>
    </row>
    <row r="5294" spans="1:3" x14ac:dyDescent="0.35">
      <c r="A5294" s="917" t="s">
        <v>8001</v>
      </c>
      <c r="B5294" s="422" t="s">
        <v>3399</v>
      </c>
      <c r="C5294" s="434">
        <v>45</v>
      </c>
    </row>
    <row r="5295" spans="1:3" x14ac:dyDescent="0.35">
      <c r="A5295" s="917" t="s">
        <v>8002</v>
      </c>
      <c r="B5295" s="422" t="s">
        <v>6945</v>
      </c>
      <c r="C5295" s="434">
        <v>180</v>
      </c>
    </row>
    <row r="5296" spans="1:3" x14ac:dyDescent="0.35">
      <c r="A5296" s="917" t="s">
        <v>8003</v>
      </c>
      <c r="B5296" s="422" t="s">
        <v>3395</v>
      </c>
      <c r="C5296" s="434">
        <v>60</v>
      </c>
    </row>
    <row r="5297" spans="1:3" x14ac:dyDescent="0.35">
      <c r="A5297" s="917" t="s">
        <v>8004</v>
      </c>
      <c r="B5297" s="422" t="s">
        <v>7300</v>
      </c>
      <c r="C5297" s="434">
        <v>150</v>
      </c>
    </row>
    <row r="5298" spans="1:3" x14ac:dyDescent="0.35">
      <c r="A5298" s="917" t="s">
        <v>8005</v>
      </c>
      <c r="B5298" s="422" t="s">
        <v>7301</v>
      </c>
      <c r="C5298" s="434">
        <v>120</v>
      </c>
    </row>
    <row r="5299" spans="1:3" x14ac:dyDescent="0.35">
      <c r="A5299" s="917" t="s">
        <v>8006</v>
      </c>
      <c r="B5299" s="422" t="s">
        <v>3402</v>
      </c>
      <c r="C5299" s="434">
        <v>30</v>
      </c>
    </row>
    <row r="5300" spans="1:3" x14ac:dyDescent="0.35">
      <c r="A5300" s="917" t="s">
        <v>8007</v>
      </c>
      <c r="B5300" s="422" t="s">
        <v>6946</v>
      </c>
      <c r="C5300" s="434">
        <v>180</v>
      </c>
    </row>
    <row r="5301" spans="1:3" x14ac:dyDescent="0.35">
      <c r="A5301" s="917" t="s">
        <v>8008</v>
      </c>
      <c r="B5301" s="422" t="s">
        <v>3406</v>
      </c>
      <c r="C5301" s="434">
        <v>30</v>
      </c>
    </row>
    <row r="5302" spans="1:3" x14ac:dyDescent="0.35">
      <c r="A5302" s="917" t="s">
        <v>8009</v>
      </c>
      <c r="B5302" s="422" t="s">
        <v>3408</v>
      </c>
      <c r="C5302" s="434">
        <v>30</v>
      </c>
    </row>
    <row r="5303" spans="1:3" x14ac:dyDescent="0.35">
      <c r="A5303" s="917" t="s">
        <v>8010</v>
      </c>
      <c r="B5303" s="422" t="s">
        <v>3410</v>
      </c>
      <c r="C5303" s="434">
        <v>60</v>
      </c>
    </row>
    <row r="5304" spans="1:3" x14ac:dyDescent="0.35">
      <c r="A5304" s="917" t="s">
        <v>8011</v>
      </c>
      <c r="B5304" s="422" t="s">
        <v>6947</v>
      </c>
      <c r="C5304" s="434">
        <v>45</v>
      </c>
    </row>
    <row r="5305" spans="1:3" x14ac:dyDescent="0.35">
      <c r="A5305" s="917" t="s">
        <v>8012</v>
      </c>
      <c r="B5305" s="422" t="s">
        <v>3456</v>
      </c>
      <c r="C5305" s="434">
        <v>180</v>
      </c>
    </row>
    <row r="5306" spans="1:3" x14ac:dyDescent="0.35">
      <c r="A5306" s="917" t="s">
        <v>8013</v>
      </c>
      <c r="B5306" s="422" t="s">
        <v>6948</v>
      </c>
      <c r="C5306" s="434">
        <v>45</v>
      </c>
    </row>
    <row r="5307" spans="1:3" x14ac:dyDescent="0.35">
      <c r="A5307" s="917" t="s">
        <v>8014</v>
      </c>
      <c r="B5307" s="422" t="s">
        <v>3415</v>
      </c>
      <c r="C5307" s="434">
        <v>45</v>
      </c>
    </row>
    <row r="5308" spans="1:3" x14ac:dyDescent="0.35">
      <c r="A5308" s="917" t="s">
        <v>8015</v>
      </c>
      <c r="B5308" s="422" t="s">
        <v>6949</v>
      </c>
      <c r="C5308" s="434">
        <v>45</v>
      </c>
    </row>
    <row r="5309" spans="1:3" ht="31" x14ac:dyDescent="0.35">
      <c r="A5309" s="917" t="s">
        <v>8016</v>
      </c>
      <c r="B5309" s="422" t="s">
        <v>6950</v>
      </c>
      <c r="C5309" s="434">
        <v>60</v>
      </c>
    </row>
    <row r="5310" spans="1:3" x14ac:dyDescent="0.35">
      <c r="A5310" s="917" t="s">
        <v>8017</v>
      </c>
      <c r="B5310" s="422" t="s">
        <v>3421</v>
      </c>
      <c r="C5310" s="434">
        <v>45</v>
      </c>
    </row>
    <row r="5311" spans="1:3" x14ac:dyDescent="0.35">
      <c r="A5311" s="917" t="s">
        <v>8018</v>
      </c>
      <c r="B5311" s="422" t="s">
        <v>3423</v>
      </c>
      <c r="C5311" s="434">
        <v>90</v>
      </c>
    </row>
    <row r="5312" spans="1:3" x14ac:dyDescent="0.35">
      <c r="A5312" s="917" t="s">
        <v>8019</v>
      </c>
      <c r="B5312" s="422" t="s">
        <v>6951</v>
      </c>
      <c r="C5312" s="434">
        <v>90</v>
      </c>
    </row>
    <row r="5313" spans="1:3" x14ac:dyDescent="0.35">
      <c r="A5313" s="917" t="s">
        <v>8020</v>
      </c>
      <c r="B5313" s="422" t="s">
        <v>6952</v>
      </c>
      <c r="C5313" s="434">
        <v>60</v>
      </c>
    </row>
    <row r="5314" spans="1:3" x14ac:dyDescent="0.35">
      <c r="A5314" s="917" t="s">
        <v>8021</v>
      </c>
      <c r="B5314" s="422" t="s">
        <v>817</v>
      </c>
      <c r="C5314" s="434">
        <v>180</v>
      </c>
    </row>
    <row r="5315" spans="1:3" x14ac:dyDescent="0.35">
      <c r="A5315" s="917" t="s">
        <v>8022</v>
      </c>
      <c r="B5315" s="422" t="s">
        <v>6874</v>
      </c>
      <c r="C5315" s="434">
        <v>30</v>
      </c>
    </row>
    <row r="5316" spans="1:3" x14ac:dyDescent="0.35">
      <c r="A5316" s="917" t="s">
        <v>8023</v>
      </c>
      <c r="B5316" s="422" t="s">
        <v>2413</v>
      </c>
      <c r="C5316" s="434">
        <v>15</v>
      </c>
    </row>
    <row r="5317" spans="1:3" x14ac:dyDescent="0.35">
      <c r="A5317" s="917" t="s">
        <v>8024</v>
      </c>
      <c r="B5317" s="422" t="s">
        <v>2415</v>
      </c>
      <c r="C5317" s="434">
        <v>30</v>
      </c>
    </row>
    <row r="5318" spans="1:3" x14ac:dyDescent="0.35">
      <c r="A5318" s="917" t="s">
        <v>8025</v>
      </c>
      <c r="B5318" s="422" t="s">
        <v>6868</v>
      </c>
      <c r="C5318" s="434">
        <v>45</v>
      </c>
    </row>
    <row r="5319" spans="1:3" x14ac:dyDescent="0.35">
      <c r="A5319" s="917" t="s">
        <v>8026</v>
      </c>
      <c r="B5319" s="422" t="s">
        <v>836</v>
      </c>
      <c r="C5319" s="434">
        <v>45</v>
      </c>
    </row>
    <row r="5320" spans="1:3" x14ac:dyDescent="0.35">
      <c r="A5320" s="917" t="s">
        <v>8027</v>
      </c>
      <c r="B5320" s="422" t="s">
        <v>835</v>
      </c>
      <c r="C5320" s="434">
        <v>90</v>
      </c>
    </row>
    <row r="5321" spans="1:3" x14ac:dyDescent="0.35">
      <c r="A5321" s="917" t="s">
        <v>8028</v>
      </c>
      <c r="B5321" s="422" t="s">
        <v>3386</v>
      </c>
      <c r="C5321" s="434">
        <v>30</v>
      </c>
    </row>
    <row r="5322" spans="1:3" x14ac:dyDescent="0.35">
      <c r="A5322" s="917" t="s">
        <v>8029</v>
      </c>
      <c r="B5322" s="422" t="s">
        <v>3388</v>
      </c>
      <c r="C5322" s="434">
        <v>30</v>
      </c>
    </row>
    <row r="5323" spans="1:3" x14ac:dyDescent="0.35">
      <c r="A5323" s="917" t="s">
        <v>8030</v>
      </c>
      <c r="B5323" s="422" t="s">
        <v>3390</v>
      </c>
      <c r="C5323" s="434">
        <v>30</v>
      </c>
    </row>
    <row r="5324" spans="1:3" x14ac:dyDescent="0.35">
      <c r="A5324" s="917" t="s">
        <v>8031</v>
      </c>
      <c r="B5324" s="422" t="s">
        <v>3201</v>
      </c>
      <c r="C5324" s="434">
        <v>30</v>
      </c>
    </row>
    <row r="5325" spans="1:3" x14ac:dyDescent="0.35">
      <c r="A5325" s="917" t="s">
        <v>8032</v>
      </c>
      <c r="B5325" s="422" t="s">
        <v>2428</v>
      </c>
      <c r="C5325" s="434">
        <v>30</v>
      </c>
    </row>
    <row r="5326" spans="1:3" x14ac:dyDescent="0.35">
      <c r="A5326" s="917" t="s">
        <v>8033</v>
      </c>
      <c r="B5326" s="422" t="s">
        <v>3393</v>
      </c>
      <c r="C5326" s="434">
        <v>120</v>
      </c>
    </row>
    <row r="5327" spans="1:3" x14ac:dyDescent="0.35">
      <c r="A5327" s="917" t="s">
        <v>8034</v>
      </c>
      <c r="B5327" s="422" t="s">
        <v>3437</v>
      </c>
      <c r="C5327" s="434">
        <v>45</v>
      </c>
    </row>
    <row r="5328" spans="1:3" x14ac:dyDescent="0.35">
      <c r="A5328" s="917" t="s">
        <v>8035</v>
      </c>
      <c r="B5328" s="422" t="s">
        <v>6943</v>
      </c>
      <c r="C5328" s="434">
        <v>45</v>
      </c>
    </row>
    <row r="5329" spans="1:3" x14ac:dyDescent="0.35">
      <c r="A5329" s="917" t="s">
        <v>8036</v>
      </c>
      <c r="B5329" s="422" t="s">
        <v>3399</v>
      </c>
      <c r="C5329" s="434">
        <v>30</v>
      </c>
    </row>
    <row r="5330" spans="1:3" x14ac:dyDescent="0.35">
      <c r="A5330" s="917" t="s">
        <v>8037</v>
      </c>
      <c r="B5330" s="422" t="s">
        <v>3397</v>
      </c>
      <c r="C5330" s="434">
        <v>120</v>
      </c>
    </row>
    <row r="5331" spans="1:3" x14ac:dyDescent="0.35">
      <c r="A5331" s="917" t="s">
        <v>8038</v>
      </c>
      <c r="B5331" s="422" t="s">
        <v>3395</v>
      </c>
      <c r="C5331" s="434">
        <v>60</v>
      </c>
    </row>
    <row r="5332" spans="1:3" x14ac:dyDescent="0.35">
      <c r="A5332" s="917" t="s">
        <v>8039</v>
      </c>
      <c r="B5332" s="422" t="s">
        <v>3203</v>
      </c>
      <c r="C5332" s="434">
        <v>120</v>
      </c>
    </row>
    <row r="5333" spans="1:3" x14ac:dyDescent="0.35">
      <c r="A5333" s="917" t="s">
        <v>8040</v>
      </c>
      <c r="B5333" s="422" t="s">
        <v>3402</v>
      </c>
      <c r="C5333" s="434">
        <v>30</v>
      </c>
    </row>
    <row r="5334" spans="1:3" x14ac:dyDescent="0.35">
      <c r="A5334" s="917" t="s">
        <v>8041</v>
      </c>
      <c r="B5334" s="422" t="s">
        <v>6946</v>
      </c>
      <c r="C5334" s="434">
        <v>180</v>
      </c>
    </row>
    <row r="5335" spans="1:3" x14ac:dyDescent="0.35">
      <c r="A5335" s="917" t="s">
        <v>8042</v>
      </c>
      <c r="B5335" s="422" t="s">
        <v>3406</v>
      </c>
      <c r="C5335" s="434">
        <v>30</v>
      </c>
    </row>
    <row r="5336" spans="1:3" x14ac:dyDescent="0.35">
      <c r="A5336" s="917" t="s">
        <v>8043</v>
      </c>
      <c r="B5336" s="422" t="s">
        <v>3408</v>
      </c>
      <c r="C5336" s="434">
        <v>30</v>
      </c>
    </row>
    <row r="5337" spans="1:3" x14ac:dyDescent="0.35">
      <c r="A5337" s="917" t="s">
        <v>8044</v>
      </c>
      <c r="B5337" s="422" t="s">
        <v>3410</v>
      </c>
      <c r="C5337" s="434">
        <v>60</v>
      </c>
    </row>
    <row r="5338" spans="1:3" x14ac:dyDescent="0.35">
      <c r="A5338" s="917" t="s">
        <v>8045</v>
      </c>
      <c r="B5338" s="422" t="s">
        <v>7299</v>
      </c>
      <c r="C5338" s="434">
        <v>90</v>
      </c>
    </row>
    <row r="5339" spans="1:3" x14ac:dyDescent="0.35">
      <c r="A5339" s="917" t="s">
        <v>8046</v>
      </c>
      <c r="B5339" s="422" t="s">
        <v>3415</v>
      </c>
      <c r="C5339" s="434">
        <v>30</v>
      </c>
    </row>
    <row r="5340" spans="1:3" x14ac:dyDescent="0.35">
      <c r="A5340" s="917" t="s">
        <v>8047</v>
      </c>
      <c r="B5340" s="422" t="s">
        <v>6949</v>
      </c>
      <c r="C5340" s="434">
        <v>30</v>
      </c>
    </row>
    <row r="5341" spans="1:3" ht="31" x14ac:dyDescent="0.35">
      <c r="A5341" s="917" t="s">
        <v>8048</v>
      </c>
      <c r="B5341" s="422" t="s">
        <v>7307</v>
      </c>
      <c r="C5341" s="434">
        <v>30</v>
      </c>
    </row>
    <row r="5342" spans="1:3" x14ac:dyDescent="0.35">
      <c r="A5342" s="917" t="s">
        <v>8049</v>
      </c>
      <c r="B5342" s="422" t="s">
        <v>3421</v>
      </c>
      <c r="C5342" s="434">
        <v>30</v>
      </c>
    </row>
    <row r="5343" spans="1:3" x14ac:dyDescent="0.35">
      <c r="A5343" s="917" t="s">
        <v>8050</v>
      </c>
      <c r="B5343" s="422" t="s">
        <v>3423</v>
      </c>
      <c r="C5343" s="434">
        <v>75</v>
      </c>
    </row>
    <row r="5344" spans="1:3" x14ac:dyDescent="0.35">
      <c r="A5344" s="917" t="s">
        <v>8051</v>
      </c>
      <c r="B5344" s="422" t="s">
        <v>6952</v>
      </c>
      <c r="C5344" s="434">
        <v>60</v>
      </c>
    </row>
    <row r="5345" spans="1:3" x14ac:dyDescent="0.35">
      <c r="A5345" s="917" t="s">
        <v>8052</v>
      </c>
      <c r="B5345" s="422" t="s">
        <v>6951</v>
      </c>
      <c r="C5345" s="434">
        <v>120</v>
      </c>
    </row>
    <row r="5346" spans="1:3" x14ac:dyDescent="0.35">
      <c r="A5346" s="917" t="s">
        <v>8053</v>
      </c>
      <c r="B5346" s="422" t="s">
        <v>6948</v>
      </c>
      <c r="C5346" s="434">
        <v>45</v>
      </c>
    </row>
    <row r="5347" spans="1:3" x14ac:dyDescent="0.35">
      <c r="A5347" s="917" t="s">
        <v>8054</v>
      </c>
      <c r="B5347" s="422" t="s">
        <v>817</v>
      </c>
      <c r="C5347" s="434">
        <v>135</v>
      </c>
    </row>
    <row r="5348" spans="1:3" x14ac:dyDescent="0.35">
      <c r="A5348" s="917" t="s">
        <v>8055</v>
      </c>
      <c r="B5348" s="918" t="s">
        <v>6874</v>
      </c>
      <c r="C5348" s="934">
        <v>75</v>
      </c>
    </row>
    <row r="5349" spans="1:3" x14ac:dyDescent="0.35">
      <c r="A5349" s="917" t="s">
        <v>8056</v>
      </c>
      <c r="B5349" s="918" t="s">
        <v>2413</v>
      </c>
      <c r="C5349" s="934">
        <v>30</v>
      </c>
    </row>
    <row r="5350" spans="1:3" x14ac:dyDescent="0.35">
      <c r="A5350" s="917" t="s">
        <v>8057</v>
      </c>
      <c r="B5350" s="918" t="s">
        <v>2415</v>
      </c>
      <c r="C5350" s="934">
        <v>60</v>
      </c>
    </row>
    <row r="5351" spans="1:3" x14ac:dyDescent="0.35">
      <c r="A5351" s="917" t="s">
        <v>8058</v>
      </c>
      <c r="B5351" s="918" t="s">
        <v>3540</v>
      </c>
      <c r="C5351" s="934">
        <v>75</v>
      </c>
    </row>
    <row r="5352" spans="1:3" x14ac:dyDescent="0.35">
      <c r="A5352" s="917" t="s">
        <v>8059</v>
      </c>
      <c r="B5352" s="918" t="s">
        <v>836</v>
      </c>
      <c r="C5352" s="934">
        <v>75</v>
      </c>
    </row>
    <row r="5353" spans="1:3" x14ac:dyDescent="0.35">
      <c r="A5353" s="917" t="s">
        <v>8060</v>
      </c>
      <c r="B5353" s="918" t="s">
        <v>6886</v>
      </c>
      <c r="C5353" s="934">
        <v>120</v>
      </c>
    </row>
    <row r="5354" spans="1:3" x14ac:dyDescent="0.35">
      <c r="A5354" s="917" t="s">
        <v>8061</v>
      </c>
      <c r="B5354" s="422" t="s">
        <v>2428</v>
      </c>
      <c r="C5354" s="934">
        <v>30</v>
      </c>
    </row>
    <row r="5355" spans="1:3" x14ac:dyDescent="0.35">
      <c r="A5355" s="917" t="s">
        <v>8062</v>
      </c>
      <c r="B5355" s="422" t="s">
        <v>6911</v>
      </c>
      <c r="C5355" s="934">
        <v>45</v>
      </c>
    </row>
    <row r="5356" spans="1:3" x14ac:dyDescent="0.35">
      <c r="A5356" s="917" t="s">
        <v>8063</v>
      </c>
      <c r="B5356" s="422" t="s">
        <v>3236</v>
      </c>
      <c r="C5356" s="934">
        <v>60</v>
      </c>
    </row>
    <row r="5357" spans="1:3" x14ac:dyDescent="0.35">
      <c r="A5357" s="917" t="s">
        <v>8064</v>
      </c>
      <c r="B5357" s="422" t="s">
        <v>6953</v>
      </c>
      <c r="C5357" s="934">
        <v>45</v>
      </c>
    </row>
    <row r="5358" spans="1:3" x14ac:dyDescent="0.35">
      <c r="A5358" s="917" t="s">
        <v>8065</v>
      </c>
      <c r="B5358" s="422" t="s">
        <v>3393</v>
      </c>
      <c r="C5358" s="934">
        <v>90</v>
      </c>
    </row>
    <row r="5359" spans="1:3" x14ac:dyDescent="0.35">
      <c r="A5359" s="917" t="s">
        <v>8066</v>
      </c>
      <c r="B5359" s="422" t="s">
        <v>3365</v>
      </c>
      <c r="C5359" s="934">
        <v>90</v>
      </c>
    </row>
    <row r="5360" spans="1:3" x14ac:dyDescent="0.35">
      <c r="A5360" s="917" t="s">
        <v>8067</v>
      </c>
      <c r="B5360" s="422" t="s">
        <v>3482</v>
      </c>
      <c r="C5360" s="930">
        <v>60</v>
      </c>
    </row>
    <row r="5361" spans="1:3" x14ac:dyDescent="0.35">
      <c r="A5361" s="917" t="s">
        <v>8068</v>
      </c>
      <c r="B5361" s="422" t="s">
        <v>6954</v>
      </c>
      <c r="C5361" s="930">
        <v>90</v>
      </c>
    </row>
    <row r="5362" spans="1:3" x14ac:dyDescent="0.35">
      <c r="A5362" s="917" t="s">
        <v>8069</v>
      </c>
      <c r="B5362" s="422" t="s">
        <v>3498</v>
      </c>
      <c r="C5362" s="930">
        <v>90</v>
      </c>
    </row>
    <row r="5363" spans="1:3" x14ac:dyDescent="0.35">
      <c r="A5363" s="917" t="s">
        <v>8070</v>
      </c>
      <c r="B5363" s="422" t="s">
        <v>6955</v>
      </c>
      <c r="C5363" s="930">
        <v>60</v>
      </c>
    </row>
    <row r="5364" spans="1:3" x14ac:dyDescent="0.35">
      <c r="A5364" s="917" t="s">
        <v>8071</v>
      </c>
      <c r="B5364" s="422" t="s">
        <v>3484</v>
      </c>
      <c r="C5364" s="930">
        <v>120</v>
      </c>
    </row>
    <row r="5365" spans="1:3" x14ac:dyDescent="0.35">
      <c r="A5365" s="917" t="s">
        <v>8072</v>
      </c>
      <c r="B5365" s="422" t="s">
        <v>6956</v>
      </c>
      <c r="C5365" s="930">
        <v>90</v>
      </c>
    </row>
    <row r="5366" spans="1:3" x14ac:dyDescent="0.35">
      <c r="A5366" s="917" t="s">
        <v>8073</v>
      </c>
      <c r="B5366" s="422" t="s">
        <v>6957</v>
      </c>
      <c r="C5366" s="930">
        <v>90</v>
      </c>
    </row>
    <row r="5367" spans="1:3" x14ac:dyDescent="0.35">
      <c r="A5367" s="917" t="s">
        <v>8074</v>
      </c>
      <c r="B5367" s="422" t="s">
        <v>3490</v>
      </c>
      <c r="C5367" s="930">
        <v>60</v>
      </c>
    </row>
    <row r="5368" spans="1:3" x14ac:dyDescent="0.35">
      <c r="A5368" s="917" t="s">
        <v>8075</v>
      </c>
      <c r="B5368" s="422" t="s">
        <v>6958</v>
      </c>
      <c r="C5368" s="930">
        <v>60</v>
      </c>
    </row>
    <row r="5369" spans="1:3" x14ac:dyDescent="0.35">
      <c r="A5369" s="917" t="s">
        <v>8076</v>
      </c>
      <c r="B5369" s="422" t="s">
        <v>3492</v>
      </c>
      <c r="C5369" s="930">
        <v>90</v>
      </c>
    </row>
    <row r="5370" spans="1:3" x14ac:dyDescent="0.35">
      <c r="A5370" s="917" t="s">
        <v>8077</v>
      </c>
      <c r="B5370" s="422" t="s">
        <v>3494</v>
      </c>
      <c r="C5370" s="930">
        <v>90</v>
      </c>
    </row>
    <row r="5371" spans="1:3" x14ac:dyDescent="0.35">
      <c r="A5371" s="917" t="s">
        <v>8078</v>
      </c>
      <c r="B5371" s="422" t="s">
        <v>6959</v>
      </c>
      <c r="C5371" s="934">
        <v>180</v>
      </c>
    </row>
    <row r="5372" spans="1:3" x14ac:dyDescent="0.35">
      <c r="A5372" s="917" t="s">
        <v>8079</v>
      </c>
      <c r="B5372" s="422" t="s">
        <v>6960</v>
      </c>
      <c r="C5372" s="934">
        <v>60</v>
      </c>
    </row>
    <row r="5373" spans="1:3" x14ac:dyDescent="0.35">
      <c r="A5373" s="917" t="s">
        <v>8080</v>
      </c>
      <c r="B5373" s="422" t="s">
        <v>3496</v>
      </c>
      <c r="C5373" s="934">
        <v>60</v>
      </c>
    </row>
    <row r="5374" spans="1:3" x14ac:dyDescent="0.35">
      <c r="A5374" s="917" t="s">
        <v>8081</v>
      </c>
      <c r="B5374" s="918" t="s">
        <v>3525</v>
      </c>
      <c r="C5374" s="934">
        <v>90</v>
      </c>
    </row>
    <row r="5375" spans="1:3" x14ac:dyDescent="0.35">
      <c r="A5375" s="917" t="s">
        <v>8082</v>
      </c>
      <c r="B5375" s="918" t="s">
        <v>3527</v>
      </c>
      <c r="C5375" s="934">
        <v>90</v>
      </c>
    </row>
    <row r="5376" spans="1:3" x14ac:dyDescent="0.35">
      <c r="A5376" s="917" t="s">
        <v>8083</v>
      </c>
      <c r="B5376" s="918" t="s">
        <v>3529</v>
      </c>
      <c r="C5376" s="934">
        <v>90</v>
      </c>
    </row>
    <row r="5377" spans="1:3" x14ac:dyDescent="0.35">
      <c r="A5377" s="917" t="s">
        <v>8084</v>
      </c>
      <c r="B5377" s="422" t="s">
        <v>3500</v>
      </c>
      <c r="C5377" s="930">
        <v>270</v>
      </c>
    </row>
    <row r="5378" spans="1:3" x14ac:dyDescent="0.35">
      <c r="A5378" s="917" t="s">
        <v>8085</v>
      </c>
      <c r="B5378" s="918" t="s">
        <v>2411</v>
      </c>
      <c r="C5378" s="934">
        <v>30</v>
      </c>
    </row>
    <row r="5379" spans="1:3" x14ac:dyDescent="0.35">
      <c r="A5379" s="917" t="s">
        <v>8086</v>
      </c>
      <c r="B5379" s="918" t="s">
        <v>2413</v>
      </c>
      <c r="C5379" s="934">
        <v>15</v>
      </c>
    </row>
    <row r="5380" spans="1:3" x14ac:dyDescent="0.35">
      <c r="A5380" s="917" t="s">
        <v>8087</v>
      </c>
      <c r="B5380" s="918" t="s">
        <v>2415</v>
      </c>
      <c r="C5380" s="934">
        <v>30</v>
      </c>
    </row>
    <row r="5381" spans="1:3" x14ac:dyDescent="0.35">
      <c r="A5381" s="917" t="s">
        <v>8088</v>
      </c>
      <c r="B5381" s="918" t="s">
        <v>3471</v>
      </c>
      <c r="C5381" s="934">
        <v>45</v>
      </c>
    </row>
    <row r="5382" spans="1:3" x14ac:dyDescent="0.35">
      <c r="A5382" s="917" t="s">
        <v>8089</v>
      </c>
      <c r="B5382" s="918" t="s">
        <v>836</v>
      </c>
      <c r="C5382" s="934">
        <v>45</v>
      </c>
    </row>
    <row r="5383" spans="1:3" x14ac:dyDescent="0.35">
      <c r="A5383" s="917" t="s">
        <v>8090</v>
      </c>
      <c r="B5383" s="918" t="s">
        <v>6961</v>
      </c>
      <c r="C5383" s="934">
        <v>90</v>
      </c>
    </row>
    <row r="5384" spans="1:3" x14ac:dyDescent="0.35">
      <c r="A5384" s="917" t="s">
        <v>8091</v>
      </c>
      <c r="B5384" s="422" t="s">
        <v>2428</v>
      </c>
      <c r="C5384" s="934">
        <v>30</v>
      </c>
    </row>
    <row r="5385" spans="1:3" x14ac:dyDescent="0.35">
      <c r="A5385" s="917" t="s">
        <v>8092</v>
      </c>
      <c r="B5385" s="422" t="s">
        <v>6911</v>
      </c>
      <c r="C5385" s="934">
        <v>45</v>
      </c>
    </row>
    <row r="5386" spans="1:3" x14ac:dyDescent="0.35">
      <c r="A5386" s="917" t="s">
        <v>8093</v>
      </c>
      <c r="B5386" s="422" t="s">
        <v>3236</v>
      </c>
      <c r="C5386" s="934">
        <v>60</v>
      </c>
    </row>
    <row r="5387" spans="1:3" x14ac:dyDescent="0.35">
      <c r="A5387" s="917" t="s">
        <v>8094</v>
      </c>
      <c r="B5387" s="422" t="s">
        <v>6953</v>
      </c>
      <c r="C5387" s="934">
        <v>45</v>
      </c>
    </row>
    <row r="5388" spans="1:3" x14ac:dyDescent="0.35">
      <c r="A5388" s="917" t="s">
        <v>8095</v>
      </c>
      <c r="B5388" s="422" t="s">
        <v>3393</v>
      </c>
      <c r="C5388" s="934">
        <v>90</v>
      </c>
    </row>
    <row r="5389" spans="1:3" x14ac:dyDescent="0.35">
      <c r="A5389" s="917" t="s">
        <v>8096</v>
      </c>
      <c r="B5389" s="422" t="s">
        <v>3365</v>
      </c>
      <c r="C5389" s="934">
        <v>90</v>
      </c>
    </row>
    <row r="5390" spans="1:3" x14ac:dyDescent="0.35">
      <c r="A5390" s="917" t="s">
        <v>8097</v>
      </c>
      <c r="B5390" s="422" t="s">
        <v>3482</v>
      </c>
      <c r="C5390" s="930">
        <v>60</v>
      </c>
    </row>
    <row r="5391" spans="1:3" x14ac:dyDescent="0.35">
      <c r="A5391" s="917" t="s">
        <v>8098</v>
      </c>
      <c r="B5391" s="422" t="s">
        <v>6954</v>
      </c>
      <c r="C5391" s="930">
        <v>90</v>
      </c>
    </row>
    <row r="5392" spans="1:3" x14ac:dyDescent="0.35">
      <c r="A5392" s="917" t="s">
        <v>8099</v>
      </c>
      <c r="B5392" s="422" t="s">
        <v>3498</v>
      </c>
      <c r="C5392" s="930">
        <v>90</v>
      </c>
    </row>
    <row r="5393" spans="1:3" x14ac:dyDescent="0.35">
      <c r="A5393" s="917" t="s">
        <v>8100</v>
      </c>
      <c r="B5393" s="422" t="s">
        <v>6955</v>
      </c>
      <c r="C5393" s="930">
        <v>60</v>
      </c>
    </row>
    <row r="5394" spans="1:3" x14ac:dyDescent="0.35">
      <c r="A5394" s="917" t="s">
        <v>8101</v>
      </c>
      <c r="B5394" s="422" t="s">
        <v>6962</v>
      </c>
      <c r="C5394" s="930">
        <v>120</v>
      </c>
    </row>
    <row r="5395" spans="1:3" x14ac:dyDescent="0.35">
      <c r="A5395" s="917" t="s">
        <v>8102</v>
      </c>
      <c r="B5395" s="422" t="s">
        <v>6956</v>
      </c>
      <c r="C5395" s="930">
        <v>90</v>
      </c>
    </row>
    <row r="5396" spans="1:3" x14ac:dyDescent="0.35">
      <c r="A5396" s="917" t="s">
        <v>8103</v>
      </c>
      <c r="B5396" s="422" t="s">
        <v>6957</v>
      </c>
      <c r="C5396" s="930">
        <v>90</v>
      </c>
    </row>
    <row r="5397" spans="1:3" x14ac:dyDescent="0.35">
      <c r="A5397" s="917" t="s">
        <v>8104</v>
      </c>
      <c r="B5397" s="422" t="s">
        <v>3490</v>
      </c>
      <c r="C5397" s="930">
        <v>60</v>
      </c>
    </row>
    <row r="5398" spans="1:3" x14ac:dyDescent="0.35">
      <c r="A5398" s="917" t="s">
        <v>8105</v>
      </c>
      <c r="B5398" s="422" t="s">
        <v>6963</v>
      </c>
      <c r="C5398" s="930">
        <v>60</v>
      </c>
    </row>
    <row r="5399" spans="1:3" x14ac:dyDescent="0.35">
      <c r="A5399" s="917" t="s">
        <v>8106</v>
      </c>
      <c r="B5399" s="422" t="s">
        <v>3492</v>
      </c>
      <c r="C5399" s="930">
        <v>90</v>
      </c>
    </row>
    <row r="5400" spans="1:3" x14ac:dyDescent="0.35">
      <c r="A5400" s="917" t="s">
        <v>8107</v>
      </c>
      <c r="B5400" s="422" t="s">
        <v>3494</v>
      </c>
      <c r="C5400" s="930">
        <v>90</v>
      </c>
    </row>
    <row r="5401" spans="1:3" x14ac:dyDescent="0.35">
      <c r="A5401" s="917" t="s">
        <v>8108</v>
      </c>
      <c r="B5401" s="422" t="s">
        <v>6960</v>
      </c>
      <c r="C5401" s="934">
        <v>60</v>
      </c>
    </row>
    <row r="5402" spans="1:3" x14ac:dyDescent="0.35">
      <c r="A5402" s="917" t="s">
        <v>8109</v>
      </c>
      <c r="B5402" s="422" t="s">
        <v>3496</v>
      </c>
      <c r="C5402" s="934">
        <v>60</v>
      </c>
    </row>
    <row r="5403" spans="1:3" x14ac:dyDescent="0.35">
      <c r="A5403" s="917" t="s">
        <v>8110</v>
      </c>
      <c r="B5403" s="422" t="s">
        <v>3500</v>
      </c>
      <c r="C5403" s="930">
        <v>270</v>
      </c>
    </row>
    <row r="5404" spans="1:3" x14ac:dyDescent="0.35">
      <c r="A5404" s="917" t="s">
        <v>8111</v>
      </c>
      <c r="B5404" s="928" t="s">
        <v>2411</v>
      </c>
      <c r="C5404" s="919">
        <v>30</v>
      </c>
    </row>
    <row r="5405" spans="1:3" x14ac:dyDescent="0.35">
      <c r="A5405" s="917" t="s">
        <v>8112</v>
      </c>
      <c r="B5405" s="928" t="s">
        <v>2413</v>
      </c>
      <c r="C5405" s="919">
        <v>15</v>
      </c>
    </row>
    <row r="5406" spans="1:3" x14ac:dyDescent="0.35">
      <c r="A5406" s="917" t="s">
        <v>8113</v>
      </c>
      <c r="B5406" s="928" t="s">
        <v>2415</v>
      </c>
      <c r="C5406" s="919">
        <v>30</v>
      </c>
    </row>
    <row r="5407" spans="1:3" x14ac:dyDescent="0.35">
      <c r="A5407" s="917" t="s">
        <v>8114</v>
      </c>
      <c r="B5407" s="928" t="s">
        <v>6868</v>
      </c>
      <c r="C5407" s="919">
        <v>45</v>
      </c>
    </row>
    <row r="5408" spans="1:3" x14ac:dyDescent="0.35">
      <c r="A5408" s="917" t="s">
        <v>8115</v>
      </c>
      <c r="B5408" s="928" t="s">
        <v>836</v>
      </c>
      <c r="C5408" s="919">
        <v>45</v>
      </c>
    </row>
    <row r="5409" spans="1:3" x14ac:dyDescent="0.35">
      <c r="A5409" s="917" t="s">
        <v>8116</v>
      </c>
      <c r="B5409" s="928" t="s">
        <v>7284</v>
      </c>
      <c r="C5409" s="919">
        <v>90</v>
      </c>
    </row>
    <row r="5410" spans="1:3" x14ac:dyDescent="0.35">
      <c r="A5410" s="917" t="s">
        <v>8117</v>
      </c>
      <c r="B5410" s="933" t="s">
        <v>3544</v>
      </c>
      <c r="C5410" s="929">
        <v>30</v>
      </c>
    </row>
    <row r="5411" spans="1:3" x14ac:dyDescent="0.35">
      <c r="A5411" s="917" t="s">
        <v>8118</v>
      </c>
      <c r="B5411" s="933" t="s">
        <v>6911</v>
      </c>
      <c r="C5411" s="929">
        <v>45</v>
      </c>
    </row>
    <row r="5412" spans="1:3" x14ac:dyDescent="0.35">
      <c r="A5412" s="917" t="s">
        <v>8119</v>
      </c>
      <c r="B5412" s="933" t="s">
        <v>6964</v>
      </c>
      <c r="C5412" s="929">
        <v>45</v>
      </c>
    </row>
    <row r="5413" spans="1:3" x14ac:dyDescent="0.35">
      <c r="A5413" s="917" t="s">
        <v>8120</v>
      </c>
      <c r="B5413" s="933" t="s">
        <v>3236</v>
      </c>
      <c r="C5413" s="929">
        <v>60</v>
      </c>
    </row>
    <row r="5414" spans="1:3" x14ac:dyDescent="0.35">
      <c r="A5414" s="917" t="s">
        <v>8121</v>
      </c>
      <c r="B5414" s="933" t="s">
        <v>3393</v>
      </c>
      <c r="C5414" s="929">
        <v>60</v>
      </c>
    </row>
    <row r="5415" spans="1:3" x14ac:dyDescent="0.35">
      <c r="A5415" s="917" t="s">
        <v>8122</v>
      </c>
      <c r="B5415" s="933" t="s">
        <v>3358</v>
      </c>
      <c r="C5415" s="929">
        <v>45</v>
      </c>
    </row>
    <row r="5416" spans="1:3" x14ac:dyDescent="0.35">
      <c r="A5416" s="917" t="s">
        <v>8123</v>
      </c>
      <c r="B5416" s="933" t="s">
        <v>3549</v>
      </c>
      <c r="C5416" s="929">
        <v>30</v>
      </c>
    </row>
    <row r="5417" spans="1:3" x14ac:dyDescent="0.35">
      <c r="A5417" s="917" t="s">
        <v>8124</v>
      </c>
      <c r="B5417" s="933" t="s">
        <v>3365</v>
      </c>
      <c r="C5417" s="929">
        <v>90</v>
      </c>
    </row>
    <row r="5418" spans="1:3" x14ac:dyDescent="0.35">
      <c r="A5418" s="917" t="s">
        <v>8125</v>
      </c>
      <c r="B5418" s="933" t="s">
        <v>2466</v>
      </c>
      <c r="C5418" s="929">
        <v>90</v>
      </c>
    </row>
    <row r="5419" spans="1:3" x14ac:dyDescent="0.35">
      <c r="A5419" s="917" t="s">
        <v>8126</v>
      </c>
      <c r="B5419" s="933" t="s">
        <v>3554</v>
      </c>
      <c r="C5419" s="929">
        <v>60</v>
      </c>
    </row>
    <row r="5420" spans="1:3" x14ac:dyDescent="0.35">
      <c r="A5420" s="917" t="s">
        <v>8127</v>
      </c>
      <c r="B5420" s="933" t="s">
        <v>3572</v>
      </c>
      <c r="C5420" s="929">
        <v>90</v>
      </c>
    </row>
    <row r="5421" spans="1:3" x14ac:dyDescent="0.35">
      <c r="A5421" s="917" t="s">
        <v>8128</v>
      </c>
      <c r="B5421" s="933" t="s">
        <v>3577</v>
      </c>
      <c r="C5421" s="929">
        <v>60</v>
      </c>
    </row>
    <row r="5422" spans="1:3" x14ac:dyDescent="0.35">
      <c r="A5422" s="917" t="s">
        <v>8129</v>
      </c>
      <c r="B5422" s="933" t="s">
        <v>3361</v>
      </c>
      <c r="C5422" s="929">
        <v>120</v>
      </c>
    </row>
    <row r="5423" spans="1:3" x14ac:dyDescent="0.35">
      <c r="A5423" s="917" t="s">
        <v>8130</v>
      </c>
      <c r="B5423" s="933" t="s">
        <v>3371</v>
      </c>
      <c r="C5423" s="929">
        <v>60</v>
      </c>
    </row>
    <row r="5424" spans="1:3" x14ac:dyDescent="0.35">
      <c r="A5424" s="917" t="s">
        <v>8131</v>
      </c>
      <c r="B5424" s="933" t="s">
        <v>3557</v>
      </c>
      <c r="C5424" s="929">
        <v>60</v>
      </c>
    </row>
    <row r="5425" spans="1:3" x14ac:dyDescent="0.35">
      <c r="A5425" s="917" t="s">
        <v>8132</v>
      </c>
      <c r="B5425" s="933" t="s">
        <v>3560</v>
      </c>
      <c r="C5425" s="929">
        <v>90</v>
      </c>
    </row>
    <row r="5426" spans="1:3" x14ac:dyDescent="0.35">
      <c r="A5426" s="917" t="s">
        <v>8133</v>
      </c>
      <c r="B5426" s="933" t="s">
        <v>3562</v>
      </c>
      <c r="C5426" s="929">
        <v>60</v>
      </c>
    </row>
    <row r="5427" spans="1:3" x14ac:dyDescent="0.35">
      <c r="A5427" s="917" t="s">
        <v>8134</v>
      </c>
      <c r="B5427" s="933" t="s">
        <v>3564</v>
      </c>
      <c r="C5427" s="929">
        <v>60</v>
      </c>
    </row>
    <row r="5428" spans="1:3" x14ac:dyDescent="0.35">
      <c r="A5428" s="917" t="s">
        <v>8135</v>
      </c>
      <c r="B5428" s="933" t="s">
        <v>3566</v>
      </c>
      <c r="C5428" s="929">
        <v>60</v>
      </c>
    </row>
    <row r="5429" spans="1:3" x14ac:dyDescent="0.35">
      <c r="A5429" s="917" t="s">
        <v>8136</v>
      </c>
      <c r="B5429" s="933" t="s">
        <v>817</v>
      </c>
      <c r="C5429" s="929">
        <v>270</v>
      </c>
    </row>
    <row r="5430" spans="1:3" x14ac:dyDescent="0.35">
      <c r="A5430" s="917" t="s">
        <v>8137</v>
      </c>
      <c r="B5430" s="928" t="s">
        <v>2411</v>
      </c>
      <c r="C5430" s="919">
        <v>75</v>
      </c>
    </row>
    <row r="5431" spans="1:3" x14ac:dyDescent="0.35">
      <c r="A5431" s="917" t="s">
        <v>8138</v>
      </c>
      <c r="B5431" s="928" t="s">
        <v>2413</v>
      </c>
      <c r="C5431" s="919">
        <v>30</v>
      </c>
    </row>
    <row r="5432" spans="1:3" x14ac:dyDescent="0.35">
      <c r="A5432" s="917" t="s">
        <v>8139</v>
      </c>
      <c r="B5432" s="928" t="s">
        <v>2415</v>
      </c>
      <c r="C5432" s="919">
        <v>60</v>
      </c>
    </row>
    <row r="5433" spans="1:3" x14ac:dyDescent="0.35">
      <c r="A5433" s="917" t="s">
        <v>8140</v>
      </c>
      <c r="B5433" s="928" t="s">
        <v>6868</v>
      </c>
      <c r="C5433" s="919">
        <v>75</v>
      </c>
    </row>
    <row r="5434" spans="1:3" x14ac:dyDescent="0.35">
      <c r="A5434" s="917" t="s">
        <v>8141</v>
      </c>
      <c r="B5434" s="928" t="s">
        <v>836</v>
      </c>
      <c r="C5434" s="919">
        <v>75</v>
      </c>
    </row>
    <row r="5435" spans="1:3" x14ac:dyDescent="0.35">
      <c r="A5435" s="917" t="s">
        <v>8142</v>
      </c>
      <c r="B5435" s="928" t="s">
        <v>7284</v>
      </c>
      <c r="C5435" s="919">
        <v>120</v>
      </c>
    </row>
    <row r="5436" spans="1:3" x14ac:dyDescent="0.35">
      <c r="A5436" s="917" t="s">
        <v>8143</v>
      </c>
      <c r="B5436" s="933" t="s">
        <v>3544</v>
      </c>
      <c r="C5436" s="929">
        <v>30</v>
      </c>
    </row>
    <row r="5437" spans="1:3" x14ac:dyDescent="0.35">
      <c r="A5437" s="917" t="s">
        <v>8144</v>
      </c>
      <c r="B5437" s="933" t="s">
        <v>6911</v>
      </c>
      <c r="C5437" s="929">
        <v>45</v>
      </c>
    </row>
    <row r="5438" spans="1:3" x14ac:dyDescent="0.35">
      <c r="A5438" s="917" t="s">
        <v>8145</v>
      </c>
      <c r="B5438" s="933" t="s">
        <v>6964</v>
      </c>
      <c r="C5438" s="929">
        <v>45</v>
      </c>
    </row>
    <row r="5439" spans="1:3" x14ac:dyDescent="0.35">
      <c r="A5439" s="917" t="s">
        <v>8146</v>
      </c>
      <c r="B5439" s="933" t="s">
        <v>3236</v>
      </c>
      <c r="C5439" s="929">
        <v>60</v>
      </c>
    </row>
    <row r="5440" spans="1:3" x14ac:dyDescent="0.35">
      <c r="A5440" s="917" t="s">
        <v>8147</v>
      </c>
      <c r="B5440" s="933" t="s">
        <v>3393</v>
      </c>
      <c r="C5440" s="929">
        <v>90</v>
      </c>
    </row>
    <row r="5441" spans="1:3" x14ac:dyDescent="0.35">
      <c r="A5441" s="917" t="s">
        <v>8148</v>
      </c>
      <c r="B5441" s="933" t="s">
        <v>3358</v>
      </c>
      <c r="C5441" s="929">
        <v>45</v>
      </c>
    </row>
    <row r="5442" spans="1:3" x14ac:dyDescent="0.35">
      <c r="A5442" s="917" t="s">
        <v>8149</v>
      </c>
      <c r="B5442" s="933" t="s">
        <v>3549</v>
      </c>
      <c r="C5442" s="929">
        <v>30</v>
      </c>
    </row>
    <row r="5443" spans="1:3" x14ac:dyDescent="0.35">
      <c r="A5443" s="917" t="s">
        <v>8150</v>
      </c>
      <c r="B5443" s="933" t="s">
        <v>3365</v>
      </c>
      <c r="C5443" s="929">
        <v>90</v>
      </c>
    </row>
    <row r="5444" spans="1:3" x14ac:dyDescent="0.35">
      <c r="A5444" s="917" t="s">
        <v>8151</v>
      </c>
      <c r="B5444" s="933" t="s">
        <v>2466</v>
      </c>
      <c r="C5444" s="929">
        <v>90</v>
      </c>
    </row>
    <row r="5445" spans="1:3" x14ac:dyDescent="0.35">
      <c r="A5445" s="917" t="s">
        <v>8152</v>
      </c>
      <c r="B5445" s="933" t="s">
        <v>3552</v>
      </c>
      <c r="C5445" s="929">
        <v>60</v>
      </c>
    </row>
    <row r="5446" spans="1:3" x14ac:dyDescent="0.35">
      <c r="A5446" s="917" t="s">
        <v>8153</v>
      </c>
      <c r="B5446" s="933" t="s">
        <v>3554</v>
      </c>
      <c r="C5446" s="929">
        <v>60</v>
      </c>
    </row>
    <row r="5447" spans="1:3" x14ac:dyDescent="0.35">
      <c r="A5447" s="917" t="s">
        <v>8154</v>
      </c>
      <c r="B5447" s="933" t="s">
        <v>3572</v>
      </c>
      <c r="C5447" s="929">
        <v>90</v>
      </c>
    </row>
    <row r="5448" spans="1:3" x14ac:dyDescent="0.35">
      <c r="A5448" s="917" t="s">
        <v>8155</v>
      </c>
      <c r="B5448" s="933" t="s">
        <v>3519</v>
      </c>
      <c r="C5448" s="929">
        <v>90</v>
      </c>
    </row>
    <row r="5449" spans="1:3" x14ac:dyDescent="0.35">
      <c r="A5449" s="917" t="s">
        <v>8156</v>
      </c>
      <c r="B5449" s="933" t="s">
        <v>3577</v>
      </c>
      <c r="C5449" s="929">
        <v>60</v>
      </c>
    </row>
    <row r="5450" spans="1:3" x14ac:dyDescent="0.35">
      <c r="A5450" s="917" t="s">
        <v>8157</v>
      </c>
      <c r="B5450" s="933" t="s">
        <v>3361</v>
      </c>
      <c r="C5450" s="929">
        <v>120</v>
      </c>
    </row>
    <row r="5451" spans="1:3" x14ac:dyDescent="0.35">
      <c r="A5451" s="917" t="s">
        <v>8158</v>
      </c>
      <c r="B5451" s="933" t="s">
        <v>3371</v>
      </c>
      <c r="C5451" s="929">
        <v>90</v>
      </c>
    </row>
    <row r="5452" spans="1:3" x14ac:dyDescent="0.35">
      <c r="A5452" s="917" t="s">
        <v>8159</v>
      </c>
      <c r="B5452" s="933" t="s">
        <v>3557</v>
      </c>
      <c r="C5452" s="929">
        <v>60</v>
      </c>
    </row>
    <row r="5453" spans="1:3" x14ac:dyDescent="0.35">
      <c r="A5453" s="917" t="s">
        <v>8160</v>
      </c>
      <c r="B5453" s="933" t="s">
        <v>3560</v>
      </c>
      <c r="C5453" s="929">
        <v>90</v>
      </c>
    </row>
    <row r="5454" spans="1:3" x14ac:dyDescent="0.35">
      <c r="A5454" s="917" t="s">
        <v>8161</v>
      </c>
      <c r="B5454" s="933" t="s">
        <v>3562</v>
      </c>
      <c r="C5454" s="929">
        <v>60</v>
      </c>
    </row>
    <row r="5455" spans="1:3" x14ac:dyDescent="0.35">
      <c r="A5455" s="917" t="s">
        <v>8162</v>
      </c>
      <c r="B5455" s="933" t="s">
        <v>3564</v>
      </c>
      <c r="C5455" s="929">
        <v>60</v>
      </c>
    </row>
    <row r="5456" spans="1:3" x14ac:dyDescent="0.35">
      <c r="A5456" s="917" t="s">
        <v>8163</v>
      </c>
      <c r="B5456" s="933" t="s">
        <v>3566</v>
      </c>
      <c r="C5456" s="929">
        <v>60</v>
      </c>
    </row>
    <row r="5457" spans="1:3" x14ac:dyDescent="0.35">
      <c r="A5457" s="917" t="s">
        <v>8164</v>
      </c>
      <c r="B5457" s="933" t="s">
        <v>3568</v>
      </c>
      <c r="C5457" s="929">
        <v>180</v>
      </c>
    </row>
    <row r="5458" spans="1:3" x14ac:dyDescent="0.35">
      <c r="A5458" s="917" t="s">
        <v>8165</v>
      </c>
      <c r="B5458" s="933" t="s">
        <v>3570</v>
      </c>
      <c r="C5458" s="929">
        <v>90</v>
      </c>
    </row>
    <row r="5459" spans="1:3" x14ac:dyDescent="0.35">
      <c r="A5459" s="917" t="s">
        <v>8166</v>
      </c>
      <c r="B5459" s="933" t="s">
        <v>3574</v>
      </c>
      <c r="C5459" s="929">
        <v>60</v>
      </c>
    </row>
    <row r="5460" spans="1:3" x14ac:dyDescent="0.35">
      <c r="A5460" s="917" t="s">
        <v>8167</v>
      </c>
      <c r="B5460" s="933" t="s">
        <v>817</v>
      </c>
      <c r="C5460" s="929">
        <v>270</v>
      </c>
    </row>
    <row r="5461" spans="1:3" x14ac:dyDescent="0.35">
      <c r="A5461" s="917" t="s">
        <v>8168</v>
      </c>
      <c r="B5461" s="928" t="s">
        <v>6874</v>
      </c>
      <c r="C5461" s="919">
        <v>75</v>
      </c>
    </row>
    <row r="5462" spans="1:3" x14ac:dyDescent="0.35">
      <c r="A5462" s="917" t="s">
        <v>8169</v>
      </c>
      <c r="B5462" s="928" t="s">
        <v>2413</v>
      </c>
      <c r="C5462" s="919">
        <v>30</v>
      </c>
    </row>
    <row r="5463" spans="1:3" x14ac:dyDescent="0.35">
      <c r="A5463" s="917" t="s">
        <v>8170</v>
      </c>
      <c r="B5463" s="928" t="s">
        <v>2415</v>
      </c>
      <c r="C5463" s="919">
        <v>60</v>
      </c>
    </row>
    <row r="5464" spans="1:3" x14ac:dyDescent="0.35">
      <c r="A5464" s="917" t="s">
        <v>8171</v>
      </c>
      <c r="B5464" s="928" t="s">
        <v>3540</v>
      </c>
      <c r="C5464" s="919">
        <v>75</v>
      </c>
    </row>
    <row r="5465" spans="1:3" x14ac:dyDescent="0.35">
      <c r="A5465" s="917" t="s">
        <v>8172</v>
      </c>
      <c r="B5465" s="928" t="s">
        <v>836</v>
      </c>
      <c r="C5465" s="919">
        <v>75</v>
      </c>
    </row>
    <row r="5466" spans="1:3" x14ac:dyDescent="0.35">
      <c r="A5466" s="917" t="s">
        <v>8173</v>
      </c>
      <c r="B5466" s="928" t="s">
        <v>6886</v>
      </c>
      <c r="C5466" s="919">
        <v>120</v>
      </c>
    </row>
    <row r="5467" spans="1:3" x14ac:dyDescent="0.35">
      <c r="A5467" s="917" t="s">
        <v>8174</v>
      </c>
      <c r="B5467" s="933" t="s">
        <v>2428</v>
      </c>
      <c r="C5467" s="929">
        <v>30</v>
      </c>
    </row>
    <row r="5468" spans="1:3" x14ac:dyDescent="0.35">
      <c r="A5468" s="917" t="s">
        <v>8175</v>
      </c>
      <c r="B5468" s="933" t="s">
        <v>6911</v>
      </c>
      <c r="C5468" s="929">
        <v>45</v>
      </c>
    </row>
    <row r="5469" spans="1:3" x14ac:dyDescent="0.35">
      <c r="A5469" s="917" t="s">
        <v>8176</v>
      </c>
      <c r="B5469" s="933" t="s">
        <v>6964</v>
      </c>
      <c r="C5469" s="929">
        <v>45</v>
      </c>
    </row>
    <row r="5470" spans="1:3" x14ac:dyDescent="0.35">
      <c r="A5470" s="917" t="s">
        <v>8177</v>
      </c>
      <c r="B5470" s="933" t="s">
        <v>3393</v>
      </c>
      <c r="C5470" s="929">
        <v>90</v>
      </c>
    </row>
    <row r="5471" spans="1:3" x14ac:dyDescent="0.35">
      <c r="A5471" s="917" t="s">
        <v>8178</v>
      </c>
      <c r="B5471" s="933" t="s">
        <v>3358</v>
      </c>
      <c r="C5471" s="929">
        <v>45</v>
      </c>
    </row>
    <row r="5472" spans="1:3" x14ac:dyDescent="0.35">
      <c r="A5472" s="917" t="s">
        <v>8179</v>
      </c>
      <c r="B5472" s="933" t="s">
        <v>3365</v>
      </c>
      <c r="C5472" s="929">
        <v>90</v>
      </c>
    </row>
    <row r="5473" spans="1:3" x14ac:dyDescent="0.35">
      <c r="A5473" s="917" t="s">
        <v>8180</v>
      </c>
      <c r="B5473" s="933" t="s">
        <v>3236</v>
      </c>
      <c r="C5473" s="929">
        <v>60</v>
      </c>
    </row>
    <row r="5474" spans="1:3" x14ac:dyDescent="0.35">
      <c r="A5474" s="917" t="s">
        <v>8181</v>
      </c>
      <c r="B5474" s="933" t="s">
        <v>3361</v>
      </c>
      <c r="C5474" s="929">
        <v>90</v>
      </c>
    </row>
    <row r="5475" spans="1:3" x14ac:dyDescent="0.35">
      <c r="A5475" s="917" t="s">
        <v>8182</v>
      </c>
      <c r="B5475" s="933" t="s">
        <v>3371</v>
      </c>
      <c r="C5475" s="929">
        <v>90</v>
      </c>
    </row>
    <row r="5476" spans="1:3" x14ac:dyDescent="0.35">
      <c r="A5476" s="917" t="s">
        <v>8183</v>
      </c>
      <c r="B5476" s="933" t="s">
        <v>6965</v>
      </c>
      <c r="C5476" s="929">
        <v>60</v>
      </c>
    </row>
    <row r="5477" spans="1:3" x14ac:dyDescent="0.35">
      <c r="A5477" s="917" t="s">
        <v>8184</v>
      </c>
      <c r="B5477" s="933" t="s">
        <v>3725</v>
      </c>
      <c r="C5477" s="929">
        <v>60</v>
      </c>
    </row>
    <row r="5478" spans="1:3" x14ac:dyDescent="0.35">
      <c r="A5478" s="917" t="s">
        <v>8185</v>
      </c>
      <c r="B5478" s="933" t="s">
        <v>3622</v>
      </c>
      <c r="C5478" s="929">
        <v>90</v>
      </c>
    </row>
    <row r="5479" spans="1:3" x14ac:dyDescent="0.35">
      <c r="A5479" s="917" t="s">
        <v>8186</v>
      </c>
      <c r="B5479" s="933" t="s">
        <v>3624</v>
      </c>
      <c r="C5479" s="929">
        <v>90</v>
      </c>
    </row>
    <row r="5480" spans="1:3" x14ac:dyDescent="0.35">
      <c r="A5480" s="917" t="s">
        <v>8187</v>
      </c>
      <c r="B5480" s="933" t="s">
        <v>3626</v>
      </c>
      <c r="C5480" s="929">
        <v>90</v>
      </c>
    </row>
    <row r="5481" spans="1:3" x14ac:dyDescent="0.35">
      <c r="A5481" s="917" t="s">
        <v>8188</v>
      </c>
      <c r="B5481" s="933" t="s">
        <v>3628</v>
      </c>
      <c r="C5481" s="929">
        <v>60</v>
      </c>
    </row>
    <row r="5482" spans="1:3" x14ac:dyDescent="0.35">
      <c r="A5482" s="917" t="s">
        <v>8189</v>
      </c>
      <c r="B5482" s="933" t="s">
        <v>3574</v>
      </c>
      <c r="C5482" s="929">
        <v>90</v>
      </c>
    </row>
    <row r="5483" spans="1:3" x14ac:dyDescent="0.35">
      <c r="A5483" s="917" t="s">
        <v>8190</v>
      </c>
      <c r="B5483" s="933" t="s">
        <v>3375</v>
      </c>
      <c r="C5483" s="929">
        <v>90</v>
      </c>
    </row>
    <row r="5484" spans="1:3" x14ac:dyDescent="0.35">
      <c r="A5484" s="917" t="s">
        <v>8191</v>
      </c>
      <c r="B5484" s="933" t="s">
        <v>3631</v>
      </c>
      <c r="C5484" s="929">
        <v>90</v>
      </c>
    </row>
    <row r="5485" spans="1:3" x14ac:dyDescent="0.35">
      <c r="A5485" s="917" t="s">
        <v>8192</v>
      </c>
      <c r="B5485" s="933" t="s">
        <v>3656</v>
      </c>
      <c r="C5485" s="929">
        <v>180</v>
      </c>
    </row>
    <row r="5486" spans="1:3" x14ac:dyDescent="0.35">
      <c r="A5486" s="917" t="s">
        <v>8193</v>
      </c>
      <c r="B5486" s="933" t="s">
        <v>3662</v>
      </c>
      <c r="C5486" s="929">
        <v>60</v>
      </c>
    </row>
    <row r="5487" spans="1:3" x14ac:dyDescent="0.35">
      <c r="A5487" s="917" t="s">
        <v>8194</v>
      </c>
      <c r="B5487" s="933" t="s">
        <v>3664</v>
      </c>
      <c r="C5487" s="929">
        <v>60</v>
      </c>
    </row>
    <row r="5488" spans="1:3" x14ac:dyDescent="0.35">
      <c r="A5488" s="917" t="s">
        <v>8195</v>
      </c>
      <c r="B5488" s="933" t="s">
        <v>3666</v>
      </c>
      <c r="C5488" s="929">
        <v>60</v>
      </c>
    </row>
    <row r="5489" spans="1:3" x14ac:dyDescent="0.35">
      <c r="A5489" s="917" t="s">
        <v>8196</v>
      </c>
      <c r="B5489" s="933" t="s">
        <v>817</v>
      </c>
      <c r="C5489" s="929">
        <v>270</v>
      </c>
    </row>
    <row r="5490" spans="1:3" x14ac:dyDescent="0.35">
      <c r="A5490" s="917" t="s">
        <v>8197</v>
      </c>
      <c r="B5490" s="928" t="s">
        <v>2411</v>
      </c>
      <c r="C5490" s="919">
        <v>30</v>
      </c>
    </row>
    <row r="5491" spans="1:3" x14ac:dyDescent="0.35">
      <c r="A5491" s="917" t="s">
        <v>8198</v>
      </c>
      <c r="B5491" s="928" t="s">
        <v>2413</v>
      </c>
      <c r="C5491" s="919">
        <v>15</v>
      </c>
    </row>
    <row r="5492" spans="1:3" x14ac:dyDescent="0.35">
      <c r="A5492" s="917" t="s">
        <v>8199</v>
      </c>
      <c r="B5492" s="928" t="s">
        <v>2415</v>
      </c>
      <c r="C5492" s="919">
        <v>30</v>
      </c>
    </row>
    <row r="5493" spans="1:3" x14ac:dyDescent="0.35">
      <c r="A5493" s="917" t="s">
        <v>8200</v>
      </c>
      <c r="B5493" s="928" t="s">
        <v>6868</v>
      </c>
      <c r="C5493" s="919">
        <v>45</v>
      </c>
    </row>
    <row r="5494" spans="1:3" x14ac:dyDescent="0.35">
      <c r="A5494" s="917" t="s">
        <v>8201</v>
      </c>
      <c r="B5494" s="928" t="s">
        <v>836</v>
      </c>
      <c r="C5494" s="919">
        <v>45</v>
      </c>
    </row>
    <row r="5495" spans="1:3" x14ac:dyDescent="0.35">
      <c r="A5495" s="917" t="s">
        <v>8202</v>
      </c>
      <c r="B5495" s="928" t="s">
        <v>2420</v>
      </c>
      <c r="C5495" s="919">
        <v>90</v>
      </c>
    </row>
    <row r="5496" spans="1:3" x14ac:dyDescent="0.35">
      <c r="A5496" s="917" t="s">
        <v>8203</v>
      </c>
      <c r="B5496" s="933" t="s">
        <v>2428</v>
      </c>
      <c r="C5496" s="929">
        <v>30</v>
      </c>
    </row>
    <row r="5497" spans="1:3" x14ac:dyDescent="0.35">
      <c r="A5497" s="917" t="s">
        <v>8204</v>
      </c>
      <c r="B5497" s="933" t="s">
        <v>6911</v>
      </c>
      <c r="C5497" s="929">
        <v>45</v>
      </c>
    </row>
    <row r="5498" spans="1:3" x14ac:dyDescent="0.35">
      <c r="A5498" s="917" t="s">
        <v>8205</v>
      </c>
      <c r="B5498" s="933" t="s">
        <v>6964</v>
      </c>
      <c r="C5498" s="929">
        <v>45</v>
      </c>
    </row>
    <row r="5499" spans="1:3" x14ac:dyDescent="0.35">
      <c r="A5499" s="917" t="s">
        <v>8206</v>
      </c>
      <c r="B5499" s="933" t="s">
        <v>3393</v>
      </c>
      <c r="C5499" s="929">
        <v>90</v>
      </c>
    </row>
    <row r="5500" spans="1:3" x14ac:dyDescent="0.35">
      <c r="A5500" s="917" t="s">
        <v>8207</v>
      </c>
      <c r="B5500" s="933" t="s">
        <v>3358</v>
      </c>
      <c r="C5500" s="929">
        <v>45</v>
      </c>
    </row>
    <row r="5501" spans="1:3" x14ac:dyDescent="0.35">
      <c r="A5501" s="917" t="s">
        <v>8208</v>
      </c>
      <c r="B5501" s="933" t="s">
        <v>3365</v>
      </c>
      <c r="C5501" s="929">
        <v>90</v>
      </c>
    </row>
    <row r="5502" spans="1:3" x14ac:dyDescent="0.35">
      <c r="A5502" s="917" t="s">
        <v>8209</v>
      </c>
      <c r="B5502" s="933" t="s">
        <v>3236</v>
      </c>
      <c r="C5502" s="929">
        <v>60</v>
      </c>
    </row>
    <row r="5503" spans="1:3" x14ac:dyDescent="0.35">
      <c r="A5503" s="917" t="s">
        <v>8210</v>
      </c>
      <c r="B5503" s="933" t="s">
        <v>3361</v>
      </c>
      <c r="C5503" s="929">
        <v>90</v>
      </c>
    </row>
    <row r="5504" spans="1:3" x14ac:dyDescent="0.35">
      <c r="A5504" s="917" t="s">
        <v>8211</v>
      </c>
      <c r="B5504" s="933" t="s">
        <v>3371</v>
      </c>
      <c r="C5504" s="929">
        <v>90</v>
      </c>
    </row>
    <row r="5505" spans="1:3" x14ac:dyDescent="0.35">
      <c r="A5505" s="917" t="s">
        <v>8212</v>
      </c>
      <c r="B5505" s="933" t="s">
        <v>3622</v>
      </c>
      <c r="C5505" s="929">
        <v>90</v>
      </c>
    </row>
    <row r="5506" spans="1:3" x14ac:dyDescent="0.35">
      <c r="A5506" s="917" t="s">
        <v>8213</v>
      </c>
      <c r="B5506" s="933" t="s">
        <v>3624</v>
      </c>
      <c r="C5506" s="929">
        <v>90</v>
      </c>
    </row>
    <row r="5507" spans="1:3" x14ac:dyDescent="0.35">
      <c r="A5507" s="917" t="s">
        <v>8214</v>
      </c>
      <c r="B5507" s="933" t="s">
        <v>3626</v>
      </c>
      <c r="C5507" s="929">
        <v>90</v>
      </c>
    </row>
    <row r="5508" spans="1:3" x14ac:dyDescent="0.35">
      <c r="A5508" s="917" t="s">
        <v>8215</v>
      </c>
      <c r="B5508" s="933" t="s">
        <v>3628</v>
      </c>
      <c r="C5508" s="929">
        <v>60</v>
      </c>
    </row>
    <row r="5509" spans="1:3" x14ac:dyDescent="0.35">
      <c r="A5509" s="917" t="s">
        <v>8216</v>
      </c>
      <c r="B5509" s="933" t="s">
        <v>3375</v>
      </c>
      <c r="C5509" s="929">
        <v>90</v>
      </c>
    </row>
    <row r="5510" spans="1:3" x14ac:dyDescent="0.35">
      <c r="A5510" s="917" t="s">
        <v>8217</v>
      </c>
      <c r="B5510" s="933" t="s">
        <v>3631</v>
      </c>
      <c r="C5510" s="929">
        <v>90</v>
      </c>
    </row>
    <row r="5511" spans="1:3" x14ac:dyDescent="0.35">
      <c r="A5511" s="917" t="s">
        <v>8218</v>
      </c>
      <c r="B5511" s="933" t="s">
        <v>3662</v>
      </c>
      <c r="C5511" s="929">
        <v>60</v>
      </c>
    </row>
    <row r="5512" spans="1:3" x14ac:dyDescent="0.35">
      <c r="A5512" s="917" t="s">
        <v>8219</v>
      </c>
      <c r="B5512" s="933" t="s">
        <v>3666</v>
      </c>
      <c r="C5512" s="929">
        <v>60</v>
      </c>
    </row>
    <row r="5513" spans="1:3" x14ac:dyDescent="0.35">
      <c r="A5513" s="917" t="s">
        <v>8220</v>
      </c>
      <c r="B5513" s="933" t="s">
        <v>817</v>
      </c>
      <c r="C5513" s="929">
        <v>270</v>
      </c>
    </row>
    <row r="5514" spans="1:3" x14ac:dyDescent="0.35">
      <c r="A5514" s="917" t="s">
        <v>8221</v>
      </c>
      <c r="B5514" s="422" t="s">
        <v>2411</v>
      </c>
      <c r="C5514" s="434">
        <v>30</v>
      </c>
    </row>
    <row r="5515" spans="1:3" x14ac:dyDescent="0.35">
      <c r="A5515" s="917" t="s">
        <v>8222</v>
      </c>
      <c r="B5515" s="422" t="s">
        <v>2413</v>
      </c>
      <c r="C5515" s="434">
        <v>15</v>
      </c>
    </row>
    <row r="5516" spans="1:3" x14ac:dyDescent="0.35">
      <c r="A5516" s="917" t="s">
        <v>8223</v>
      </c>
      <c r="B5516" s="422" t="s">
        <v>2415</v>
      </c>
      <c r="C5516" s="434">
        <v>30</v>
      </c>
    </row>
    <row r="5517" spans="1:3" x14ac:dyDescent="0.35">
      <c r="A5517" s="917" t="s">
        <v>8224</v>
      </c>
      <c r="B5517" s="422" t="s">
        <v>2417</v>
      </c>
      <c r="C5517" s="434">
        <v>45</v>
      </c>
    </row>
    <row r="5518" spans="1:3" x14ac:dyDescent="0.35">
      <c r="A5518" s="917" t="s">
        <v>8225</v>
      </c>
      <c r="B5518" s="422" t="s">
        <v>836</v>
      </c>
      <c r="C5518" s="434">
        <v>45</v>
      </c>
    </row>
    <row r="5519" spans="1:3" x14ac:dyDescent="0.35">
      <c r="A5519" s="917" t="s">
        <v>8226</v>
      </c>
      <c r="B5519" s="422" t="s">
        <v>2420</v>
      </c>
      <c r="C5519" s="434">
        <v>90</v>
      </c>
    </row>
    <row r="5520" spans="1:3" x14ac:dyDescent="0.35">
      <c r="A5520" s="917" t="s">
        <v>8227</v>
      </c>
      <c r="B5520" s="422" t="s">
        <v>3184</v>
      </c>
      <c r="C5520" s="434">
        <v>30</v>
      </c>
    </row>
    <row r="5521" spans="1:3" x14ac:dyDescent="0.35">
      <c r="A5521" s="917" t="s">
        <v>8228</v>
      </c>
      <c r="B5521" s="422" t="s">
        <v>3186</v>
      </c>
      <c r="C5521" s="434">
        <v>30</v>
      </c>
    </row>
    <row r="5522" spans="1:3" x14ac:dyDescent="0.35">
      <c r="A5522" s="917" t="s">
        <v>8229</v>
      </c>
      <c r="B5522" s="422" t="s">
        <v>6934</v>
      </c>
      <c r="C5522" s="434">
        <v>45</v>
      </c>
    </row>
    <row r="5523" spans="1:3" x14ac:dyDescent="0.35">
      <c r="A5523" s="917" t="s">
        <v>8230</v>
      </c>
      <c r="B5523" s="422" t="s">
        <v>3203</v>
      </c>
      <c r="C5523" s="434">
        <v>45</v>
      </c>
    </row>
    <row r="5524" spans="1:3" x14ac:dyDescent="0.35">
      <c r="A5524" s="917" t="s">
        <v>8231</v>
      </c>
      <c r="B5524" s="422" t="s">
        <v>3194</v>
      </c>
      <c r="C5524" s="434">
        <v>60</v>
      </c>
    </row>
    <row r="5525" spans="1:3" x14ac:dyDescent="0.35">
      <c r="A5525" s="917" t="s">
        <v>8232</v>
      </c>
      <c r="B5525" s="422" t="s">
        <v>3190</v>
      </c>
      <c r="C5525" s="434">
        <v>45</v>
      </c>
    </row>
    <row r="5526" spans="1:3" x14ac:dyDescent="0.35">
      <c r="A5526" s="917" t="s">
        <v>8233</v>
      </c>
      <c r="B5526" s="422" t="s">
        <v>3188</v>
      </c>
      <c r="C5526" s="434">
        <v>60</v>
      </c>
    </row>
    <row r="5527" spans="1:3" x14ac:dyDescent="0.35">
      <c r="A5527" s="917" t="s">
        <v>8234</v>
      </c>
      <c r="B5527" s="422" t="s">
        <v>3209</v>
      </c>
      <c r="C5527" s="434">
        <v>60</v>
      </c>
    </row>
    <row r="5528" spans="1:3" x14ac:dyDescent="0.35">
      <c r="A5528" s="917" t="s">
        <v>8235</v>
      </c>
      <c r="B5528" s="422" t="s">
        <v>3205</v>
      </c>
      <c r="C5528" s="434">
        <v>60</v>
      </c>
    </row>
    <row r="5529" spans="1:3" x14ac:dyDescent="0.35">
      <c r="A5529" s="917" t="s">
        <v>8236</v>
      </c>
      <c r="B5529" s="422" t="s">
        <v>3213</v>
      </c>
      <c r="C5529" s="434">
        <v>75</v>
      </c>
    </row>
    <row r="5530" spans="1:3" x14ac:dyDescent="0.35">
      <c r="A5530" s="917" t="s">
        <v>8237</v>
      </c>
      <c r="B5530" s="422" t="s">
        <v>3756</v>
      </c>
      <c r="C5530" s="434">
        <v>120</v>
      </c>
    </row>
    <row r="5531" spans="1:3" x14ac:dyDescent="0.35">
      <c r="A5531" s="917" t="s">
        <v>8238</v>
      </c>
      <c r="B5531" s="422" t="s">
        <v>3758</v>
      </c>
      <c r="C5531" s="434">
        <v>120</v>
      </c>
    </row>
    <row r="5532" spans="1:3" x14ac:dyDescent="0.35">
      <c r="A5532" s="917" t="s">
        <v>8239</v>
      </c>
      <c r="B5532" s="422" t="s">
        <v>3760</v>
      </c>
      <c r="C5532" s="434">
        <v>150</v>
      </c>
    </row>
    <row r="5533" spans="1:3" x14ac:dyDescent="0.35">
      <c r="A5533" s="917" t="s">
        <v>8240</v>
      </c>
      <c r="B5533" s="422" t="s">
        <v>3275</v>
      </c>
      <c r="C5533" s="434">
        <v>60</v>
      </c>
    </row>
    <row r="5534" spans="1:3" x14ac:dyDescent="0.35">
      <c r="A5534" s="917" t="s">
        <v>8241</v>
      </c>
      <c r="B5534" s="422" t="s">
        <v>3764</v>
      </c>
      <c r="C5534" s="434">
        <v>120</v>
      </c>
    </row>
    <row r="5535" spans="1:3" x14ac:dyDescent="0.35">
      <c r="A5535" s="917" t="s">
        <v>8242</v>
      </c>
      <c r="B5535" s="422" t="s">
        <v>3766</v>
      </c>
      <c r="C5535" s="434">
        <v>90</v>
      </c>
    </row>
    <row r="5536" spans="1:3" x14ac:dyDescent="0.35">
      <c r="A5536" s="917" t="s">
        <v>8243</v>
      </c>
      <c r="B5536" s="422" t="s">
        <v>3280</v>
      </c>
      <c r="C5536" s="434">
        <v>60</v>
      </c>
    </row>
    <row r="5537" spans="1:3" x14ac:dyDescent="0.35">
      <c r="A5537" s="917" t="s">
        <v>8244</v>
      </c>
      <c r="B5537" s="422" t="s">
        <v>3223</v>
      </c>
      <c r="C5537" s="434">
        <v>120</v>
      </c>
    </row>
    <row r="5538" spans="1:3" x14ac:dyDescent="0.35">
      <c r="A5538" s="917" t="s">
        <v>8245</v>
      </c>
      <c r="B5538" s="422" t="s">
        <v>3227</v>
      </c>
      <c r="C5538" s="434">
        <v>30</v>
      </c>
    </row>
    <row r="5539" spans="1:3" x14ac:dyDescent="0.35">
      <c r="A5539" s="917" t="s">
        <v>8246</v>
      </c>
      <c r="B5539" s="422" t="s">
        <v>3225</v>
      </c>
      <c r="C5539" s="434">
        <v>60</v>
      </c>
    </row>
    <row r="5540" spans="1:3" x14ac:dyDescent="0.35">
      <c r="A5540" s="917" t="s">
        <v>8247</v>
      </c>
      <c r="B5540" s="422" t="s">
        <v>3773</v>
      </c>
      <c r="C5540" s="434">
        <v>60</v>
      </c>
    </row>
    <row r="5541" spans="1:3" x14ac:dyDescent="0.35">
      <c r="A5541" s="917" t="s">
        <v>8248</v>
      </c>
      <c r="B5541" s="422" t="s">
        <v>817</v>
      </c>
      <c r="C5541" s="434">
        <v>225</v>
      </c>
    </row>
    <row r="5542" spans="1:3" x14ac:dyDescent="0.35">
      <c r="A5542" s="917" t="s">
        <v>8249</v>
      </c>
      <c r="B5542" s="918" t="s">
        <v>2411</v>
      </c>
      <c r="C5542" s="919">
        <v>75</v>
      </c>
    </row>
    <row r="5543" spans="1:3" x14ac:dyDescent="0.35">
      <c r="A5543" s="917" t="s">
        <v>8250</v>
      </c>
      <c r="B5543" s="918" t="s">
        <v>2413</v>
      </c>
      <c r="C5543" s="919">
        <v>30</v>
      </c>
    </row>
    <row r="5544" spans="1:3" x14ac:dyDescent="0.35">
      <c r="A5544" s="917" t="s">
        <v>8251</v>
      </c>
      <c r="B5544" s="918" t="s">
        <v>2415</v>
      </c>
      <c r="C5544" s="919">
        <v>60</v>
      </c>
    </row>
    <row r="5545" spans="1:3" x14ac:dyDescent="0.35">
      <c r="A5545" s="917" t="s">
        <v>8252</v>
      </c>
      <c r="B5545" s="918" t="s">
        <v>6868</v>
      </c>
      <c r="C5545" s="919">
        <v>75</v>
      </c>
    </row>
    <row r="5546" spans="1:3" x14ac:dyDescent="0.35">
      <c r="A5546" s="917" t="s">
        <v>8253</v>
      </c>
      <c r="B5546" s="918" t="s">
        <v>836</v>
      </c>
      <c r="C5546" s="919">
        <v>75</v>
      </c>
    </row>
    <row r="5547" spans="1:3" x14ac:dyDescent="0.35">
      <c r="A5547" s="917" t="s">
        <v>8254</v>
      </c>
      <c r="B5547" s="918" t="s">
        <v>7284</v>
      </c>
      <c r="C5547" s="919">
        <v>120</v>
      </c>
    </row>
    <row r="5548" spans="1:3" x14ac:dyDescent="0.35">
      <c r="A5548" s="917" t="s">
        <v>8255</v>
      </c>
      <c r="B5548" s="933" t="s">
        <v>2428</v>
      </c>
      <c r="C5548" s="922">
        <v>30</v>
      </c>
    </row>
    <row r="5549" spans="1:3" x14ac:dyDescent="0.35">
      <c r="A5549" s="917" t="s">
        <v>8256</v>
      </c>
      <c r="B5549" s="921" t="s">
        <v>6911</v>
      </c>
      <c r="C5549" s="922">
        <v>45</v>
      </c>
    </row>
    <row r="5550" spans="1:3" x14ac:dyDescent="0.35">
      <c r="A5550" s="917" t="s">
        <v>8257</v>
      </c>
      <c r="B5550" s="933" t="s">
        <v>3690</v>
      </c>
      <c r="C5550" s="922">
        <v>45</v>
      </c>
    </row>
    <row r="5551" spans="1:3" x14ac:dyDescent="0.35">
      <c r="A5551" s="917" t="s">
        <v>8258</v>
      </c>
      <c r="B5551" s="921" t="s">
        <v>6966</v>
      </c>
      <c r="C5551" s="922">
        <v>90</v>
      </c>
    </row>
    <row r="5552" spans="1:3" x14ac:dyDescent="0.35">
      <c r="A5552" s="917" t="s">
        <v>8259</v>
      </c>
      <c r="B5552" s="933" t="s">
        <v>3356</v>
      </c>
      <c r="C5552" s="922">
        <v>60</v>
      </c>
    </row>
    <row r="5553" spans="1:3" x14ac:dyDescent="0.35">
      <c r="A5553" s="917" t="s">
        <v>8260</v>
      </c>
      <c r="B5553" s="933" t="s">
        <v>3682</v>
      </c>
      <c r="C5553" s="922">
        <v>90</v>
      </c>
    </row>
    <row r="5554" spans="1:3" x14ac:dyDescent="0.35">
      <c r="A5554" s="917" t="s">
        <v>8261</v>
      </c>
      <c r="B5554" s="933" t="s">
        <v>3684</v>
      </c>
      <c r="C5554" s="922">
        <v>90</v>
      </c>
    </row>
    <row r="5555" spans="1:3" x14ac:dyDescent="0.35">
      <c r="A5555" s="917" t="s">
        <v>8262</v>
      </c>
      <c r="B5555" s="933" t="s">
        <v>6967</v>
      </c>
      <c r="C5555" s="922">
        <v>90</v>
      </c>
    </row>
    <row r="5556" spans="1:3" x14ac:dyDescent="0.35">
      <c r="A5556" s="917" t="s">
        <v>8263</v>
      </c>
      <c r="B5556" s="933" t="s">
        <v>3687</v>
      </c>
      <c r="C5556" s="922">
        <v>60</v>
      </c>
    </row>
    <row r="5557" spans="1:3" x14ac:dyDescent="0.35">
      <c r="A5557" s="917" t="s">
        <v>8264</v>
      </c>
      <c r="B5557" s="933" t="s">
        <v>6968</v>
      </c>
      <c r="C5557" s="922">
        <v>60</v>
      </c>
    </row>
    <row r="5558" spans="1:3" x14ac:dyDescent="0.35">
      <c r="A5558" s="917" t="s">
        <v>8265</v>
      </c>
      <c r="B5558" s="933" t="s">
        <v>3358</v>
      </c>
      <c r="C5558" s="922">
        <v>45</v>
      </c>
    </row>
    <row r="5559" spans="1:3" x14ac:dyDescent="0.35">
      <c r="A5559" s="917" t="s">
        <v>8266</v>
      </c>
      <c r="B5559" s="933" t="s">
        <v>3361</v>
      </c>
      <c r="C5559" s="922">
        <v>90</v>
      </c>
    </row>
    <row r="5560" spans="1:3" x14ac:dyDescent="0.35">
      <c r="A5560" s="917" t="s">
        <v>8267</v>
      </c>
      <c r="B5560" s="933" t="s">
        <v>3725</v>
      </c>
      <c r="C5560" s="922">
        <v>60</v>
      </c>
    </row>
    <row r="5561" spans="1:3" x14ac:dyDescent="0.35">
      <c r="A5561" s="917" t="s">
        <v>8268</v>
      </c>
      <c r="B5561" s="933" t="s">
        <v>2640</v>
      </c>
      <c r="C5561" s="922">
        <v>90</v>
      </c>
    </row>
    <row r="5562" spans="1:3" x14ac:dyDescent="0.35">
      <c r="A5562" s="917" t="s">
        <v>8269</v>
      </c>
      <c r="B5562" s="921" t="s">
        <v>3624</v>
      </c>
      <c r="C5562" s="922">
        <v>90</v>
      </c>
    </row>
    <row r="5563" spans="1:3" x14ac:dyDescent="0.35">
      <c r="A5563" s="917" t="s">
        <v>8270</v>
      </c>
      <c r="B5563" s="933" t="s">
        <v>3695</v>
      </c>
      <c r="C5563" s="929">
        <v>60</v>
      </c>
    </row>
    <row r="5564" spans="1:3" x14ac:dyDescent="0.35">
      <c r="A5564" s="917" t="s">
        <v>8271</v>
      </c>
      <c r="B5564" s="933" t="s">
        <v>3697</v>
      </c>
      <c r="C5564" s="922">
        <v>60</v>
      </c>
    </row>
    <row r="5565" spans="1:3" x14ac:dyDescent="0.35">
      <c r="A5565" s="917" t="s">
        <v>8272</v>
      </c>
      <c r="B5565" s="933" t="s">
        <v>3693</v>
      </c>
      <c r="C5565" s="929">
        <v>120</v>
      </c>
    </row>
    <row r="5566" spans="1:3" x14ac:dyDescent="0.35">
      <c r="A5566" s="917" t="s">
        <v>8273</v>
      </c>
      <c r="B5566" s="933" t="s">
        <v>3731</v>
      </c>
      <c r="C5566" s="929">
        <v>120</v>
      </c>
    </row>
    <row r="5567" spans="1:3" x14ac:dyDescent="0.35">
      <c r="A5567" s="917" t="s">
        <v>8274</v>
      </c>
      <c r="B5567" s="933" t="s">
        <v>3568</v>
      </c>
      <c r="C5567" s="929">
        <v>180</v>
      </c>
    </row>
    <row r="5568" spans="1:3" x14ac:dyDescent="0.35">
      <c r="A5568" s="917" t="s">
        <v>8275</v>
      </c>
      <c r="B5568" s="933" t="s">
        <v>3701</v>
      </c>
      <c r="C5568" s="929">
        <v>120</v>
      </c>
    </row>
    <row r="5569" spans="1:3" x14ac:dyDescent="0.35">
      <c r="A5569" s="917" t="s">
        <v>8276</v>
      </c>
      <c r="B5569" s="933" t="s">
        <v>3574</v>
      </c>
      <c r="C5569" s="929">
        <v>120</v>
      </c>
    </row>
    <row r="5570" spans="1:3" x14ac:dyDescent="0.35">
      <c r="A5570" s="917" t="s">
        <v>8277</v>
      </c>
      <c r="B5570" s="933" t="s">
        <v>3736</v>
      </c>
      <c r="C5570" s="929">
        <v>120</v>
      </c>
    </row>
    <row r="5571" spans="1:3" x14ac:dyDescent="0.35">
      <c r="A5571" s="917" t="s">
        <v>8278</v>
      </c>
      <c r="B5571" s="933" t="s">
        <v>3740</v>
      </c>
      <c r="C5571" s="929">
        <v>270</v>
      </c>
    </row>
    <row r="5572" spans="1:3" x14ac:dyDescent="0.35">
      <c r="A5572" s="917" t="s">
        <v>8279</v>
      </c>
      <c r="B5572" s="918" t="s">
        <v>2411</v>
      </c>
      <c r="C5572" s="919">
        <v>30</v>
      </c>
    </row>
    <row r="5573" spans="1:3" x14ac:dyDescent="0.35">
      <c r="A5573" s="917" t="s">
        <v>8280</v>
      </c>
      <c r="B5573" s="918" t="s">
        <v>2413</v>
      </c>
      <c r="C5573" s="919">
        <v>15</v>
      </c>
    </row>
    <row r="5574" spans="1:3" x14ac:dyDescent="0.35">
      <c r="A5574" s="917" t="s">
        <v>8281</v>
      </c>
      <c r="B5574" s="918" t="s">
        <v>2415</v>
      </c>
      <c r="C5574" s="919">
        <v>30</v>
      </c>
    </row>
    <row r="5575" spans="1:3" x14ac:dyDescent="0.35">
      <c r="A5575" s="917" t="s">
        <v>8282</v>
      </c>
      <c r="B5575" s="918" t="s">
        <v>2417</v>
      </c>
      <c r="C5575" s="919">
        <v>45</v>
      </c>
    </row>
    <row r="5576" spans="1:3" x14ac:dyDescent="0.35">
      <c r="A5576" s="917" t="s">
        <v>8283</v>
      </c>
      <c r="B5576" s="918" t="s">
        <v>836</v>
      </c>
      <c r="C5576" s="919">
        <v>45</v>
      </c>
    </row>
    <row r="5577" spans="1:3" x14ac:dyDescent="0.35">
      <c r="A5577" s="917" t="s">
        <v>8284</v>
      </c>
      <c r="B5577" s="918" t="s">
        <v>2420</v>
      </c>
      <c r="C5577" s="919">
        <v>90</v>
      </c>
    </row>
    <row r="5578" spans="1:3" x14ac:dyDescent="0.35">
      <c r="A5578" s="917" t="s">
        <v>8285</v>
      </c>
      <c r="B5578" s="933" t="s">
        <v>3677</v>
      </c>
      <c r="C5578" s="929">
        <v>30</v>
      </c>
    </row>
    <row r="5579" spans="1:3" x14ac:dyDescent="0.35">
      <c r="A5579" s="917" t="s">
        <v>8286</v>
      </c>
      <c r="B5579" s="933" t="s">
        <v>6911</v>
      </c>
      <c r="C5579" s="929">
        <v>45</v>
      </c>
    </row>
    <row r="5580" spans="1:3" x14ac:dyDescent="0.35">
      <c r="A5580" s="917" t="s">
        <v>8287</v>
      </c>
      <c r="B5580" s="933" t="s">
        <v>3690</v>
      </c>
      <c r="C5580" s="929">
        <v>45</v>
      </c>
    </row>
    <row r="5581" spans="1:3" x14ac:dyDescent="0.35">
      <c r="A5581" s="917" t="s">
        <v>8288</v>
      </c>
      <c r="B5581" s="921" t="s">
        <v>6966</v>
      </c>
      <c r="C5581" s="929">
        <v>60</v>
      </c>
    </row>
    <row r="5582" spans="1:3" x14ac:dyDescent="0.35">
      <c r="A5582" s="917" t="s">
        <v>8289</v>
      </c>
      <c r="B5582" s="933" t="s">
        <v>3356</v>
      </c>
      <c r="C5582" s="929">
        <v>60</v>
      </c>
    </row>
    <row r="5583" spans="1:3" x14ac:dyDescent="0.35">
      <c r="A5583" s="917" t="s">
        <v>8290</v>
      </c>
      <c r="B5583" s="933" t="s">
        <v>3682</v>
      </c>
      <c r="C5583" s="929">
        <v>90</v>
      </c>
    </row>
    <row r="5584" spans="1:3" x14ac:dyDescent="0.35">
      <c r="A5584" s="917" t="s">
        <v>8291</v>
      </c>
      <c r="B5584" s="933" t="s">
        <v>3684</v>
      </c>
      <c r="C5584" s="929">
        <v>60</v>
      </c>
    </row>
    <row r="5585" spans="1:3" x14ac:dyDescent="0.35">
      <c r="A5585" s="917" t="s">
        <v>8292</v>
      </c>
      <c r="B5585" s="933" t="s">
        <v>3618</v>
      </c>
      <c r="C5585" s="929">
        <v>60</v>
      </c>
    </row>
    <row r="5586" spans="1:3" x14ac:dyDescent="0.35">
      <c r="A5586" s="917" t="s">
        <v>8293</v>
      </c>
      <c r="B5586" s="933" t="s">
        <v>3687</v>
      </c>
      <c r="C5586" s="929">
        <v>60</v>
      </c>
    </row>
    <row r="5587" spans="1:3" x14ac:dyDescent="0.35">
      <c r="A5587" s="917" t="s">
        <v>8294</v>
      </c>
      <c r="B5587" s="933" t="s">
        <v>3704</v>
      </c>
      <c r="C5587" s="929">
        <v>60</v>
      </c>
    </row>
    <row r="5588" spans="1:3" x14ac:dyDescent="0.35">
      <c r="A5588" s="917" t="s">
        <v>8295</v>
      </c>
      <c r="B5588" s="933" t="s">
        <v>3358</v>
      </c>
      <c r="C5588" s="929">
        <v>45</v>
      </c>
    </row>
    <row r="5589" spans="1:3" x14ac:dyDescent="0.35">
      <c r="A5589" s="917" t="s">
        <v>8296</v>
      </c>
      <c r="B5589" s="933" t="s">
        <v>3688</v>
      </c>
      <c r="C5589" s="929">
        <v>90</v>
      </c>
    </row>
    <row r="5590" spans="1:3" x14ac:dyDescent="0.35">
      <c r="A5590" s="917" t="s">
        <v>8297</v>
      </c>
      <c r="B5590" s="933" t="s">
        <v>2640</v>
      </c>
      <c r="C5590" s="929">
        <v>45</v>
      </c>
    </row>
    <row r="5591" spans="1:3" x14ac:dyDescent="0.35">
      <c r="A5591" s="917" t="s">
        <v>8298</v>
      </c>
      <c r="B5591" s="933" t="s">
        <v>3624</v>
      </c>
      <c r="C5591" s="929">
        <v>90</v>
      </c>
    </row>
    <row r="5592" spans="1:3" x14ac:dyDescent="0.35">
      <c r="A5592" s="917" t="s">
        <v>8299</v>
      </c>
      <c r="B5592" s="933" t="s">
        <v>3693</v>
      </c>
      <c r="C5592" s="929">
        <v>120</v>
      </c>
    </row>
    <row r="5593" spans="1:3" x14ac:dyDescent="0.35">
      <c r="A5593" s="917" t="s">
        <v>8300</v>
      </c>
      <c r="B5593" s="933" t="s">
        <v>3695</v>
      </c>
      <c r="C5593" s="929">
        <v>60</v>
      </c>
    </row>
    <row r="5594" spans="1:3" x14ac:dyDescent="0.35">
      <c r="A5594" s="917" t="s">
        <v>8301</v>
      </c>
      <c r="B5594" s="933" t="s">
        <v>3697</v>
      </c>
      <c r="C5594" s="929">
        <v>60</v>
      </c>
    </row>
    <row r="5595" spans="1:3" x14ac:dyDescent="0.35">
      <c r="A5595" s="917" t="s">
        <v>8302</v>
      </c>
      <c r="B5595" s="933" t="s">
        <v>3699</v>
      </c>
      <c r="C5595" s="929">
        <v>120</v>
      </c>
    </row>
    <row r="5596" spans="1:3" x14ac:dyDescent="0.35">
      <c r="A5596" s="917" t="s">
        <v>8303</v>
      </c>
      <c r="B5596" s="933" t="s">
        <v>3701</v>
      </c>
      <c r="C5596" s="929">
        <v>120</v>
      </c>
    </row>
    <row r="5597" spans="1:3" x14ac:dyDescent="0.35">
      <c r="A5597" s="917" t="s">
        <v>8304</v>
      </c>
      <c r="B5597" s="933" t="s">
        <v>3574</v>
      </c>
      <c r="C5597" s="929">
        <v>60</v>
      </c>
    </row>
    <row r="5598" spans="1:3" x14ac:dyDescent="0.35">
      <c r="A5598" s="917" t="s">
        <v>8305</v>
      </c>
      <c r="B5598" s="933" t="s">
        <v>817</v>
      </c>
      <c r="C5598" s="929">
        <v>270</v>
      </c>
    </row>
    <row r="5599" spans="1:3" x14ac:dyDescent="0.35">
      <c r="A5599" s="935" t="s">
        <v>7503</v>
      </c>
      <c r="B5599" s="935" t="s">
        <v>6721</v>
      </c>
      <c r="C5599" s="404"/>
    </row>
    <row r="5600" spans="1:3" x14ac:dyDescent="0.35">
      <c r="A5600" s="935" t="s">
        <v>7504</v>
      </c>
      <c r="B5600" s="935" t="s">
        <v>6722</v>
      </c>
      <c r="C5600" s="404"/>
    </row>
    <row r="5601" spans="1:3" x14ac:dyDescent="0.35">
      <c r="A5601" s="935" t="s">
        <v>7505</v>
      </c>
      <c r="B5601" s="935" t="s">
        <v>6723</v>
      </c>
      <c r="C5601" s="404"/>
    </row>
    <row r="5602" spans="1:3" x14ac:dyDescent="0.35">
      <c r="A5602" s="935" t="s">
        <v>7506</v>
      </c>
      <c r="B5602" s="935" t="s">
        <v>6724</v>
      </c>
      <c r="C5602" s="404"/>
    </row>
    <row r="5603" spans="1:3" x14ac:dyDescent="0.35">
      <c r="A5603" s="935" t="s">
        <v>7507</v>
      </c>
      <c r="B5603" s="935" t="s">
        <v>6725</v>
      </c>
      <c r="C5603" s="404"/>
    </row>
    <row r="5604" spans="1:3" x14ac:dyDescent="0.35">
      <c r="A5604" s="935" t="s">
        <v>7508</v>
      </c>
      <c r="B5604" s="935" t="s">
        <v>6726</v>
      </c>
      <c r="C5604" s="404"/>
    </row>
    <row r="5605" spans="1:3" x14ac:dyDescent="0.35">
      <c r="A5605" s="935" t="s">
        <v>7509</v>
      </c>
      <c r="B5605" s="935" t="s">
        <v>6727</v>
      </c>
      <c r="C5605" s="404"/>
    </row>
    <row r="5606" spans="1:3" x14ac:dyDescent="0.35">
      <c r="A5606" s="935" t="s">
        <v>7510</v>
      </c>
      <c r="B5606" s="935" t="s">
        <v>3544</v>
      </c>
      <c r="C5606" s="404"/>
    </row>
    <row r="5607" spans="1:3" x14ac:dyDescent="0.35">
      <c r="A5607" s="935" t="s">
        <v>7511</v>
      </c>
      <c r="B5607" s="935" t="s">
        <v>6728</v>
      </c>
      <c r="C5607" s="404"/>
    </row>
    <row r="5608" spans="1:3" x14ac:dyDescent="0.35">
      <c r="A5608" s="935" t="s">
        <v>7512</v>
      </c>
      <c r="B5608" s="935" t="s">
        <v>6729</v>
      </c>
      <c r="C5608" s="404"/>
    </row>
    <row r="5609" spans="1:3" x14ac:dyDescent="0.35">
      <c r="A5609" s="935" t="s">
        <v>7513</v>
      </c>
      <c r="B5609" s="935" t="s">
        <v>6730</v>
      </c>
      <c r="C5609" s="404"/>
    </row>
    <row r="5610" spans="1:3" x14ac:dyDescent="0.35">
      <c r="A5610" s="935" t="s">
        <v>7514</v>
      </c>
      <c r="B5610" s="935" t="s">
        <v>6731</v>
      </c>
      <c r="C5610" s="404"/>
    </row>
    <row r="5611" spans="1:3" x14ac:dyDescent="0.35">
      <c r="A5611" s="935" t="s">
        <v>7515</v>
      </c>
      <c r="B5611" s="935" t="s">
        <v>6732</v>
      </c>
      <c r="C5611" s="404"/>
    </row>
    <row r="5612" spans="1:3" x14ac:dyDescent="0.35">
      <c r="A5612" s="935" t="s">
        <v>7516</v>
      </c>
      <c r="B5612" s="935" t="s">
        <v>6733</v>
      </c>
      <c r="C5612" s="404"/>
    </row>
    <row r="5613" spans="1:3" x14ac:dyDescent="0.35">
      <c r="A5613" s="935" t="s">
        <v>7517</v>
      </c>
      <c r="B5613" s="935" t="s">
        <v>6734</v>
      </c>
      <c r="C5613" s="404"/>
    </row>
    <row r="5614" spans="1:3" x14ac:dyDescent="0.35">
      <c r="A5614" s="935" t="s">
        <v>7518</v>
      </c>
      <c r="B5614" s="935" t="s">
        <v>6735</v>
      </c>
      <c r="C5614" s="404"/>
    </row>
    <row r="5615" spans="1:3" x14ac:dyDescent="0.35">
      <c r="A5615" s="935" t="s">
        <v>7519</v>
      </c>
      <c r="B5615" s="935" t="s">
        <v>7308</v>
      </c>
      <c r="C5615" s="404"/>
    </row>
    <row r="5616" spans="1:3" x14ac:dyDescent="0.35">
      <c r="A5616" s="935" t="s">
        <v>7520</v>
      </c>
      <c r="B5616" s="935" t="s">
        <v>6736</v>
      </c>
      <c r="C5616" s="404"/>
    </row>
    <row r="5617" spans="1:3" x14ac:dyDescent="0.35">
      <c r="A5617" s="935" t="s">
        <v>7521</v>
      </c>
      <c r="B5617" s="935" t="s">
        <v>7309</v>
      </c>
      <c r="C5617" s="404"/>
    </row>
    <row r="5618" spans="1:3" x14ac:dyDescent="0.35">
      <c r="A5618" s="935" t="s">
        <v>7522</v>
      </c>
      <c r="B5618" s="935" t="s">
        <v>6714</v>
      </c>
      <c r="C5618" s="404"/>
    </row>
    <row r="5619" spans="1:3" x14ac:dyDescent="0.35">
      <c r="A5619" s="935" t="s">
        <v>8279</v>
      </c>
      <c r="B5619" s="935" t="s">
        <v>3536</v>
      </c>
      <c r="C5619" s="404"/>
    </row>
    <row r="5620" spans="1:3" x14ac:dyDescent="0.35">
      <c r="A5620" s="935" t="s">
        <v>8280</v>
      </c>
      <c r="B5620" s="935" t="s">
        <v>6716</v>
      </c>
      <c r="C5620" s="404"/>
    </row>
    <row r="5621" spans="1:3" x14ac:dyDescent="0.35">
      <c r="A5621" s="935" t="s">
        <v>8281</v>
      </c>
      <c r="B5621" s="935" t="s">
        <v>6717</v>
      </c>
      <c r="C5621" s="404"/>
    </row>
    <row r="5622" spans="1:3" x14ac:dyDescent="0.35">
      <c r="A5622" s="935" t="s">
        <v>8282</v>
      </c>
      <c r="B5622" s="935" t="s">
        <v>6718</v>
      </c>
      <c r="C5622" s="404"/>
    </row>
    <row r="5623" spans="1:3" x14ac:dyDescent="0.35">
      <c r="A5623" s="935" t="s">
        <v>8283</v>
      </c>
      <c r="B5623" s="935" t="s">
        <v>6719</v>
      </c>
      <c r="C5623" s="404"/>
    </row>
    <row r="5624" spans="1:3" x14ac:dyDescent="0.35">
      <c r="A5624" s="935" t="s">
        <v>8284</v>
      </c>
      <c r="B5624" s="935" t="s">
        <v>6720</v>
      </c>
      <c r="C5624" s="404"/>
    </row>
    <row r="5625" spans="1:3" x14ac:dyDescent="0.35">
      <c r="A5625" s="935" t="s">
        <v>8285</v>
      </c>
      <c r="B5625" s="935" t="s">
        <v>6737</v>
      </c>
      <c r="C5625" s="404"/>
    </row>
    <row r="5626" spans="1:3" x14ac:dyDescent="0.35">
      <c r="A5626" s="935" t="s">
        <v>8286</v>
      </c>
      <c r="B5626" s="935" t="s">
        <v>6739</v>
      </c>
      <c r="C5626" s="404"/>
    </row>
    <row r="5627" spans="1:3" x14ac:dyDescent="0.35">
      <c r="A5627" s="935" t="s">
        <v>8287</v>
      </c>
      <c r="B5627" s="935" t="s">
        <v>6740</v>
      </c>
      <c r="C5627" s="404"/>
    </row>
    <row r="5628" spans="1:3" x14ac:dyDescent="0.35">
      <c r="A5628" s="935" t="s">
        <v>8288</v>
      </c>
      <c r="B5628" s="935" t="s">
        <v>6742</v>
      </c>
      <c r="C5628" s="404"/>
    </row>
    <row r="5629" spans="1:3" x14ac:dyDescent="0.35">
      <c r="A5629" s="935" t="s">
        <v>8289</v>
      </c>
      <c r="B5629" s="935" t="s">
        <v>6743</v>
      </c>
      <c r="C5629" s="404"/>
    </row>
    <row r="5630" spans="1:3" x14ac:dyDescent="0.35">
      <c r="A5630" s="935" t="s">
        <v>8290</v>
      </c>
      <c r="B5630" s="935" t="s">
        <v>6744</v>
      </c>
      <c r="C5630" s="404"/>
    </row>
    <row r="5631" spans="1:3" x14ac:dyDescent="0.35">
      <c r="A5631" s="935" t="s">
        <v>8291</v>
      </c>
      <c r="B5631" s="935" t="s">
        <v>6745</v>
      </c>
      <c r="C5631" s="404"/>
    </row>
    <row r="5632" spans="1:3" x14ac:dyDescent="0.35">
      <c r="A5632" s="935" t="s">
        <v>8292</v>
      </c>
      <c r="B5632" s="935" t="s">
        <v>6746</v>
      </c>
      <c r="C5632" s="404"/>
    </row>
    <row r="5633" spans="1:3" x14ac:dyDescent="0.35">
      <c r="A5633" s="935" t="s">
        <v>8293</v>
      </c>
      <c r="B5633" s="935" t="s">
        <v>6747</v>
      </c>
      <c r="C5633" s="404"/>
    </row>
    <row r="5634" spans="1:3" x14ac:dyDescent="0.35">
      <c r="A5634" s="935" t="s">
        <v>8294</v>
      </c>
      <c r="B5634" s="935" t="s">
        <v>6748</v>
      </c>
      <c r="C5634" s="404"/>
    </row>
    <row r="5635" spans="1:3" x14ac:dyDescent="0.35">
      <c r="A5635" s="935" t="s">
        <v>8295</v>
      </c>
      <c r="B5635" s="935" t="s">
        <v>6749</v>
      </c>
      <c r="C5635" s="404"/>
    </row>
    <row r="5636" spans="1:3" x14ac:dyDescent="0.35">
      <c r="A5636" s="935" t="s">
        <v>8296</v>
      </c>
      <c r="B5636" s="935" t="s">
        <v>6750</v>
      </c>
      <c r="C5636" s="404"/>
    </row>
    <row r="5637" spans="1:3" x14ac:dyDescent="0.35">
      <c r="A5637" s="935" t="s">
        <v>8297</v>
      </c>
      <c r="B5637" s="935" t="s">
        <v>6752</v>
      </c>
      <c r="C5637" s="404"/>
    </row>
    <row r="5638" spans="1:3" x14ac:dyDescent="0.35">
      <c r="A5638" s="935" t="s">
        <v>8298</v>
      </c>
      <c r="B5638" s="935" t="s">
        <v>6753</v>
      </c>
      <c r="C5638" s="404"/>
    </row>
    <row r="5639" spans="1:3" x14ac:dyDescent="0.35">
      <c r="A5639" s="935" t="s">
        <v>8299</v>
      </c>
      <c r="B5639" s="935" t="s">
        <v>6754</v>
      </c>
      <c r="C5639" s="404"/>
    </row>
    <row r="5640" spans="1:3" x14ac:dyDescent="0.35">
      <c r="A5640" s="935" t="s">
        <v>8300</v>
      </c>
      <c r="B5640" s="935" t="s">
        <v>6755</v>
      </c>
      <c r="C5640" s="404"/>
    </row>
    <row r="5641" spans="1:3" x14ac:dyDescent="0.35">
      <c r="A5641" s="935" t="s">
        <v>8301</v>
      </c>
      <c r="B5641" s="935" t="s">
        <v>6756</v>
      </c>
      <c r="C5641" s="404"/>
    </row>
    <row r="5642" spans="1:3" x14ac:dyDescent="0.35">
      <c r="A5642" s="935" t="s">
        <v>8302</v>
      </c>
      <c r="B5642" s="935" t="s">
        <v>6757</v>
      </c>
      <c r="C5642" s="404"/>
    </row>
    <row r="5643" spans="1:3" x14ac:dyDescent="0.35">
      <c r="A5643" s="935" t="s">
        <v>8303</v>
      </c>
      <c r="B5643" s="935" t="s">
        <v>6758</v>
      </c>
      <c r="C5643" s="404"/>
    </row>
    <row r="5644" spans="1:3" x14ac:dyDescent="0.35">
      <c r="A5644" s="935" t="s">
        <v>8304</v>
      </c>
      <c r="B5644" s="935" t="s">
        <v>6760</v>
      </c>
      <c r="C5644" s="404"/>
    </row>
    <row r="5645" spans="1:3" x14ac:dyDescent="0.35">
      <c r="A5645" s="935" t="s">
        <v>8305</v>
      </c>
      <c r="B5645" s="935" t="s">
        <v>6714</v>
      </c>
      <c r="C5645" s="404"/>
    </row>
    <row r="5646" spans="1:3" x14ac:dyDescent="0.35">
      <c r="A5646" s="395" t="s">
        <v>7613</v>
      </c>
      <c r="B5646" s="399" t="s">
        <v>6715</v>
      </c>
      <c r="C5646" s="404"/>
    </row>
    <row r="5647" spans="1:3" x14ac:dyDescent="0.35">
      <c r="A5647" s="395" t="s">
        <v>7614</v>
      </c>
      <c r="B5647" s="399" t="s">
        <v>6716</v>
      </c>
      <c r="C5647" s="404"/>
    </row>
    <row r="5648" spans="1:3" x14ac:dyDescent="0.35">
      <c r="A5648" s="395" t="s">
        <v>7439</v>
      </c>
      <c r="B5648" s="399" t="s">
        <v>6717</v>
      </c>
      <c r="C5648" s="404"/>
    </row>
    <row r="5649" spans="1:3" x14ac:dyDescent="0.35">
      <c r="A5649" s="395" t="s">
        <v>7615</v>
      </c>
      <c r="B5649" s="399" t="s">
        <v>6762</v>
      </c>
      <c r="C5649" s="404"/>
    </row>
    <row r="5650" spans="1:3" x14ac:dyDescent="0.35">
      <c r="A5650" s="395" t="s">
        <v>7429</v>
      </c>
      <c r="B5650" s="399" t="s">
        <v>6719</v>
      </c>
      <c r="C5650" s="404"/>
    </row>
    <row r="5651" spans="1:3" x14ac:dyDescent="0.35">
      <c r="A5651" s="395" t="s">
        <v>7616</v>
      </c>
      <c r="B5651" s="399" t="s">
        <v>6763</v>
      </c>
      <c r="C5651" s="404"/>
    </row>
    <row r="5652" spans="1:3" x14ac:dyDescent="0.35">
      <c r="A5652" s="395" t="s">
        <v>7617</v>
      </c>
      <c r="B5652" s="399" t="s">
        <v>3544</v>
      </c>
      <c r="C5652" s="404"/>
    </row>
    <row r="5653" spans="1:3" x14ac:dyDescent="0.35">
      <c r="A5653" s="395" t="s">
        <v>7618</v>
      </c>
      <c r="B5653" s="399" t="s">
        <v>6725</v>
      </c>
      <c r="C5653" s="404"/>
    </row>
    <row r="5654" spans="1:3" x14ac:dyDescent="0.35">
      <c r="A5654" s="395" t="s">
        <v>7619</v>
      </c>
      <c r="B5654" s="399" t="s">
        <v>6764</v>
      </c>
      <c r="C5654" s="404"/>
    </row>
    <row r="5655" spans="1:3" x14ac:dyDescent="0.35">
      <c r="A5655" s="395" t="s">
        <v>7620</v>
      </c>
      <c r="B5655" s="399" t="s">
        <v>6724</v>
      </c>
      <c r="C5655" s="404"/>
    </row>
    <row r="5656" spans="1:3" x14ac:dyDescent="0.35">
      <c r="A5656" s="395" t="s">
        <v>7621</v>
      </c>
      <c r="B5656" s="399" t="s">
        <v>6765</v>
      </c>
      <c r="C5656" s="404"/>
    </row>
    <row r="5657" spans="1:3" x14ac:dyDescent="0.35">
      <c r="A5657" s="395" t="s">
        <v>7622</v>
      </c>
      <c r="B5657" s="399" t="s">
        <v>6766</v>
      </c>
      <c r="C5657" s="404"/>
    </row>
    <row r="5658" spans="1:3" x14ac:dyDescent="0.35">
      <c r="A5658" s="395" t="s">
        <v>7623</v>
      </c>
      <c r="B5658" s="399" t="s">
        <v>6767</v>
      </c>
      <c r="C5658" s="404"/>
    </row>
    <row r="5659" spans="1:3" x14ac:dyDescent="0.35">
      <c r="A5659" s="395" t="s">
        <v>7624</v>
      </c>
      <c r="B5659" s="399" t="s">
        <v>6768</v>
      </c>
      <c r="C5659" s="404"/>
    </row>
    <row r="5660" spans="1:3" x14ac:dyDescent="0.35">
      <c r="A5660" s="395" t="s">
        <v>7625</v>
      </c>
      <c r="B5660" s="399" t="s">
        <v>6769</v>
      </c>
      <c r="C5660" s="404"/>
    </row>
    <row r="5661" spans="1:3" x14ac:dyDescent="0.35">
      <c r="A5661" s="395" t="s">
        <v>7626</v>
      </c>
      <c r="B5661" s="399" t="s">
        <v>6770</v>
      </c>
      <c r="C5661" s="404"/>
    </row>
    <row r="5662" spans="1:3" x14ac:dyDescent="0.35">
      <c r="A5662" s="395" t="s">
        <v>7627</v>
      </c>
      <c r="B5662" s="399" t="s">
        <v>6771</v>
      </c>
      <c r="C5662" s="404"/>
    </row>
    <row r="5663" spans="1:3" x14ac:dyDescent="0.35">
      <c r="A5663" s="395" t="s">
        <v>7628</v>
      </c>
      <c r="B5663" s="399" t="s">
        <v>6772</v>
      </c>
      <c r="C5663" s="404"/>
    </row>
    <row r="5664" spans="1:3" x14ac:dyDescent="0.35">
      <c r="A5664" s="395" t="s">
        <v>7629</v>
      </c>
      <c r="B5664" s="399" t="s">
        <v>6773</v>
      </c>
      <c r="C5664" s="404"/>
    </row>
    <row r="5665" spans="1:3" x14ac:dyDescent="0.35">
      <c r="A5665" s="395" t="s">
        <v>7630</v>
      </c>
      <c r="B5665" s="399" t="s">
        <v>6774</v>
      </c>
      <c r="C5665" s="404"/>
    </row>
    <row r="5666" spans="1:3" x14ac:dyDescent="0.35">
      <c r="A5666" s="395" t="s">
        <v>7631</v>
      </c>
      <c r="B5666" s="399" t="s">
        <v>6775</v>
      </c>
      <c r="C5666" s="404"/>
    </row>
    <row r="5667" spans="1:3" x14ac:dyDescent="0.35">
      <c r="A5667" s="395" t="s">
        <v>7632</v>
      </c>
      <c r="B5667" s="399" t="s">
        <v>6776</v>
      </c>
      <c r="C5667" s="404"/>
    </row>
    <row r="5668" spans="1:3" x14ac:dyDescent="0.35">
      <c r="A5668" s="395" t="s">
        <v>7633</v>
      </c>
      <c r="B5668" s="399" t="s">
        <v>6777</v>
      </c>
      <c r="C5668" s="404"/>
    </row>
    <row r="5669" spans="1:3" x14ac:dyDescent="0.35">
      <c r="A5669" s="395" t="s">
        <v>7634</v>
      </c>
      <c r="B5669" s="399" t="s">
        <v>6778</v>
      </c>
      <c r="C5669" s="404"/>
    </row>
    <row r="5670" spans="1:3" x14ac:dyDescent="0.35">
      <c r="A5670" s="395" t="s">
        <v>7635</v>
      </c>
      <c r="B5670" s="399" t="s">
        <v>6714</v>
      </c>
      <c r="C5670" s="404"/>
    </row>
    <row r="5671" spans="1:3" x14ac:dyDescent="0.35">
      <c r="A5671" s="395" t="s">
        <v>7708</v>
      </c>
      <c r="B5671" s="399" t="s">
        <v>6798</v>
      </c>
      <c r="C5671" s="404"/>
    </row>
    <row r="5672" spans="1:3" x14ac:dyDescent="0.35">
      <c r="A5672" s="395" t="s">
        <v>7709</v>
      </c>
      <c r="B5672" s="399" t="s">
        <v>2447</v>
      </c>
      <c r="C5672" s="404"/>
    </row>
    <row r="5673" spans="1:3" x14ac:dyDescent="0.35">
      <c r="A5673" s="395" t="s">
        <v>7710</v>
      </c>
      <c r="B5673" s="399" t="s">
        <v>6799</v>
      </c>
      <c r="C5673" s="404"/>
    </row>
    <row r="5674" spans="1:3" x14ac:dyDescent="0.35">
      <c r="A5674" s="395" t="s">
        <v>7711</v>
      </c>
      <c r="B5674" s="399" t="s">
        <v>6800</v>
      </c>
      <c r="C5674" s="404"/>
    </row>
    <row r="5675" spans="1:3" x14ac:dyDescent="0.35">
      <c r="A5675" s="395" t="s">
        <v>7712</v>
      </c>
      <c r="B5675" s="399" t="s">
        <v>6719</v>
      </c>
      <c r="C5675" s="404"/>
    </row>
    <row r="5676" spans="1:3" x14ac:dyDescent="0.35">
      <c r="A5676" s="395" t="s">
        <v>7713</v>
      </c>
      <c r="B5676" s="399" t="s">
        <v>6801</v>
      </c>
      <c r="C5676" s="404"/>
    </row>
    <row r="5677" spans="1:3" x14ac:dyDescent="0.35">
      <c r="A5677" s="395" t="s">
        <v>7714</v>
      </c>
      <c r="B5677" s="399" t="s">
        <v>3544</v>
      </c>
      <c r="C5677" s="404"/>
    </row>
    <row r="5678" spans="1:3" x14ac:dyDescent="0.35">
      <c r="A5678" s="395" t="s">
        <v>7715</v>
      </c>
      <c r="B5678" s="399" t="s">
        <v>6802</v>
      </c>
      <c r="C5678" s="404"/>
    </row>
    <row r="5679" spans="1:3" x14ac:dyDescent="0.35">
      <c r="A5679" s="395" t="s">
        <v>7716</v>
      </c>
      <c r="B5679" s="399" t="s">
        <v>6723</v>
      </c>
      <c r="C5679" s="404"/>
    </row>
    <row r="5680" spans="1:3" x14ac:dyDescent="0.35">
      <c r="A5680" s="395" t="s">
        <v>7717</v>
      </c>
      <c r="B5680" s="399" t="s">
        <v>6779</v>
      </c>
      <c r="C5680" s="404"/>
    </row>
    <row r="5681" spans="1:3" x14ac:dyDescent="0.35">
      <c r="A5681" s="395" t="s">
        <v>7718</v>
      </c>
      <c r="B5681" s="399" t="s">
        <v>6780</v>
      </c>
      <c r="C5681" s="404"/>
    </row>
    <row r="5682" spans="1:3" x14ac:dyDescent="0.35">
      <c r="A5682" s="395" t="s">
        <v>7719</v>
      </c>
      <c r="B5682" s="399" t="s">
        <v>6781</v>
      </c>
      <c r="C5682" s="404"/>
    </row>
    <row r="5683" spans="1:3" x14ac:dyDescent="0.35">
      <c r="A5683" s="395" t="s">
        <v>7720</v>
      </c>
      <c r="B5683" s="399" t="s">
        <v>6725</v>
      </c>
      <c r="C5683" s="404"/>
    </row>
    <row r="5684" spans="1:3" x14ac:dyDescent="0.35">
      <c r="A5684" s="395" t="s">
        <v>7721</v>
      </c>
      <c r="B5684" s="399" t="s">
        <v>6782</v>
      </c>
      <c r="C5684" s="404"/>
    </row>
    <row r="5685" spans="1:3" x14ac:dyDescent="0.35">
      <c r="A5685" s="395" t="s">
        <v>7722</v>
      </c>
      <c r="B5685" s="399" t="s">
        <v>6783</v>
      </c>
      <c r="C5685" s="404"/>
    </row>
    <row r="5686" spans="1:3" x14ac:dyDescent="0.35">
      <c r="A5686" s="395" t="s">
        <v>7723</v>
      </c>
      <c r="B5686" s="399" t="s">
        <v>6784</v>
      </c>
      <c r="C5686" s="404"/>
    </row>
    <row r="5687" spans="1:3" x14ac:dyDescent="0.35">
      <c r="A5687" s="395" t="s">
        <v>7724</v>
      </c>
      <c r="B5687" s="399" t="s">
        <v>6785</v>
      </c>
      <c r="C5687" s="404"/>
    </row>
    <row r="5688" spans="1:3" x14ac:dyDescent="0.35">
      <c r="A5688" s="395" t="s">
        <v>7725</v>
      </c>
      <c r="B5688" s="399" t="s">
        <v>6786</v>
      </c>
      <c r="C5688" s="404"/>
    </row>
    <row r="5689" spans="1:3" x14ac:dyDescent="0.35">
      <c r="A5689" s="395" t="s">
        <v>7726</v>
      </c>
      <c r="B5689" s="399" t="s">
        <v>6787</v>
      </c>
      <c r="C5689" s="404"/>
    </row>
    <row r="5690" spans="1:3" x14ac:dyDescent="0.35">
      <c r="A5690" s="395" t="s">
        <v>7727</v>
      </c>
      <c r="B5690" s="399" t="s">
        <v>6788</v>
      </c>
      <c r="C5690" s="404"/>
    </row>
    <row r="5691" spans="1:3" x14ac:dyDescent="0.35">
      <c r="A5691" s="395" t="s">
        <v>7728</v>
      </c>
      <c r="B5691" s="399" t="s">
        <v>6789</v>
      </c>
      <c r="C5691" s="404"/>
    </row>
    <row r="5692" spans="1:3" x14ac:dyDescent="0.35">
      <c r="A5692" s="395" t="s">
        <v>7729</v>
      </c>
      <c r="B5692" s="399" t="s">
        <v>6790</v>
      </c>
      <c r="C5692" s="404"/>
    </row>
    <row r="5693" spans="1:3" x14ac:dyDescent="0.35">
      <c r="A5693" s="395" t="s">
        <v>7730</v>
      </c>
      <c r="B5693" s="399" t="s">
        <v>6791</v>
      </c>
      <c r="C5693" s="404"/>
    </row>
    <row r="5694" spans="1:3" x14ac:dyDescent="0.35">
      <c r="A5694" s="395" t="s">
        <v>7731</v>
      </c>
      <c r="B5694" s="399" t="s">
        <v>6792</v>
      </c>
      <c r="C5694" s="404"/>
    </row>
    <row r="5695" spans="1:3" x14ac:dyDescent="0.35">
      <c r="A5695" s="395" t="s">
        <v>7732</v>
      </c>
      <c r="B5695" s="399" t="s">
        <v>6793</v>
      </c>
      <c r="C5695" s="404"/>
    </row>
    <row r="5696" spans="1:3" x14ac:dyDescent="0.35">
      <c r="A5696" s="395" t="s">
        <v>7733</v>
      </c>
      <c r="B5696" s="399" t="s">
        <v>6794</v>
      </c>
      <c r="C5696" s="404"/>
    </row>
    <row r="5697" spans="1:3" x14ac:dyDescent="0.35">
      <c r="A5697" s="395" t="s">
        <v>7734</v>
      </c>
      <c r="B5697" s="399" t="s">
        <v>6795</v>
      </c>
      <c r="C5697" s="404"/>
    </row>
    <row r="5698" spans="1:3" x14ac:dyDescent="0.35">
      <c r="A5698" s="395" t="s">
        <v>7735</v>
      </c>
      <c r="B5698" s="399" t="s">
        <v>7310</v>
      </c>
      <c r="C5698" s="404"/>
    </row>
    <row r="5699" spans="1:3" x14ac:dyDescent="0.35">
      <c r="A5699" s="395" t="s">
        <v>7736</v>
      </c>
      <c r="B5699" s="399" t="s">
        <v>6796</v>
      </c>
      <c r="C5699" s="404"/>
    </row>
    <row r="5700" spans="1:3" x14ac:dyDescent="0.35">
      <c r="A5700" s="395" t="s">
        <v>7737</v>
      </c>
      <c r="B5700" s="399" t="s">
        <v>6797</v>
      </c>
      <c r="C5700" s="404"/>
    </row>
    <row r="5701" spans="1:3" x14ac:dyDescent="0.35">
      <c r="A5701" s="395" t="s">
        <v>7931</v>
      </c>
      <c r="B5701" s="399" t="s">
        <v>3536</v>
      </c>
      <c r="C5701" s="404"/>
    </row>
    <row r="5702" spans="1:3" x14ac:dyDescent="0.35">
      <c r="A5702" s="395" t="s">
        <v>7932</v>
      </c>
      <c r="B5702" s="399" t="s">
        <v>6716</v>
      </c>
      <c r="C5702" s="404"/>
    </row>
    <row r="5703" spans="1:3" x14ac:dyDescent="0.35">
      <c r="A5703" s="395" t="s">
        <v>7933</v>
      </c>
      <c r="B5703" s="399" t="s">
        <v>6717</v>
      </c>
      <c r="C5703" s="404"/>
    </row>
    <row r="5704" spans="1:3" x14ac:dyDescent="0.35">
      <c r="A5704" s="395" t="s">
        <v>7934</v>
      </c>
      <c r="B5704" s="399" t="s">
        <v>6803</v>
      </c>
      <c r="C5704" s="404"/>
    </row>
    <row r="5705" spans="1:3" x14ac:dyDescent="0.35">
      <c r="A5705" s="395" t="s">
        <v>7935</v>
      </c>
      <c r="B5705" s="399" t="s">
        <v>6719</v>
      </c>
      <c r="C5705" s="404"/>
    </row>
    <row r="5706" spans="1:3" x14ac:dyDescent="0.35">
      <c r="A5706" s="395" t="s">
        <v>7936</v>
      </c>
      <c r="B5706" s="399" t="s">
        <v>6720</v>
      </c>
      <c r="C5706" s="404"/>
    </row>
    <row r="5707" spans="1:3" x14ac:dyDescent="0.35">
      <c r="A5707" s="395" t="s">
        <v>7937</v>
      </c>
      <c r="B5707" s="399" t="s">
        <v>6804</v>
      </c>
      <c r="C5707" s="404"/>
    </row>
    <row r="5708" spans="1:3" x14ac:dyDescent="0.35">
      <c r="A5708" s="395" t="s">
        <v>7938</v>
      </c>
      <c r="B5708" s="399" t="s">
        <v>6805</v>
      </c>
      <c r="C5708" s="404"/>
    </row>
    <row r="5709" spans="1:3" x14ac:dyDescent="0.35">
      <c r="A5709" s="395" t="s">
        <v>7939</v>
      </c>
      <c r="B5709" s="399" t="s">
        <v>6806</v>
      </c>
      <c r="C5709" s="404"/>
    </row>
    <row r="5710" spans="1:3" x14ac:dyDescent="0.35">
      <c r="A5710" s="395" t="s">
        <v>7940</v>
      </c>
      <c r="B5710" s="399" t="s">
        <v>6807</v>
      </c>
      <c r="C5710" s="404"/>
    </row>
    <row r="5711" spans="1:3" x14ac:dyDescent="0.35">
      <c r="A5711" s="395" t="s">
        <v>7941</v>
      </c>
      <c r="B5711" s="399" t="s">
        <v>6808</v>
      </c>
      <c r="C5711" s="404"/>
    </row>
    <row r="5712" spans="1:3" x14ac:dyDescent="0.35">
      <c r="A5712" s="395" t="s">
        <v>7942</v>
      </c>
      <c r="B5712" s="399" t="s">
        <v>6809</v>
      </c>
      <c r="C5712" s="404"/>
    </row>
    <row r="5713" spans="1:3" x14ac:dyDescent="0.35">
      <c r="A5713" s="395" t="s">
        <v>7943</v>
      </c>
      <c r="B5713" s="399" t="s">
        <v>6810</v>
      </c>
      <c r="C5713" s="404"/>
    </row>
    <row r="5714" spans="1:3" x14ac:dyDescent="0.35">
      <c r="A5714" s="395" t="s">
        <v>7944</v>
      </c>
      <c r="B5714" s="399" t="s">
        <v>6811</v>
      </c>
      <c r="C5714" s="404"/>
    </row>
    <row r="5715" spans="1:3" x14ac:dyDescent="0.35">
      <c r="A5715" s="395" t="s">
        <v>7945</v>
      </c>
      <c r="B5715" s="399" t="s">
        <v>6812</v>
      </c>
      <c r="C5715" s="404"/>
    </row>
    <row r="5716" spans="1:3" x14ac:dyDescent="0.35">
      <c r="A5716" s="395" t="s">
        <v>7946</v>
      </c>
      <c r="B5716" s="399" t="s">
        <v>6813</v>
      </c>
      <c r="C5716" s="404"/>
    </row>
    <row r="5717" spans="1:3" x14ac:dyDescent="0.35">
      <c r="A5717" s="395" t="s">
        <v>7947</v>
      </c>
      <c r="B5717" s="399" t="s">
        <v>6814</v>
      </c>
      <c r="C5717" s="404"/>
    </row>
    <row r="5718" spans="1:3" x14ac:dyDescent="0.35">
      <c r="A5718" s="395" t="s">
        <v>7948</v>
      </c>
      <c r="B5718" s="399" t="s">
        <v>6815</v>
      </c>
      <c r="C5718" s="404"/>
    </row>
    <row r="5719" spans="1:3" x14ac:dyDescent="0.35">
      <c r="A5719" s="395" t="s">
        <v>7949</v>
      </c>
      <c r="B5719" s="399" t="s">
        <v>6816</v>
      </c>
      <c r="C5719" s="404"/>
    </row>
    <row r="5720" spans="1:3" x14ac:dyDescent="0.35">
      <c r="A5720" s="395" t="s">
        <v>7950</v>
      </c>
      <c r="B5720" s="399" t="s">
        <v>6817</v>
      </c>
      <c r="C5720" s="404"/>
    </row>
    <row r="5721" spans="1:3" x14ac:dyDescent="0.35">
      <c r="A5721" s="395" t="s">
        <v>7951</v>
      </c>
      <c r="B5721" s="399" t="s">
        <v>6818</v>
      </c>
      <c r="C5721" s="404"/>
    </row>
    <row r="5722" spans="1:3" x14ac:dyDescent="0.35">
      <c r="A5722" s="395" t="s">
        <v>7952</v>
      </c>
      <c r="B5722" s="399" t="s">
        <v>6819</v>
      </c>
      <c r="C5722" s="404"/>
    </row>
    <row r="5723" spans="1:3" x14ac:dyDescent="0.35">
      <c r="A5723" s="395" t="s">
        <v>7953</v>
      </c>
      <c r="B5723" s="399" t="s">
        <v>6820</v>
      </c>
      <c r="C5723" s="404"/>
    </row>
    <row r="5724" spans="1:3" x14ac:dyDescent="0.35">
      <c r="A5724" s="395" t="s">
        <v>7954</v>
      </c>
      <c r="B5724" s="399" t="s">
        <v>6821</v>
      </c>
      <c r="C5724" s="404"/>
    </row>
    <row r="5725" spans="1:3" x14ac:dyDescent="0.35">
      <c r="A5725" s="395" t="s">
        <v>7955</v>
      </c>
      <c r="B5725" s="399" t="s">
        <v>6822</v>
      </c>
      <c r="C5725" s="404"/>
    </row>
    <row r="5726" spans="1:3" x14ac:dyDescent="0.35">
      <c r="A5726" s="395" t="s">
        <v>7956</v>
      </c>
      <c r="B5726" s="399" t="s">
        <v>6823</v>
      </c>
      <c r="C5726" s="404"/>
    </row>
    <row r="5727" spans="1:3" x14ac:dyDescent="0.35">
      <c r="A5727" s="395" t="s">
        <v>7957</v>
      </c>
      <c r="B5727" s="399" t="s">
        <v>6824</v>
      </c>
      <c r="C5727" s="404"/>
    </row>
    <row r="5728" spans="1:3" x14ac:dyDescent="0.35">
      <c r="A5728" s="395" t="s">
        <v>7958</v>
      </c>
      <c r="B5728" s="399" t="s">
        <v>6825</v>
      </c>
      <c r="C5728" s="404"/>
    </row>
    <row r="5729" spans="1:3" x14ac:dyDescent="0.35">
      <c r="A5729" s="395" t="s">
        <v>7959</v>
      </c>
      <c r="B5729" s="399" t="s">
        <v>6714</v>
      </c>
      <c r="C5729" s="404"/>
    </row>
    <row r="5730" spans="1:3" x14ac:dyDescent="0.35">
      <c r="A5730" s="395" t="s">
        <v>8221</v>
      </c>
      <c r="B5730" s="399" t="s">
        <v>3536</v>
      </c>
      <c r="C5730" s="935">
        <v>30</v>
      </c>
    </row>
    <row r="5731" spans="1:3" x14ac:dyDescent="0.35">
      <c r="A5731" s="395" t="s">
        <v>8222</v>
      </c>
      <c r="B5731" s="399" t="s">
        <v>6716</v>
      </c>
      <c r="C5731" s="935">
        <v>15</v>
      </c>
    </row>
    <row r="5732" spans="1:3" x14ac:dyDescent="0.35">
      <c r="A5732" s="395" t="s">
        <v>8223</v>
      </c>
      <c r="B5732" s="399" t="s">
        <v>6717</v>
      </c>
      <c r="C5732" s="935">
        <v>30</v>
      </c>
    </row>
    <row r="5733" spans="1:3" x14ac:dyDescent="0.35">
      <c r="A5733" s="395" t="s">
        <v>8224</v>
      </c>
      <c r="B5733" s="399" t="s">
        <v>6718</v>
      </c>
      <c r="C5733" s="935">
        <v>45</v>
      </c>
    </row>
    <row r="5734" spans="1:3" x14ac:dyDescent="0.35">
      <c r="A5734" s="395" t="s">
        <v>8225</v>
      </c>
      <c r="B5734" s="399" t="s">
        <v>6719</v>
      </c>
      <c r="C5734" s="935">
        <v>45</v>
      </c>
    </row>
    <row r="5735" spans="1:3" x14ac:dyDescent="0.35">
      <c r="A5735" s="395" t="s">
        <v>8226</v>
      </c>
      <c r="B5735" s="399" t="s">
        <v>6720</v>
      </c>
      <c r="C5735" s="935">
        <v>90</v>
      </c>
    </row>
    <row r="5736" spans="1:3" x14ac:dyDescent="0.35">
      <c r="A5736" s="395" t="s">
        <v>8227</v>
      </c>
      <c r="B5736" s="399" t="s">
        <v>6840</v>
      </c>
      <c r="C5736" s="935">
        <v>30</v>
      </c>
    </row>
    <row r="5737" spans="1:3" x14ac:dyDescent="0.35">
      <c r="A5737" s="395" t="s">
        <v>8228</v>
      </c>
      <c r="B5737" s="399" t="s">
        <v>6841</v>
      </c>
      <c r="C5737" s="935">
        <v>30</v>
      </c>
    </row>
    <row r="5738" spans="1:3" x14ac:dyDescent="0.35">
      <c r="A5738" s="395" t="s">
        <v>8229</v>
      </c>
      <c r="B5738" s="399" t="s">
        <v>6809</v>
      </c>
      <c r="C5738" s="935">
        <v>45</v>
      </c>
    </row>
    <row r="5739" spans="1:3" x14ac:dyDescent="0.35">
      <c r="A5739" s="395" t="s">
        <v>8230</v>
      </c>
      <c r="B5739" s="399" t="s">
        <v>6804</v>
      </c>
      <c r="C5739" s="935">
        <v>45</v>
      </c>
    </row>
    <row r="5740" spans="1:3" x14ac:dyDescent="0.35">
      <c r="A5740" s="395" t="s">
        <v>8231</v>
      </c>
      <c r="B5740" s="399" t="s">
        <v>6808</v>
      </c>
      <c r="C5740" s="935">
        <v>60</v>
      </c>
    </row>
    <row r="5741" spans="1:3" x14ac:dyDescent="0.35">
      <c r="A5741" s="395" t="s">
        <v>8232</v>
      </c>
      <c r="B5741" s="399" t="s">
        <v>6806</v>
      </c>
      <c r="C5741" s="935">
        <v>45</v>
      </c>
    </row>
    <row r="5742" spans="1:3" x14ac:dyDescent="0.35">
      <c r="A5742" s="395" t="s">
        <v>8233</v>
      </c>
      <c r="B5742" s="399" t="s">
        <v>6805</v>
      </c>
      <c r="C5742" s="935">
        <v>60</v>
      </c>
    </row>
    <row r="5743" spans="1:3" x14ac:dyDescent="0.35">
      <c r="A5743" s="395" t="s">
        <v>8234</v>
      </c>
      <c r="B5743" s="399" t="s">
        <v>6816</v>
      </c>
      <c r="C5743" s="935">
        <v>60</v>
      </c>
    </row>
    <row r="5744" spans="1:3" x14ac:dyDescent="0.35">
      <c r="A5744" s="395" t="s">
        <v>8235</v>
      </c>
      <c r="B5744" s="399" t="s">
        <v>6813</v>
      </c>
      <c r="C5744" s="935">
        <v>60</v>
      </c>
    </row>
    <row r="5745" spans="1:3" x14ac:dyDescent="0.35">
      <c r="A5745" s="395" t="s">
        <v>8236</v>
      </c>
      <c r="B5745" s="399" t="s">
        <v>6818</v>
      </c>
      <c r="C5745" s="935">
        <v>75</v>
      </c>
    </row>
    <row r="5746" spans="1:3" x14ac:dyDescent="0.35">
      <c r="A5746" s="395" t="s">
        <v>8306</v>
      </c>
      <c r="B5746" s="399" t="s">
        <v>6844</v>
      </c>
      <c r="C5746" s="935">
        <v>120</v>
      </c>
    </row>
    <row r="5747" spans="1:3" x14ac:dyDescent="0.35">
      <c r="A5747" s="395" t="s">
        <v>8307</v>
      </c>
      <c r="B5747" s="399" t="s">
        <v>6846</v>
      </c>
      <c r="C5747" s="935">
        <v>120</v>
      </c>
    </row>
    <row r="5748" spans="1:3" x14ac:dyDescent="0.35">
      <c r="A5748" s="395" t="s">
        <v>8308</v>
      </c>
      <c r="B5748" s="399" t="s">
        <v>6848</v>
      </c>
      <c r="C5748" s="935">
        <v>150</v>
      </c>
    </row>
    <row r="5749" spans="1:3" x14ac:dyDescent="0.35">
      <c r="A5749" s="395" t="s">
        <v>8240</v>
      </c>
      <c r="B5749" s="399" t="s">
        <v>6850</v>
      </c>
      <c r="C5749" s="935">
        <v>60</v>
      </c>
    </row>
    <row r="5750" spans="1:3" x14ac:dyDescent="0.35">
      <c r="A5750" s="395" t="s">
        <v>8309</v>
      </c>
      <c r="B5750" s="399" t="s">
        <v>6852</v>
      </c>
      <c r="C5750" s="935">
        <v>120</v>
      </c>
    </row>
    <row r="5751" spans="1:3" x14ac:dyDescent="0.35">
      <c r="A5751" s="395" t="s">
        <v>8310</v>
      </c>
      <c r="B5751" s="399" t="s">
        <v>6853</v>
      </c>
      <c r="C5751" s="935">
        <v>90</v>
      </c>
    </row>
    <row r="5752" spans="1:3" x14ac:dyDescent="0.35">
      <c r="A5752" s="395" t="s">
        <v>8243</v>
      </c>
      <c r="B5752" s="399" t="s">
        <v>6855</v>
      </c>
      <c r="C5752" s="935">
        <v>60</v>
      </c>
    </row>
    <row r="5753" spans="1:3" x14ac:dyDescent="0.35">
      <c r="A5753" s="395" t="s">
        <v>8311</v>
      </c>
      <c r="B5753" s="399" t="s">
        <v>6822</v>
      </c>
      <c r="C5753" s="935">
        <v>120</v>
      </c>
    </row>
    <row r="5754" spans="1:3" x14ac:dyDescent="0.35">
      <c r="A5754" s="395" t="s">
        <v>8245</v>
      </c>
      <c r="B5754" s="399" t="s">
        <v>6825</v>
      </c>
      <c r="C5754" s="935">
        <v>30</v>
      </c>
    </row>
    <row r="5755" spans="1:3" x14ac:dyDescent="0.35">
      <c r="A5755" s="395" t="s">
        <v>8246</v>
      </c>
      <c r="B5755" s="399" t="s">
        <v>6823</v>
      </c>
      <c r="C5755" s="935">
        <v>60</v>
      </c>
    </row>
    <row r="5756" spans="1:3" x14ac:dyDescent="0.35">
      <c r="A5756" s="395" t="s">
        <v>8247</v>
      </c>
      <c r="B5756" s="399" t="s">
        <v>6824</v>
      </c>
      <c r="C5756" s="935">
        <v>60</v>
      </c>
    </row>
    <row r="5757" spans="1:3" x14ac:dyDescent="0.35">
      <c r="A5757" s="395" t="s">
        <v>8248</v>
      </c>
      <c r="B5757" s="399" t="s">
        <v>6714</v>
      </c>
      <c r="C5757" s="935">
        <v>225</v>
      </c>
    </row>
    <row r="5758" spans="1:3" ht="16" thickBot="1" x14ac:dyDescent="0.4">
      <c r="A5758" s="917" t="s">
        <v>8312</v>
      </c>
      <c r="B5758" s="936" t="s">
        <v>6874</v>
      </c>
      <c r="C5758" s="937">
        <v>45</v>
      </c>
    </row>
    <row r="5759" spans="1:3" ht="16" thickBot="1" x14ac:dyDescent="0.4">
      <c r="A5759" s="917" t="s">
        <v>8313</v>
      </c>
      <c r="B5759" s="936" t="s">
        <v>2413</v>
      </c>
      <c r="C5759" s="937">
        <v>15</v>
      </c>
    </row>
    <row r="5760" spans="1:3" ht="16" thickBot="1" x14ac:dyDescent="0.4">
      <c r="A5760" s="917" t="s">
        <v>8314</v>
      </c>
      <c r="B5760" s="936" t="s">
        <v>2415</v>
      </c>
      <c r="C5760" s="937">
        <v>30</v>
      </c>
    </row>
    <row r="5761" spans="1:3" ht="16" thickBot="1" x14ac:dyDescent="0.4">
      <c r="A5761" s="917" t="s">
        <v>8315</v>
      </c>
      <c r="B5761" s="938" t="s">
        <v>3540</v>
      </c>
      <c r="C5761" s="937">
        <v>30</v>
      </c>
    </row>
    <row r="5762" spans="1:3" ht="16" thickBot="1" x14ac:dyDescent="0.4">
      <c r="A5762" s="917" t="s">
        <v>8316</v>
      </c>
      <c r="B5762" s="936" t="s">
        <v>836</v>
      </c>
      <c r="C5762" s="937">
        <v>30</v>
      </c>
    </row>
    <row r="5763" spans="1:3" x14ac:dyDescent="0.35">
      <c r="A5763" s="917" t="s">
        <v>8317</v>
      </c>
      <c r="B5763" s="939" t="s">
        <v>6876</v>
      </c>
      <c r="C5763" s="940">
        <v>30</v>
      </c>
    </row>
    <row r="5764" spans="1:3" ht="16" thickBot="1" x14ac:dyDescent="0.4">
      <c r="A5764" s="917" t="s">
        <v>8318</v>
      </c>
      <c r="B5764" s="941" t="s">
        <v>2560</v>
      </c>
      <c r="C5764" s="937">
        <v>45</v>
      </c>
    </row>
    <row r="5765" spans="1:3" ht="16" thickBot="1" x14ac:dyDescent="0.4">
      <c r="A5765" s="917" t="s">
        <v>8319</v>
      </c>
      <c r="B5765" s="936" t="s">
        <v>848</v>
      </c>
      <c r="C5765" s="937">
        <v>30</v>
      </c>
    </row>
    <row r="5766" spans="1:3" ht="16" thickBot="1" x14ac:dyDescent="0.4">
      <c r="A5766" s="917" t="s">
        <v>8320</v>
      </c>
      <c r="B5766" s="936" t="s">
        <v>508</v>
      </c>
      <c r="C5766" s="942">
        <v>60</v>
      </c>
    </row>
    <row r="5767" spans="1:3" ht="16" thickBot="1" x14ac:dyDescent="0.4">
      <c r="A5767" s="917" t="s">
        <v>8321</v>
      </c>
      <c r="B5767" s="936" t="s">
        <v>6882</v>
      </c>
      <c r="C5767" s="937">
        <v>60</v>
      </c>
    </row>
    <row r="5768" spans="1:3" ht="16" thickBot="1" x14ac:dyDescent="0.4">
      <c r="A5768" s="917" t="s">
        <v>8322</v>
      </c>
      <c r="B5768" s="936" t="s">
        <v>2554</v>
      </c>
      <c r="C5768" s="937">
        <v>45</v>
      </c>
    </row>
    <row r="5769" spans="1:3" ht="16" thickBot="1" x14ac:dyDescent="0.4">
      <c r="A5769" s="917" t="s">
        <v>8323</v>
      </c>
      <c r="B5769" s="936" t="s">
        <v>513</v>
      </c>
      <c r="C5769" s="937">
        <v>60</v>
      </c>
    </row>
    <row r="5770" spans="1:3" ht="16" thickBot="1" x14ac:dyDescent="0.4">
      <c r="A5770" s="917" t="s">
        <v>8324</v>
      </c>
      <c r="B5770" s="936" t="s">
        <v>7243</v>
      </c>
      <c r="C5770" s="937">
        <v>90</v>
      </c>
    </row>
    <row r="5771" spans="1:3" ht="16" thickBot="1" x14ac:dyDescent="0.4">
      <c r="A5771" s="917" t="s">
        <v>8325</v>
      </c>
      <c r="B5771" s="936" t="s">
        <v>2809</v>
      </c>
      <c r="C5771" s="937">
        <v>120</v>
      </c>
    </row>
    <row r="5772" spans="1:3" ht="16" thickBot="1" x14ac:dyDescent="0.4">
      <c r="A5772" s="917" t="s">
        <v>8326</v>
      </c>
      <c r="B5772" s="936" t="s">
        <v>6883</v>
      </c>
      <c r="C5772" s="942">
        <v>60</v>
      </c>
    </row>
    <row r="5773" spans="1:3" ht="16" thickBot="1" x14ac:dyDescent="0.4">
      <c r="A5773" s="917" t="s">
        <v>8327</v>
      </c>
      <c r="B5773" s="936" t="s">
        <v>2530</v>
      </c>
      <c r="C5773" s="937">
        <v>90</v>
      </c>
    </row>
    <row r="5774" spans="1:3" ht="16" thickBot="1" x14ac:dyDescent="0.4">
      <c r="A5774" s="917" t="s">
        <v>8328</v>
      </c>
      <c r="B5774" s="936" t="s">
        <v>2573</v>
      </c>
      <c r="C5774" s="937">
        <v>60</v>
      </c>
    </row>
    <row r="5775" spans="1:3" ht="16" thickBot="1" x14ac:dyDescent="0.4">
      <c r="A5775" s="917" t="s">
        <v>8329</v>
      </c>
      <c r="B5775" s="936" t="s">
        <v>6885</v>
      </c>
      <c r="C5775" s="937">
        <v>60</v>
      </c>
    </row>
    <row r="5776" spans="1:3" ht="16" thickBot="1" x14ac:dyDescent="0.4">
      <c r="A5776" s="917" t="s">
        <v>8330</v>
      </c>
      <c r="B5776" s="936" t="s">
        <v>2548</v>
      </c>
      <c r="C5776" s="937">
        <v>30</v>
      </c>
    </row>
    <row r="5777" spans="1:3" x14ac:dyDescent="0.35">
      <c r="A5777" s="917" t="s">
        <v>8331</v>
      </c>
      <c r="B5777" s="939" t="s">
        <v>817</v>
      </c>
      <c r="C5777" s="940">
        <v>90</v>
      </c>
    </row>
    <row r="5778" spans="1:3" ht="16" thickBot="1" x14ac:dyDescent="0.3">
      <c r="A5778" s="944" t="s">
        <v>8607</v>
      </c>
      <c r="B5778" s="945" t="s">
        <v>2411</v>
      </c>
      <c r="C5778" s="946">
        <v>30</v>
      </c>
    </row>
    <row r="5779" spans="1:3" ht="16" thickBot="1" x14ac:dyDescent="0.3">
      <c r="A5779" s="944" t="s">
        <v>8608</v>
      </c>
      <c r="B5779" s="945" t="s">
        <v>2413</v>
      </c>
      <c r="C5779" s="946">
        <v>15</v>
      </c>
    </row>
    <row r="5780" spans="1:3" ht="16" thickBot="1" x14ac:dyDescent="0.3">
      <c r="A5780" s="944" t="s">
        <v>8609</v>
      </c>
      <c r="B5780" s="945" t="s">
        <v>2415</v>
      </c>
      <c r="C5780" s="946">
        <v>30</v>
      </c>
    </row>
    <row r="5781" spans="1:3" ht="16" thickBot="1" x14ac:dyDescent="0.3">
      <c r="A5781" s="944" t="s">
        <v>8610</v>
      </c>
      <c r="B5781" s="945" t="s">
        <v>2417</v>
      </c>
      <c r="C5781" s="946">
        <v>45</v>
      </c>
    </row>
    <row r="5782" spans="1:3" ht="16" thickBot="1" x14ac:dyDescent="0.3">
      <c r="A5782" s="944" t="s">
        <v>8611</v>
      </c>
      <c r="B5782" s="945" t="s">
        <v>836</v>
      </c>
      <c r="C5782" s="946">
        <v>45</v>
      </c>
    </row>
    <row r="5783" spans="1:3" ht="16" thickBot="1" x14ac:dyDescent="0.3">
      <c r="A5783" s="944" t="s">
        <v>8612</v>
      </c>
      <c r="B5783" s="945" t="s">
        <v>2420</v>
      </c>
      <c r="C5783" s="946">
        <v>90</v>
      </c>
    </row>
    <row r="5784" spans="1:3" ht="16" thickBot="1" x14ac:dyDescent="0.3">
      <c r="A5784" s="947" t="s">
        <v>8613</v>
      </c>
      <c r="B5784" s="948" t="s">
        <v>8614</v>
      </c>
      <c r="C5784" s="949">
        <v>60</v>
      </c>
    </row>
    <row r="5785" spans="1:3" ht="16" thickBot="1" x14ac:dyDescent="0.3">
      <c r="A5785" s="947" t="s">
        <v>8615</v>
      </c>
      <c r="B5785" s="948" t="s">
        <v>8616</v>
      </c>
      <c r="C5785" s="949">
        <v>60</v>
      </c>
    </row>
    <row r="5786" spans="1:3" ht="16" thickBot="1" x14ac:dyDescent="0.3">
      <c r="A5786" s="947" t="s">
        <v>8617</v>
      </c>
      <c r="B5786" s="948" t="s">
        <v>8618</v>
      </c>
      <c r="C5786" s="949">
        <v>60</v>
      </c>
    </row>
    <row r="5787" spans="1:3" ht="16" thickBot="1" x14ac:dyDescent="0.3">
      <c r="A5787" s="950" t="s">
        <v>8619</v>
      </c>
      <c r="B5787" s="948" t="s">
        <v>3666</v>
      </c>
      <c r="C5787" s="949">
        <v>60</v>
      </c>
    </row>
    <row r="5788" spans="1:3" ht="16" thickBot="1" x14ac:dyDescent="0.3">
      <c r="A5788" s="950" t="s">
        <v>8620</v>
      </c>
      <c r="B5788" s="948" t="s">
        <v>3371</v>
      </c>
      <c r="C5788" s="949">
        <v>60</v>
      </c>
    </row>
    <row r="5789" spans="1:3" ht="16" thickBot="1" x14ac:dyDescent="0.3">
      <c r="A5789" s="950" t="s">
        <v>8621</v>
      </c>
      <c r="B5789" s="948" t="s">
        <v>8622</v>
      </c>
      <c r="C5789" s="951">
        <v>60</v>
      </c>
    </row>
    <row r="5790" spans="1:3" ht="16" thickBot="1" x14ac:dyDescent="0.3">
      <c r="A5790" s="950" t="s">
        <v>8623</v>
      </c>
      <c r="B5790" s="948" t="s">
        <v>8624</v>
      </c>
      <c r="C5790" s="951">
        <v>60</v>
      </c>
    </row>
    <row r="5791" spans="1:3" ht="16" thickBot="1" x14ac:dyDescent="0.3">
      <c r="A5791" s="950" t="s">
        <v>8625</v>
      </c>
      <c r="B5791" s="948" t="s">
        <v>8626</v>
      </c>
      <c r="C5791" s="951">
        <v>90</v>
      </c>
    </row>
    <row r="5792" spans="1:3" ht="16" thickBot="1" x14ac:dyDescent="0.3">
      <c r="A5792" s="950" t="s">
        <v>8627</v>
      </c>
      <c r="B5792" s="948" t="s">
        <v>8628</v>
      </c>
      <c r="C5792" s="951">
        <v>90</v>
      </c>
    </row>
    <row r="5793" spans="1:3" ht="16" thickBot="1" x14ac:dyDescent="0.3">
      <c r="A5793" s="950" t="s">
        <v>8629</v>
      </c>
      <c r="B5793" s="948" t="s">
        <v>817</v>
      </c>
      <c r="C5793" s="951">
        <v>180</v>
      </c>
    </row>
    <row r="5794" spans="1:3" x14ac:dyDescent="0.35">
      <c r="A5794" s="917" t="s">
        <v>7738</v>
      </c>
      <c r="B5794" s="917" t="s">
        <v>2411</v>
      </c>
      <c r="C5794" s="943">
        <v>75</v>
      </c>
    </row>
    <row r="5795" spans="1:3" x14ac:dyDescent="0.35">
      <c r="A5795" s="917" t="s">
        <v>8332</v>
      </c>
      <c r="B5795" s="917" t="s">
        <v>3011</v>
      </c>
      <c r="C5795" s="943">
        <v>30</v>
      </c>
    </row>
    <row r="5796" spans="1:3" x14ac:dyDescent="0.35">
      <c r="A5796" s="917" t="s">
        <v>8333</v>
      </c>
      <c r="B5796" s="917" t="s">
        <v>3296</v>
      </c>
      <c r="C5796" s="943">
        <v>75</v>
      </c>
    </row>
    <row r="5797" spans="1:3" x14ac:dyDescent="0.35">
      <c r="A5797" s="917" t="s">
        <v>8334</v>
      </c>
      <c r="B5797" s="917" t="s">
        <v>3298</v>
      </c>
      <c r="C5797" s="943">
        <v>75</v>
      </c>
    </row>
    <row r="5798" spans="1:3" x14ac:dyDescent="0.35">
      <c r="A5798" s="917" t="s">
        <v>8335</v>
      </c>
      <c r="B5798" s="917" t="s">
        <v>2422</v>
      </c>
      <c r="C5798" s="943">
        <v>45</v>
      </c>
    </row>
    <row r="5799" spans="1:3" x14ac:dyDescent="0.35">
      <c r="A5799" s="917" t="s">
        <v>8336</v>
      </c>
      <c r="B5799" s="917" t="s">
        <v>2411</v>
      </c>
      <c r="C5799" s="943">
        <v>90</v>
      </c>
    </row>
    <row r="5800" spans="1:3" x14ac:dyDescent="0.35">
      <c r="A5800" s="917" t="s">
        <v>8337</v>
      </c>
      <c r="B5800" s="917" t="s">
        <v>3294</v>
      </c>
      <c r="C5800" s="943">
        <v>30</v>
      </c>
    </row>
    <row r="5801" spans="1:3" x14ac:dyDescent="0.35">
      <c r="A5801" s="917" t="s">
        <v>8338</v>
      </c>
      <c r="B5801" s="917" t="s">
        <v>2415</v>
      </c>
      <c r="C5801" s="943">
        <v>60</v>
      </c>
    </row>
    <row r="5802" spans="1:3" x14ac:dyDescent="0.35">
      <c r="A5802" s="917" t="s">
        <v>8339</v>
      </c>
      <c r="B5802" s="917" t="s">
        <v>2501</v>
      </c>
      <c r="C5802" s="943">
        <v>45</v>
      </c>
    </row>
    <row r="5803" spans="1:3" x14ac:dyDescent="0.35">
      <c r="A5803" s="917" t="s">
        <v>8340</v>
      </c>
      <c r="B5803" s="917" t="s">
        <v>3291</v>
      </c>
      <c r="C5803" s="943">
        <v>45</v>
      </c>
    </row>
    <row r="5804" spans="1:3" x14ac:dyDescent="0.35">
      <c r="A5804" s="917" t="s">
        <v>8341</v>
      </c>
      <c r="B5804" s="917" t="s">
        <v>2714</v>
      </c>
      <c r="C5804" s="943">
        <v>90</v>
      </c>
    </row>
    <row r="5805" spans="1:3" x14ac:dyDescent="0.35">
      <c r="A5805" s="917" t="s">
        <v>8342</v>
      </c>
      <c r="B5805" s="917" t="s">
        <v>3065</v>
      </c>
      <c r="C5805" s="943">
        <v>75</v>
      </c>
    </row>
    <row r="5806" spans="1:3" x14ac:dyDescent="0.35">
      <c r="A5806" s="917" t="s">
        <v>8343</v>
      </c>
      <c r="B5806" s="917" t="s">
        <v>3302</v>
      </c>
      <c r="C5806" s="943">
        <v>75</v>
      </c>
    </row>
    <row r="5807" spans="1:3" x14ac:dyDescent="0.35">
      <c r="A5807" s="917" t="s">
        <v>8344</v>
      </c>
      <c r="B5807" s="917" t="s">
        <v>3304</v>
      </c>
      <c r="C5807" s="943">
        <v>60</v>
      </c>
    </row>
    <row r="5808" spans="1:3" x14ac:dyDescent="0.35">
      <c r="A5808" s="917" t="s">
        <v>8345</v>
      </c>
      <c r="B5808" s="917" t="s">
        <v>3306</v>
      </c>
      <c r="C5808" s="943">
        <v>60</v>
      </c>
    </row>
    <row r="5809" spans="1:3" x14ac:dyDescent="0.35">
      <c r="A5809" s="917" t="s">
        <v>8346</v>
      </c>
      <c r="B5809" s="917" t="s">
        <v>3308</v>
      </c>
      <c r="C5809" s="943">
        <v>75</v>
      </c>
    </row>
    <row r="5810" spans="1:3" x14ac:dyDescent="0.35">
      <c r="A5810" s="917" t="s">
        <v>8347</v>
      </c>
      <c r="B5810" s="917" t="s">
        <v>3310</v>
      </c>
      <c r="C5810" s="943">
        <v>60</v>
      </c>
    </row>
    <row r="5811" spans="1:3" x14ac:dyDescent="0.35">
      <c r="A5811" s="917" t="s">
        <v>8348</v>
      </c>
      <c r="B5811" s="917" t="s">
        <v>7298</v>
      </c>
      <c r="C5811" s="943">
        <v>30</v>
      </c>
    </row>
    <row r="5812" spans="1:3" x14ac:dyDescent="0.35">
      <c r="A5812" s="917" t="s">
        <v>8349</v>
      </c>
      <c r="B5812" s="917" t="s">
        <v>2456</v>
      </c>
      <c r="C5812" s="943">
        <v>30</v>
      </c>
    </row>
    <row r="5813" spans="1:3" x14ac:dyDescent="0.35">
      <c r="A5813" s="917" t="s">
        <v>8350</v>
      </c>
      <c r="B5813" s="917" t="s">
        <v>3315</v>
      </c>
      <c r="C5813" s="943">
        <v>30</v>
      </c>
    </row>
    <row r="5814" spans="1:3" x14ac:dyDescent="0.35">
      <c r="A5814" s="917" t="s">
        <v>8351</v>
      </c>
      <c r="B5814" s="917" t="s">
        <v>2428</v>
      </c>
      <c r="C5814" s="943">
        <v>30</v>
      </c>
    </row>
    <row r="5815" spans="1:3" x14ac:dyDescent="0.35">
      <c r="A5815" s="917" t="s">
        <v>8352</v>
      </c>
      <c r="B5815" s="917" t="s">
        <v>3318</v>
      </c>
      <c r="C5815" s="943">
        <v>90</v>
      </c>
    </row>
    <row r="5816" spans="1:3" x14ac:dyDescent="0.35">
      <c r="A5816" s="917" t="s">
        <v>8353</v>
      </c>
      <c r="B5816" s="917" t="s">
        <v>3320</v>
      </c>
      <c r="C5816" s="943">
        <v>90</v>
      </c>
    </row>
    <row r="5817" spans="1:3" x14ac:dyDescent="0.35">
      <c r="A5817" s="917" t="s">
        <v>8354</v>
      </c>
      <c r="B5817" s="917" t="s">
        <v>3322</v>
      </c>
      <c r="C5817" s="943">
        <v>90</v>
      </c>
    </row>
    <row r="5818" spans="1:3" x14ac:dyDescent="0.35">
      <c r="A5818" s="917" t="s">
        <v>8355</v>
      </c>
      <c r="B5818" s="917" t="s">
        <v>3324</v>
      </c>
      <c r="C5818" s="943">
        <v>120</v>
      </c>
    </row>
    <row r="5819" spans="1:3" x14ac:dyDescent="0.35">
      <c r="A5819" s="917" t="s">
        <v>8356</v>
      </c>
      <c r="B5819" s="917" t="s">
        <v>850</v>
      </c>
      <c r="C5819" s="943">
        <v>150</v>
      </c>
    </row>
    <row r="5820" spans="1:3" x14ac:dyDescent="0.35">
      <c r="A5820" s="917" t="s">
        <v>8357</v>
      </c>
      <c r="B5820" s="917" t="s">
        <v>3327</v>
      </c>
      <c r="C5820" s="943">
        <v>120</v>
      </c>
    </row>
    <row r="5821" spans="1:3" x14ac:dyDescent="0.35">
      <c r="A5821" s="917" t="s">
        <v>8358</v>
      </c>
      <c r="B5821" s="917" t="s">
        <v>3028</v>
      </c>
      <c r="C5821" s="943">
        <v>120</v>
      </c>
    </row>
    <row r="5822" spans="1:3" x14ac:dyDescent="0.35">
      <c r="A5822" s="917" t="s">
        <v>8359</v>
      </c>
      <c r="B5822" s="917" t="s">
        <v>3330</v>
      </c>
      <c r="C5822" s="943">
        <v>60</v>
      </c>
    </row>
    <row r="5823" spans="1:3" x14ac:dyDescent="0.35">
      <c r="A5823" s="917" t="s">
        <v>8360</v>
      </c>
      <c r="B5823" s="917" t="s">
        <v>3332</v>
      </c>
      <c r="C5823" s="943">
        <v>90</v>
      </c>
    </row>
    <row r="5824" spans="1:3" x14ac:dyDescent="0.35">
      <c r="A5824" s="917" t="s">
        <v>8361</v>
      </c>
      <c r="B5824" s="917" t="s">
        <v>3087</v>
      </c>
      <c r="C5824" s="943">
        <v>60</v>
      </c>
    </row>
    <row r="5825" spans="1:3" x14ac:dyDescent="0.35">
      <c r="A5825" s="917" t="s">
        <v>8362</v>
      </c>
      <c r="B5825" s="917" t="s">
        <v>3335</v>
      </c>
      <c r="C5825" s="943">
        <v>180</v>
      </c>
    </row>
    <row r="5826" spans="1:3" x14ac:dyDescent="0.35">
      <c r="A5826" s="917" t="s">
        <v>8363</v>
      </c>
      <c r="B5826" s="917" t="s">
        <v>817</v>
      </c>
      <c r="C5826" s="943">
        <v>180</v>
      </c>
    </row>
    <row r="5827" spans="1:3" x14ac:dyDescent="0.35">
      <c r="A5827" s="917" t="s">
        <v>8513</v>
      </c>
      <c r="B5827" s="917" t="s">
        <v>8512</v>
      </c>
      <c r="C5827" s="943">
        <v>45</v>
      </c>
    </row>
    <row r="5828" spans="1:3" x14ac:dyDescent="0.35">
      <c r="A5828" s="917" t="s">
        <v>8514</v>
      </c>
      <c r="B5828" s="917" t="s">
        <v>2413</v>
      </c>
      <c r="C5828" s="943">
        <v>15</v>
      </c>
    </row>
    <row r="5829" spans="1:3" x14ac:dyDescent="0.35">
      <c r="A5829" s="917" t="s">
        <v>8515</v>
      </c>
      <c r="B5829" s="917" t="s">
        <v>2415</v>
      </c>
      <c r="C5829" s="943">
        <v>30</v>
      </c>
    </row>
    <row r="5830" spans="1:3" x14ac:dyDescent="0.35">
      <c r="A5830" s="917" t="s">
        <v>8516</v>
      </c>
      <c r="B5830" s="917" t="s">
        <v>6868</v>
      </c>
      <c r="C5830" s="943">
        <v>30</v>
      </c>
    </row>
    <row r="5831" spans="1:3" x14ac:dyDescent="0.35">
      <c r="A5831" s="917" t="s">
        <v>8517</v>
      </c>
      <c r="B5831" s="917" t="s">
        <v>836</v>
      </c>
      <c r="C5831" s="943">
        <v>30</v>
      </c>
    </row>
    <row r="5832" spans="1:3" x14ac:dyDescent="0.35">
      <c r="A5832" s="917" t="s">
        <v>8518</v>
      </c>
      <c r="B5832" s="917" t="s">
        <v>7284</v>
      </c>
      <c r="C5832" s="943">
        <v>30</v>
      </c>
    </row>
    <row r="5833" spans="1:3" x14ac:dyDescent="0.35">
      <c r="A5833" s="917" t="s">
        <v>8519</v>
      </c>
      <c r="B5833" s="917" t="s">
        <v>2466</v>
      </c>
      <c r="C5833" s="943">
        <v>30</v>
      </c>
    </row>
    <row r="5834" spans="1:3" x14ac:dyDescent="0.35">
      <c r="A5834" s="917" t="s">
        <v>8520</v>
      </c>
      <c r="B5834" s="917" t="s">
        <v>6869</v>
      </c>
      <c r="C5834" s="943">
        <v>30</v>
      </c>
    </row>
    <row r="5835" spans="1:3" x14ac:dyDescent="0.35">
      <c r="A5835" s="917" t="s">
        <v>8521</v>
      </c>
      <c r="B5835" s="917" t="s">
        <v>2635</v>
      </c>
      <c r="C5835" s="943">
        <v>30</v>
      </c>
    </row>
    <row r="5836" spans="1:3" x14ac:dyDescent="0.35">
      <c r="A5836" s="917" t="s">
        <v>8522</v>
      </c>
      <c r="B5836" s="917" t="s">
        <v>6870</v>
      </c>
      <c r="C5836" s="943">
        <v>45</v>
      </c>
    </row>
    <row r="5837" spans="1:3" x14ac:dyDescent="0.35">
      <c r="A5837" s="917" t="s">
        <v>8507</v>
      </c>
      <c r="B5837" s="917" t="s">
        <v>2640</v>
      </c>
      <c r="C5837" s="943">
        <v>45</v>
      </c>
    </row>
    <row r="5838" spans="1:3" x14ac:dyDescent="0.35">
      <c r="A5838" s="917" t="s">
        <v>8523</v>
      </c>
      <c r="B5838" s="917" t="s">
        <v>2829</v>
      </c>
      <c r="C5838" s="943">
        <v>30</v>
      </c>
    </row>
    <row r="5839" spans="1:3" x14ac:dyDescent="0.35">
      <c r="A5839" s="917" t="s">
        <v>8524</v>
      </c>
      <c r="B5839" s="917" t="s">
        <v>7285</v>
      </c>
      <c r="C5839" s="943">
        <v>30</v>
      </c>
    </row>
    <row r="5840" spans="1:3" x14ac:dyDescent="0.35">
      <c r="A5840" s="917" t="s">
        <v>8525</v>
      </c>
      <c r="B5840" s="917" t="s">
        <v>6873</v>
      </c>
      <c r="C5840" s="943">
        <v>60</v>
      </c>
    </row>
    <row r="5841" spans="1:3" x14ac:dyDescent="0.35">
      <c r="A5841" s="917" t="s">
        <v>8526</v>
      </c>
      <c r="B5841" s="917" t="s">
        <v>7288</v>
      </c>
      <c r="C5841" s="943">
        <v>60</v>
      </c>
    </row>
    <row r="5842" spans="1:3" x14ac:dyDescent="0.35">
      <c r="A5842" s="917" t="s">
        <v>8527</v>
      </c>
      <c r="B5842" s="917" t="s">
        <v>2659</v>
      </c>
      <c r="C5842" s="943">
        <v>75</v>
      </c>
    </row>
    <row r="5843" spans="1:3" x14ac:dyDescent="0.35">
      <c r="A5843" s="917" t="s">
        <v>8528</v>
      </c>
      <c r="B5843" s="917" t="s">
        <v>2668</v>
      </c>
      <c r="C5843" s="943">
        <v>210</v>
      </c>
    </row>
    <row r="5844" spans="1:3" x14ac:dyDescent="0.35">
      <c r="A5844" s="917" t="s">
        <v>8529</v>
      </c>
      <c r="B5844" s="917" t="s">
        <v>2671</v>
      </c>
      <c r="C5844" s="943">
        <v>45</v>
      </c>
    </row>
    <row r="5845" spans="1:3" x14ac:dyDescent="0.35">
      <c r="A5845" s="917" t="s">
        <v>8530</v>
      </c>
      <c r="B5845" s="917" t="s">
        <v>817</v>
      </c>
      <c r="C5845" s="943">
        <v>405</v>
      </c>
    </row>
    <row r="5846" spans="1:3" x14ac:dyDescent="0.35">
      <c r="A5846" s="952" t="s">
        <v>8570</v>
      </c>
      <c r="B5846" s="903" t="s">
        <v>8512</v>
      </c>
      <c r="C5846" s="400">
        <v>30</v>
      </c>
    </row>
    <row r="5847" spans="1:3" x14ac:dyDescent="0.35">
      <c r="A5847" s="952" t="s">
        <v>8571</v>
      </c>
      <c r="B5847" s="903" t="s">
        <v>2413</v>
      </c>
      <c r="C5847" s="400">
        <v>15</v>
      </c>
    </row>
    <row r="5848" spans="1:3" x14ac:dyDescent="0.35">
      <c r="A5848" s="952" t="s">
        <v>8572</v>
      </c>
      <c r="B5848" s="903" t="s">
        <v>8560</v>
      </c>
      <c r="C5848" s="400">
        <v>45</v>
      </c>
    </row>
    <row r="5849" spans="1:3" x14ac:dyDescent="0.35">
      <c r="A5849" s="952" t="s">
        <v>8573</v>
      </c>
      <c r="B5849" s="903" t="s">
        <v>2415</v>
      </c>
      <c r="C5849" s="400">
        <v>30</v>
      </c>
    </row>
    <row r="5850" spans="1:3" x14ac:dyDescent="0.35">
      <c r="A5850" s="952" t="s">
        <v>8574</v>
      </c>
      <c r="B5850" s="903" t="s">
        <v>836</v>
      </c>
      <c r="C5850" s="400">
        <v>45</v>
      </c>
    </row>
    <row r="5851" spans="1:3" x14ac:dyDescent="0.35">
      <c r="A5851" s="952" t="s">
        <v>8575</v>
      </c>
      <c r="B5851" s="903" t="s">
        <v>6886</v>
      </c>
      <c r="C5851" s="400">
        <v>90</v>
      </c>
    </row>
    <row r="5852" spans="1:3" x14ac:dyDescent="0.35">
      <c r="A5852" s="952" t="s">
        <v>8576</v>
      </c>
      <c r="B5852" s="903" t="s">
        <v>8561</v>
      </c>
      <c r="C5852" s="400">
        <v>60</v>
      </c>
    </row>
    <row r="5853" spans="1:3" x14ac:dyDescent="0.35">
      <c r="A5853" s="952" t="s">
        <v>8577</v>
      </c>
      <c r="B5853" s="903" t="s">
        <v>2428</v>
      </c>
      <c r="C5853" s="400">
        <v>45</v>
      </c>
    </row>
    <row r="5854" spans="1:3" x14ac:dyDescent="0.35">
      <c r="A5854" s="952" t="s">
        <v>8578</v>
      </c>
      <c r="B5854" s="903" t="s">
        <v>8562</v>
      </c>
      <c r="C5854" s="400">
        <v>60</v>
      </c>
    </row>
    <row r="5855" spans="1:3" x14ac:dyDescent="0.35">
      <c r="A5855" s="952" t="s">
        <v>8579</v>
      </c>
      <c r="B5855" s="903" t="s">
        <v>8563</v>
      </c>
      <c r="C5855" s="400">
        <v>45</v>
      </c>
    </row>
    <row r="5856" spans="1:3" x14ac:dyDescent="0.35">
      <c r="A5856" s="952" t="s">
        <v>8580</v>
      </c>
      <c r="B5856" s="903" t="s">
        <v>8564</v>
      </c>
      <c r="C5856" s="400">
        <v>270</v>
      </c>
    </row>
    <row r="5857" spans="1:3" x14ac:dyDescent="0.35">
      <c r="A5857" s="952" t="s">
        <v>8581</v>
      </c>
      <c r="B5857" s="903" t="s">
        <v>8565</v>
      </c>
      <c r="C5857" s="400">
        <v>270</v>
      </c>
    </row>
    <row r="5858" spans="1:3" x14ac:dyDescent="0.35">
      <c r="A5858" s="952" t="s">
        <v>8582</v>
      </c>
      <c r="B5858" s="903" t="s">
        <v>8566</v>
      </c>
      <c r="C5858" s="400">
        <v>60</v>
      </c>
    </row>
    <row r="5859" spans="1:3" x14ac:dyDescent="0.35">
      <c r="A5859" s="952" t="s">
        <v>8583</v>
      </c>
      <c r="B5859" s="903" t="s">
        <v>8567</v>
      </c>
      <c r="C5859" s="400">
        <v>60</v>
      </c>
    </row>
    <row r="5860" spans="1:3" x14ac:dyDescent="0.35">
      <c r="A5860" s="952" t="s">
        <v>8584</v>
      </c>
      <c r="B5860" s="903" t="s">
        <v>8568</v>
      </c>
      <c r="C5860" s="400">
        <v>60</v>
      </c>
    </row>
    <row r="5861" spans="1:3" x14ac:dyDescent="0.35">
      <c r="A5861" s="952" t="s">
        <v>8585</v>
      </c>
      <c r="B5861" s="903" t="s">
        <v>8569</v>
      </c>
      <c r="C5861" s="400">
        <v>60</v>
      </c>
    </row>
    <row r="5862" spans="1:3" x14ac:dyDescent="0.35">
      <c r="A5862" s="952" t="s">
        <v>8586</v>
      </c>
      <c r="B5862" s="401" t="s">
        <v>817</v>
      </c>
      <c r="C5862" s="400">
        <v>360</v>
      </c>
    </row>
    <row r="5863" spans="1:3" ht="16" thickBot="1" x14ac:dyDescent="0.3">
      <c r="A5863" s="953" t="s">
        <v>8630</v>
      </c>
      <c r="B5863" s="945" t="s">
        <v>2411</v>
      </c>
      <c r="C5863" s="946">
        <v>45</v>
      </c>
    </row>
    <row r="5864" spans="1:3" ht="16" thickBot="1" x14ac:dyDescent="0.3">
      <c r="A5864" s="953" t="s">
        <v>8631</v>
      </c>
      <c r="B5864" s="945" t="s">
        <v>2413</v>
      </c>
      <c r="C5864" s="946">
        <v>15</v>
      </c>
    </row>
    <row r="5865" spans="1:3" ht="16" thickBot="1" x14ac:dyDescent="0.3">
      <c r="A5865" s="953" t="s">
        <v>8632</v>
      </c>
      <c r="B5865" s="945" t="s">
        <v>2415</v>
      </c>
      <c r="C5865" s="946">
        <v>30</v>
      </c>
    </row>
    <row r="5866" spans="1:3" ht="16" thickBot="1" x14ac:dyDescent="0.3">
      <c r="A5866" s="953" t="s">
        <v>8633</v>
      </c>
      <c r="B5866" s="945" t="s">
        <v>6868</v>
      </c>
      <c r="C5866" s="946">
        <v>30</v>
      </c>
    </row>
    <row r="5867" spans="1:3" ht="16" thickBot="1" x14ac:dyDescent="0.3">
      <c r="A5867" s="953" t="s">
        <v>8634</v>
      </c>
      <c r="B5867" s="945" t="s">
        <v>836</v>
      </c>
      <c r="C5867" s="946">
        <v>30</v>
      </c>
    </row>
    <row r="5868" spans="1:3" ht="16" thickBot="1" x14ac:dyDescent="0.3">
      <c r="A5868" s="953" t="s">
        <v>8635</v>
      </c>
      <c r="B5868" s="945" t="s">
        <v>7284</v>
      </c>
      <c r="C5868" s="946">
        <v>30</v>
      </c>
    </row>
    <row r="5869" spans="1:3" ht="16" thickBot="1" x14ac:dyDescent="0.3">
      <c r="A5869" s="954" t="s">
        <v>8636</v>
      </c>
      <c r="B5869" s="955" t="s">
        <v>3061</v>
      </c>
      <c r="C5869" s="956">
        <v>30</v>
      </c>
    </row>
    <row r="5870" spans="1:3" ht="16" thickBot="1" x14ac:dyDescent="0.3">
      <c r="A5870" s="954" t="s">
        <v>8637</v>
      </c>
      <c r="B5870" s="955" t="s">
        <v>3302</v>
      </c>
      <c r="C5870" s="956">
        <v>60</v>
      </c>
    </row>
    <row r="5871" spans="1:3" ht="16" thickBot="1" x14ac:dyDescent="0.3">
      <c r="A5871" s="954" t="s">
        <v>8638</v>
      </c>
      <c r="B5871" s="955" t="s">
        <v>6922</v>
      </c>
      <c r="C5871" s="956">
        <v>30</v>
      </c>
    </row>
    <row r="5872" spans="1:3" ht="16" thickBot="1" x14ac:dyDescent="0.3">
      <c r="A5872" s="954" t="s">
        <v>8639</v>
      </c>
      <c r="B5872" s="955" t="s">
        <v>3310</v>
      </c>
      <c r="C5872" s="956">
        <v>60</v>
      </c>
    </row>
    <row r="5873" spans="1:3" ht="16" thickBot="1" x14ac:dyDescent="0.3">
      <c r="A5873" s="954" t="s">
        <v>8640</v>
      </c>
      <c r="B5873" s="955" t="s">
        <v>6923</v>
      </c>
      <c r="C5873" s="956">
        <v>45</v>
      </c>
    </row>
    <row r="5874" spans="1:3" ht="16" thickBot="1" x14ac:dyDescent="0.3">
      <c r="A5874" s="953" t="s">
        <v>8641</v>
      </c>
      <c r="B5874" s="957" t="s">
        <v>2560</v>
      </c>
      <c r="C5874" s="946">
        <v>45</v>
      </c>
    </row>
    <row r="5875" spans="1:3" ht="16" thickBot="1" x14ac:dyDescent="0.3">
      <c r="A5875" s="958" t="s">
        <v>8642</v>
      </c>
      <c r="B5875" s="945" t="s">
        <v>3072</v>
      </c>
      <c r="C5875" s="946">
        <v>60</v>
      </c>
    </row>
    <row r="5876" spans="1:3" ht="16" thickBot="1" x14ac:dyDescent="0.3">
      <c r="A5876" s="958" t="s">
        <v>8643</v>
      </c>
      <c r="B5876" s="945" t="s">
        <v>6926</v>
      </c>
      <c r="C5876" s="946">
        <v>120</v>
      </c>
    </row>
    <row r="5877" spans="1:3" ht="16" thickBot="1" x14ac:dyDescent="0.3">
      <c r="A5877" s="958" t="s">
        <v>8644</v>
      </c>
      <c r="B5877" s="945" t="s">
        <v>6927</v>
      </c>
      <c r="C5877" s="946">
        <v>60</v>
      </c>
    </row>
    <row r="5878" spans="1:3" ht="16" thickBot="1" x14ac:dyDescent="0.3">
      <c r="A5878" s="958" t="s">
        <v>8645</v>
      </c>
      <c r="B5878" s="945" t="s">
        <v>10152</v>
      </c>
      <c r="C5878" s="946">
        <v>60</v>
      </c>
    </row>
    <row r="5879" spans="1:3" ht="16" thickBot="1" x14ac:dyDescent="0.3">
      <c r="A5879" s="958" t="s">
        <v>8646</v>
      </c>
      <c r="B5879" s="959" t="s">
        <v>8647</v>
      </c>
      <c r="C5879" s="946">
        <v>60</v>
      </c>
    </row>
    <row r="5880" spans="1:3" ht="16" thickBot="1" x14ac:dyDescent="0.3">
      <c r="A5880" s="958" t="s">
        <v>8648</v>
      </c>
      <c r="B5880" s="959" t="s">
        <v>6918</v>
      </c>
      <c r="C5880" s="946">
        <v>60</v>
      </c>
    </row>
    <row r="5881" spans="1:3" ht="16" thickBot="1" x14ac:dyDescent="0.3">
      <c r="A5881" s="958" t="s">
        <v>8649</v>
      </c>
      <c r="B5881" s="959" t="s">
        <v>10153</v>
      </c>
      <c r="C5881" s="946">
        <v>60</v>
      </c>
    </row>
    <row r="5882" spans="1:3" ht="16" thickBot="1" x14ac:dyDescent="0.3">
      <c r="A5882" s="958" t="s">
        <v>8650</v>
      </c>
      <c r="B5882" s="959" t="s">
        <v>6932</v>
      </c>
      <c r="C5882" s="946">
        <v>60</v>
      </c>
    </row>
    <row r="5883" spans="1:3" ht="16" thickBot="1" x14ac:dyDescent="0.3">
      <c r="A5883" s="958" t="s">
        <v>8651</v>
      </c>
      <c r="B5883" s="945" t="s">
        <v>2955</v>
      </c>
      <c r="C5883" s="946">
        <v>90</v>
      </c>
    </row>
    <row r="5884" spans="1:3" x14ac:dyDescent="0.35">
      <c r="A5884" s="917" t="s">
        <v>8652</v>
      </c>
      <c r="B5884" s="918" t="s">
        <v>2411</v>
      </c>
      <c r="C5884" s="919">
        <v>30</v>
      </c>
    </row>
    <row r="5885" spans="1:3" x14ac:dyDescent="0.35">
      <c r="A5885" s="917" t="s">
        <v>8653</v>
      </c>
      <c r="B5885" s="918" t="s">
        <v>2413</v>
      </c>
      <c r="C5885" s="919">
        <v>15</v>
      </c>
    </row>
    <row r="5886" spans="1:3" x14ac:dyDescent="0.35">
      <c r="A5886" s="917" t="s">
        <v>8654</v>
      </c>
      <c r="B5886" s="918" t="s">
        <v>2415</v>
      </c>
      <c r="C5886" s="919">
        <v>30</v>
      </c>
    </row>
    <row r="5887" spans="1:3" x14ac:dyDescent="0.35">
      <c r="A5887" s="917" t="s">
        <v>8655</v>
      </c>
      <c r="B5887" s="918" t="s">
        <v>2417</v>
      </c>
      <c r="C5887" s="919">
        <v>45</v>
      </c>
    </row>
    <row r="5888" spans="1:3" x14ac:dyDescent="0.35">
      <c r="A5888" s="917" t="s">
        <v>8656</v>
      </c>
      <c r="B5888" s="918" t="s">
        <v>836</v>
      </c>
      <c r="C5888" s="919">
        <v>45</v>
      </c>
    </row>
    <row r="5889" spans="1:3" x14ac:dyDescent="0.35">
      <c r="A5889" s="917" t="s">
        <v>8657</v>
      </c>
      <c r="B5889" s="918" t="s">
        <v>2420</v>
      </c>
      <c r="C5889" s="919">
        <v>90</v>
      </c>
    </row>
    <row r="5890" spans="1:3" x14ac:dyDescent="0.35">
      <c r="A5890" s="917" t="s">
        <v>8658</v>
      </c>
      <c r="B5890" s="918" t="s">
        <v>2422</v>
      </c>
      <c r="C5890" s="919">
        <v>30</v>
      </c>
    </row>
    <row r="5891" spans="1:3" x14ac:dyDescent="0.35">
      <c r="A5891" s="917" t="s">
        <v>8659</v>
      </c>
      <c r="B5891" s="918" t="s">
        <v>2424</v>
      </c>
      <c r="C5891" s="919">
        <v>30</v>
      </c>
    </row>
    <row r="5892" spans="1:3" x14ac:dyDescent="0.35">
      <c r="A5892" s="917" t="s">
        <v>8660</v>
      </c>
      <c r="B5892" s="918" t="s">
        <v>2426</v>
      </c>
      <c r="C5892" s="919">
        <v>15</v>
      </c>
    </row>
    <row r="5893" spans="1:3" x14ac:dyDescent="0.35">
      <c r="A5893" s="917" t="s">
        <v>8661</v>
      </c>
      <c r="B5893" s="918" t="s">
        <v>2428</v>
      </c>
      <c r="C5893" s="919">
        <v>15</v>
      </c>
    </row>
    <row r="5894" spans="1:3" x14ac:dyDescent="0.35">
      <c r="A5894" s="917" t="s">
        <v>8662</v>
      </c>
      <c r="B5894" s="918" t="s">
        <v>6861</v>
      </c>
      <c r="C5894" s="919">
        <v>30</v>
      </c>
    </row>
    <row r="5895" spans="1:3" x14ac:dyDescent="0.35">
      <c r="A5895" s="917" t="s">
        <v>8663</v>
      </c>
      <c r="B5895" s="918" t="s">
        <v>6713</v>
      </c>
      <c r="C5895" s="919">
        <v>60</v>
      </c>
    </row>
    <row r="5896" spans="1:3" x14ac:dyDescent="0.35">
      <c r="A5896" s="917" t="s">
        <v>8664</v>
      </c>
      <c r="B5896" s="918" t="s">
        <v>6862</v>
      </c>
      <c r="C5896" s="919">
        <v>60</v>
      </c>
    </row>
    <row r="5897" spans="1:3" x14ac:dyDescent="0.35">
      <c r="A5897" s="917" t="s">
        <v>8665</v>
      </c>
      <c r="B5897" s="918" t="s">
        <v>6863</v>
      </c>
      <c r="C5897" s="919">
        <v>60</v>
      </c>
    </row>
    <row r="5898" spans="1:3" x14ac:dyDescent="0.35">
      <c r="A5898" s="917" t="s">
        <v>8666</v>
      </c>
      <c r="B5898" s="918" t="s">
        <v>6864</v>
      </c>
      <c r="C5898" s="919">
        <v>60</v>
      </c>
    </row>
    <row r="5899" spans="1:3" x14ac:dyDescent="0.35">
      <c r="A5899" s="917" t="s">
        <v>8667</v>
      </c>
      <c r="B5899" s="918" t="s">
        <v>2436</v>
      </c>
      <c r="C5899" s="919">
        <v>30</v>
      </c>
    </row>
    <row r="5900" spans="1:3" x14ac:dyDescent="0.35">
      <c r="A5900" s="917" t="s">
        <v>8668</v>
      </c>
      <c r="B5900" s="918" t="s">
        <v>6865</v>
      </c>
      <c r="C5900" s="919">
        <v>210</v>
      </c>
    </row>
    <row r="5901" spans="1:3" x14ac:dyDescent="0.35">
      <c r="A5901" s="917" t="s">
        <v>8669</v>
      </c>
      <c r="B5901" s="918" t="s">
        <v>2440</v>
      </c>
      <c r="C5901" s="919">
        <v>150</v>
      </c>
    </row>
    <row r="5902" spans="1:3" x14ac:dyDescent="0.35">
      <c r="A5902" s="917" t="s">
        <v>8670</v>
      </c>
      <c r="B5902" s="918" t="s">
        <v>6866</v>
      </c>
      <c r="C5902" s="919">
        <v>60</v>
      </c>
    </row>
    <row r="5903" spans="1:3" x14ac:dyDescent="0.35">
      <c r="A5903" s="917" t="s">
        <v>8671</v>
      </c>
      <c r="B5903" s="918" t="s">
        <v>6867</v>
      </c>
      <c r="C5903" s="919">
        <v>60</v>
      </c>
    </row>
    <row r="5904" spans="1:3" x14ac:dyDescent="0.35">
      <c r="A5904" s="917" t="s">
        <v>8672</v>
      </c>
      <c r="B5904" s="918" t="s">
        <v>817</v>
      </c>
      <c r="C5904" s="919">
        <v>180</v>
      </c>
    </row>
    <row r="5905" spans="1:3" x14ac:dyDescent="0.35">
      <c r="A5905" s="917" t="s">
        <v>8673</v>
      </c>
      <c r="B5905" s="920" t="s">
        <v>2411</v>
      </c>
      <c r="C5905" s="434">
        <v>75</v>
      </c>
    </row>
    <row r="5906" spans="1:3" x14ac:dyDescent="0.35">
      <c r="A5906" s="917" t="s">
        <v>8674</v>
      </c>
      <c r="B5906" s="920" t="s">
        <v>2413</v>
      </c>
      <c r="C5906" s="434">
        <v>30</v>
      </c>
    </row>
    <row r="5907" spans="1:3" x14ac:dyDescent="0.35">
      <c r="A5907" s="917" t="s">
        <v>8675</v>
      </c>
      <c r="B5907" s="920" t="s">
        <v>2415</v>
      </c>
      <c r="C5907" s="434">
        <v>60</v>
      </c>
    </row>
    <row r="5908" spans="1:3" x14ac:dyDescent="0.35">
      <c r="A5908" s="917" t="s">
        <v>8676</v>
      </c>
      <c r="B5908" s="920" t="s">
        <v>6868</v>
      </c>
      <c r="C5908" s="434">
        <v>75</v>
      </c>
    </row>
    <row r="5909" spans="1:3" x14ac:dyDescent="0.35">
      <c r="A5909" s="917" t="s">
        <v>8677</v>
      </c>
      <c r="B5909" s="920" t="s">
        <v>836</v>
      </c>
      <c r="C5909" s="434">
        <v>75</v>
      </c>
    </row>
    <row r="5910" spans="1:3" x14ac:dyDescent="0.35">
      <c r="A5910" s="917" t="s">
        <v>8678</v>
      </c>
      <c r="B5910" s="920" t="s">
        <v>7284</v>
      </c>
      <c r="C5910" s="434">
        <v>120</v>
      </c>
    </row>
    <row r="5911" spans="1:3" x14ac:dyDescent="0.35">
      <c r="A5911" s="917" t="s">
        <v>8679</v>
      </c>
      <c r="B5911" s="920" t="s">
        <v>2422</v>
      </c>
      <c r="C5911" s="919">
        <v>30</v>
      </c>
    </row>
    <row r="5912" spans="1:3" x14ac:dyDescent="0.35">
      <c r="A5912" s="917" t="s">
        <v>8680</v>
      </c>
      <c r="B5912" s="920" t="s">
        <v>2466</v>
      </c>
      <c r="C5912" s="434">
        <v>30</v>
      </c>
    </row>
    <row r="5913" spans="1:3" x14ac:dyDescent="0.35">
      <c r="A5913" s="917" t="s">
        <v>8681</v>
      </c>
      <c r="B5913" s="920" t="s">
        <v>2629</v>
      </c>
      <c r="C5913" s="434">
        <v>45</v>
      </c>
    </row>
    <row r="5914" spans="1:3" x14ac:dyDescent="0.35">
      <c r="A5914" s="917" t="s">
        <v>8682</v>
      </c>
      <c r="B5914" s="920" t="s">
        <v>2426</v>
      </c>
      <c r="C5914" s="919">
        <v>30</v>
      </c>
    </row>
    <row r="5915" spans="1:3" x14ac:dyDescent="0.35">
      <c r="A5915" s="917" t="s">
        <v>8683</v>
      </c>
      <c r="B5915" s="920" t="s">
        <v>2591</v>
      </c>
      <c r="C5915" s="434">
        <v>45</v>
      </c>
    </row>
    <row r="5916" spans="1:3" x14ac:dyDescent="0.35">
      <c r="A5916" s="917" t="s">
        <v>8684</v>
      </c>
      <c r="B5916" s="920" t="s">
        <v>2424</v>
      </c>
      <c r="C5916" s="919">
        <v>45</v>
      </c>
    </row>
    <row r="5917" spans="1:3" x14ac:dyDescent="0.35">
      <c r="A5917" s="917" t="s">
        <v>8685</v>
      </c>
      <c r="B5917" s="920" t="s">
        <v>6869</v>
      </c>
      <c r="C5917" s="434">
        <v>30</v>
      </c>
    </row>
    <row r="5918" spans="1:3" x14ac:dyDescent="0.35">
      <c r="A5918" s="917" t="s">
        <v>8686</v>
      </c>
      <c r="B5918" s="920" t="s">
        <v>2635</v>
      </c>
      <c r="C5918" s="434">
        <v>30</v>
      </c>
    </row>
    <row r="5919" spans="1:3" x14ac:dyDescent="0.35">
      <c r="A5919" s="917" t="s">
        <v>8687</v>
      </c>
      <c r="B5919" s="920" t="s">
        <v>2456</v>
      </c>
      <c r="C5919" s="434">
        <v>30</v>
      </c>
    </row>
    <row r="5920" spans="1:3" x14ac:dyDescent="0.35">
      <c r="A5920" s="917" t="s">
        <v>8688</v>
      </c>
      <c r="B5920" s="920" t="s">
        <v>6870</v>
      </c>
      <c r="C5920" s="434">
        <v>45</v>
      </c>
    </row>
    <row r="5921" spans="1:3" x14ac:dyDescent="0.35">
      <c r="A5921" s="917" t="s">
        <v>8689</v>
      </c>
      <c r="B5921" s="920" t="s">
        <v>2640</v>
      </c>
      <c r="C5921" s="434">
        <v>45</v>
      </c>
    </row>
    <row r="5922" spans="1:3" x14ac:dyDescent="0.35">
      <c r="A5922" s="917" t="s">
        <v>8690</v>
      </c>
      <c r="B5922" s="920" t="s">
        <v>2642</v>
      </c>
      <c r="C5922" s="434">
        <v>30</v>
      </c>
    </row>
    <row r="5923" spans="1:3" x14ac:dyDescent="0.35">
      <c r="A5923" s="917" t="s">
        <v>8691</v>
      </c>
      <c r="B5923" s="422" t="s">
        <v>2595</v>
      </c>
      <c r="C5923" s="434">
        <v>60</v>
      </c>
    </row>
    <row r="5924" spans="1:3" x14ac:dyDescent="0.35">
      <c r="A5924" s="917" t="s">
        <v>8692</v>
      </c>
      <c r="B5924" s="920" t="s">
        <v>2597</v>
      </c>
      <c r="C5924" s="434">
        <v>60</v>
      </c>
    </row>
    <row r="5925" spans="1:3" x14ac:dyDescent="0.35">
      <c r="A5925" s="917" t="s">
        <v>8693</v>
      </c>
      <c r="B5925" s="920" t="s">
        <v>2428</v>
      </c>
      <c r="C5925" s="434">
        <v>30</v>
      </c>
    </row>
    <row r="5926" spans="1:3" x14ac:dyDescent="0.35">
      <c r="A5926" s="917" t="s">
        <v>8694</v>
      </c>
      <c r="B5926" s="920" t="s">
        <v>2600</v>
      </c>
      <c r="C5926" s="434">
        <v>60</v>
      </c>
    </row>
    <row r="5927" spans="1:3" x14ac:dyDescent="0.35">
      <c r="A5927" s="917" t="s">
        <v>8695</v>
      </c>
      <c r="B5927" s="920" t="s">
        <v>2618</v>
      </c>
      <c r="C5927" s="434">
        <v>60</v>
      </c>
    </row>
    <row r="5928" spans="1:3" x14ac:dyDescent="0.35">
      <c r="A5928" s="917" t="s">
        <v>8696</v>
      </c>
      <c r="B5928" s="920" t="s">
        <v>2602</v>
      </c>
      <c r="C5928" s="434">
        <v>150</v>
      </c>
    </row>
    <row r="5929" spans="1:3" x14ac:dyDescent="0.35">
      <c r="A5929" s="917" t="s">
        <v>8697</v>
      </c>
      <c r="B5929" s="920" t="s">
        <v>2654</v>
      </c>
      <c r="C5929" s="434">
        <v>90</v>
      </c>
    </row>
    <row r="5930" spans="1:3" x14ac:dyDescent="0.35">
      <c r="A5930" s="917" t="s">
        <v>8698</v>
      </c>
      <c r="B5930" s="920" t="s">
        <v>2656</v>
      </c>
      <c r="C5930" s="434">
        <v>60</v>
      </c>
    </row>
    <row r="5931" spans="1:3" x14ac:dyDescent="0.35">
      <c r="A5931" s="917" t="s">
        <v>8699</v>
      </c>
      <c r="B5931" s="920" t="s">
        <v>2609</v>
      </c>
      <c r="C5931" s="434">
        <v>60</v>
      </c>
    </row>
    <row r="5932" spans="1:3" x14ac:dyDescent="0.35">
      <c r="A5932" s="917" t="s">
        <v>8700</v>
      </c>
      <c r="B5932" s="918" t="s">
        <v>6871</v>
      </c>
      <c r="C5932" s="434">
        <v>150</v>
      </c>
    </row>
    <row r="5933" spans="1:3" x14ac:dyDescent="0.35">
      <c r="A5933" s="917" t="s">
        <v>8701</v>
      </c>
      <c r="B5933" s="920" t="s">
        <v>2611</v>
      </c>
      <c r="C5933" s="434">
        <v>150</v>
      </c>
    </row>
    <row r="5934" spans="1:3" ht="31" x14ac:dyDescent="0.35">
      <c r="A5934" s="917" t="s">
        <v>8702</v>
      </c>
      <c r="B5934" s="920" t="s">
        <v>7303</v>
      </c>
      <c r="C5934" s="434">
        <v>120</v>
      </c>
    </row>
    <row r="5935" spans="1:3" ht="31" x14ac:dyDescent="0.35">
      <c r="A5935" s="917" t="s">
        <v>8703</v>
      </c>
      <c r="B5935" s="920" t="s">
        <v>6872</v>
      </c>
      <c r="C5935" s="434">
        <v>120</v>
      </c>
    </row>
    <row r="5936" spans="1:3" ht="31" x14ac:dyDescent="0.35">
      <c r="A5936" s="917" t="s">
        <v>8704</v>
      </c>
      <c r="B5936" s="422" t="s">
        <v>7285</v>
      </c>
      <c r="C5936" s="434">
        <v>75</v>
      </c>
    </row>
    <row r="5937" spans="1:3" ht="31" x14ac:dyDescent="0.35">
      <c r="A5937" s="917" t="s">
        <v>8705</v>
      </c>
      <c r="B5937" s="920" t="s">
        <v>6873</v>
      </c>
      <c r="C5937" s="434">
        <v>60</v>
      </c>
    </row>
    <row r="5938" spans="1:3" x14ac:dyDescent="0.35">
      <c r="A5938" s="917" t="s">
        <v>8706</v>
      </c>
      <c r="B5938" s="422" t="s">
        <v>7288</v>
      </c>
      <c r="C5938" s="434">
        <v>60</v>
      </c>
    </row>
    <row r="5939" spans="1:3" x14ac:dyDescent="0.35">
      <c r="A5939" s="917" t="s">
        <v>8707</v>
      </c>
      <c r="B5939" s="920" t="s">
        <v>2659</v>
      </c>
      <c r="C5939" s="434">
        <v>75</v>
      </c>
    </row>
    <row r="5940" spans="1:3" x14ac:dyDescent="0.35">
      <c r="A5940" s="917" t="s">
        <v>8708</v>
      </c>
      <c r="B5940" s="920" t="s">
        <v>2668</v>
      </c>
      <c r="C5940" s="434">
        <v>150</v>
      </c>
    </row>
    <row r="5941" spans="1:3" x14ac:dyDescent="0.35">
      <c r="A5941" s="917" t="s">
        <v>8709</v>
      </c>
      <c r="B5941" s="920" t="s">
        <v>2671</v>
      </c>
      <c r="C5941" s="434">
        <v>45</v>
      </c>
    </row>
    <row r="5942" spans="1:3" x14ac:dyDescent="0.35">
      <c r="A5942" s="917" t="s">
        <v>8710</v>
      </c>
      <c r="B5942" s="422" t="s">
        <v>817</v>
      </c>
      <c r="C5942" s="434">
        <v>675</v>
      </c>
    </row>
    <row r="5943" spans="1:3" x14ac:dyDescent="0.35">
      <c r="A5943" s="917" t="s">
        <v>8711</v>
      </c>
      <c r="B5943" s="422" t="s">
        <v>6874</v>
      </c>
      <c r="C5943" s="434">
        <v>30</v>
      </c>
    </row>
    <row r="5944" spans="1:3" x14ac:dyDescent="0.35">
      <c r="A5944" s="917" t="s">
        <v>8712</v>
      </c>
      <c r="B5944" s="422" t="s">
        <v>2413</v>
      </c>
      <c r="C5944" s="434">
        <v>15</v>
      </c>
    </row>
    <row r="5945" spans="1:3" x14ac:dyDescent="0.35">
      <c r="A5945" s="917" t="s">
        <v>8713</v>
      </c>
      <c r="B5945" s="422" t="s">
        <v>2415</v>
      </c>
      <c r="C5945" s="434">
        <v>30</v>
      </c>
    </row>
    <row r="5946" spans="1:3" x14ac:dyDescent="0.35">
      <c r="A5946" s="917" t="s">
        <v>8714</v>
      </c>
      <c r="B5946" s="422" t="s">
        <v>2417</v>
      </c>
      <c r="C5946" s="434">
        <v>45</v>
      </c>
    </row>
    <row r="5947" spans="1:3" x14ac:dyDescent="0.35">
      <c r="A5947" s="917" t="s">
        <v>8715</v>
      </c>
      <c r="B5947" s="422" t="s">
        <v>836</v>
      </c>
      <c r="C5947" s="434">
        <v>45</v>
      </c>
    </row>
    <row r="5948" spans="1:3" x14ac:dyDescent="0.35">
      <c r="A5948" s="917" t="s">
        <v>8716</v>
      </c>
      <c r="B5948" s="422" t="s">
        <v>2420</v>
      </c>
      <c r="C5948" s="434">
        <v>90</v>
      </c>
    </row>
    <row r="5949" spans="1:3" x14ac:dyDescent="0.35">
      <c r="A5949" s="917" t="s">
        <v>8717</v>
      </c>
      <c r="B5949" s="920" t="s">
        <v>2422</v>
      </c>
      <c r="C5949" s="434">
        <v>30</v>
      </c>
    </row>
    <row r="5950" spans="1:3" x14ac:dyDescent="0.35">
      <c r="A5950" s="917" t="s">
        <v>8718</v>
      </c>
      <c r="B5950" s="920" t="s">
        <v>2589</v>
      </c>
      <c r="C5950" s="434">
        <v>45</v>
      </c>
    </row>
    <row r="5951" spans="1:3" x14ac:dyDescent="0.35">
      <c r="A5951" s="917" t="s">
        <v>8719</v>
      </c>
      <c r="B5951" s="920" t="s">
        <v>2426</v>
      </c>
      <c r="C5951" s="434">
        <v>30</v>
      </c>
    </row>
    <row r="5952" spans="1:3" x14ac:dyDescent="0.35">
      <c r="A5952" s="917" t="s">
        <v>8720</v>
      </c>
      <c r="B5952" s="920" t="s">
        <v>2591</v>
      </c>
      <c r="C5952" s="434">
        <v>30</v>
      </c>
    </row>
    <row r="5953" spans="1:3" x14ac:dyDescent="0.35">
      <c r="A5953" s="917" t="s">
        <v>8721</v>
      </c>
      <c r="B5953" s="920" t="s">
        <v>2424</v>
      </c>
      <c r="C5953" s="434">
        <v>45</v>
      </c>
    </row>
    <row r="5954" spans="1:3" x14ac:dyDescent="0.35">
      <c r="A5954" s="917" t="s">
        <v>8722</v>
      </c>
      <c r="B5954" s="920" t="s">
        <v>2456</v>
      </c>
      <c r="C5954" s="434">
        <v>30</v>
      </c>
    </row>
    <row r="5955" spans="1:3" x14ac:dyDescent="0.35">
      <c r="A5955" s="917" t="s">
        <v>8723</v>
      </c>
      <c r="B5955" s="921" t="s">
        <v>2595</v>
      </c>
      <c r="C5955" s="922">
        <v>60</v>
      </c>
    </row>
    <row r="5956" spans="1:3" x14ac:dyDescent="0.35">
      <c r="A5956" s="917" t="s">
        <v>8724</v>
      </c>
      <c r="B5956" s="920" t="s">
        <v>2597</v>
      </c>
      <c r="C5956" s="434">
        <v>60</v>
      </c>
    </row>
    <row r="5957" spans="1:3" x14ac:dyDescent="0.35">
      <c r="A5957" s="917" t="s">
        <v>8725</v>
      </c>
      <c r="B5957" s="920" t="s">
        <v>2428</v>
      </c>
      <c r="C5957" s="434">
        <v>30</v>
      </c>
    </row>
    <row r="5958" spans="1:3" x14ac:dyDescent="0.35">
      <c r="A5958" s="917" t="s">
        <v>8726</v>
      </c>
      <c r="B5958" s="920" t="s">
        <v>2600</v>
      </c>
      <c r="C5958" s="434">
        <v>60</v>
      </c>
    </row>
    <row r="5959" spans="1:3" x14ac:dyDescent="0.35">
      <c r="A5959" s="917" t="s">
        <v>8727</v>
      </c>
      <c r="B5959" s="920" t="s">
        <v>2618</v>
      </c>
      <c r="C5959" s="434">
        <v>60</v>
      </c>
    </row>
    <row r="5960" spans="1:3" x14ac:dyDescent="0.35">
      <c r="A5960" s="917" t="s">
        <v>8728</v>
      </c>
      <c r="B5960" s="920" t="s">
        <v>2602</v>
      </c>
      <c r="C5960" s="434">
        <v>150</v>
      </c>
    </row>
    <row r="5961" spans="1:3" x14ac:dyDescent="0.35">
      <c r="A5961" s="917" t="s">
        <v>8729</v>
      </c>
      <c r="B5961" s="920" t="s">
        <v>1042</v>
      </c>
      <c r="C5961" s="434">
        <v>90</v>
      </c>
    </row>
    <row r="5962" spans="1:3" ht="31" x14ac:dyDescent="0.35">
      <c r="A5962" s="917" t="s">
        <v>8730</v>
      </c>
      <c r="B5962" s="920" t="s">
        <v>2607</v>
      </c>
      <c r="C5962" s="434">
        <v>60</v>
      </c>
    </row>
    <row r="5963" spans="1:3" x14ac:dyDescent="0.35">
      <c r="A5963" s="917" t="s">
        <v>8731</v>
      </c>
      <c r="B5963" s="920" t="s">
        <v>2609</v>
      </c>
      <c r="C5963" s="434">
        <v>60</v>
      </c>
    </row>
    <row r="5964" spans="1:3" ht="31" x14ac:dyDescent="0.35">
      <c r="A5964" s="917" t="s">
        <v>8732</v>
      </c>
      <c r="B5964" s="422" t="s">
        <v>6875</v>
      </c>
      <c r="C5964" s="434">
        <v>150</v>
      </c>
    </row>
    <row r="5965" spans="1:3" x14ac:dyDescent="0.35">
      <c r="A5965" s="917" t="s">
        <v>8733</v>
      </c>
      <c r="B5965" s="920" t="s">
        <v>2611</v>
      </c>
      <c r="C5965" s="434">
        <v>150</v>
      </c>
    </row>
    <row r="5966" spans="1:3" ht="31" x14ac:dyDescent="0.35">
      <c r="A5966" s="917" t="s">
        <v>8734</v>
      </c>
      <c r="B5966" s="920" t="s">
        <v>7303</v>
      </c>
      <c r="C5966" s="434">
        <v>90</v>
      </c>
    </row>
    <row r="5967" spans="1:3" ht="31" x14ac:dyDescent="0.35">
      <c r="A5967" s="917" t="s">
        <v>8735</v>
      </c>
      <c r="B5967" s="920" t="s">
        <v>6872</v>
      </c>
      <c r="C5967" s="434">
        <v>90</v>
      </c>
    </row>
    <row r="5968" spans="1:3" ht="31" x14ac:dyDescent="0.35">
      <c r="A5968" s="917" t="s">
        <v>8736</v>
      </c>
      <c r="B5968" s="920" t="s">
        <v>7285</v>
      </c>
      <c r="C5968" s="434">
        <v>60</v>
      </c>
    </row>
    <row r="5969" spans="1:3" x14ac:dyDescent="0.35">
      <c r="A5969" s="917" t="s">
        <v>8737</v>
      </c>
      <c r="B5969" s="422" t="s">
        <v>817</v>
      </c>
      <c r="C5969" s="434">
        <v>270</v>
      </c>
    </row>
    <row r="5970" spans="1:3" x14ac:dyDescent="0.35">
      <c r="A5970" s="917" t="s">
        <v>8738</v>
      </c>
      <c r="B5970" s="923" t="s">
        <v>6874</v>
      </c>
      <c r="C5970" s="924">
        <v>75</v>
      </c>
    </row>
    <row r="5971" spans="1:3" x14ac:dyDescent="0.35">
      <c r="A5971" s="917" t="s">
        <v>8739</v>
      </c>
      <c r="B5971" s="923" t="s">
        <v>2413</v>
      </c>
      <c r="C5971" s="924">
        <v>30</v>
      </c>
    </row>
    <row r="5972" spans="1:3" x14ac:dyDescent="0.35">
      <c r="A5972" s="917" t="s">
        <v>8740</v>
      </c>
      <c r="B5972" s="923" t="s">
        <v>2415</v>
      </c>
      <c r="C5972" s="924">
        <v>60</v>
      </c>
    </row>
    <row r="5973" spans="1:3" x14ac:dyDescent="0.35">
      <c r="A5973" s="917" t="s">
        <v>8741</v>
      </c>
      <c r="B5973" s="923" t="s">
        <v>3540</v>
      </c>
      <c r="C5973" s="924">
        <v>75</v>
      </c>
    </row>
    <row r="5974" spans="1:3" x14ac:dyDescent="0.35">
      <c r="A5974" s="917" t="s">
        <v>8742</v>
      </c>
      <c r="B5974" s="923" t="s">
        <v>836</v>
      </c>
      <c r="C5974" s="924">
        <v>75</v>
      </c>
    </row>
    <row r="5975" spans="1:3" x14ac:dyDescent="0.35">
      <c r="A5975" s="917" t="s">
        <v>8743</v>
      </c>
      <c r="B5975" s="923" t="s">
        <v>6876</v>
      </c>
      <c r="C5975" s="925">
        <v>120</v>
      </c>
    </row>
    <row r="5976" spans="1:3" x14ac:dyDescent="0.35">
      <c r="A5976" s="917" t="s">
        <v>8744</v>
      </c>
      <c r="B5976" s="926" t="s">
        <v>2424</v>
      </c>
      <c r="C5976" s="924">
        <v>30</v>
      </c>
    </row>
    <row r="5977" spans="1:3" x14ac:dyDescent="0.35">
      <c r="A5977" s="917" t="s">
        <v>8745</v>
      </c>
      <c r="B5977" s="927" t="s">
        <v>2560</v>
      </c>
      <c r="C5977" s="925">
        <v>45</v>
      </c>
    </row>
    <row r="5978" spans="1:3" x14ac:dyDescent="0.35">
      <c r="A5978" s="917" t="s">
        <v>8746</v>
      </c>
      <c r="B5978" s="926" t="s">
        <v>2683</v>
      </c>
      <c r="C5978" s="924">
        <v>45</v>
      </c>
    </row>
    <row r="5979" spans="1:3" x14ac:dyDescent="0.35">
      <c r="A5979" s="917" t="s">
        <v>8747</v>
      </c>
      <c r="B5979" s="926" t="s">
        <v>6877</v>
      </c>
      <c r="C5979" s="919">
        <v>45</v>
      </c>
    </row>
    <row r="5980" spans="1:3" x14ac:dyDescent="0.35">
      <c r="A5980" s="917" t="s">
        <v>8748</v>
      </c>
      <c r="B5980" s="926" t="s">
        <v>2687</v>
      </c>
      <c r="C5980" s="924">
        <v>30</v>
      </c>
    </row>
    <row r="5981" spans="1:3" x14ac:dyDescent="0.35">
      <c r="A5981" s="917" t="s">
        <v>8749</v>
      </c>
      <c r="B5981" s="926" t="s">
        <v>2456</v>
      </c>
      <c r="C5981" s="924">
        <v>30</v>
      </c>
    </row>
    <row r="5982" spans="1:3" x14ac:dyDescent="0.35">
      <c r="A5982" s="917" t="s">
        <v>8750</v>
      </c>
      <c r="B5982" s="926" t="s">
        <v>2428</v>
      </c>
      <c r="C5982" s="924">
        <v>30</v>
      </c>
    </row>
    <row r="5983" spans="1:3" x14ac:dyDescent="0.35">
      <c r="A5983" s="917" t="s">
        <v>8751</v>
      </c>
      <c r="B5983" s="926" t="s">
        <v>6878</v>
      </c>
      <c r="C5983" s="924">
        <v>60</v>
      </c>
    </row>
    <row r="5984" spans="1:3" x14ac:dyDescent="0.35">
      <c r="A5984" s="917" t="s">
        <v>8752</v>
      </c>
      <c r="B5984" s="926" t="s">
        <v>2511</v>
      </c>
      <c r="C5984" s="925">
        <v>120</v>
      </c>
    </row>
    <row r="5985" spans="1:3" x14ac:dyDescent="0.35">
      <c r="A5985" s="917" t="s">
        <v>8753</v>
      </c>
      <c r="B5985" s="926" t="s">
        <v>2478</v>
      </c>
      <c r="C5985" s="925">
        <v>150</v>
      </c>
    </row>
    <row r="5986" spans="1:3" x14ac:dyDescent="0.35">
      <c r="A5986" s="917" t="s">
        <v>8754</v>
      </c>
      <c r="B5986" s="926" t="s">
        <v>2728</v>
      </c>
      <c r="C5986" s="925">
        <v>60</v>
      </c>
    </row>
    <row r="5987" spans="1:3" x14ac:dyDescent="0.35">
      <c r="A5987" s="917" t="s">
        <v>8755</v>
      </c>
      <c r="B5987" s="926" t="s">
        <v>2693</v>
      </c>
      <c r="C5987" s="925">
        <v>60</v>
      </c>
    </row>
    <row r="5988" spans="1:3" x14ac:dyDescent="0.35">
      <c r="A5988" s="917" t="s">
        <v>8756</v>
      </c>
      <c r="B5988" s="926" t="s">
        <v>2491</v>
      </c>
      <c r="C5988" s="925">
        <v>60</v>
      </c>
    </row>
    <row r="5989" spans="1:3" x14ac:dyDescent="0.35">
      <c r="A5989" s="917" t="s">
        <v>8757</v>
      </c>
      <c r="B5989" s="926" t="s">
        <v>2698</v>
      </c>
      <c r="C5989" s="924">
        <v>120</v>
      </c>
    </row>
    <row r="5990" spans="1:3" x14ac:dyDescent="0.35">
      <c r="A5990" s="917" t="s">
        <v>8758</v>
      </c>
      <c r="B5990" s="926" t="s">
        <v>2736</v>
      </c>
      <c r="C5990" s="924">
        <v>150</v>
      </c>
    </row>
    <row r="5991" spans="1:3" x14ac:dyDescent="0.35">
      <c r="A5991" s="917" t="s">
        <v>8759</v>
      </c>
      <c r="B5991" s="926" t="s">
        <v>2702</v>
      </c>
      <c r="C5991" s="924">
        <v>150</v>
      </c>
    </row>
    <row r="5992" spans="1:3" x14ac:dyDescent="0.35">
      <c r="A5992" s="917" t="s">
        <v>8760</v>
      </c>
      <c r="B5992" s="926" t="s">
        <v>509</v>
      </c>
      <c r="C5992" s="924">
        <v>60</v>
      </c>
    </row>
    <row r="5993" spans="1:3" x14ac:dyDescent="0.35">
      <c r="A5993" s="917" t="s">
        <v>8761</v>
      </c>
      <c r="B5993" s="926" t="s">
        <v>2739</v>
      </c>
      <c r="C5993" s="924">
        <v>60</v>
      </c>
    </row>
    <row r="5994" spans="1:3" x14ac:dyDescent="0.35">
      <c r="A5994" s="917" t="s">
        <v>8762</v>
      </c>
      <c r="B5994" s="926" t="s">
        <v>2704</v>
      </c>
      <c r="C5994" s="924">
        <v>120</v>
      </c>
    </row>
    <row r="5995" spans="1:3" x14ac:dyDescent="0.35">
      <c r="A5995" s="917" t="s">
        <v>8763</v>
      </c>
      <c r="B5995" s="926" t="s">
        <v>2742</v>
      </c>
      <c r="C5995" s="924">
        <v>120</v>
      </c>
    </row>
    <row r="5996" spans="1:3" x14ac:dyDescent="0.35">
      <c r="A5996" s="917" t="s">
        <v>8764</v>
      </c>
      <c r="B5996" s="926" t="s">
        <v>6879</v>
      </c>
      <c r="C5996" s="924">
        <v>60</v>
      </c>
    </row>
    <row r="5997" spans="1:3" x14ac:dyDescent="0.35">
      <c r="A5997" s="917" t="s">
        <v>8765</v>
      </c>
      <c r="B5997" s="926" t="s">
        <v>6880</v>
      </c>
      <c r="C5997" s="924">
        <v>60</v>
      </c>
    </row>
    <row r="5998" spans="1:3" x14ac:dyDescent="0.35">
      <c r="A5998" s="917" t="s">
        <v>8766</v>
      </c>
      <c r="B5998" s="926" t="s">
        <v>6881</v>
      </c>
      <c r="C5998" s="924">
        <v>60</v>
      </c>
    </row>
    <row r="5999" spans="1:3" x14ac:dyDescent="0.35">
      <c r="A5999" s="917" t="s">
        <v>8767</v>
      </c>
      <c r="B5999" s="926" t="s">
        <v>2548</v>
      </c>
      <c r="C5999" s="924">
        <v>30</v>
      </c>
    </row>
    <row r="6000" spans="1:3" x14ac:dyDescent="0.35">
      <c r="A6000" s="917" t="s">
        <v>8768</v>
      </c>
      <c r="B6000" s="926" t="s">
        <v>817</v>
      </c>
      <c r="C6000" s="924">
        <v>360</v>
      </c>
    </row>
    <row r="6001" spans="1:3" x14ac:dyDescent="0.35">
      <c r="A6001" s="917" t="s">
        <v>8769</v>
      </c>
      <c r="B6001" s="926" t="s">
        <v>6874</v>
      </c>
      <c r="C6001" s="919">
        <v>30</v>
      </c>
    </row>
    <row r="6002" spans="1:3" x14ac:dyDescent="0.35">
      <c r="A6002" s="917" t="s">
        <v>8770</v>
      </c>
      <c r="B6002" s="926" t="s">
        <v>2413</v>
      </c>
      <c r="C6002" s="919">
        <v>15</v>
      </c>
    </row>
    <row r="6003" spans="1:3" x14ac:dyDescent="0.35">
      <c r="A6003" s="917" t="s">
        <v>8771</v>
      </c>
      <c r="B6003" s="926" t="s">
        <v>2415</v>
      </c>
      <c r="C6003" s="919">
        <v>30</v>
      </c>
    </row>
    <row r="6004" spans="1:3" x14ac:dyDescent="0.35">
      <c r="A6004" s="917" t="s">
        <v>8772</v>
      </c>
      <c r="B6004" s="926" t="s">
        <v>3540</v>
      </c>
      <c r="C6004" s="919">
        <v>45</v>
      </c>
    </row>
    <row r="6005" spans="1:3" x14ac:dyDescent="0.35">
      <c r="A6005" s="917" t="s">
        <v>8773</v>
      </c>
      <c r="B6005" s="926" t="s">
        <v>836</v>
      </c>
      <c r="C6005" s="919">
        <v>45</v>
      </c>
    </row>
    <row r="6006" spans="1:3" x14ac:dyDescent="0.35">
      <c r="A6006" s="917" t="s">
        <v>8774</v>
      </c>
      <c r="B6006" s="923" t="s">
        <v>6876</v>
      </c>
      <c r="C6006" s="434">
        <v>90</v>
      </c>
    </row>
    <row r="6007" spans="1:3" x14ac:dyDescent="0.35">
      <c r="A6007" s="917" t="s">
        <v>8775</v>
      </c>
      <c r="B6007" s="926" t="s">
        <v>2424</v>
      </c>
      <c r="C6007" s="924">
        <v>30</v>
      </c>
    </row>
    <row r="6008" spans="1:3" x14ac:dyDescent="0.35">
      <c r="A6008" s="917" t="s">
        <v>8776</v>
      </c>
      <c r="B6008" s="926" t="s">
        <v>2683</v>
      </c>
      <c r="C6008" s="924">
        <v>45</v>
      </c>
    </row>
    <row r="6009" spans="1:3" x14ac:dyDescent="0.35">
      <c r="A6009" s="917" t="s">
        <v>8777</v>
      </c>
      <c r="B6009" s="926" t="s">
        <v>6877</v>
      </c>
      <c r="C6009" s="924">
        <v>45</v>
      </c>
    </row>
    <row r="6010" spans="1:3" x14ac:dyDescent="0.35">
      <c r="A6010" s="917" t="s">
        <v>8778</v>
      </c>
      <c r="B6010" s="926" t="s">
        <v>2687</v>
      </c>
      <c r="C6010" s="924">
        <v>30</v>
      </c>
    </row>
    <row r="6011" spans="1:3" x14ac:dyDescent="0.35">
      <c r="A6011" s="917" t="s">
        <v>8779</v>
      </c>
      <c r="B6011" s="926" t="s">
        <v>2456</v>
      </c>
      <c r="C6011" s="924">
        <v>30</v>
      </c>
    </row>
    <row r="6012" spans="1:3" x14ac:dyDescent="0.35">
      <c r="A6012" s="917" t="s">
        <v>8780</v>
      </c>
      <c r="B6012" s="926" t="s">
        <v>2428</v>
      </c>
      <c r="C6012" s="924">
        <v>30</v>
      </c>
    </row>
    <row r="6013" spans="1:3" x14ac:dyDescent="0.35">
      <c r="A6013" s="917" t="s">
        <v>8781</v>
      </c>
      <c r="B6013" s="926" t="s">
        <v>6878</v>
      </c>
      <c r="C6013" s="924">
        <v>60</v>
      </c>
    </row>
    <row r="6014" spans="1:3" x14ac:dyDescent="0.35">
      <c r="A6014" s="917" t="s">
        <v>8782</v>
      </c>
      <c r="B6014" s="926" t="s">
        <v>2511</v>
      </c>
      <c r="C6014" s="925">
        <v>120</v>
      </c>
    </row>
    <row r="6015" spans="1:3" x14ac:dyDescent="0.35">
      <c r="A6015" s="917" t="s">
        <v>8783</v>
      </c>
      <c r="B6015" s="926" t="s">
        <v>2478</v>
      </c>
      <c r="C6015" s="925">
        <v>150</v>
      </c>
    </row>
    <row r="6016" spans="1:3" x14ac:dyDescent="0.35">
      <c r="A6016" s="917" t="s">
        <v>8784</v>
      </c>
      <c r="B6016" s="926" t="s">
        <v>2695</v>
      </c>
      <c r="C6016" s="925">
        <v>60</v>
      </c>
    </row>
    <row r="6017" spans="1:3" x14ac:dyDescent="0.35">
      <c r="A6017" s="917" t="s">
        <v>8785</v>
      </c>
      <c r="B6017" s="926" t="s">
        <v>2693</v>
      </c>
      <c r="C6017" s="925">
        <v>60</v>
      </c>
    </row>
    <row r="6018" spans="1:3" x14ac:dyDescent="0.35">
      <c r="A6018" s="917" t="s">
        <v>8786</v>
      </c>
      <c r="B6018" s="926" t="s">
        <v>2698</v>
      </c>
      <c r="C6018" s="924">
        <v>120</v>
      </c>
    </row>
    <row r="6019" spans="1:3" x14ac:dyDescent="0.35">
      <c r="A6019" s="917" t="s">
        <v>8787</v>
      </c>
      <c r="B6019" s="926" t="s">
        <v>2736</v>
      </c>
      <c r="C6019" s="924">
        <v>150</v>
      </c>
    </row>
    <row r="6020" spans="1:3" x14ac:dyDescent="0.35">
      <c r="A6020" s="917" t="s">
        <v>8788</v>
      </c>
      <c r="B6020" s="926" t="s">
        <v>2702</v>
      </c>
      <c r="C6020" s="924">
        <v>150</v>
      </c>
    </row>
    <row r="6021" spans="1:3" x14ac:dyDescent="0.35">
      <c r="A6021" s="917" t="s">
        <v>8789</v>
      </c>
      <c r="B6021" s="926" t="s">
        <v>2704</v>
      </c>
      <c r="C6021" s="924">
        <v>120</v>
      </c>
    </row>
    <row r="6022" spans="1:3" x14ac:dyDescent="0.35">
      <c r="A6022" s="917" t="s">
        <v>8790</v>
      </c>
      <c r="B6022" s="926" t="s">
        <v>2742</v>
      </c>
      <c r="C6022" s="924">
        <v>120</v>
      </c>
    </row>
    <row r="6023" spans="1:3" x14ac:dyDescent="0.35">
      <c r="A6023" s="917" t="s">
        <v>8791</v>
      </c>
      <c r="B6023" s="926" t="s">
        <v>509</v>
      </c>
      <c r="C6023" s="924">
        <v>60</v>
      </c>
    </row>
    <row r="6024" spans="1:3" x14ac:dyDescent="0.35">
      <c r="A6024" s="917" t="s">
        <v>8792</v>
      </c>
      <c r="B6024" s="926" t="s">
        <v>817</v>
      </c>
      <c r="C6024" s="924">
        <v>270</v>
      </c>
    </row>
    <row r="6025" spans="1:3" x14ac:dyDescent="0.35">
      <c r="A6025" s="917" t="s">
        <v>8793</v>
      </c>
      <c r="B6025" s="928" t="s">
        <v>6874</v>
      </c>
      <c r="C6025" s="919">
        <v>75</v>
      </c>
    </row>
    <row r="6026" spans="1:3" x14ac:dyDescent="0.35">
      <c r="A6026" s="917" t="s">
        <v>8794</v>
      </c>
      <c r="B6026" s="928" t="s">
        <v>2413</v>
      </c>
      <c r="C6026" s="919">
        <v>30</v>
      </c>
    </row>
    <row r="6027" spans="1:3" x14ac:dyDescent="0.35">
      <c r="A6027" s="917" t="s">
        <v>8795</v>
      </c>
      <c r="B6027" s="928" t="s">
        <v>2415</v>
      </c>
      <c r="C6027" s="919">
        <v>60</v>
      </c>
    </row>
    <row r="6028" spans="1:3" x14ac:dyDescent="0.35">
      <c r="A6028" s="917" t="s">
        <v>8796</v>
      </c>
      <c r="B6028" s="918" t="s">
        <v>3540</v>
      </c>
      <c r="C6028" s="919">
        <v>75</v>
      </c>
    </row>
    <row r="6029" spans="1:3" x14ac:dyDescent="0.35">
      <c r="A6029" s="917" t="s">
        <v>8797</v>
      </c>
      <c r="B6029" s="928" t="s">
        <v>836</v>
      </c>
      <c r="C6029" s="919">
        <v>75</v>
      </c>
    </row>
    <row r="6030" spans="1:3" x14ac:dyDescent="0.35">
      <c r="A6030" s="917" t="s">
        <v>8798</v>
      </c>
      <c r="B6030" s="928" t="s">
        <v>6876</v>
      </c>
      <c r="C6030" s="919">
        <v>120</v>
      </c>
    </row>
    <row r="6031" spans="1:3" x14ac:dyDescent="0.35">
      <c r="A6031" s="917" t="s">
        <v>8799</v>
      </c>
      <c r="B6031" s="928" t="s">
        <v>2428</v>
      </c>
      <c r="C6031" s="919">
        <v>30</v>
      </c>
    </row>
    <row r="6032" spans="1:3" x14ac:dyDescent="0.35">
      <c r="A6032" s="917" t="s">
        <v>8800</v>
      </c>
      <c r="B6032" s="928" t="s">
        <v>2560</v>
      </c>
      <c r="C6032" s="919">
        <v>45</v>
      </c>
    </row>
    <row r="6033" spans="1:3" x14ac:dyDescent="0.35">
      <c r="A6033" s="917" t="s">
        <v>8801</v>
      </c>
      <c r="B6033" s="928" t="s">
        <v>2456</v>
      </c>
      <c r="C6033" s="919">
        <v>30</v>
      </c>
    </row>
    <row r="6034" spans="1:3" x14ac:dyDescent="0.35">
      <c r="A6034" s="917" t="s">
        <v>8802</v>
      </c>
      <c r="B6034" s="928" t="s">
        <v>848</v>
      </c>
      <c r="C6034" s="919">
        <v>90</v>
      </c>
    </row>
    <row r="6035" spans="1:3" x14ac:dyDescent="0.35">
      <c r="A6035" s="917" t="s">
        <v>8803</v>
      </c>
      <c r="B6035" s="928" t="s">
        <v>2424</v>
      </c>
      <c r="C6035" s="919">
        <v>30</v>
      </c>
    </row>
    <row r="6036" spans="1:3" x14ac:dyDescent="0.35">
      <c r="A6036" s="917" t="s">
        <v>8804</v>
      </c>
      <c r="B6036" s="928" t="s">
        <v>2460</v>
      </c>
      <c r="C6036" s="919">
        <v>60</v>
      </c>
    </row>
    <row r="6037" spans="1:3" x14ac:dyDescent="0.35">
      <c r="A6037" s="917" t="s">
        <v>8805</v>
      </c>
      <c r="B6037" s="928" t="s">
        <v>2462</v>
      </c>
      <c r="C6037" s="919">
        <v>30</v>
      </c>
    </row>
    <row r="6038" spans="1:3" x14ac:dyDescent="0.35">
      <c r="A6038" s="917" t="s">
        <v>8806</v>
      </c>
      <c r="B6038" s="928" t="s">
        <v>2763</v>
      </c>
      <c r="C6038" s="919">
        <v>45</v>
      </c>
    </row>
    <row r="6039" spans="1:3" x14ac:dyDescent="0.35">
      <c r="A6039" s="917" t="s">
        <v>8807</v>
      </c>
      <c r="B6039" s="928" t="s">
        <v>2466</v>
      </c>
      <c r="C6039" s="919">
        <v>60</v>
      </c>
    </row>
    <row r="6040" spans="1:3" x14ac:dyDescent="0.35">
      <c r="A6040" s="917" t="s">
        <v>8808</v>
      </c>
      <c r="B6040" s="928" t="s">
        <v>2766</v>
      </c>
      <c r="C6040" s="919">
        <v>60</v>
      </c>
    </row>
    <row r="6041" spans="1:3" x14ac:dyDescent="0.35">
      <c r="A6041" s="917" t="s">
        <v>8809</v>
      </c>
      <c r="B6041" s="928" t="s">
        <v>507</v>
      </c>
      <c r="C6041" s="919">
        <v>180</v>
      </c>
    </row>
    <row r="6042" spans="1:3" x14ac:dyDescent="0.35">
      <c r="A6042" s="917" t="s">
        <v>8810</v>
      </c>
      <c r="B6042" s="928" t="s">
        <v>508</v>
      </c>
      <c r="C6042" s="929">
        <v>60</v>
      </c>
    </row>
    <row r="6043" spans="1:3" x14ac:dyDescent="0.35">
      <c r="A6043" s="917" t="s">
        <v>8811</v>
      </c>
      <c r="B6043" s="928" t="s">
        <v>6882</v>
      </c>
      <c r="C6043" s="919">
        <v>60</v>
      </c>
    </row>
    <row r="6044" spans="1:3" x14ac:dyDescent="0.35">
      <c r="A6044" s="917" t="s">
        <v>8812</v>
      </c>
      <c r="B6044" s="928" t="s">
        <v>2554</v>
      </c>
      <c r="C6044" s="919">
        <v>45</v>
      </c>
    </row>
    <row r="6045" spans="1:3" x14ac:dyDescent="0.35">
      <c r="A6045" s="917" t="s">
        <v>8813</v>
      </c>
      <c r="B6045" s="928" t="s">
        <v>2517</v>
      </c>
      <c r="C6045" s="919">
        <v>60</v>
      </c>
    </row>
    <row r="6046" spans="1:3" x14ac:dyDescent="0.35">
      <c r="A6046" s="917" t="s">
        <v>8814</v>
      </c>
      <c r="B6046" s="928" t="s">
        <v>513</v>
      </c>
      <c r="C6046" s="919">
        <v>60</v>
      </c>
    </row>
    <row r="6047" spans="1:3" x14ac:dyDescent="0.35">
      <c r="A6047" s="917" t="s">
        <v>8815</v>
      </c>
      <c r="B6047" s="928" t="s">
        <v>2771</v>
      </c>
      <c r="C6047" s="919">
        <v>90</v>
      </c>
    </row>
    <row r="6048" spans="1:3" x14ac:dyDescent="0.35">
      <c r="A6048" s="917" t="s">
        <v>8816</v>
      </c>
      <c r="B6048" s="928" t="s">
        <v>2773</v>
      </c>
      <c r="C6048" s="919">
        <v>150</v>
      </c>
    </row>
    <row r="6049" spans="1:3" x14ac:dyDescent="0.35">
      <c r="A6049" s="917" t="s">
        <v>8817</v>
      </c>
      <c r="B6049" s="928" t="s">
        <v>2807</v>
      </c>
      <c r="C6049" s="919">
        <v>90</v>
      </c>
    </row>
    <row r="6050" spans="1:3" x14ac:dyDescent="0.35">
      <c r="A6050" s="917" t="s">
        <v>8818</v>
      </c>
      <c r="B6050" s="928" t="s">
        <v>2809</v>
      </c>
      <c r="C6050" s="919">
        <v>120</v>
      </c>
    </row>
    <row r="6051" spans="1:3" x14ac:dyDescent="0.35">
      <c r="A6051" s="917" t="s">
        <v>8819</v>
      </c>
      <c r="B6051" s="928" t="s">
        <v>2528</v>
      </c>
      <c r="C6051" s="919">
        <v>120</v>
      </c>
    </row>
    <row r="6052" spans="1:3" x14ac:dyDescent="0.35">
      <c r="A6052" s="917" t="s">
        <v>8820</v>
      </c>
      <c r="B6052" s="928" t="s">
        <v>6883</v>
      </c>
      <c r="C6052" s="929">
        <v>60</v>
      </c>
    </row>
    <row r="6053" spans="1:3" x14ac:dyDescent="0.35">
      <c r="A6053" s="917" t="s">
        <v>8821</v>
      </c>
      <c r="B6053" s="928" t="s">
        <v>2776</v>
      </c>
      <c r="C6053" s="919">
        <v>150</v>
      </c>
    </row>
    <row r="6054" spans="1:3" x14ac:dyDescent="0.35">
      <c r="A6054" s="917" t="s">
        <v>8822</v>
      </c>
      <c r="B6054" s="928" t="s">
        <v>2530</v>
      </c>
      <c r="C6054" s="919">
        <v>90</v>
      </c>
    </row>
    <row r="6055" spans="1:3" x14ac:dyDescent="0.35">
      <c r="A6055" s="917" t="s">
        <v>8823</v>
      </c>
      <c r="B6055" s="928" t="s">
        <v>2778</v>
      </c>
      <c r="C6055" s="919">
        <v>90</v>
      </c>
    </row>
    <row r="6056" spans="1:3" x14ac:dyDescent="0.35">
      <c r="A6056" s="917" t="s">
        <v>8824</v>
      </c>
      <c r="B6056" s="928" t="s">
        <v>509</v>
      </c>
      <c r="C6056" s="919">
        <v>60</v>
      </c>
    </row>
    <row r="6057" spans="1:3" x14ac:dyDescent="0.35">
      <c r="A6057" s="917" t="s">
        <v>8825</v>
      </c>
      <c r="B6057" s="928" t="s">
        <v>2573</v>
      </c>
      <c r="C6057" s="919">
        <v>60</v>
      </c>
    </row>
    <row r="6058" spans="1:3" x14ac:dyDescent="0.35">
      <c r="A6058" s="917" t="s">
        <v>8826</v>
      </c>
      <c r="B6058" s="928" t="s">
        <v>2548</v>
      </c>
      <c r="C6058" s="919">
        <v>30</v>
      </c>
    </row>
    <row r="6059" spans="1:3" x14ac:dyDescent="0.35">
      <c r="A6059" s="917" t="s">
        <v>8827</v>
      </c>
      <c r="B6059" s="928" t="s">
        <v>6884</v>
      </c>
      <c r="C6059" s="919">
        <v>60</v>
      </c>
    </row>
    <row r="6060" spans="1:3" x14ac:dyDescent="0.35">
      <c r="A6060" s="917" t="s">
        <v>8828</v>
      </c>
      <c r="B6060" s="928" t="s">
        <v>6885</v>
      </c>
      <c r="C6060" s="919">
        <v>60</v>
      </c>
    </row>
    <row r="6061" spans="1:3" x14ac:dyDescent="0.35">
      <c r="A6061" s="917" t="s">
        <v>8829</v>
      </c>
      <c r="B6061" s="928" t="s">
        <v>817</v>
      </c>
      <c r="C6061" s="919">
        <v>450</v>
      </c>
    </row>
    <row r="6062" spans="1:3" x14ac:dyDescent="0.35">
      <c r="A6062" s="917" t="s">
        <v>8830</v>
      </c>
      <c r="B6062" s="928" t="s">
        <v>6874</v>
      </c>
      <c r="C6062" s="919">
        <v>30</v>
      </c>
    </row>
    <row r="6063" spans="1:3" x14ac:dyDescent="0.35">
      <c r="A6063" s="917" t="s">
        <v>8831</v>
      </c>
      <c r="B6063" s="928" t="s">
        <v>2413</v>
      </c>
      <c r="C6063" s="919">
        <v>15</v>
      </c>
    </row>
    <row r="6064" spans="1:3" x14ac:dyDescent="0.35">
      <c r="A6064" s="917" t="s">
        <v>8832</v>
      </c>
      <c r="B6064" s="928" t="s">
        <v>2415</v>
      </c>
      <c r="C6064" s="919">
        <v>30</v>
      </c>
    </row>
    <row r="6065" spans="1:3" x14ac:dyDescent="0.35">
      <c r="A6065" s="917" t="s">
        <v>8833</v>
      </c>
      <c r="B6065" s="918" t="s">
        <v>3540</v>
      </c>
      <c r="C6065" s="919">
        <v>45</v>
      </c>
    </row>
    <row r="6066" spans="1:3" x14ac:dyDescent="0.35">
      <c r="A6066" s="917" t="s">
        <v>8834</v>
      </c>
      <c r="B6066" s="928" t="s">
        <v>836</v>
      </c>
      <c r="C6066" s="919">
        <v>45</v>
      </c>
    </row>
    <row r="6067" spans="1:3" x14ac:dyDescent="0.35">
      <c r="A6067" s="917" t="s">
        <v>8835</v>
      </c>
      <c r="B6067" s="928" t="s">
        <v>6876</v>
      </c>
      <c r="C6067" s="919">
        <v>90</v>
      </c>
    </row>
    <row r="6068" spans="1:3" x14ac:dyDescent="0.35">
      <c r="A6068" s="917" t="s">
        <v>8836</v>
      </c>
      <c r="B6068" s="928" t="s">
        <v>2428</v>
      </c>
      <c r="C6068" s="919">
        <v>30</v>
      </c>
    </row>
    <row r="6069" spans="1:3" x14ac:dyDescent="0.35">
      <c r="A6069" s="917" t="s">
        <v>8837</v>
      </c>
      <c r="B6069" s="928" t="s">
        <v>2456</v>
      </c>
      <c r="C6069" s="919">
        <v>30</v>
      </c>
    </row>
    <row r="6070" spans="1:3" x14ac:dyDescent="0.35">
      <c r="A6070" s="917" t="s">
        <v>8838</v>
      </c>
      <c r="B6070" s="928" t="s">
        <v>848</v>
      </c>
      <c r="C6070" s="919">
        <v>60</v>
      </c>
    </row>
    <row r="6071" spans="1:3" x14ac:dyDescent="0.35">
      <c r="A6071" s="917" t="s">
        <v>8839</v>
      </c>
      <c r="B6071" s="928" t="s">
        <v>2424</v>
      </c>
      <c r="C6071" s="919">
        <v>30</v>
      </c>
    </row>
    <row r="6072" spans="1:3" x14ac:dyDescent="0.35">
      <c r="A6072" s="917" t="s">
        <v>8840</v>
      </c>
      <c r="B6072" s="928" t="s">
        <v>2460</v>
      </c>
      <c r="C6072" s="919">
        <v>60</v>
      </c>
    </row>
    <row r="6073" spans="1:3" x14ac:dyDescent="0.35">
      <c r="A6073" s="917" t="s">
        <v>8841</v>
      </c>
      <c r="B6073" s="928" t="s">
        <v>2462</v>
      </c>
      <c r="C6073" s="919">
        <v>30</v>
      </c>
    </row>
    <row r="6074" spans="1:3" x14ac:dyDescent="0.35">
      <c r="A6074" s="917" t="s">
        <v>8842</v>
      </c>
      <c r="B6074" s="928" t="s">
        <v>2763</v>
      </c>
      <c r="C6074" s="919">
        <v>45</v>
      </c>
    </row>
    <row r="6075" spans="1:3" x14ac:dyDescent="0.35">
      <c r="A6075" s="917" t="s">
        <v>8843</v>
      </c>
      <c r="B6075" s="928" t="s">
        <v>2466</v>
      </c>
      <c r="C6075" s="919">
        <v>60</v>
      </c>
    </row>
    <row r="6076" spans="1:3" x14ac:dyDescent="0.35">
      <c r="A6076" s="917" t="s">
        <v>8844</v>
      </c>
      <c r="B6076" s="928" t="s">
        <v>2766</v>
      </c>
      <c r="C6076" s="919">
        <v>60</v>
      </c>
    </row>
    <row r="6077" spans="1:3" x14ac:dyDescent="0.35">
      <c r="A6077" s="917" t="s">
        <v>8845</v>
      </c>
      <c r="B6077" s="928" t="s">
        <v>507</v>
      </c>
      <c r="C6077" s="919">
        <v>180</v>
      </c>
    </row>
    <row r="6078" spans="1:3" x14ac:dyDescent="0.35">
      <c r="A6078" s="917" t="s">
        <v>8846</v>
      </c>
      <c r="B6078" s="928" t="s">
        <v>2771</v>
      </c>
      <c r="C6078" s="919">
        <v>90</v>
      </c>
    </row>
    <row r="6079" spans="1:3" x14ac:dyDescent="0.35">
      <c r="A6079" s="917" t="s">
        <v>8847</v>
      </c>
      <c r="B6079" s="928" t="s">
        <v>2773</v>
      </c>
      <c r="C6079" s="919">
        <v>150</v>
      </c>
    </row>
    <row r="6080" spans="1:3" x14ac:dyDescent="0.35">
      <c r="A6080" s="917" t="s">
        <v>8848</v>
      </c>
      <c r="B6080" s="928" t="s">
        <v>2528</v>
      </c>
      <c r="C6080" s="919">
        <v>120</v>
      </c>
    </row>
    <row r="6081" spans="1:3" x14ac:dyDescent="0.35">
      <c r="A6081" s="917" t="s">
        <v>8849</v>
      </c>
      <c r="B6081" s="928" t="s">
        <v>2776</v>
      </c>
      <c r="C6081" s="919">
        <v>150</v>
      </c>
    </row>
    <row r="6082" spans="1:3" x14ac:dyDescent="0.35">
      <c r="A6082" s="917" t="s">
        <v>8850</v>
      </c>
      <c r="B6082" s="928" t="s">
        <v>2778</v>
      </c>
      <c r="C6082" s="919">
        <v>90</v>
      </c>
    </row>
    <row r="6083" spans="1:3" x14ac:dyDescent="0.35">
      <c r="A6083" s="917" t="s">
        <v>8851</v>
      </c>
      <c r="B6083" s="928" t="s">
        <v>509</v>
      </c>
      <c r="C6083" s="919">
        <v>60</v>
      </c>
    </row>
    <row r="6084" spans="1:3" x14ac:dyDescent="0.35">
      <c r="A6084" s="917" t="s">
        <v>8852</v>
      </c>
      <c r="B6084" s="928" t="s">
        <v>2517</v>
      </c>
      <c r="C6084" s="919">
        <v>60</v>
      </c>
    </row>
    <row r="6085" spans="1:3" x14ac:dyDescent="0.35">
      <c r="A6085" s="917" t="s">
        <v>8853</v>
      </c>
      <c r="B6085" s="928" t="s">
        <v>6884</v>
      </c>
      <c r="C6085" s="919">
        <v>60</v>
      </c>
    </row>
    <row r="6086" spans="1:3" x14ac:dyDescent="0.35">
      <c r="A6086" s="917" t="s">
        <v>8854</v>
      </c>
      <c r="B6086" s="928" t="s">
        <v>817</v>
      </c>
      <c r="C6086" s="919">
        <v>360</v>
      </c>
    </row>
    <row r="6087" spans="1:3" x14ac:dyDescent="0.35">
      <c r="A6087" s="917" t="s">
        <v>8855</v>
      </c>
      <c r="B6087" s="422" t="s">
        <v>6874</v>
      </c>
      <c r="C6087" s="434">
        <v>75</v>
      </c>
    </row>
    <row r="6088" spans="1:3" x14ac:dyDescent="0.35">
      <c r="A6088" s="917" t="s">
        <v>8856</v>
      </c>
      <c r="B6088" s="422" t="s">
        <v>2413</v>
      </c>
      <c r="C6088" s="434">
        <v>30</v>
      </c>
    </row>
    <row r="6089" spans="1:3" x14ac:dyDescent="0.35">
      <c r="A6089" s="917" t="s">
        <v>8857</v>
      </c>
      <c r="B6089" s="422" t="s">
        <v>2415</v>
      </c>
      <c r="C6089" s="434">
        <v>60</v>
      </c>
    </row>
    <row r="6090" spans="1:3" x14ac:dyDescent="0.35">
      <c r="A6090" s="917" t="s">
        <v>8858</v>
      </c>
      <c r="B6090" s="422" t="s">
        <v>7304</v>
      </c>
      <c r="C6090" s="434">
        <v>75</v>
      </c>
    </row>
    <row r="6091" spans="1:3" x14ac:dyDescent="0.35">
      <c r="A6091" s="917" t="s">
        <v>8859</v>
      </c>
      <c r="B6091" s="422" t="s">
        <v>836</v>
      </c>
      <c r="C6091" s="434">
        <v>75</v>
      </c>
    </row>
    <row r="6092" spans="1:3" x14ac:dyDescent="0.35">
      <c r="A6092" s="917" t="s">
        <v>8860</v>
      </c>
      <c r="B6092" s="422" t="s">
        <v>6886</v>
      </c>
      <c r="C6092" s="930">
        <v>120</v>
      </c>
    </row>
    <row r="6093" spans="1:3" x14ac:dyDescent="0.35">
      <c r="A6093" s="917" t="s">
        <v>8861</v>
      </c>
      <c r="B6093" s="422" t="s">
        <v>2424</v>
      </c>
      <c r="C6093" s="434">
        <v>60</v>
      </c>
    </row>
    <row r="6094" spans="1:3" x14ac:dyDescent="0.35">
      <c r="A6094" s="917" t="s">
        <v>8862</v>
      </c>
      <c r="B6094" s="422" t="s">
        <v>849</v>
      </c>
      <c r="C6094" s="434">
        <v>45</v>
      </c>
    </row>
    <row r="6095" spans="1:3" x14ac:dyDescent="0.35">
      <c r="A6095" s="917" t="s">
        <v>8863</v>
      </c>
      <c r="B6095" s="422" t="s">
        <v>2832</v>
      </c>
      <c r="C6095" s="434">
        <v>45</v>
      </c>
    </row>
    <row r="6096" spans="1:3" x14ac:dyDescent="0.35">
      <c r="A6096" s="917" t="s">
        <v>8864</v>
      </c>
      <c r="B6096" s="422" t="s">
        <v>2834</v>
      </c>
      <c r="C6096" s="434">
        <v>30</v>
      </c>
    </row>
    <row r="6097" spans="1:3" x14ac:dyDescent="0.35">
      <c r="A6097" s="917" t="s">
        <v>8865</v>
      </c>
      <c r="B6097" s="422" t="s">
        <v>2836</v>
      </c>
      <c r="C6097" s="434">
        <v>30</v>
      </c>
    </row>
    <row r="6098" spans="1:3" x14ac:dyDescent="0.35">
      <c r="A6098" s="917" t="s">
        <v>8866</v>
      </c>
      <c r="B6098" s="422" t="s">
        <v>6887</v>
      </c>
      <c r="C6098" s="434">
        <v>30</v>
      </c>
    </row>
    <row r="6099" spans="1:3" x14ac:dyDescent="0.35">
      <c r="A6099" s="917" t="s">
        <v>8867</v>
      </c>
      <c r="B6099" s="422" t="s">
        <v>2428</v>
      </c>
      <c r="C6099" s="434">
        <v>30</v>
      </c>
    </row>
    <row r="6100" spans="1:3" x14ac:dyDescent="0.35">
      <c r="A6100" s="917" t="s">
        <v>8868</v>
      </c>
      <c r="B6100" s="422" t="s">
        <v>6888</v>
      </c>
      <c r="C6100" s="434">
        <v>45</v>
      </c>
    </row>
    <row r="6101" spans="1:3" x14ac:dyDescent="0.35">
      <c r="A6101" s="917" t="s">
        <v>8869</v>
      </c>
      <c r="B6101" s="422" t="s">
        <v>2841</v>
      </c>
      <c r="C6101" s="434">
        <v>60</v>
      </c>
    </row>
    <row r="6102" spans="1:3" x14ac:dyDescent="0.35">
      <c r="A6102" s="917" t="s">
        <v>8870</v>
      </c>
      <c r="B6102" s="422" t="s">
        <v>2843</v>
      </c>
      <c r="C6102" s="434">
        <v>45</v>
      </c>
    </row>
    <row r="6103" spans="1:3" x14ac:dyDescent="0.35">
      <c r="A6103" s="917" t="s">
        <v>8871</v>
      </c>
      <c r="B6103" s="422" t="s">
        <v>2845</v>
      </c>
      <c r="C6103" s="434">
        <v>45</v>
      </c>
    </row>
    <row r="6104" spans="1:3" x14ac:dyDescent="0.35">
      <c r="A6104" s="917" t="s">
        <v>8872</v>
      </c>
      <c r="B6104" s="422" t="s">
        <v>2847</v>
      </c>
      <c r="C6104" s="434">
        <v>30</v>
      </c>
    </row>
    <row r="6105" spans="1:3" x14ac:dyDescent="0.35">
      <c r="A6105" s="917" t="s">
        <v>8873</v>
      </c>
      <c r="B6105" s="422" t="s">
        <v>2849</v>
      </c>
      <c r="C6105" s="434">
        <v>45</v>
      </c>
    </row>
    <row r="6106" spans="1:3" x14ac:dyDescent="0.35">
      <c r="A6106" s="917" t="s">
        <v>8874</v>
      </c>
      <c r="B6106" s="422" t="s">
        <v>2851</v>
      </c>
      <c r="C6106" s="434">
        <v>120</v>
      </c>
    </row>
    <row r="6107" spans="1:3" x14ac:dyDescent="0.35">
      <c r="A6107" s="917" t="s">
        <v>8875</v>
      </c>
      <c r="B6107" s="422" t="s">
        <v>2853</v>
      </c>
      <c r="C6107" s="434">
        <v>90</v>
      </c>
    </row>
    <row r="6108" spans="1:3" x14ac:dyDescent="0.35">
      <c r="A6108" s="917" t="s">
        <v>8876</v>
      </c>
      <c r="B6108" s="422" t="s">
        <v>7292</v>
      </c>
      <c r="C6108" s="434">
        <v>90</v>
      </c>
    </row>
    <row r="6109" spans="1:3" x14ac:dyDescent="0.35">
      <c r="A6109" s="917" t="s">
        <v>8877</v>
      </c>
      <c r="B6109" s="422" t="s">
        <v>6889</v>
      </c>
      <c r="C6109" s="434">
        <v>60</v>
      </c>
    </row>
    <row r="6110" spans="1:3" x14ac:dyDescent="0.35">
      <c r="A6110" s="917" t="s">
        <v>8878</v>
      </c>
      <c r="B6110" s="422" t="s">
        <v>2859</v>
      </c>
      <c r="C6110" s="434">
        <v>60</v>
      </c>
    </row>
    <row r="6111" spans="1:3" x14ac:dyDescent="0.35">
      <c r="A6111" s="917" t="s">
        <v>8879</v>
      </c>
      <c r="B6111" s="422" t="s">
        <v>6890</v>
      </c>
      <c r="C6111" s="434">
        <v>60</v>
      </c>
    </row>
    <row r="6112" spans="1:3" x14ac:dyDescent="0.35">
      <c r="A6112" s="917" t="s">
        <v>8880</v>
      </c>
      <c r="B6112" s="422" t="s">
        <v>2863</v>
      </c>
      <c r="C6112" s="434">
        <v>90</v>
      </c>
    </row>
    <row r="6113" spans="1:3" x14ac:dyDescent="0.35">
      <c r="A6113" s="917" t="s">
        <v>8881</v>
      </c>
      <c r="B6113" s="422" t="s">
        <v>2865</v>
      </c>
      <c r="C6113" s="434">
        <v>90</v>
      </c>
    </row>
    <row r="6114" spans="1:3" x14ac:dyDescent="0.35">
      <c r="A6114" s="917" t="s">
        <v>8882</v>
      </c>
      <c r="B6114" s="422" t="s">
        <v>2867</v>
      </c>
      <c r="C6114" s="434">
        <v>90</v>
      </c>
    </row>
    <row r="6115" spans="1:3" x14ac:dyDescent="0.35">
      <c r="A6115" s="917" t="s">
        <v>8883</v>
      </c>
      <c r="B6115" s="422" t="s">
        <v>2869</v>
      </c>
      <c r="C6115" s="434">
        <v>120</v>
      </c>
    </row>
    <row r="6116" spans="1:3" x14ac:dyDescent="0.35">
      <c r="A6116" s="917" t="s">
        <v>8884</v>
      </c>
      <c r="B6116" s="422" t="s">
        <v>6891</v>
      </c>
      <c r="C6116" s="434">
        <v>60</v>
      </c>
    </row>
    <row r="6117" spans="1:3" x14ac:dyDescent="0.35">
      <c r="A6117" s="917" t="s">
        <v>8885</v>
      </c>
      <c r="B6117" s="422" t="s">
        <v>6892</v>
      </c>
      <c r="C6117" s="434">
        <v>60</v>
      </c>
    </row>
    <row r="6118" spans="1:3" x14ac:dyDescent="0.35">
      <c r="A6118" s="917" t="s">
        <v>8886</v>
      </c>
      <c r="B6118" s="422" t="s">
        <v>2875</v>
      </c>
      <c r="C6118" s="434">
        <v>60</v>
      </c>
    </row>
    <row r="6119" spans="1:3" x14ac:dyDescent="0.35">
      <c r="A6119" s="917" t="s">
        <v>8887</v>
      </c>
      <c r="B6119" s="422" t="s">
        <v>2877</v>
      </c>
      <c r="C6119" s="434">
        <v>90</v>
      </c>
    </row>
    <row r="6120" spans="1:3" x14ac:dyDescent="0.35">
      <c r="A6120" s="917" t="s">
        <v>8888</v>
      </c>
      <c r="B6120" s="422" t="s">
        <v>2879</v>
      </c>
      <c r="C6120" s="434">
        <v>60</v>
      </c>
    </row>
    <row r="6121" spans="1:3" x14ac:dyDescent="0.35">
      <c r="A6121" s="917" t="s">
        <v>8889</v>
      </c>
      <c r="B6121" s="422" t="s">
        <v>6893</v>
      </c>
      <c r="C6121" s="434">
        <v>30</v>
      </c>
    </row>
    <row r="6122" spans="1:3" x14ac:dyDescent="0.35">
      <c r="A6122" s="917" t="s">
        <v>8890</v>
      </c>
      <c r="B6122" s="422" t="s">
        <v>2918</v>
      </c>
      <c r="C6122" s="434">
        <v>60</v>
      </c>
    </row>
    <row r="6123" spans="1:3" x14ac:dyDescent="0.35">
      <c r="A6123" s="917" t="s">
        <v>8891</v>
      </c>
      <c r="B6123" s="422" t="s">
        <v>6894</v>
      </c>
      <c r="C6123" s="434">
        <v>90</v>
      </c>
    </row>
    <row r="6124" spans="1:3" x14ac:dyDescent="0.35">
      <c r="A6124" s="917" t="s">
        <v>8892</v>
      </c>
      <c r="B6124" s="422" t="s">
        <v>6895</v>
      </c>
      <c r="C6124" s="434">
        <v>90</v>
      </c>
    </row>
    <row r="6125" spans="1:3" x14ac:dyDescent="0.35">
      <c r="A6125" s="917" t="s">
        <v>8893</v>
      </c>
      <c r="B6125" s="422" t="s">
        <v>6896</v>
      </c>
      <c r="C6125" s="434">
        <v>150</v>
      </c>
    </row>
    <row r="6126" spans="1:3" x14ac:dyDescent="0.35">
      <c r="A6126" s="917" t="s">
        <v>8894</v>
      </c>
      <c r="B6126" s="422" t="s">
        <v>6897</v>
      </c>
      <c r="C6126" s="434">
        <v>30</v>
      </c>
    </row>
    <row r="6127" spans="1:3" x14ac:dyDescent="0.35">
      <c r="A6127" s="917" t="s">
        <v>8895</v>
      </c>
      <c r="B6127" s="422" t="s">
        <v>2638</v>
      </c>
      <c r="C6127" s="434">
        <v>30</v>
      </c>
    </row>
    <row r="6128" spans="1:3" x14ac:dyDescent="0.35">
      <c r="A6128" s="917" t="s">
        <v>8896</v>
      </c>
      <c r="B6128" s="422" t="s">
        <v>817</v>
      </c>
      <c r="C6128" s="434">
        <v>450</v>
      </c>
    </row>
    <row r="6129" spans="1:3" x14ac:dyDescent="0.35">
      <c r="A6129" s="917" t="s">
        <v>8897</v>
      </c>
      <c r="B6129" s="422" t="s">
        <v>6874</v>
      </c>
      <c r="C6129" s="434">
        <v>30</v>
      </c>
    </row>
    <row r="6130" spans="1:3" x14ac:dyDescent="0.35">
      <c r="A6130" s="917" t="s">
        <v>8898</v>
      </c>
      <c r="B6130" s="422" t="s">
        <v>2413</v>
      </c>
      <c r="C6130" s="434">
        <v>15</v>
      </c>
    </row>
    <row r="6131" spans="1:3" x14ac:dyDescent="0.35">
      <c r="A6131" s="917" t="s">
        <v>8899</v>
      </c>
      <c r="B6131" s="422" t="s">
        <v>2415</v>
      </c>
      <c r="C6131" s="434">
        <v>30</v>
      </c>
    </row>
    <row r="6132" spans="1:3" x14ac:dyDescent="0.35">
      <c r="A6132" s="917" t="s">
        <v>8900</v>
      </c>
      <c r="B6132" s="422" t="s">
        <v>7305</v>
      </c>
      <c r="C6132" s="434">
        <v>45</v>
      </c>
    </row>
    <row r="6133" spans="1:3" x14ac:dyDescent="0.35">
      <c r="A6133" s="917" t="s">
        <v>8901</v>
      </c>
      <c r="B6133" s="422" t="s">
        <v>836</v>
      </c>
      <c r="C6133" s="434">
        <v>45</v>
      </c>
    </row>
    <row r="6134" spans="1:3" x14ac:dyDescent="0.35">
      <c r="A6134" s="917" t="s">
        <v>8902</v>
      </c>
      <c r="B6134" s="422" t="s">
        <v>6886</v>
      </c>
      <c r="C6134" s="434">
        <v>90</v>
      </c>
    </row>
    <row r="6135" spans="1:3" x14ac:dyDescent="0.35">
      <c r="A6135" s="917" t="s">
        <v>8903</v>
      </c>
      <c r="B6135" s="422" t="s">
        <v>2424</v>
      </c>
      <c r="C6135" s="434">
        <v>45</v>
      </c>
    </row>
    <row r="6136" spans="1:3" x14ac:dyDescent="0.35">
      <c r="A6136" s="917" t="s">
        <v>8904</v>
      </c>
      <c r="B6136" s="422" t="s">
        <v>849</v>
      </c>
      <c r="C6136" s="434">
        <v>45</v>
      </c>
    </row>
    <row r="6137" spans="1:3" x14ac:dyDescent="0.35">
      <c r="A6137" s="917" t="s">
        <v>8905</v>
      </c>
      <c r="B6137" s="422" t="s">
        <v>2832</v>
      </c>
      <c r="C6137" s="434">
        <v>30</v>
      </c>
    </row>
    <row r="6138" spans="1:3" x14ac:dyDescent="0.35">
      <c r="A6138" s="917" t="s">
        <v>8906</v>
      </c>
      <c r="B6138" s="422" t="s">
        <v>2834</v>
      </c>
      <c r="C6138" s="434">
        <v>30</v>
      </c>
    </row>
    <row r="6139" spans="1:3" x14ac:dyDescent="0.35">
      <c r="A6139" s="917" t="s">
        <v>8907</v>
      </c>
      <c r="B6139" s="422" t="s">
        <v>2836</v>
      </c>
      <c r="C6139" s="434">
        <v>30</v>
      </c>
    </row>
    <row r="6140" spans="1:3" x14ac:dyDescent="0.35">
      <c r="A6140" s="917" t="s">
        <v>8908</v>
      </c>
      <c r="B6140" s="422" t="s">
        <v>6887</v>
      </c>
      <c r="C6140" s="434">
        <v>30</v>
      </c>
    </row>
    <row r="6141" spans="1:3" x14ac:dyDescent="0.35">
      <c r="A6141" s="917" t="s">
        <v>8909</v>
      </c>
      <c r="B6141" s="422" t="s">
        <v>2428</v>
      </c>
      <c r="C6141" s="434">
        <v>30</v>
      </c>
    </row>
    <row r="6142" spans="1:3" x14ac:dyDescent="0.35">
      <c r="A6142" s="917" t="s">
        <v>8910</v>
      </c>
      <c r="B6142" s="422" t="s">
        <v>2841</v>
      </c>
      <c r="C6142" s="434">
        <v>60</v>
      </c>
    </row>
    <row r="6143" spans="1:3" x14ac:dyDescent="0.35">
      <c r="A6143" s="917" t="s">
        <v>8911</v>
      </c>
      <c r="B6143" s="422" t="s">
        <v>2851</v>
      </c>
      <c r="C6143" s="434">
        <v>120</v>
      </c>
    </row>
    <row r="6144" spans="1:3" x14ac:dyDescent="0.35">
      <c r="A6144" s="917" t="s">
        <v>8912</v>
      </c>
      <c r="B6144" s="422" t="s">
        <v>2853</v>
      </c>
      <c r="C6144" s="434">
        <v>90</v>
      </c>
    </row>
    <row r="6145" spans="1:3" x14ac:dyDescent="0.35">
      <c r="A6145" s="917" t="s">
        <v>8913</v>
      </c>
      <c r="B6145" s="422" t="s">
        <v>7292</v>
      </c>
      <c r="C6145" s="434">
        <v>90</v>
      </c>
    </row>
    <row r="6146" spans="1:3" x14ac:dyDescent="0.35">
      <c r="A6146" s="917" t="s">
        <v>8914</v>
      </c>
      <c r="B6146" s="422" t="s">
        <v>6898</v>
      </c>
      <c r="C6146" s="434">
        <v>60</v>
      </c>
    </row>
    <row r="6147" spans="1:3" x14ac:dyDescent="0.35">
      <c r="A6147" s="917" t="s">
        <v>8915</v>
      </c>
      <c r="B6147" s="422" t="s">
        <v>2859</v>
      </c>
      <c r="C6147" s="434">
        <v>60</v>
      </c>
    </row>
    <row r="6148" spans="1:3" x14ac:dyDescent="0.35">
      <c r="A6148" s="917" t="s">
        <v>8916</v>
      </c>
      <c r="B6148" s="422" t="s">
        <v>2863</v>
      </c>
      <c r="C6148" s="434">
        <v>90</v>
      </c>
    </row>
    <row r="6149" spans="1:3" x14ac:dyDescent="0.35">
      <c r="A6149" s="917" t="s">
        <v>8917</v>
      </c>
      <c r="B6149" s="422" t="s">
        <v>2865</v>
      </c>
      <c r="C6149" s="434">
        <v>90</v>
      </c>
    </row>
    <row r="6150" spans="1:3" x14ac:dyDescent="0.35">
      <c r="A6150" s="917" t="s">
        <v>8918</v>
      </c>
      <c r="B6150" s="422" t="s">
        <v>2869</v>
      </c>
      <c r="C6150" s="434">
        <v>90</v>
      </c>
    </row>
    <row r="6151" spans="1:3" x14ac:dyDescent="0.35">
      <c r="A6151" s="917" t="s">
        <v>8919</v>
      </c>
      <c r="B6151" s="422" t="s">
        <v>6891</v>
      </c>
      <c r="C6151" s="434">
        <v>60</v>
      </c>
    </row>
    <row r="6152" spans="1:3" x14ac:dyDescent="0.35">
      <c r="A6152" s="917" t="s">
        <v>8920</v>
      </c>
      <c r="B6152" s="422" t="s">
        <v>6892</v>
      </c>
      <c r="C6152" s="434">
        <v>60</v>
      </c>
    </row>
    <row r="6153" spans="1:3" x14ac:dyDescent="0.35">
      <c r="A6153" s="917" t="s">
        <v>8921</v>
      </c>
      <c r="B6153" s="422" t="s">
        <v>2875</v>
      </c>
      <c r="C6153" s="434">
        <v>60</v>
      </c>
    </row>
    <row r="6154" spans="1:3" x14ac:dyDescent="0.35">
      <c r="A6154" s="917" t="s">
        <v>8922</v>
      </c>
      <c r="B6154" s="422" t="s">
        <v>2877</v>
      </c>
      <c r="C6154" s="434">
        <v>60</v>
      </c>
    </row>
    <row r="6155" spans="1:3" x14ac:dyDescent="0.35">
      <c r="A6155" s="917" t="s">
        <v>8923</v>
      </c>
      <c r="B6155" s="422" t="s">
        <v>2879</v>
      </c>
      <c r="C6155" s="434">
        <v>60</v>
      </c>
    </row>
    <row r="6156" spans="1:3" x14ac:dyDescent="0.35">
      <c r="A6156" s="917" t="s">
        <v>8924</v>
      </c>
      <c r="B6156" s="422" t="s">
        <v>2881</v>
      </c>
      <c r="C6156" s="434">
        <v>60</v>
      </c>
    </row>
    <row r="6157" spans="1:3" x14ac:dyDescent="0.35">
      <c r="A6157" s="917" t="s">
        <v>8925</v>
      </c>
      <c r="B6157" s="422" t="s">
        <v>6896</v>
      </c>
      <c r="C6157" s="434">
        <v>90</v>
      </c>
    </row>
    <row r="6158" spans="1:3" x14ac:dyDescent="0.35">
      <c r="A6158" s="917" t="s">
        <v>8926</v>
      </c>
      <c r="B6158" s="422" t="s">
        <v>817</v>
      </c>
      <c r="C6158" s="434">
        <v>360</v>
      </c>
    </row>
    <row r="6159" spans="1:3" x14ac:dyDescent="0.35">
      <c r="A6159" s="917" t="s">
        <v>8927</v>
      </c>
      <c r="B6159" s="931" t="s">
        <v>2445</v>
      </c>
      <c r="C6159" s="919">
        <v>30</v>
      </c>
    </row>
    <row r="6160" spans="1:3" x14ac:dyDescent="0.35">
      <c r="A6160" s="917" t="s">
        <v>8928</v>
      </c>
      <c r="B6160" s="931" t="s">
        <v>2922</v>
      </c>
      <c r="C6160" s="919">
        <v>15</v>
      </c>
    </row>
    <row r="6161" spans="1:3" x14ac:dyDescent="0.35">
      <c r="A6161" s="917" t="s">
        <v>8929</v>
      </c>
      <c r="B6161" s="931" t="s">
        <v>2449</v>
      </c>
      <c r="C6161" s="919">
        <v>30</v>
      </c>
    </row>
    <row r="6162" spans="1:3" x14ac:dyDescent="0.35">
      <c r="A6162" s="917" t="s">
        <v>8930</v>
      </c>
      <c r="B6162" s="931" t="s">
        <v>6899</v>
      </c>
      <c r="C6162" s="919">
        <v>45</v>
      </c>
    </row>
    <row r="6163" spans="1:3" x14ac:dyDescent="0.35">
      <c r="A6163" s="917" t="s">
        <v>8931</v>
      </c>
      <c r="B6163" s="931" t="s">
        <v>836</v>
      </c>
      <c r="C6163" s="919">
        <v>45</v>
      </c>
    </row>
    <row r="6164" spans="1:3" x14ac:dyDescent="0.35">
      <c r="A6164" s="917" t="s">
        <v>8932</v>
      </c>
      <c r="B6164" s="931" t="s">
        <v>2927</v>
      </c>
      <c r="C6164" s="919">
        <v>90</v>
      </c>
    </row>
    <row r="6165" spans="1:3" x14ac:dyDescent="0.35">
      <c r="A6165" s="917" t="s">
        <v>8933</v>
      </c>
      <c r="B6165" s="931" t="s">
        <v>2428</v>
      </c>
      <c r="C6165" s="932">
        <v>30</v>
      </c>
    </row>
    <row r="6166" spans="1:3" x14ac:dyDescent="0.35">
      <c r="A6166" s="917" t="s">
        <v>8934</v>
      </c>
      <c r="B6166" s="931" t="s">
        <v>2930</v>
      </c>
      <c r="C6166" s="932">
        <v>60</v>
      </c>
    </row>
    <row r="6167" spans="1:3" x14ac:dyDescent="0.35">
      <c r="A6167" s="917" t="s">
        <v>8935</v>
      </c>
      <c r="B6167" s="926" t="s">
        <v>2591</v>
      </c>
      <c r="C6167" s="932">
        <v>30</v>
      </c>
    </row>
    <row r="6168" spans="1:3" x14ac:dyDescent="0.35">
      <c r="A6168" s="917" t="s">
        <v>8936</v>
      </c>
      <c r="B6168" s="931" t="s">
        <v>2933</v>
      </c>
      <c r="C6168" s="932">
        <v>30</v>
      </c>
    </row>
    <row r="6169" spans="1:3" x14ac:dyDescent="0.35">
      <c r="A6169" s="917" t="s">
        <v>8937</v>
      </c>
      <c r="B6169" s="931" t="s">
        <v>849</v>
      </c>
      <c r="C6169" s="932">
        <v>45</v>
      </c>
    </row>
    <row r="6170" spans="1:3" x14ac:dyDescent="0.35">
      <c r="A6170" s="917" t="s">
        <v>8938</v>
      </c>
      <c r="B6170" s="931" t="s">
        <v>2836</v>
      </c>
      <c r="C6170" s="932">
        <v>30</v>
      </c>
    </row>
    <row r="6171" spans="1:3" x14ac:dyDescent="0.35">
      <c r="A6171" s="917" t="s">
        <v>8939</v>
      </c>
      <c r="B6171" s="931" t="s">
        <v>2456</v>
      </c>
      <c r="C6171" s="932">
        <v>30</v>
      </c>
    </row>
    <row r="6172" spans="1:3" x14ac:dyDescent="0.35">
      <c r="A6172" s="917" t="s">
        <v>8940</v>
      </c>
      <c r="B6172" s="931" t="s">
        <v>2841</v>
      </c>
      <c r="C6172" s="919">
        <v>60</v>
      </c>
    </row>
    <row r="6173" spans="1:3" x14ac:dyDescent="0.35">
      <c r="A6173" s="917" t="s">
        <v>8941</v>
      </c>
      <c r="B6173" s="931" t="s">
        <v>2938</v>
      </c>
      <c r="C6173" s="919">
        <v>90</v>
      </c>
    </row>
    <row r="6174" spans="1:3" x14ac:dyDescent="0.35">
      <c r="A6174" s="917" t="s">
        <v>8942</v>
      </c>
      <c r="B6174" s="926" t="s">
        <v>6900</v>
      </c>
      <c r="C6174" s="924">
        <v>60</v>
      </c>
    </row>
    <row r="6175" spans="1:3" x14ac:dyDescent="0.35">
      <c r="A6175" s="917" t="s">
        <v>8943</v>
      </c>
      <c r="B6175" s="931" t="s">
        <v>6901</v>
      </c>
      <c r="C6175" s="932">
        <v>180</v>
      </c>
    </row>
    <row r="6176" spans="1:3" x14ac:dyDescent="0.35">
      <c r="A6176" s="917" t="s">
        <v>8944</v>
      </c>
      <c r="B6176" s="931" t="s">
        <v>6902</v>
      </c>
      <c r="C6176" s="929">
        <v>120</v>
      </c>
    </row>
    <row r="6177" spans="1:3" x14ac:dyDescent="0.35">
      <c r="A6177" s="917" t="s">
        <v>8945</v>
      </c>
      <c r="B6177" s="933" t="s">
        <v>2944</v>
      </c>
      <c r="C6177" s="929">
        <v>90</v>
      </c>
    </row>
    <row r="6178" spans="1:3" x14ac:dyDescent="0.35">
      <c r="A6178" s="917" t="s">
        <v>8946</v>
      </c>
      <c r="B6178" s="931" t="s">
        <v>2946</v>
      </c>
      <c r="C6178" s="929">
        <v>90</v>
      </c>
    </row>
    <row r="6179" spans="1:3" x14ac:dyDescent="0.35">
      <c r="A6179" s="917" t="s">
        <v>8947</v>
      </c>
      <c r="B6179" s="931" t="s">
        <v>2947</v>
      </c>
      <c r="C6179" s="932">
        <v>60</v>
      </c>
    </row>
    <row r="6180" spans="1:3" x14ac:dyDescent="0.35">
      <c r="A6180" s="917" t="s">
        <v>8948</v>
      </c>
      <c r="B6180" s="931" t="s">
        <v>2949</v>
      </c>
      <c r="C6180" s="932">
        <v>60</v>
      </c>
    </row>
    <row r="6181" spans="1:3" x14ac:dyDescent="0.35">
      <c r="A6181" s="917" t="s">
        <v>8949</v>
      </c>
      <c r="B6181" s="918" t="s">
        <v>6903</v>
      </c>
      <c r="C6181" s="919">
        <v>60</v>
      </c>
    </row>
    <row r="6182" spans="1:3" x14ac:dyDescent="0.35">
      <c r="A6182" s="917" t="s">
        <v>8950</v>
      </c>
      <c r="B6182" s="926" t="s">
        <v>6904</v>
      </c>
      <c r="C6182" s="919">
        <v>60</v>
      </c>
    </row>
    <row r="6183" spans="1:3" x14ac:dyDescent="0.35">
      <c r="A6183" s="917" t="s">
        <v>8951</v>
      </c>
      <c r="B6183" s="931" t="s">
        <v>6905</v>
      </c>
      <c r="C6183" s="932">
        <v>60</v>
      </c>
    </row>
    <row r="6184" spans="1:3" x14ac:dyDescent="0.35">
      <c r="A6184" s="917" t="s">
        <v>8952</v>
      </c>
      <c r="B6184" s="931" t="s">
        <v>6906</v>
      </c>
      <c r="C6184" s="932">
        <v>60</v>
      </c>
    </row>
    <row r="6185" spans="1:3" x14ac:dyDescent="0.35">
      <c r="A6185" s="917" t="s">
        <v>8953</v>
      </c>
      <c r="B6185" s="931" t="s">
        <v>2952</v>
      </c>
      <c r="C6185" s="932">
        <v>60</v>
      </c>
    </row>
    <row r="6186" spans="1:3" x14ac:dyDescent="0.35">
      <c r="A6186" s="917" t="s">
        <v>8954</v>
      </c>
      <c r="B6186" s="931" t="s">
        <v>7306</v>
      </c>
      <c r="C6186" s="932">
        <v>60</v>
      </c>
    </row>
    <row r="6187" spans="1:3" x14ac:dyDescent="0.35">
      <c r="A6187" s="917" t="s">
        <v>8955</v>
      </c>
      <c r="B6187" s="931" t="s">
        <v>2950</v>
      </c>
      <c r="C6187" s="932">
        <v>30</v>
      </c>
    </row>
    <row r="6188" spans="1:3" x14ac:dyDescent="0.35">
      <c r="A6188" s="917" t="s">
        <v>8956</v>
      </c>
      <c r="B6188" s="931" t="s">
        <v>2955</v>
      </c>
      <c r="C6188" s="932">
        <v>270</v>
      </c>
    </row>
    <row r="6189" spans="1:3" x14ac:dyDescent="0.35">
      <c r="A6189" s="917" t="s">
        <v>8957</v>
      </c>
      <c r="B6189" s="933" t="s">
        <v>2411</v>
      </c>
      <c r="C6189" s="919">
        <v>75</v>
      </c>
    </row>
    <row r="6190" spans="1:3" x14ac:dyDescent="0.35">
      <c r="A6190" s="917" t="s">
        <v>8958</v>
      </c>
      <c r="B6190" s="933" t="s">
        <v>2413</v>
      </c>
      <c r="C6190" s="919">
        <v>30</v>
      </c>
    </row>
    <row r="6191" spans="1:3" x14ac:dyDescent="0.35">
      <c r="A6191" s="917" t="s">
        <v>8959</v>
      </c>
      <c r="B6191" s="933" t="s">
        <v>2415</v>
      </c>
      <c r="C6191" s="919">
        <v>60</v>
      </c>
    </row>
    <row r="6192" spans="1:3" x14ac:dyDescent="0.35">
      <c r="A6192" s="917" t="s">
        <v>8960</v>
      </c>
      <c r="B6192" s="933" t="s">
        <v>6907</v>
      </c>
      <c r="C6192" s="919">
        <v>75</v>
      </c>
    </row>
    <row r="6193" spans="1:3" x14ac:dyDescent="0.35">
      <c r="A6193" s="917" t="s">
        <v>8961</v>
      </c>
      <c r="B6193" s="933" t="s">
        <v>836</v>
      </c>
      <c r="C6193" s="919">
        <v>75</v>
      </c>
    </row>
    <row r="6194" spans="1:3" x14ac:dyDescent="0.35">
      <c r="A6194" s="917" t="s">
        <v>8962</v>
      </c>
      <c r="B6194" s="933" t="s">
        <v>2420</v>
      </c>
      <c r="C6194" s="919">
        <v>120</v>
      </c>
    </row>
    <row r="6195" spans="1:3" x14ac:dyDescent="0.35">
      <c r="A6195" s="917" t="s">
        <v>8963</v>
      </c>
      <c r="B6195" s="933" t="s">
        <v>2428</v>
      </c>
      <c r="C6195" s="929">
        <v>30</v>
      </c>
    </row>
    <row r="6196" spans="1:3" x14ac:dyDescent="0.35">
      <c r="A6196" s="917" t="s">
        <v>8964</v>
      </c>
      <c r="B6196" s="933" t="s">
        <v>2964</v>
      </c>
      <c r="C6196" s="929">
        <v>60</v>
      </c>
    </row>
    <row r="6197" spans="1:3" x14ac:dyDescent="0.35">
      <c r="A6197" s="917" t="s">
        <v>8965</v>
      </c>
      <c r="B6197" s="933" t="s">
        <v>2591</v>
      </c>
      <c r="C6197" s="929">
        <v>30</v>
      </c>
    </row>
    <row r="6198" spans="1:3" x14ac:dyDescent="0.35">
      <c r="A6198" s="917" t="s">
        <v>8966</v>
      </c>
      <c r="B6198" s="933" t="s">
        <v>2834</v>
      </c>
      <c r="C6198" s="929">
        <v>30</v>
      </c>
    </row>
    <row r="6199" spans="1:3" x14ac:dyDescent="0.35">
      <c r="A6199" s="917" t="s">
        <v>8967</v>
      </c>
      <c r="B6199" s="933" t="s">
        <v>849</v>
      </c>
      <c r="C6199" s="929">
        <v>45</v>
      </c>
    </row>
    <row r="6200" spans="1:3" x14ac:dyDescent="0.35">
      <c r="A6200" s="917" t="s">
        <v>8968</v>
      </c>
      <c r="B6200" s="933" t="s">
        <v>2836</v>
      </c>
      <c r="C6200" s="929">
        <v>30</v>
      </c>
    </row>
    <row r="6201" spans="1:3" x14ac:dyDescent="0.35">
      <c r="A6201" s="917" t="s">
        <v>8969</v>
      </c>
      <c r="B6201" s="933" t="s">
        <v>2456</v>
      </c>
      <c r="C6201" s="929">
        <v>30</v>
      </c>
    </row>
    <row r="6202" spans="1:3" x14ac:dyDescent="0.35">
      <c r="A6202" s="917" t="s">
        <v>8970</v>
      </c>
      <c r="B6202" s="933" t="s">
        <v>2841</v>
      </c>
      <c r="C6202" s="919">
        <v>60</v>
      </c>
    </row>
    <row r="6203" spans="1:3" x14ac:dyDescent="0.35">
      <c r="A6203" s="917" t="s">
        <v>8971</v>
      </c>
      <c r="B6203" s="933" t="s">
        <v>2938</v>
      </c>
      <c r="C6203" s="919">
        <v>90</v>
      </c>
    </row>
    <row r="6204" spans="1:3" x14ac:dyDescent="0.35">
      <c r="A6204" s="917" t="s">
        <v>8972</v>
      </c>
      <c r="B6204" s="918" t="s">
        <v>6900</v>
      </c>
      <c r="C6204" s="919">
        <v>60</v>
      </c>
    </row>
    <row r="6205" spans="1:3" x14ac:dyDescent="0.35">
      <c r="A6205" s="917" t="s">
        <v>8973</v>
      </c>
      <c r="B6205" s="933" t="s">
        <v>6901</v>
      </c>
      <c r="C6205" s="929">
        <v>180</v>
      </c>
    </row>
    <row r="6206" spans="1:3" x14ac:dyDescent="0.35">
      <c r="A6206" s="917" t="s">
        <v>8974</v>
      </c>
      <c r="B6206" s="933" t="s">
        <v>6902</v>
      </c>
      <c r="C6206" s="929">
        <v>180</v>
      </c>
    </row>
    <row r="6207" spans="1:3" x14ac:dyDescent="0.35">
      <c r="A6207" s="917" t="s">
        <v>8975</v>
      </c>
      <c r="B6207" s="933" t="s">
        <v>2944</v>
      </c>
      <c r="C6207" s="929">
        <v>90</v>
      </c>
    </row>
    <row r="6208" spans="1:3" x14ac:dyDescent="0.35">
      <c r="A6208" s="917" t="s">
        <v>8976</v>
      </c>
      <c r="B6208" s="933" t="s">
        <v>2975</v>
      </c>
      <c r="C6208" s="929">
        <v>90</v>
      </c>
    </row>
    <row r="6209" spans="1:3" x14ac:dyDescent="0.35">
      <c r="A6209" s="917" t="s">
        <v>8977</v>
      </c>
      <c r="B6209" s="933" t="s">
        <v>2946</v>
      </c>
      <c r="C6209" s="929">
        <v>120</v>
      </c>
    </row>
    <row r="6210" spans="1:3" x14ac:dyDescent="0.35">
      <c r="A6210" s="917" t="s">
        <v>8978</v>
      </c>
      <c r="B6210" s="933" t="s">
        <v>2978</v>
      </c>
      <c r="C6210" s="929">
        <v>90</v>
      </c>
    </row>
    <row r="6211" spans="1:3" x14ac:dyDescent="0.35">
      <c r="A6211" s="917" t="s">
        <v>8979</v>
      </c>
      <c r="B6211" s="933" t="s">
        <v>2947</v>
      </c>
      <c r="C6211" s="929">
        <v>60</v>
      </c>
    </row>
    <row r="6212" spans="1:3" x14ac:dyDescent="0.35">
      <c r="A6212" s="917" t="s">
        <v>8980</v>
      </c>
      <c r="B6212" s="933" t="s">
        <v>7295</v>
      </c>
      <c r="C6212" s="929">
        <v>45</v>
      </c>
    </row>
    <row r="6213" spans="1:3" x14ac:dyDescent="0.35">
      <c r="A6213" s="917" t="s">
        <v>8981</v>
      </c>
      <c r="B6213" s="933" t="s">
        <v>2949</v>
      </c>
      <c r="C6213" s="929">
        <v>60</v>
      </c>
    </row>
    <row r="6214" spans="1:3" x14ac:dyDescent="0.35">
      <c r="A6214" s="917" t="s">
        <v>8982</v>
      </c>
      <c r="B6214" s="933" t="s">
        <v>2985</v>
      </c>
      <c r="C6214" s="929">
        <v>150</v>
      </c>
    </row>
    <row r="6215" spans="1:3" x14ac:dyDescent="0.35">
      <c r="A6215" s="917" t="s">
        <v>8983</v>
      </c>
      <c r="B6215" s="918" t="s">
        <v>6903</v>
      </c>
      <c r="C6215" s="919">
        <v>60</v>
      </c>
    </row>
    <row r="6216" spans="1:3" x14ac:dyDescent="0.35">
      <c r="A6216" s="917" t="s">
        <v>8984</v>
      </c>
      <c r="B6216" s="933" t="s">
        <v>2638</v>
      </c>
      <c r="C6216" s="929">
        <v>30</v>
      </c>
    </row>
    <row r="6217" spans="1:3" x14ac:dyDescent="0.35">
      <c r="A6217" s="917" t="s">
        <v>8985</v>
      </c>
      <c r="B6217" s="933" t="s">
        <v>2991</v>
      </c>
      <c r="C6217" s="929">
        <v>180</v>
      </c>
    </row>
    <row r="6218" spans="1:3" x14ac:dyDescent="0.35">
      <c r="A6218" s="917" t="s">
        <v>8986</v>
      </c>
      <c r="B6218" s="933" t="s">
        <v>6908</v>
      </c>
      <c r="C6218" s="929">
        <v>30</v>
      </c>
    </row>
    <row r="6219" spans="1:3" x14ac:dyDescent="0.35">
      <c r="A6219" s="917" t="s">
        <v>8987</v>
      </c>
      <c r="B6219" s="933" t="s">
        <v>6905</v>
      </c>
      <c r="C6219" s="929">
        <v>60</v>
      </c>
    </row>
    <row r="6220" spans="1:3" x14ac:dyDescent="0.35">
      <c r="A6220" s="917" t="s">
        <v>8988</v>
      </c>
      <c r="B6220" s="933" t="s">
        <v>6906</v>
      </c>
      <c r="C6220" s="929">
        <v>60</v>
      </c>
    </row>
    <row r="6221" spans="1:3" x14ac:dyDescent="0.35">
      <c r="A6221" s="917" t="s">
        <v>8989</v>
      </c>
      <c r="B6221" s="933" t="s">
        <v>2952</v>
      </c>
      <c r="C6221" s="929">
        <v>60</v>
      </c>
    </row>
    <row r="6222" spans="1:3" x14ac:dyDescent="0.35">
      <c r="A6222" s="917" t="s">
        <v>8990</v>
      </c>
      <c r="B6222" s="933" t="s">
        <v>6909</v>
      </c>
      <c r="C6222" s="929">
        <v>60</v>
      </c>
    </row>
    <row r="6223" spans="1:3" x14ac:dyDescent="0.35">
      <c r="A6223" s="917" t="s">
        <v>8991</v>
      </c>
      <c r="B6223" s="933" t="s">
        <v>2950</v>
      </c>
      <c r="C6223" s="929">
        <v>30</v>
      </c>
    </row>
    <row r="6224" spans="1:3" x14ac:dyDescent="0.35">
      <c r="A6224" s="917" t="s">
        <v>8992</v>
      </c>
      <c r="B6224" s="933" t="s">
        <v>2560</v>
      </c>
      <c r="C6224" s="929">
        <v>45</v>
      </c>
    </row>
    <row r="6225" spans="1:6" x14ac:dyDescent="0.35">
      <c r="A6225" s="917" t="s">
        <v>8993</v>
      </c>
      <c r="B6225" s="933" t="s">
        <v>2955</v>
      </c>
      <c r="C6225" s="929">
        <v>270</v>
      </c>
    </row>
    <row r="6226" spans="1:6" x14ac:dyDescent="0.35">
      <c r="A6226" s="917" t="s">
        <v>8994</v>
      </c>
      <c r="B6226" s="918" t="s">
        <v>2411</v>
      </c>
      <c r="C6226" s="919">
        <v>30</v>
      </c>
    </row>
    <row r="6227" spans="1:6" x14ac:dyDescent="0.35">
      <c r="A6227" s="917" t="s">
        <v>8995</v>
      </c>
      <c r="B6227" s="918" t="s">
        <v>2413</v>
      </c>
      <c r="C6227" s="919">
        <v>15</v>
      </c>
    </row>
    <row r="6228" spans="1:6" x14ac:dyDescent="0.35">
      <c r="A6228" s="917" t="s">
        <v>8996</v>
      </c>
      <c r="B6228" s="918" t="s">
        <v>2415</v>
      </c>
      <c r="C6228" s="919">
        <v>30</v>
      </c>
    </row>
    <row r="6229" spans="1:6" x14ac:dyDescent="0.35">
      <c r="A6229" s="917" t="s">
        <v>8997</v>
      </c>
      <c r="B6229" s="918" t="s">
        <v>6868</v>
      </c>
      <c r="C6229" s="919">
        <v>45</v>
      </c>
    </row>
    <row r="6230" spans="1:6" x14ac:dyDescent="0.35">
      <c r="A6230" s="917" t="s">
        <v>8998</v>
      </c>
      <c r="B6230" s="918" t="s">
        <v>836</v>
      </c>
      <c r="C6230" s="919">
        <v>45</v>
      </c>
    </row>
    <row r="6231" spans="1:6" x14ac:dyDescent="0.35">
      <c r="A6231" s="917" t="s">
        <v>8999</v>
      </c>
      <c r="B6231" s="918" t="s">
        <v>7284</v>
      </c>
      <c r="C6231" s="919">
        <v>90</v>
      </c>
    </row>
    <row r="6232" spans="1:6" x14ac:dyDescent="0.35">
      <c r="A6232" s="917" t="s">
        <v>9000</v>
      </c>
      <c r="B6232" s="422" t="s">
        <v>2424</v>
      </c>
      <c r="C6232" s="434">
        <v>75</v>
      </c>
    </row>
    <row r="6233" spans="1:6" x14ac:dyDescent="0.35">
      <c r="A6233" s="917" t="s">
        <v>9001</v>
      </c>
      <c r="B6233" s="422" t="s">
        <v>3011</v>
      </c>
      <c r="C6233" s="434">
        <v>30</v>
      </c>
    </row>
    <row r="6234" spans="1:6" x14ac:dyDescent="0.35">
      <c r="A6234" s="917" t="s">
        <v>9002</v>
      </c>
      <c r="B6234" s="422" t="s">
        <v>2456</v>
      </c>
      <c r="C6234" s="434">
        <v>30</v>
      </c>
    </row>
    <row r="6235" spans="1:6" x14ac:dyDescent="0.35">
      <c r="A6235" s="917" t="s">
        <v>9003</v>
      </c>
      <c r="B6235" s="422" t="s">
        <v>3065</v>
      </c>
      <c r="C6235" s="434">
        <v>75</v>
      </c>
    </row>
    <row r="6236" spans="1:6" x14ac:dyDescent="0.35">
      <c r="A6236" s="917" t="s">
        <v>9004</v>
      </c>
      <c r="B6236" s="422" t="s">
        <v>6910</v>
      </c>
      <c r="C6236" s="434">
        <v>30</v>
      </c>
    </row>
    <row r="6237" spans="1:6" x14ac:dyDescent="0.35">
      <c r="A6237" s="917" t="s">
        <v>9005</v>
      </c>
      <c r="B6237" s="422" t="s">
        <v>3308</v>
      </c>
      <c r="C6237" s="434">
        <v>75</v>
      </c>
    </row>
    <row r="6238" spans="1:6" x14ac:dyDescent="0.35">
      <c r="A6238" s="917" t="s">
        <v>9006</v>
      </c>
      <c r="B6238" s="422" t="s">
        <v>6911</v>
      </c>
      <c r="C6238" s="434">
        <v>30</v>
      </c>
    </row>
    <row r="6239" spans="1:6" x14ac:dyDescent="0.35">
      <c r="A6239" s="917" t="s">
        <v>9007</v>
      </c>
      <c r="B6239" s="422" t="s">
        <v>2428</v>
      </c>
      <c r="C6239" s="434">
        <v>30</v>
      </c>
    </row>
    <row r="6240" spans="1:6" ht="18.5" thickBot="1" x14ac:dyDescent="0.4">
      <c r="A6240" s="917" t="s">
        <v>9008</v>
      </c>
      <c r="B6240" s="422" t="s">
        <v>6912</v>
      </c>
      <c r="C6240" s="434">
        <v>60</v>
      </c>
      <c r="D6240" s="973">
        <v>14</v>
      </c>
      <c r="E6240" s="973">
        <v>42</v>
      </c>
      <c r="F6240" s="973">
        <v>4</v>
      </c>
    </row>
    <row r="6241" spans="1:6" ht="18.5" thickBot="1" x14ac:dyDescent="0.4">
      <c r="A6241" s="917" t="s">
        <v>9009</v>
      </c>
      <c r="B6241" s="422" t="s">
        <v>3318</v>
      </c>
      <c r="C6241" s="434">
        <v>60</v>
      </c>
      <c r="D6241" s="973">
        <v>18</v>
      </c>
      <c r="E6241" s="973">
        <v>38</v>
      </c>
      <c r="F6241" s="973">
        <v>4</v>
      </c>
    </row>
    <row r="6242" spans="1:6" ht="18.5" thickBot="1" x14ac:dyDescent="0.4">
      <c r="A6242" s="917" t="s">
        <v>9010</v>
      </c>
      <c r="B6242" s="422" t="s">
        <v>3016</v>
      </c>
      <c r="C6242" s="434">
        <v>60</v>
      </c>
      <c r="D6242" s="973">
        <v>16</v>
      </c>
      <c r="E6242" s="973">
        <v>36</v>
      </c>
      <c r="F6242" s="973">
        <v>8</v>
      </c>
    </row>
    <row r="6243" spans="1:6" ht="18.5" thickBot="1" x14ac:dyDescent="0.4">
      <c r="A6243" s="917" t="s">
        <v>9011</v>
      </c>
      <c r="B6243" s="422" t="s">
        <v>6913</v>
      </c>
      <c r="C6243" s="434">
        <v>180</v>
      </c>
      <c r="D6243" s="973">
        <v>27</v>
      </c>
      <c r="E6243" s="973">
        <v>129</v>
      </c>
      <c r="F6243" s="973">
        <v>24</v>
      </c>
    </row>
    <row r="6244" spans="1:6" ht="18.5" thickBot="1" x14ac:dyDescent="0.4">
      <c r="A6244" s="917" t="s">
        <v>9012</v>
      </c>
      <c r="B6244" s="422" t="s">
        <v>6914</v>
      </c>
      <c r="C6244" s="434">
        <v>60</v>
      </c>
      <c r="D6244" s="973">
        <v>11</v>
      </c>
      <c r="E6244" s="973">
        <v>41</v>
      </c>
      <c r="F6244" s="973">
        <v>8</v>
      </c>
    </row>
    <row r="6245" spans="1:6" ht="18.5" thickBot="1" x14ac:dyDescent="0.4">
      <c r="A6245" s="917" t="s">
        <v>9013</v>
      </c>
      <c r="B6245" s="422" t="s">
        <v>6915</v>
      </c>
      <c r="C6245" s="434">
        <v>180</v>
      </c>
      <c r="D6245" s="973">
        <v>28</v>
      </c>
      <c r="E6245" s="973">
        <v>128</v>
      </c>
      <c r="F6245" s="973">
        <v>24</v>
      </c>
    </row>
    <row r="6246" spans="1:6" ht="18.5" thickBot="1" x14ac:dyDescent="0.4">
      <c r="A6246" s="917" t="s">
        <v>9014</v>
      </c>
      <c r="B6246" s="422" t="s">
        <v>6916</v>
      </c>
      <c r="C6246" s="434">
        <v>120</v>
      </c>
      <c r="D6246" s="973">
        <v>21</v>
      </c>
      <c r="E6246" s="973">
        <v>83</v>
      </c>
      <c r="F6246" s="973">
        <v>16</v>
      </c>
    </row>
    <row r="6247" spans="1:6" ht="18.5" thickBot="1" x14ac:dyDescent="0.4">
      <c r="A6247" s="917" t="s">
        <v>9015</v>
      </c>
      <c r="B6247" s="422" t="s">
        <v>6917</v>
      </c>
      <c r="C6247" s="434">
        <v>90</v>
      </c>
      <c r="D6247" s="973">
        <v>8</v>
      </c>
      <c r="E6247" s="973">
        <v>70</v>
      </c>
      <c r="F6247" s="973">
        <v>12</v>
      </c>
    </row>
    <row r="6248" spans="1:6" ht="18.5" thickBot="1" x14ac:dyDescent="0.4">
      <c r="A6248" s="917" t="s">
        <v>9016</v>
      </c>
      <c r="B6248" s="422" t="s">
        <v>6918</v>
      </c>
      <c r="C6248" s="434">
        <v>120</v>
      </c>
      <c r="D6248" s="973">
        <v>19</v>
      </c>
      <c r="E6248" s="973">
        <v>85</v>
      </c>
      <c r="F6248" s="973">
        <v>16</v>
      </c>
    </row>
    <row r="6249" spans="1:6" ht="18.5" thickBot="1" x14ac:dyDescent="0.4">
      <c r="A6249" s="917" t="s">
        <v>9017</v>
      </c>
      <c r="B6249" s="422" t="s">
        <v>6919</v>
      </c>
      <c r="C6249" s="434">
        <v>120</v>
      </c>
      <c r="D6249" s="973">
        <v>21</v>
      </c>
      <c r="E6249" s="973">
        <v>91</v>
      </c>
      <c r="F6249" s="973">
        <v>8</v>
      </c>
    </row>
    <row r="6250" spans="1:6" ht="18.5" thickBot="1" x14ac:dyDescent="0.4">
      <c r="A6250" s="917" t="s">
        <v>9018</v>
      </c>
      <c r="B6250" s="422" t="s">
        <v>3322</v>
      </c>
      <c r="C6250" s="434">
        <v>60</v>
      </c>
      <c r="D6250" s="973">
        <v>17</v>
      </c>
      <c r="E6250" s="973">
        <v>39</v>
      </c>
      <c r="F6250" s="973">
        <v>4</v>
      </c>
    </row>
    <row r="6251" spans="1:6" x14ac:dyDescent="0.35">
      <c r="A6251" s="917" t="s">
        <v>9019</v>
      </c>
      <c r="B6251" s="422" t="s">
        <v>6920</v>
      </c>
      <c r="C6251" s="434">
        <v>180</v>
      </c>
    </row>
    <row r="6252" spans="1:6" x14ac:dyDescent="0.35">
      <c r="A6252" s="917" t="s">
        <v>9020</v>
      </c>
      <c r="B6252" s="918" t="s">
        <v>2411</v>
      </c>
      <c r="C6252" s="919">
        <v>75</v>
      </c>
    </row>
    <row r="6253" spans="1:6" x14ac:dyDescent="0.35">
      <c r="A6253" s="917" t="s">
        <v>9021</v>
      </c>
      <c r="B6253" s="918" t="s">
        <v>2413</v>
      </c>
      <c r="C6253" s="919">
        <v>30</v>
      </c>
    </row>
    <row r="6254" spans="1:6" x14ac:dyDescent="0.35">
      <c r="A6254" s="917" t="s">
        <v>9022</v>
      </c>
      <c r="B6254" s="918" t="s">
        <v>2415</v>
      </c>
      <c r="C6254" s="919">
        <v>60</v>
      </c>
    </row>
    <row r="6255" spans="1:6" x14ac:dyDescent="0.35">
      <c r="A6255" s="917" t="s">
        <v>9023</v>
      </c>
      <c r="B6255" s="918" t="s">
        <v>6868</v>
      </c>
      <c r="C6255" s="919">
        <v>75</v>
      </c>
    </row>
    <row r="6256" spans="1:6" x14ac:dyDescent="0.35">
      <c r="A6256" s="917" t="s">
        <v>9024</v>
      </c>
      <c r="B6256" s="918" t="s">
        <v>836</v>
      </c>
      <c r="C6256" s="919">
        <v>75</v>
      </c>
    </row>
    <row r="6257" spans="1:3" x14ac:dyDescent="0.35">
      <c r="A6257" s="917" t="s">
        <v>9025</v>
      </c>
      <c r="B6257" s="918" t="s">
        <v>7284</v>
      </c>
      <c r="C6257" s="919">
        <v>120</v>
      </c>
    </row>
    <row r="6258" spans="1:3" x14ac:dyDescent="0.35">
      <c r="A6258" s="917" t="s">
        <v>9026</v>
      </c>
      <c r="B6258" s="920" t="s">
        <v>2424</v>
      </c>
      <c r="C6258" s="434">
        <v>75</v>
      </c>
    </row>
    <row r="6259" spans="1:3" x14ac:dyDescent="0.35">
      <c r="A6259" s="917" t="s">
        <v>9027</v>
      </c>
      <c r="B6259" s="920" t="s">
        <v>3011</v>
      </c>
      <c r="C6259" s="434">
        <v>30</v>
      </c>
    </row>
    <row r="6260" spans="1:3" x14ac:dyDescent="0.35">
      <c r="A6260" s="917" t="s">
        <v>9028</v>
      </c>
      <c r="B6260" s="920" t="s">
        <v>2456</v>
      </c>
      <c r="C6260" s="434">
        <v>30</v>
      </c>
    </row>
    <row r="6261" spans="1:3" x14ac:dyDescent="0.35">
      <c r="A6261" s="917" t="s">
        <v>9029</v>
      </c>
      <c r="B6261" s="920" t="s">
        <v>6921</v>
      </c>
      <c r="C6261" s="434">
        <v>75</v>
      </c>
    </row>
    <row r="6262" spans="1:3" x14ac:dyDescent="0.35">
      <c r="A6262" s="917" t="s">
        <v>9030</v>
      </c>
      <c r="B6262" s="920" t="s">
        <v>3061</v>
      </c>
      <c r="C6262" s="434">
        <v>30</v>
      </c>
    </row>
    <row r="6263" spans="1:3" x14ac:dyDescent="0.35">
      <c r="A6263" s="917" t="s">
        <v>9031</v>
      </c>
      <c r="B6263" s="920" t="s">
        <v>3302</v>
      </c>
      <c r="C6263" s="434">
        <v>60</v>
      </c>
    </row>
    <row r="6264" spans="1:3" x14ac:dyDescent="0.35">
      <c r="A6264" s="917" t="s">
        <v>9032</v>
      </c>
      <c r="B6264" s="920" t="s">
        <v>6910</v>
      </c>
      <c r="C6264" s="434">
        <v>30</v>
      </c>
    </row>
    <row r="6265" spans="1:3" x14ac:dyDescent="0.35">
      <c r="A6265" s="917" t="s">
        <v>9033</v>
      </c>
      <c r="B6265" s="920" t="s">
        <v>6922</v>
      </c>
      <c r="C6265" s="434">
        <v>90</v>
      </c>
    </row>
    <row r="6266" spans="1:3" x14ac:dyDescent="0.35">
      <c r="A6266" s="917" t="s">
        <v>9034</v>
      </c>
      <c r="B6266" s="920" t="s">
        <v>3310</v>
      </c>
      <c r="C6266" s="434">
        <v>60</v>
      </c>
    </row>
    <row r="6267" spans="1:3" x14ac:dyDescent="0.35">
      <c r="A6267" s="917" t="s">
        <v>9035</v>
      </c>
      <c r="B6267" s="920" t="s">
        <v>6923</v>
      </c>
      <c r="C6267" s="434">
        <v>60</v>
      </c>
    </row>
    <row r="6268" spans="1:3" x14ac:dyDescent="0.35">
      <c r="A6268" s="917" t="s">
        <v>9036</v>
      </c>
      <c r="B6268" s="928" t="s">
        <v>3315</v>
      </c>
      <c r="C6268" s="919">
        <v>30</v>
      </c>
    </row>
    <row r="6269" spans="1:3" x14ac:dyDescent="0.35">
      <c r="A6269" s="917" t="s">
        <v>9037</v>
      </c>
      <c r="B6269" s="928" t="s">
        <v>2560</v>
      </c>
      <c r="C6269" s="934">
        <v>45</v>
      </c>
    </row>
    <row r="6270" spans="1:3" x14ac:dyDescent="0.35">
      <c r="A6270" s="917" t="s">
        <v>9038</v>
      </c>
      <c r="B6270" s="918" t="s">
        <v>2428</v>
      </c>
      <c r="C6270" s="919">
        <v>30</v>
      </c>
    </row>
    <row r="6271" spans="1:3" x14ac:dyDescent="0.35">
      <c r="A6271" s="917" t="s">
        <v>9039</v>
      </c>
      <c r="B6271" s="918" t="s">
        <v>3318</v>
      </c>
      <c r="C6271" s="919">
        <v>60</v>
      </c>
    </row>
    <row r="6272" spans="1:3" x14ac:dyDescent="0.35">
      <c r="A6272" s="917" t="s">
        <v>9040</v>
      </c>
      <c r="B6272" s="918" t="s">
        <v>3016</v>
      </c>
      <c r="C6272" s="919">
        <v>60</v>
      </c>
    </row>
    <row r="6273" spans="1:3" x14ac:dyDescent="0.35">
      <c r="A6273" s="917" t="s">
        <v>9041</v>
      </c>
      <c r="B6273" s="918" t="s">
        <v>6913</v>
      </c>
      <c r="C6273" s="919">
        <v>150</v>
      </c>
    </row>
    <row r="6274" spans="1:3" x14ac:dyDescent="0.35">
      <c r="A6274" s="917" t="s">
        <v>9042</v>
      </c>
      <c r="B6274" s="918" t="s">
        <v>3072</v>
      </c>
      <c r="C6274" s="919">
        <v>90</v>
      </c>
    </row>
    <row r="6275" spans="1:3" x14ac:dyDescent="0.35">
      <c r="A6275" s="917" t="s">
        <v>9043</v>
      </c>
      <c r="B6275" s="918" t="s">
        <v>6924</v>
      </c>
      <c r="C6275" s="919">
        <v>60</v>
      </c>
    </row>
    <row r="6276" spans="1:3" x14ac:dyDescent="0.35">
      <c r="A6276" s="917" t="s">
        <v>9044</v>
      </c>
      <c r="B6276" s="918" t="s">
        <v>6925</v>
      </c>
      <c r="C6276" s="919">
        <v>120</v>
      </c>
    </row>
    <row r="6277" spans="1:3" x14ac:dyDescent="0.35">
      <c r="A6277" s="917" t="s">
        <v>9045</v>
      </c>
      <c r="B6277" s="918" t="s">
        <v>6926</v>
      </c>
      <c r="C6277" s="919">
        <v>150</v>
      </c>
    </row>
    <row r="6278" spans="1:3" x14ac:dyDescent="0.35">
      <c r="A6278" s="917" t="s">
        <v>9046</v>
      </c>
      <c r="B6278" s="918" t="s">
        <v>6927</v>
      </c>
      <c r="C6278" s="919">
        <v>60</v>
      </c>
    </row>
    <row r="6279" spans="1:3" x14ac:dyDescent="0.35">
      <c r="A6279" s="917" t="s">
        <v>9047</v>
      </c>
      <c r="B6279" s="918" t="s">
        <v>6916</v>
      </c>
      <c r="C6279" s="919">
        <v>120</v>
      </c>
    </row>
    <row r="6280" spans="1:3" x14ac:dyDescent="0.35">
      <c r="A6280" s="917" t="s">
        <v>9048</v>
      </c>
      <c r="B6280" s="918" t="s">
        <v>10150</v>
      </c>
      <c r="C6280" s="919">
        <v>60</v>
      </c>
    </row>
    <row r="6281" spans="1:3" x14ac:dyDescent="0.35">
      <c r="A6281" s="917" t="s">
        <v>9049</v>
      </c>
      <c r="B6281" s="422" t="s">
        <v>6929</v>
      </c>
      <c r="C6281" s="919">
        <v>60</v>
      </c>
    </row>
    <row r="6282" spans="1:3" x14ac:dyDescent="0.35">
      <c r="A6282" s="917" t="s">
        <v>9050</v>
      </c>
      <c r="B6282" s="918" t="s">
        <v>6930</v>
      </c>
      <c r="C6282" s="919">
        <v>60</v>
      </c>
    </row>
    <row r="6283" spans="1:3" x14ac:dyDescent="0.35">
      <c r="A6283" s="917" t="s">
        <v>9051</v>
      </c>
      <c r="B6283" s="422" t="s">
        <v>6918</v>
      </c>
      <c r="C6283" s="919">
        <v>180</v>
      </c>
    </row>
    <row r="6284" spans="1:3" x14ac:dyDescent="0.35">
      <c r="A6284" s="917" t="s">
        <v>9052</v>
      </c>
      <c r="B6284" s="422" t="s">
        <v>10151</v>
      </c>
      <c r="C6284" s="919">
        <v>180</v>
      </c>
    </row>
    <row r="6285" spans="1:3" x14ac:dyDescent="0.35">
      <c r="A6285" s="917" t="s">
        <v>9053</v>
      </c>
      <c r="B6285" s="918" t="s">
        <v>3095</v>
      </c>
      <c r="C6285" s="919">
        <v>60</v>
      </c>
    </row>
    <row r="6286" spans="1:3" x14ac:dyDescent="0.35">
      <c r="A6286" s="917" t="s">
        <v>9054</v>
      </c>
      <c r="B6286" s="422" t="s">
        <v>6932</v>
      </c>
      <c r="C6286" s="919">
        <v>60</v>
      </c>
    </row>
    <row r="6287" spans="1:3" x14ac:dyDescent="0.35">
      <c r="A6287" s="917" t="s">
        <v>9055</v>
      </c>
      <c r="B6287" s="918" t="s">
        <v>2955</v>
      </c>
      <c r="C6287" s="919">
        <v>225</v>
      </c>
    </row>
    <row r="6288" spans="1:3" x14ac:dyDescent="0.35">
      <c r="A6288" s="917" t="s">
        <v>9056</v>
      </c>
      <c r="B6288" s="918" t="s">
        <v>2411</v>
      </c>
      <c r="C6288" s="919">
        <v>30</v>
      </c>
    </row>
    <row r="6289" spans="1:6" x14ac:dyDescent="0.35">
      <c r="A6289" s="917" t="s">
        <v>9057</v>
      </c>
      <c r="B6289" s="918" t="s">
        <v>2413</v>
      </c>
      <c r="C6289" s="919">
        <v>15</v>
      </c>
    </row>
    <row r="6290" spans="1:6" x14ac:dyDescent="0.35">
      <c r="A6290" s="917" t="s">
        <v>9058</v>
      </c>
      <c r="B6290" s="918" t="s">
        <v>2415</v>
      </c>
      <c r="C6290" s="919">
        <v>30</v>
      </c>
    </row>
    <row r="6291" spans="1:6" x14ac:dyDescent="0.35">
      <c r="A6291" s="917" t="s">
        <v>9059</v>
      </c>
      <c r="B6291" s="918" t="s">
        <v>6868</v>
      </c>
      <c r="C6291" s="919">
        <v>45</v>
      </c>
    </row>
    <row r="6292" spans="1:6" x14ac:dyDescent="0.35">
      <c r="A6292" s="917" t="s">
        <v>9060</v>
      </c>
      <c r="B6292" s="918" t="s">
        <v>836</v>
      </c>
      <c r="C6292" s="919">
        <v>45</v>
      </c>
    </row>
    <row r="6293" spans="1:6" x14ac:dyDescent="0.35">
      <c r="A6293" s="917" t="s">
        <v>9061</v>
      </c>
      <c r="B6293" s="918" t="s">
        <v>7284</v>
      </c>
      <c r="C6293" s="919">
        <v>90</v>
      </c>
    </row>
    <row r="6294" spans="1:6" x14ac:dyDescent="0.35">
      <c r="A6294" s="917" t="s">
        <v>9062</v>
      </c>
      <c r="B6294" s="918" t="s">
        <v>2424</v>
      </c>
      <c r="C6294" s="919">
        <v>75</v>
      </c>
    </row>
    <row r="6295" spans="1:6" x14ac:dyDescent="0.35">
      <c r="A6295" s="917" t="s">
        <v>9063</v>
      </c>
      <c r="B6295" s="918" t="s">
        <v>3141</v>
      </c>
      <c r="C6295" s="919">
        <v>45</v>
      </c>
    </row>
    <row r="6296" spans="1:6" x14ac:dyDescent="0.35">
      <c r="A6296" s="917" t="s">
        <v>9064</v>
      </c>
      <c r="B6296" s="918" t="s">
        <v>3143</v>
      </c>
      <c r="C6296" s="919">
        <v>60</v>
      </c>
    </row>
    <row r="6297" spans="1:6" x14ac:dyDescent="0.35">
      <c r="A6297" s="917" t="s">
        <v>9065</v>
      </c>
      <c r="B6297" s="918" t="s">
        <v>3145</v>
      </c>
      <c r="C6297" s="919">
        <v>30</v>
      </c>
    </row>
    <row r="6298" spans="1:6" x14ac:dyDescent="0.35">
      <c r="A6298" s="917" t="s">
        <v>9066</v>
      </c>
      <c r="B6298" s="918" t="s">
        <v>848</v>
      </c>
      <c r="C6298" s="919">
        <v>60</v>
      </c>
    </row>
    <row r="6299" spans="1:6" x14ac:dyDescent="0.35">
      <c r="A6299" s="917" t="s">
        <v>9067</v>
      </c>
      <c r="B6299" s="918" t="s">
        <v>3148</v>
      </c>
      <c r="C6299" s="919">
        <v>45</v>
      </c>
    </row>
    <row r="6300" spans="1:6" x14ac:dyDescent="0.35">
      <c r="A6300" s="917" t="s">
        <v>9068</v>
      </c>
      <c r="B6300" s="918" t="s">
        <v>3150</v>
      </c>
      <c r="C6300" s="919">
        <v>60</v>
      </c>
    </row>
    <row r="6301" spans="1:6" x14ac:dyDescent="0.35">
      <c r="A6301" s="917" t="s">
        <v>9069</v>
      </c>
      <c r="B6301" s="422" t="s">
        <v>6911</v>
      </c>
      <c r="C6301" s="434">
        <v>30</v>
      </c>
    </row>
    <row r="6302" spans="1:6" x14ac:dyDescent="0.35">
      <c r="A6302" s="917" t="s">
        <v>9070</v>
      </c>
      <c r="B6302" s="918" t="s">
        <v>2428</v>
      </c>
      <c r="C6302" s="434">
        <v>30</v>
      </c>
    </row>
    <row r="6303" spans="1:6" ht="18.5" thickBot="1" x14ac:dyDescent="0.4">
      <c r="A6303" s="917" t="s">
        <v>9071</v>
      </c>
      <c r="B6303" s="918" t="s">
        <v>3153</v>
      </c>
      <c r="C6303" s="919">
        <v>60</v>
      </c>
      <c r="D6303" s="974">
        <v>24</v>
      </c>
      <c r="E6303" s="974">
        <v>34</v>
      </c>
      <c r="F6303" s="974">
        <v>2</v>
      </c>
    </row>
    <row r="6304" spans="1:6" ht="18.5" thickBot="1" x14ac:dyDescent="0.4">
      <c r="A6304" s="917" t="s">
        <v>9072</v>
      </c>
      <c r="B6304" s="918" t="s">
        <v>3155</v>
      </c>
      <c r="C6304" s="919">
        <v>60</v>
      </c>
      <c r="D6304" s="974">
        <v>12</v>
      </c>
      <c r="E6304" s="974">
        <v>41</v>
      </c>
      <c r="F6304" s="974">
        <v>7</v>
      </c>
    </row>
    <row r="6305" spans="1:6" ht="18.5" thickBot="1" x14ac:dyDescent="0.4">
      <c r="A6305" s="917" t="s">
        <v>9073</v>
      </c>
      <c r="B6305" s="918" t="s">
        <v>3157</v>
      </c>
      <c r="C6305" s="919">
        <v>60</v>
      </c>
      <c r="D6305" s="974">
        <v>14</v>
      </c>
      <c r="E6305" s="974">
        <v>44</v>
      </c>
      <c r="F6305" s="974">
        <v>2</v>
      </c>
    </row>
    <row r="6306" spans="1:6" ht="18.5" thickBot="1" x14ac:dyDescent="0.4">
      <c r="A6306" s="917" t="s">
        <v>9074</v>
      </c>
      <c r="B6306" s="918" t="s">
        <v>2763</v>
      </c>
      <c r="C6306" s="919">
        <v>60</v>
      </c>
      <c r="D6306" s="974">
        <v>42</v>
      </c>
      <c r="E6306" s="974">
        <v>16</v>
      </c>
      <c r="F6306" s="974">
        <v>2</v>
      </c>
    </row>
    <row r="6307" spans="1:6" ht="18.5" thickBot="1" x14ac:dyDescent="0.4">
      <c r="A6307" s="917" t="s">
        <v>9075</v>
      </c>
      <c r="B6307" s="918" t="s">
        <v>3160</v>
      </c>
      <c r="C6307" s="919">
        <v>180</v>
      </c>
      <c r="D6307" s="974">
        <v>34</v>
      </c>
      <c r="E6307" s="974">
        <v>134</v>
      </c>
      <c r="F6307" s="974">
        <v>12</v>
      </c>
    </row>
    <row r="6308" spans="1:6" ht="18.5" thickBot="1" x14ac:dyDescent="0.4">
      <c r="A6308" s="917" t="s">
        <v>9076</v>
      </c>
      <c r="B6308" s="918" t="s">
        <v>3162</v>
      </c>
      <c r="C6308" s="919">
        <v>60</v>
      </c>
      <c r="D6308" s="974">
        <v>28</v>
      </c>
      <c r="E6308" s="974">
        <v>30</v>
      </c>
      <c r="F6308" s="974">
        <v>2</v>
      </c>
    </row>
    <row r="6309" spans="1:6" ht="18.5" thickBot="1" x14ac:dyDescent="0.4">
      <c r="A6309" s="917" t="s">
        <v>9077</v>
      </c>
      <c r="B6309" s="918" t="s">
        <v>3164</v>
      </c>
      <c r="C6309" s="919">
        <v>90</v>
      </c>
      <c r="D6309" s="974">
        <v>20</v>
      </c>
      <c r="E6309" s="974">
        <v>67</v>
      </c>
      <c r="F6309" s="974">
        <v>3</v>
      </c>
    </row>
    <row r="6310" spans="1:6" ht="18.5" thickBot="1" x14ac:dyDescent="0.4">
      <c r="A6310" s="917" t="s">
        <v>9078</v>
      </c>
      <c r="B6310" s="918" t="s">
        <v>3166</v>
      </c>
      <c r="C6310" s="919">
        <v>60</v>
      </c>
      <c r="D6310" s="974">
        <v>13</v>
      </c>
      <c r="E6310" s="974">
        <v>45</v>
      </c>
      <c r="F6310" s="974">
        <v>2</v>
      </c>
    </row>
    <row r="6311" spans="1:6" ht="18.5" thickBot="1" x14ac:dyDescent="0.4">
      <c r="A6311" s="917" t="s">
        <v>9079</v>
      </c>
      <c r="B6311" s="918" t="s">
        <v>3168</v>
      </c>
      <c r="C6311" s="919">
        <v>180</v>
      </c>
      <c r="D6311" s="974">
        <v>34</v>
      </c>
      <c r="E6311" s="974">
        <v>134</v>
      </c>
      <c r="F6311" s="974">
        <v>12</v>
      </c>
    </row>
    <row r="6312" spans="1:6" ht="18.5" thickBot="1" x14ac:dyDescent="0.4">
      <c r="A6312" s="917" t="s">
        <v>9080</v>
      </c>
      <c r="B6312" s="918" t="s">
        <v>3170</v>
      </c>
      <c r="C6312" s="919">
        <v>150</v>
      </c>
      <c r="D6312" s="974">
        <v>30</v>
      </c>
      <c r="E6312" s="974">
        <v>117</v>
      </c>
      <c r="F6312" s="974">
        <v>3</v>
      </c>
    </row>
    <row r="6313" spans="1:6" ht="18.5" thickBot="1" x14ac:dyDescent="0.4">
      <c r="A6313" s="917" t="s">
        <v>9081</v>
      </c>
      <c r="B6313" s="918" t="s">
        <v>3172</v>
      </c>
      <c r="C6313" s="919">
        <v>60</v>
      </c>
      <c r="D6313" s="974">
        <v>15</v>
      </c>
      <c r="E6313" s="974">
        <v>43</v>
      </c>
      <c r="F6313" s="974">
        <v>2</v>
      </c>
    </row>
    <row r="6314" spans="1:6" ht="18.5" thickBot="1" x14ac:dyDescent="0.4">
      <c r="A6314" s="917" t="s">
        <v>9082</v>
      </c>
      <c r="B6314" s="918" t="s">
        <v>3176</v>
      </c>
      <c r="C6314" s="919">
        <v>90</v>
      </c>
      <c r="D6314" s="974">
        <v>30</v>
      </c>
      <c r="E6314" s="974">
        <v>48</v>
      </c>
      <c r="F6314" s="974">
        <v>12</v>
      </c>
    </row>
    <row r="6315" spans="1:6" x14ac:dyDescent="0.35">
      <c r="A6315" s="917" t="s">
        <v>9083</v>
      </c>
      <c r="B6315" s="918" t="s">
        <v>2482</v>
      </c>
      <c r="C6315" s="919">
        <v>120</v>
      </c>
    </row>
    <row r="6316" spans="1:6" x14ac:dyDescent="0.35">
      <c r="A6316" s="917" t="s">
        <v>9084</v>
      </c>
      <c r="B6316" s="920" t="s">
        <v>2411</v>
      </c>
      <c r="C6316" s="434">
        <v>75</v>
      </c>
    </row>
    <row r="6317" spans="1:6" x14ac:dyDescent="0.35">
      <c r="A6317" s="917" t="s">
        <v>9085</v>
      </c>
      <c r="B6317" s="920" t="s">
        <v>2413</v>
      </c>
      <c r="C6317" s="434">
        <v>30</v>
      </c>
    </row>
    <row r="6318" spans="1:6" x14ac:dyDescent="0.35">
      <c r="A6318" s="917" t="s">
        <v>9086</v>
      </c>
      <c r="B6318" s="920" t="s">
        <v>2415</v>
      </c>
      <c r="C6318" s="434">
        <v>60</v>
      </c>
    </row>
    <row r="6319" spans="1:6" x14ac:dyDescent="0.35">
      <c r="A6319" s="917" t="s">
        <v>9087</v>
      </c>
      <c r="B6319" s="920" t="s">
        <v>6868</v>
      </c>
      <c r="C6319" s="434">
        <v>75</v>
      </c>
    </row>
    <row r="6320" spans="1:6" x14ac:dyDescent="0.35">
      <c r="A6320" s="917" t="s">
        <v>9088</v>
      </c>
      <c r="B6320" s="920" t="s">
        <v>836</v>
      </c>
      <c r="C6320" s="434">
        <v>75</v>
      </c>
    </row>
    <row r="6321" spans="1:3" x14ac:dyDescent="0.35">
      <c r="A6321" s="917" t="s">
        <v>9089</v>
      </c>
      <c r="B6321" s="920" t="s">
        <v>7284</v>
      </c>
      <c r="C6321" s="434">
        <v>120</v>
      </c>
    </row>
    <row r="6322" spans="1:3" x14ac:dyDescent="0.35">
      <c r="A6322" s="917" t="s">
        <v>9090</v>
      </c>
      <c r="B6322" s="422" t="s">
        <v>3236</v>
      </c>
      <c r="C6322" s="434">
        <v>45</v>
      </c>
    </row>
    <row r="6323" spans="1:3" x14ac:dyDescent="0.35">
      <c r="A6323" s="917" t="s">
        <v>9091</v>
      </c>
      <c r="B6323" s="422" t="s">
        <v>3184</v>
      </c>
      <c r="C6323" s="434">
        <v>30</v>
      </c>
    </row>
    <row r="6324" spans="1:3" x14ac:dyDescent="0.35">
      <c r="A6324" s="917" t="s">
        <v>9092</v>
      </c>
      <c r="B6324" s="422" t="s">
        <v>3186</v>
      </c>
      <c r="C6324" s="434">
        <v>30</v>
      </c>
    </row>
    <row r="6325" spans="1:3" x14ac:dyDescent="0.35">
      <c r="A6325" s="917" t="s">
        <v>9093</v>
      </c>
      <c r="B6325" s="422" t="s">
        <v>3203</v>
      </c>
      <c r="C6325" s="434">
        <v>60</v>
      </c>
    </row>
    <row r="6326" spans="1:3" x14ac:dyDescent="0.35">
      <c r="A6326" s="917" t="s">
        <v>9094</v>
      </c>
      <c r="B6326" s="422" t="s">
        <v>3188</v>
      </c>
      <c r="C6326" s="434">
        <v>60</v>
      </c>
    </row>
    <row r="6327" spans="1:3" x14ac:dyDescent="0.35">
      <c r="A6327" s="917" t="s">
        <v>9095</v>
      </c>
      <c r="B6327" s="422" t="s">
        <v>3241</v>
      </c>
      <c r="C6327" s="434">
        <v>45</v>
      </c>
    </row>
    <row r="6328" spans="1:3" x14ac:dyDescent="0.35">
      <c r="A6328" s="917" t="s">
        <v>9096</v>
      </c>
      <c r="B6328" s="422" t="s">
        <v>3190</v>
      </c>
      <c r="C6328" s="434">
        <v>60</v>
      </c>
    </row>
    <row r="6329" spans="1:3" x14ac:dyDescent="0.35">
      <c r="A6329" s="917" t="s">
        <v>9097</v>
      </c>
      <c r="B6329" s="422" t="s">
        <v>3244</v>
      </c>
      <c r="C6329" s="434">
        <v>60</v>
      </c>
    </row>
    <row r="6330" spans="1:3" x14ac:dyDescent="0.35">
      <c r="A6330" s="917" t="s">
        <v>9098</v>
      </c>
      <c r="B6330" s="422" t="s">
        <v>3194</v>
      </c>
      <c r="C6330" s="434">
        <v>75</v>
      </c>
    </row>
    <row r="6331" spans="1:3" x14ac:dyDescent="0.35">
      <c r="A6331" s="917" t="s">
        <v>9099</v>
      </c>
      <c r="B6331" s="422" t="s">
        <v>6933</v>
      </c>
      <c r="C6331" s="434">
        <v>60</v>
      </c>
    </row>
    <row r="6332" spans="1:3" x14ac:dyDescent="0.35">
      <c r="A6332" s="917" t="s">
        <v>9100</v>
      </c>
      <c r="B6332" s="422" t="s">
        <v>3197</v>
      </c>
      <c r="C6332" s="434">
        <v>60</v>
      </c>
    </row>
    <row r="6333" spans="1:3" x14ac:dyDescent="0.35">
      <c r="A6333" s="917" t="s">
        <v>9101</v>
      </c>
      <c r="B6333" s="422" t="s">
        <v>3249</v>
      </c>
      <c r="C6333" s="434">
        <v>45</v>
      </c>
    </row>
    <row r="6334" spans="1:3" x14ac:dyDescent="0.35">
      <c r="A6334" s="917" t="s">
        <v>9102</v>
      </c>
      <c r="B6334" s="422" t="s">
        <v>3199</v>
      </c>
      <c r="C6334" s="434">
        <v>60</v>
      </c>
    </row>
    <row r="6335" spans="1:3" x14ac:dyDescent="0.35">
      <c r="A6335" s="917" t="s">
        <v>9103</v>
      </c>
      <c r="B6335" s="422" t="s">
        <v>3201</v>
      </c>
      <c r="C6335" s="434">
        <v>45</v>
      </c>
    </row>
    <row r="6336" spans="1:3" x14ac:dyDescent="0.35">
      <c r="A6336" s="917" t="s">
        <v>9104</v>
      </c>
      <c r="B6336" s="422" t="s">
        <v>6934</v>
      </c>
      <c r="C6336" s="434">
        <v>45</v>
      </c>
    </row>
    <row r="6337" spans="1:3" x14ac:dyDescent="0.35">
      <c r="A6337" s="917" t="s">
        <v>9105</v>
      </c>
      <c r="B6337" s="422" t="s">
        <v>3255</v>
      </c>
      <c r="C6337" s="434">
        <v>45</v>
      </c>
    </row>
    <row r="6338" spans="1:3" x14ac:dyDescent="0.35">
      <c r="A6338" s="917" t="s">
        <v>9106</v>
      </c>
      <c r="B6338" s="422" t="s">
        <v>3207</v>
      </c>
      <c r="C6338" s="434">
        <v>60</v>
      </c>
    </row>
    <row r="6339" spans="1:3" x14ac:dyDescent="0.35">
      <c r="A6339" s="917" t="s">
        <v>9107</v>
      </c>
      <c r="B6339" s="422" t="s">
        <v>6935</v>
      </c>
      <c r="C6339" s="434">
        <v>60</v>
      </c>
    </row>
    <row r="6340" spans="1:3" x14ac:dyDescent="0.35">
      <c r="A6340" s="917" t="s">
        <v>9108</v>
      </c>
      <c r="B6340" s="422" t="s">
        <v>3209</v>
      </c>
      <c r="C6340" s="434">
        <v>60</v>
      </c>
    </row>
    <row r="6341" spans="1:3" x14ac:dyDescent="0.35">
      <c r="A6341" s="917" t="s">
        <v>9109</v>
      </c>
      <c r="B6341" s="422" t="s">
        <v>3205</v>
      </c>
      <c r="C6341" s="434">
        <v>60</v>
      </c>
    </row>
    <row r="6342" spans="1:3" x14ac:dyDescent="0.35">
      <c r="A6342" s="917" t="s">
        <v>9110</v>
      </c>
      <c r="B6342" s="422" t="s">
        <v>3211</v>
      </c>
      <c r="C6342" s="434">
        <v>60</v>
      </c>
    </row>
    <row r="6343" spans="1:3" x14ac:dyDescent="0.35">
      <c r="A6343" s="917" t="s">
        <v>9111</v>
      </c>
      <c r="B6343" s="422" t="s">
        <v>3215</v>
      </c>
      <c r="C6343" s="434">
        <v>120</v>
      </c>
    </row>
    <row r="6344" spans="1:3" x14ac:dyDescent="0.35">
      <c r="A6344" s="917" t="s">
        <v>9112</v>
      </c>
      <c r="B6344" s="422" t="s">
        <v>3217</v>
      </c>
      <c r="C6344" s="434">
        <v>120</v>
      </c>
    </row>
    <row r="6345" spans="1:3" x14ac:dyDescent="0.35">
      <c r="A6345" s="917" t="s">
        <v>9113</v>
      </c>
      <c r="B6345" s="422" t="s">
        <v>3219</v>
      </c>
      <c r="C6345" s="434">
        <v>120</v>
      </c>
    </row>
    <row r="6346" spans="1:3" x14ac:dyDescent="0.35">
      <c r="A6346" s="917" t="s">
        <v>9114</v>
      </c>
      <c r="B6346" s="422" t="s">
        <v>3221</v>
      </c>
      <c r="C6346" s="434">
        <v>120</v>
      </c>
    </row>
    <row r="6347" spans="1:3" x14ac:dyDescent="0.35">
      <c r="A6347" s="917" t="s">
        <v>9115</v>
      </c>
      <c r="B6347" s="422" t="s">
        <v>3267</v>
      </c>
      <c r="C6347" s="434">
        <v>75</v>
      </c>
    </row>
    <row r="6348" spans="1:3" x14ac:dyDescent="0.35">
      <c r="A6348" s="917" t="s">
        <v>9116</v>
      </c>
      <c r="B6348" s="422" t="s">
        <v>3269</v>
      </c>
      <c r="C6348" s="434">
        <v>45</v>
      </c>
    </row>
    <row r="6349" spans="1:3" x14ac:dyDescent="0.35">
      <c r="A6349" s="917" t="s">
        <v>9117</v>
      </c>
      <c r="B6349" s="422" t="s">
        <v>3773</v>
      </c>
      <c r="C6349" s="434">
        <v>60</v>
      </c>
    </row>
    <row r="6350" spans="1:3" x14ac:dyDescent="0.35">
      <c r="A6350" s="917" t="s">
        <v>9118</v>
      </c>
      <c r="B6350" s="422" t="s">
        <v>3273</v>
      </c>
      <c r="C6350" s="434">
        <v>60</v>
      </c>
    </row>
    <row r="6351" spans="1:3" x14ac:dyDescent="0.35">
      <c r="A6351" s="917" t="s">
        <v>9119</v>
      </c>
      <c r="B6351" s="422" t="s">
        <v>6936</v>
      </c>
      <c r="C6351" s="434">
        <v>90</v>
      </c>
    </row>
    <row r="6352" spans="1:3" x14ac:dyDescent="0.35">
      <c r="A6352" s="917" t="s">
        <v>9120</v>
      </c>
      <c r="B6352" s="422" t="s">
        <v>3227</v>
      </c>
      <c r="C6352" s="434">
        <v>60</v>
      </c>
    </row>
    <row r="6353" spans="1:3" x14ac:dyDescent="0.35">
      <c r="A6353" s="917" t="s">
        <v>9121</v>
      </c>
      <c r="B6353" s="422" t="s">
        <v>6937</v>
      </c>
      <c r="C6353" s="434">
        <v>60</v>
      </c>
    </row>
    <row r="6354" spans="1:3" x14ac:dyDescent="0.35">
      <c r="A6354" s="917" t="s">
        <v>9122</v>
      </c>
      <c r="B6354" s="422" t="s">
        <v>3280</v>
      </c>
      <c r="C6354" s="434">
        <v>60</v>
      </c>
    </row>
    <row r="6355" spans="1:3" x14ac:dyDescent="0.35">
      <c r="A6355" s="917" t="s">
        <v>9123</v>
      </c>
      <c r="B6355" s="422" t="s">
        <v>6938</v>
      </c>
      <c r="C6355" s="434">
        <v>45</v>
      </c>
    </row>
    <row r="6356" spans="1:3" x14ac:dyDescent="0.35">
      <c r="A6356" s="917" t="s">
        <v>9124</v>
      </c>
      <c r="B6356" s="422" t="s">
        <v>6939</v>
      </c>
      <c r="C6356" s="434">
        <v>60</v>
      </c>
    </row>
    <row r="6357" spans="1:3" x14ac:dyDescent="0.35">
      <c r="A6357" s="917" t="s">
        <v>9125</v>
      </c>
      <c r="B6357" s="422" t="s">
        <v>3225</v>
      </c>
      <c r="C6357" s="434">
        <v>60</v>
      </c>
    </row>
    <row r="6358" spans="1:3" x14ac:dyDescent="0.35">
      <c r="A6358" s="917" t="s">
        <v>9126</v>
      </c>
      <c r="B6358" s="422" t="s">
        <v>3223</v>
      </c>
      <c r="C6358" s="434">
        <v>60</v>
      </c>
    </row>
    <row r="6359" spans="1:3" x14ac:dyDescent="0.35">
      <c r="A6359" s="917" t="s">
        <v>9127</v>
      </c>
      <c r="B6359" s="422" t="s">
        <v>817</v>
      </c>
      <c r="C6359" s="434">
        <v>225</v>
      </c>
    </row>
    <row r="6360" spans="1:3" x14ac:dyDescent="0.35">
      <c r="A6360" s="917" t="s">
        <v>9128</v>
      </c>
      <c r="B6360" s="422" t="s">
        <v>2411</v>
      </c>
      <c r="C6360" s="434">
        <v>45</v>
      </c>
    </row>
    <row r="6361" spans="1:3" x14ac:dyDescent="0.35">
      <c r="A6361" s="917" t="s">
        <v>9129</v>
      </c>
      <c r="B6361" s="422" t="s">
        <v>2413</v>
      </c>
      <c r="C6361" s="434">
        <v>15</v>
      </c>
    </row>
    <row r="6362" spans="1:3" x14ac:dyDescent="0.35">
      <c r="A6362" s="917" t="s">
        <v>9130</v>
      </c>
      <c r="B6362" s="422" t="s">
        <v>2415</v>
      </c>
      <c r="C6362" s="434">
        <v>30</v>
      </c>
    </row>
    <row r="6363" spans="1:3" x14ac:dyDescent="0.35">
      <c r="A6363" s="917" t="s">
        <v>9131</v>
      </c>
      <c r="B6363" s="422" t="s">
        <v>6868</v>
      </c>
      <c r="C6363" s="434">
        <v>30</v>
      </c>
    </row>
    <row r="6364" spans="1:3" x14ac:dyDescent="0.35">
      <c r="A6364" s="917" t="s">
        <v>9132</v>
      </c>
      <c r="B6364" s="422" t="s">
        <v>836</v>
      </c>
      <c r="C6364" s="434">
        <v>30</v>
      </c>
    </row>
    <row r="6365" spans="1:3" x14ac:dyDescent="0.35">
      <c r="A6365" s="917" t="s">
        <v>9133</v>
      </c>
      <c r="B6365" s="422" t="s">
        <v>2420</v>
      </c>
      <c r="C6365" s="434">
        <v>30</v>
      </c>
    </row>
    <row r="6366" spans="1:3" x14ac:dyDescent="0.35">
      <c r="A6366" s="917" t="s">
        <v>9134</v>
      </c>
      <c r="B6366" s="422" t="s">
        <v>3186</v>
      </c>
      <c r="C6366" s="434">
        <v>30</v>
      </c>
    </row>
    <row r="6367" spans="1:3" x14ac:dyDescent="0.35">
      <c r="A6367" s="917" t="s">
        <v>9135</v>
      </c>
      <c r="B6367" s="422" t="s">
        <v>3184</v>
      </c>
      <c r="C6367" s="434">
        <v>30</v>
      </c>
    </row>
    <row r="6368" spans="1:3" x14ac:dyDescent="0.35">
      <c r="A6368" s="917" t="s">
        <v>9136</v>
      </c>
      <c r="B6368" s="422" t="s">
        <v>3236</v>
      </c>
      <c r="C6368" s="434">
        <v>45</v>
      </c>
    </row>
    <row r="6369" spans="1:3" x14ac:dyDescent="0.35">
      <c r="A6369" s="917" t="s">
        <v>9137</v>
      </c>
      <c r="B6369" s="422" t="s">
        <v>6933</v>
      </c>
      <c r="C6369" s="434">
        <v>60</v>
      </c>
    </row>
    <row r="6370" spans="1:3" x14ac:dyDescent="0.35">
      <c r="A6370" s="917" t="s">
        <v>9138</v>
      </c>
      <c r="B6370" s="422" t="s">
        <v>3249</v>
      </c>
      <c r="C6370" s="434">
        <v>45</v>
      </c>
    </row>
    <row r="6371" spans="1:3" x14ac:dyDescent="0.35">
      <c r="A6371" s="917" t="s">
        <v>9139</v>
      </c>
      <c r="B6371" s="422" t="s">
        <v>3255</v>
      </c>
      <c r="C6371" s="434">
        <v>45</v>
      </c>
    </row>
    <row r="6372" spans="1:3" x14ac:dyDescent="0.35">
      <c r="A6372" s="917" t="s">
        <v>9140</v>
      </c>
      <c r="B6372" s="422" t="s">
        <v>3241</v>
      </c>
      <c r="C6372" s="434">
        <v>45</v>
      </c>
    </row>
    <row r="6373" spans="1:3" x14ac:dyDescent="0.35">
      <c r="A6373" s="917" t="s">
        <v>9141</v>
      </c>
      <c r="B6373" s="422" t="s">
        <v>3269</v>
      </c>
      <c r="C6373" s="434">
        <v>45</v>
      </c>
    </row>
    <row r="6374" spans="1:3" x14ac:dyDescent="0.35">
      <c r="A6374" s="917" t="s">
        <v>9142</v>
      </c>
      <c r="B6374" s="422" t="s">
        <v>6939</v>
      </c>
      <c r="C6374" s="434">
        <v>60</v>
      </c>
    </row>
    <row r="6375" spans="1:3" x14ac:dyDescent="0.35">
      <c r="A6375" s="917" t="s">
        <v>9143</v>
      </c>
      <c r="B6375" s="422" t="s">
        <v>3273</v>
      </c>
      <c r="C6375" s="434">
        <v>60</v>
      </c>
    </row>
    <row r="6376" spans="1:3" x14ac:dyDescent="0.35">
      <c r="A6376" s="917" t="s">
        <v>9144</v>
      </c>
      <c r="B6376" s="422" t="s">
        <v>6936</v>
      </c>
      <c r="C6376" s="434">
        <v>90</v>
      </c>
    </row>
    <row r="6377" spans="1:3" x14ac:dyDescent="0.35">
      <c r="A6377" s="917" t="s">
        <v>9145</v>
      </c>
      <c r="B6377" s="422" t="s">
        <v>3227</v>
      </c>
      <c r="C6377" s="434">
        <v>30</v>
      </c>
    </row>
    <row r="6378" spans="1:3" x14ac:dyDescent="0.35">
      <c r="A6378" s="917" t="s">
        <v>9146</v>
      </c>
      <c r="B6378" s="422" t="s">
        <v>6938</v>
      </c>
      <c r="C6378" s="434">
        <v>45</v>
      </c>
    </row>
    <row r="6379" spans="1:3" x14ac:dyDescent="0.35">
      <c r="A6379" s="917" t="s">
        <v>9147</v>
      </c>
      <c r="B6379" s="422" t="s">
        <v>6937</v>
      </c>
      <c r="C6379" s="434">
        <v>60</v>
      </c>
    </row>
    <row r="6380" spans="1:3" x14ac:dyDescent="0.35">
      <c r="A6380" s="917" t="s">
        <v>9148</v>
      </c>
      <c r="B6380" s="422" t="s">
        <v>3221</v>
      </c>
      <c r="C6380" s="434">
        <v>105</v>
      </c>
    </row>
    <row r="6381" spans="1:3" x14ac:dyDescent="0.35">
      <c r="A6381" s="917" t="s">
        <v>9149</v>
      </c>
      <c r="B6381" s="422" t="s">
        <v>3280</v>
      </c>
      <c r="C6381" s="434">
        <v>60</v>
      </c>
    </row>
    <row r="6382" spans="1:3" x14ac:dyDescent="0.35">
      <c r="A6382" s="917" t="s">
        <v>9150</v>
      </c>
      <c r="B6382" s="422" t="s">
        <v>2411</v>
      </c>
      <c r="C6382" s="434">
        <v>30</v>
      </c>
    </row>
    <row r="6383" spans="1:3" x14ac:dyDescent="0.35">
      <c r="A6383" s="917" t="s">
        <v>9151</v>
      </c>
      <c r="B6383" s="422" t="s">
        <v>2413</v>
      </c>
      <c r="C6383" s="434">
        <v>15</v>
      </c>
    </row>
    <row r="6384" spans="1:3" x14ac:dyDescent="0.35">
      <c r="A6384" s="917" t="s">
        <v>9152</v>
      </c>
      <c r="B6384" s="422" t="s">
        <v>2415</v>
      </c>
      <c r="C6384" s="434">
        <v>30</v>
      </c>
    </row>
    <row r="6385" spans="1:3" x14ac:dyDescent="0.35">
      <c r="A6385" s="917" t="s">
        <v>9153</v>
      </c>
      <c r="B6385" s="422" t="s">
        <v>6940</v>
      </c>
      <c r="C6385" s="434">
        <v>45</v>
      </c>
    </row>
    <row r="6386" spans="1:3" x14ac:dyDescent="0.35">
      <c r="A6386" s="917" t="s">
        <v>9154</v>
      </c>
      <c r="B6386" s="422" t="s">
        <v>836</v>
      </c>
      <c r="C6386" s="434">
        <v>45</v>
      </c>
    </row>
    <row r="6387" spans="1:3" x14ac:dyDescent="0.35">
      <c r="A6387" s="917" t="s">
        <v>9155</v>
      </c>
      <c r="B6387" s="422" t="s">
        <v>2420</v>
      </c>
      <c r="C6387" s="434">
        <v>90</v>
      </c>
    </row>
    <row r="6388" spans="1:3" x14ac:dyDescent="0.35">
      <c r="A6388" s="917" t="s">
        <v>9156</v>
      </c>
      <c r="B6388" s="422" t="s">
        <v>3203</v>
      </c>
      <c r="C6388" s="434">
        <v>60</v>
      </c>
    </row>
    <row r="6389" spans="1:3" x14ac:dyDescent="0.35">
      <c r="A6389" s="917" t="s">
        <v>9157</v>
      </c>
      <c r="B6389" s="422" t="s">
        <v>3188</v>
      </c>
      <c r="C6389" s="434">
        <v>60</v>
      </c>
    </row>
    <row r="6390" spans="1:3" x14ac:dyDescent="0.35">
      <c r="A6390" s="917" t="s">
        <v>9158</v>
      </c>
      <c r="B6390" s="422" t="s">
        <v>3190</v>
      </c>
      <c r="C6390" s="434">
        <v>45</v>
      </c>
    </row>
    <row r="6391" spans="1:3" x14ac:dyDescent="0.35">
      <c r="A6391" s="917" t="s">
        <v>9159</v>
      </c>
      <c r="B6391" s="422" t="s">
        <v>3192</v>
      </c>
      <c r="C6391" s="434">
        <v>60</v>
      </c>
    </row>
    <row r="6392" spans="1:3" x14ac:dyDescent="0.35">
      <c r="A6392" s="917" t="s">
        <v>9160</v>
      </c>
      <c r="B6392" s="422" t="s">
        <v>3194</v>
      </c>
      <c r="C6392" s="434">
        <v>60</v>
      </c>
    </row>
    <row r="6393" spans="1:3" x14ac:dyDescent="0.35">
      <c r="A6393" s="917" t="s">
        <v>9161</v>
      </c>
      <c r="B6393" s="422" t="s">
        <v>6934</v>
      </c>
      <c r="C6393" s="434">
        <v>45</v>
      </c>
    </row>
    <row r="6394" spans="1:3" x14ac:dyDescent="0.35">
      <c r="A6394" s="917" t="s">
        <v>9162</v>
      </c>
      <c r="B6394" s="422" t="s">
        <v>3197</v>
      </c>
      <c r="C6394" s="434">
        <v>60</v>
      </c>
    </row>
    <row r="6395" spans="1:3" x14ac:dyDescent="0.35">
      <c r="A6395" s="917" t="s">
        <v>9163</v>
      </c>
      <c r="B6395" s="422" t="s">
        <v>3199</v>
      </c>
      <c r="C6395" s="434">
        <v>60</v>
      </c>
    </row>
    <row r="6396" spans="1:3" x14ac:dyDescent="0.35">
      <c r="A6396" s="917" t="s">
        <v>9164</v>
      </c>
      <c r="B6396" s="422" t="s">
        <v>3201</v>
      </c>
      <c r="C6396" s="434">
        <v>45</v>
      </c>
    </row>
    <row r="6397" spans="1:3" x14ac:dyDescent="0.35">
      <c r="A6397" s="917" t="s">
        <v>9165</v>
      </c>
      <c r="B6397" s="422" t="s">
        <v>3205</v>
      </c>
      <c r="C6397" s="434">
        <v>60</v>
      </c>
    </row>
    <row r="6398" spans="1:3" x14ac:dyDescent="0.35">
      <c r="A6398" s="917" t="s">
        <v>9166</v>
      </c>
      <c r="B6398" s="422" t="s">
        <v>6935</v>
      </c>
      <c r="C6398" s="434">
        <v>60</v>
      </c>
    </row>
    <row r="6399" spans="1:3" x14ac:dyDescent="0.35">
      <c r="A6399" s="917" t="s">
        <v>9167</v>
      </c>
      <c r="B6399" s="422" t="s">
        <v>3207</v>
      </c>
      <c r="C6399" s="434">
        <v>60</v>
      </c>
    </row>
    <row r="6400" spans="1:3" x14ac:dyDescent="0.35">
      <c r="A6400" s="917" t="s">
        <v>9168</v>
      </c>
      <c r="B6400" s="422" t="s">
        <v>3209</v>
      </c>
      <c r="C6400" s="434">
        <v>60</v>
      </c>
    </row>
    <row r="6401" spans="1:3" x14ac:dyDescent="0.35">
      <c r="A6401" s="917" t="s">
        <v>9169</v>
      </c>
      <c r="B6401" s="422" t="s">
        <v>3211</v>
      </c>
      <c r="C6401" s="434">
        <v>60</v>
      </c>
    </row>
    <row r="6402" spans="1:3" x14ac:dyDescent="0.35">
      <c r="A6402" s="917" t="s">
        <v>9170</v>
      </c>
      <c r="B6402" s="422" t="s">
        <v>3213</v>
      </c>
      <c r="C6402" s="434">
        <v>75</v>
      </c>
    </row>
    <row r="6403" spans="1:3" x14ac:dyDescent="0.35">
      <c r="A6403" s="917" t="s">
        <v>9171</v>
      </c>
      <c r="B6403" s="422" t="s">
        <v>3215</v>
      </c>
      <c r="C6403" s="434">
        <v>120</v>
      </c>
    </row>
    <row r="6404" spans="1:3" x14ac:dyDescent="0.35">
      <c r="A6404" s="917" t="s">
        <v>9172</v>
      </c>
      <c r="B6404" s="422" t="s">
        <v>3217</v>
      </c>
      <c r="C6404" s="434">
        <v>120</v>
      </c>
    </row>
    <row r="6405" spans="1:3" x14ac:dyDescent="0.35">
      <c r="A6405" s="917" t="s">
        <v>9173</v>
      </c>
      <c r="B6405" s="422" t="s">
        <v>3219</v>
      </c>
      <c r="C6405" s="434">
        <v>150</v>
      </c>
    </row>
    <row r="6406" spans="1:3" x14ac:dyDescent="0.35">
      <c r="A6406" s="917" t="s">
        <v>9174</v>
      </c>
      <c r="B6406" s="422" t="s">
        <v>3223</v>
      </c>
      <c r="C6406" s="434">
        <v>60</v>
      </c>
    </row>
    <row r="6407" spans="1:3" x14ac:dyDescent="0.35">
      <c r="A6407" s="917" t="s">
        <v>9175</v>
      </c>
      <c r="B6407" s="422" t="s">
        <v>3225</v>
      </c>
      <c r="C6407" s="434">
        <v>60</v>
      </c>
    </row>
    <row r="6408" spans="1:3" x14ac:dyDescent="0.35">
      <c r="A6408" s="917" t="s">
        <v>9176</v>
      </c>
      <c r="B6408" s="422" t="s">
        <v>3773</v>
      </c>
      <c r="C6408" s="434">
        <v>60</v>
      </c>
    </row>
    <row r="6409" spans="1:3" x14ac:dyDescent="0.35">
      <c r="A6409" s="917" t="s">
        <v>9177</v>
      </c>
      <c r="B6409" s="422" t="s">
        <v>3227</v>
      </c>
      <c r="C6409" s="434">
        <v>30</v>
      </c>
    </row>
    <row r="6410" spans="1:3" x14ac:dyDescent="0.35">
      <c r="A6410" s="917" t="s">
        <v>9178</v>
      </c>
      <c r="B6410" s="422" t="s">
        <v>817</v>
      </c>
      <c r="C6410" s="434">
        <v>225</v>
      </c>
    </row>
    <row r="6411" spans="1:3" x14ac:dyDescent="0.35">
      <c r="A6411" s="917" t="s">
        <v>9179</v>
      </c>
      <c r="B6411" s="918" t="s">
        <v>6874</v>
      </c>
      <c r="C6411" s="919">
        <v>30</v>
      </c>
    </row>
    <row r="6412" spans="1:3" x14ac:dyDescent="0.35">
      <c r="A6412" s="917" t="s">
        <v>9180</v>
      </c>
      <c r="B6412" s="918" t="s">
        <v>2413</v>
      </c>
      <c r="C6412" s="919">
        <v>15</v>
      </c>
    </row>
    <row r="6413" spans="1:3" x14ac:dyDescent="0.35">
      <c r="A6413" s="917" t="s">
        <v>9181</v>
      </c>
      <c r="B6413" s="918" t="s">
        <v>2415</v>
      </c>
      <c r="C6413" s="919">
        <v>30</v>
      </c>
    </row>
    <row r="6414" spans="1:3" x14ac:dyDescent="0.35">
      <c r="A6414" s="917" t="s">
        <v>9182</v>
      </c>
      <c r="B6414" s="918" t="s">
        <v>3540</v>
      </c>
      <c r="C6414" s="919">
        <v>45</v>
      </c>
    </row>
    <row r="6415" spans="1:3" x14ac:dyDescent="0.35">
      <c r="A6415" s="917" t="s">
        <v>9183</v>
      </c>
      <c r="B6415" s="918" t="s">
        <v>836</v>
      </c>
      <c r="C6415" s="919">
        <v>45</v>
      </c>
    </row>
    <row r="6416" spans="1:3" x14ac:dyDescent="0.35">
      <c r="A6416" s="917" t="s">
        <v>9184</v>
      </c>
      <c r="B6416" s="918" t="s">
        <v>6886</v>
      </c>
      <c r="C6416" s="919">
        <v>90</v>
      </c>
    </row>
    <row r="6417" spans="1:3" x14ac:dyDescent="0.35">
      <c r="A6417" s="917" t="s">
        <v>9185</v>
      </c>
      <c r="B6417" s="918" t="s">
        <v>3344</v>
      </c>
      <c r="C6417" s="919">
        <v>30</v>
      </c>
    </row>
    <row r="6418" spans="1:3" x14ac:dyDescent="0.35">
      <c r="A6418" s="917" t="s">
        <v>9186</v>
      </c>
      <c r="B6418" s="918" t="s">
        <v>6911</v>
      </c>
      <c r="C6418" s="919">
        <v>45</v>
      </c>
    </row>
    <row r="6419" spans="1:3" x14ac:dyDescent="0.35">
      <c r="A6419" s="917" t="s">
        <v>9187</v>
      </c>
      <c r="B6419" s="918" t="s">
        <v>3346</v>
      </c>
      <c r="C6419" s="919">
        <v>60</v>
      </c>
    </row>
    <row r="6420" spans="1:3" x14ac:dyDescent="0.35">
      <c r="A6420" s="917" t="s">
        <v>9188</v>
      </c>
      <c r="B6420" s="918" t="s">
        <v>3348</v>
      </c>
      <c r="C6420" s="919">
        <v>45</v>
      </c>
    </row>
    <row r="6421" spans="1:3" x14ac:dyDescent="0.35">
      <c r="A6421" s="917" t="s">
        <v>9189</v>
      </c>
      <c r="B6421" s="918" t="s">
        <v>3358</v>
      </c>
      <c r="C6421" s="919">
        <v>45</v>
      </c>
    </row>
    <row r="6422" spans="1:3" x14ac:dyDescent="0.35">
      <c r="A6422" s="917" t="s">
        <v>9190</v>
      </c>
      <c r="B6422" s="918" t="s">
        <v>3350</v>
      </c>
      <c r="C6422" s="919">
        <v>90</v>
      </c>
    </row>
    <row r="6423" spans="1:3" x14ac:dyDescent="0.35">
      <c r="A6423" s="917" t="s">
        <v>9191</v>
      </c>
      <c r="B6423" s="918" t="s">
        <v>3352</v>
      </c>
      <c r="C6423" s="919">
        <v>45</v>
      </c>
    </row>
    <row r="6424" spans="1:3" x14ac:dyDescent="0.35">
      <c r="A6424" s="917" t="s">
        <v>9192</v>
      </c>
      <c r="B6424" s="918" t="s">
        <v>3354</v>
      </c>
      <c r="C6424" s="919">
        <v>60</v>
      </c>
    </row>
    <row r="6425" spans="1:3" x14ac:dyDescent="0.35">
      <c r="A6425" s="917" t="s">
        <v>9193</v>
      </c>
      <c r="B6425" s="918" t="s">
        <v>3356</v>
      </c>
      <c r="C6425" s="919">
        <v>60</v>
      </c>
    </row>
    <row r="6426" spans="1:3" x14ac:dyDescent="0.35">
      <c r="A6426" s="917" t="s">
        <v>9194</v>
      </c>
      <c r="B6426" s="918" t="s">
        <v>2640</v>
      </c>
      <c r="C6426" s="919">
        <v>60</v>
      </c>
    </row>
    <row r="6427" spans="1:3" x14ac:dyDescent="0.35">
      <c r="A6427" s="917" t="s">
        <v>9195</v>
      </c>
      <c r="B6427" s="918" t="s">
        <v>3361</v>
      </c>
      <c r="C6427" s="919">
        <v>90</v>
      </c>
    </row>
    <row r="6428" spans="1:3" x14ac:dyDescent="0.35">
      <c r="A6428" s="917" t="s">
        <v>9196</v>
      </c>
      <c r="B6428" s="918" t="s">
        <v>3363</v>
      </c>
      <c r="C6428" s="919">
        <v>90</v>
      </c>
    </row>
    <row r="6429" spans="1:3" x14ac:dyDescent="0.35">
      <c r="A6429" s="917" t="s">
        <v>9197</v>
      </c>
      <c r="B6429" s="918" t="s">
        <v>3365</v>
      </c>
      <c r="C6429" s="919">
        <v>90</v>
      </c>
    </row>
    <row r="6430" spans="1:3" x14ac:dyDescent="0.35">
      <c r="A6430" s="917" t="s">
        <v>9198</v>
      </c>
      <c r="B6430" s="918" t="s">
        <v>3367</v>
      </c>
      <c r="C6430" s="919">
        <v>60</v>
      </c>
    </row>
    <row r="6431" spans="1:3" x14ac:dyDescent="0.35">
      <c r="A6431" s="917" t="s">
        <v>9199</v>
      </c>
      <c r="B6431" s="918" t="s">
        <v>6941</v>
      </c>
      <c r="C6431" s="919">
        <v>90</v>
      </c>
    </row>
    <row r="6432" spans="1:3" x14ac:dyDescent="0.35">
      <c r="A6432" s="917" t="s">
        <v>9200</v>
      </c>
      <c r="B6432" s="918" t="s">
        <v>3371</v>
      </c>
      <c r="C6432" s="919">
        <v>60</v>
      </c>
    </row>
    <row r="6433" spans="1:3" x14ac:dyDescent="0.35">
      <c r="A6433" s="917" t="s">
        <v>9201</v>
      </c>
      <c r="B6433" s="918" t="s">
        <v>3373</v>
      </c>
      <c r="C6433" s="919">
        <v>60</v>
      </c>
    </row>
    <row r="6434" spans="1:3" x14ac:dyDescent="0.35">
      <c r="A6434" s="917" t="s">
        <v>9202</v>
      </c>
      <c r="B6434" s="918" t="s">
        <v>3375</v>
      </c>
      <c r="C6434" s="919">
        <v>90</v>
      </c>
    </row>
    <row r="6435" spans="1:3" x14ac:dyDescent="0.35">
      <c r="A6435" s="917" t="s">
        <v>9203</v>
      </c>
      <c r="B6435" s="918" t="s">
        <v>817</v>
      </c>
      <c r="C6435" s="919">
        <v>270</v>
      </c>
    </row>
    <row r="6436" spans="1:3" x14ac:dyDescent="0.35">
      <c r="A6436" s="917" t="s">
        <v>9204</v>
      </c>
      <c r="B6436" s="422" t="s">
        <v>6874</v>
      </c>
      <c r="C6436" s="434">
        <v>75</v>
      </c>
    </row>
    <row r="6437" spans="1:3" x14ac:dyDescent="0.35">
      <c r="A6437" s="917" t="s">
        <v>9205</v>
      </c>
      <c r="B6437" s="422" t="s">
        <v>2413</v>
      </c>
      <c r="C6437" s="434">
        <v>30</v>
      </c>
    </row>
    <row r="6438" spans="1:3" x14ac:dyDescent="0.35">
      <c r="A6438" s="917" t="s">
        <v>9206</v>
      </c>
      <c r="B6438" s="422" t="s">
        <v>2415</v>
      </c>
      <c r="C6438" s="434">
        <v>60</v>
      </c>
    </row>
    <row r="6439" spans="1:3" x14ac:dyDescent="0.35">
      <c r="A6439" s="917" t="s">
        <v>9207</v>
      </c>
      <c r="B6439" s="422" t="s">
        <v>6868</v>
      </c>
      <c r="C6439" s="434">
        <v>75</v>
      </c>
    </row>
    <row r="6440" spans="1:3" x14ac:dyDescent="0.35">
      <c r="A6440" s="917" t="s">
        <v>9208</v>
      </c>
      <c r="B6440" s="422" t="s">
        <v>836</v>
      </c>
      <c r="C6440" s="434">
        <v>75</v>
      </c>
    </row>
    <row r="6441" spans="1:3" x14ac:dyDescent="0.35">
      <c r="A6441" s="917" t="s">
        <v>9209</v>
      </c>
      <c r="B6441" s="422" t="s">
        <v>835</v>
      </c>
      <c r="C6441" s="434">
        <v>120</v>
      </c>
    </row>
    <row r="6442" spans="1:3" x14ac:dyDescent="0.35">
      <c r="A6442" s="917" t="s">
        <v>9210</v>
      </c>
      <c r="B6442" s="422" t="s">
        <v>3386</v>
      </c>
      <c r="C6442" s="434">
        <v>30</v>
      </c>
    </row>
    <row r="6443" spans="1:3" x14ac:dyDescent="0.35">
      <c r="A6443" s="917" t="s">
        <v>9211</v>
      </c>
      <c r="B6443" s="422" t="s">
        <v>3388</v>
      </c>
      <c r="C6443" s="434">
        <v>30</v>
      </c>
    </row>
    <row r="6444" spans="1:3" x14ac:dyDescent="0.35">
      <c r="A6444" s="917" t="s">
        <v>9212</v>
      </c>
      <c r="B6444" s="422" t="s">
        <v>6942</v>
      </c>
      <c r="C6444" s="434">
        <v>45</v>
      </c>
    </row>
    <row r="6445" spans="1:3" x14ac:dyDescent="0.35">
      <c r="A6445" s="917" t="s">
        <v>9213</v>
      </c>
      <c r="B6445" s="422" t="s">
        <v>3201</v>
      </c>
      <c r="C6445" s="434">
        <v>45</v>
      </c>
    </row>
    <row r="6446" spans="1:3" x14ac:dyDescent="0.35">
      <c r="A6446" s="917" t="s">
        <v>9214</v>
      </c>
      <c r="B6446" s="422" t="s">
        <v>3437</v>
      </c>
      <c r="C6446" s="434">
        <v>45</v>
      </c>
    </row>
    <row r="6447" spans="1:3" x14ac:dyDescent="0.35">
      <c r="A6447" s="917" t="s">
        <v>9215</v>
      </c>
      <c r="B6447" s="422" t="s">
        <v>2428</v>
      </c>
      <c r="C6447" s="434">
        <v>30</v>
      </c>
    </row>
    <row r="6448" spans="1:3" x14ac:dyDescent="0.35">
      <c r="A6448" s="917" t="s">
        <v>9216</v>
      </c>
      <c r="B6448" s="422" t="s">
        <v>3393</v>
      </c>
      <c r="C6448" s="434">
        <v>180</v>
      </c>
    </row>
    <row r="6449" spans="1:3" x14ac:dyDescent="0.35">
      <c r="A6449" s="917" t="s">
        <v>9217</v>
      </c>
      <c r="B6449" s="422" t="s">
        <v>6943</v>
      </c>
      <c r="C6449" s="434">
        <v>45</v>
      </c>
    </row>
    <row r="6450" spans="1:3" x14ac:dyDescent="0.35">
      <c r="A6450" s="917" t="s">
        <v>9218</v>
      </c>
      <c r="B6450" s="422" t="s">
        <v>6944</v>
      </c>
      <c r="C6450" s="434">
        <v>45</v>
      </c>
    </row>
    <row r="6451" spans="1:3" x14ac:dyDescent="0.35">
      <c r="A6451" s="917" t="s">
        <v>9219</v>
      </c>
      <c r="B6451" s="422" t="s">
        <v>2560</v>
      </c>
      <c r="C6451" s="434">
        <v>45</v>
      </c>
    </row>
    <row r="6452" spans="1:3" x14ac:dyDescent="0.35">
      <c r="A6452" s="917" t="s">
        <v>9220</v>
      </c>
      <c r="B6452" s="422" t="s">
        <v>3399</v>
      </c>
      <c r="C6452" s="434">
        <v>45</v>
      </c>
    </row>
    <row r="6453" spans="1:3" x14ac:dyDescent="0.35">
      <c r="A6453" s="917" t="s">
        <v>9221</v>
      </c>
      <c r="B6453" s="422" t="s">
        <v>6945</v>
      </c>
      <c r="C6453" s="434">
        <v>180</v>
      </c>
    </row>
    <row r="6454" spans="1:3" x14ac:dyDescent="0.35">
      <c r="A6454" s="917" t="s">
        <v>9222</v>
      </c>
      <c r="B6454" s="422" t="s">
        <v>3395</v>
      </c>
      <c r="C6454" s="434">
        <v>60</v>
      </c>
    </row>
    <row r="6455" spans="1:3" x14ac:dyDescent="0.35">
      <c r="A6455" s="917" t="s">
        <v>9223</v>
      </c>
      <c r="B6455" s="422" t="s">
        <v>7300</v>
      </c>
      <c r="C6455" s="434">
        <v>150</v>
      </c>
    </row>
    <row r="6456" spans="1:3" x14ac:dyDescent="0.35">
      <c r="A6456" s="917" t="s">
        <v>9224</v>
      </c>
      <c r="B6456" s="422" t="s">
        <v>7301</v>
      </c>
      <c r="C6456" s="434">
        <v>120</v>
      </c>
    </row>
    <row r="6457" spans="1:3" x14ac:dyDescent="0.35">
      <c r="A6457" s="917" t="s">
        <v>9225</v>
      </c>
      <c r="B6457" s="422" t="s">
        <v>3402</v>
      </c>
      <c r="C6457" s="434">
        <v>30</v>
      </c>
    </row>
    <row r="6458" spans="1:3" x14ac:dyDescent="0.35">
      <c r="A6458" s="917" t="s">
        <v>9226</v>
      </c>
      <c r="B6458" s="422" t="s">
        <v>6946</v>
      </c>
      <c r="C6458" s="434">
        <v>180</v>
      </c>
    </row>
    <row r="6459" spans="1:3" x14ac:dyDescent="0.35">
      <c r="A6459" s="917" t="s">
        <v>9227</v>
      </c>
      <c r="B6459" s="422" t="s">
        <v>3406</v>
      </c>
      <c r="C6459" s="434">
        <v>30</v>
      </c>
    </row>
    <row r="6460" spans="1:3" x14ac:dyDescent="0.35">
      <c r="A6460" s="917" t="s">
        <v>9228</v>
      </c>
      <c r="B6460" s="422" t="s">
        <v>3408</v>
      </c>
      <c r="C6460" s="434">
        <v>30</v>
      </c>
    </row>
    <row r="6461" spans="1:3" x14ac:dyDescent="0.35">
      <c r="A6461" s="917" t="s">
        <v>9229</v>
      </c>
      <c r="B6461" s="422" t="s">
        <v>3410</v>
      </c>
      <c r="C6461" s="434">
        <v>60</v>
      </c>
    </row>
    <row r="6462" spans="1:3" x14ac:dyDescent="0.35">
      <c r="A6462" s="917" t="s">
        <v>9230</v>
      </c>
      <c r="B6462" s="422" t="s">
        <v>6947</v>
      </c>
      <c r="C6462" s="434">
        <v>45</v>
      </c>
    </row>
    <row r="6463" spans="1:3" x14ac:dyDescent="0.35">
      <c r="A6463" s="917" t="s">
        <v>9231</v>
      </c>
      <c r="B6463" s="422" t="s">
        <v>3456</v>
      </c>
      <c r="C6463" s="434">
        <v>180</v>
      </c>
    </row>
    <row r="6464" spans="1:3" x14ac:dyDescent="0.35">
      <c r="A6464" s="917" t="s">
        <v>9232</v>
      </c>
      <c r="B6464" s="422" t="s">
        <v>6948</v>
      </c>
      <c r="C6464" s="434">
        <v>45</v>
      </c>
    </row>
    <row r="6465" spans="1:3" x14ac:dyDescent="0.35">
      <c r="A6465" s="917" t="s">
        <v>9233</v>
      </c>
      <c r="B6465" s="422" t="s">
        <v>3415</v>
      </c>
      <c r="C6465" s="434">
        <v>45</v>
      </c>
    </row>
    <row r="6466" spans="1:3" x14ac:dyDescent="0.35">
      <c r="A6466" s="917" t="s">
        <v>9234</v>
      </c>
      <c r="B6466" s="422" t="s">
        <v>6949</v>
      </c>
      <c r="C6466" s="434">
        <v>45</v>
      </c>
    </row>
    <row r="6467" spans="1:3" ht="31" x14ac:dyDescent="0.35">
      <c r="A6467" s="917" t="s">
        <v>9235</v>
      </c>
      <c r="B6467" s="422" t="s">
        <v>6950</v>
      </c>
      <c r="C6467" s="434">
        <v>60</v>
      </c>
    </row>
    <row r="6468" spans="1:3" x14ac:dyDescent="0.35">
      <c r="A6468" s="917" t="s">
        <v>9236</v>
      </c>
      <c r="B6468" s="422" t="s">
        <v>3421</v>
      </c>
      <c r="C6468" s="434">
        <v>45</v>
      </c>
    </row>
    <row r="6469" spans="1:3" x14ac:dyDescent="0.35">
      <c r="A6469" s="917" t="s">
        <v>9237</v>
      </c>
      <c r="B6469" s="422" t="s">
        <v>3423</v>
      </c>
      <c r="C6469" s="434">
        <v>90</v>
      </c>
    </row>
    <row r="6470" spans="1:3" x14ac:dyDescent="0.35">
      <c r="A6470" s="917" t="s">
        <v>9238</v>
      </c>
      <c r="B6470" s="422" t="s">
        <v>6951</v>
      </c>
      <c r="C6470" s="434">
        <v>90</v>
      </c>
    </row>
    <row r="6471" spans="1:3" x14ac:dyDescent="0.35">
      <c r="A6471" s="917" t="s">
        <v>9239</v>
      </c>
      <c r="B6471" s="422" t="s">
        <v>6952</v>
      </c>
      <c r="C6471" s="434">
        <v>60</v>
      </c>
    </row>
    <row r="6472" spans="1:3" x14ac:dyDescent="0.35">
      <c r="A6472" s="917" t="s">
        <v>9240</v>
      </c>
      <c r="B6472" s="422" t="s">
        <v>817</v>
      </c>
      <c r="C6472" s="434">
        <v>180</v>
      </c>
    </row>
    <row r="6473" spans="1:3" x14ac:dyDescent="0.35">
      <c r="A6473" s="917" t="s">
        <v>9241</v>
      </c>
      <c r="B6473" s="422" t="s">
        <v>6874</v>
      </c>
      <c r="C6473" s="434">
        <v>30</v>
      </c>
    </row>
    <row r="6474" spans="1:3" x14ac:dyDescent="0.35">
      <c r="A6474" s="917" t="s">
        <v>9242</v>
      </c>
      <c r="B6474" s="422" t="s">
        <v>2413</v>
      </c>
      <c r="C6474" s="434">
        <v>15</v>
      </c>
    </row>
    <row r="6475" spans="1:3" x14ac:dyDescent="0.35">
      <c r="A6475" s="917" t="s">
        <v>9243</v>
      </c>
      <c r="B6475" s="422" t="s">
        <v>2415</v>
      </c>
      <c r="C6475" s="434">
        <v>30</v>
      </c>
    </row>
    <row r="6476" spans="1:3" x14ac:dyDescent="0.35">
      <c r="A6476" s="917" t="s">
        <v>9244</v>
      </c>
      <c r="B6476" s="422" t="s">
        <v>6868</v>
      </c>
      <c r="C6476" s="434">
        <v>45</v>
      </c>
    </row>
    <row r="6477" spans="1:3" x14ac:dyDescent="0.35">
      <c r="A6477" s="917" t="s">
        <v>9245</v>
      </c>
      <c r="B6477" s="422" t="s">
        <v>836</v>
      </c>
      <c r="C6477" s="434">
        <v>45</v>
      </c>
    </row>
    <row r="6478" spans="1:3" x14ac:dyDescent="0.35">
      <c r="A6478" s="917" t="s">
        <v>9246</v>
      </c>
      <c r="B6478" s="422" t="s">
        <v>835</v>
      </c>
      <c r="C6478" s="434">
        <v>90</v>
      </c>
    </row>
    <row r="6479" spans="1:3" x14ac:dyDescent="0.35">
      <c r="A6479" s="917" t="s">
        <v>9247</v>
      </c>
      <c r="B6479" s="422" t="s">
        <v>3386</v>
      </c>
      <c r="C6479" s="434">
        <v>30</v>
      </c>
    </row>
    <row r="6480" spans="1:3" x14ac:dyDescent="0.35">
      <c r="A6480" s="917" t="s">
        <v>9248</v>
      </c>
      <c r="B6480" s="422" t="s">
        <v>3388</v>
      </c>
      <c r="C6480" s="434">
        <v>30</v>
      </c>
    </row>
    <row r="6481" spans="1:3" x14ac:dyDescent="0.35">
      <c r="A6481" s="917" t="s">
        <v>9249</v>
      </c>
      <c r="B6481" s="422" t="s">
        <v>3390</v>
      </c>
      <c r="C6481" s="434">
        <v>30</v>
      </c>
    </row>
    <row r="6482" spans="1:3" x14ac:dyDescent="0.35">
      <c r="A6482" s="917" t="s">
        <v>9250</v>
      </c>
      <c r="B6482" s="422" t="s">
        <v>3201</v>
      </c>
      <c r="C6482" s="434">
        <v>30</v>
      </c>
    </row>
    <row r="6483" spans="1:3" x14ac:dyDescent="0.35">
      <c r="A6483" s="917" t="s">
        <v>9251</v>
      </c>
      <c r="B6483" s="422" t="s">
        <v>2428</v>
      </c>
      <c r="C6483" s="434">
        <v>30</v>
      </c>
    </row>
    <row r="6484" spans="1:3" x14ac:dyDescent="0.35">
      <c r="A6484" s="917" t="s">
        <v>9252</v>
      </c>
      <c r="B6484" s="422" t="s">
        <v>3393</v>
      </c>
      <c r="C6484" s="434">
        <v>120</v>
      </c>
    </row>
    <row r="6485" spans="1:3" x14ac:dyDescent="0.35">
      <c r="A6485" s="917" t="s">
        <v>9253</v>
      </c>
      <c r="B6485" s="422" t="s">
        <v>3437</v>
      </c>
      <c r="C6485" s="434">
        <v>45</v>
      </c>
    </row>
    <row r="6486" spans="1:3" x14ac:dyDescent="0.35">
      <c r="A6486" s="917" t="s">
        <v>9254</v>
      </c>
      <c r="B6486" s="422" t="s">
        <v>6943</v>
      </c>
      <c r="C6486" s="434">
        <v>45</v>
      </c>
    </row>
    <row r="6487" spans="1:3" x14ac:dyDescent="0.35">
      <c r="A6487" s="917" t="s">
        <v>9255</v>
      </c>
      <c r="B6487" s="422" t="s">
        <v>3399</v>
      </c>
      <c r="C6487" s="434">
        <v>30</v>
      </c>
    </row>
    <row r="6488" spans="1:3" x14ac:dyDescent="0.35">
      <c r="A6488" s="917" t="s">
        <v>9256</v>
      </c>
      <c r="B6488" s="422" t="s">
        <v>3397</v>
      </c>
      <c r="C6488" s="434">
        <v>120</v>
      </c>
    </row>
    <row r="6489" spans="1:3" x14ac:dyDescent="0.35">
      <c r="A6489" s="917" t="s">
        <v>9257</v>
      </c>
      <c r="B6489" s="422" t="s">
        <v>3395</v>
      </c>
      <c r="C6489" s="434">
        <v>60</v>
      </c>
    </row>
    <row r="6490" spans="1:3" x14ac:dyDescent="0.35">
      <c r="A6490" s="917" t="s">
        <v>9258</v>
      </c>
      <c r="B6490" s="422" t="s">
        <v>3203</v>
      </c>
      <c r="C6490" s="434">
        <v>120</v>
      </c>
    </row>
    <row r="6491" spans="1:3" x14ac:dyDescent="0.35">
      <c r="A6491" s="917" t="s">
        <v>9259</v>
      </c>
      <c r="B6491" s="422" t="s">
        <v>3402</v>
      </c>
      <c r="C6491" s="434">
        <v>30</v>
      </c>
    </row>
    <row r="6492" spans="1:3" x14ac:dyDescent="0.35">
      <c r="A6492" s="917" t="s">
        <v>9260</v>
      </c>
      <c r="B6492" s="422" t="s">
        <v>6946</v>
      </c>
      <c r="C6492" s="434">
        <v>180</v>
      </c>
    </row>
    <row r="6493" spans="1:3" x14ac:dyDescent="0.35">
      <c r="A6493" s="917" t="s">
        <v>9261</v>
      </c>
      <c r="B6493" s="422" t="s">
        <v>3406</v>
      </c>
      <c r="C6493" s="434">
        <v>30</v>
      </c>
    </row>
    <row r="6494" spans="1:3" x14ac:dyDescent="0.35">
      <c r="A6494" s="917" t="s">
        <v>9262</v>
      </c>
      <c r="B6494" s="422" t="s">
        <v>3408</v>
      </c>
      <c r="C6494" s="434">
        <v>30</v>
      </c>
    </row>
    <row r="6495" spans="1:3" x14ac:dyDescent="0.35">
      <c r="A6495" s="917" t="s">
        <v>9263</v>
      </c>
      <c r="B6495" s="422" t="s">
        <v>3410</v>
      </c>
      <c r="C6495" s="434">
        <v>60</v>
      </c>
    </row>
    <row r="6496" spans="1:3" x14ac:dyDescent="0.35">
      <c r="A6496" s="917" t="s">
        <v>9264</v>
      </c>
      <c r="B6496" s="422" t="s">
        <v>7299</v>
      </c>
      <c r="C6496" s="434">
        <v>90</v>
      </c>
    </row>
    <row r="6497" spans="1:3" x14ac:dyDescent="0.35">
      <c r="A6497" s="917" t="s">
        <v>9265</v>
      </c>
      <c r="B6497" s="422" t="s">
        <v>3415</v>
      </c>
      <c r="C6497" s="434">
        <v>30</v>
      </c>
    </row>
    <row r="6498" spans="1:3" x14ac:dyDescent="0.35">
      <c r="A6498" s="917" t="s">
        <v>9266</v>
      </c>
      <c r="B6498" s="422" t="s">
        <v>6949</v>
      </c>
      <c r="C6498" s="434">
        <v>30</v>
      </c>
    </row>
    <row r="6499" spans="1:3" ht="31" x14ac:dyDescent="0.35">
      <c r="A6499" s="917" t="s">
        <v>9267</v>
      </c>
      <c r="B6499" s="422" t="s">
        <v>7307</v>
      </c>
      <c r="C6499" s="434">
        <v>30</v>
      </c>
    </row>
    <row r="6500" spans="1:3" x14ac:dyDescent="0.35">
      <c r="A6500" s="917" t="s">
        <v>9268</v>
      </c>
      <c r="B6500" s="422" t="s">
        <v>3421</v>
      </c>
      <c r="C6500" s="434">
        <v>30</v>
      </c>
    </row>
    <row r="6501" spans="1:3" x14ac:dyDescent="0.35">
      <c r="A6501" s="917" t="s">
        <v>9269</v>
      </c>
      <c r="B6501" s="422" t="s">
        <v>3423</v>
      </c>
      <c r="C6501" s="434">
        <v>75</v>
      </c>
    </row>
    <row r="6502" spans="1:3" x14ac:dyDescent="0.35">
      <c r="A6502" s="917" t="s">
        <v>9270</v>
      </c>
      <c r="B6502" s="422" t="s">
        <v>6952</v>
      </c>
      <c r="C6502" s="434">
        <v>60</v>
      </c>
    </row>
    <row r="6503" spans="1:3" x14ac:dyDescent="0.35">
      <c r="A6503" s="917" t="s">
        <v>9271</v>
      </c>
      <c r="B6503" s="422" t="s">
        <v>6951</v>
      </c>
      <c r="C6503" s="434">
        <v>120</v>
      </c>
    </row>
    <row r="6504" spans="1:3" x14ac:dyDescent="0.35">
      <c r="A6504" s="917" t="s">
        <v>9272</v>
      </c>
      <c r="B6504" s="422" t="s">
        <v>6948</v>
      </c>
      <c r="C6504" s="434">
        <v>45</v>
      </c>
    </row>
    <row r="6505" spans="1:3" x14ac:dyDescent="0.35">
      <c r="A6505" s="917" t="s">
        <v>9273</v>
      </c>
      <c r="B6505" s="422" t="s">
        <v>817</v>
      </c>
      <c r="C6505" s="434">
        <v>135</v>
      </c>
    </row>
    <row r="6506" spans="1:3" x14ac:dyDescent="0.35">
      <c r="A6506" s="917" t="s">
        <v>9274</v>
      </c>
      <c r="B6506" s="918" t="s">
        <v>6874</v>
      </c>
      <c r="C6506" s="934">
        <v>75</v>
      </c>
    </row>
    <row r="6507" spans="1:3" x14ac:dyDescent="0.35">
      <c r="A6507" s="917" t="s">
        <v>9275</v>
      </c>
      <c r="B6507" s="918" t="s">
        <v>2413</v>
      </c>
      <c r="C6507" s="934">
        <v>30</v>
      </c>
    </row>
    <row r="6508" spans="1:3" x14ac:dyDescent="0.35">
      <c r="A6508" s="917" t="s">
        <v>9276</v>
      </c>
      <c r="B6508" s="918" t="s">
        <v>2415</v>
      </c>
      <c r="C6508" s="934">
        <v>60</v>
      </c>
    </row>
    <row r="6509" spans="1:3" x14ac:dyDescent="0.35">
      <c r="A6509" s="917" t="s">
        <v>9277</v>
      </c>
      <c r="B6509" s="918" t="s">
        <v>3540</v>
      </c>
      <c r="C6509" s="934">
        <v>75</v>
      </c>
    </row>
    <row r="6510" spans="1:3" x14ac:dyDescent="0.35">
      <c r="A6510" s="917" t="s">
        <v>9278</v>
      </c>
      <c r="B6510" s="918" t="s">
        <v>836</v>
      </c>
      <c r="C6510" s="934">
        <v>75</v>
      </c>
    </row>
    <row r="6511" spans="1:3" x14ac:dyDescent="0.35">
      <c r="A6511" s="917" t="s">
        <v>9279</v>
      </c>
      <c r="B6511" s="918" t="s">
        <v>6886</v>
      </c>
      <c r="C6511" s="934">
        <v>120</v>
      </c>
    </row>
    <row r="6512" spans="1:3" x14ac:dyDescent="0.35">
      <c r="A6512" s="917" t="s">
        <v>9280</v>
      </c>
      <c r="B6512" s="422" t="s">
        <v>2428</v>
      </c>
      <c r="C6512" s="934">
        <v>30</v>
      </c>
    </row>
    <row r="6513" spans="1:3" x14ac:dyDescent="0.35">
      <c r="A6513" s="917" t="s">
        <v>9281</v>
      </c>
      <c r="B6513" s="422" t="s">
        <v>6911</v>
      </c>
      <c r="C6513" s="934">
        <v>45</v>
      </c>
    </row>
    <row r="6514" spans="1:3" x14ac:dyDescent="0.35">
      <c r="A6514" s="917" t="s">
        <v>9282</v>
      </c>
      <c r="B6514" s="422" t="s">
        <v>3236</v>
      </c>
      <c r="C6514" s="934">
        <v>60</v>
      </c>
    </row>
    <row r="6515" spans="1:3" x14ac:dyDescent="0.35">
      <c r="A6515" s="917" t="s">
        <v>9283</v>
      </c>
      <c r="B6515" s="422" t="s">
        <v>6953</v>
      </c>
      <c r="C6515" s="934">
        <v>45</v>
      </c>
    </row>
    <row r="6516" spans="1:3" x14ac:dyDescent="0.35">
      <c r="A6516" s="917" t="s">
        <v>9284</v>
      </c>
      <c r="B6516" s="422" t="s">
        <v>3393</v>
      </c>
      <c r="C6516" s="934">
        <v>90</v>
      </c>
    </row>
    <row r="6517" spans="1:3" x14ac:dyDescent="0.35">
      <c r="A6517" s="917" t="s">
        <v>9285</v>
      </c>
      <c r="B6517" s="422" t="s">
        <v>3365</v>
      </c>
      <c r="C6517" s="934">
        <v>90</v>
      </c>
    </row>
    <row r="6518" spans="1:3" x14ac:dyDescent="0.35">
      <c r="A6518" s="917" t="s">
        <v>9286</v>
      </c>
      <c r="B6518" s="422" t="s">
        <v>3482</v>
      </c>
      <c r="C6518" s="930">
        <v>60</v>
      </c>
    </row>
    <row r="6519" spans="1:3" x14ac:dyDescent="0.35">
      <c r="A6519" s="917" t="s">
        <v>9287</v>
      </c>
      <c r="B6519" s="422" t="s">
        <v>6954</v>
      </c>
      <c r="C6519" s="930">
        <v>90</v>
      </c>
    </row>
    <row r="6520" spans="1:3" x14ac:dyDescent="0.35">
      <c r="A6520" s="917" t="s">
        <v>9288</v>
      </c>
      <c r="B6520" s="422" t="s">
        <v>3498</v>
      </c>
      <c r="C6520" s="930">
        <v>90</v>
      </c>
    </row>
    <row r="6521" spans="1:3" x14ac:dyDescent="0.35">
      <c r="A6521" s="917" t="s">
        <v>9289</v>
      </c>
      <c r="B6521" s="422" t="s">
        <v>6955</v>
      </c>
      <c r="C6521" s="930">
        <v>60</v>
      </c>
    </row>
    <row r="6522" spans="1:3" x14ac:dyDescent="0.35">
      <c r="A6522" s="917" t="s">
        <v>9290</v>
      </c>
      <c r="B6522" s="422" t="s">
        <v>3484</v>
      </c>
      <c r="C6522" s="930">
        <v>120</v>
      </c>
    </row>
    <row r="6523" spans="1:3" x14ac:dyDescent="0.35">
      <c r="A6523" s="917" t="s">
        <v>9291</v>
      </c>
      <c r="B6523" s="422" t="s">
        <v>6956</v>
      </c>
      <c r="C6523" s="930">
        <v>90</v>
      </c>
    </row>
    <row r="6524" spans="1:3" x14ac:dyDescent="0.35">
      <c r="A6524" s="917" t="s">
        <v>9292</v>
      </c>
      <c r="B6524" s="422" t="s">
        <v>6957</v>
      </c>
      <c r="C6524" s="930">
        <v>90</v>
      </c>
    </row>
    <row r="6525" spans="1:3" x14ac:dyDescent="0.35">
      <c r="A6525" s="917" t="s">
        <v>9293</v>
      </c>
      <c r="B6525" s="422" t="s">
        <v>3490</v>
      </c>
      <c r="C6525" s="930">
        <v>60</v>
      </c>
    </row>
    <row r="6526" spans="1:3" x14ac:dyDescent="0.35">
      <c r="A6526" s="917" t="s">
        <v>9294</v>
      </c>
      <c r="B6526" s="422" t="s">
        <v>6958</v>
      </c>
      <c r="C6526" s="930">
        <v>60</v>
      </c>
    </row>
    <row r="6527" spans="1:3" x14ac:dyDescent="0.35">
      <c r="A6527" s="917" t="s">
        <v>9295</v>
      </c>
      <c r="B6527" s="422" t="s">
        <v>3492</v>
      </c>
      <c r="C6527" s="930">
        <v>90</v>
      </c>
    </row>
    <row r="6528" spans="1:3" x14ac:dyDescent="0.35">
      <c r="A6528" s="917" t="s">
        <v>9296</v>
      </c>
      <c r="B6528" s="422" t="s">
        <v>3494</v>
      </c>
      <c r="C6528" s="930">
        <v>90</v>
      </c>
    </row>
    <row r="6529" spans="1:3" x14ac:dyDescent="0.35">
      <c r="A6529" s="917" t="s">
        <v>9297</v>
      </c>
      <c r="B6529" s="422" t="s">
        <v>6959</v>
      </c>
      <c r="C6529" s="934">
        <v>180</v>
      </c>
    </row>
    <row r="6530" spans="1:3" x14ac:dyDescent="0.35">
      <c r="A6530" s="917" t="s">
        <v>9298</v>
      </c>
      <c r="B6530" s="422" t="s">
        <v>6960</v>
      </c>
      <c r="C6530" s="934">
        <v>60</v>
      </c>
    </row>
    <row r="6531" spans="1:3" x14ac:dyDescent="0.35">
      <c r="A6531" s="917" t="s">
        <v>9299</v>
      </c>
      <c r="B6531" s="422" t="s">
        <v>3496</v>
      </c>
      <c r="C6531" s="934">
        <v>60</v>
      </c>
    </row>
    <row r="6532" spans="1:3" x14ac:dyDescent="0.35">
      <c r="A6532" s="917" t="s">
        <v>9300</v>
      </c>
      <c r="B6532" s="918" t="s">
        <v>3525</v>
      </c>
      <c r="C6532" s="934">
        <v>90</v>
      </c>
    </row>
    <row r="6533" spans="1:3" x14ac:dyDescent="0.35">
      <c r="A6533" s="917" t="s">
        <v>9301</v>
      </c>
      <c r="B6533" s="918" t="s">
        <v>3527</v>
      </c>
      <c r="C6533" s="934">
        <v>90</v>
      </c>
    </row>
    <row r="6534" spans="1:3" x14ac:dyDescent="0.35">
      <c r="A6534" s="917" t="s">
        <v>9302</v>
      </c>
      <c r="B6534" s="918" t="s">
        <v>3529</v>
      </c>
      <c r="C6534" s="934">
        <v>90</v>
      </c>
    </row>
    <row r="6535" spans="1:3" x14ac:dyDescent="0.35">
      <c r="A6535" s="917" t="s">
        <v>9303</v>
      </c>
      <c r="B6535" s="422" t="s">
        <v>3500</v>
      </c>
      <c r="C6535" s="930">
        <v>270</v>
      </c>
    </row>
    <row r="6536" spans="1:3" x14ac:dyDescent="0.35">
      <c r="A6536" s="917" t="s">
        <v>9304</v>
      </c>
      <c r="B6536" s="918" t="s">
        <v>2411</v>
      </c>
      <c r="C6536" s="934">
        <v>30</v>
      </c>
    </row>
    <row r="6537" spans="1:3" x14ac:dyDescent="0.35">
      <c r="A6537" s="917" t="s">
        <v>9305</v>
      </c>
      <c r="B6537" s="918" t="s">
        <v>2413</v>
      </c>
      <c r="C6537" s="934">
        <v>15</v>
      </c>
    </row>
    <row r="6538" spans="1:3" x14ac:dyDescent="0.35">
      <c r="A6538" s="917" t="s">
        <v>9306</v>
      </c>
      <c r="B6538" s="918" t="s">
        <v>2415</v>
      </c>
      <c r="C6538" s="934">
        <v>30</v>
      </c>
    </row>
    <row r="6539" spans="1:3" x14ac:dyDescent="0.35">
      <c r="A6539" s="917" t="s">
        <v>9307</v>
      </c>
      <c r="B6539" s="918" t="s">
        <v>3471</v>
      </c>
      <c r="C6539" s="934">
        <v>45</v>
      </c>
    </row>
    <row r="6540" spans="1:3" x14ac:dyDescent="0.35">
      <c r="A6540" s="917" t="s">
        <v>9308</v>
      </c>
      <c r="B6540" s="918" t="s">
        <v>836</v>
      </c>
      <c r="C6540" s="934">
        <v>45</v>
      </c>
    </row>
    <row r="6541" spans="1:3" x14ac:dyDescent="0.35">
      <c r="A6541" s="917" t="s">
        <v>9309</v>
      </c>
      <c r="B6541" s="918" t="s">
        <v>6961</v>
      </c>
      <c r="C6541" s="934">
        <v>90</v>
      </c>
    </row>
    <row r="6542" spans="1:3" x14ac:dyDescent="0.35">
      <c r="A6542" s="917" t="s">
        <v>9310</v>
      </c>
      <c r="B6542" s="422" t="s">
        <v>2428</v>
      </c>
      <c r="C6542" s="934">
        <v>30</v>
      </c>
    </row>
    <row r="6543" spans="1:3" x14ac:dyDescent="0.35">
      <c r="A6543" s="917" t="s">
        <v>9311</v>
      </c>
      <c r="B6543" s="422" t="s">
        <v>6911</v>
      </c>
      <c r="C6543" s="934">
        <v>45</v>
      </c>
    </row>
    <row r="6544" spans="1:3" x14ac:dyDescent="0.35">
      <c r="A6544" s="917" t="s">
        <v>9312</v>
      </c>
      <c r="B6544" s="422" t="s">
        <v>3236</v>
      </c>
      <c r="C6544" s="934">
        <v>60</v>
      </c>
    </row>
    <row r="6545" spans="1:3" x14ac:dyDescent="0.35">
      <c r="A6545" s="917" t="s">
        <v>9313</v>
      </c>
      <c r="B6545" s="422" t="s">
        <v>6953</v>
      </c>
      <c r="C6545" s="934">
        <v>45</v>
      </c>
    </row>
    <row r="6546" spans="1:3" x14ac:dyDescent="0.35">
      <c r="A6546" s="917" t="s">
        <v>9314</v>
      </c>
      <c r="B6546" s="422" t="s">
        <v>3393</v>
      </c>
      <c r="C6546" s="934">
        <v>90</v>
      </c>
    </row>
    <row r="6547" spans="1:3" x14ac:dyDescent="0.35">
      <c r="A6547" s="917" t="s">
        <v>9315</v>
      </c>
      <c r="B6547" s="422" t="s">
        <v>3365</v>
      </c>
      <c r="C6547" s="934">
        <v>90</v>
      </c>
    </row>
    <row r="6548" spans="1:3" x14ac:dyDescent="0.35">
      <c r="A6548" s="917" t="s">
        <v>9316</v>
      </c>
      <c r="B6548" s="422" t="s">
        <v>3482</v>
      </c>
      <c r="C6548" s="930">
        <v>60</v>
      </c>
    </row>
    <row r="6549" spans="1:3" x14ac:dyDescent="0.35">
      <c r="A6549" s="917" t="s">
        <v>9317</v>
      </c>
      <c r="B6549" s="422" t="s">
        <v>6954</v>
      </c>
      <c r="C6549" s="930">
        <v>90</v>
      </c>
    </row>
    <row r="6550" spans="1:3" x14ac:dyDescent="0.35">
      <c r="A6550" s="917" t="s">
        <v>9318</v>
      </c>
      <c r="B6550" s="422" t="s">
        <v>3498</v>
      </c>
      <c r="C6550" s="930">
        <v>90</v>
      </c>
    </row>
    <row r="6551" spans="1:3" x14ac:dyDescent="0.35">
      <c r="A6551" s="917" t="s">
        <v>9319</v>
      </c>
      <c r="B6551" s="422" t="s">
        <v>6955</v>
      </c>
      <c r="C6551" s="930">
        <v>60</v>
      </c>
    </row>
    <row r="6552" spans="1:3" x14ac:dyDescent="0.35">
      <c r="A6552" s="917" t="s">
        <v>9320</v>
      </c>
      <c r="B6552" s="422" t="s">
        <v>6962</v>
      </c>
      <c r="C6552" s="930">
        <v>120</v>
      </c>
    </row>
    <row r="6553" spans="1:3" x14ac:dyDescent="0.35">
      <c r="A6553" s="917" t="s">
        <v>9321</v>
      </c>
      <c r="B6553" s="422" t="s">
        <v>6956</v>
      </c>
      <c r="C6553" s="930">
        <v>90</v>
      </c>
    </row>
    <row r="6554" spans="1:3" x14ac:dyDescent="0.35">
      <c r="A6554" s="917" t="s">
        <v>9322</v>
      </c>
      <c r="B6554" s="422" t="s">
        <v>6957</v>
      </c>
      <c r="C6554" s="930">
        <v>90</v>
      </c>
    </row>
    <row r="6555" spans="1:3" x14ac:dyDescent="0.35">
      <c r="A6555" s="917" t="s">
        <v>9323</v>
      </c>
      <c r="B6555" s="422" t="s">
        <v>3490</v>
      </c>
      <c r="C6555" s="930">
        <v>60</v>
      </c>
    </row>
    <row r="6556" spans="1:3" x14ac:dyDescent="0.35">
      <c r="A6556" s="917" t="s">
        <v>9324</v>
      </c>
      <c r="B6556" s="422" t="s">
        <v>6963</v>
      </c>
      <c r="C6556" s="930">
        <v>60</v>
      </c>
    </row>
    <row r="6557" spans="1:3" x14ac:dyDescent="0.35">
      <c r="A6557" s="917" t="s">
        <v>9325</v>
      </c>
      <c r="B6557" s="422" t="s">
        <v>3492</v>
      </c>
      <c r="C6557" s="930">
        <v>90</v>
      </c>
    </row>
    <row r="6558" spans="1:3" x14ac:dyDescent="0.35">
      <c r="A6558" s="917" t="s">
        <v>9326</v>
      </c>
      <c r="B6558" s="422" t="s">
        <v>3494</v>
      </c>
      <c r="C6558" s="930">
        <v>90</v>
      </c>
    </row>
    <row r="6559" spans="1:3" x14ac:dyDescent="0.35">
      <c r="A6559" s="917" t="s">
        <v>9327</v>
      </c>
      <c r="B6559" s="422" t="s">
        <v>6960</v>
      </c>
      <c r="C6559" s="934">
        <v>60</v>
      </c>
    </row>
    <row r="6560" spans="1:3" x14ac:dyDescent="0.35">
      <c r="A6560" s="917" t="s">
        <v>9328</v>
      </c>
      <c r="B6560" s="422" t="s">
        <v>3496</v>
      </c>
      <c r="C6560" s="934">
        <v>60</v>
      </c>
    </row>
    <row r="6561" spans="1:3" x14ac:dyDescent="0.35">
      <c r="A6561" s="917" t="s">
        <v>9329</v>
      </c>
      <c r="B6561" s="422" t="s">
        <v>3500</v>
      </c>
      <c r="C6561" s="930">
        <v>270</v>
      </c>
    </row>
    <row r="6562" spans="1:3" x14ac:dyDescent="0.35">
      <c r="A6562" s="917" t="s">
        <v>9330</v>
      </c>
      <c r="B6562" s="928" t="s">
        <v>2411</v>
      </c>
      <c r="C6562" s="919">
        <v>30</v>
      </c>
    </row>
    <row r="6563" spans="1:3" x14ac:dyDescent="0.35">
      <c r="A6563" s="917" t="s">
        <v>9331</v>
      </c>
      <c r="B6563" s="928" t="s">
        <v>2413</v>
      </c>
      <c r="C6563" s="919">
        <v>15</v>
      </c>
    </row>
    <row r="6564" spans="1:3" x14ac:dyDescent="0.35">
      <c r="A6564" s="917" t="s">
        <v>9332</v>
      </c>
      <c r="B6564" s="928" t="s">
        <v>2415</v>
      </c>
      <c r="C6564" s="919">
        <v>30</v>
      </c>
    </row>
    <row r="6565" spans="1:3" x14ac:dyDescent="0.35">
      <c r="A6565" s="917" t="s">
        <v>9333</v>
      </c>
      <c r="B6565" s="928" t="s">
        <v>6868</v>
      </c>
      <c r="C6565" s="919">
        <v>45</v>
      </c>
    </row>
    <row r="6566" spans="1:3" x14ac:dyDescent="0.35">
      <c r="A6566" s="917" t="s">
        <v>9334</v>
      </c>
      <c r="B6566" s="928" t="s">
        <v>836</v>
      </c>
      <c r="C6566" s="919">
        <v>45</v>
      </c>
    </row>
    <row r="6567" spans="1:3" x14ac:dyDescent="0.35">
      <c r="A6567" s="917" t="s">
        <v>9335</v>
      </c>
      <c r="B6567" s="928" t="s">
        <v>7284</v>
      </c>
      <c r="C6567" s="919">
        <v>90</v>
      </c>
    </row>
    <row r="6568" spans="1:3" x14ac:dyDescent="0.35">
      <c r="A6568" s="917" t="s">
        <v>9336</v>
      </c>
      <c r="B6568" s="933" t="s">
        <v>3544</v>
      </c>
      <c r="C6568" s="929">
        <v>30</v>
      </c>
    </row>
    <row r="6569" spans="1:3" x14ac:dyDescent="0.35">
      <c r="A6569" s="917" t="s">
        <v>9337</v>
      </c>
      <c r="B6569" s="933" t="s">
        <v>6911</v>
      </c>
      <c r="C6569" s="929">
        <v>45</v>
      </c>
    </row>
    <row r="6570" spans="1:3" x14ac:dyDescent="0.35">
      <c r="A6570" s="917" t="s">
        <v>9338</v>
      </c>
      <c r="B6570" s="933" t="s">
        <v>6964</v>
      </c>
      <c r="C6570" s="929">
        <v>45</v>
      </c>
    </row>
    <row r="6571" spans="1:3" x14ac:dyDescent="0.35">
      <c r="A6571" s="917" t="s">
        <v>9339</v>
      </c>
      <c r="B6571" s="933" t="s">
        <v>3236</v>
      </c>
      <c r="C6571" s="929">
        <v>60</v>
      </c>
    </row>
    <row r="6572" spans="1:3" x14ac:dyDescent="0.35">
      <c r="A6572" s="917" t="s">
        <v>9340</v>
      </c>
      <c r="B6572" s="933" t="s">
        <v>3393</v>
      </c>
      <c r="C6572" s="929">
        <v>60</v>
      </c>
    </row>
    <row r="6573" spans="1:3" x14ac:dyDescent="0.35">
      <c r="A6573" s="917" t="s">
        <v>9341</v>
      </c>
      <c r="B6573" s="933" t="s">
        <v>3358</v>
      </c>
      <c r="C6573" s="929">
        <v>45</v>
      </c>
    </row>
    <row r="6574" spans="1:3" x14ac:dyDescent="0.35">
      <c r="A6574" s="917" t="s">
        <v>9342</v>
      </c>
      <c r="B6574" s="933" t="s">
        <v>3549</v>
      </c>
      <c r="C6574" s="929">
        <v>30</v>
      </c>
    </row>
    <row r="6575" spans="1:3" x14ac:dyDescent="0.35">
      <c r="A6575" s="917" t="s">
        <v>9343</v>
      </c>
      <c r="B6575" s="933" t="s">
        <v>3365</v>
      </c>
      <c r="C6575" s="929">
        <v>90</v>
      </c>
    </row>
    <row r="6576" spans="1:3" x14ac:dyDescent="0.35">
      <c r="A6576" s="917" t="s">
        <v>9344</v>
      </c>
      <c r="B6576" s="933" t="s">
        <v>2466</v>
      </c>
      <c r="C6576" s="929">
        <v>90</v>
      </c>
    </row>
    <row r="6577" spans="1:3" x14ac:dyDescent="0.35">
      <c r="A6577" s="917" t="s">
        <v>9345</v>
      </c>
      <c r="B6577" s="933" t="s">
        <v>3554</v>
      </c>
      <c r="C6577" s="929">
        <v>60</v>
      </c>
    </row>
    <row r="6578" spans="1:3" x14ac:dyDescent="0.35">
      <c r="A6578" s="917" t="s">
        <v>9346</v>
      </c>
      <c r="B6578" s="933" t="s">
        <v>3572</v>
      </c>
      <c r="C6578" s="929">
        <v>90</v>
      </c>
    </row>
    <row r="6579" spans="1:3" x14ac:dyDescent="0.35">
      <c r="A6579" s="917" t="s">
        <v>9347</v>
      </c>
      <c r="B6579" s="933" t="s">
        <v>3577</v>
      </c>
      <c r="C6579" s="929">
        <v>60</v>
      </c>
    </row>
    <row r="6580" spans="1:3" x14ac:dyDescent="0.35">
      <c r="A6580" s="917" t="s">
        <v>9348</v>
      </c>
      <c r="B6580" s="933" t="s">
        <v>3361</v>
      </c>
      <c r="C6580" s="929">
        <v>120</v>
      </c>
    </row>
    <row r="6581" spans="1:3" x14ac:dyDescent="0.35">
      <c r="A6581" s="917" t="s">
        <v>9349</v>
      </c>
      <c r="B6581" s="933" t="s">
        <v>3371</v>
      </c>
      <c r="C6581" s="929">
        <v>60</v>
      </c>
    </row>
    <row r="6582" spans="1:3" x14ac:dyDescent="0.35">
      <c r="A6582" s="917" t="s">
        <v>9350</v>
      </c>
      <c r="B6582" s="933" t="s">
        <v>3557</v>
      </c>
      <c r="C6582" s="929">
        <v>60</v>
      </c>
    </row>
    <row r="6583" spans="1:3" x14ac:dyDescent="0.35">
      <c r="A6583" s="917" t="s">
        <v>9351</v>
      </c>
      <c r="B6583" s="933" t="s">
        <v>3560</v>
      </c>
      <c r="C6583" s="929">
        <v>90</v>
      </c>
    </row>
    <row r="6584" spans="1:3" x14ac:dyDescent="0.35">
      <c r="A6584" s="917" t="s">
        <v>9352</v>
      </c>
      <c r="B6584" s="933" t="s">
        <v>3562</v>
      </c>
      <c r="C6584" s="929">
        <v>60</v>
      </c>
    </row>
    <row r="6585" spans="1:3" x14ac:dyDescent="0.35">
      <c r="A6585" s="917" t="s">
        <v>9353</v>
      </c>
      <c r="B6585" s="933" t="s">
        <v>3564</v>
      </c>
      <c r="C6585" s="929">
        <v>60</v>
      </c>
    </row>
    <row r="6586" spans="1:3" x14ac:dyDescent="0.35">
      <c r="A6586" s="917" t="s">
        <v>9354</v>
      </c>
      <c r="B6586" s="933" t="s">
        <v>3566</v>
      </c>
      <c r="C6586" s="929">
        <v>60</v>
      </c>
    </row>
    <row r="6587" spans="1:3" x14ac:dyDescent="0.35">
      <c r="A6587" s="917" t="s">
        <v>9355</v>
      </c>
      <c r="B6587" s="933" t="s">
        <v>817</v>
      </c>
      <c r="C6587" s="929">
        <v>270</v>
      </c>
    </row>
    <row r="6588" spans="1:3" x14ac:dyDescent="0.35">
      <c r="A6588" s="917" t="s">
        <v>9356</v>
      </c>
      <c r="B6588" s="928" t="s">
        <v>2411</v>
      </c>
      <c r="C6588" s="919">
        <v>75</v>
      </c>
    </row>
    <row r="6589" spans="1:3" x14ac:dyDescent="0.35">
      <c r="A6589" s="917" t="s">
        <v>9357</v>
      </c>
      <c r="B6589" s="928" t="s">
        <v>2413</v>
      </c>
      <c r="C6589" s="919">
        <v>30</v>
      </c>
    </row>
    <row r="6590" spans="1:3" x14ac:dyDescent="0.35">
      <c r="A6590" s="917" t="s">
        <v>9358</v>
      </c>
      <c r="B6590" s="928" t="s">
        <v>2415</v>
      </c>
      <c r="C6590" s="919">
        <v>60</v>
      </c>
    </row>
    <row r="6591" spans="1:3" x14ac:dyDescent="0.35">
      <c r="A6591" s="917" t="s">
        <v>9359</v>
      </c>
      <c r="B6591" s="928" t="s">
        <v>6868</v>
      </c>
      <c r="C6591" s="919">
        <v>75</v>
      </c>
    </row>
    <row r="6592" spans="1:3" x14ac:dyDescent="0.35">
      <c r="A6592" s="917" t="s">
        <v>9360</v>
      </c>
      <c r="B6592" s="928" t="s">
        <v>836</v>
      </c>
      <c r="C6592" s="919">
        <v>75</v>
      </c>
    </row>
    <row r="6593" spans="1:3" x14ac:dyDescent="0.35">
      <c r="A6593" s="917" t="s">
        <v>9361</v>
      </c>
      <c r="B6593" s="928" t="s">
        <v>7284</v>
      </c>
      <c r="C6593" s="919">
        <v>120</v>
      </c>
    </row>
    <row r="6594" spans="1:3" x14ac:dyDescent="0.35">
      <c r="A6594" s="917" t="s">
        <v>9362</v>
      </c>
      <c r="B6594" s="933" t="s">
        <v>3544</v>
      </c>
      <c r="C6594" s="929">
        <v>30</v>
      </c>
    </row>
    <row r="6595" spans="1:3" x14ac:dyDescent="0.35">
      <c r="A6595" s="917" t="s">
        <v>9363</v>
      </c>
      <c r="B6595" s="933" t="s">
        <v>6911</v>
      </c>
      <c r="C6595" s="929">
        <v>45</v>
      </c>
    </row>
    <row r="6596" spans="1:3" x14ac:dyDescent="0.35">
      <c r="A6596" s="917" t="s">
        <v>9364</v>
      </c>
      <c r="B6596" s="933" t="s">
        <v>6964</v>
      </c>
      <c r="C6596" s="929">
        <v>45</v>
      </c>
    </row>
    <row r="6597" spans="1:3" x14ac:dyDescent="0.35">
      <c r="A6597" s="917" t="s">
        <v>9365</v>
      </c>
      <c r="B6597" s="933" t="s">
        <v>3236</v>
      </c>
      <c r="C6597" s="929">
        <v>60</v>
      </c>
    </row>
    <row r="6598" spans="1:3" x14ac:dyDescent="0.35">
      <c r="A6598" s="917" t="s">
        <v>9366</v>
      </c>
      <c r="B6598" s="933" t="s">
        <v>3393</v>
      </c>
      <c r="C6598" s="929">
        <v>90</v>
      </c>
    </row>
    <row r="6599" spans="1:3" x14ac:dyDescent="0.35">
      <c r="A6599" s="917" t="s">
        <v>9367</v>
      </c>
      <c r="B6599" s="933" t="s">
        <v>3358</v>
      </c>
      <c r="C6599" s="929">
        <v>45</v>
      </c>
    </row>
    <row r="6600" spans="1:3" x14ac:dyDescent="0.35">
      <c r="A6600" s="917" t="s">
        <v>9368</v>
      </c>
      <c r="B6600" s="933" t="s">
        <v>3549</v>
      </c>
      <c r="C6600" s="929">
        <v>30</v>
      </c>
    </row>
    <row r="6601" spans="1:3" x14ac:dyDescent="0.35">
      <c r="A6601" s="917" t="s">
        <v>9369</v>
      </c>
      <c r="B6601" s="933" t="s">
        <v>3365</v>
      </c>
      <c r="C6601" s="929">
        <v>90</v>
      </c>
    </row>
    <row r="6602" spans="1:3" x14ac:dyDescent="0.35">
      <c r="A6602" s="917" t="s">
        <v>9370</v>
      </c>
      <c r="B6602" s="933" t="s">
        <v>2466</v>
      </c>
      <c r="C6602" s="929">
        <v>90</v>
      </c>
    </row>
    <row r="6603" spans="1:3" x14ac:dyDescent="0.35">
      <c r="A6603" s="917" t="s">
        <v>9371</v>
      </c>
      <c r="B6603" s="933" t="s">
        <v>3552</v>
      </c>
      <c r="C6603" s="929">
        <v>60</v>
      </c>
    </row>
    <row r="6604" spans="1:3" x14ac:dyDescent="0.35">
      <c r="A6604" s="917" t="s">
        <v>9372</v>
      </c>
      <c r="B6604" s="933" t="s">
        <v>3554</v>
      </c>
      <c r="C6604" s="929">
        <v>60</v>
      </c>
    </row>
    <row r="6605" spans="1:3" x14ac:dyDescent="0.35">
      <c r="A6605" s="917" t="s">
        <v>9373</v>
      </c>
      <c r="B6605" s="933" t="s">
        <v>3572</v>
      </c>
      <c r="C6605" s="929">
        <v>90</v>
      </c>
    </row>
    <row r="6606" spans="1:3" x14ac:dyDescent="0.35">
      <c r="A6606" s="917" t="s">
        <v>9374</v>
      </c>
      <c r="B6606" s="933" t="s">
        <v>3519</v>
      </c>
      <c r="C6606" s="929">
        <v>90</v>
      </c>
    </row>
    <row r="6607" spans="1:3" x14ac:dyDescent="0.35">
      <c r="A6607" s="917" t="s">
        <v>9375</v>
      </c>
      <c r="B6607" s="933" t="s">
        <v>3577</v>
      </c>
      <c r="C6607" s="929">
        <v>60</v>
      </c>
    </row>
    <row r="6608" spans="1:3" x14ac:dyDescent="0.35">
      <c r="A6608" s="917" t="s">
        <v>9376</v>
      </c>
      <c r="B6608" s="933" t="s">
        <v>3361</v>
      </c>
      <c r="C6608" s="929">
        <v>120</v>
      </c>
    </row>
    <row r="6609" spans="1:3" x14ac:dyDescent="0.35">
      <c r="A6609" s="917" t="s">
        <v>9377</v>
      </c>
      <c r="B6609" s="933" t="s">
        <v>3371</v>
      </c>
      <c r="C6609" s="929">
        <v>90</v>
      </c>
    </row>
    <row r="6610" spans="1:3" x14ac:dyDescent="0.35">
      <c r="A6610" s="917" t="s">
        <v>9378</v>
      </c>
      <c r="B6610" s="933" t="s">
        <v>3557</v>
      </c>
      <c r="C6610" s="929">
        <v>60</v>
      </c>
    </row>
    <row r="6611" spans="1:3" x14ac:dyDescent="0.35">
      <c r="A6611" s="917" t="s">
        <v>9379</v>
      </c>
      <c r="B6611" s="933" t="s">
        <v>3560</v>
      </c>
      <c r="C6611" s="929">
        <v>90</v>
      </c>
    </row>
    <row r="6612" spans="1:3" x14ac:dyDescent="0.35">
      <c r="A6612" s="917" t="s">
        <v>9380</v>
      </c>
      <c r="B6612" s="933" t="s">
        <v>3562</v>
      </c>
      <c r="C6612" s="929">
        <v>60</v>
      </c>
    </row>
    <row r="6613" spans="1:3" x14ac:dyDescent="0.35">
      <c r="A6613" s="917" t="s">
        <v>9381</v>
      </c>
      <c r="B6613" s="933" t="s">
        <v>3564</v>
      </c>
      <c r="C6613" s="929">
        <v>60</v>
      </c>
    </row>
    <row r="6614" spans="1:3" x14ac:dyDescent="0.35">
      <c r="A6614" s="917" t="s">
        <v>9382</v>
      </c>
      <c r="B6614" s="933" t="s">
        <v>3566</v>
      </c>
      <c r="C6614" s="929">
        <v>60</v>
      </c>
    </row>
    <row r="6615" spans="1:3" x14ac:dyDescent="0.35">
      <c r="A6615" s="917" t="s">
        <v>9383</v>
      </c>
      <c r="B6615" s="933" t="s">
        <v>3568</v>
      </c>
      <c r="C6615" s="929">
        <v>180</v>
      </c>
    </row>
    <row r="6616" spans="1:3" x14ac:dyDescent="0.35">
      <c r="A6616" s="917" t="s">
        <v>9384</v>
      </c>
      <c r="B6616" s="933" t="s">
        <v>3570</v>
      </c>
      <c r="C6616" s="929">
        <v>90</v>
      </c>
    </row>
    <row r="6617" spans="1:3" x14ac:dyDescent="0.35">
      <c r="A6617" s="917" t="s">
        <v>9385</v>
      </c>
      <c r="B6617" s="933" t="s">
        <v>3574</v>
      </c>
      <c r="C6617" s="929">
        <v>60</v>
      </c>
    </row>
    <row r="6618" spans="1:3" x14ac:dyDescent="0.35">
      <c r="A6618" s="917" t="s">
        <v>9386</v>
      </c>
      <c r="B6618" s="933" t="s">
        <v>817</v>
      </c>
      <c r="C6618" s="929">
        <v>270</v>
      </c>
    </row>
    <row r="6619" spans="1:3" x14ac:dyDescent="0.35">
      <c r="A6619" s="917" t="s">
        <v>9387</v>
      </c>
      <c r="B6619" s="928" t="s">
        <v>6874</v>
      </c>
      <c r="C6619" s="919">
        <v>75</v>
      </c>
    </row>
    <row r="6620" spans="1:3" x14ac:dyDescent="0.35">
      <c r="A6620" s="917" t="s">
        <v>9388</v>
      </c>
      <c r="B6620" s="928" t="s">
        <v>2413</v>
      </c>
      <c r="C6620" s="919">
        <v>30</v>
      </c>
    </row>
    <row r="6621" spans="1:3" x14ac:dyDescent="0.35">
      <c r="A6621" s="917" t="s">
        <v>9389</v>
      </c>
      <c r="B6621" s="928" t="s">
        <v>2415</v>
      </c>
      <c r="C6621" s="919">
        <v>60</v>
      </c>
    </row>
    <row r="6622" spans="1:3" x14ac:dyDescent="0.35">
      <c r="A6622" s="917" t="s">
        <v>9390</v>
      </c>
      <c r="B6622" s="928" t="s">
        <v>3540</v>
      </c>
      <c r="C6622" s="919">
        <v>75</v>
      </c>
    </row>
    <row r="6623" spans="1:3" x14ac:dyDescent="0.35">
      <c r="A6623" s="917" t="s">
        <v>9391</v>
      </c>
      <c r="B6623" s="928" t="s">
        <v>836</v>
      </c>
      <c r="C6623" s="919">
        <v>75</v>
      </c>
    </row>
    <row r="6624" spans="1:3" x14ac:dyDescent="0.35">
      <c r="A6624" s="917" t="s">
        <v>9392</v>
      </c>
      <c r="B6624" s="928" t="s">
        <v>6886</v>
      </c>
      <c r="C6624" s="919">
        <v>120</v>
      </c>
    </row>
    <row r="6625" spans="1:3" x14ac:dyDescent="0.35">
      <c r="A6625" s="917" t="s">
        <v>9393</v>
      </c>
      <c r="B6625" s="933" t="s">
        <v>2428</v>
      </c>
      <c r="C6625" s="929">
        <v>30</v>
      </c>
    </row>
    <row r="6626" spans="1:3" x14ac:dyDescent="0.35">
      <c r="A6626" s="917" t="s">
        <v>9394</v>
      </c>
      <c r="B6626" s="933" t="s">
        <v>6911</v>
      </c>
      <c r="C6626" s="929">
        <v>45</v>
      </c>
    </row>
    <row r="6627" spans="1:3" x14ac:dyDescent="0.35">
      <c r="A6627" s="917" t="s">
        <v>9395</v>
      </c>
      <c r="B6627" s="933" t="s">
        <v>6964</v>
      </c>
      <c r="C6627" s="929">
        <v>45</v>
      </c>
    </row>
    <row r="6628" spans="1:3" x14ac:dyDescent="0.35">
      <c r="A6628" s="917" t="s">
        <v>9396</v>
      </c>
      <c r="B6628" s="933" t="s">
        <v>3393</v>
      </c>
      <c r="C6628" s="929">
        <v>90</v>
      </c>
    </row>
    <row r="6629" spans="1:3" x14ac:dyDescent="0.35">
      <c r="A6629" s="917" t="s">
        <v>9397</v>
      </c>
      <c r="B6629" s="933" t="s">
        <v>3358</v>
      </c>
      <c r="C6629" s="929">
        <v>45</v>
      </c>
    </row>
    <row r="6630" spans="1:3" x14ac:dyDescent="0.35">
      <c r="A6630" s="917" t="s">
        <v>9398</v>
      </c>
      <c r="B6630" s="933" t="s">
        <v>3365</v>
      </c>
      <c r="C6630" s="929">
        <v>90</v>
      </c>
    </row>
    <row r="6631" spans="1:3" x14ac:dyDescent="0.35">
      <c r="A6631" s="917" t="s">
        <v>9399</v>
      </c>
      <c r="B6631" s="933" t="s">
        <v>3236</v>
      </c>
      <c r="C6631" s="929">
        <v>60</v>
      </c>
    </row>
    <row r="6632" spans="1:3" x14ac:dyDescent="0.35">
      <c r="A6632" s="917" t="s">
        <v>9400</v>
      </c>
      <c r="B6632" s="933" t="s">
        <v>3361</v>
      </c>
      <c r="C6632" s="929">
        <v>90</v>
      </c>
    </row>
    <row r="6633" spans="1:3" x14ac:dyDescent="0.35">
      <c r="A6633" s="917" t="s">
        <v>9401</v>
      </c>
      <c r="B6633" s="933" t="s">
        <v>3371</v>
      </c>
      <c r="C6633" s="929">
        <v>90</v>
      </c>
    </row>
    <row r="6634" spans="1:3" x14ac:dyDescent="0.35">
      <c r="A6634" s="917" t="s">
        <v>9402</v>
      </c>
      <c r="B6634" s="933" t="s">
        <v>6965</v>
      </c>
      <c r="C6634" s="929">
        <v>60</v>
      </c>
    </row>
    <row r="6635" spans="1:3" x14ac:dyDescent="0.35">
      <c r="A6635" s="917" t="s">
        <v>9403</v>
      </c>
      <c r="B6635" s="933" t="s">
        <v>3725</v>
      </c>
      <c r="C6635" s="929">
        <v>60</v>
      </c>
    </row>
    <row r="6636" spans="1:3" x14ac:dyDescent="0.35">
      <c r="A6636" s="917" t="s">
        <v>9404</v>
      </c>
      <c r="B6636" s="933" t="s">
        <v>3622</v>
      </c>
      <c r="C6636" s="929">
        <v>90</v>
      </c>
    </row>
    <row r="6637" spans="1:3" x14ac:dyDescent="0.35">
      <c r="A6637" s="917" t="s">
        <v>9405</v>
      </c>
      <c r="B6637" s="933" t="s">
        <v>3624</v>
      </c>
      <c r="C6637" s="929">
        <v>90</v>
      </c>
    </row>
    <row r="6638" spans="1:3" x14ac:dyDescent="0.35">
      <c r="A6638" s="917" t="s">
        <v>9406</v>
      </c>
      <c r="B6638" s="933" t="s">
        <v>3626</v>
      </c>
      <c r="C6638" s="929">
        <v>90</v>
      </c>
    </row>
    <row r="6639" spans="1:3" x14ac:dyDescent="0.35">
      <c r="A6639" s="917" t="s">
        <v>9407</v>
      </c>
      <c r="B6639" s="933" t="s">
        <v>3628</v>
      </c>
      <c r="C6639" s="929">
        <v>60</v>
      </c>
    </row>
    <row r="6640" spans="1:3" x14ac:dyDescent="0.35">
      <c r="A6640" s="917" t="s">
        <v>9408</v>
      </c>
      <c r="B6640" s="933" t="s">
        <v>3574</v>
      </c>
      <c r="C6640" s="929">
        <v>90</v>
      </c>
    </row>
    <row r="6641" spans="1:3" x14ac:dyDescent="0.35">
      <c r="A6641" s="917" t="s">
        <v>9409</v>
      </c>
      <c r="B6641" s="933" t="s">
        <v>3375</v>
      </c>
      <c r="C6641" s="929">
        <v>90</v>
      </c>
    </row>
    <row r="6642" spans="1:3" x14ac:dyDescent="0.35">
      <c r="A6642" s="917" t="s">
        <v>9410</v>
      </c>
      <c r="B6642" s="933" t="s">
        <v>3631</v>
      </c>
      <c r="C6642" s="929">
        <v>90</v>
      </c>
    </row>
    <row r="6643" spans="1:3" x14ac:dyDescent="0.35">
      <c r="A6643" s="917" t="s">
        <v>9411</v>
      </c>
      <c r="B6643" s="933" t="s">
        <v>3656</v>
      </c>
      <c r="C6643" s="929">
        <v>180</v>
      </c>
    </row>
    <row r="6644" spans="1:3" x14ac:dyDescent="0.35">
      <c r="A6644" s="917" t="s">
        <v>9412</v>
      </c>
      <c r="B6644" s="933" t="s">
        <v>3662</v>
      </c>
      <c r="C6644" s="929">
        <v>60</v>
      </c>
    </row>
    <row r="6645" spans="1:3" x14ac:dyDescent="0.35">
      <c r="A6645" s="917" t="s">
        <v>9413</v>
      </c>
      <c r="B6645" s="933" t="s">
        <v>3664</v>
      </c>
      <c r="C6645" s="929">
        <v>60</v>
      </c>
    </row>
    <row r="6646" spans="1:3" x14ac:dyDescent="0.35">
      <c r="A6646" s="917" t="s">
        <v>9414</v>
      </c>
      <c r="B6646" s="933" t="s">
        <v>3666</v>
      </c>
      <c r="C6646" s="929">
        <v>60</v>
      </c>
    </row>
    <row r="6647" spans="1:3" x14ac:dyDescent="0.35">
      <c r="A6647" s="917" t="s">
        <v>9415</v>
      </c>
      <c r="B6647" s="933" t="s">
        <v>817</v>
      </c>
      <c r="C6647" s="929">
        <v>270</v>
      </c>
    </row>
    <row r="6648" spans="1:3" x14ac:dyDescent="0.35">
      <c r="A6648" s="917" t="s">
        <v>9416</v>
      </c>
      <c r="B6648" s="928" t="s">
        <v>2411</v>
      </c>
      <c r="C6648" s="919">
        <v>30</v>
      </c>
    </row>
    <row r="6649" spans="1:3" x14ac:dyDescent="0.35">
      <c r="A6649" s="917" t="s">
        <v>9417</v>
      </c>
      <c r="B6649" s="928" t="s">
        <v>2413</v>
      </c>
      <c r="C6649" s="919">
        <v>15</v>
      </c>
    </row>
    <row r="6650" spans="1:3" x14ac:dyDescent="0.35">
      <c r="A6650" s="917" t="s">
        <v>9418</v>
      </c>
      <c r="B6650" s="928" t="s">
        <v>2415</v>
      </c>
      <c r="C6650" s="919">
        <v>30</v>
      </c>
    </row>
    <row r="6651" spans="1:3" x14ac:dyDescent="0.35">
      <c r="A6651" s="917" t="s">
        <v>9419</v>
      </c>
      <c r="B6651" s="928" t="s">
        <v>6868</v>
      </c>
      <c r="C6651" s="919">
        <v>45</v>
      </c>
    </row>
    <row r="6652" spans="1:3" x14ac:dyDescent="0.35">
      <c r="A6652" s="917" t="s">
        <v>9420</v>
      </c>
      <c r="B6652" s="928" t="s">
        <v>836</v>
      </c>
      <c r="C6652" s="919">
        <v>45</v>
      </c>
    </row>
    <row r="6653" spans="1:3" x14ac:dyDescent="0.35">
      <c r="A6653" s="917" t="s">
        <v>9421</v>
      </c>
      <c r="B6653" s="928" t="s">
        <v>2420</v>
      </c>
      <c r="C6653" s="919">
        <v>90</v>
      </c>
    </row>
    <row r="6654" spans="1:3" x14ac:dyDescent="0.35">
      <c r="A6654" s="917" t="s">
        <v>9422</v>
      </c>
      <c r="B6654" s="933" t="s">
        <v>2428</v>
      </c>
      <c r="C6654" s="929">
        <v>30</v>
      </c>
    </row>
    <row r="6655" spans="1:3" x14ac:dyDescent="0.35">
      <c r="A6655" s="917" t="s">
        <v>9423</v>
      </c>
      <c r="B6655" s="933" t="s">
        <v>6911</v>
      </c>
      <c r="C6655" s="929">
        <v>45</v>
      </c>
    </row>
    <row r="6656" spans="1:3" x14ac:dyDescent="0.35">
      <c r="A6656" s="917" t="s">
        <v>9424</v>
      </c>
      <c r="B6656" s="933" t="s">
        <v>6964</v>
      </c>
      <c r="C6656" s="929">
        <v>45</v>
      </c>
    </row>
    <row r="6657" spans="1:3" x14ac:dyDescent="0.35">
      <c r="A6657" s="917" t="s">
        <v>9425</v>
      </c>
      <c r="B6657" s="933" t="s">
        <v>3393</v>
      </c>
      <c r="C6657" s="929">
        <v>90</v>
      </c>
    </row>
    <row r="6658" spans="1:3" x14ac:dyDescent="0.35">
      <c r="A6658" s="917" t="s">
        <v>9426</v>
      </c>
      <c r="B6658" s="933" t="s">
        <v>3358</v>
      </c>
      <c r="C6658" s="929">
        <v>45</v>
      </c>
    </row>
    <row r="6659" spans="1:3" x14ac:dyDescent="0.35">
      <c r="A6659" s="917" t="s">
        <v>9427</v>
      </c>
      <c r="B6659" s="933" t="s">
        <v>3365</v>
      </c>
      <c r="C6659" s="929">
        <v>90</v>
      </c>
    </row>
    <row r="6660" spans="1:3" x14ac:dyDescent="0.35">
      <c r="A6660" s="917" t="s">
        <v>9428</v>
      </c>
      <c r="B6660" s="933" t="s">
        <v>3236</v>
      </c>
      <c r="C6660" s="929">
        <v>60</v>
      </c>
    </row>
    <row r="6661" spans="1:3" x14ac:dyDescent="0.35">
      <c r="A6661" s="917" t="s">
        <v>9429</v>
      </c>
      <c r="B6661" s="933" t="s">
        <v>3361</v>
      </c>
      <c r="C6661" s="929">
        <v>90</v>
      </c>
    </row>
    <row r="6662" spans="1:3" x14ac:dyDescent="0.35">
      <c r="A6662" s="917" t="s">
        <v>9430</v>
      </c>
      <c r="B6662" s="933" t="s">
        <v>3371</v>
      </c>
      <c r="C6662" s="929">
        <v>90</v>
      </c>
    </row>
    <row r="6663" spans="1:3" x14ac:dyDescent="0.35">
      <c r="A6663" s="917" t="s">
        <v>9431</v>
      </c>
      <c r="B6663" s="933" t="s">
        <v>3622</v>
      </c>
      <c r="C6663" s="929">
        <v>90</v>
      </c>
    </row>
    <row r="6664" spans="1:3" x14ac:dyDescent="0.35">
      <c r="A6664" s="917" t="s">
        <v>9432</v>
      </c>
      <c r="B6664" s="933" t="s">
        <v>3624</v>
      </c>
      <c r="C6664" s="929">
        <v>90</v>
      </c>
    </row>
    <row r="6665" spans="1:3" x14ac:dyDescent="0.35">
      <c r="A6665" s="917" t="s">
        <v>9433</v>
      </c>
      <c r="B6665" s="933" t="s">
        <v>3626</v>
      </c>
      <c r="C6665" s="929">
        <v>90</v>
      </c>
    </row>
    <row r="6666" spans="1:3" x14ac:dyDescent="0.35">
      <c r="A6666" s="917" t="s">
        <v>9434</v>
      </c>
      <c r="B6666" s="933" t="s">
        <v>3628</v>
      </c>
      <c r="C6666" s="929">
        <v>60</v>
      </c>
    </row>
    <row r="6667" spans="1:3" x14ac:dyDescent="0.35">
      <c r="A6667" s="917" t="s">
        <v>9435</v>
      </c>
      <c r="B6667" s="933" t="s">
        <v>3375</v>
      </c>
      <c r="C6667" s="929">
        <v>90</v>
      </c>
    </row>
    <row r="6668" spans="1:3" x14ac:dyDescent="0.35">
      <c r="A6668" s="917" t="s">
        <v>9436</v>
      </c>
      <c r="B6668" s="933" t="s">
        <v>3631</v>
      </c>
      <c r="C6668" s="929">
        <v>90</v>
      </c>
    </row>
    <row r="6669" spans="1:3" x14ac:dyDescent="0.35">
      <c r="A6669" s="917" t="s">
        <v>9437</v>
      </c>
      <c r="B6669" s="933" t="s">
        <v>3662</v>
      </c>
      <c r="C6669" s="929">
        <v>60</v>
      </c>
    </row>
    <row r="6670" spans="1:3" x14ac:dyDescent="0.35">
      <c r="A6670" s="917" t="s">
        <v>9438</v>
      </c>
      <c r="B6670" s="933" t="s">
        <v>3666</v>
      </c>
      <c r="C6670" s="929">
        <v>60</v>
      </c>
    </row>
    <row r="6671" spans="1:3" x14ac:dyDescent="0.35">
      <c r="A6671" s="917" t="s">
        <v>9439</v>
      </c>
      <c r="B6671" s="933" t="s">
        <v>817</v>
      </c>
      <c r="C6671" s="929">
        <v>270</v>
      </c>
    </row>
    <row r="6672" spans="1:3" x14ac:dyDescent="0.35">
      <c r="A6672" s="917" t="s">
        <v>9440</v>
      </c>
      <c r="B6672" s="422" t="s">
        <v>2411</v>
      </c>
      <c r="C6672" s="434">
        <v>30</v>
      </c>
    </row>
    <row r="6673" spans="1:3" x14ac:dyDescent="0.35">
      <c r="A6673" s="917" t="s">
        <v>9441</v>
      </c>
      <c r="B6673" s="422" t="s">
        <v>2413</v>
      </c>
      <c r="C6673" s="434">
        <v>15</v>
      </c>
    </row>
    <row r="6674" spans="1:3" x14ac:dyDescent="0.35">
      <c r="A6674" s="917" t="s">
        <v>9442</v>
      </c>
      <c r="B6674" s="422" t="s">
        <v>2415</v>
      </c>
      <c r="C6674" s="434">
        <v>30</v>
      </c>
    </row>
    <row r="6675" spans="1:3" x14ac:dyDescent="0.35">
      <c r="A6675" s="917" t="s">
        <v>9443</v>
      </c>
      <c r="B6675" s="422" t="s">
        <v>2417</v>
      </c>
      <c r="C6675" s="434">
        <v>45</v>
      </c>
    </row>
    <row r="6676" spans="1:3" x14ac:dyDescent="0.35">
      <c r="A6676" s="917" t="s">
        <v>9444</v>
      </c>
      <c r="B6676" s="422" t="s">
        <v>836</v>
      </c>
      <c r="C6676" s="434">
        <v>45</v>
      </c>
    </row>
    <row r="6677" spans="1:3" x14ac:dyDescent="0.35">
      <c r="A6677" s="917" t="s">
        <v>9445</v>
      </c>
      <c r="B6677" s="422" t="s">
        <v>2420</v>
      </c>
      <c r="C6677" s="434">
        <v>90</v>
      </c>
    </row>
    <row r="6678" spans="1:3" x14ac:dyDescent="0.35">
      <c r="A6678" s="917" t="s">
        <v>9446</v>
      </c>
      <c r="B6678" s="422" t="s">
        <v>3184</v>
      </c>
      <c r="C6678" s="434">
        <v>30</v>
      </c>
    </row>
    <row r="6679" spans="1:3" x14ac:dyDescent="0.35">
      <c r="A6679" s="917" t="s">
        <v>9447</v>
      </c>
      <c r="B6679" s="422" t="s">
        <v>3186</v>
      </c>
      <c r="C6679" s="434">
        <v>30</v>
      </c>
    </row>
    <row r="6680" spans="1:3" x14ac:dyDescent="0.35">
      <c r="A6680" s="917" t="s">
        <v>9448</v>
      </c>
      <c r="B6680" s="422" t="s">
        <v>6934</v>
      </c>
      <c r="C6680" s="434">
        <v>45</v>
      </c>
    </row>
    <row r="6681" spans="1:3" x14ac:dyDescent="0.35">
      <c r="A6681" s="917" t="s">
        <v>9449</v>
      </c>
      <c r="B6681" s="422" t="s">
        <v>3203</v>
      </c>
      <c r="C6681" s="434">
        <v>45</v>
      </c>
    </row>
    <row r="6682" spans="1:3" x14ac:dyDescent="0.35">
      <c r="A6682" s="917" t="s">
        <v>9450</v>
      </c>
      <c r="B6682" s="422" t="s">
        <v>3194</v>
      </c>
      <c r="C6682" s="434">
        <v>60</v>
      </c>
    </row>
    <row r="6683" spans="1:3" x14ac:dyDescent="0.35">
      <c r="A6683" s="917" t="s">
        <v>9451</v>
      </c>
      <c r="B6683" s="422" t="s">
        <v>3190</v>
      </c>
      <c r="C6683" s="434">
        <v>45</v>
      </c>
    </row>
    <row r="6684" spans="1:3" x14ac:dyDescent="0.35">
      <c r="A6684" s="917" t="s">
        <v>9452</v>
      </c>
      <c r="B6684" s="422" t="s">
        <v>3188</v>
      </c>
      <c r="C6684" s="434">
        <v>60</v>
      </c>
    </row>
    <row r="6685" spans="1:3" x14ac:dyDescent="0.35">
      <c r="A6685" s="917" t="s">
        <v>9453</v>
      </c>
      <c r="B6685" s="422" t="s">
        <v>3209</v>
      </c>
      <c r="C6685" s="434">
        <v>60</v>
      </c>
    </row>
    <row r="6686" spans="1:3" x14ac:dyDescent="0.35">
      <c r="A6686" s="917" t="s">
        <v>9454</v>
      </c>
      <c r="B6686" s="422" t="s">
        <v>3205</v>
      </c>
      <c r="C6686" s="434">
        <v>60</v>
      </c>
    </row>
    <row r="6687" spans="1:3" x14ac:dyDescent="0.35">
      <c r="A6687" s="917" t="s">
        <v>9455</v>
      </c>
      <c r="B6687" s="422" t="s">
        <v>3213</v>
      </c>
      <c r="C6687" s="434">
        <v>75</v>
      </c>
    </row>
    <row r="6688" spans="1:3" x14ac:dyDescent="0.35">
      <c r="A6688" s="917" t="s">
        <v>9456</v>
      </c>
      <c r="B6688" s="422" t="s">
        <v>3756</v>
      </c>
      <c r="C6688" s="434">
        <v>120</v>
      </c>
    </row>
    <row r="6689" spans="1:3" x14ac:dyDescent="0.35">
      <c r="A6689" s="917" t="s">
        <v>9457</v>
      </c>
      <c r="B6689" s="422" t="s">
        <v>3758</v>
      </c>
      <c r="C6689" s="434">
        <v>120</v>
      </c>
    </row>
    <row r="6690" spans="1:3" x14ac:dyDescent="0.35">
      <c r="A6690" s="917" t="s">
        <v>9458</v>
      </c>
      <c r="B6690" s="422" t="s">
        <v>3760</v>
      </c>
      <c r="C6690" s="434">
        <v>150</v>
      </c>
    </row>
    <row r="6691" spans="1:3" x14ac:dyDescent="0.35">
      <c r="A6691" s="917" t="s">
        <v>9459</v>
      </c>
      <c r="B6691" s="422" t="s">
        <v>3275</v>
      </c>
      <c r="C6691" s="434">
        <v>60</v>
      </c>
    </row>
    <row r="6692" spans="1:3" x14ac:dyDescent="0.35">
      <c r="A6692" s="917" t="s">
        <v>9460</v>
      </c>
      <c r="B6692" s="422" t="s">
        <v>3764</v>
      </c>
      <c r="C6692" s="434">
        <v>120</v>
      </c>
    </row>
    <row r="6693" spans="1:3" x14ac:dyDescent="0.35">
      <c r="A6693" s="917" t="s">
        <v>9461</v>
      </c>
      <c r="B6693" s="422" t="s">
        <v>3766</v>
      </c>
      <c r="C6693" s="434">
        <v>90</v>
      </c>
    </row>
    <row r="6694" spans="1:3" x14ac:dyDescent="0.35">
      <c r="A6694" s="917" t="s">
        <v>9462</v>
      </c>
      <c r="B6694" s="422" t="s">
        <v>3280</v>
      </c>
      <c r="C6694" s="434">
        <v>60</v>
      </c>
    </row>
    <row r="6695" spans="1:3" x14ac:dyDescent="0.35">
      <c r="A6695" s="917" t="s">
        <v>9463</v>
      </c>
      <c r="B6695" s="422" t="s">
        <v>3223</v>
      </c>
      <c r="C6695" s="434">
        <v>120</v>
      </c>
    </row>
    <row r="6696" spans="1:3" x14ac:dyDescent="0.35">
      <c r="A6696" s="917" t="s">
        <v>9464</v>
      </c>
      <c r="B6696" s="422" t="s">
        <v>3227</v>
      </c>
      <c r="C6696" s="434">
        <v>30</v>
      </c>
    </row>
    <row r="6697" spans="1:3" x14ac:dyDescent="0.35">
      <c r="A6697" s="917" t="s">
        <v>9465</v>
      </c>
      <c r="B6697" s="422" t="s">
        <v>3225</v>
      </c>
      <c r="C6697" s="434">
        <v>60</v>
      </c>
    </row>
    <row r="6698" spans="1:3" x14ac:dyDescent="0.35">
      <c r="A6698" s="917" t="s">
        <v>9466</v>
      </c>
      <c r="B6698" s="422" t="s">
        <v>3773</v>
      </c>
      <c r="C6698" s="434">
        <v>60</v>
      </c>
    </row>
    <row r="6699" spans="1:3" x14ac:dyDescent="0.35">
      <c r="A6699" s="917" t="s">
        <v>9467</v>
      </c>
      <c r="B6699" s="422" t="s">
        <v>817</v>
      </c>
      <c r="C6699" s="434">
        <v>225</v>
      </c>
    </row>
    <row r="6700" spans="1:3" x14ac:dyDescent="0.35">
      <c r="A6700" s="917" t="s">
        <v>9468</v>
      </c>
      <c r="B6700" s="918" t="s">
        <v>2411</v>
      </c>
      <c r="C6700" s="919">
        <v>75</v>
      </c>
    </row>
    <row r="6701" spans="1:3" x14ac:dyDescent="0.35">
      <c r="A6701" s="917" t="s">
        <v>9469</v>
      </c>
      <c r="B6701" s="918" t="s">
        <v>2413</v>
      </c>
      <c r="C6701" s="919">
        <v>30</v>
      </c>
    </row>
    <row r="6702" spans="1:3" x14ac:dyDescent="0.35">
      <c r="A6702" s="917" t="s">
        <v>9470</v>
      </c>
      <c r="B6702" s="918" t="s">
        <v>2415</v>
      </c>
      <c r="C6702" s="919">
        <v>60</v>
      </c>
    </row>
    <row r="6703" spans="1:3" x14ac:dyDescent="0.35">
      <c r="A6703" s="917" t="s">
        <v>9471</v>
      </c>
      <c r="B6703" s="918" t="s">
        <v>6868</v>
      </c>
      <c r="C6703" s="919">
        <v>75</v>
      </c>
    </row>
    <row r="6704" spans="1:3" x14ac:dyDescent="0.35">
      <c r="A6704" s="917" t="s">
        <v>9472</v>
      </c>
      <c r="B6704" s="918" t="s">
        <v>836</v>
      </c>
      <c r="C6704" s="919">
        <v>75</v>
      </c>
    </row>
    <row r="6705" spans="1:3" x14ac:dyDescent="0.35">
      <c r="A6705" s="917" t="s">
        <v>9473</v>
      </c>
      <c r="B6705" s="918" t="s">
        <v>7284</v>
      </c>
      <c r="C6705" s="919">
        <v>120</v>
      </c>
    </row>
    <row r="6706" spans="1:3" x14ac:dyDescent="0.35">
      <c r="A6706" s="917" t="s">
        <v>9474</v>
      </c>
      <c r="B6706" s="933" t="s">
        <v>2428</v>
      </c>
      <c r="C6706" s="922">
        <v>30</v>
      </c>
    </row>
    <row r="6707" spans="1:3" x14ac:dyDescent="0.35">
      <c r="A6707" s="917" t="s">
        <v>9475</v>
      </c>
      <c r="B6707" s="921" t="s">
        <v>6911</v>
      </c>
      <c r="C6707" s="922">
        <v>45</v>
      </c>
    </row>
    <row r="6708" spans="1:3" x14ac:dyDescent="0.35">
      <c r="A6708" s="917" t="s">
        <v>9476</v>
      </c>
      <c r="B6708" s="933" t="s">
        <v>3690</v>
      </c>
      <c r="C6708" s="922">
        <v>45</v>
      </c>
    </row>
    <row r="6709" spans="1:3" x14ac:dyDescent="0.35">
      <c r="A6709" s="917" t="s">
        <v>9477</v>
      </c>
      <c r="B6709" s="921" t="s">
        <v>6966</v>
      </c>
      <c r="C6709" s="922">
        <v>90</v>
      </c>
    </row>
    <row r="6710" spans="1:3" x14ac:dyDescent="0.35">
      <c r="A6710" s="917" t="s">
        <v>9478</v>
      </c>
      <c r="B6710" s="933" t="s">
        <v>3356</v>
      </c>
      <c r="C6710" s="922">
        <v>60</v>
      </c>
    </row>
    <row r="6711" spans="1:3" x14ac:dyDescent="0.35">
      <c r="A6711" s="917" t="s">
        <v>9479</v>
      </c>
      <c r="B6711" s="933" t="s">
        <v>3682</v>
      </c>
      <c r="C6711" s="922">
        <v>90</v>
      </c>
    </row>
    <row r="6712" spans="1:3" x14ac:dyDescent="0.35">
      <c r="A6712" s="917" t="s">
        <v>9480</v>
      </c>
      <c r="B6712" s="933" t="s">
        <v>3684</v>
      </c>
      <c r="C6712" s="922">
        <v>90</v>
      </c>
    </row>
    <row r="6713" spans="1:3" x14ac:dyDescent="0.35">
      <c r="A6713" s="917" t="s">
        <v>9481</v>
      </c>
      <c r="B6713" s="933" t="s">
        <v>6967</v>
      </c>
      <c r="C6713" s="922">
        <v>90</v>
      </c>
    </row>
    <row r="6714" spans="1:3" x14ac:dyDescent="0.35">
      <c r="A6714" s="917" t="s">
        <v>9482</v>
      </c>
      <c r="B6714" s="933" t="s">
        <v>3687</v>
      </c>
      <c r="C6714" s="922">
        <v>60</v>
      </c>
    </row>
    <row r="6715" spans="1:3" x14ac:dyDescent="0.35">
      <c r="A6715" s="917" t="s">
        <v>9483</v>
      </c>
      <c r="B6715" s="933" t="s">
        <v>6968</v>
      </c>
      <c r="C6715" s="922">
        <v>60</v>
      </c>
    </row>
    <row r="6716" spans="1:3" x14ac:dyDescent="0.35">
      <c r="A6716" s="917" t="s">
        <v>9484</v>
      </c>
      <c r="B6716" s="933" t="s">
        <v>3358</v>
      </c>
      <c r="C6716" s="922">
        <v>45</v>
      </c>
    </row>
    <row r="6717" spans="1:3" x14ac:dyDescent="0.35">
      <c r="A6717" s="917" t="s">
        <v>9485</v>
      </c>
      <c r="B6717" s="933" t="s">
        <v>3361</v>
      </c>
      <c r="C6717" s="922">
        <v>90</v>
      </c>
    </row>
    <row r="6718" spans="1:3" x14ac:dyDescent="0.35">
      <c r="A6718" s="917" t="s">
        <v>9486</v>
      </c>
      <c r="B6718" s="933" t="s">
        <v>3725</v>
      </c>
      <c r="C6718" s="922">
        <v>60</v>
      </c>
    </row>
    <row r="6719" spans="1:3" x14ac:dyDescent="0.35">
      <c r="A6719" s="917" t="s">
        <v>9487</v>
      </c>
      <c r="B6719" s="933" t="s">
        <v>2640</v>
      </c>
      <c r="C6719" s="922">
        <v>90</v>
      </c>
    </row>
    <row r="6720" spans="1:3" x14ac:dyDescent="0.35">
      <c r="A6720" s="917" t="s">
        <v>9488</v>
      </c>
      <c r="B6720" s="921" t="s">
        <v>3624</v>
      </c>
      <c r="C6720" s="922">
        <v>90</v>
      </c>
    </row>
    <row r="6721" spans="1:3" x14ac:dyDescent="0.35">
      <c r="A6721" s="917" t="s">
        <v>9489</v>
      </c>
      <c r="B6721" s="933" t="s">
        <v>3695</v>
      </c>
      <c r="C6721" s="929">
        <v>60</v>
      </c>
    </row>
    <row r="6722" spans="1:3" x14ac:dyDescent="0.35">
      <c r="A6722" s="917" t="s">
        <v>9490</v>
      </c>
      <c r="B6722" s="933" t="s">
        <v>3697</v>
      </c>
      <c r="C6722" s="922">
        <v>60</v>
      </c>
    </row>
    <row r="6723" spans="1:3" x14ac:dyDescent="0.35">
      <c r="A6723" s="917" t="s">
        <v>9491</v>
      </c>
      <c r="B6723" s="933" t="s">
        <v>3693</v>
      </c>
      <c r="C6723" s="929">
        <v>120</v>
      </c>
    </row>
    <row r="6724" spans="1:3" x14ac:dyDescent="0.35">
      <c r="A6724" s="917" t="s">
        <v>9492</v>
      </c>
      <c r="B6724" s="933" t="s">
        <v>3731</v>
      </c>
      <c r="C6724" s="929">
        <v>120</v>
      </c>
    </row>
    <row r="6725" spans="1:3" x14ac:dyDescent="0.35">
      <c r="A6725" s="917" t="s">
        <v>9493</v>
      </c>
      <c r="B6725" s="933" t="s">
        <v>3568</v>
      </c>
      <c r="C6725" s="929">
        <v>180</v>
      </c>
    </row>
    <row r="6726" spans="1:3" x14ac:dyDescent="0.35">
      <c r="A6726" s="917" t="s">
        <v>9494</v>
      </c>
      <c r="B6726" s="933" t="s">
        <v>3701</v>
      </c>
      <c r="C6726" s="929">
        <v>120</v>
      </c>
    </row>
    <row r="6727" spans="1:3" x14ac:dyDescent="0.35">
      <c r="A6727" s="917" t="s">
        <v>9495</v>
      </c>
      <c r="B6727" s="933" t="s">
        <v>3574</v>
      </c>
      <c r="C6727" s="929">
        <v>120</v>
      </c>
    </row>
    <row r="6728" spans="1:3" x14ac:dyDescent="0.35">
      <c r="A6728" s="917" t="s">
        <v>9496</v>
      </c>
      <c r="B6728" s="933" t="s">
        <v>3736</v>
      </c>
      <c r="C6728" s="929">
        <v>120</v>
      </c>
    </row>
    <row r="6729" spans="1:3" x14ac:dyDescent="0.35">
      <c r="A6729" s="917" t="s">
        <v>9497</v>
      </c>
      <c r="B6729" s="933" t="s">
        <v>3740</v>
      </c>
      <c r="C6729" s="929">
        <v>270</v>
      </c>
    </row>
    <row r="6730" spans="1:3" x14ac:dyDescent="0.35">
      <c r="A6730" s="917" t="s">
        <v>9498</v>
      </c>
      <c r="B6730" s="918" t="s">
        <v>2411</v>
      </c>
      <c r="C6730" s="919">
        <v>30</v>
      </c>
    </row>
    <row r="6731" spans="1:3" x14ac:dyDescent="0.35">
      <c r="A6731" s="917" t="s">
        <v>9499</v>
      </c>
      <c r="B6731" s="918" t="s">
        <v>2413</v>
      </c>
      <c r="C6731" s="919">
        <v>15</v>
      </c>
    </row>
    <row r="6732" spans="1:3" x14ac:dyDescent="0.35">
      <c r="A6732" s="917" t="s">
        <v>9500</v>
      </c>
      <c r="B6732" s="918" t="s">
        <v>2415</v>
      </c>
      <c r="C6732" s="919">
        <v>30</v>
      </c>
    </row>
    <row r="6733" spans="1:3" x14ac:dyDescent="0.35">
      <c r="A6733" s="917" t="s">
        <v>9501</v>
      </c>
      <c r="B6733" s="918" t="s">
        <v>2417</v>
      </c>
      <c r="C6733" s="919">
        <v>45</v>
      </c>
    </row>
    <row r="6734" spans="1:3" x14ac:dyDescent="0.35">
      <c r="A6734" s="917" t="s">
        <v>9502</v>
      </c>
      <c r="B6734" s="918" t="s">
        <v>836</v>
      </c>
      <c r="C6734" s="919">
        <v>45</v>
      </c>
    </row>
    <row r="6735" spans="1:3" x14ac:dyDescent="0.35">
      <c r="A6735" s="917" t="s">
        <v>9503</v>
      </c>
      <c r="B6735" s="918" t="s">
        <v>2420</v>
      </c>
      <c r="C6735" s="919">
        <v>90</v>
      </c>
    </row>
    <row r="6736" spans="1:3" x14ac:dyDescent="0.35">
      <c r="A6736" s="917" t="s">
        <v>9504</v>
      </c>
      <c r="B6736" s="933" t="s">
        <v>3677</v>
      </c>
      <c r="C6736" s="929">
        <v>30</v>
      </c>
    </row>
    <row r="6737" spans="1:3" x14ac:dyDescent="0.35">
      <c r="A6737" s="917" t="s">
        <v>9505</v>
      </c>
      <c r="B6737" s="933" t="s">
        <v>6911</v>
      </c>
      <c r="C6737" s="929">
        <v>45</v>
      </c>
    </row>
    <row r="6738" spans="1:3" x14ac:dyDescent="0.35">
      <c r="A6738" s="917" t="s">
        <v>9506</v>
      </c>
      <c r="B6738" s="933" t="s">
        <v>3690</v>
      </c>
      <c r="C6738" s="929">
        <v>45</v>
      </c>
    </row>
    <row r="6739" spans="1:3" x14ac:dyDescent="0.35">
      <c r="A6739" s="917" t="s">
        <v>9507</v>
      </c>
      <c r="B6739" s="921" t="s">
        <v>6966</v>
      </c>
      <c r="C6739" s="929">
        <v>60</v>
      </c>
    </row>
    <row r="6740" spans="1:3" x14ac:dyDescent="0.35">
      <c r="A6740" s="917" t="s">
        <v>9508</v>
      </c>
      <c r="B6740" s="933" t="s">
        <v>3356</v>
      </c>
      <c r="C6740" s="929">
        <v>60</v>
      </c>
    </row>
    <row r="6741" spans="1:3" x14ac:dyDescent="0.35">
      <c r="A6741" s="917" t="s">
        <v>9509</v>
      </c>
      <c r="B6741" s="933" t="s">
        <v>3682</v>
      </c>
      <c r="C6741" s="929">
        <v>90</v>
      </c>
    </row>
    <row r="6742" spans="1:3" x14ac:dyDescent="0.35">
      <c r="A6742" s="917" t="s">
        <v>9510</v>
      </c>
      <c r="B6742" s="933" t="s">
        <v>3684</v>
      </c>
      <c r="C6742" s="929">
        <v>60</v>
      </c>
    </row>
    <row r="6743" spans="1:3" x14ac:dyDescent="0.35">
      <c r="A6743" s="917" t="s">
        <v>9511</v>
      </c>
      <c r="B6743" s="933" t="s">
        <v>3618</v>
      </c>
      <c r="C6743" s="929">
        <v>60</v>
      </c>
    </row>
    <row r="6744" spans="1:3" x14ac:dyDescent="0.35">
      <c r="A6744" s="917" t="s">
        <v>9512</v>
      </c>
      <c r="B6744" s="933" t="s">
        <v>3687</v>
      </c>
      <c r="C6744" s="929">
        <v>60</v>
      </c>
    </row>
    <row r="6745" spans="1:3" x14ac:dyDescent="0.35">
      <c r="A6745" s="917" t="s">
        <v>9513</v>
      </c>
      <c r="B6745" s="933" t="s">
        <v>3704</v>
      </c>
      <c r="C6745" s="929">
        <v>60</v>
      </c>
    </row>
    <row r="6746" spans="1:3" x14ac:dyDescent="0.35">
      <c r="A6746" s="917" t="s">
        <v>9514</v>
      </c>
      <c r="B6746" s="933" t="s">
        <v>3358</v>
      </c>
      <c r="C6746" s="929">
        <v>45</v>
      </c>
    </row>
    <row r="6747" spans="1:3" x14ac:dyDescent="0.35">
      <c r="A6747" s="917" t="s">
        <v>9515</v>
      </c>
      <c r="B6747" s="933" t="s">
        <v>3688</v>
      </c>
      <c r="C6747" s="929">
        <v>90</v>
      </c>
    </row>
    <row r="6748" spans="1:3" x14ac:dyDescent="0.35">
      <c r="A6748" s="917" t="s">
        <v>9516</v>
      </c>
      <c r="B6748" s="933" t="s">
        <v>2640</v>
      </c>
      <c r="C6748" s="929">
        <v>45</v>
      </c>
    </row>
    <row r="6749" spans="1:3" x14ac:dyDescent="0.35">
      <c r="A6749" s="917" t="s">
        <v>9517</v>
      </c>
      <c r="B6749" s="933" t="s">
        <v>3624</v>
      </c>
      <c r="C6749" s="929">
        <v>90</v>
      </c>
    </row>
    <row r="6750" spans="1:3" x14ac:dyDescent="0.35">
      <c r="A6750" s="917" t="s">
        <v>9518</v>
      </c>
      <c r="B6750" s="933" t="s">
        <v>3693</v>
      </c>
      <c r="C6750" s="929">
        <v>120</v>
      </c>
    </row>
    <row r="6751" spans="1:3" x14ac:dyDescent="0.35">
      <c r="A6751" s="917" t="s">
        <v>9519</v>
      </c>
      <c r="B6751" s="933" t="s">
        <v>3695</v>
      </c>
      <c r="C6751" s="929">
        <v>60</v>
      </c>
    </row>
    <row r="6752" spans="1:3" x14ac:dyDescent="0.35">
      <c r="A6752" s="917" t="s">
        <v>9520</v>
      </c>
      <c r="B6752" s="933" t="s">
        <v>3697</v>
      </c>
      <c r="C6752" s="929">
        <v>60</v>
      </c>
    </row>
    <row r="6753" spans="1:3" x14ac:dyDescent="0.35">
      <c r="A6753" s="917" t="s">
        <v>9521</v>
      </c>
      <c r="B6753" s="933" t="s">
        <v>3699</v>
      </c>
      <c r="C6753" s="929">
        <v>120</v>
      </c>
    </row>
    <row r="6754" spans="1:3" x14ac:dyDescent="0.35">
      <c r="A6754" s="917" t="s">
        <v>9522</v>
      </c>
      <c r="B6754" s="933" t="s">
        <v>3701</v>
      </c>
      <c r="C6754" s="929">
        <v>120</v>
      </c>
    </row>
    <row r="6755" spans="1:3" x14ac:dyDescent="0.35">
      <c r="A6755" s="917" t="s">
        <v>9523</v>
      </c>
      <c r="B6755" s="933" t="s">
        <v>3574</v>
      </c>
      <c r="C6755" s="929">
        <v>60</v>
      </c>
    </row>
    <row r="6756" spans="1:3" x14ac:dyDescent="0.35">
      <c r="A6756" s="917" t="s">
        <v>9524</v>
      </c>
      <c r="B6756" s="933" t="s">
        <v>817</v>
      </c>
      <c r="C6756" s="929">
        <v>270</v>
      </c>
    </row>
    <row r="6757" spans="1:3" x14ac:dyDescent="0.35">
      <c r="A6757" s="935" t="s">
        <v>8718</v>
      </c>
      <c r="B6757" s="935" t="s">
        <v>6721</v>
      </c>
      <c r="C6757" s="404"/>
    </row>
    <row r="6758" spans="1:3" x14ac:dyDescent="0.35">
      <c r="A6758" s="935" t="s">
        <v>8719</v>
      </c>
      <c r="B6758" s="935" t="s">
        <v>6722</v>
      </c>
      <c r="C6758" s="404"/>
    </row>
    <row r="6759" spans="1:3" x14ac:dyDescent="0.35">
      <c r="A6759" s="935" t="s">
        <v>8720</v>
      </c>
      <c r="B6759" s="935" t="s">
        <v>6723</v>
      </c>
      <c r="C6759" s="404"/>
    </row>
    <row r="6760" spans="1:3" x14ac:dyDescent="0.35">
      <c r="A6760" s="935" t="s">
        <v>8721</v>
      </c>
      <c r="B6760" s="935" t="s">
        <v>6724</v>
      </c>
      <c r="C6760" s="404"/>
    </row>
    <row r="6761" spans="1:3" x14ac:dyDescent="0.35">
      <c r="A6761" s="935" t="s">
        <v>8722</v>
      </c>
      <c r="B6761" s="935" t="s">
        <v>6725</v>
      </c>
      <c r="C6761" s="404"/>
    </row>
    <row r="6762" spans="1:3" x14ac:dyDescent="0.35">
      <c r="A6762" s="935" t="s">
        <v>8723</v>
      </c>
      <c r="B6762" s="935" t="s">
        <v>6726</v>
      </c>
      <c r="C6762" s="404"/>
    </row>
    <row r="6763" spans="1:3" x14ac:dyDescent="0.35">
      <c r="A6763" s="935" t="s">
        <v>8724</v>
      </c>
      <c r="B6763" s="935" t="s">
        <v>6727</v>
      </c>
      <c r="C6763" s="404"/>
    </row>
    <row r="6764" spans="1:3" x14ac:dyDescent="0.35">
      <c r="A6764" s="935" t="s">
        <v>8725</v>
      </c>
      <c r="B6764" s="935" t="s">
        <v>3544</v>
      </c>
      <c r="C6764" s="404"/>
    </row>
    <row r="6765" spans="1:3" x14ac:dyDescent="0.35">
      <c r="A6765" s="935" t="s">
        <v>8726</v>
      </c>
      <c r="B6765" s="935" t="s">
        <v>6728</v>
      </c>
      <c r="C6765" s="404"/>
    </row>
    <row r="6766" spans="1:3" x14ac:dyDescent="0.35">
      <c r="A6766" s="935" t="s">
        <v>8727</v>
      </c>
      <c r="B6766" s="935" t="s">
        <v>6729</v>
      </c>
      <c r="C6766" s="404"/>
    </row>
    <row r="6767" spans="1:3" x14ac:dyDescent="0.35">
      <c r="A6767" s="935" t="s">
        <v>8728</v>
      </c>
      <c r="B6767" s="935" t="s">
        <v>6730</v>
      </c>
      <c r="C6767" s="404"/>
    </row>
    <row r="6768" spans="1:3" x14ac:dyDescent="0.35">
      <c r="A6768" s="935" t="s">
        <v>8729</v>
      </c>
      <c r="B6768" s="935" t="s">
        <v>6731</v>
      </c>
      <c r="C6768" s="404"/>
    </row>
    <row r="6769" spans="1:3" x14ac:dyDescent="0.35">
      <c r="A6769" s="935" t="s">
        <v>8730</v>
      </c>
      <c r="B6769" s="935" t="s">
        <v>6732</v>
      </c>
      <c r="C6769" s="404"/>
    </row>
    <row r="6770" spans="1:3" x14ac:dyDescent="0.35">
      <c r="A6770" s="935" t="s">
        <v>8731</v>
      </c>
      <c r="B6770" s="935" t="s">
        <v>6733</v>
      </c>
      <c r="C6770" s="404"/>
    </row>
    <row r="6771" spans="1:3" x14ac:dyDescent="0.35">
      <c r="A6771" s="935" t="s">
        <v>8732</v>
      </c>
      <c r="B6771" s="935" t="s">
        <v>6734</v>
      </c>
      <c r="C6771" s="404"/>
    </row>
    <row r="6772" spans="1:3" x14ac:dyDescent="0.35">
      <c r="A6772" s="935" t="s">
        <v>8733</v>
      </c>
      <c r="B6772" s="935" t="s">
        <v>6735</v>
      </c>
      <c r="C6772" s="404"/>
    </row>
    <row r="6773" spans="1:3" x14ac:dyDescent="0.35">
      <c r="A6773" s="935" t="s">
        <v>8734</v>
      </c>
      <c r="B6773" s="935" t="s">
        <v>7308</v>
      </c>
      <c r="C6773" s="404"/>
    </row>
    <row r="6774" spans="1:3" x14ac:dyDescent="0.35">
      <c r="A6774" s="935" t="s">
        <v>8735</v>
      </c>
      <c r="B6774" s="935" t="s">
        <v>6736</v>
      </c>
      <c r="C6774" s="404"/>
    </row>
    <row r="6775" spans="1:3" x14ac:dyDescent="0.35">
      <c r="A6775" s="935" t="s">
        <v>8736</v>
      </c>
      <c r="B6775" s="935" t="s">
        <v>7309</v>
      </c>
      <c r="C6775" s="404"/>
    </row>
    <row r="6776" spans="1:3" x14ac:dyDescent="0.35">
      <c r="A6776" s="935" t="s">
        <v>8737</v>
      </c>
      <c r="B6776" s="935" t="s">
        <v>6714</v>
      </c>
      <c r="C6776" s="404"/>
    </row>
    <row r="6777" spans="1:3" x14ac:dyDescent="0.35">
      <c r="A6777" s="935" t="s">
        <v>9498</v>
      </c>
      <c r="B6777" s="935" t="s">
        <v>3536</v>
      </c>
      <c r="C6777" s="404"/>
    </row>
    <row r="6778" spans="1:3" x14ac:dyDescent="0.35">
      <c r="A6778" s="935" t="s">
        <v>9499</v>
      </c>
      <c r="B6778" s="935" t="s">
        <v>6716</v>
      </c>
      <c r="C6778" s="404"/>
    </row>
    <row r="6779" spans="1:3" x14ac:dyDescent="0.35">
      <c r="A6779" s="935" t="s">
        <v>9500</v>
      </c>
      <c r="B6779" s="935" t="s">
        <v>6717</v>
      </c>
      <c r="C6779" s="404"/>
    </row>
    <row r="6780" spans="1:3" x14ac:dyDescent="0.35">
      <c r="A6780" s="935" t="s">
        <v>9501</v>
      </c>
      <c r="B6780" s="935" t="s">
        <v>6718</v>
      </c>
      <c r="C6780" s="404"/>
    </row>
    <row r="6781" spans="1:3" x14ac:dyDescent="0.35">
      <c r="A6781" s="935" t="s">
        <v>9502</v>
      </c>
      <c r="B6781" s="935" t="s">
        <v>6719</v>
      </c>
      <c r="C6781" s="404"/>
    </row>
    <row r="6782" spans="1:3" x14ac:dyDescent="0.35">
      <c r="A6782" s="935" t="s">
        <v>9503</v>
      </c>
      <c r="B6782" s="935" t="s">
        <v>6720</v>
      </c>
      <c r="C6782" s="404"/>
    </row>
    <row r="6783" spans="1:3" x14ac:dyDescent="0.35">
      <c r="A6783" s="935" t="s">
        <v>9504</v>
      </c>
      <c r="B6783" s="935" t="s">
        <v>6737</v>
      </c>
      <c r="C6783" s="404"/>
    </row>
    <row r="6784" spans="1:3" x14ac:dyDescent="0.35">
      <c r="A6784" s="935" t="s">
        <v>9505</v>
      </c>
      <c r="B6784" s="935" t="s">
        <v>6739</v>
      </c>
      <c r="C6784" s="404"/>
    </row>
    <row r="6785" spans="1:3" x14ac:dyDescent="0.35">
      <c r="A6785" s="935" t="s">
        <v>9506</v>
      </c>
      <c r="B6785" s="935" t="s">
        <v>6740</v>
      </c>
      <c r="C6785" s="404"/>
    </row>
    <row r="6786" spans="1:3" x14ac:dyDescent="0.35">
      <c r="A6786" s="935" t="s">
        <v>9507</v>
      </c>
      <c r="B6786" s="935" t="s">
        <v>6742</v>
      </c>
      <c r="C6786" s="404"/>
    </row>
    <row r="6787" spans="1:3" x14ac:dyDescent="0.35">
      <c r="A6787" s="935" t="s">
        <v>9508</v>
      </c>
      <c r="B6787" s="935" t="s">
        <v>6743</v>
      </c>
      <c r="C6787" s="404"/>
    </row>
    <row r="6788" spans="1:3" x14ac:dyDescent="0.35">
      <c r="A6788" s="935" t="s">
        <v>9509</v>
      </c>
      <c r="B6788" s="935" t="s">
        <v>6744</v>
      </c>
      <c r="C6788" s="404"/>
    </row>
    <row r="6789" spans="1:3" x14ac:dyDescent="0.35">
      <c r="A6789" s="935" t="s">
        <v>9510</v>
      </c>
      <c r="B6789" s="935" t="s">
        <v>6745</v>
      </c>
      <c r="C6789" s="404"/>
    </row>
    <row r="6790" spans="1:3" x14ac:dyDescent="0.35">
      <c r="A6790" s="935" t="s">
        <v>9511</v>
      </c>
      <c r="B6790" s="935" t="s">
        <v>6746</v>
      </c>
      <c r="C6790" s="404"/>
    </row>
    <row r="6791" spans="1:3" x14ac:dyDescent="0.35">
      <c r="A6791" s="935" t="s">
        <v>9512</v>
      </c>
      <c r="B6791" s="935" t="s">
        <v>6747</v>
      </c>
      <c r="C6791" s="404"/>
    </row>
    <row r="6792" spans="1:3" x14ac:dyDescent="0.35">
      <c r="A6792" s="935" t="s">
        <v>9513</v>
      </c>
      <c r="B6792" s="935" t="s">
        <v>6748</v>
      </c>
      <c r="C6792" s="404"/>
    </row>
    <row r="6793" spans="1:3" x14ac:dyDescent="0.35">
      <c r="A6793" s="935" t="s">
        <v>9514</v>
      </c>
      <c r="B6793" s="935" t="s">
        <v>6749</v>
      </c>
      <c r="C6793" s="404"/>
    </row>
    <row r="6794" spans="1:3" x14ac:dyDescent="0.35">
      <c r="A6794" s="935" t="s">
        <v>9515</v>
      </c>
      <c r="B6794" s="935" t="s">
        <v>6750</v>
      </c>
      <c r="C6794" s="404"/>
    </row>
    <row r="6795" spans="1:3" x14ac:dyDescent="0.35">
      <c r="A6795" s="935" t="s">
        <v>9516</v>
      </c>
      <c r="B6795" s="935" t="s">
        <v>6752</v>
      </c>
      <c r="C6795" s="404"/>
    </row>
    <row r="6796" spans="1:3" x14ac:dyDescent="0.35">
      <c r="A6796" s="935" t="s">
        <v>9517</v>
      </c>
      <c r="B6796" s="935" t="s">
        <v>6753</v>
      </c>
      <c r="C6796" s="404"/>
    </row>
    <row r="6797" spans="1:3" x14ac:dyDescent="0.35">
      <c r="A6797" s="935" t="s">
        <v>9518</v>
      </c>
      <c r="B6797" s="935" t="s">
        <v>6754</v>
      </c>
      <c r="C6797" s="404"/>
    </row>
    <row r="6798" spans="1:3" x14ac:dyDescent="0.35">
      <c r="A6798" s="935" t="s">
        <v>9519</v>
      </c>
      <c r="B6798" s="935" t="s">
        <v>6755</v>
      </c>
      <c r="C6798" s="404"/>
    </row>
    <row r="6799" spans="1:3" x14ac:dyDescent="0.35">
      <c r="A6799" s="935" t="s">
        <v>9520</v>
      </c>
      <c r="B6799" s="935" t="s">
        <v>6756</v>
      </c>
      <c r="C6799" s="404"/>
    </row>
    <row r="6800" spans="1:3" x14ac:dyDescent="0.35">
      <c r="A6800" s="935" t="s">
        <v>9521</v>
      </c>
      <c r="B6800" s="935" t="s">
        <v>6757</v>
      </c>
      <c r="C6800" s="404"/>
    </row>
    <row r="6801" spans="1:3" x14ac:dyDescent="0.35">
      <c r="A6801" s="935" t="s">
        <v>9522</v>
      </c>
      <c r="B6801" s="935" t="s">
        <v>6758</v>
      </c>
      <c r="C6801" s="404"/>
    </row>
    <row r="6802" spans="1:3" x14ac:dyDescent="0.35">
      <c r="A6802" s="935" t="s">
        <v>9523</v>
      </c>
      <c r="B6802" s="935" t="s">
        <v>6760</v>
      </c>
      <c r="C6802" s="404"/>
    </row>
    <row r="6803" spans="1:3" x14ac:dyDescent="0.35">
      <c r="A6803" s="935" t="s">
        <v>9524</v>
      </c>
      <c r="B6803" s="935" t="s">
        <v>6714</v>
      </c>
      <c r="C6803" s="404"/>
    </row>
    <row r="6804" spans="1:3" x14ac:dyDescent="0.35">
      <c r="A6804" s="395" t="s">
        <v>8830</v>
      </c>
      <c r="B6804" s="399" t="s">
        <v>6715</v>
      </c>
      <c r="C6804" s="404"/>
    </row>
    <row r="6805" spans="1:3" x14ac:dyDescent="0.35">
      <c r="A6805" s="395" t="s">
        <v>8831</v>
      </c>
      <c r="B6805" s="399" t="s">
        <v>6716</v>
      </c>
      <c r="C6805" s="404"/>
    </row>
    <row r="6806" spans="1:3" x14ac:dyDescent="0.35">
      <c r="A6806" s="395" t="s">
        <v>8832</v>
      </c>
      <c r="B6806" s="399" t="s">
        <v>6717</v>
      </c>
      <c r="C6806" s="404"/>
    </row>
    <row r="6807" spans="1:3" x14ac:dyDescent="0.35">
      <c r="A6807" s="395" t="s">
        <v>8833</v>
      </c>
      <c r="B6807" s="399" t="s">
        <v>6762</v>
      </c>
      <c r="C6807" s="404"/>
    </row>
    <row r="6808" spans="1:3" x14ac:dyDescent="0.35">
      <c r="A6808" s="395" t="s">
        <v>8834</v>
      </c>
      <c r="B6808" s="399" t="s">
        <v>6719</v>
      </c>
      <c r="C6808" s="404"/>
    </row>
    <row r="6809" spans="1:3" x14ac:dyDescent="0.35">
      <c r="A6809" s="395" t="s">
        <v>8835</v>
      </c>
      <c r="B6809" s="399" t="s">
        <v>6763</v>
      </c>
      <c r="C6809" s="404"/>
    </row>
    <row r="6810" spans="1:3" x14ac:dyDescent="0.35">
      <c r="A6810" s="395" t="s">
        <v>8836</v>
      </c>
      <c r="B6810" s="399" t="s">
        <v>3544</v>
      </c>
      <c r="C6810" s="404"/>
    </row>
    <row r="6811" spans="1:3" x14ac:dyDescent="0.35">
      <c r="A6811" s="395" t="s">
        <v>8837</v>
      </c>
      <c r="B6811" s="399" t="s">
        <v>6725</v>
      </c>
      <c r="C6811" s="404"/>
    </row>
    <row r="6812" spans="1:3" x14ac:dyDescent="0.35">
      <c r="A6812" s="395" t="s">
        <v>8838</v>
      </c>
      <c r="B6812" s="399" t="s">
        <v>6764</v>
      </c>
      <c r="C6812" s="404"/>
    </row>
    <row r="6813" spans="1:3" x14ac:dyDescent="0.35">
      <c r="A6813" s="395" t="s">
        <v>8839</v>
      </c>
      <c r="B6813" s="399" t="s">
        <v>6724</v>
      </c>
      <c r="C6813" s="404"/>
    </row>
    <row r="6814" spans="1:3" x14ac:dyDescent="0.35">
      <c r="A6814" s="395" t="s">
        <v>8840</v>
      </c>
      <c r="B6814" s="399" t="s">
        <v>6765</v>
      </c>
      <c r="C6814" s="404"/>
    </row>
    <row r="6815" spans="1:3" x14ac:dyDescent="0.35">
      <c r="A6815" s="395" t="s">
        <v>8841</v>
      </c>
      <c r="B6815" s="399" t="s">
        <v>6766</v>
      </c>
      <c r="C6815" s="404"/>
    </row>
    <row r="6816" spans="1:3" x14ac:dyDescent="0.35">
      <c r="A6816" s="395" t="s">
        <v>8842</v>
      </c>
      <c r="B6816" s="399" t="s">
        <v>6767</v>
      </c>
      <c r="C6816" s="404"/>
    </row>
    <row r="6817" spans="1:3" x14ac:dyDescent="0.35">
      <c r="A6817" s="395" t="s">
        <v>8843</v>
      </c>
      <c r="B6817" s="399" t="s">
        <v>6768</v>
      </c>
      <c r="C6817" s="404"/>
    </row>
    <row r="6818" spans="1:3" x14ac:dyDescent="0.35">
      <c r="A6818" s="395" t="s">
        <v>8844</v>
      </c>
      <c r="B6818" s="399" t="s">
        <v>6769</v>
      </c>
      <c r="C6818" s="404"/>
    </row>
    <row r="6819" spans="1:3" x14ac:dyDescent="0.35">
      <c r="A6819" s="395" t="s">
        <v>8845</v>
      </c>
      <c r="B6819" s="399" t="s">
        <v>6770</v>
      </c>
      <c r="C6819" s="404"/>
    </row>
    <row r="6820" spans="1:3" x14ac:dyDescent="0.35">
      <c r="A6820" s="395" t="s">
        <v>8846</v>
      </c>
      <c r="B6820" s="399" t="s">
        <v>6771</v>
      </c>
      <c r="C6820" s="404"/>
    </row>
    <row r="6821" spans="1:3" x14ac:dyDescent="0.35">
      <c r="A6821" s="395" t="s">
        <v>8847</v>
      </c>
      <c r="B6821" s="399" t="s">
        <v>6772</v>
      </c>
      <c r="C6821" s="404"/>
    </row>
    <row r="6822" spans="1:3" x14ac:dyDescent="0.35">
      <c r="A6822" s="395" t="s">
        <v>8848</v>
      </c>
      <c r="B6822" s="399" t="s">
        <v>6773</v>
      </c>
      <c r="C6822" s="404"/>
    </row>
    <row r="6823" spans="1:3" x14ac:dyDescent="0.35">
      <c r="A6823" s="395" t="s">
        <v>8849</v>
      </c>
      <c r="B6823" s="399" t="s">
        <v>6774</v>
      </c>
      <c r="C6823" s="404"/>
    </row>
    <row r="6824" spans="1:3" x14ac:dyDescent="0.35">
      <c r="A6824" s="395" t="s">
        <v>8850</v>
      </c>
      <c r="B6824" s="399" t="s">
        <v>6775</v>
      </c>
      <c r="C6824" s="404"/>
    </row>
    <row r="6825" spans="1:3" x14ac:dyDescent="0.35">
      <c r="A6825" s="395" t="s">
        <v>8851</v>
      </c>
      <c r="B6825" s="399" t="s">
        <v>6776</v>
      </c>
      <c r="C6825" s="404"/>
    </row>
    <row r="6826" spans="1:3" x14ac:dyDescent="0.35">
      <c r="A6826" s="395" t="s">
        <v>8852</v>
      </c>
      <c r="B6826" s="399" t="s">
        <v>6777</v>
      </c>
      <c r="C6826" s="404"/>
    </row>
    <row r="6827" spans="1:3" x14ac:dyDescent="0.35">
      <c r="A6827" s="395" t="s">
        <v>8853</v>
      </c>
      <c r="B6827" s="399" t="s">
        <v>6778</v>
      </c>
      <c r="C6827" s="404"/>
    </row>
    <row r="6828" spans="1:3" x14ac:dyDescent="0.35">
      <c r="A6828" s="395" t="s">
        <v>8854</v>
      </c>
      <c r="B6828" s="399" t="s">
        <v>6714</v>
      </c>
      <c r="C6828" s="404"/>
    </row>
    <row r="6829" spans="1:3" x14ac:dyDescent="0.35">
      <c r="A6829" s="395" t="s">
        <v>8927</v>
      </c>
      <c r="B6829" s="399" t="s">
        <v>6798</v>
      </c>
      <c r="C6829" s="404"/>
    </row>
    <row r="6830" spans="1:3" x14ac:dyDescent="0.35">
      <c r="A6830" s="395" t="s">
        <v>8928</v>
      </c>
      <c r="B6830" s="399" t="s">
        <v>2447</v>
      </c>
      <c r="C6830" s="404"/>
    </row>
    <row r="6831" spans="1:3" x14ac:dyDescent="0.35">
      <c r="A6831" s="395" t="s">
        <v>8929</v>
      </c>
      <c r="B6831" s="399" t="s">
        <v>6799</v>
      </c>
      <c r="C6831" s="404"/>
    </row>
    <row r="6832" spans="1:3" x14ac:dyDescent="0.35">
      <c r="A6832" s="395" t="s">
        <v>8930</v>
      </c>
      <c r="B6832" s="399" t="s">
        <v>6800</v>
      </c>
      <c r="C6832" s="404"/>
    </row>
    <row r="6833" spans="1:3" x14ac:dyDescent="0.35">
      <c r="A6833" s="395" t="s">
        <v>8931</v>
      </c>
      <c r="B6833" s="399" t="s">
        <v>6719</v>
      </c>
      <c r="C6833" s="404"/>
    </row>
    <row r="6834" spans="1:3" x14ac:dyDescent="0.35">
      <c r="A6834" s="395" t="s">
        <v>8932</v>
      </c>
      <c r="B6834" s="399" t="s">
        <v>6801</v>
      </c>
      <c r="C6834" s="404"/>
    </row>
    <row r="6835" spans="1:3" x14ac:dyDescent="0.35">
      <c r="A6835" s="395" t="s">
        <v>8933</v>
      </c>
      <c r="B6835" s="399" t="s">
        <v>3544</v>
      </c>
      <c r="C6835" s="404"/>
    </row>
    <row r="6836" spans="1:3" x14ac:dyDescent="0.35">
      <c r="A6836" s="395" t="s">
        <v>8934</v>
      </c>
      <c r="B6836" s="399" t="s">
        <v>6802</v>
      </c>
      <c r="C6836" s="404"/>
    </row>
    <row r="6837" spans="1:3" x14ac:dyDescent="0.35">
      <c r="A6837" s="395" t="s">
        <v>8935</v>
      </c>
      <c r="B6837" s="399" t="s">
        <v>6723</v>
      </c>
      <c r="C6837" s="404"/>
    </row>
    <row r="6838" spans="1:3" x14ac:dyDescent="0.35">
      <c r="A6838" s="395" t="s">
        <v>8936</v>
      </c>
      <c r="B6838" s="399" t="s">
        <v>6779</v>
      </c>
      <c r="C6838" s="404"/>
    </row>
    <row r="6839" spans="1:3" x14ac:dyDescent="0.35">
      <c r="A6839" s="395" t="s">
        <v>8937</v>
      </c>
      <c r="B6839" s="399" t="s">
        <v>6780</v>
      </c>
      <c r="C6839" s="404"/>
    </row>
    <row r="6840" spans="1:3" x14ac:dyDescent="0.35">
      <c r="A6840" s="395" t="s">
        <v>8938</v>
      </c>
      <c r="B6840" s="399" t="s">
        <v>6781</v>
      </c>
      <c r="C6840" s="404"/>
    </row>
    <row r="6841" spans="1:3" x14ac:dyDescent="0.35">
      <c r="A6841" s="395" t="s">
        <v>8939</v>
      </c>
      <c r="B6841" s="399" t="s">
        <v>6725</v>
      </c>
      <c r="C6841" s="404"/>
    </row>
    <row r="6842" spans="1:3" x14ac:dyDescent="0.35">
      <c r="A6842" s="395" t="s">
        <v>8940</v>
      </c>
      <c r="B6842" s="399" t="s">
        <v>6782</v>
      </c>
      <c r="C6842" s="404"/>
    </row>
    <row r="6843" spans="1:3" x14ac:dyDescent="0.35">
      <c r="A6843" s="395" t="s">
        <v>8941</v>
      </c>
      <c r="B6843" s="399" t="s">
        <v>6783</v>
      </c>
      <c r="C6843" s="404"/>
    </row>
    <row r="6844" spans="1:3" x14ac:dyDescent="0.35">
      <c r="A6844" s="395" t="s">
        <v>8942</v>
      </c>
      <c r="B6844" s="399" t="s">
        <v>6784</v>
      </c>
      <c r="C6844" s="404"/>
    </row>
    <row r="6845" spans="1:3" x14ac:dyDescent="0.35">
      <c r="A6845" s="395" t="s">
        <v>8943</v>
      </c>
      <c r="B6845" s="399" t="s">
        <v>6785</v>
      </c>
      <c r="C6845" s="404"/>
    </row>
    <row r="6846" spans="1:3" x14ac:dyDescent="0.35">
      <c r="A6846" s="395" t="s">
        <v>8944</v>
      </c>
      <c r="B6846" s="399" t="s">
        <v>6786</v>
      </c>
      <c r="C6846" s="404"/>
    </row>
    <row r="6847" spans="1:3" x14ac:dyDescent="0.35">
      <c r="A6847" s="395" t="s">
        <v>8945</v>
      </c>
      <c r="B6847" s="399" t="s">
        <v>6787</v>
      </c>
      <c r="C6847" s="404"/>
    </row>
    <row r="6848" spans="1:3" x14ac:dyDescent="0.35">
      <c r="A6848" s="395" t="s">
        <v>8946</v>
      </c>
      <c r="B6848" s="399" t="s">
        <v>6788</v>
      </c>
      <c r="C6848" s="404"/>
    </row>
    <row r="6849" spans="1:3" x14ac:dyDescent="0.35">
      <c r="A6849" s="395" t="s">
        <v>8947</v>
      </c>
      <c r="B6849" s="399" t="s">
        <v>6789</v>
      </c>
      <c r="C6849" s="404"/>
    </row>
    <row r="6850" spans="1:3" x14ac:dyDescent="0.35">
      <c r="A6850" s="395" t="s">
        <v>8948</v>
      </c>
      <c r="B6850" s="399" t="s">
        <v>6790</v>
      </c>
      <c r="C6850" s="404"/>
    </row>
    <row r="6851" spans="1:3" x14ac:dyDescent="0.35">
      <c r="A6851" s="395" t="s">
        <v>8949</v>
      </c>
      <c r="B6851" s="399" t="s">
        <v>6791</v>
      </c>
      <c r="C6851" s="404"/>
    </row>
    <row r="6852" spans="1:3" x14ac:dyDescent="0.35">
      <c r="A6852" s="395" t="s">
        <v>8950</v>
      </c>
      <c r="B6852" s="399" t="s">
        <v>6792</v>
      </c>
      <c r="C6852" s="404"/>
    </row>
    <row r="6853" spans="1:3" x14ac:dyDescent="0.35">
      <c r="A6853" s="395" t="s">
        <v>8951</v>
      </c>
      <c r="B6853" s="399" t="s">
        <v>6793</v>
      </c>
      <c r="C6853" s="404"/>
    </row>
    <row r="6854" spans="1:3" x14ac:dyDescent="0.35">
      <c r="A6854" s="395" t="s">
        <v>8952</v>
      </c>
      <c r="B6854" s="399" t="s">
        <v>6794</v>
      </c>
      <c r="C6854" s="404"/>
    </row>
    <row r="6855" spans="1:3" x14ac:dyDescent="0.35">
      <c r="A6855" s="395" t="s">
        <v>8953</v>
      </c>
      <c r="B6855" s="399" t="s">
        <v>6795</v>
      </c>
      <c r="C6855" s="404"/>
    </row>
    <row r="6856" spans="1:3" x14ac:dyDescent="0.35">
      <c r="A6856" s="395" t="s">
        <v>8954</v>
      </c>
      <c r="B6856" s="399" t="s">
        <v>7310</v>
      </c>
      <c r="C6856" s="404"/>
    </row>
    <row r="6857" spans="1:3" x14ac:dyDescent="0.35">
      <c r="A6857" s="395" t="s">
        <v>8955</v>
      </c>
      <c r="B6857" s="399" t="s">
        <v>6796</v>
      </c>
      <c r="C6857" s="404"/>
    </row>
    <row r="6858" spans="1:3" x14ac:dyDescent="0.35">
      <c r="A6858" s="395" t="s">
        <v>8956</v>
      </c>
      <c r="B6858" s="399" t="s">
        <v>6797</v>
      </c>
      <c r="C6858" s="404"/>
    </row>
    <row r="6859" spans="1:3" x14ac:dyDescent="0.35">
      <c r="A6859" s="395" t="s">
        <v>9150</v>
      </c>
      <c r="B6859" s="399" t="s">
        <v>3536</v>
      </c>
      <c r="C6859" s="404"/>
    </row>
    <row r="6860" spans="1:3" x14ac:dyDescent="0.35">
      <c r="A6860" s="395" t="s">
        <v>9151</v>
      </c>
      <c r="B6860" s="399" t="s">
        <v>6716</v>
      </c>
      <c r="C6860" s="404"/>
    </row>
    <row r="6861" spans="1:3" x14ac:dyDescent="0.35">
      <c r="A6861" s="395" t="s">
        <v>9152</v>
      </c>
      <c r="B6861" s="399" t="s">
        <v>6717</v>
      </c>
      <c r="C6861" s="404"/>
    </row>
    <row r="6862" spans="1:3" x14ac:dyDescent="0.35">
      <c r="A6862" s="395" t="s">
        <v>9153</v>
      </c>
      <c r="B6862" s="399" t="s">
        <v>6803</v>
      </c>
      <c r="C6862" s="404"/>
    </row>
    <row r="6863" spans="1:3" x14ac:dyDescent="0.35">
      <c r="A6863" s="395" t="s">
        <v>9154</v>
      </c>
      <c r="B6863" s="399" t="s">
        <v>6719</v>
      </c>
      <c r="C6863" s="404"/>
    </row>
    <row r="6864" spans="1:3" x14ac:dyDescent="0.35">
      <c r="A6864" s="395" t="s">
        <v>9155</v>
      </c>
      <c r="B6864" s="399" t="s">
        <v>6720</v>
      </c>
      <c r="C6864" s="404"/>
    </row>
    <row r="6865" spans="1:3" x14ac:dyDescent="0.35">
      <c r="A6865" s="395" t="s">
        <v>9156</v>
      </c>
      <c r="B6865" s="399" t="s">
        <v>6804</v>
      </c>
      <c r="C6865" s="404"/>
    </row>
    <row r="6866" spans="1:3" x14ac:dyDescent="0.35">
      <c r="A6866" s="395" t="s">
        <v>9157</v>
      </c>
      <c r="B6866" s="399" t="s">
        <v>6805</v>
      </c>
      <c r="C6866" s="404"/>
    </row>
    <row r="6867" spans="1:3" x14ac:dyDescent="0.35">
      <c r="A6867" s="395" t="s">
        <v>9158</v>
      </c>
      <c r="B6867" s="399" t="s">
        <v>6806</v>
      </c>
      <c r="C6867" s="404"/>
    </row>
    <row r="6868" spans="1:3" x14ac:dyDescent="0.35">
      <c r="A6868" s="395" t="s">
        <v>9159</v>
      </c>
      <c r="B6868" s="399" t="s">
        <v>6807</v>
      </c>
      <c r="C6868" s="404"/>
    </row>
    <row r="6869" spans="1:3" x14ac:dyDescent="0.35">
      <c r="A6869" s="395" t="s">
        <v>9160</v>
      </c>
      <c r="B6869" s="399" t="s">
        <v>6808</v>
      </c>
      <c r="C6869" s="404"/>
    </row>
    <row r="6870" spans="1:3" x14ac:dyDescent="0.35">
      <c r="A6870" s="395" t="s">
        <v>9161</v>
      </c>
      <c r="B6870" s="399" t="s">
        <v>6809</v>
      </c>
      <c r="C6870" s="404"/>
    </row>
    <row r="6871" spans="1:3" x14ac:dyDescent="0.35">
      <c r="A6871" s="395" t="s">
        <v>9162</v>
      </c>
      <c r="B6871" s="399" t="s">
        <v>6810</v>
      </c>
      <c r="C6871" s="404"/>
    </row>
    <row r="6872" spans="1:3" x14ac:dyDescent="0.35">
      <c r="A6872" s="395" t="s">
        <v>9163</v>
      </c>
      <c r="B6872" s="399" t="s">
        <v>6811</v>
      </c>
      <c r="C6872" s="404"/>
    </row>
    <row r="6873" spans="1:3" x14ac:dyDescent="0.35">
      <c r="A6873" s="395" t="s">
        <v>9164</v>
      </c>
      <c r="B6873" s="399" t="s">
        <v>6812</v>
      </c>
      <c r="C6873" s="404"/>
    </row>
    <row r="6874" spans="1:3" x14ac:dyDescent="0.35">
      <c r="A6874" s="395" t="s">
        <v>9165</v>
      </c>
      <c r="B6874" s="399" t="s">
        <v>6813</v>
      </c>
      <c r="C6874" s="404"/>
    </row>
    <row r="6875" spans="1:3" x14ac:dyDescent="0.35">
      <c r="A6875" s="395" t="s">
        <v>9166</v>
      </c>
      <c r="B6875" s="399" t="s">
        <v>6814</v>
      </c>
      <c r="C6875" s="404"/>
    </row>
    <row r="6876" spans="1:3" x14ac:dyDescent="0.35">
      <c r="A6876" s="395" t="s">
        <v>9167</v>
      </c>
      <c r="B6876" s="399" t="s">
        <v>6815</v>
      </c>
      <c r="C6876" s="404"/>
    </row>
    <row r="6877" spans="1:3" x14ac:dyDescent="0.35">
      <c r="A6877" s="395" t="s">
        <v>9168</v>
      </c>
      <c r="B6877" s="399" t="s">
        <v>6816</v>
      </c>
      <c r="C6877" s="404"/>
    </row>
    <row r="6878" spans="1:3" x14ac:dyDescent="0.35">
      <c r="A6878" s="395" t="s">
        <v>9169</v>
      </c>
      <c r="B6878" s="399" t="s">
        <v>6817</v>
      </c>
      <c r="C6878" s="404"/>
    </row>
    <row r="6879" spans="1:3" x14ac:dyDescent="0.35">
      <c r="A6879" s="395" t="s">
        <v>9170</v>
      </c>
      <c r="B6879" s="399" t="s">
        <v>6818</v>
      </c>
      <c r="C6879" s="404"/>
    </row>
    <row r="6880" spans="1:3" x14ac:dyDescent="0.35">
      <c r="A6880" s="395" t="s">
        <v>9171</v>
      </c>
      <c r="B6880" s="399" t="s">
        <v>6819</v>
      </c>
      <c r="C6880" s="404"/>
    </row>
    <row r="6881" spans="1:3" x14ac:dyDescent="0.35">
      <c r="A6881" s="395" t="s">
        <v>9172</v>
      </c>
      <c r="B6881" s="399" t="s">
        <v>6820</v>
      </c>
      <c r="C6881" s="404"/>
    </row>
    <row r="6882" spans="1:3" x14ac:dyDescent="0.35">
      <c r="A6882" s="395" t="s">
        <v>9173</v>
      </c>
      <c r="B6882" s="399" t="s">
        <v>6821</v>
      </c>
      <c r="C6882" s="404"/>
    </row>
    <row r="6883" spans="1:3" x14ac:dyDescent="0.35">
      <c r="A6883" s="395" t="s">
        <v>9174</v>
      </c>
      <c r="B6883" s="399" t="s">
        <v>6822</v>
      </c>
      <c r="C6883" s="404"/>
    </row>
    <row r="6884" spans="1:3" x14ac:dyDescent="0.35">
      <c r="A6884" s="395" t="s">
        <v>9175</v>
      </c>
      <c r="B6884" s="399" t="s">
        <v>6823</v>
      </c>
      <c r="C6884" s="404"/>
    </row>
    <row r="6885" spans="1:3" x14ac:dyDescent="0.35">
      <c r="A6885" s="395" t="s">
        <v>9176</v>
      </c>
      <c r="B6885" s="399" t="s">
        <v>6824</v>
      </c>
      <c r="C6885" s="404"/>
    </row>
    <row r="6886" spans="1:3" x14ac:dyDescent="0.35">
      <c r="A6886" s="395" t="s">
        <v>9177</v>
      </c>
      <c r="B6886" s="399" t="s">
        <v>6825</v>
      </c>
      <c r="C6886" s="404"/>
    </row>
    <row r="6887" spans="1:3" x14ac:dyDescent="0.35">
      <c r="A6887" s="395" t="s">
        <v>9178</v>
      </c>
      <c r="B6887" s="399" t="s">
        <v>6714</v>
      </c>
      <c r="C6887" s="404"/>
    </row>
    <row r="6888" spans="1:3" x14ac:dyDescent="0.35">
      <c r="A6888" s="395" t="s">
        <v>9440</v>
      </c>
      <c r="B6888" s="399" t="s">
        <v>3536</v>
      </c>
      <c r="C6888" s="935">
        <v>30</v>
      </c>
    </row>
    <row r="6889" spans="1:3" x14ac:dyDescent="0.35">
      <c r="A6889" s="395" t="s">
        <v>9441</v>
      </c>
      <c r="B6889" s="399" t="s">
        <v>6716</v>
      </c>
      <c r="C6889" s="935">
        <v>15</v>
      </c>
    </row>
    <row r="6890" spans="1:3" x14ac:dyDescent="0.35">
      <c r="A6890" s="395" t="s">
        <v>9442</v>
      </c>
      <c r="B6890" s="399" t="s">
        <v>6717</v>
      </c>
      <c r="C6890" s="935">
        <v>30</v>
      </c>
    </row>
    <row r="6891" spans="1:3" x14ac:dyDescent="0.35">
      <c r="A6891" s="395" t="s">
        <v>9443</v>
      </c>
      <c r="B6891" s="399" t="s">
        <v>6718</v>
      </c>
      <c r="C6891" s="935">
        <v>45</v>
      </c>
    </row>
    <row r="6892" spans="1:3" x14ac:dyDescent="0.35">
      <c r="A6892" s="395" t="s">
        <v>9444</v>
      </c>
      <c r="B6892" s="399" t="s">
        <v>6719</v>
      </c>
      <c r="C6892" s="935">
        <v>45</v>
      </c>
    </row>
    <row r="6893" spans="1:3" x14ac:dyDescent="0.35">
      <c r="A6893" s="395" t="s">
        <v>9445</v>
      </c>
      <c r="B6893" s="399" t="s">
        <v>6720</v>
      </c>
      <c r="C6893" s="935">
        <v>90</v>
      </c>
    </row>
    <row r="6894" spans="1:3" x14ac:dyDescent="0.35">
      <c r="A6894" s="395" t="s">
        <v>9446</v>
      </c>
      <c r="B6894" s="399" t="s">
        <v>6840</v>
      </c>
      <c r="C6894" s="935">
        <v>30</v>
      </c>
    </row>
    <row r="6895" spans="1:3" x14ac:dyDescent="0.35">
      <c r="A6895" s="395" t="s">
        <v>9447</v>
      </c>
      <c r="B6895" s="399" t="s">
        <v>6841</v>
      </c>
      <c r="C6895" s="935">
        <v>30</v>
      </c>
    </row>
    <row r="6896" spans="1:3" x14ac:dyDescent="0.35">
      <c r="A6896" s="395" t="s">
        <v>9448</v>
      </c>
      <c r="B6896" s="399" t="s">
        <v>6809</v>
      </c>
      <c r="C6896" s="935">
        <v>45</v>
      </c>
    </row>
    <row r="6897" spans="1:3" x14ac:dyDescent="0.35">
      <c r="A6897" s="395" t="s">
        <v>9449</v>
      </c>
      <c r="B6897" s="399" t="s">
        <v>6804</v>
      </c>
      <c r="C6897" s="935">
        <v>45</v>
      </c>
    </row>
    <row r="6898" spans="1:3" x14ac:dyDescent="0.35">
      <c r="A6898" s="395" t="s">
        <v>9450</v>
      </c>
      <c r="B6898" s="399" t="s">
        <v>6808</v>
      </c>
      <c r="C6898" s="935">
        <v>60</v>
      </c>
    </row>
    <row r="6899" spans="1:3" x14ac:dyDescent="0.35">
      <c r="A6899" s="395" t="s">
        <v>9451</v>
      </c>
      <c r="B6899" s="399" t="s">
        <v>6806</v>
      </c>
      <c r="C6899" s="935">
        <v>45</v>
      </c>
    </row>
    <row r="6900" spans="1:3" x14ac:dyDescent="0.35">
      <c r="A6900" s="395" t="s">
        <v>9452</v>
      </c>
      <c r="B6900" s="399" t="s">
        <v>6805</v>
      </c>
      <c r="C6900" s="935">
        <v>60</v>
      </c>
    </row>
    <row r="6901" spans="1:3" x14ac:dyDescent="0.35">
      <c r="A6901" s="395" t="s">
        <v>9453</v>
      </c>
      <c r="B6901" s="399" t="s">
        <v>6816</v>
      </c>
      <c r="C6901" s="935">
        <v>60</v>
      </c>
    </row>
    <row r="6902" spans="1:3" x14ac:dyDescent="0.35">
      <c r="A6902" s="395" t="s">
        <v>9454</v>
      </c>
      <c r="B6902" s="399" t="s">
        <v>6813</v>
      </c>
      <c r="C6902" s="935">
        <v>60</v>
      </c>
    </row>
    <row r="6903" spans="1:3" x14ac:dyDescent="0.35">
      <c r="A6903" s="395" t="s">
        <v>9455</v>
      </c>
      <c r="B6903" s="399" t="s">
        <v>6818</v>
      </c>
      <c r="C6903" s="935">
        <v>75</v>
      </c>
    </row>
    <row r="6904" spans="1:3" x14ac:dyDescent="0.35">
      <c r="A6904" s="395" t="s">
        <v>9525</v>
      </c>
      <c r="B6904" s="399" t="s">
        <v>6844</v>
      </c>
      <c r="C6904" s="935">
        <v>120</v>
      </c>
    </row>
    <row r="6905" spans="1:3" x14ac:dyDescent="0.35">
      <c r="A6905" s="395" t="s">
        <v>9526</v>
      </c>
      <c r="B6905" s="399" t="s">
        <v>6846</v>
      </c>
      <c r="C6905" s="935">
        <v>120</v>
      </c>
    </row>
    <row r="6906" spans="1:3" x14ac:dyDescent="0.35">
      <c r="A6906" s="395" t="s">
        <v>9527</v>
      </c>
      <c r="B6906" s="399" t="s">
        <v>6848</v>
      </c>
      <c r="C6906" s="935">
        <v>150</v>
      </c>
    </row>
    <row r="6907" spans="1:3" x14ac:dyDescent="0.35">
      <c r="A6907" s="395" t="s">
        <v>9459</v>
      </c>
      <c r="B6907" s="399" t="s">
        <v>6850</v>
      </c>
      <c r="C6907" s="935">
        <v>60</v>
      </c>
    </row>
    <row r="6908" spans="1:3" x14ac:dyDescent="0.35">
      <c r="A6908" s="395" t="s">
        <v>9528</v>
      </c>
      <c r="B6908" s="399" t="s">
        <v>6852</v>
      </c>
      <c r="C6908" s="935">
        <v>120</v>
      </c>
    </row>
    <row r="6909" spans="1:3" x14ac:dyDescent="0.35">
      <c r="A6909" s="395" t="s">
        <v>9529</v>
      </c>
      <c r="B6909" s="399" t="s">
        <v>6853</v>
      </c>
      <c r="C6909" s="935">
        <v>90</v>
      </c>
    </row>
    <row r="6910" spans="1:3" x14ac:dyDescent="0.35">
      <c r="A6910" s="395" t="s">
        <v>9462</v>
      </c>
      <c r="B6910" s="399" t="s">
        <v>6855</v>
      </c>
      <c r="C6910" s="935">
        <v>60</v>
      </c>
    </row>
    <row r="6911" spans="1:3" x14ac:dyDescent="0.35">
      <c r="A6911" s="395" t="s">
        <v>9530</v>
      </c>
      <c r="B6911" s="399" t="s">
        <v>6822</v>
      </c>
      <c r="C6911" s="935">
        <v>120</v>
      </c>
    </row>
    <row r="6912" spans="1:3" x14ac:dyDescent="0.35">
      <c r="A6912" s="395" t="s">
        <v>9464</v>
      </c>
      <c r="B6912" s="399" t="s">
        <v>6825</v>
      </c>
      <c r="C6912" s="935">
        <v>30</v>
      </c>
    </row>
    <row r="6913" spans="1:3" x14ac:dyDescent="0.35">
      <c r="A6913" s="395" t="s">
        <v>9465</v>
      </c>
      <c r="B6913" s="399" t="s">
        <v>6823</v>
      </c>
      <c r="C6913" s="935">
        <v>60</v>
      </c>
    </row>
    <row r="6914" spans="1:3" x14ac:dyDescent="0.35">
      <c r="A6914" s="395" t="s">
        <v>9466</v>
      </c>
      <c r="B6914" s="399" t="s">
        <v>6824</v>
      </c>
      <c r="C6914" s="935">
        <v>60</v>
      </c>
    </row>
    <row r="6915" spans="1:3" x14ac:dyDescent="0.35">
      <c r="A6915" s="395" t="s">
        <v>9467</v>
      </c>
      <c r="B6915" s="399" t="s">
        <v>6714</v>
      </c>
      <c r="C6915" s="935">
        <v>225</v>
      </c>
    </row>
    <row r="6916" spans="1:3" ht="16" thickBot="1" x14ac:dyDescent="0.4">
      <c r="A6916" s="917" t="s">
        <v>9531</v>
      </c>
      <c r="B6916" s="936" t="s">
        <v>6874</v>
      </c>
      <c r="C6916" s="937">
        <v>45</v>
      </c>
    </row>
    <row r="6917" spans="1:3" ht="16" thickBot="1" x14ac:dyDescent="0.4">
      <c r="A6917" s="917" t="s">
        <v>9532</v>
      </c>
      <c r="B6917" s="936" t="s">
        <v>2413</v>
      </c>
      <c r="C6917" s="937">
        <v>15</v>
      </c>
    </row>
    <row r="6918" spans="1:3" ht="16" thickBot="1" x14ac:dyDescent="0.4">
      <c r="A6918" s="917" t="s">
        <v>9533</v>
      </c>
      <c r="B6918" s="936" t="s">
        <v>2415</v>
      </c>
      <c r="C6918" s="937">
        <v>30</v>
      </c>
    </row>
    <row r="6919" spans="1:3" ht="16" thickBot="1" x14ac:dyDescent="0.4">
      <c r="A6919" s="917" t="s">
        <v>9534</v>
      </c>
      <c r="B6919" s="938" t="s">
        <v>3540</v>
      </c>
      <c r="C6919" s="937">
        <v>30</v>
      </c>
    </row>
    <row r="6920" spans="1:3" ht="16" thickBot="1" x14ac:dyDescent="0.4">
      <c r="A6920" s="917" t="s">
        <v>9535</v>
      </c>
      <c r="B6920" s="936" t="s">
        <v>836</v>
      </c>
      <c r="C6920" s="937">
        <v>30</v>
      </c>
    </row>
    <row r="6921" spans="1:3" x14ac:dyDescent="0.35">
      <c r="A6921" s="917" t="s">
        <v>9536</v>
      </c>
      <c r="B6921" s="939" t="s">
        <v>6876</v>
      </c>
      <c r="C6921" s="940">
        <v>30</v>
      </c>
    </row>
    <row r="6922" spans="1:3" ht="16" thickBot="1" x14ac:dyDescent="0.4">
      <c r="A6922" s="917" t="s">
        <v>9537</v>
      </c>
      <c r="B6922" s="941" t="s">
        <v>2560</v>
      </c>
      <c r="C6922" s="937">
        <v>45</v>
      </c>
    </row>
    <row r="6923" spans="1:3" ht="16" thickBot="1" x14ac:dyDescent="0.4">
      <c r="A6923" s="917" t="s">
        <v>9538</v>
      </c>
      <c r="B6923" s="936" t="s">
        <v>848</v>
      </c>
      <c r="C6923" s="937">
        <v>30</v>
      </c>
    </row>
    <row r="6924" spans="1:3" ht="16" thickBot="1" x14ac:dyDescent="0.4">
      <c r="A6924" s="917" t="s">
        <v>9539</v>
      </c>
      <c r="B6924" s="936" t="s">
        <v>508</v>
      </c>
      <c r="C6924" s="942">
        <v>60</v>
      </c>
    </row>
    <row r="6925" spans="1:3" ht="16" thickBot="1" x14ac:dyDescent="0.4">
      <c r="A6925" s="917" t="s">
        <v>9540</v>
      </c>
      <c r="B6925" s="936" t="s">
        <v>6882</v>
      </c>
      <c r="C6925" s="937">
        <v>60</v>
      </c>
    </row>
    <row r="6926" spans="1:3" ht="16" thickBot="1" x14ac:dyDescent="0.4">
      <c r="A6926" s="917" t="s">
        <v>9541</v>
      </c>
      <c r="B6926" s="936" t="s">
        <v>2554</v>
      </c>
      <c r="C6926" s="937">
        <v>45</v>
      </c>
    </row>
    <row r="6927" spans="1:3" ht="16" thickBot="1" x14ac:dyDescent="0.4">
      <c r="A6927" s="917" t="s">
        <v>9542</v>
      </c>
      <c r="B6927" s="936" t="s">
        <v>513</v>
      </c>
      <c r="C6927" s="937">
        <v>60</v>
      </c>
    </row>
    <row r="6928" spans="1:3" ht="16" thickBot="1" x14ac:dyDescent="0.4">
      <c r="A6928" s="917" t="s">
        <v>9543</v>
      </c>
      <c r="B6928" s="936" t="s">
        <v>7243</v>
      </c>
      <c r="C6928" s="937">
        <v>90</v>
      </c>
    </row>
    <row r="6929" spans="1:3" ht="16" thickBot="1" x14ac:dyDescent="0.4">
      <c r="A6929" s="917" t="s">
        <v>9544</v>
      </c>
      <c r="B6929" s="936" t="s">
        <v>2809</v>
      </c>
      <c r="C6929" s="937">
        <v>120</v>
      </c>
    </row>
    <row r="6930" spans="1:3" ht="16" thickBot="1" x14ac:dyDescent="0.4">
      <c r="A6930" s="917" t="s">
        <v>9545</v>
      </c>
      <c r="B6930" s="936" t="s">
        <v>6883</v>
      </c>
      <c r="C6930" s="942">
        <v>60</v>
      </c>
    </row>
    <row r="6931" spans="1:3" ht="16" thickBot="1" x14ac:dyDescent="0.4">
      <c r="A6931" s="917" t="s">
        <v>9546</v>
      </c>
      <c r="B6931" s="936" t="s">
        <v>2530</v>
      </c>
      <c r="C6931" s="937">
        <v>90</v>
      </c>
    </row>
    <row r="6932" spans="1:3" ht="16" thickBot="1" x14ac:dyDescent="0.4">
      <c r="A6932" s="917" t="s">
        <v>9547</v>
      </c>
      <c r="B6932" s="936" t="s">
        <v>2573</v>
      </c>
      <c r="C6932" s="937">
        <v>60</v>
      </c>
    </row>
    <row r="6933" spans="1:3" ht="16" thickBot="1" x14ac:dyDescent="0.4">
      <c r="A6933" s="917" t="s">
        <v>9548</v>
      </c>
      <c r="B6933" s="936" t="s">
        <v>6885</v>
      </c>
      <c r="C6933" s="937">
        <v>60</v>
      </c>
    </row>
    <row r="6934" spans="1:3" ht="16" thickBot="1" x14ac:dyDescent="0.4">
      <c r="A6934" s="917" t="s">
        <v>9549</v>
      </c>
      <c r="B6934" s="936" t="s">
        <v>2548</v>
      </c>
      <c r="C6934" s="937">
        <v>30</v>
      </c>
    </row>
    <row r="6935" spans="1:3" x14ac:dyDescent="0.35">
      <c r="A6935" s="917" t="s">
        <v>9550</v>
      </c>
      <c r="B6935" s="939" t="s">
        <v>817</v>
      </c>
      <c r="C6935" s="940">
        <v>90</v>
      </c>
    </row>
    <row r="6936" spans="1:3" x14ac:dyDescent="0.35">
      <c r="A6936" s="917" t="s">
        <v>8957</v>
      </c>
      <c r="B6936" s="917" t="s">
        <v>2411</v>
      </c>
      <c r="C6936" s="943">
        <v>75</v>
      </c>
    </row>
    <row r="6937" spans="1:3" x14ac:dyDescent="0.35">
      <c r="A6937" s="917" t="s">
        <v>9551</v>
      </c>
      <c r="B6937" s="917" t="s">
        <v>3011</v>
      </c>
      <c r="C6937" s="943">
        <v>30</v>
      </c>
    </row>
    <row r="6938" spans="1:3" x14ac:dyDescent="0.35">
      <c r="A6938" s="917" t="s">
        <v>9552</v>
      </c>
      <c r="B6938" s="917" t="s">
        <v>3296</v>
      </c>
      <c r="C6938" s="943">
        <v>75</v>
      </c>
    </row>
    <row r="6939" spans="1:3" x14ac:dyDescent="0.35">
      <c r="A6939" s="917" t="s">
        <v>9553</v>
      </c>
      <c r="B6939" s="917" t="s">
        <v>3298</v>
      </c>
      <c r="C6939" s="943">
        <v>75</v>
      </c>
    </row>
    <row r="6940" spans="1:3" x14ac:dyDescent="0.35">
      <c r="A6940" s="917" t="s">
        <v>9554</v>
      </c>
      <c r="B6940" s="917" t="s">
        <v>2422</v>
      </c>
      <c r="C6940" s="943">
        <v>45</v>
      </c>
    </row>
    <row r="6941" spans="1:3" x14ac:dyDescent="0.35">
      <c r="A6941" s="917" t="s">
        <v>9555</v>
      </c>
      <c r="B6941" s="917" t="s">
        <v>2411</v>
      </c>
      <c r="C6941" s="943">
        <v>90</v>
      </c>
    </row>
    <row r="6942" spans="1:3" x14ac:dyDescent="0.35">
      <c r="A6942" s="917" t="s">
        <v>9556</v>
      </c>
      <c r="B6942" s="917" t="s">
        <v>3294</v>
      </c>
      <c r="C6942" s="943">
        <v>30</v>
      </c>
    </row>
    <row r="6943" spans="1:3" x14ac:dyDescent="0.35">
      <c r="A6943" s="917" t="s">
        <v>9557</v>
      </c>
      <c r="B6943" s="917" t="s">
        <v>2415</v>
      </c>
      <c r="C6943" s="943">
        <v>60</v>
      </c>
    </row>
    <row r="6944" spans="1:3" x14ac:dyDescent="0.35">
      <c r="A6944" s="917" t="s">
        <v>9558</v>
      </c>
      <c r="B6944" s="917" t="s">
        <v>2501</v>
      </c>
      <c r="C6944" s="943">
        <v>45</v>
      </c>
    </row>
    <row r="6945" spans="1:3" x14ac:dyDescent="0.35">
      <c r="A6945" s="917" t="s">
        <v>9559</v>
      </c>
      <c r="B6945" s="917" t="s">
        <v>3291</v>
      </c>
      <c r="C6945" s="943">
        <v>45</v>
      </c>
    </row>
    <row r="6946" spans="1:3" x14ac:dyDescent="0.35">
      <c r="A6946" s="917" t="s">
        <v>9560</v>
      </c>
      <c r="B6946" s="917" t="s">
        <v>2714</v>
      </c>
      <c r="C6946" s="943">
        <v>90</v>
      </c>
    </row>
    <row r="6947" spans="1:3" x14ac:dyDescent="0.35">
      <c r="A6947" s="917" t="s">
        <v>9561</v>
      </c>
      <c r="B6947" s="917" t="s">
        <v>3065</v>
      </c>
      <c r="C6947" s="943">
        <v>75</v>
      </c>
    </row>
    <row r="6948" spans="1:3" x14ac:dyDescent="0.35">
      <c r="A6948" s="917" t="s">
        <v>9562</v>
      </c>
      <c r="B6948" s="917" t="s">
        <v>3302</v>
      </c>
      <c r="C6948" s="943">
        <v>75</v>
      </c>
    </row>
    <row r="6949" spans="1:3" x14ac:dyDescent="0.35">
      <c r="A6949" s="917" t="s">
        <v>9563</v>
      </c>
      <c r="B6949" s="917" t="s">
        <v>3304</v>
      </c>
      <c r="C6949" s="943">
        <v>60</v>
      </c>
    </row>
    <row r="6950" spans="1:3" x14ac:dyDescent="0.35">
      <c r="A6950" s="917" t="s">
        <v>9564</v>
      </c>
      <c r="B6950" s="917" t="s">
        <v>3306</v>
      </c>
      <c r="C6950" s="943">
        <v>60</v>
      </c>
    </row>
    <row r="6951" spans="1:3" x14ac:dyDescent="0.35">
      <c r="A6951" s="917" t="s">
        <v>9565</v>
      </c>
      <c r="B6951" s="917" t="s">
        <v>3308</v>
      </c>
      <c r="C6951" s="943">
        <v>75</v>
      </c>
    </row>
    <row r="6952" spans="1:3" x14ac:dyDescent="0.35">
      <c r="A6952" s="917" t="s">
        <v>9566</v>
      </c>
      <c r="B6952" s="917" t="s">
        <v>3310</v>
      </c>
      <c r="C6952" s="943">
        <v>60</v>
      </c>
    </row>
    <row r="6953" spans="1:3" x14ac:dyDescent="0.35">
      <c r="A6953" s="917" t="s">
        <v>9567</v>
      </c>
      <c r="B6953" s="917" t="s">
        <v>7298</v>
      </c>
      <c r="C6953" s="943">
        <v>30</v>
      </c>
    </row>
    <row r="6954" spans="1:3" x14ac:dyDescent="0.35">
      <c r="A6954" s="917" t="s">
        <v>9568</v>
      </c>
      <c r="B6954" s="917" t="s">
        <v>2456</v>
      </c>
      <c r="C6954" s="943">
        <v>30</v>
      </c>
    </row>
    <row r="6955" spans="1:3" x14ac:dyDescent="0.35">
      <c r="A6955" s="917" t="s">
        <v>9569</v>
      </c>
      <c r="B6955" s="917" t="s">
        <v>3315</v>
      </c>
      <c r="C6955" s="943">
        <v>30</v>
      </c>
    </row>
    <row r="6956" spans="1:3" x14ac:dyDescent="0.35">
      <c r="A6956" s="917" t="s">
        <v>9570</v>
      </c>
      <c r="B6956" s="917" t="s">
        <v>2428</v>
      </c>
      <c r="C6956" s="943">
        <v>30</v>
      </c>
    </row>
    <row r="6957" spans="1:3" x14ac:dyDescent="0.35">
      <c r="A6957" s="917" t="s">
        <v>9571</v>
      </c>
      <c r="B6957" s="917" t="s">
        <v>3318</v>
      </c>
      <c r="C6957" s="943">
        <v>90</v>
      </c>
    </row>
    <row r="6958" spans="1:3" x14ac:dyDescent="0.35">
      <c r="A6958" s="917" t="s">
        <v>9572</v>
      </c>
      <c r="B6958" s="917" t="s">
        <v>3320</v>
      </c>
      <c r="C6958" s="943">
        <v>90</v>
      </c>
    </row>
    <row r="6959" spans="1:3" x14ac:dyDescent="0.35">
      <c r="A6959" s="917" t="s">
        <v>9573</v>
      </c>
      <c r="B6959" s="917" t="s">
        <v>3322</v>
      </c>
      <c r="C6959" s="943">
        <v>90</v>
      </c>
    </row>
    <row r="6960" spans="1:3" x14ac:dyDescent="0.35">
      <c r="A6960" s="917" t="s">
        <v>9574</v>
      </c>
      <c r="B6960" s="917" t="s">
        <v>3324</v>
      </c>
      <c r="C6960" s="943">
        <v>120</v>
      </c>
    </row>
    <row r="6961" spans="1:3" x14ac:dyDescent="0.35">
      <c r="A6961" s="917" t="s">
        <v>9575</v>
      </c>
      <c r="B6961" s="917" t="s">
        <v>850</v>
      </c>
      <c r="C6961" s="943">
        <v>150</v>
      </c>
    </row>
    <row r="6962" spans="1:3" x14ac:dyDescent="0.35">
      <c r="A6962" s="917" t="s">
        <v>9576</v>
      </c>
      <c r="B6962" s="917" t="s">
        <v>3327</v>
      </c>
      <c r="C6962" s="943">
        <v>120</v>
      </c>
    </row>
    <row r="6963" spans="1:3" x14ac:dyDescent="0.35">
      <c r="A6963" s="917" t="s">
        <v>9577</v>
      </c>
      <c r="B6963" s="917" t="s">
        <v>3028</v>
      </c>
      <c r="C6963" s="943">
        <v>120</v>
      </c>
    </row>
    <row r="6964" spans="1:3" x14ac:dyDescent="0.35">
      <c r="A6964" s="917" t="s">
        <v>9578</v>
      </c>
      <c r="B6964" s="917" t="s">
        <v>3330</v>
      </c>
      <c r="C6964" s="943">
        <v>60</v>
      </c>
    </row>
    <row r="6965" spans="1:3" x14ac:dyDescent="0.35">
      <c r="A6965" s="917" t="s">
        <v>9579</v>
      </c>
      <c r="B6965" s="917" t="s">
        <v>3332</v>
      </c>
      <c r="C6965" s="943">
        <v>90</v>
      </c>
    </row>
    <row r="6966" spans="1:3" x14ac:dyDescent="0.35">
      <c r="A6966" s="917" t="s">
        <v>9580</v>
      </c>
      <c r="B6966" s="917" t="s">
        <v>3087</v>
      </c>
      <c r="C6966" s="943">
        <v>60</v>
      </c>
    </row>
    <row r="6967" spans="1:3" x14ac:dyDescent="0.35">
      <c r="A6967" s="917" t="s">
        <v>9581</v>
      </c>
      <c r="B6967" s="917" t="s">
        <v>3335</v>
      </c>
      <c r="C6967" s="943">
        <v>180</v>
      </c>
    </row>
    <row r="6968" spans="1:3" x14ac:dyDescent="0.35">
      <c r="A6968" s="917" t="s">
        <v>9582</v>
      </c>
      <c r="B6968" s="917" t="s">
        <v>817</v>
      </c>
      <c r="C6968" s="943">
        <v>180</v>
      </c>
    </row>
    <row r="6969" spans="1:3" x14ac:dyDescent="0.35">
      <c r="A6969" s="917" t="s">
        <v>8531</v>
      </c>
      <c r="B6969" s="917" t="s">
        <v>8512</v>
      </c>
      <c r="C6969" s="943">
        <v>45</v>
      </c>
    </row>
    <row r="6970" spans="1:3" x14ac:dyDescent="0.35">
      <c r="A6970" s="917" t="s">
        <v>8532</v>
      </c>
      <c r="B6970" s="917" t="s">
        <v>2413</v>
      </c>
      <c r="C6970" s="943">
        <v>15</v>
      </c>
    </row>
    <row r="6971" spans="1:3" x14ac:dyDescent="0.35">
      <c r="A6971" s="917" t="s">
        <v>8533</v>
      </c>
      <c r="B6971" s="917" t="s">
        <v>2415</v>
      </c>
      <c r="C6971" s="943">
        <v>30</v>
      </c>
    </row>
    <row r="6972" spans="1:3" x14ac:dyDescent="0.35">
      <c r="A6972" s="917" t="s">
        <v>8510</v>
      </c>
      <c r="B6972" s="917" t="s">
        <v>6868</v>
      </c>
      <c r="C6972" s="943">
        <v>30</v>
      </c>
    </row>
    <row r="6973" spans="1:3" x14ac:dyDescent="0.35">
      <c r="A6973" s="917" t="s">
        <v>8534</v>
      </c>
      <c r="B6973" s="917" t="s">
        <v>836</v>
      </c>
      <c r="C6973" s="943">
        <v>30</v>
      </c>
    </row>
    <row r="6974" spans="1:3" x14ac:dyDescent="0.35">
      <c r="A6974" s="917" t="s">
        <v>8535</v>
      </c>
      <c r="B6974" s="917" t="s">
        <v>7284</v>
      </c>
      <c r="C6974" s="943">
        <v>30</v>
      </c>
    </row>
    <row r="6975" spans="1:3" x14ac:dyDescent="0.35">
      <c r="A6975" s="917" t="s">
        <v>8511</v>
      </c>
      <c r="B6975" s="917" t="s">
        <v>2466</v>
      </c>
      <c r="C6975" s="943">
        <v>30</v>
      </c>
    </row>
    <row r="6976" spans="1:3" x14ac:dyDescent="0.35">
      <c r="A6976" s="917" t="s">
        <v>8536</v>
      </c>
      <c r="B6976" s="917" t="s">
        <v>6869</v>
      </c>
      <c r="C6976" s="943">
        <v>30</v>
      </c>
    </row>
    <row r="6977" spans="1:3" x14ac:dyDescent="0.35">
      <c r="A6977" s="917" t="s">
        <v>8537</v>
      </c>
      <c r="B6977" s="917" t="s">
        <v>2635</v>
      </c>
      <c r="C6977" s="943">
        <v>30</v>
      </c>
    </row>
    <row r="6978" spans="1:3" x14ac:dyDescent="0.35">
      <c r="A6978" s="917" t="s">
        <v>8538</v>
      </c>
      <c r="B6978" s="917" t="s">
        <v>6870</v>
      </c>
      <c r="C6978" s="943">
        <v>45</v>
      </c>
    </row>
    <row r="6979" spans="1:3" x14ac:dyDescent="0.35">
      <c r="A6979" s="917" t="s">
        <v>8539</v>
      </c>
      <c r="B6979" s="917" t="s">
        <v>2640</v>
      </c>
      <c r="C6979" s="943">
        <v>45</v>
      </c>
    </row>
    <row r="6980" spans="1:3" x14ac:dyDescent="0.35">
      <c r="A6980" s="917" t="s">
        <v>8540</v>
      </c>
      <c r="B6980" s="917" t="s">
        <v>2829</v>
      </c>
      <c r="C6980" s="943">
        <v>30</v>
      </c>
    </row>
    <row r="6981" spans="1:3" x14ac:dyDescent="0.35">
      <c r="A6981" s="917" t="s">
        <v>8541</v>
      </c>
      <c r="B6981" s="917" t="s">
        <v>7285</v>
      </c>
      <c r="C6981" s="943">
        <v>30</v>
      </c>
    </row>
    <row r="6982" spans="1:3" x14ac:dyDescent="0.35">
      <c r="A6982" s="917" t="s">
        <v>8542</v>
      </c>
      <c r="B6982" s="917" t="s">
        <v>6873</v>
      </c>
      <c r="C6982" s="943">
        <v>60</v>
      </c>
    </row>
    <row r="6983" spans="1:3" x14ac:dyDescent="0.35">
      <c r="A6983" s="917" t="s">
        <v>8543</v>
      </c>
      <c r="B6983" s="917" t="s">
        <v>7288</v>
      </c>
      <c r="C6983" s="943">
        <v>60</v>
      </c>
    </row>
    <row r="6984" spans="1:3" x14ac:dyDescent="0.35">
      <c r="A6984" s="917" t="s">
        <v>8544</v>
      </c>
      <c r="B6984" s="917" t="s">
        <v>2659</v>
      </c>
      <c r="C6984" s="943">
        <v>75</v>
      </c>
    </row>
    <row r="6985" spans="1:3" x14ac:dyDescent="0.35">
      <c r="A6985" s="917" t="s">
        <v>8545</v>
      </c>
      <c r="B6985" s="917" t="s">
        <v>2668</v>
      </c>
      <c r="C6985" s="943">
        <v>210</v>
      </c>
    </row>
    <row r="6986" spans="1:3" x14ac:dyDescent="0.35">
      <c r="A6986" s="917" t="s">
        <v>8546</v>
      </c>
      <c r="B6986" s="917" t="s">
        <v>2671</v>
      </c>
      <c r="C6986" s="943">
        <v>45</v>
      </c>
    </row>
    <row r="6987" spans="1:3" x14ac:dyDescent="0.35">
      <c r="A6987" s="917" t="s">
        <v>8547</v>
      </c>
      <c r="B6987" s="917" t="s">
        <v>817</v>
      </c>
      <c r="C6987" s="943">
        <v>405</v>
      </c>
    </row>
    <row r="6988" spans="1:3" x14ac:dyDescent="0.35">
      <c r="A6988" s="917" t="s">
        <v>8531</v>
      </c>
      <c r="B6988" s="917" t="s">
        <v>8512</v>
      </c>
      <c r="C6988" s="943">
        <v>45</v>
      </c>
    </row>
    <row r="6989" spans="1:3" x14ac:dyDescent="0.35">
      <c r="A6989" s="917" t="s">
        <v>8532</v>
      </c>
      <c r="B6989" s="917" t="s">
        <v>2413</v>
      </c>
      <c r="C6989" s="943">
        <v>15</v>
      </c>
    </row>
    <row r="6990" spans="1:3" x14ac:dyDescent="0.35">
      <c r="A6990" s="917" t="s">
        <v>8533</v>
      </c>
      <c r="B6990" s="917" t="s">
        <v>2415</v>
      </c>
      <c r="C6990" s="943">
        <v>30</v>
      </c>
    </row>
    <row r="6991" spans="1:3" x14ac:dyDescent="0.35">
      <c r="A6991" s="917" t="s">
        <v>8510</v>
      </c>
      <c r="B6991" s="917" t="s">
        <v>6868</v>
      </c>
      <c r="C6991" s="943">
        <v>30</v>
      </c>
    </row>
    <row r="6992" spans="1:3" x14ac:dyDescent="0.35">
      <c r="A6992" s="917" t="s">
        <v>8534</v>
      </c>
      <c r="B6992" s="917" t="s">
        <v>836</v>
      </c>
      <c r="C6992" s="943">
        <v>30</v>
      </c>
    </row>
    <row r="6993" spans="1:3" x14ac:dyDescent="0.35">
      <c r="A6993" s="917" t="s">
        <v>8535</v>
      </c>
      <c r="B6993" s="917" t="s">
        <v>7284</v>
      </c>
      <c r="C6993" s="943">
        <v>30</v>
      </c>
    </row>
    <row r="6994" spans="1:3" x14ac:dyDescent="0.35">
      <c r="A6994" s="917" t="s">
        <v>8511</v>
      </c>
      <c r="B6994" s="917" t="s">
        <v>2466</v>
      </c>
      <c r="C6994" s="943">
        <v>30</v>
      </c>
    </row>
    <row r="6995" spans="1:3" x14ac:dyDescent="0.35">
      <c r="A6995" s="917" t="s">
        <v>8536</v>
      </c>
      <c r="B6995" s="917" t="s">
        <v>6869</v>
      </c>
      <c r="C6995" s="943">
        <v>30</v>
      </c>
    </row>
    <row r="6996" spans="1:3" x14ac:dyDescent="0.35">
      <c r="A6996" s="917" t="s">
        <v>8537</v>
      </c>
      <c r="B6996" s="917" t="s">
        <v>2635</v>
      </c>
      <c r="C6996" s="943">
        <v>30</v>
      </c>
    </row>
    <row r="6997" spans="1:3" x14ac:dyDescent="0.35">
      <c r="A6997" s="917" t="s">
        <v>8538</v>
      </c>
      <c r="B6997" s="917" t="s">
        <v>6870</v>
      </c>
      <c r="C6997" s="943">
        <v>45</v>
      </c>
    </row>
    <row r="6998" spans="1:3" x14ac:dyDescent="0.35">
      <c r="A6998" s="917" t="s">
        <v>8539</v>
      </c>
      <c r="B6998" s="917" t="s">
        <v>2640</v>
      </c>
      <c r="C6998" s="943">
        <v>45</v>
      </c>
    </row>
    <row r="6999" spans="1:3" x14ac:dyDescent="0.35">
      <c r="A6999" s="917" t="s">
        <v>8540</v>
      </c>
      <c r="B6999" s="917" t="s">
        <v>2829</v>
      </c>
      <c r="C6999" s="943">
        <v>30</v>
      </c>
    </row>
    <row r="7000" spans="1:3" x14ac:dyDescent="0.35">
      <c r="A7000" s="917" t="s">
        <v>8541</v>
      </c>
      <c r="B7000" s="917" t="s">
        <v>7285</v>
      </c>
      <c r="C7000" s="943">
        <v>30</v>
      </c>
    </row>
    <row r="7001" spans="1:3" x14ac:dyDescent="0.35">
      <c r="A7001" s="917" t="s">
        <v>8542</v>
      </c>
      <c r="B7001" s="917" t="s">
        <v>6873</v>
      </c>
      <c r="C7001" s="943">
        <v>60</v>
      </c>
    </row>
    <row r="7002" spans="1:3" x14ac:dyDescent="0.35">
      <c r="A7002" s="917" t="s">
        <v>8543</v>
      </c>
      <c r="B7002" s="917" t="s">
        <v>7288</v>
      </c>
      <c r="C7002" s="943">
        <v>60</v>
      </c>
    </row>
    <row r="7003" spans="1:3" x14ac:dyDescent="0.35">
      <c r="A7003" s="917" t="s">
        <v>8544</v>
      </c>
      <c r="B7003" s="917" t="s">
        <v>2659</v>
      </c>
      <c r="C7003" s="943">
        <v>75</v>
      </c>
    </row>
    <row r="7004" spans="1:3" x14ac:dyDescent="0.35">
      <c r="A7004" s="917" t="s">
        <v>8545</v>
      </c>
      <c r="B7004" s="917" t="s">
        <v>2668</v>
      </c>
      <c r="C7004" s="943">
        <v>210</v>
      </c>
    </row>
    <row r="7005" spans="1:3" x14ac:dyDescent="0.35">
      <c r="A7005" s="917" t="s">
        <v>8546</v>
      </c>
      <c r="B7005" s="917" t="s">
        <v>2671</v>
      </c>
      <c r="C7005" s="943">
        <v>45</v>
      </c>
    </row>
    <row r="7006" spans="1:3" x14ac:dyDescent="0.35">
      <c r="A7006" s="917" t="s">
        <v>8547</v>
      </c>
      <c r="B7006" s="917" t="s">
        <v>817</v>
      </c>
      <c r="C7006" s="943">
        <v>405</v>
      </c>
    </row>
    <row r="7007" spans="1:3" x14ac:dyDescent="0.35">
      <c r="A7007" s="952" t="s">
        <v>9583</v>
      </c>
      <c r="B7007" s="903" t="s">
        <v>8512</v>
      </c>
      <c r="C7007" s="400">
        <v>30</v>
      </c>
    </row>
    <row r="7008" spans="1:3" x14ac:dyDescent="0.35">
      <c r="A7008" s="952" t="s">
        <v>9584</v>
      </c>
      <c r="B7008" s="903" t="s">
        <v>2413</v>
      </c>
      <c r="C7008" s="400">
        <v>15</v>
      </c>
    </row>
    <row r="7009" spans="1:3" x14ac:dyDescent="0.35">
      <c r="A7009" s="952" t="s">
        <v>9585</v>
      </c>
      <c r="B7009" s="903" t="s">
        <v>8560</v>
      </c>
      <c r="C7009" s="400">
        <v>45</v>
      </c>
    </row>
    <row r="7010" spans="1:3" x14ac:dyDescent="0.35">
      <c r="A7010" s="952" t="s">
        <v>9586</v>
      </c>
      <c r="B7010" s="903" t="s">
        <v>2415</v>
      </c>
      <c r="C7010" s="400">
        <v>30</v>
      </c>
    </row>
    <row r="7011" spans="1:3" x14ac:dyDescent="0.35">
      <c r="A7011" s="952" t="s">
        <v>9587</v>
      </c>
      <c r="B7011" s="903" t="s">
        <v>836</v>
      </c>
      <c r="C7011" s="400">
        <v>45</v>
      </c>
    </row>
    <row r="7012" spans="1:3" x14ac:dyDescent="0.35">
      <c r="A7012" s="952" t="s">
        <v>9588</v>
      </c>
      <c r="B7012" s="903" t="s">
        <v>6886</v>
      </c>
      <c r="C7012" s="400">
        <v>90</v>
      </c>
    </row>
    <row r="7013" spans="1:3" x14ac:dyDescent="0.35">
      <c r="A7013" s="952" t="s">
        <v>9589</v>
      </c>
      <c r="B7013" s="903" t="s">
        <v>8561</v>
      </c>
      <c r="C7013" s="400">
        <v>60</v>
      </c>
    </row>
    <row r="7014" spans="1:3" x14ac:dyDescent="0.35">
      <c r="A7014" s="952" t="s">
        <v>9590</v>
      </c>
      <c r="B7014" s="903" t="s">
        <v>2428</v>
      </c>
      <c r="C7014" s="400">
        <v>45</v>
      </c>
    </row>
    <row r="7015" spans="1:3" x14ac:dyDescent="0.35">
      <c r="A7015" s="952" t="s">
        <v>9591</v>
      </c>
      <c r="B7015" s="903" t="s">
        <v>8562</v>
      </c>
      <c r="C7015" s="400">
        <v>60</v>
      </c>
    </row>
    <row r="7016" spans="1:3" x14ac:dyDescent="0.35">
      <c r="A7016" s="952" t="s">
        <v>9592</v>
      </c>
      <c r="B7016" s="903" t="s">
        <v>8563</v>
      </c>
      <c r="C7016" s="400">
        <v>45</v>
      </c>
    </row>
    <row r="7017" spans="1:3" x14ac:dyDescent="0.35">
      <c r="A7017" s="952" t="s">
        <v>9593</v>
      </c>
      <c r="B7017" s="903" t="s">
        <v>8564</v>
      </c>
      <c r="C7017" s="400">
        <v>270</v>
      </c>
    </row>
    <row r="7018" spans="1:3" x14ac:dyDescent="0.35">
      <c r="A7018" s="952" t="s">
        <v>9594</v>
      </c>
      <c r="B7018" s="903" t="s">
        <v>8565</v>
      </c>
      <c r="C7018" s="400">
        <v>270</v>
      </c>
    </row>
    <row r="7019" spans="1:3" x14ac:dyDescent="0.35">
      <c r="A7019" s="952" t="s">
        <v>9595</v>
      </c>
      <c r="B7019" s="903" t="s">
        <v>8566</v>
      </c>
      <c r="C7019" s="400">
        <v>60</v>
      </c>
    </row>
    <row r="7020" spans="1:3" x14ac:dyDescent="0.35">
      <c r="A7020" s="952" t="s">
        <v>9596</v>
      </c>
      <c r="B7020" s="903" t="s">
        <v>8567</v>
      </c>
      <c r="C7020" s="400">
        <v>60</v>
      </c>
    </row>
    <row r="7021" spans="1:3" x14ac:dyDescent="0.35">
      <c r="A7021" s="952" t="s">
        <v>9597</v>
      </c>
      <c r="B7021" s="903" t="s">
        <v>8568</v>
      </c>
      <c r="C7021" s="400">
        <v>60</v>
      </c>
    </row>
    <row r="7022" spans="1:3" x14ac:dyDescent="0.35">
      <c r="A7022" s="952" t="s">
        <v>9598</v>
      </c>
      <c r="B7022" s="903" t="s">
        <v>8569</v>
      </c>
      <c r="C7022" s="400">
        <v>60</v>
      </c>
    </row>
    <row r="7023" spans="1:3" x14ac:dyDescent="0.35">
      <c r="A7023" s="952" t="s">
        <v>9599</v>
      </c>
      <c r="B7023" s="401" t="s">
        <v>817</v>
      </c>
      <c r="C7023" s="400">
        <v>360</v>
      </c>
    </row>
    <row r="7024" spans="1:3" ht="16" thickBot="1" x14ac:dyDescent="0.3">
      <c r="A7024" s="953" t="s">
        <v>9600</v>
      </c>
      <c r="B7024" s="945" t="s">
        <v>2411</v>
      </c>
      <c r="C7024" s="946">
        <v>45</v>
      </c>
    </row>
    <row r="7025" spans="1:3" ht="16" thickBot="1" x14ac:dyDescent="0.3">
      <c r="A7025" s="953" t="s">
        <v>9601</v>
      </c>
      <c r="B7025" s="945" t="s">
        <v>2413</v>
      </c>
      <c r="C7025" s="946">
        <v>15</v>
      </c>
    </row>
    <row r="7026" spans="1:3" ht="16" thickBot="1" x14ac:dyDescent="0.3">
      <c r="A7026" s="953" t="s">
        <v>9602</v>
      </c>
      <c r="B7026" s="945" t="s">
        <v>2415</v>
      </c>
      <c r="C7026" s="946">
        <v>30</v>
      </c>
    </row>
    <row r="7027" spans="1:3" ht="16" thickBot="1" x14ac:dyDescent="0.3">
      <c r="A7027" s="953" t="s">
        <v>9603</v>
      </c>
      <c r="B7027" s="945" t="s">
        <v>6868</v>
      </c>
      <c r="C7027" s="946">
        <v>30</v>
      </c>
    </row>
    <row r="7028" spans="1:3" ht="16" thickBot="1" x14ac:dyDescent="0.3">
      <c r="A7028" s="953" t="s">
        <v>8634</v>
      </c>
      <c r="B7028" s="945" t="s">
        <v>836</v>
      </c>
      <c r="C7028" s="946">
        <v>30</v>
      </c>
    </row>
    <row r="7029" spans="1:3" ht="16" thickBot="1" x14ac:dyDescent="0.3">
      <c r="A7029" s="953" t="s">
        <v>8635</v>
      </c>
      <c r="B7029" s="945" t="s">
        <v>7284</v>
      </c>
      <c r="C7029" s="946">
        <v>30</v>
      </c>
    </row>
    <row r="7030" spans="1:3" ht="16" thickBot="1" x14ac:dyDescent="0.3">
      <c r="A7030" s="954" t="s">
        <v>9604</v>
      </c>
      <c r="B7030" s="955" t="s">
        <v>3061</v>
      </c>
      <c r="C7030" s="956">
        <v>30</v>
      </c>
    </row>
    <row r="7031" spans="1:3" ht="16" thickBot="1" x14ac:dyDescent="0.3">
      <c r="A7031" s="954" t="s">
        <v>9605</v>
      </c>
      <c r="B7031" s="955" t="s">
        <v>3302</v>
      </c>
      <c r="C7031" s="956">
        <v>60</v>
      </c>
    </row>
    <row r="7032" spans="1:3" ht="16" thickBot="1" x14ac:dyDescent="0.3">
      <c r="A7032" s="954" t="s">
        <v>9606</v>
      </c>
      <c r="B7032" s="955" t="s">
        <v>6922</v>
      </c>
      <c r="C7032" s="956">
        <v>30</v>
      </c>
    </row>
    <row r="7033" spans="1:3" ht="16" thickBot="1" x14ac:dyDescent="0.3">
      <c r="A7033" s="954" t="s">
        <v>9607</v>
      </c>
      <c r="B7033" s="955" t="s">
        <v>3310</v>
      </c>
      <c r="C7033" s="956">
        <v>60</v>
      </c>
    </row>
    <row r="7034" spans="1:3" ht="16" thickBot="1" x14ac:dyDescent="0.3">
      <c r="A7034" s="954" t="s">
        <v>9608</v>
      </c>
      <c r="B7034" s="955" t="s">
        <v>6923</v>
      </c>
      <c r="C7034" s="956">
        <v>45</v>
      </c>
    </row>
    <row r="7035" spans="1:3" ht="16" thickBot="1" x14ac:dyDescent="0.3">
      <c r="A7035" s="953" t="s">
        <v>9609</v>
      </c>
      <c r="B7035" s="957" t="s">
        <v>2560</v>
      </c>
      <c r="C7035" s="946">
        <v>45</v>
      </c>
    </row>
    <row r="7036" spans="1:3" ht="16" thickBot="1" x14ac:dyDescent="0.3">
      <c r="A7036" s="958" t="s">
        <v>9610</v>
      </c>
      <c r="B7036" s="945" t="s">
        <v>3072</v>
      </c>
      <c r="C7036" s="946">
        <v>60</v>
      </c>
    </row>
    <row r="7037" spans="1:3" ht="16" thickBot="1" x14ac:dyDescent="0.3">
      <c r="A7037" s="958" t="s">
        <v>9611</v>
      </c>
      <c r="B7037" s="945" t="s">
        <v>6926</v>
      </c>
      <c r="C7037" s="946">
        <v>120</v>
      </c>
    </row>
    <row r="7038" spans="1:3" ht="16" thickBot="1" x14ac:dyDescent="0.3">
      <c r="A7038" s="958" t="s">
        <v>9612</v>
      </c>
      <c r="B7038" s="945" t="s">
        <v>6927</v>
      </c>
      <c r="C7038" s="946">
        <v>60</v>
      </c>
    </row>
    <row r="7039" spans="1:3" ht="16" thickBot="1" x14ac:dyDescent="0.3">
      <c r="A7039" s="958" t="s">
        <v>9613</v>
      </c>
      <c r="B7039" s="945" t="s">
        <v>10152</v>
      </c>
      <c r="C7039" s="946">
        <v>60</v>
      </c>
    </row>
    <row r="7040" spans="1:3" ht="16" thickBot="1" x14ac:dyDescent="0.3">
      <c r="A7040" s="958" t="s">
        <v>9614</v>
      </c>
      <c r="B7040" s="959" t="s">
        <v>8647</v>
      </c>
      <c r="C7040" s="946">
        <v>60</v>
      </c>
    </row>
    <row r="7041" spans="1:3" ht="16" thickBot="1" x14ac:dyDescent="0.3">
      <c r="A7041" s="958" t="s">
        <v>9615</v>
      </c>
      <c r="B7041" s="959" t="s">
        <v>6918</v>
      </c>
      <c r="C7041" s="946">
        <v>60</v>
      </c>
    </row>
    <row r="7042" spans="1:3" ht="16" thickBot="1" x14ac:dyDescent="0.3">
      <c r="A7042" s="958" t="s">
        <v>9616</v>
      </c>
      <c r="B7042" s="959" t="s">
        <v>10153</v>
      </c>
      <c r="C7042" s="946">
        <v>60</v>
      </c>
    </row>
    <row r="7043" spans="1:3" ht="16" thickBot="1" x14ac:dyDescent="0.3">
      <c r="A7043" s="958" t="s">
        <v>9617</v>
      </c>
      <c r="B7043" s="959" t="s">
        <v>6932</v>
      </c>
      <c r="C7043" s="946">
        <v>60</v>
      </c>
    </row>
    <row r="7044" spans="1:3" ht="16" thickBot="1" x14ac:dyDescent="0.3">
      <c r="A7044" s="958" t="s">
        <v>9618</v>
      </c>
      <c r="B7044" s="945" t="s">
        <v>2955</v>
      </c>
      <c r="C7044" s="946">
        <v>90</v>
      </c>
    </row>
    <row r="7045" spans="1:3" ht="16" thickBot="1" x14ac:dyDescent="0.3">
      <c r="A7045" s="944" t="s">
        <v>9619</v>
      </c>
      <c r="B7045" s="945" t="s">
        <v>2411</v>
      </c>
      <c r="C7045" s="946">
        <v>30</v>
      </c>
    </row>
    <row r="7046" spans="1:3" ht="16" thickBot="1" x14ac:dyDescent="0.3">
      <c r="A7046" s="944" t="s">
        <v>9620</v>
      </c>
      <c r="B7046" s="945" t="s">
        <v>2413</v>
      </c>
      <c r="C7046" s="946">
        <v>15</v>
      </c>
    </row>
    <row r="7047" spans="1:3" ht="16" thickBot="1" x14ac:dyDescent="0.3">
      <c r="A7047" s="944" t="s">
        <v>9621</v>
      </c>
      <c r="B7047" s="945" t="s">
        <v>2415</v>
      </c>
      <c r="C7047" s="946">
        <v>30</v>
      </c>
    </row>
    <row r="7048" spans="1:3" ht="16" thickBot="1" x14ac:dyDescent="0.3">
      <c r="A7048" s="944" t="s">
        <v>9622</v>
      </c>
      <c r="B7048" s="945" t="s">
        <v>2417</v>
      </c>
      <c r="C7048" s="946">
        <v>45</v>
      </c>
    </row>
    <row r="7049" spans="1:3" ht="16" thickBot="1" x14ac:dyDescent="0.3">
      <c r="A7049" s="944" t="s">
        <v>9623</v>
      </c>
      <c r="B7049" s="945" t="s">
        <v>836</v>
      </c>
      <c r="C7049" s="946">
        <v>45</v>
      </c>
    </row>
    <row r="7050" spans="1:3" ht="16" thickBot="1" x14ac:dyDescent="0.3">
      <c r="A7050" s="944" t="s">
        <v>9624</v>
      </c>
      <c r="B7050" s="945" t="s">
        <v>2420</v>
      </c>
      <c r="C7050" s="946">
        <v>90</v>
      </c>
    </row>
    <row r="7051" spans="1:3" ht="16" thickBot="1" x14ac:dyDescent="0.3">
      <c r="A7051" s="947" t="s">
        <v>9625</v>
      </c>
      <c r="B7051" s="948" t="s">
        <v>8614</v>
      </c>
      <c r="C7051" s="949">
        <v>60</v>
      </c>
    </row>
    <row r="7052" spans="1:3" ht="16" thickBot="1" x14ac:dyDescent="0.3">
      <c r="A7052" s="947" t="s">
        <v>9626</v>
      </c>
      <c r="B7052" s="948" t="s">
        <v>8616</v>
      </c>
      <c r="C7052" s="949">
        <v>60</v>
      </c>
    </row>
    <row r="7053" spans="1:3" ht="16" thickBot="1" x14ac:dyDescent="0.3">
      <c r="A7053" s="947" t="s">
        <v>9627</v>
      </c>
      <c r="B7053" s="948" t="s">
        <v>8618</v>
      </c>
      <c r="C7053" s="949">
        <v>60</v>
      </c>
    </row>
    <row r="7054" spans="1:3" ht="16" thickBot="1" x14ac:dyDescent="0.3">
      <c r="A7054" s="950" t="s">
        <v>9628</v>
      </c>
      <c r="B7054" s="948" t="s">
        <v>3666</v>
      </c>
      <c r="C7054" s="949">
        <v>60</v>
      </c>
    </row>
    <row r="7055" spans="1:3" ht="16" thickBot="1" x14ac:dyDescent="0.3">
      <c r="A7055" s="950" t="s">
        <v>9629</v>
      </c>
      <c r="B7055" s="948" t="s">
        <v>3371</v>
      </c>
      <c r="C7055" s="949">
        <v>60</v>
      </c>
    </row>
    <row r="7056" spans="1:3" ht="16" thickBot="1" x14ac:dyDescent="0.3">
      <c r="A7056" s="950" t="s">
        <v>9630</v>
      </c>
      <c r="B7056" s="948" t="s">
        <v>8622</v>
      </c>
      <c r="C7056" s="951">
        <v>60</v>
      </c>
    </row>
    <row r="7057" spans="1:3" ht="16" thickBot="1" x14ac:dyDescent="0.3">
      <c r="A7057" s="950" t="s">
        <v>9631</v>
      </c>
      <c r="B7057" s="948" t="s">
        <v>8624</v>
      </c>
      <c r="C7057" s="951">
        <v>60</v>
      </c>
    </row>
    <row r="7058" spans="1:3" ht="16" thickBot="1" x14ac:dyDescent="0.3">
      <c r="A7058" s="950" t="s">
        <v>9632</v>
      </c>
      <c r="B7058" s="948" t="s">
        <v>8626</v>
      </c>
      <c r="C7058" s="951">
        <v>90</v>
      </c>
    </row>
    <row r="7059" spans="1:3" ht="16" thickBot="1" x14ac:dyDescent="0.3">
      <c r="A7059" s="950" t="s">
        <v>9633</v>
      </c>
      <c r="B7059" s="948" t="s">
        <v>8628</v>
      </c>
      <c r="C7059" s="951">
        <v>90</v>
      </c>
    </row>
    <row r="7060" spans="1:3" ht="16" thickBot="1" x14ac:dyDescent="0.3">
      <c r="A7060" s="950" t="s">
        <v>9634</v>
      </c>
      <c r="B7060" s="948" t="s">
        <v>817</v>
      </c>
      <c r="C7060" s="951">
        <v>180</v>
      </c>
    </row>
  </sheetData>
  <pageMargins left="0.7" right="0.7" top="0.75" bottom="0.75" header="0.3" footer="0.3"/>
  <pageSetup paperSize="9" orientation="portrait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3"/>
  <dimension ref="A1:C1085"/>
  <sheetViews>
    <sheetView topLeftCell="A1066" workbookViewId="0">
      <selection activeCell="AG22" sqref="AG22"/>
    </sheetView>
  </sheetViews>
  <sheetFormatPr defaultRowHeight="12.5" x14ac:dyDescent="0.25"/>
  <cols>
    <col min="1" max="1" width="16.1796875" customWidth="1"/>
  </cols>
  <sheetData>
    <row r="1" spans="1:3" ht="36" x14ac:dyDescent="0.25">
      <c r="A1" t="s">
        <v>7443</v>
      </c>
      <c r="B1" s="410" t="s">
        <v>2411</v>
      </c>
      <c r="C1" s="423">
        <v>30</v>
      </c>
    </row>
    <row r="2" spans="1:3" ht="36" x14ac:dyDescent="0.25">
      <c r="A2" t="s">
        <v>7444</v>
      </c>
      <c r="B2" s="410" t="s">
        <v>2413</v>
      </c>
      <c r="C2" s="423">
        <v>15</v>
      </c>
    </row>
    <row r="3" spans="1:3" ht="72" x14ac:dyDescent="0.25">
      <c r="A3" t="s">
        <v>7438</v>
      </c>
      <c r="B3" s="410" t="s">
        <v>2415</v>
      </c>
      <c r="C3" s="423">
        <v>30</v>
      </c>
    </row>
    <row r="4" spans="1:3" ht="108" x14ac:dyDescent="0.25">
      <c r="A4" t="s">
        <v>7445</v>
      </c>
      <c r="B4" s="410" t="s">
        <v>2417</v>
      </c>
      <c r="C4" s="423">
        <v>45</v>
      </c>
    </row>
    <row r="5" spans="1:3" ht="18" x14ac:dyDescent="0.25">
      <c r="A5" t="s">
        <v>7427</v>
      </c>
      <c r="B5" s="410" t="s">
        <v>836</v>
      </c>
      <c r="C5" s="423">
        <v>45</v>
      </c>
    </row>
    <row r="6" spans="1:3" ht="72" x14ac:dyDescent="0.25">
      <c r="A6" t="s">
        <v>7446</v>
      </c>
      <c r="B6" s="410" t="s">
        <v>2420</v>
      </c>
      <c r="C6" s="423">
        <v>90</v>
      </c>
    </row>
    <row r="7" spans="1:3" ht="54" x14ac:dyDescent="0.25">
      <c r="A7" t="s">
        <v>7442</v>
      </c>
      <c r="B7" s="410" t="s">
        <v>2422</v>
      </c>
      <c r="C7" s="423">
        <v>30</v>
      </c>
    </row>
    <row r="8" spans="1:3" ht="36" x14ac:dyDescent="0.25">
      <c r="A8" t="s">
        <v>7447</v>
      </c>
      <c r="B8" s="410" t="s">
        <v>2424</v>
      </c>
      <c r="C8" s="423">
        <v>30</v>
      </c>
    </row>
    <row r="9" spans="1:3" ht="54" x14ac:dyDescent="0.25">
      <c r="A9" t="s">
        <v>7448</v>
      </c>
      <c r="B9" s="410" t="s">
        <v>2426</v>
      </c>
      <c r="C9" s="423">
        <v>15</v>
      </c>
    </row>
    <row r="10" spans="1:3" ht="72" x14ac:dyDescent="0.25">
      <c r="A10" t="s">
        <v>7449</v>
      </c>
      <c r="B10" s="410" t="s">
        <v>2428</v>
      </c>
      <c r="C10" s="423">
        <v>15</v>
      </c>
    </row>
    <row r="11" spans="1:3" ht="72" x14ac:dyDescent="0.25">
      <c r="A11" t="s">
        <v>7450</v>
      </c>
      <c r="B11" s="410" t="s">
        <v>6861</v>
      </c>
      <c r="C11" s="423">
        <v>30</v>
      </c>
    </row>
    <row r="12" spans="1:3" ht="90" x14ac:dyDescent="0.25">
      <c r="A12" t="s">
        <v>7451</v>
      </c>
      <c r="B12" s="410" t="s">
        <v>6713</v>
      </c>
      <c r="C12" s="423">
        <v>60</v>
      </c>
    </row>
    <row r="13" spans="1:3" ht="90" x14ac:dyDescent="0.25">
      <c r="A13" t="s">
        <v>7452</v>
      </c>
      <c r="B13" s="410" t="s">
        <v>6862</v>
      </c>
      <c r="C13" s="423">
        <v>60</v>
      </c>
    </row>
    <row r="14" spans="1:3" ht="108" x14ac:dyDescent="0.25">
      <c r="A14" t="s">
        <v>7453</v>
      </c>
      <c r="B14" s="410" t="s">
        <v>6863</v>
      </c>
      <c r="C14" s="423">
        <v>60</v>
      </c>
    </row>
    <row r="15" spans="1:3" ht="198" x14ac:dyDescent="0.25">
      <c r="A15" t="s">
        <v>7454</v>
      </c>
      <c r="B15" s="410" t="s">
        <v>6864</v>
      </c>
      <c r="C15" s="423">
        <v>60</v>
      </c>
    </row>
    <row r="16" spans="1:3" ht="72" x14ac:dyDescent="0.25">
      <c r="A16" t="s">
        <v>7455</v>
      </c>
      <c r="B16" s="410" t="s">
        <v>2436</v>
      </c>
      <c r="C16" s="423">
        <v>30</v>
      </c>
    </row>
    <row r="17" spans="1:3" ht="72" x14ac:dyDescent="0.25">
      <c r="A17" t="s">
        <v>7456</v>
      </c>
      <c r="B17" s="410" t="s">
        <v>6865</v>
      </c>
      <c r="C17" s="423">
        <v>210</v>
      </c>
    </row>
    <row r="18" spans="1:3" ht="54" x14ac:dyDescent="0.25">
      <c r="A18" t="s">
        <v>7457</v>
      </c>
      <c r="B18" s="410" t="s">
        <v>2440</v>
      </c>
      <c r="C18" s="423">
        <v>150</v>
      </c>
    </row>
    <row r="19" spans="1:3" ht="54" x14ac:dyDescent="0.25">
      <c r="A19" t="s">
        <v>7458</v>
      </c>
      <c r="B19" s="410" t="s">
        <v>6866</v>
      </c>
      <c r="C19" s="423">
        <v>60</v>
      </c>
    </row>
    <row r="20" spans="1:3" ht="72" x14ac:dyDescent="0.25">
      <c r="A20" t="s">
        <v>7459</v>
      </c>
      <c r="B20" s="410" t="s">
        <v>6867</v>
      </c>
      <c r="C20" s="423">
        <v>60</v>
      </c>
    </row>
    <row r="21" spans="1:3" ht="54" x14ac:dyDescent="0.25">
      <c r="A21" t="s">
        <v>7460</v>
      </c>
      <c r="B21" s="410" t="s">
        <v>817</v>
      </c>
      <c r="C21" s="423">
        <v>180</v>
      </c>
    </row>
    <row r="22" spans="1:3" ht="36" x14ac:dyDescent="0.25">
      <c r="A22" t="s">
        <v>7461</v>
      </c>
      <c r="B22" s="411" t="s">
        <v>2411</v>
      </c>
      <c r="C22" s="424">
        <v>75</v>
      </c>
    </row>
    <row r="23" spans="1:3" ht="36" x14ac:dyDescent="0.25">
      <c r="A23" t="s">
        <v>7462</v>
      </c>
      <c r="B23" s="411" t="s">
        <v>2413</v>
      </c>
      <c r="C23" s="424">
        <v>30</v>
      </c>
    </row>
    <row r="24" spans="1:3" ht="72" x14ac:dyDescent="0.25">
      <c r="A24" t="s">
        <v>7463</v>
      </c>
      <c r="B24" s="411" t="s">
        <v>2415</v>
      </c>
      <c r="C24" s="424">
        <v>60</v>
      </c>
    </row>
    <row r="25" spans="1:3" ht="108" x14ac:dyDescent="0.25">
      <c r="A25" t="s">
        <v>7464</v>
      </c>
      <c r="B25" s="411" t="s">
        <v>6868</v>
      </c>
      <c r="C25" s="424">
        <v>75</v>
      </c>
    </row>
    <row r="26" spans="1:3" ht="18" x14ac:dyDescent="0.25">
      <c r="A26" t="s">
        <v>7465</v>
      </c>
      <c r="B26" s="411" t="s">
        <v>836</v>
      </c>
      <c r="C26" s="424">
        <v>75</v>
      </c>
    </row>
    <row r="27" spans="1:3" ht="54" x14ac:dyDescent="0.25">
      <c r="A27" t="s">
        <v>7466</v>
      </c>
      <c r="B27" s="411" t="s">
        <v>7284</v>
      </c>
      <c r="C27" s="424">
        <v>120</v>
      </c>
    </row>
    <row r="28" spans="1:3" ht="54" x14ac:dyDescent="0.25">
      <c r="A28" t="s">
        <v>7467</v>
      </c>
      <c r="B28" s="411" t="s">
        <v>2422</v>
      </c>
      <c r="C28" s="423">
        <v>30</v>
      </c>
    </row>
    <row r="29" spans="1:3" ht="54" x14ac:dyDescent="0.25">
      <c r="A29" t="s">
        <v>7468</v>
      </c>
      <c r="B29" s="411" t="s">
        <v>2466</v>
      </c>
      <c r="C29" s="424">
        <v>30</v>
      </c>
    </row>
    <row r="30" spans="1:3" ht="54" x14ac:dyDescent="0.25">
      <c r="A30" t="s">
        <v>7469</v>
      </c>
      <c r="B30" s="411" t="s">
        <v>2629</v>
      </c>
      <c r="C30" s="424">
        <v>45</v>
      </c>
    </row>
    <row r="31" spans="1:3" ht="54" x14ac:dyDescent="0.25">
      <c r="A31" t="s">
        <v>7470</v>
      </c>
      <c r="B31" s="411" t="s">
        <v>2426</v>
      </c>
      <c r="C31" s="423">
        <v>30</v>
      </c>
    </row>
    <row r="32" spans="1:3" ht="126" x14ac:dyDescent="0.25">
      <c r="A32" t="s">
        <v>7471</v>
      </c>
      <c r="B32" s="411" t="s">
        <v>2591</v>
      </c>
      <c r="C32" s="424">
        <v>45</v>
      </c>
    </row>
    <row r="33" spans="1:3" ht="36" x14ac:dyDescent="0.25">
      <c r="A33" t="s">
        <v>7472</v>
      </c>
      <c r="B33" s="411" t="s">
        <v>2424</v>
      </c>
      <c r="C33" s="423">
        <v>45</v>
      </c>
    </row>
    <row r="34" spans="1:3" ht="144" x14ac:dyDescent="0.25">
      <c r="A34" t="s">
        <v>7473</v>
      </c>
      <c r="B34" s="411" t="s">
        <v>6869</v>
      </c>
      <c r="C34" s="424">
        <v>30</v>
      </c>
    </row>
    <row r="35" spans="1:3" ht="54" x14ac:dyDescent="0.25">
      <c r="A35" t="s">
        <v>7474</v>
      </c>
      <c r="B35" s="411" t="s">
        <v>2635</v>
      </c>
      <c r="C35" s="424">
        <v>30</v>
      </c>
    </row>
    <row r="36" spans="1:3" ht="72" x14ac:dyDescent="0.25">
      <c r="A36" t="s">
        <v>7475</v>
      </c>
      <c r="B36" s="411" t="s">
        <v>2456</v>
      </c>
      <c r="C36" s="424">
        <v>30</v>
      </c>
    </row>
    <row r="37" spans="1:3" ht="126" x14ac:dyDescent="0.25">
      <c r="A37" t="s">
        <v>7476</v>
      </c>
      <c r="B37" s="411" t="s">
        <v>6870</v>
      </c>
      <c r="C37" s="424">
        <v>45</v>
      </c>
    </row>
    <row r="38" spans="1:3" ht="72" x14ac:dyDescent="0.25">
      <c r="A38" t="s">
        <v>7477</v>
      </c>
      <c r="B38" s="411" t="s">
        <v>2640</v>
      </c>
      <c r="C38" s="424">
        <v>45</v>
      </c>
    </row>
    <row r="39" spans="1:3" ht="72" x14ac:dyDescent="0.25">
      <c r="A39" t="s">
        <v>7478</v>
      </c>
      <c r="B39" s="411" t="s">
        <v>2642</v>
      </c>
      <c r="C39" s="424">
        <v>30</v>
      </c>
    </row>
    <row r="40" spans="1:3" ht="90" x14ac:dyDescent="0.25">
      <c r="A40" t="s">
        <v>7479</v>
      </c>
      <c r="B40" s="412" t="s">
        <v>2595</v>
      </c>
      <c r="C40" s="424">
        <v>60</v>
      </c>
    </row>
    <row r="41" spans="1:3" ht="72" x14ac:dyDescent="0.25">
      <c r="A41" t="s">
        <v>7480</v>
      </c>
      <c r="B41" s="411" t="s">
        <v>2597</v>
      </c>
      <c r="C41" s="424">
        <v>60</v>
      </c>
    </row>
    <row r="42" spans="1:3" ht="72" x14ac:dyDescent="0.25">
      <c r="A42" t="s">
        <v>7481</v>
      </c>
      <c r="B42" s="411" t="s">
        <v>2428</v>
      </c>
      <c r="C42" s="424">
        <v>30</v>
      </c>
    </row>
    <row r="43" spans="1:3" ht="162" x14ac:dyDescent="0.25">
      <c r="A43" t="s">
        <v>7482</v>
      </c>
      <c r="B43" s="411" t="s">
        <v>2600</v>
      </c>
      <c r="C43" s="424">
        <v>60</v>
      </c>
    </row>
    <row r="44" spans="1:3" ht="54" x14ac:dyDescent="0.25">
      <c r="A44" t="s">
        <v>7483</v>
      </c>
      <c r="B44" s="411" t="s">
        <v>2618</v>
      </c>
      <c r="C44" s="424">
        <v>60</v>
      </c>
    </row>
    <row r="45" spans="1:3" ht="126" x14ac:dyDescent="0.25">
      <c r="A45" t="s">
        <v>7484</v>
      </c>
      <c r="B45" s="411" t="s">
        <v>2602</v>
      </c>
      <c r="C45" s="424">
        <v>150</v>
      </c>
    </row>
    <row r="46" spans="1:3" ht="144" x14ac:dyDescent="0.25">
      <c r="A46" t="s">
        <v>7485</v>
      </c>
      <c r="B46" s="411" t="s">
        <v>2654</v>
      </c>
      <c r="C46" s="424">
        <v>90</v>
      </c>
    </row>
    <row r="47" spans="1:3" ht="162" x14ac:dyDescent="0.25">
      <c r="A47" t="s">
        <v>7486</v>
      </c>
      <c r="B47" s="411" t="s">
        <v>2656</v>
      </c>
      <c r="C47" s="424">
        <v>60</v>
      </c>
    </row>
    <row r="48" spans="1:3" ht="126" x14ac:dyDescent="0.25">
      <c r="A48" t="s">
        <v>7487</v>
      </c>
      <c r="B48" s="411" t="s">
        <v>2609</v>
      </c>
      <c r="C48" s="424">
        <v>60</v>
      </c>
    </row>
    <row r="49" spans="1:3" ht="162" x14ac:dyDescent="0.25">
      <c r="A49" t="s">
        <v>7488</v>
      </c>
      <c r="B49" s="410" t="s">
        <v>6871</v>
      </c>
      <c r="C49" s="424">
        <v>150</v>
      </c>
    </row>
    <row r="50" spans="1:3" ht="126" x14ac:dyDescent="0.25">
      <c r="A50" t="s">
        <v>7489</v>
      </c>
      <c r="B50" s="411" t="s">
        <v>2611</v>
      </c>
      <c r="C50" s="424">
        <v>150</v>
      </c>
    </row>
    <row r="51" spans="1:3" ht="216" x14ac:dyDescent="0.25">
      <c r="A51" t="s">
        <v>7490</v>
      </c>
      <c r="B51" s="411" t="s">
        <v>7303</v>
      </c>
      <c r="C51" s="424">
        <v>120</v>
      </c>
    </row>
    <row r="52" spans="1:3" ht="234" x14ac:dyDescent="0.25">
      <c r="A52" t="s">
        <v>7491</v>
      </c>
      <c r="B52" s="411" t="s">
        <v>6872</v>
      </c>
      <c r="C52" s="424">
        <v>120</v>
      </c>
    </row>
    <row r="53" spans="1:3" ht="216" x14ac:dyDescent="0.25">
      <c r="A53" t="s">
        <v>7492</v>
      </c>
      <c r="B53" s="412" t="s">
        <v>7285</v>
      </c>
      <c r="C53" s="424">
        <v>75</v>
      </c>
    </row>
    <row r="54" spans="1:3" ht="198" x14ac:dyDescent="0.25">
      <c r="A54" t="s">
        <v>7493</v>
      </c>
      <c r="B54" s="411" t="s">
        <v>6873</v>
      </c>
      <c r="C54" s="424">
        <v>60</v>
      </c>
    </row>
    <row r="55" spans="1:3" ht="126" x14ac:dyDescent="0.25">
      <c r="A55" t="s">
        <v>7494</v>
      </c>
      <c r="B55" s="412" t="s">
        <v>7288</v>
      </c>
      <c r="C55" s="424">
        <v>60</v>
      </c>
    </row>
    <row r="56" spans="1:3" ht="144" x14ac:dyDescent="0.25">
      <c r="A56" t="s">
        <v>7495</v>
      </c>
      <c r="B56" s="411" t="s">
        <v>2659</v>
      </c>
      <c r="C56" s="424">
        <v>75</v>
      </c>
    </row>
    <row r="57" spans="1:3" ht="108" x14ac:dyDescent="0.25">
      <c r="A57" t="s">
        <v>7496</v>
      </c>
      <c r="B57" s="411" t="s">
        <v>2668</v>
      </c>
      <c r="C57" s="424">
        <v>150</v>
      </c>
    </row>
    <row r="58" spans="1:3" ht="90" x14ac:dyDescent="0.25">
      <c r="A58" t="s">
        <v>7497</v>
      </c>
      <c r="B58" s="411" t="s">
        <v>2671</v>
      </c>
      <c r="C58" s="424">
        <v>45</v>
      </c>
    </row>
    <row r="59" spans="1:3" ht="54" x14ac:dyDescent="0.25">
      <c r="A59" t="s">
        <v>7498</v>
      </c>
      <c r="B59" s="412" t="s">
        <v>817</v>
      </c>
      <c r="C59" s="424">
        <v>675</v>
      </c>
    </row>
    <row r="60" spans="1:3" ht="72" x14ac:dyDescent="0.25">
      <c r="A60" t="s">
        <v>7499</v>
      </c>
      <c r="B60" s="412" t="s">
        <v>6874</v>
      </c>
      <c r="C60" s="424">
        <v>30</v>
      </c>
    </row>
    <row r="61" spans="1:3" ht="36" x14ac:dyDescent="0.25">
      <c r="A61" t="s">
        <v>7500</v>
      </c>
      <c r="B61" s="412" t="s">
        <v>2413</v>
      </c>
      <c r="C61" s="424">
        <v>15</v>
      </c>
    </row>
    <row r="62" spans="1:3" ht="72" x14ac:dyDescent="0.25">
      <c r="A62" t="s">
        <v>7437</v>
      </c>
      <c r="B62" s="412" t="s">
        <v>2415</v>
      </c>
      <c r="C62" s="424">
        <v>30</v>
      </c>
    </row>
    <row r="63" spans="1:3" ht="108" x14ac:dyDescent="0.25">
      <c r="A63" t="s">
        <v>7501</v>
      </c>
      <c r="B63" s="412" t="s">
        <v>2417</v>
      </c>
      <c r="C63" s="424">
        <v>45</v>
      </c>
    </row>
    <row r="64" spans="1:3" ht="18" x14ac:dyDescent="0.25">
      <c r="A64" t="s">
        <v>7426</v>
      </c>
      <c r="B64" s="412" t="s">
        <v>836</v>
      </c>
      <c r="C64" s="424">
        <v>45</v>
      </c>
    </row>
    <row r="65" spans="1:3" ht="72" x14ac:dyDescent="0.25">
      <c r="A65" t="s">
        <v>7502</v>
      </c>
      <c r="B65" s="412" t="s">
        <v>2420</v>
      </c>
      <c r="C65" s="424">
        <v>90</v>
      </c>
    </row>
    <row r="66" spans="1:3" ht="54" x14ac:dyDescent="0.25">
      <c r="A66" t="s">
        <v>7441</v>
      </c>
      <c r="B66" s="411" t="s">
        <v>2422</v>
      </c>
      <c r="C66" s="424">
        <v>30</v>
      </c>
    </row>
    <row r="67" spans="1:3" ht="54" x14ac:dyDescent="0.25">
      <c r="A67" t="s">
        <v>7503</v>
      </c>
      <c r="B67" s="411" t="s">
        <v>2589</v>
      </c>
      <c r="C67" s="424">
        <v>45</v>
      </c>
    </row>
    <row r="68" spans="1:3" ht="54" x14ac:dyDescent="0.25">
      <c r="A68" t="s">
        <v>7504</v>
      </c>
      <c r="B68" s="411" t="s">
        <v>2426</v>
      </c>
      <c r="C68" s="424">
        <v>30</v>
      </c>
    </row>
    <row r="69" spans="1:3" ht="126" x14ac:dyDescent="0.25">
      <c r="A69" t="s">
        <v>7505</v>
      </c>
      <c r="B69" s="411" t="s">
        <v>2591</v>
      </c>
      <c r="C69" s="424">
        <v>30</v>
      </c>
    </row>
    <row r="70" spans="1:3" ht="36" x14ac:dyDescent="0.25">
      <c r="A70" t="s">
        <v>7506</v>
      </c>
      <c r="B70" s="411" t="s">
        <v>2424</v>
      </c>
      <c r="C70" s="424">
        <v>45</v>
      </c>
    </row>
    <row r="71" spans="1:3" ht="72" x14ac:dyDescent="0.25">
      <c r="A71" t="s">
        <v>7507</v>
      </c>
      <c r="B71" s="411" t="s">
        <v>2456</v>
      </c>
      <c r="C71" s="424">
        <v>30</v>
      </c>
    </row>
    <row r="72" spans="1:3" ht="18" x14ac:dyDescent="0.25">
      <c r="A72" t="s">
        <v>7508</v>
      </c>
      <c r="B72" s="413" t="s">
        <v>2595</v>
      </c>
      <c r="C72" s="425">
        <v>60</v>
      </c>
    </row>
    <row r="73" spans="1:3" ht="72" x14ac:dyDescent="0.25">
      <c r="A73" t="s">
        <v>7509</v>
      </c>
      <c r="B73" s="411" t="s">
        <v>2597</v>
      </c>
      <c r="C73" s="424">
        <v>60</v>
      </c>
    </row>
    <row r="74" spans="1:3" ht="72" x14ac:dyDescent="0.25">
      <c r="A74" t="s">
        <v>7510</v>
      </c>
      <c r="B74" s="411" t="s">
        <v>2428</v>
      </c>
      <c r="C74" s="424">
        <v>30</v>
      </c>
    </row>
    <row r="75" spans="1:3" ht="162" x14ac:dyDescent="0.25">
      <c r="A75" t="s">
        <v>7511</v>
      </c>
      <c r="B75" s="411" t="s">
        <v>2600</v>
      </c>
      <c r="C75" s="424">
        <v>60</v>
      </c>
    </row>
    <row r="76" spans="1:3" ht="54" x14ac:dyDescent="0.25">
      <c r="A76" t="s">
        <v>7512</v>
      </c>
      <c r="B76" s="411" t="s">
        <v>2618</v>
      </c>
      <c r="C76" s="424">
        <v>60</v>
      </c>
    </row>
    <row r="77" spans="1:3" ht="126" x14ac:dyDescent="0.25">
      <c r="A77" t="s">
        <v>7513</v>
      </c>
      <c r="B77" s="411" t="s">
        <v>2602</v>
      </c>
      <c r="C77" s="424">
        <v>150</v>
      </c>
    </row>
    <row r="78" spans="1:3" ht="144" x14ac:dyDescent="0.25">
      <c r="A78" t="s">
        <v>7514</v>
      </c>
      <c r="B78" s="411" t="s">
        <v>1042</v>
      </c>
      <c r="C78" s="424">
        <v>90</v>
      </c>
    </row>
    <row r="79" spans="1:3" ht="198" x14ac:dyDescent="0.25">
      <c r="A79" t="s">
        <v>7515</v>
      </c>
      <c r="B79" s="411" t="s">
        <v>2607</v>
      </c>
      <c r="C79" s="424">
        <v>60</v>
      </c>
    </row>
    <row r="80" spans="1:3" ht="126" x14ac:dyDescent="0.25">
      <c r="A80" t="s">
        <v>7516</v>
      </c>
      <c r="B80" s="411" t="s">
        <v>2609</v>
      </c>
      <c r="C80" s="424">
        <v>60</v>
      </c>
    </row>
    <row r="81" spans="1:3" ht="198" x14ac:dyDescent="0.25">
      <c r="A81" t="s">
        <v>7517</v>
      </c>
      <c r="B81" s="412" t="s">
        <v>6875</v>
      </c>
      <c r="C81" s="424">
        <v>150</v>
      </c>
    </row>
    <row r="82" spans="1:3" ht="126" x14ac:dyDescent="0.25">
      <c r="A82" t="s">
        <v>7518</v>
      </c>
      <c r="B82" s="411" t="s">
        <v>2611</v>
      </c>
      <c r="C82" s="424">
        <v>150</v>
      </c>
    </row>
    <row r="83" spans="1:3" ht="216" x14ac:dyDescent="0.25">
      <c r="A83" t="s">
        <v>7519</v>
      </c>
      <c r="B83" s="411" t="s">
        <v>7303</v>
      </c>
      <c r="C83" s="424">
        <v>90</v>
      </c>
    </row>
    <row r="84" spans="1:3" ht="234" x14ac:dyDescent="0.25">
      <c r="A84" t="s">
        <v>7520</v>
      </c>
      <c r="B84" s="411" t="s">
        <v>6872</v>
      </c>
      <c r="C84" s="424">
        <v>90</v>
      </c>
    </row>
    <row r="85" spans="1:3" ht="216" x14ac:dyDescent="0.25">
      <c r="A85" t="s">
        <v>7521</v>
      </c>
      <c r="B85" s="411" t="s">
        <v>7285</v>
      </c>
      <c r="C85" s="424">
        <v>60</v>
      </c>
    </row>
    <row r="86" spans="1:3" ht="54" x14ac:dyDescent="0.25">
      <c r="A86" t="s">
        <v>7522</v>
      </c>
      <c r="B86" s="412" t="s">
        <v>817</v>
      </c>
      <c r="C86" s="424">
        <v>270</v>
      </c>
    </row>
    <row r="87" spans="1:3" ht="72" x14ac:dyDescent="0.25">
      <c r="A87" t="s">
        <v>7523</v>
      </c>
      <c r="B87" s="414" t="s">
        <v>6874</v>
      </c>
      <c r="C87" s="426">
        <v>75</v>
      </c>
    </row>
    <row r="88" spans="1:3" ht="36" x14ac:dyDescent="0.25">
      <c r="A88" t="s">
        <v>7524</v>
      </c>
      <c r="B88" s="414" t="s">
        <v>2413</v>
      </c>
      <c r="C88" s="426">
        <v>30</v>
      </c>
    </row>
    <row r="89" spans="1:3" ht="72" x14ac:dyDescent="0.25">
      <c r="A89" t="s">
        <v>7525</v>
      </c>
      <c r="B89" s="414" t="s">
        <v>2415</v>
      </c>
      <c r="C89" s="426">
        <v>60</v>
      </c>
    </row>
    <row r="90" spans="1:3" ht="108" x14ac:dyDescent="0.25">
      <c r="A90" t="s">
        <v>7526</v>
      </c>
      <c r="B90" s="414" t="s">
        <v>3540</v>
      </c>
      <c r="C90" s="426">
        <v>75</v>
      </c>
    </row>
    <row r="91" spans="1:3" ht="18" x14ac:dyDescent="0.25">
      <c r="A91" t="s">
        <v>7527</v>
      </c>
      <c r="B91" s="414" t="s">
        <v>836</v>
      </c>
      <c r="C91" s="426">
        <v>75</v>
      </c>
    </row>
    <row r="92" spans="1:3" ht="36" x14ac:dyDescent="0.25">
      <c r="A92" t="s">
        <v>7528</v>
      </c>
      <c r="B92" s="414" t="s">
        <v>6876</v>
      </c>
      <c r="C92" s="427">
        <v>120</v>
      </c>
    </row>
    <row r="93" spans="1:3" ht="36" x14ac:dyDescent="0.25">
      <c r="A93" t="s">
        <v>7529</v>
      </c>
      <c r="B93" s="415" t="s">
        <v>2424</v>
      </c>
      <c r="C93" s="426">
        <v>30</v>
      </c>
    </row>
    <row r="94" spans="1:3" ht="72" x14ac:dyDescent="0.25">
      <c r="A94" t="s">
        <v>7530</v>
      </c>
      <c r="B94" s="416" t="s">
        <v>2560</v>
      </c>
      <c r="C94" s="427">
        <v>45</v>
      </c>
    </row>
    <row r="95" spans="1:3" ht="72" x14ac:dyDescent="0.25">
      <c r="A95" t="s">
        <v>7531</v>
      </c>
      <c r="B95" s="415" t="s">
        <v>2683</v>
      </c>
      <c r="C95" s="426">
        <v>45</v>
      </c>
    </row>
    <row r="96" spans="1:3" ht="180" x14ac:dyDescent="0.25">
      <c r="A96" t="s">
        <v>7532</v>
      </c>
      <c r="B96" s="415" t="s">
        <v>6877</v>
      </c>
      <c r="C96" s="423">
        <v>45</v>
      </c>
    </row>
    <row r="97" spans="1:3" ht="72" x14ac:dyDescent="0.25">
      <c r="A97" t="s">
        <v>7533</v>
      </c>
      <c r="B97" s="415" t="s">
        <v>2687</v>
      </c>
      <c r="C97" s="426">
        <v>30</v>
      </c>
    </row>
    <row r="98" spans="1:3" ht="72" x14ac:dyDescent="0.25">
      <c r="A98" t="s">
        <v>7534</v>
      </c>
      <c r="B98" s="415" t="s">
        <v>2456</v>
      </c>
      <c r="C98" s="426">
        <v>30</v>
      </c>
    </row>
    <row r="99" spans="1:3" ht="72" x14ac:dyDescent="0.25">
      <c r="A99" t="s">
        <v>7535</v>
      </c>
      <c r="B99" s="415" t="s">
        <v>2428</v>
      </c>
      <c r="C99" s="426">
        <v>30</v>
      </c>
    </row>
    <row r="100" spans="1:3" ht="72" x14ac:dyDescent="0.25">
      <c r="A100" t="s">
        <v>7536</v>
      </c>
      <c r="B100" s="415" t="s">
        <v>6878</v>
      </c>
      <c r="C100" s="426">
        <v>60</v>
      </c>
    </row>
    <row r="101" spans="1:3" ht="36" x14ac:dyDescent="0.25">
      <c r="A101" t="s">
        <v>7537</v>
      </c>
      <c r="B101" s="415" t="s">
        <v>2511</v>
      </c>
      <c r="C101" s="427">
        <v>120</v>
      </c>
    </row>
    <row r="102" spans="1:3" ht="36" x14ac:dyDescent="0.25">
      <c r="A102" t="s">
        <v>7538</v>
      </c>
      <c r="B102" s="415" t="s">
        <v>2478</v>
      </c>
      <c r="C102" s="427">
        <v>150</v>
      </c>
    </row>
    <row r="103" spans="1:3" ht="54" x14ac:dyDescent="0.25">
      <c r="A103" t="s">
        <v>7539</v>
      </c>
      <c r="B103" s="415" t="s">
        <v>2728</v>
      </c>
      <c r="C103" s="427">
        <v>60</v>
      </c>
    </row>
    <row r="104" spans="1:3" ht="54" x14ac:dyDescent="0.25">
      <c r="A104" t="s">
        <v>7540</v>
      </c>
      <c r="B104" s="415" t="s">
        <v>2693</v>
      </c>
      <c r="C104" s="427">
        <v>60</v>
      </c>
    </row>
    <row r="105" spans="1:3" ht="18" x14ac:dyDescent="0.25">
      <c r="A105" t="s">
        <v>7541</v>
      </c>
      <c r="B105" s="415" t="s">
        <v>2491</v>
      </c>
      <c r="C105" s="427">
        <v>60</v>
      </c>
    </row>
    <row r="106" spans="1:3" ht="36" x14ac:dyDescent="0.25">
      <c r="A106" t="s">
        <v>7542</v>
      </c>
      <c r="B106" s="415" t="s">
        <v>2698</v>
      </c>
      <c r="C106" s="426">
        <v>120</v>
      </c>
    </row>
    <row r="107" spans="1:3" ht="162" x14ac:dyDescent="0.25">
      <c r="A107" t="s">
        <v>7543</v>
      </c>
      <c r="B107" s="415" t="s">
        <v>2736</v>
      </c>
      <c r="C107" s="426">
        <v>150</v>
      </c>
    </row>
    <row r="108" spans="1:3" ht="126" x14ac:dyDescent="0.25">
      <c r="A108" t="s">
        <v>7544</v>
      </c>
      <c r="B108" s="415" t="s">
        <v>2702</v>
      </c>
      <c r="C108" s="426">
        <v>150</v>
      </c>
    </row>
    <row r="109" spans="1:3" ht="72" x14ac:dyDescent="0.25">
      <c r="A109" t="s">
        <v>7545</v>
      </c>
      <c r="B109" s="415" t="s">
        <v>509</v>
      </c>
      <c r="C109" s="426">
        <v>60</v>
      </c>
    </row>
    <row r="110" spans="1:3" ht="72" x14ac:dyDescent="0.25">
      <c r="A110" t="s">
        <v>7546</v>
      </c>
      <c r="B110" s="415" t="s">
        <v>2739</v>
      </c>
      <c r="C110" s="426">
        <v>60</v>
      </c>
    </row>
    <row r="111" spans="1:3" ht="108" x14ac:dyDescent="0.25">
      <c r="A111" t="s">
        <v>7547</v>
      </c>
      <c r="B111" s="415" t="s">
        <v>2704</v>
      </c>
      <c r="C111" s="426">
        <v>120</v>
      </c>
    </row>
    <row r="112" spans="1:3" ht="144" x14ac:dyDescent="0.25">
      <c r="A112" t="s">
        <v>7548</v>
      </c>
      <c r="B112" s="415" t="s">
        <v>2742</v>
      </c>
      <c r="C112" s="426">
        <v>120</v>
      </c>
    </row>
    <row r="113" spans="1:3" ht="126" x14ac:dyDescent="0.25">
      <c r="A113" t="s">
        <v>7549</v>
      </c>
      <c r="B113" s="415" t="s">
        <v>6879</v>
      </c>
      <c r="C113" s="426">
        <v>60</v>
      </c>
    </row>
    <row r="114" spans="1:3" ht="126" x14ac:dyDescent="0.25">
      <c r="A114" t="s">
        <v>7550</v>
      </c>
      <c r="B114" s="415" t="s">
        <v>6880</v>
      </c>
      <c r="C114" s="426">
        <v>60</v>
      </c>
    </row>
    <row r="115" spans="1:3" ht="162" x14ac:dyDescent="0.25">
      <c r="A115" t="s">
        <v>7551</v>
      </c>
      <c r="B115" s="415" t="s">
        <v>6881</v>
      </c>
      <c r="C115" s="426">
        <v>60</v>
      </c>
    </row>
    <row r="116" spans="1:3" ht="72" x14ac:dyDescent="0.25">
      <c r="A116" t="s">
        <v>7552</v>
      </c>
      <c r="B116" s="415" t="s">
        <v>2548</v>
      </c>
      <c r="C116" s="426">
        <v>30</v>
      </c>
    </row>
    <row r="117" spans="1:3" ht="54" x14ac:dyDescent="0.25">
      <c r="A117" t="s">
        <v>7553</v>
      </c>
      <c r="B117" s="415" t="s">
        <v>817</v>
      </c>
      <c r="C117" s="426">
        <v>360</v>
      </c>
    </row>
    <row r="118" spans="1:3" ht="72" x14ac:dyDescent="0.25">
      <c r="A118" t="s">
        <v>7554</v>
      </c>
      <c r="B118" s="415" t="s">
        <v>6874</v>
      </c>
      <c r="C118" s="423">
        <v>30</v>
      </c>
    </row>
    <row r="119" spans="1:3" ht="36" x14ac:dyDescent="0.25">
      <c r="A119" t="s">
        <v>7555</v>
      </c>
      <c r="B119" s="415" t="s">
        <v>2413</v>
      </c>
      <c r="C119" s="423">
        <v>15</v>
      </c>
    </row>
    <row r="120" spans="1:3" ht="72" x14ac:dyDescent="0.25">
      <c r="A120" t="s">
        <v>7440</v>
      </c>
      <c r="B120" s="415" t="s">
        <v>2415</v>
      </c>
      <c r="C120" s="423">
        <v>30</v>
      </c>
    </row>
    <row r="121" spans="1:3" ht="108" x14ac:dyDescent="0.25">
      <c r="A121" t="s">
        <v>7556</v>
      </c>
      <c r="B121" s="415" t="s">
        <v>3540</v>
      </c>
      <c r="C121" s="423">
        <v>45</v>
      </c>
    </row>
    <row r="122" spans="1:3" ht="18" x14ac:dyDescent="0.25">
      <c r="A122" t="s">
        <v>7428</v>
      </c>
      <c r="B122" s="415" t="s">
        <v>836</v>
      </c>
      <c r="C122" s="423">
        <v>45</v>
      </c>
    </row>
    <row r="123" spans="1:3" ht="36" x14ac:dyDescent="0.25">
      <c r="A123" t="s">
        <v>7557</v>
      </c>
      <c r="B123" s="414" t="s">
        <v>6876</v>
      </c>
      <c r="C123" s="424">
        <v>90</v>
      </c>
    </row>
    <row r="124" spans="1:3" ht="36" x14ac:dyDescent="0.25">
      <c r="A124" t="s">
        <v>7558</v>
      </c>
      <c r="B124" s="415" t="s">
        <v>2424</v>
      </c>
      <c r="C124" s="426">
        <v>30</v>
      </c>
    </row>
    <row r="125" spans="1:3" ht="72" x14ac:dyDescent="0.25">
      <c r="A125" t="s">
        <v>7559</v>
      </c>
      <c r="B125" s="415" t="s">
        <v>2683</v>
      </c>
      <c r="C125" s="426">
        <v>45</v>
      </c>
    </row>
    <row r="126" spans="1:3" ht="180" x14ac:dyDescent="0.25">
      <c r="A126" t="s">
        <v>7560</v>
      </c>
      <c r="B126" s="415" t="s">
        <v>6877</v>
      </c>
      <c r="C126" s="426">
        <v>45</v>
      </c>
    </row>
    <row r="127" spans="1:3" ht="72" x14ac:dyDescent="0.25">
      <c r="A127" t="s">
        <v>7561</v>
      </c>
      <c r="B127" s="415" t="s">
        <v>2687</v>
      </c>
      <c r="C127" s="426">
        <v>30</v>
      </c>
    </row>
    <row r="128" spans="1:3" ht="72" x14ac:dyDescent="0.25">
      <c r="A128" t="s">
        <v>7562</v>
      </c>
      <c r="B128" s="415" t="s">
        <v>2456</v>
      </c>
      <c r="C128" s="426">
        <v>30</v>
      </c>
    </row>
    <row r="129" spans="1:3" ht="72" x14ac:dyDescent="0.25">
      <c r="A129" t="s">
        <v>7563</v>
      </c>
      <c r="B129" s="415" t="s">
        <v>2428</v>
      </c>
      <c r="C129" s="426">
        <v>30</v>
      </c>
    </row>
    <row r="130" spans="1:3" ht="72" x14ac:dyDescent="0.25">
      <c r="A130" t="s">
        <v>7564</v>
      </c>
      <c r="B130" s="415" t="s">
        <v>6878</v>
      </c>
      <c r="C130" s="426">
        <v>60</v>
      </c>
    </row>
    <row r="131" spans="1:3" ht="36" x14ac:dyDescent="0.25">
      <c r="A131" t="s">
        <v>7565</v>
      </c>
      <c r="B131" s="415" t="s">
        <v>2511</v>
      </c>
      <c r="C131" s="427">
        <v>120</v>
      </c>
    </row>
    <row r="132" spans="1:3" ht="36" x14ac:dyDescent="0.25">
      <c r="A132" t="s">
        <v>7566</v>
      </c>
      <c r="B132" s="415" t="s">
        <v>2478</v>
      </c>
      <c r="C132" s="427">
        <v>150</v>
      </c>
    </row>
    <row r="133" spans="1:3" ht="54" x14ac:dyDescent="0.25">
      <c r="A133" t="s">
        <v>7567</v>
      </c>
      <c r="B133" s="415" t="s">
        <v>2695</v>
      </c>
      <c r="C133" s="427">
        <v>60</v>
      </c>
    </row>
    <row r="134" spans="1:3" ht="54" x14ac:dyDescent="0.25">
      <c r="A134" t="s">
        <v>7568</v>
      </c>
      <c r="B134" s="415" t="s">
        <v>2693</v>
      </c>
      <c r="C134" s="427">
        <v>60</v>
      </c>
    </row>
    <row r="135" spans="1:3" ht="36" x14ac:dyDescent="0.25">
      <c r="A135" t="s">
        <v>7569</v>
      </c>
      <c r="B135" s="415" t="s">
        <v>2698</v>
      </c>
      <c r="C135" s="426">
        <v>120</v>
      </c>
    </row>
    <row r="136" spans="1:3" ht="162" x14ac:dyDescent="0.25">
      <c r="A136" t="s">
        <v>7570</v>
      </c>
      <c r="B136" s="415" t="s">
        <v>2736</v>
      </c>
      <c r="C136" s="426">
        <v>150</v>
      </c>
    </row>
    <row r="137" spans="1:3" ht="126" x14ac:dyDescent="0.25">
      <c r="A137" t="s">
        <v>7571</v>
      </c>
      <c r="B137" s="415" t="s">
        <v>2702</v>
      </c>
      <c r="C137" s="426">
        <v>150</v>
      </c>
    </row>
    <row r="138" spans="1:3" ht="108" x14ac:dyDescent="0.25">
      <c r="A138" t="s">
        <v>7572</v>
      </c>
      <c r="B138" s="415" t="s">
        <v>2704</v>
      </c>
      <c r="C138" s="426">
        <v>120</v>
      </c>
    </row>
    <row r="139" spans="1:3" ht="144" x14ac:dyDescent="0.25">
      <c r="A139" t="s">
        <v>7573</v>
      </c>
      <c r="B139" s="415" t="s">
        <v>2742</v>
      </c>
      <c r="C139" s="426">
        <v>120</v>
      </c>
    </row>
    <row r="140" spans="1:3" ht="72" x14ac:dyDescent="0.25">
      <c r="A140" t="s">
        <v>7574</v>
      </c>
      <c r="B140" s="415" t="s">
        <v>509</v>
      </c>
      <c r="C140" s="426">
        <v>60</v>
      </c>
    </row>
    <row r="141" spans="1:3" ht="54" x14ac:dyDescent="0.25">
      <c r="A141" t="s">
        <v>7575</v>
      </c>
      <c r="B141" s="415" t="s">
        <v>817</v>
      </c>
      <c r="C141" s="426">
        <v>270</v>
      </c>
    </row>
    <row r="142" spans="1:3" ht="72" x14ac:dyDescent="0.25">
      <c r="A142" t="s">
        <v>7576</v>
      </c>
      <c r="B142" s="417" t="s">
        <v>6874</v>
      </c>
      <c r="C142" s="423">
        <v>75</v>
      </c>
    </row>
    <row r="143" spans="1:3" ht="36" x14ac:dyDescent="0.25">
      <c r="A143" t="s">
        <v>7577</v>
      </c>
      <c r="B143" s="417" t="s">
        <v>2413</v>
      </c>
      <c r="C143" s="423">
        <v>30</v>
      </c>
    </row>
    <row r="144" spans="1:3" ht="72" x14ac:dyDescent="0.25">
      <c r="A144" t="s">
        <v>7578</v>
      </c>
      <c r="B144" s="417" t="s">
        <v>2415</v>
      </c>
      <c r="C144" s="423">
        <v>60</v>
      </c>
    </row>
    <row r="145" spans="1:3" ht="108" x14ac:dyDescent="0.25">
      <c r="A145" t="s">
        <v>7579</v>
      </c>
      <c r="B145" s="410" t="s">
        <v>3540</v>
      </c>
      <c r="C145" s="423">
        <v>75</v>
      </c>
    </row>
    <row r="146" spans="1:3" ht="18" x14ac:dyDescent="0.25">
      <c r="A146" t="s">
        <v>7580</v>
      </c>
      <c r="B146" s="417" t="s">
        <v>836</v>
      </c>
      <c r="C146" s="423">
        <v>75</v>
      </c>
    </row>
    <row r="147" spans="1:3" ht="36" x14ac:dyDescent="0.25">
      <c r="A147" t="s">
        <v>7581</v>
      </c>
      <c r="B147" s="417" t="s">
        <v>6876</v>
      </c>
      <c r="C147" s="423">
        <v>120</v>
      </c>
    </row>
    <row r="148" spans="1:3" ht="72" x14ac:dyDescent="0.25">
      <c r="A148" t="s">
        <v>7582</v>
      </c>
      <c r="B148" s="417" t="s">
        <v>2428</v>
      </c>
      <c r="C148" s="423">
        <v>30</v>
      </c>
    </row>
    <row r="149" spans="1:3" ht="72" x14ac:dyDescent="0.25">
      <c r="A149" t="s">
        <v>7583</v>
      </c>
      <c r="B149" s="417" t="s">
        <v>2560</v>
      </c>
      <c r="C149" s="423">
        <v>45</v>
      </c>
    </row>
    <row r="150" spans="1:3" ht="72" x14ac:dyDescent="0.25">
      <c r="A150" t="s">
        <v>7584</v>
      </c>
      <c r="B150" s="417" t="s">
        <v>2456</v>
      </c>
      <c r="C150" s="423">
        <v>30</v>
      </c>
    </row>
    <row r="151" spans="1:3" ht="36" x14ac:dyDescent="0.25">
      <c r="A151" t="s">
        <v>7585</v>
      </c>
      <c r="B151" s="417" t="s">
        <v>848</v>
      </c>
      <c r="C151" s="423">
        <v>90</v>
      </c>
    </row>
    <row r="152" spans="1:3" ht="36" x14ac:dyDescent="0.25">
      <c r="A152" t="s">
        <v>7586</v>
      </c>
      <c r="B152" s="417" t="s">
        <v>2424</v>
      </c>
      <c r="C152" s="423">
        <v>30</v>
      </c>
    </row>
    <row r="153" spans="1:3" ht="36" x14ac:dyDescent="0.25">
      <c r="A153" t="s">
        <v>7587</v>
      </c>
      <c r="B153" s="417" t="s">
        <v>2460</v>
      </c>
      <c r="C153" s="423">
        <v>60</v>
      </c>
    </row>
    <row r="154" spans="1:3" ht="54" x14ac:dyDescent="0.25">
      <c r="A154" t="s">
        <v>7588</v>
      </c>
      <c r="B154" s="417" t="s">
        <v>2462</v>
      </c>
      <c r="C154" s="423">
        <v>30</v>
      </c>
    </row>
    <row r="155" spans="1:3" ht="36" x14ac:dyDescent="0.25">
      <c r="A155" t="s">
        <v>7589</v>
      </c>
      <c r="B155" s="417" t="s">
        <v>2763</v>
      </c>
      <c r="C155" s="423">
        <v>45</v>
      </c>
    </row>
    <row r="156" spans="1:3" ht="54" x14ac:dyDescent="0.25">
      <c r="A156" t="s">
        <v>7590</v>
      </c>
      <c r="B156" s="417" t="s">
        <v>2466</v>
      </c>
      <c r="C156" s="423">
        <v>60</v>
      </c>
    </row>
    <row r="157" spans="1:3" ht="54" x14ac:dyDescent="0.25">
      <c r="A157" t="s">
        <v>7591</v>
      </c>
      <c r="B157" s="417" t="s">
        <v>2766</v>
      </c>
      <c r="C157" s="423">
        <v>60</v>
      </c>
    </row>
    <row r="158" spans="1:3" ht="36" x14ac:dyDescent="0.25">
      <c r="A158" t="s">
        <v>7592</v>
      </c>
      <c r="B158" s="417" t="s">
        <v>507</v>
      </c>
      <c r="C158" s="423">
        <v>180</v>
      </c>
    </row>
    <row r="159" spans="1:3" ht="36" x14ac:dyDescent="0.25">
      <c r="A159" t="s">
        <v>7593</v>
      </c>
      <c r="B159" s="417" t="s">
        <v>508</v>
      </c>
      <c r="C159" s="428">
        <v>60</v>
      </c>
    </row>
    <row r="160" spans="1:3" ht="72" x14ac:dyDescent="0.25">
      <c r="A160" t="s">
        <v>7594</v>
      </c>
      <c r="B160" s="417" t="s">
        <v>6882</v>
      </c>
      <c r="C160" s="423">
        <v>60</v>
      </c>
    </row>
    <row r="161" spans="1:3" ht="54" x14ac:dyDescent="0.25">
      <c r="A161" t="s">
        <v>7595</v>
      </c>
      <c r="B161" s="417" t="s">
        <v>2554</v>
      </c>
      <c r="C161" s="423">
        <v>45</v>
      </c>
    </row>
    <row r="162" spans="1:3" ht="72" x14ac:dyDescent="0.25">
      <c r="A162" t="s">
        <v>7596</v>
      </c>
      <c r="B162" s="417" t="s">
        <v>2517</v>
      </c>
      <c r="C162" s="423">
        <v>60</v>
      </c>
    </row>
    <row r="163" spans="1:3" ht="72" x14ac:dyDescent="0.25">
      <c r="A163" t="s">
        <v>7597</v>
      </c>
      <c r="B163" s="417" t="s">
        <v>513</v>
      </c>
      <c r="C163" s="423">
        <v>60</v>
      </c>
    </row>
    <row r="164" spans="1:3" ht="54" x14ac:dyDescent="0.25">
      <c r="A164" t="s">
        <v>7598</v>
      </c>
      <c r="B164" s="417" t="s">
        <v>2771</v>
      </c>
      <c r="C164" s="423">
        <v>90</v>
      </c>
    </row>
    <row r="165" spans="1:3" ht="54" x14ac:dyDescent="0.25">
      <c r="A165" t="s">
        <v>7599</v>
      </c>
      <c r="B165" s="417" t="s">
        <v>2773</v>
      </c>
      <c r="C165" s="423">
        <v>150</v>
      </c>
    </row>
    <row r="166" spans="1:3" ht="54" x14ac:dyDescent="0.25">
      <c r="A166" t="s">
        <v>7600</v>
      </c>
      <c r="B166" s="417" t="s">
        <v>2807</v>
      </c>
      <c r="C166" s="423">
        <v>90</v>
      </c>
    </row>
    <row r="167" spans="1:3" ht="72" x14ac:dyDescent="0.25">
      <c r="A167" t="s">
        <v>7601</v>
      </c>
      <c r="B167" s="417" t="s">
        <v>2809</v>
      </c>
      <c r="C167" s="423">
        <v>120</v>
      </c>
    </row>
    <row r="168" spans="1:3" ht="36" x14ac:dyDescent="0.25">
      <c r="A168" t="s">
        <v>7602</v>
      </c>
      <c r="B168" s="417" t="s">
        <v>2528</v>
      </c>
      <c r="C168" s="423">
        <v>120</v>
      </c>
    </row>
    <row r="169" spans="1:3" ht="54" x14ac:dyDescent="0.25">
      <c r="A169" t="s">
        <v>7603</v>
      </c>
      <c r="B169" s="417" t="s">
        <v>6883</v>
      </c>
      <c r="C169" s="428">
        <v>60</v>
      </c>
    </row>
    <row r="170" spans="1:3" ht="72" x14ac:dyDescent="0.25">
      <c r="A170" t="s">
        <v>7604</v>
      </c>
      <c r="B170" s="417" t="s">
        <v>2776</v>
      </c>
      <c r="C170" s="423">
        <v>150</v>
      </c>
    </row>
    <row r="171" spans="1:3" ht="72" x14ac:dyDescent="0.25">
      <c r="A171" t="s">
        <v>7605</v>
      </c>
      <c r="B171" s="417" t="s">
        <v>2530</v>
      </c>
      <c r="C171" s="423">
        <v>90</v>
      </c>
    </row>
    <row r="172" spans="1:3" ht="54" x14ac:dyDescent="0.25">
      <c r="A172" t="s">
        <v>7606</v>
      </c>
      <c r="B172" s="417" t="s">
        <v>2778</v>
      </c>
      <c r="C172" s="423">
        <v>90</v>
      </c>
    </row>
    <row r="173" spans="1:3" ht="72" x14ac:dyDescent="0.25">
      <c r="A173" t="s">
        <v>7607</v>
      </c>
      <c r="B173" s="417" t="s">
        <v>509</v>
      </c>
      <c r="C173" s="423">
        <v>60</v>
      </c>
    </row>
    <row r="174" spans="1:3" ht="54" x14ac:dyDescent="0.25">
      <c r="A174" t="s">
        <v>7608</v>
      </c>
      <c r="B174" s="417" t="s">
        <v>2573</v>
      </c>
      <c r="C174" s="423">
        <v>60</v>
      </c>
    </row>
    <row r="175" spans="1:3" ht="72" x14ac:dyDescent="0.25">
      <c r="A175" t="s">
        <v>7609</v>
      </c>
      <c r="B175" s="417" t="s">
        <v>2548</v>
      </c>
      <c r="C175" s="423">
        <v>30</v>
      </c>
    </row>
    <row r="176" spans="1:3" ht="72" x14ac:dyDescent="0.25">
      <c r="A176" t="s">
        <v>7610</v>
      </c>
      <c r="B176" s="417" t="s">
        <v>6884</v>
      </c>
      <c r="C176" s="423">
        <v>60</v>
      </c>
    </row>
    <row r="177" spans="1:3" ht="72" x14ac:dyDescent="0.25">
      <c r="A177" t="s">
        <v>7611</v>
      </c>
      <c r="B177" s="417" t="s">
        <v>6885</v>
      </c>
      <c r="C177" s="423">
        <v>60</v>
      </c>
    </row>
    <row r="178" spans="1:3" ht="54" x14ac:dyDescent="0.25">
      <c r="A178" t="s">
        <v>7612</v>
      </c>
      <c r="B178" s="417" t="s">
        <v>817</v>
      </c>
      <c r="C178" s="423">
        <v>450</v>
      </c>
    </row>
    <row r="179" spans="1:3" ht="72" x14ac:dyDescent="0.25">
      <c r="A179" t="s">
        <v>7613</v>
      </c>
      <c r="B179" s="417" t="s">
        <v>6874</v>
      </c>
      <c r="C179" s="423">
        <v>30</v>
      </c>
    </row>
    <row r="180" spans="1:3" ht="36" x14ac:dyDescent="0.25">
      <c r="A180" t="s">
        <v>7614</v>
      </c>
      <c r="B180" s="417" t="s">
        <v>2413</v>
      </c>
      <c r="C180" s="423">
        <v>15</v>
      </c>
    </row>
    <row r="181" spans="1:3" ht="72" x14ac:dyDescent="0.25">
      <c r="A181" t="s">
        <v>7439</v>
      </c>
      <c r="B181" s="417" t="s">
        <v>2415</v>
      </c>
      <c r="C181" s="423">
        <v>30</v>
      </c>
    </row>
    <row r="182" spans="1:3" ht="108" x14ac:dyDescent="0.25">
      <c r="A182" t="s">
        <v>7615</v>
      </c>
      <c r="B182" s="410" t="s">
        <v>3540</v>
      </c>
      <c r="C182" s="423">
        <v>45</v>
      </c>
    </row>
    <row r="183" spans="1:3" ht="18" x14ac:dyDescent="0.25">
      <c r="A183" t="s">
        <v>7429</v>
      </c>
      <c r="B183" s="417" t="s">
        <v>836</v>
      </c>
      <c r="C183" s="423">
        <v>45</v>
      </c>
    </row>
    <row r="184" spans="1:3" ht="36" x14ac:dyDescent="0.25">
      <c r="A184" t="s">
        <v>7616</v>
      </c>
      <c r="B184" s="417" t="s">
        <v>6876</v>
      </c>
      <c r="C184" s="423">
        <v>90</v>
      </c>
    </row>
    <row r="185" spans="1:3" ht="72" x14ac:dyDescent="0.25">
      <c r="A185" t="s">
        <v>7617</v>
      </c>
      <c r="B185" s="417" t="s">
        <v>2428</v>
      </c>
      <c r="C185" s="423">
        <v>30</v>
      </c>
    </row>
    <row r="186" spans="1:3" ht="72" x14ac:dyDescent="0.25">
      <c r="A186" t="s">
        <v>7618</v>
      </c>
      <c r="B186" s="417" t="s">
        <v>2456</v>
      </c>
      <c r="C186" s="423">
        <v>30</v>
      </c>
    </row>
    <row r="187" spans="1:3" ht="36" x14ac:dyDescent="0.25">
      <c r="A187" t="s">
        <v>7619</v>
      </c>
      <c r="B187" s="417" t="s">
        <v>848</v>
      </c>
      <c r="C187" s="423">
        <v>60</v>
      </c>
    </row>
    <row r="188" spans="1:3" ht="36" x14ac:dyDescent="0.25">
      <c r="A188" t="s">
        <v>7620</v>
      </c>
      <c r="B188" s="417" t="s">
        <v>2424</v>
      </c>
      <c r="C188" s="423">
        <v>30</v>
      </c>
    </row>
    <row r="189" spans="1:3" ht="36" x14ac:dyDescent="0.25">
      <c r="A189" t="s">
        <v>7621</v>
      </c>
      <c r="B189" s="417" t="s">
        <v>2460</v>
      </c>
      <c r="C189" s="423">
        <v>60</v>
      </c>
    </row>
    <row r="190" spans="1:3" ht="54" x14ac:dyDescent="0.25">
      <c r="A190" t="s">
        <v>7622</v>
      </c>
      <c r="B190" s="417" t="s">
        <v>2462</v>
      </c>
      <c r="C190" s="423">
        <v>30</v>
      </c>
    </row>
    <row r="191" spans="1:3" ht="36" x14ac:dyDescent="0.25">
      <c r="A191" t="s">
        <v>7623</v>
      </c>
      <c r="B191" s="417" t="s">
        <v>2763</v>
      </c>
      <c r="C191" s="423">
        <v>45</v>
      </c>
    </row>
    <row r="192" spans="1:3" ht="54" x14ac:dyDescent="0.25">
      <c r="A192" t="s">
        <v>7624</v>
      </c>
      <c r="B192" s="417" t="s">
        <v>2466</v>
      </c>
      <c r="C192" s="423">
        <v>60</v>
      </c>
    </row>
    <row r="193" spans="1:3" ht="54" x14ac:dyDescent="0.25">
      <c r="A193" t="s">
        <v>7625</v>
      </c>
      <c r="B193" s="417" t="s">
        <v>2766</v>
      </c>
      <c r="C193" s="423">
        <v>60</v>
      </c>
    </row>
    <row r="194" spans="1:3" ht="36" x14ac:dyDescent="0.25">
      <c r="A194" t="s">
        <v>7626</v>
      </c>
      <c r="B194" s="417" t="s">
        <v>507</v>
      </c>
      <c r="C194" s="423">
        <v>180</v>
      </c>
    </row>
    <row r="195" spans="1:3" ht="54" x14ac:dyDescent="0.25">
      <c r="A195" t="s">
        <v>7627</v>
      </c>
      <c r="B195" s="417" t="s">
        <v>2771</v>
      </c>
      <c r="C195" s="423">
        <v>90</v>
      </c>
    </row>
    <row r="196" spans="1:3" ht="54" x14ac:dyDescent="0.25">
      <c r="A196" t="s">
        <v>7628</v>
      </c>
      <c r="B196" s="417" t="s">
        <v>2773</v>
      </c>
      <c r="C196" s="423">
        <v>150</v>
      </c>
    </row>
    <row r="197" spans="1:3" ht="36" x14ac:dyDescent="0.25">
      <c r="A197" t="s">
        <v>7629</v>
      </c>
      <c r="B197" s="417" t="s">
        <v>2528</v>
      </c>
      <c r="C197" s="423">
        <v>120</v>
      </c>
    </row>
    <row r="198" spans="1:3" ht="72" x14ac:dyDescent="0.25">
      <c r="A198" t="s">
        <v>7630</v>
      </c>
      <c r="B198" s="417" t="s">
        <v>2776</v>
      </c>
      <c r="C198" s="423">
        <v>150</v>
      </c>
    </row>
    <row r="199" spans="1:3" ht="54" x14ac:dyDescent="0.25">
      <c r="A199" t="s">
        <v>7631</v>
      </c>
      <c r="B199" s="417" t="s">
        <v>2778</v>
      </c>
      <c r="C199" s="423">
        <v>90</v>
      </c>
    </row>
    <row r="200" spans="1:3" ht="72" x14ac:dyDescent="0.25">
      <c r="A200" t="s">
        <v>7632</v>
      </c>
      <c r="B200" s="417" t="s">
        <v>509</v>
      </c>
      <c r="C200" s="423">
        <v>60</v>
      </c>
    </row>
    <row r="201" spans="1:3" ht="72" x14ac:dyDescent="0.25">
      <c r="A201" t="s">
        <v>7633</v>
      </c>
      <c r="B201" s="417" t="s">
        <v>2517</v>
      </c>
      <c r="C201" s="423">
        <v>60</v>
      </c>
    </row>
    <row r="202" spans="1:3" ht="72" x14ac:dyDescent="0.25">
      <c r="A202" t="s">
        <v>7634</v>
      </c>
      <c r="B202" s="417" t="s">
        <v>6884</v>
      </c>
      <c r="C202" s="423">
        <v>60</v>
      </c>
    </row>
    <row r="203" spans="1:3" ht="54" x14ac:dyDescent="0.25">
      <c r="A203" t="s">
        <v>7635</v>
      </c>
      <c r="B203" s="417" t="s">
        <v>817</v>
      </c>
      <c r="C203" s="423">
        <v>360</v>
      </c>
    </row>
    <row r="204" spans="1:3" ht="72" x14ac:dyDescent="0.25">
      <c r="A204" s="393" t="s">
        <v>7636</v>
      </c>
      <c r="B204" s="412" t="s">
        <v>6874</v>
      </c>
      <c r="C204" s="424">
        <v>75</v>
      </c>
    </row>
    <row r="205" spans="1:3" ht="36" x14ac:dyDescent="0.25">
      <c r="A205" s="393" t="s">
        <v>7637</v>
      </c>
      <c r="B205" s="412" t="s">
        <v>2413</v>
      </c>
      <c r="C205" s="424">
        <v>30</v>
      </c>
    </row>
    <row r="206" spans="1:3" ht="72" x14ac:dyDescent="0.25">
      <c r="A206" s="393" t="s">
        <v>7638</v>
      </c>
      <c r="B206" s="412" t="s">
        <v>2415</v>
      </c>
      <c r="C206" s="424">
        <v>60</v>
      </c>
    </row>
    <row r="207" spans="1:3" ht="90" x14ac:dyDescent="0.25">
      <c r="A207" s="393" t="s">
        <v>7639</v>
      </c>
      <c r="B207" s="412" t="s">
        <v>7304</v>
      </c>
      <c r="C207" s="424">
        <v>75</v>
      </c>
    </row>
    <row r="208" spans="1:3" ht="18" x14ac:dyDescent="0.25">
      <c r="A208" s="393" t="s">
        <v>7640</v>
      </c>
      <c r="B208" s="412" t="s">
        <v>836</v>
      </c>
      <c r="C208" s="424">
        <v>75</v>
      </c>
    </row>
    <row r="209" spans="1:3" ht="36" x14ac:dyDescent="0.25">
      <c r="A209" s="393" t="s">
        <v>7641</v>
      </c>
      <c r="B209" s="412" t="s">
        <v>6886</v>
      </c>
      <c r="C209" s="429">
        <v>120</v>
      </c>
    </row>
    <row r="210" spans="1:3" ht="36" x14ac:dyDescent="0.25">
      <c r="A210" t="s">
        <v>7642</v>
      </c>
      <c r="B210" s="412" t="s">
        <v>2424</v>
      </c>
      <c r="C210" s="424">
        <v>60</v>
      </c>
    </row>
    <row r="211" spans="1:3" ht="36" x14ac:dyDescent="0.25">
      <c r="A211" t="s">
        <v>7643</v>
      </c>
      <c r="B211" s="412" t="s">
        <v>849</v>
      </c>
      <c r="C211" s="424">
        <v>45</v>
      </c>
    </row>
    <row r="212" spans="1:3" ht="108" x14ac:dyDescent="0.25">
      <c r="A212" t="s">
        <v>7644</v>
      </c>
      <c r="B212" s="412" t="s">
        <v>2832</v>
      </c>
      <c r="C212" s="424">
        <v>45</v>
      </c>
    </row>
    <row r="213" spans="1:3" ht="54" x14ac:dyDescent="0.25">
      <c r="A213" t="s">
        <v>7645</v>
      </c>
      <c r="B213" s="412" t="s">
        <v>2834</v>
      </c>
      <c r="C213" s="424">
        <v>30</v>
      </c>
    </row>
    <row r="214" spans="1:3" ht="54" x14ac:dyDescent="0.25">
      <c r="A214" t="s">
        <v>7646</v>
      </c>
      <c r="B214" s="412" t="s">
        <v>2836</v>
      </c>
      <c r="C214" s="424">
        <v>30</v>
      </c>
    </row>
    <row r="215" spans="1:3" ht="108" x14ac:dyDescent="0.25">
      <c r="A215" t="s">
        <v>7647</v>
      </c>
      <c r="B215" s="412" t="s">
        <v>6887</v>
      </c>
      <c r="C215" s="424">
        <v>30</v>
      </c>
    </row>
    <row r="216" spans="1:3" ht="72" x14ac:dyDescent="0.25">
      <c r="A216" t="s">
        <v>7648</v>
      </c>
      <c r="B216" s="412" t="s">
        <v>2428</v>
      </c>
      <c r="C216" s="424">
        <v>30</v>
      </c>
    </row>
    <row r="217" spans="1:3" ht="90" x14ac:dyDescent="0.25">
      <c r="A217" t="s">
        <v>7649</v>
      </c>
      <c r="B217" s="412" t="s">
        <v>6888</v>
      </c>
      <c r="C217" s="424">
        <v>45</v>
      </c>
    </row>
    <row r="218" spans="1:3" ht="36" x14ac:dyDescent="0.25">
      <c r="A218" t="s">
        <v>7650</v>
      </c>
      <c r="B218" s="412" t="s">
        <v>2841</v>
      </c>
      <c r="C218" s="424">
        <v>60</v>
      </c>
    </row>
    <row r="219" spans="1:3" ht="36" x14ac:dyDescent="0.25">
      <c r="A219" t="s">
        <v>7651</v>
      </c>
      <c r="B219" s="412" t="s">
        <v>2843</v>
      </c>
      <c r="C219" s="424">
        <v>45</v>
      </c>
    </row>
    <row r="220" spans="1:3" ht="162" x14ac:dyDescent="0.25">
      <c r="A220" t="s">
        <v>7652</v>
      </c>
      <c r="B220" s="412" t="s">
        <v>2845</v>
      </c>
      <c r="C220" s="424">
        <v>45</v>
      </c>
    </row>
    <row r="221" spans="1:3" ht="18" x14ac:dyDescent="0.25">
      <c r="A221" t="s">
        <v>7653</v>
      </c>
      <c r="B221" s="412" t="s">
        <v>2847</v>
      </c>
      <c r="C221" s="424">
        <v>30</v>
      </c>
    </row>
    <row r="222" spans="1:3" ht="90" x14ac:dyDescent="0.25">
      <c r="A222" t="s">
        <v>7654</v>
      </c>
      <c r="B222" s="412" t="s">
        <v>2849</v>
      </c>
      <c r="C222" s="424">
        <v>45</v>
      </c>
    </row>
    <row r="223" spans="1:3" ht="54" x14ac:dyDescent="0.25">
      <c r="A223" s="393" t="s">
        <v>7655</v>
      </c>
      <c r="B223" s="412" t="s">
        <v>2851</v>
      </c>
      <c r="C223" s="424">
        <v>120</v>
      </c>
    </row>
    <row r="224" spans="1:3" ht="18" x14ac:dyDescent="0.25">
      <c r="A224" t="s">
        <v>7656</v>
      </c>
      <c r="B224" s="412" t="s">
        <v>2853</v>
      </c>
      <c r="C224" s="424">
        <v>90</v>
      </c>
    </row>
    <row r="225" spans="1:3" ht="54" x14ac:dyDescent="0.25">
      <c r="A225" t="s">
        <v>7657</v>
      </c>
      <c r="B225" s="412" t="s">
        <v>7292</v>
      </c>
      <c r="C225" s="424">
        <v>90</v>
      </c>
    </row>
    <row r="226" spans="1:3" ht="72" x14ac:dyDescent="0.25">
      <c r="A226" t="s">
        <v>7658</v>
      </c>
      <c r="B226" s="412" t="s">
        <v>6889</v>
      </c>
      <c r="C226" s="424">
        <v>60</v>
      </c>
    </row>
    <row r="227" spans="1:3" ht="36" x14ac:dyDescent="0.25">
      <c r="A227" t="s">
        <v>7659</v>
      </c>
      <c r="B227" s="412" t="s">
        <v>2859</v>
      </c>
      <c r="C227" s="424">
        <v>60</v>
      </c>
    </row>
    <row r="228" spans="1:3" ht="90" x14ac:dyDescent="0.25">
      <c r="A228" t="s">
        <v>7660</v>
      </c>
      <c r="B228" s="412" t="s">
        <v>6890</v>
      </c>
      <c r="C228" s="424">
        <v>60</v>
      </c>
    </row>
    <row r="229" spans="1:3" ht="72" x14ac:dyDescent="0.25">
      <c r="A229" t="s">
        <v>7661</v>
      </c>
      <c r="B229" s="412" t="s">
        <v>2863</v>
      </c>
      <c r="C229" s="424">
        <v>90</v>
      </c>
    </row>
    <row r="230" spans="1:3" ht="72" x14ac:dyDescent="0.25">
      <c r="A230" t="s">
        <v>7662</v>
      </c>
      <c r="B230" s="412" t="s">
        <v>2865</v>
      </c>
      <c r="C230" s="424">
        <v>90</v>
      </c>
    </row>
    <row r="231" spans="1:3" ht="126" x14ac:dyDescent="0.25">
      <c r="A231" t="s">
        <v>7663</v>
      </c>
      <c r="B231" s="412" t="s">
        <v>2867</v>
      </c>
      <c r="C231" s="424">
        <v>90</v>
      </c>
    </row>
    <row r="232" spans="1:3" ht="90" x14ac:dyDescent="0.25">
      <c r="A232" t="s">
        <v>7664</v>
      </c>
      <c r="B232" s="412" t="s">
        <v>2869</v>
      </c>
      <c r="C232" s="424">
        <v>120</v>
      </c>
    </row>
    <row r="233" spans="1:3" ht="54" x14ac:dyDescent="0.25">
      <c r="A233" t="s">
        <v>7665</v>
      </c>
      <c r="B233" s="412" t="s">
        <v>6891</v>
      </c>
      <c r="C233" s="424">
        <v>60</v>
      </c>
    </row>
    <row r="234" spans="1:3" ht="54" x14ac:dyDescent="0.25">
      <c r="A234" t="s">
        <v>7666</v>
      </c>
      <c r="B234" s="412" t="s">
        <v>6892</v>
      </c>
      <c r="C234" s="424">
        <v>60</v>
      </c>
    </row>
    <row r="235" spans="1:3" ht="36" x14ac:dyDescent="0.25">
      <c r="A235" t="s">
        <v>7667</v>
      </c>
      <c r="B235" s="412" t="s">
        <v>2875</v>
      </c>
      <c r="C235" s="424">
        <v>60</v>
      </c>
    </row>
    <row r="236" spans="1:3" ht="108" x14ac:dyDescent="0.25">
      <c r="A236" t="s">
        <v>7668</v>
      </c>
      <c r="B236" s="412" t="s">
        <v>2877</v>
      </c>
      <c r="C236" s="424">
        <v>90</v>
      </c>
    </row>
    <row r="237" spans="1:3" ht="108" x14ac:dyDescent="0.25">
      <c r="A237" t="s">
        <v>7669</v>
      </c>
      <c r="B237" s="412" t="s">
        <v>2879</v>
      </c>
      <c r="C237" s="424">
        <v>60</v>
      </c>
    </row>
    <row r="238" spans="1:3" ht="90" x14ac:dyDescent="0.25">
      <c r="A238" t="s">
        <v>7670</v>
      </c>
      <c r="B238" s="412" t="s">
        <v>6893</v>
      </c>
      <c r="C238" s="424">
        <v>30</v>
      </c>
    </row>
    <row r="239" spans="1:3" ht="54" x14ac:dyDescent="0.25">
      <c r="A239" t="s">
        <v>7671</v>
      </c>
      <c r="B239" s="412" t="s">
        <v>2918</v>
      </c>
      <c r="C239" s="424">
        <v>60</v>
      </c>
    </row>
    <row r="240" spans="1:3" ht="72" x14ac:dyDescent="0.25">
      <c r="A240" t="s">
        <v>7672</v>
      </c>
      <c r="B240" s="412" t="s">
        <v>6894</v>
      </c>
      <c r="C240" s="424">
        <v>90</v>
      </c>
    </row>
    <row r="241" spans="1:3" ht="72" x14ac:dyDescent="0.25">
      <c r="A241" t="s">
        <v>7673</v>
      </c>
      <c r="B241" s="412" t="s">
        <v>6895</v>
      </c>
      <c r="C241" s="424">
        <v>90</v>
      </c>
    </row>
    <row r="242" spans="1:3" ht="72" x14ac:dyDescent="0.25">
      <c r="A242" t="s">
        <v>7674</v>
      </c>
      <c r="B242" s="412" t="s">
        <v>6896</v>
      </c>
      <c r="C242" s="424">
        <v>150</v>
      </c>
    </row>
    <row r="243" spans="1:3" ht="108" x14ac:dyDescent="0.25">
      <c r="A243" t="s">
        <v>7675</v>
      </c>
      <c r="B243" s="412" t="s">
        <v>6897</v>
      </c>
      <c r="C243" s="424">
        <v>30</v>
      </c>
    </row>
    <row r="244" spans="1:3" ht="90" x14ac:dyDescent="0.25">
      <c r="A244" t="s">
        <v>7676</v>
      </c>
      <c r="B244" s="412" t="s">
        <v>2638</v>
      </c>
      <c r="C244" s="424">
        <v>30</v>
      </c>
    </row>
    <row r="245" spans="1:3" ht="54" x14ac:dyDescent="0.25">
      <c r="A245" t="s">
        <v>7677</v>
      </c>
      <c r="B245" s="412" t="s">
        <v>817</v>
      </c>
      <c r="C245" s="424">
        <v>450</v>
      </c>
    </row>
    <row r="246" spans="1:3" ht="72" x14ac:dyDescent="0.25">
      <c r="A246" s="393" t="s">
        <v>7678</v>
      </c>
      <c r="B246" s="412" t="s">
        <v>6874</v>
      </c>
      <c r="C246" s="424">
        <v>30</v>
      </c>
    </row>
    <row r="247" spans="1:3" ht="36" x14ac:dyDescent="0.25">
      <c r="A247" s="393" t="s">
        <v>7679</v>
      </c>
      <c r="B247" s="412" t="s">
        <v>2413</v>
      </c>
      <c r="C247" s="424">
        <v>15</v>
      </c>
    </row>
    <row r="248" spans="1:3" ht="72" x14ac:dyDescent="0.25">
      <c r="A248" s="393" t="s">
        <v>7680</v>
      </c>
      <c r="B248" s="412" t="s">
        <v>2415</v>
      </c>
      <c r="C248" s="424">
        <v>30</v>
      </c>
    </row>
    <row r="249" spans="1:3" ht="108" x14ac:dyDescent="0.25">
      <c r="A249" s="393" t="s">
        <v>7681</v>
      </c>
      <c r="B249" s="412" t="s">
        <v>7305</v>
      </c>
      <c r="C249" s="424">
        <v>45</v>
      </c>
    </row>
    <row r="250" spans="1:3" ht="18" x14ac:dyDescent="0.25">
      <c r="A250" s="393" t="s">
        <v>7682</v>
      </c>
      <c r="B250" s="412" t="s">
        <v>836</v>
      </c>
      <c r="C250" s="424">
        <v>45</v>
      </c>
    </row>
    <row r="251" spans="1:3" ht="36" x14ac:dyDescent="0.25">
      <c r="A251" s="393" t="s">
        <v>7683</v>
      </c>
      <c r="B251" s="412" t="s">
        <v>6886</v>
      </c>
      <c r="C251" s="424">
        <v>90</v>
      </c>
    </row>
    <row r="252" spans="1:3" ht="36" x14ac:dyDescent="0.25">
      <c r="A252" s="393" t="s">
        <v>7684</v>
      </c>
      <c r="B252" s="412" t="s">
        <v>2424</v>
      </c>
      <c r="C252" s="424">
        <v>45</v>
      </c>
    </row>
    <row r="253" spans="1:3" ht="36" x14ac:dyDescent="0.25">
      <c r="A253" s="393" t="s">
        <v>7685</v>
      </c>
      <c r="B253" s="412" t="s">
        <v>849</v>
      </c>
      <c r="C253" s="424">
        <v>45</v>
      </c>
    </row>
    <row r="254" spans="1:3" ht="108" x14ac:dyDescent="0.25">
      <c r="A254" s="393" t="s">
        <v>7686</v>
      </c>
      <c r="B254" s="412" t="s">
        <v>2832</v>
      </c>
      <c r="C254" s="424">
        <v>30</v>
      </c>
    </row>
    <row r="255" spans="1:3" ht="54" x14ac:dyDescent="0.25">
      <c r="A255" s="393" t="s">
        <v>7687</v>
      </c>
      <c r="B255" s="412" t="s">
        <v>2834</v>
      </c>
      <c r="C255" s="424">
        <v>30</v>
      </c>
    </row>
    <row r="256" spans="1:3" ht="54" x14ac:dyDescent="0.25">
      <c r="A256" s="393" t="s">
        <v>7688</v>
      </c>
      <c r="B256" s="412" t="s">
        <v>2836</v>
      </c>
      <c r="C256" s="424">
        <v>30</v>
      </c>
    </row>
    <row r="257" spans="1:3" ht="108" x14ac:dyDescent="0.25">
      <c r="A257" s="393" t="s">
        <v>7689</v>
      </c>
      <c r="B257" s="412" t="s">
        <v>6887</v>
      </c>
      <c r="C257" s="424">
        <v>30</v>
      </c>
    </row>
    <row r="258" spans="1:3" ht="72" x14ac:dyDescent="0.25">
      <c r="A258" s="393" t="s">
        <v>7690</v>
      </c>
      <c r="B258" s="412" t="s">
        <v>2428</v>
      </c>
      <c r="C258" s="424">
        <v>30</v>
      </c>
    </row>
    <row r="259" spans="1:3" ht="36" x14ac:dyDescent="0.25">
      <c r="A259" s="393" t="s">
        <v>7691</v>
      </c>
      <c r="B259" s="412" t="s">
        <v>2841</v>
      </c>
      <c r="C259" s="424">
        <v>60</v>
      </c>
    </row>
    <row r="260" spans="1:3" ht="54" x14ac:dyDescent="0.25">
      <c r="A260" t="s">
        <v>7692</v>
      </c>
      <c r="B260" s="412" t="s">
        <v>2851</v>
      </c>
      <c r="C260" s="424">
        <v>120</v>
      </c>
    </row>
    <row r="261" spans="1:3" ht="18" x14ac:dyDescent="0.25">
      <c r="A261" t="s">
        <v>7693</v>
      </c>
      <c r="B261" s="412" t="s">
        <v>2853</v>
      </c>
      <c r="C261" s="424">
        <v>90</v>
      </c>
    </row>
    <row r="262" spans="1:3" ht="54" x14ac:dyDescent="0.25">
      <c r="A262" t="s">
        <v>7694</v>
      </c>
      <c r="B262" s="412" t="s">
        <v>7292</v>
      </c>
      <c r="C262" s="424">
        <v>90</v>
      </c>
    </row>
    <row r="263" spans="1:3" ht="72" x14ac:dyDescent="0.25">
      <c r="A263" t="s">
        <v>7695</v>
      </c>
      <c r="B263" s="412" t="s">
        <v>6898</v>
      </c>
      <c r="C263" s="424">
        <v>60</v>
      </c>
    </row>
    <row r="264" spans="1:3" ht="36" x14ac:dyDescent="0.25">
      <c r="A264" t="s">
        <v>7696</v>
      </c>
      <c r="B264" s="412" t="s">
        <v>2859</v>
      </c>
      <c r="C264" s="424">
        <v>60</v>
      </c>
    </row>
    <row r="265" spans="1:3" ht="72" x14ac:dyDescent="0.25">
      <c r="A265" t="s">
        <v>7697</v>
      </c>
      <c r="B265" s="412" t="s">
        <v>2863</v>
      </c>
      <c r="C265" s="424">
        <v>90</v>
      </c>
    </row>
    <row r="266" spans="1:3" ht="72" x14ac:dyDescent="0.25">
      <c r="A266" t="s">
        <v>7698</v>
      </c>
      <c r="B266" s="412" t="s">
        <v>2865</v>
      </c>
      <c r="C266" s="424">
        <v>90</v>
      </c>
    </row>
    <row r="267" spans="1:3" ht="90" x14ac:dyDescent="0.25">
      <c r="A267" t="s">
        <v>7699</v>
      </c>
      <c r="B267" s="412" t="s">
        <v>2869</v>
      </c>
      <c r="C267" s="424">
        <v>90</v>
      </c>
    </row>
    <row r="268" spans="1:3" ht="54" x14ac:dyDescent="0.25">
      <c r="A268" t="s">
        <v>7700</v>
      </c>
      <c r="B268" s="412" t="s">
        <v>6891</v>
      </c>
      <c r="C268" s="424">
        <v>60</v>
      </c>
    </row>
    <row r="269" spans="1:3" ht="54" x14ac:dyDescent="0.25">
      <c r="A269" t="s">
        <v>7701</v>
      </c>
      <c r="B269" s="412" t="s">
        <v>6892</v>
      </c>
      <c r="C269" s="424">
        <v>60</v>
      </c>
    </row>
    <row r="270" spans="1:3" ht="36" x14ac:dyDescent="0.25">
      <c r="A270" t="s">
        <v>7702</v>
      </c>
      <c r="B270" s="412" t="s">
        <v>2875</v>
      </c>
      <c r="C270" s="424">
        <v>60</v>
      </c>
    </row>
    <row r="271" spans="1:3" ht="108" x14ac:dyDescent="0.25">
      <c r="A271" t="s">
        <v>7703</v>
      </c>
      <c r="B271" s="412" t="s">
        <v>2877</v>
      </c>
      <c r="C271" s="424">
        <v>60</v>
      </c>
    </row>
    <row r="272" spans="1:3" ht="108" x14ac:dyDescent="0.25">
      <c r="A272" t="s">
        <v>7704</v>
      </c>
      <c r="B272" s="412" t="s">
        <v>2879</v>
      </c>
      <c r="C272" s="424">
        <v>60</v>
      </c>
    </row>
    <row r="273" spans="1:3" ht="54" x14ac:dyDescent="0.25">
      <c r="A273" t="s">
        <v>7705</v>
      </c>
      <c r="B273" s="412" t="s">
        <v>2881</v>
      </c>
      <c r="C273" s="424">
        <v>60</v>
      </c>
    </row>
    <row r="274" spans="1:3" ht="72" x14ac:dyDescent="0.25">
      <c r="A274" t="s">
        <v>7706</v>
      </c>
      <c r="B274" s="412" t="s">
        <v>6896</v>
      </c>
      <c r="C274" s="424">
        <v>90</v>
      </c>
    </row>
    <row r="275" spans="1:3" ht="54" x14ac:dyDescent="0.25">
      <c r="A275" t="s">
        <v>7707</v>
      </c>
      <c r="B275" s="412" t="s">
        <v>817</v>
      </c>
      <c r="C275" s="424">
        <v>360</v>
      </c>
    </row>
    <row r="276" spans="1:3" ht="18" x14ac:dyDescent="0.25">
      <c r="A276" t="s">
        <v>7708</v>
      </c>
      <c r="B276" s="418" t="s">
        <v>2445</v>
      </c>
      <c r="C276" s="423">
        <v>30</v>
      </c>
    </row>
    <row r="277" spans="1:3" ht="18" x14ac:dyDescent="0.25">
      <c r="A277" t="s">
        <v>7709</v>
      </c>
      <c r="B277" s="418" t="s">
        <v>2922</v>
      </c>
      <c r="C277" s="423">
        <v>15</v>
      </c>
    </row>
    <row r="278" spans="1:3" ht="18" x14ac:dyDescent="0.25">
      <c r="A278" t="s">
        <v>7710</v>
      </c>
      <c r="B278" s="418" t="s">
        <v>2449</v>
      </c>
      <c r="C278" s="423">
        <v>30</v>
      </c>
    </row>
    <row r="279" spans="1:3" ht="18" x14ac:dyDescent="0.25">
      <c r="A279" t="s">
        <v>7711</v>
      </c>
      <c r="B279" s="418" t="s">
        <v>6899</v>
      </c>
      <c r="C279" s="423">
        <v>45</v>
      </c>
    </row>
    <row r="280" spans="1:3" ht="18" x14ac:dyDescent="0.25">
      <c r="A280" t="s">
        <v>7712</v>
      </c>
      <c r="B280" s="418" t="s">
        <v>836</v>
      </c>
      <c r="C280" s="423">
        <v>45</v>
      </c>
    </row>
    <row r="281" spans="1:3" ht="18" x14ac:dyDescent="0.25">
      <c r="A281" t="s">
        <v>7713</v>
      </c>
      <c r="B281" s="418" t="s">
        <v>2927</v>
      </c>
      <c r="C281" s="423">
        <v>90</v>
      </c>
    </row>
    <row r="282" spans="1:3" ht="18" x14ac:dyDescent="0.25">
      <c r="A282" t="s">
        <v>7714</v>
      </c>
      <c r="B282" s="418" t="s">
        <v>2428</v>
      </c>
      <c r="C282" s="430">
        <v>30</v>
      </c>
    </row>
    <row r="283" spans="1:3" ht="18" x14ac:dyDescent="0.25">
      <c r="A283" t="s">
        <v>7715</v>
      </c>
      <c r="B283" s="418" t="s">
        <v>2930</v>
      </c>
      <c r="C283" s="430">
        <v>60</v>
      </c>
    </row>
    <row r="284" spans="1:3" ht="126" x14ac:dyDescent="0.25">
      <c r="A284" t="s">
        <v>7716</v>
      </c>
      <c r="B284" s="415" t="s">
        <v>2591</v>
      </c>
      <c r="C284" s="430">
        <v>30</v>
      </c>
    </row>
    <row r="285" spans="1:3" ht="18" x14ac:dyDescent="0.25">
      <c r="A285" t="s">
        <v>7717</v>
      </c>
      <c r="B285" s="418" t="s">
        <v>2933</v>
      </c>
      <c r="C285" s="430">
        <v>30</v>
      </c>
    </row>
    <row r="286" spans="1:3" ht="18" x14ac:dyDescent="0.25">
      <c r="A286" t="s">
        <v>7718</v>
      </c>
      <c r="B286" s="418" t="s">
        <v>849</v>
      </c>
      <c r="C286" s="430">
        <v>45</v>
      </c>
    </row>
    <row r="287" spans="1:3" ht="18" x14ac:dyDescent="0.25">
      <c r="A287" t="s">
        <v>7719</v>
      </c>
      <c r="B287" s="418" t="s">
        <v>2836</v>
      </c>
      <c r="C287" s="430">
        <v>30</v>
      </c>
    </row>
    <row r="288" spans="1:3" ht="18" x14ac:dyDescent="0.25">
      <c r="A288" t="s">
        <v>7720</v>
      </c>
      <c r="B288" s="418" t="s">
        <v>2456</v>
      </c>
      <c r="C288" s="430">
        <v>30</v>
      </c>
    </row>
    <row r="289" spans="1:3" ht="18" x14ac:dyDescent="0.25">
      <c r="A289" t="s">
        <v>7721</v>
      </c>
      <c r="B289" s="418" t="s">
        <v>2841</v>
      </c>
      <c r="C289" s="423">
        <v>60</v>
      </c>
    </row>
    <row r="290" spans="1:3" ht="18" x14ac:dyDescent="0.25">
      <c r="A290" t="s">
        <v>7722</v>
      </c>
      <c r="B290" s="418" t="s">
        <v>2938</v>
      </c>
      <c r="C290" s="423">
        <v>90</v>
      </c>
    </row>
    <row r="291" spans="1:3" ht="54" x14ac:dyDescent="0.25">
      <c r="A291" t="s">
        <v>7723</v>
      </c>
      <c r="B291" s="415" t="s">
        <v>6900</v>
      </c>
      <c r="C291" s="426">
        <v>60</v>
      </c>
    </row>
    <row r="292" spans="1:3" ht="18" x14ac:dyDescent="0.25">
      <c r="A292" t="s">
        <v>7724</v>
      </c>
      <c r="B292" s="418" t="s">
        <v>6901</v>
      </c>
      <c r="C292" s="430">
        <v>180</v>
      </c>
    </row>
    <row r="293" spans="1:3" ht="18" x14ac:dyDescent="0.25">
      <c r="A293" t="s">
        <v>7725</v>
      </c>
      <c r="B293" s="418" t="s">
        <v>6902</v>
      </c>
      <c r="C293" s="428">
        <v>120</v>
      </c>
    </row>
    <row r="294" spans="1:3" ht="18" x14ac:dyDescent="0.25">
      <c r="A294" t="s">
        <v>7726</v>
      </c>
      <c r="B294" s="419" t="s">
        <v>2944</v>
      </c>
      <c r="C294" s="428">
        <v>90</v>
      </c>
    </row>
    <row r="295" spans="1:3" ht="18" x14ac:dyDescent="0.25">
      <c r="A295" t="s">
        <v>7727</v>
      </c>
      <c r="B295" s="418" t="s">
        <v>2946</v>
      </c>
      <c r="C295" s="428">
        <v>90</v>
      </c>
    </row>
    <row r="296" spans="1:3" ht="18" x14ac:dyDescent="0.25">
      <c r="A296" t="s">
        <v>7728</v>
      </c>
      <c r="B296" s="418" t="s">
        <v>2947</v>
      </c>
      <c r="C296" s="430">
        <v>60</v>
      </c>
    </row>
    <row r="297" spans="1:3" ht="18" x14ac:dyDescent="0.25">
      <c r="A297" t="s">
        <v>7729</v>
      </c>
      <c r="B297" s="418" t="s">
        <v>2949</v>
      </c>
      <c r="C297" s="430">
        <v>60</v>
      </c>
    </row>
    <row r="298" spans="1:3" ht="144" x14ac:dyDescent="0.25">
      <c r="A298" t="s">
        <v>7730</v>
      </c>
      <c r="B298" s="410" t="s">
        <v>6903</v>
      </c>
      <c r="C298" s="423">
        <v>60</v>
      </c>
    </row>
    <row r="299" spans="1:3" ht="36" x14ac:dyDescent="0.25">
      <c r="A299" t="s">
        <v>7731</v>
      </c>
      <c r="B299" s="415" t="s">
        <v>6904</v>
      </c>
      <c r="C299" s="423">
        <v>60</v>
      </c>
    </row>
    <row r="300" spans="1:3" ht="18" x14ac:dyDescent="0.25">
      <c r="A300" t="s">
        <v>7732</v>
      </c>
      <c r="B300" s="418" t="s">
        <v>6905</v>
      </c>
      <c r="C300" s="430">
        <v>60</v>
      </c>
    </row>
    <row r="301" spans="1:3" ht="18" x14ac:dyDescent="0.25">
      <c r="A301" t="s">
        <v>7733</v>
      </c>
      <c r="B301" s="418" t="s">
        <v>6906</v>
      </c>
      <c r="C301" s="430">
        <v>60</v>
      </c>
    </row>
    <row r="302" spans="1:3" ht="18" x14ac:dyDescent="0.25">
      <c r="A302" t="s">
        <v>7734</v>
      </c>
      <c r="B302" s="418" t="s">
        <v>2952</v>
      </c>
      <c r="C302" s="430">
        <v>60</v>
      </c>
    </row>
    <row r="303" spans="1:3" ht="18" x14ac:dyDescent="0.25">
      <c r="A303" t="s">
        <v>7735</v>
      </c>
      <c r="B303" s="418" t="s">
        <v>7306</v>
      </c>
      <c r="C303" s="430">
        <v>60</v>
      </c>
    </row>
    <row r="304" spans="1:3" ht="18" x14ac:dyDescent="0.25">
      <c r="A304" t="s">
        <v>7736</v>
      </c>
      <c r="B304" s="418" t="s">
        <v>2950</v>
      </c>
      <c r="C304" s="430">
        <v>30</v>
      </c>
    </row>
    <row r="305" spans="1:3" ht="18" x14ac:dyDescent="0.25">
      <c r="A305" t="s">
        <v>7737</v>
      </c>
      <c r="B305" s="418" t="s">
        <v>2955</v>
      </c>
      <c r="C305" s="430">
        <v>270</v>
      </c>
    </row>
    <row r="306" spans="1:3" ht="18" x14ac:dyDescent="0.25">
      <c r="A306" t="s">
        <v>7738</v>
      </c>
      <c r="B306" s="419" t="s">
        <v>2411</v>
      </c>
      <c r="C306" s="423">
        <v>75</v>
      </c>
    </row>
    <row r="307" spans="1:3" ht="18" x14ac:dyDescent="0.25">
      <c r="A307" t="s">
        <v>7739</v>
      </c>
      <c r="B307" s="419" t="s">
        <v>2413</v>
      </c>
      <c r="C307" s="423">
        <v>30</v>
      </c>
    </row>
    <row r="308" spans="1:3" ht="18" x14ac:dyDescent="0.25">
      <c r="A308" t="s">
        <v>7740</v>
      </c>
      <c r="B308" s="419" t="s">
        <v>2415</v>
      </c>
      <c r="C308" s="423">
        <v>60</v>
      </c>
    </row>
    <row r="309" spans="1:3" ht="18" x14ac:dyDescent="0.25">
      <c r="A309" t="s">
        <v>7741</v>
      </c>
      <c r="B309" s="419" t="s">
        <v>6907</v>
      </c>
      <c r="C309" s="423">
        <v>75</v>
      </c>
    </row>
    <row r="310" spans="1:3" ht="18" x14ac:dyDescent="0.25">
      <c r="A310" t="s">
        <v>7742</v>
      </c>
      <c r="B310" s="419" t="s">
        <v>836</v>
      </c>
      <c r="C310" s="423">
        <v>75</v>
      </c>
    </row>
    <row r="311" spans="1:3" ht="18" x14ac:dyDescent="0.25">
      <c r="A311" t="s">
        <v>7743</v>
      </c>
      <c r="B311" s="419" t="s">
        <v>2420</v>
      </c>
      <c r="C311" s="423">
        <v>120</v>
      </c>
    </row>
    <row r="312" spans="1:3" ht="18" x14ac:dyDescent="0.25">
      <c r="A312" t="s">
        <v>7744</v>
      </c>
      <c r="B312" s="419" t="s">
        <v>2428</v>
      </c>
      <c r="C312" s="428">
        <v>30</v>
      </c>
    </row>
    <row r="313" spans="1:3" ht="18" x14ac:dyDescent="0.25">
      <c r="A313" t="s">
        <v>7745</v>
      </c>
      <c r="B313" s="419" t="s">
        <v>2964</v>
      </c>
      <c r="C313" s="428">
        <v>60</v>
      </c>
    </row>
    <row r="314" spans="1:3" ht="18" x14ac:dyDescent="0.25">
      <c r="A314" t="s">
        <v>7746</v>
      </c>
      <c r="B314" s="419" t="s">
        <v>2591</v>
      </c>
      <c r="C314" s="428">
        <v>30</v>
      </c>
    </row>
    <row r="315" spans="1:3" ht="18" x14ac:dyDescent="0.25">
      <c r="A315" t="s">
        <v>7747</v>
      </c>
      <c r="B315" s="419" t="s">
        <v>2834</v>
      </c>
      <c r="C315" s="428">
        <v>30</v>
      </c>
    </row>
    <row r="316" spans="1:3" ht="18" x14ac:dyDescent="0.25">
      <c r="A316" t="s">
        <v>7748</v>
      </c>
      <c r="B316" s="419" t="s">
        <v>849</v>
      </c>
      <c r="C316" s="428">
        <v>45</v>
      </c>
    </row>
    <row r="317" spans="1:3" ht="18" x14ac:dyDescent="0.25">
      <c r="A317" t="s">
        <v>7749</v>
      </c>
      <c r="B317" s="419" t="s">
        <v>2836</v>
      </c>
      <c r="C317" s="428">
        <v>30</v>
      </c>
    </row>
    <row r="318" spans="1:3" ht="18" x14ac:dyDescent="0.25">
      <c r="A318" t="s">
        <v>7750</v>
      </c>
      <c r="B318" s="419" t="s">
        <v>2456</v>
      </c>
      <c r="C318" s="428">
        <v>30</v>
      </c>
    </row>
    <row r="319" spans="1:3" ht="18" x14ac:dyDescent="0.25">
      <c r="A319" t="s">
        <v>7751</v>
      </c>
      <c r="B319" s="419" t="s">
        <v>2841</v>
      </c>
      <c r="C319" s="423">
        <v>60</v>
      </c>
    </row>
    <row r="320" spans="1:3" ht="18" x14ac:dyDescent="0.25">
      <c r="A320" t="s">
        <v>7752</v>
      </c>
      <c r="B320" s="419" t="s">
        <v>2938</v>
      </c>
      <c r="C320" s="423">
        <v>90</v>
      </c>
    </row>
    <row r="321" spans="1:3" ht="54" x14ac:dyDescent="0.25">
      <c r="A321" t="s">
        <v>7753</v>
      </c>
      <c r="B321" s="410" t="s">
        <v>6900</v>
      </c>
      <c r="C321" s="423">
        <v>60</v>
      </c>
    </row>
    <row r="322" spans="1:3" ht="18" x14ac:dyDescent="0.25">
      <c r="A322" t="s">
        <v>7754</v>
      </c>
      <c r="B322" s="419" t="s">
        <v>6901</v>
      </c>
      <c r="C322" s="428">
        <v>180</v>
      </c>
    </row>
    <row r="323" spans="1:3" ht="18" x14ac:dyDescent="0.25">
      <c r="A323" t="s">
        <v>7755</v>
      </c>
      <c r="B323" s="419" t="s">
        <v>6902</v>
      </c>
      <c r="C323" s="428">
        <v>180</v>
      </c>
    </row>
    <row r="324" spans="1:3" ht="18" x14ac:dyDescent="0.25">
      <c r="A324" t="s">
        <v>7756</v>
      </c>
      <c r="B324" s="419" t="s">
        <v>2944</v>
      </c>
      <c r="C324" s="428">
        <v>90</v>
      </c>
    </row>
    <row r="325" spans="1:3" ht="18" x14ac:dyDescent="0.25">
      <c r="A325" t="s">
        <v>7757</v>
      </c>
      <c r="B325" s="419" t="s">
        <v>2975</v>
      </c>
      <c r="C325" s="428">
        <v>90</v>
      </c>
    </row>
    <row r="326" spans="1:3" ht="18" x14ac:dyDescent="0.25">
      <c r="A326" t="s">
        <v>7758</v>
      </c>
      <c r="B326" s="419" t="s">
        <v>2946</v>
      </c>
      <c r="C326" s="428">
        <v>120</v>
      </c>
    </row>
    <row r="327" spans="1:3" ht="18" x14ac:dyDescent="0.25">
      <c r="A327" t="s">
        <v>7759</v>
      </c>
      <c r="B327" s="419" t="s">
        <v>2978</v>
      </c>
      <c r="C327" s="428">
        <v>90</v>
      </c>
    </row>
    <row r="328" spans="1:3" ht="18" x14ac:dyDescent="0.25">
      <c r="A328" t="s">
        <v>7760</v>
      </c>
      <c r="B328" s="419" t="s">
        <v>2947</v>
      </c>
      <c r="C328" s="428">
        <v>60</v>
      </c>
    </row>
    <row r="329" spans="1:3" ht="18" x14ac:dyDescent="0.25">
      <c r="A329" t="s">
        <v>7761</v>
      </c>
      <c r="B329" s="419" t="s">
        <v>7295</v>
      </c>
      <c r="C329" s="428">
        <v>45</v>
      </c>
    </row>
    <row r="330" spans="1:3" ht="18" x14ac:dyDescent="0.25">
      <c r="A330" t="s">
        <v>7762</v>
      </c>
      <c r="B330" s="419" t="s">
        <v>2949</v>
      </c>
      <c r="C330" s="428">
        <v>60</v>
      </c>
    </row>
    <row r="331" spans="1:3" ht="18" x14ac:dyDescent="0.25">
      <c r="A331" t="s">
        <v>7763</v>
      </c>
      <c r="B331" s="419" t="s">
        <v>2985</v>
      </c>
      <c r="C331" s="428">
        <v>150</v>
      </c>
    </row>
    <row r="332" spans="1:3" ht="144" x14ac:dyDescent="0.25">
      <c r="A332" t="s">
        <v>7764</v>
      </c>
      <c r="B332" s="410" t="s">
        <v>6903</v>
      </c>
      <c r="C332" s="423">
        <v>60</v>
      </c>
    </row>
    <row r="333" spans="1:3" ht="18" x14ac:dyDescent="0.25">
      <c r="A333" t="s">
        <v>7765</v>
      </c>
      <c r="B333" s="419" t="s">
        <v>2638</v>
      </c>
      <c r="C333" s="428">
        <v>30</v>
      </c>
    </row>
    <row r="334" spans="1:3" ht="18" x14ac:dyDescent="0.25">
      <c r="A334" t="s">
        <v>7766</v>
      </c>
      <c r="B334" s="419" t="s">
        <v>2991</v>
      </c>
      <c r="C334" s="428">
        <v>180</v>
      </c>
    </row>
    <row r="335" spans="1:3" ht="18" x14ac:dyDescent="0.25">
      <c r="A335" t="s">
        <v>7767</v>
      </c>
      <c r="B335" s="419" t="s">
        <v>6908</v>
      </c>
      <c r="C335" s="428">
        <v>30</v>
      </c>
    </row>
    <row r="336" spans="1:3" ht="18" x14ac:dyDescent="0.25">
      <c r="A336" t="s">
        <v>7768</v>
      </c>
      <c r="B336" s="419" t="s">
        <v>6905</v>
      </c>
      <c r="C336" s="428">
        <v>60</v>
      </c>
    </row>
    <row r="337" spans="1:3" ht="18" x14ac:dyDescent="0.25">
      <c r="A337" t="s">
        <v>7769</v>
      </c>
      <c r="B337" s="419" t="s">
        <v>6906</v>
      </c>
      <c r="C337" s="428">
        <v>60</v>
      </c>
    </row>
    <row r="338" spans="1:3" ht="18" x14ac:dyDescent="0.25">
      <c r="A338" t="s">
        <v>7770</v>
      </c>
      <c r="B338" s="419" t="s">
        <v>2952</v>
      </c>
      <c r="C338" s="428">
        <v>60</v>
      </c>
    </row>
    <row r="339" spans="1:3" ht="18" x14ac:dyDescent="0.25">
      <c r="A339" t="s">
        <v>7771</v>
      </c>
      <c r="B339" s="419" t="s">
        <v>6909</v>
      </c>
      <c r="C339" s="428">
        <v>60</v>
      </c>
    </row>
    <row r="340" spans="1:3" ht="18" x14ac:dyDescent="0.25">
      <c r="A340" t="s">
        <v>7772</v>
      </c>
      <c r="B340" s="419" t="s">
        <v>2950</v>
      </c>
      <c r="C340" s="428">
        <v>30</v>
      </c>
    </row>
    <row r="341" spans="1:3" ht="18" x14ac:dyDescent="0.25">
      <c r="A341" t="s">
        <v>7773</v>
      </c>
      <c r="B341" s="419" t="s">
        <v>2560</v>
      </c>
      <c r="C341" s="428">
        <v>45</v>
      </c>
    </row>
    <row r="342" spans="1:3" ht="18" x14ac:dyDescent="0.25">
      <c r="A342" t="s">
        <v>7774</v>
      </c>
      <c r="B342" s="419" t="s">
        <v>2955</v>
      </c>
      <c r="C342" s="428">
        <v>270</v>
      </c>
    </row>
    <row r="343" spans="1:3" ht="36" x14ac:dyDescent="0.25">
      <c r="A343" t="s">
        <v>7775</v>
      </c>
      <c r="B343" s="410" t="s">
        <v>2411</v>
      </c>
      <c r="C343" s="423">
        <v>30</v>
      </c>
    </row>
    <row r="344" spans="1:3" ht="36" x14ac:dyDescent="0.25">
      <c r="A344" t="s">
        <v>7776</v>
      </c>
      <c r="B344" s="410" t="s">
        <v>2413</v>
      </c>
      <c r="C344" s="423">
        <v>15</v>
      </c>
    </row>
    <row r="345" spans="1:3" ht="72" x14ac:dyDescent="0.25">
      <c r="A345" t="s">
        <v>7777</v>
      </c>
      <c r="B345" s="410" t="s">
        <v>2415</v>
      </c>
      <c r="C345" s="423">
        <v>30</v>
      </c>
    </row>
    <row r="346" spans="1:3" ht="108" x14ac:dyDescent="0.25">
      <c r="A346" t="s">
        <v>7778</v>
      </c>
      <c r="B346" s="410" t="s">
        <v>6868</v>
      </c>
      <c r="C346" s="423">
        <v>45</v>
      </c>
    </row>
    <row r="347" spans="1:3" ht="18" x14ac:dyDescent="0.25">
      <c r="A347" t="s">
        <v>7779</v>
      </c>
      <c r="B347" s="410" t="s">
        <v>836</v>
      </c>
      <c r="C347" s="423">
        <v>45</v>
      </c>
    </row>
    <row r="348" spans="1:3" ht="54" x14ac:dyDescent="0.25">
      <c r="A348" t="s">
        <v>7780</v>
      </c>
      <c r="B348" s="410" t="s">
        <v>7284</v>
      </c>
      <c r="C348" s="423">
        <v>90</v>
      </c>
    </row>
    <row r="349" spans="1:3" ht="36" x14ac:dyDescent="0.25">
      <c r="A349" t="s">
        <v>7781</v>
      </c>
      <c r="B349" s="412" t="s">
        <v>2424</v>
      </c>
      <c r="C349" s="424">
        <v>75</v>
      </c>
    </row>
    <row r="350" spans="1:3" ht="72" x14ac:dyDescent="0.25">
      <c r="A350" t="s">
        <v>7782</v>
      </c>
      <c r="B350" s="412" t="s">
        <v>3011</v>
      </c>
      <c r="C350" s="424">
        <v>30</v>
      </c>
    </row>
    <row r="351" spans="1:3" ht="72" x14ac:dyDescent="0.25">
      <c r="A351" t="s">
        <v>7783</v>
      </c>
      <c r="B351" s="412" t="s">
        <v>2456</v>
      </c>
      <c r="C351" s="424">
        <v>30</v>
      </c>
    </row>
    <row r="352" spans="1:3" ht="72" x14ac:dyDescent="0.25">
      <c r="A352" t="s">
        <v>7784</v>
      </c>
      <c r="B352" s="412" t="s">
        <v>3065</v>
      </c>
      <c r="C352" s="424">
        <v>75</v>
      </c>
    </row>
    <row r="353" spans="1:3" ht="54" x14ac:dyDescent="0.25">
      <c r="A353" t="s">
        <v>7785</v>
      </c>
      <c r="B353" s="412" t="s">
        <v>6910</v>
      </c>
      <c r="C353" s="424">
        <v>30</v>
      </c>
    </row>
    <row r="354" spans="1:3" ht="72" x14ac:dyDescent="0.25">
      <c r="A354" t="s">
        <v>7786</v>
      </c>
      <c r="B354" s="412" t="s">
        <v>3308</v>
      </c>
      <c r="C354" s="424">
        <v>75</v>
      </c>
    </row>
    <row r="355" spans="1:3" ht="90" x14ac:dyDescent="0.25">
      <c r="A355" t="s">
        <v>7787</v>
      </c>
      <c r="B355" s="412" t="s">
        <v>6911</v>
      </c>
      <c r="C355" s="424">
        <v>30</v>
      </c>
    </row>
    <row r="356" spans="1:3" ht="72" x14ac:dyDescent="0.25">
      <c r="A356" t="s">
        <v>7788</v>
      </c>
      <c r="B356" s="412" t="s">
        <v>2428</v>
      </c>
      <c r="C356" s="424">
        <v>30</v>
      </c>
    </row>
    <row r="357" spans="1:3" ht="36" x14ac:dyDescent="0.25">
      <c r="A357" t="s">
        <v>7789</v>
      </c>
      <c r="B357" s="412" t="s">
        <v>6912</v>
      </c>
      <c r="C357" s="424">
        <v>60</v>
      </c>
    </row>
    <row r="358" spans="1:3" ht="36" x14ac:dyDescent="0.25">
      <c r="A358" t="s">
        <v>7790</v>
      </c>
      <c r="B358" s="412" t="s">
        <v>3318</v>
      </c>
      <c r="C358" s="424">
        <v>60</v>
      </c>
    </row>
    <row r="359" spans="1:3" ht="36" x14ac:dyDescent="0.25">
      <c r="A359" t="s">
        <v>7791</v>
      </c>
      <c r="B359" s="412" t="s">
        <v>3016</v>
      </c>
      <c r="C359" s="424">
        <v>60</v>
      </c>
    </row>
    <row r="360" spans="1:3" ht="72" x14ac:dyDescent="0.25">
      <c r="A360" t="s">
        <v>7792</v>
      </c>
      <c r="B360" s="412" t="s">
        <v>6913</v>
      </c>
      <c r="C360" s="424">
        <v>180</v>
      </c>
    </row>
    <row r="361" spans="1:3" ht="72" x14ac:dyDescent="0.25">
      <c r="A361" t="s">
        <v>7793</v>
      </c>
      <c r="B361" s="412" t="s">
        <v>6914</v>
      </c>
      <c r="C361" s="424">
        <v>60</v>
      </c>
    </row>
    <row r="362" spans="1:3" ht="54" x14ac:dyDescent="0.25">
      <c r="A362" t="s">
        <v>7794</v>
      </c>
      <c r="B362" s="412" t="s">
        <v>6915</v>
      </c>
      <c r="C362" s="424">
        <v>180</v>
      </c>
    </row>
    <row r="363" spans="1:3" ht="54" x14ac:dyDescent="0.25">
      <c r="A363" t="s">
        <v>7795</v>
      </c>
      <c r="B363" s="412" t="s">
        <v>6916</v>
      </c>
      <c r="C363" s="424">
        <v>120</v>
      </c>
    </row>
    <row r="364" spans="1:3" ht="108" x14ac:dyDescent="0.25">
      <c r="A364" t="s">
        <v>7796</v>
      </c>
      <c r="B364" s="412" t="s">
        <v>6917</v>
      </c>
      <c r="C364" s="424">
        <v>90</v>
      </c>
    </row>
    <row r="365" spans="1:3" ht="108" x14ac:dyDescent="0.25">
      <c r="A365" t="s">
        <v>7797</v>
      </c>
      <c r="B365" s="412" t="s">
        <v>6918</v>
      </c>
      <c r="C365" s="424">
        <v>120</v>
      </c>
    </row>
    <row r="366" spans="1:3" ht="90" x14ac:dyDescent="0.25">
      <c r="A366" t="s">
        <v>7798</v>
      </c>
      <c r="B366" s="412" t="s">
        <v>6919</v>
      </c>
      <c r="C366" s="424">
        <v>120</v>
      </c>
    </row>
    <row r="367" spans="1:3" ht="72" x14ac:dyDescent="0.25">
      <c r="A367" t="s">
        <v>7799</v>
      </c>
      <c r="B367" s="412" t="s">
        <v>3322</v>
      </c>
      <c r="C367" s="424">
        <v>60</v>
      </c>
    </row>
    <row r="368" spans="1:3" ht="36" x14ac:dyDescent="0.25">
      <c r="A368" t="s">
        <v>7800</v>
      </c>
      <c r="B368" s="412" t="s">
        <v>6920</v>
      </c>
      <c r="C368" s="424">
        <v>180</v>
      </c>
    </row>
    <row r="369" spans="1:3" ht="36" x14ac:dyDescent="0.25">
      <c r="A369" t="s">
        <v>7801</v>
      </c>
      <c r="B369" s="410" t="s">
        <v>2411</v>
      </c>
      <c r="C369" s="423">
        <v>75</v>
      </c>
    </row>
    <row r="370" spans="1:3" ht="36" x14ac:dyDescent="0.25">
      <c r="A370" t="s">
        <v>7802</v>
      </c>
      <c r="B370" s="410" t="s">
        <v>2413</v>
      </c>
      <c r="C370" s="423">
        <v>30</v>
      </c>
    </row>
    <row r="371" spans="1:3" ht="72" x14ac:dyDescent="0.25">
      <c r="A371" t="s">
        <v>7803</v>
      </c>
      <c r="B371" s="410" t="s">
        <v>2415</v>
      </c>
      <c r="C371" s="423">
        <v>60</v>
      </c>
    </row>
    <row r="372" spans="1:3" ht="108" x14ac:dyDescent="0.25">
      <c r="A372" t="s">
        <v>7804</v>
      </c>
      <c r="B372" s="410" t="s">
        <v>6868</v>
      </c>
      <c r="C372" s="423">
        <v>75</v>
      </c>
    </row>
    <row r="373" spans="1:3" ht="18" x14ac:dyDescent="0.25">
      <c r="A373" t="s">
        <v>7805</v>
      </c>
      <c r="B373" s="410" t="s">
        <v>836</v>
      </c>
      <c r="C373" s="423">
        <v>75</v>
      </c>
    </row>
    <row r="374" spans="1:3" ht="54" x14ac:dyDescent="0.25">
      <c r="A374" t="s">
        <v>7806</v>
      </c>
      <c r="B374" s="410" t="s">
        <v>7284</v>
      </c>
      <c r="C374" s="423">
        <v>120</v>
      </c>
    </row>
    <row r="375" spans="1:3" ht="36" x14ac:dyDescent="0.25">
      <c r="A375" t="s">
        <v>7807</v>
      </c>
      <c r="B375" s="411" t="s">
        <v>2424</v>
      </c>
      <c r="C375" s="424">
        <v>75</v>
      </c>
    </row>
    <row r="376" spans="1:3" ht="72" x14ac:dyDescent="0.25">
      <c r="A376" t="s">
        <v>7808</v>
      </c>
      <c r="B376" s="411" t="s">
        <v>3011</v>
      </c>
      <c r="C376" s="424">
        <v>30</v>
      </c>
    </row>
    <row r="377" spans="1:3" ht="72" x14ac:dyDescent="0.25">
      <c r="A377" t="s">
        <v>7809</v>
      </c>
      <c r="B377" s="411" t="s">
        <v>2456</v>
      </c>
      <c r="C377" s="424">
        <v>30</v>
      </c>
    </row>
    <row r="378" spans="1:3" ht="72" x14ac:dyDescent="0.25">
      <c r="A378" t="s">
        <v>7810</v>
      </c>
      <c r="B378" s="411" t="s">
        <v>6921</v>
      </c>
      <c r="C378" s="424">
        <v>75</v>
      </c>
    </row>
    <row r="379" spans="1:3" ht="54" x14ac:dyDescent="0.25">
      <c r="A379" t="s">
        <v>7811</v>
      </c>
      <c r="B379" s="411" t="s">
        <v>3061</v>
      </c>
      <c r="C379" s="424">
        <v>30</v>
      </c>
    </row>
    <row r="380" spans="1:3" ht="72" x14ac:dyDescent="0.25">
      <c r="A380" t="s">
        <v>7812</v>
      </c>
      <c r="B380" s="411" t="s">
        <v>3302</v>
      </c>
      <c r="C380" s="424">
        <v>60</v>
      </c>
    </row>
    <row r="381" spans="1:3" ht="54" x14ac:dyDescent="0.25">
      <c r="A381" t="s">
        <v>7813</v>
      </c>
      <c r="B381" s="411" t="s">
        <v>6910</v>
      </c>
      <c r="C381" s="424">
        <v>30</v>
      </c>
    </row>
    <row r="382" spans="1:3" ht="72" x14ac:dyDescent="0.25">
      <c r="A382" t="s">
        <v>7814</v>
      </c>
      <c r="B382" s="411" t="s">
        <v>6922</v>
      </c>
      <c r="C382" s="424">
        <v>90</v>
      </c>
    </row>
    <row r="383" spans="1:3" ht="72" x14ac:dyDescent="0.25">
      <c r="A383" t="s">
        <v>7815</v>
      </c>
      <c r="B383" s="411" t="s">
        <v>3310</v>
      </c>
      <c r="C383" s="424">
        <v>60</v>
      </c>
    </row>
    <row r="384" spans="1:3" ht="36" x14ac:dyDescent="0.25">
      <c r="A384" t="s">
        <v>7816</v>
      </c>
      <c r="B384" s="411" t="s">
        <v>6923</v>
      </c>
      <c r="C384" s="424">
        <v>60</v>
      </c>
    </row>
    <row r="385" spans="1:3" ht="54" x14ac:dyDescent="0.25">
      <c r="A385" t="s">
        <v>7817</v>
      </c>
      <c r="B385" s="417" t="s">
        <v>3315</v>
      </c>
      <c r="C385" s="423">
        <v>30</v>
      </c>
    </row>
    <row r="386" spans="1:3" ht="72" x14ac:dyDescent="0.25">
      <c r="A386" t="s">
        <v>7818</v>
      </c>
      <c r="B386" s="417" t="s">
        <v>2560</v>
      </c>
      <c r="C386" s="431">
        <v>45</v>
      </c>
    </row>
    <row r="387" spans="1:3" ht="72" x14ac:dyDescent="0.25">
      <c r="A387" t="s">
        <v>7819</v>
      </c>
      <c r="B387" s="410" t="s">
        <v>2428</v>
      </c>
      <c r="C387" s="423">
        <v>30</v>
      </c>
    </row>
    <row r="388" spans="1:3" ht="36" x14ac:dyDescent="0.25">
      <c r="A388" t="s">
        <v>7820</v>
      </c>
      <c r="B388" s="410" t="s">
        <v>3318</v>
      </c>
      <c r="C388" s="423">
        <v>60</v>
      </c>
    </row>
    <row r="389" spans="1:3" ht="36" x14ac:dyDescent="0.25">
      <c r="A389" t="s">
        <v>7821</v>
      </c>
      <c r="B389" s="410" t="s">
        <v>3016</v>
      </c>
      <c r="C389" s="423">
        <v>60</v>
      </c>
    </row>
    <row r="390" spans="1:3" ht="72" x14ac:dyDescent="0.25">
      <c r="A390" t="s">
        <v>7822</v>
      </c>
      <c r="B390" s="410" t="s">
        <v>6913</v>
      </c>
      <c r="C390" s="423">
        <v>150</v>
      </c>
    </row>
    <row r="391" spans="1:3" ht="90" x14ac:dyDescent="0.25">
      <c r="A391" t="s">
        <v>7823</v>
      </c>
      <c r="B391" s="410" t="s">
        <v>3072</v>
      </c>
      <c r="C391" s="423">
        <v>90</v>
      </c>
    </row>
    <row r="392" spans="1:3" ht="72" x14ac:dyDescent="0.25">
      <c r="A392" t="s">
        <v>7824</v>
      </c>
      <c r="B392" s="410" t="s">
        <v>6924</v>
      </c>
      <c r="C392" s="423">
        <v>60</v>
      </c>
    </row>
    <row r="393" spans="1:3" ht="72" x14ac:dyDescent="0.25">
      <c r="A393" t="s">
        <v>7825</v>
      </c>
      <c r="B393" s="410" t="s">
        <v>6925</v>
      </c>
      <c r="C393" s="423">
        <v>120</v>
      </c>
    </row>
    <row r="394" spans="1:3" ht="90" x14ac:dyDescent="0.25">
      <c r="A394" t="s">
        <v>7826</v>
      </c>
      <c r="B394" s="410" t="s">
        <v>6926</v>
      </c>
      <c r="C394" s="423">
        <v>150</v>
      </c>
    </row>
    <row r="395" spans="1:3" ht="90" x14ac:dyDescent="0.25">
      <c r="A395" t="s">
        <v>7827</v>
      </c>
      <c r="B395" s="410" t="s">
        <v>6927</v>
      </c>
      <c r="C395" s="423">
        <v>60</v>
      </c>
    </row>
    <row r="396" spans="1:3" ht="54" x14ac:dyDescent="0.25">
      <c r="A396" t="s">
        <v>7828</v>
      </c>
      <c r="B396" s="410" t="s">
        <v>6916</v>
      </c>
      <c r="C396" s="423">
        <v>120</v>
      </c>
    </row>
    <row r="397" spans="1:3" ht="90" x14ac:dyDescent="0.25">
      <c r="A397" t="s">
        <v>7829</v>
      </c>
      <c r="B397" s="410" t="s">
        <v>6928</v>
      </c>
      <c r="C397" s="423">
        <v>60</v>
      </c>
    </row>
    <row r="398" spans="1:3" ht="144" x14ac:dyDescent="0.25">
      <c r="A398" t="s">
        <v>7830</v>
      </c>
      <c r="B398" s="412" t="s">
        <v>6929</v>
      </c>
      <c r="C398" s="423">
        <v>60</v>
      </c>
    </row>
    <row r="399" spans="1:3" ht="36" x14ac:dyDescent="0.25">
      <c r="A399" t="s">
        <v>7831</v>
      </c>
      <c r="B399" s="410" t="s">
        <v>6930</v>
      </c>
      <c r="C399" s="423">
        <v>60</v>
      </c>
    </row>
    <row r="400" spans="1:3" ht="108" x14ac:dyDescent="0.25">
      <c r="A400" t="s">
        <v>7832</v>
      </c>
      <c r="B400" s="412" t="s">
        <v>6918</v>
      </c>
      <c r="C400" s="423">
        <v>180</v>
      </c>
    </row>
    <row r="401" spans="1:3" ht="90" x14ac:dyDescent="0.25">
      <c r="A401" t="s">
        <v>7833</v>
      </c>
      <c r="B401" s="412" t="s">
        <v>6931</v>
      </c>
      <c r="C401" s="423">
        <v>180</v>
      </c>
    </row>
    <row r="402" spans="1:3" ht="72" x14ac:dyDescent="0.25">
      <c r="A402" t="s">
        <v>7834</v>
      </c>
      <c r="B402" s="410" t="s">
        <v>3095</v>
      </c>
      <c r="C402" s="423">
        <v>60</v>
      </c>
    </row>
    <row r="403" spans="1:3" ht="36" x14ac:dyDescent="0.25">
      <c r="A403" t="s">
        <v>7835</v>
      </c>
      <c r="B403" s="412" t="s">
        <v>6932</v>
      </c>
      <c r="C403" s="423">
        <v>60</v>
      </c>
    </row>
    <row r="404" spans="1:3" ht="54" x14ac:dyDescent="0.25">
      <c r="A404" t="s">
        <v>7836</v>
      </c>
      <c r="B404" s="410" t="s">
        <v>2955</v>
      </c>
      <c r="C404" s="423">
        <v>225</v>
      </c>
    </row>
    <row r="405" spans="1:3" ht="36" x14ac:dyDescent="0.25">
      <c r="A405" t="s">
        <v>7837</v>
      </c>
      <c r="B405" s="410" t="s">
        <v>2411</v>
      </c>
      <c r="C405" s="423">
        <v>30</v>
      </c>
    </row>
    <row r="406" spans="1:3" ht="36" x14ac:dyDescent="0.25">
      <c r="A406" t="s">
        <v>7838</v>
      </c>
      <c r="B406" s="410" t="s">
        <v>2413</v>
      </c>
      <c r="C406" s="423">
        <v>15</v>
      </c>
    </row>
    <row r="407" spans="1:3" ht="72" x14ac:dyDescent="0.25">
      <c r="A407" t="s">
        <v>7839</v>
      </c>
      <c r="B407" s="410" t="s">
        <v>2415</v>
      </c>
      <c r="C407" s="423">
        <v>30</v>
      </c>
    </row>
    <row r="408" spans="1:3" ht="108" x14ac:dyDescent="0.25">
      <c r="A408" t="s">
        <v>7840</v>
      </c>
      <c r="B408" s="410" t="s">
        <v>6868</v>
      </c>
      <c r="C408" s="423">
        <v>45</v>
      </c>
    </row>
    <row r="409" spans="1:3" ht="18" x14ac:dyDescent="0.25">
      <c r="A409" t="s">
        <v>7841</v>
      </c>
      <c r="B409" s="410" t="s">
        <v>836</v>
      </c>
      <c r="C409" s="423">
        <v>45</v>
      </c>
    </row>
    <row r="410" spans="1:3" ht="54" x14ac:dyDescent="0.25">
      <c r="A410" t="s">
        <v>7842</v>
      </c>
      <c r="B410" s="410" t="s">
        <v>7284</v>
      </c>
      <c r="C410" s="423">
        <v>90</v>
      </c>
    </row>
    <row r="411" spans="1:3" ht="36" x14ac:dyDescent="0.25">
      <c r="A411" t="s">
        <v>7843</v>
      </c>
      <c r="B411" s="410" t="s">
        <v>2424</v>
      </c>
      <c r="C411" s="423">
        <v>75</v>
      </c>
    </row>
    <row r="412" spans="1:3" ht="54" x14ac:dyDescent="0.25">
      <c r="A412" t="s">
        <v>7844</v>
      </c>
      <c r="B412" s="410" t="s">
        <v>3141</v>
      </c>
      <c r="C412" s="423">
        <v>45</v>
      </c>
    </row>
    <row r="413" spans="1:3" ht="72" x14ac:dyDescent="0.25">
      <c r="A413" t="s">
        <v>7845</v>
      </c>
      <c r="B413" s="410" t="s">
        <v>3143</v>
      </c>
      <c r="C413" s="423">
        <v>60</v>
      </c>
    </row>
    <row r="414" spans="1:3" ht="126" x14ac:dyDescent="0.25">
      <c r="A414" t="s">
        <v>7846</v>
      </c>
      <c r="B414" s="410" t="s">
        <v>3145</v>
      </c>
      <c r="C414" s="423">
        <v>30</v>
      </c>
    </row>
    <row r="415" spans="1:3" ht="36" x14ac:dyDescent="0.25">
      <c r="A415" t="s">
        <v>7847</v>
      </c>
      <c r="B415" s="410" t="s">
        <v>848</v>
      </c>
      <c r="C415" s="423">
        <v>60</v>
      </c>
    </row>
    <row r="416" spans="1:3" ht="90" x14ac:dyDescent="0.25">
      <c r="A416" t="s">
        <v>7848</v>
      </c>
      <c r="B416" s="410" t="s">
        <v>3148</v>
      </c>
      <c r="C416" s="423">
        <v>45</v>
      </c>
    </row>
    <row r="417" spans="1:3" ht="108" x14ac:dyDescent="0.25">
      <c r="A417" t="s">
        <v>7849</v>
      </c>
      <c r="B417" s="410" t="s">
        <v>3150</v>
      </c>
      <c r="C417" s="423">
        <v>60</v>
      </c>
    </row>
    <row r="418" spans="1:3" ht="90" x14ac:dyDescent="0.25">
      <c r="A418" t="s">
        <v>7850</v>
      </c>
      <c r="B418" s="412" t="s">
        <v>6911</v>
      </c>
      <c r="C418" s="432">
        <v>30</v>
      </c>
    </row>
    <row r="419" spans="1:3" ht="72" x14ac:dyDescent="0.25">
      <c r="A419" t="s">
        <v>7851</v>
      </c>
      <c r="B419" s="410" t="s">
        <v>2428</v>
      </c>
      <c r="C419" s="433">
        <v>30</v>
      </c>
    </row>
    <row r="420" spans="1:3" ht="162" x14ac:dyDescent="0.25">
      <c r="A420" t="s">
        <v>7852</v>
      </c>
      <c r="B420" s="410" t="s">
        <v>3153</v>
      </c>
      <c r="C420" s="423">
        <v>60</v>
      </c>
    </row>
    <row r="421" spans="1:3" ht="90" x14ac:dyDescent="0.25">
      <c r="A421" t="s">
        <v>7853</v>
      </c>
      <c r="B421" s="410" t="s">
        <v>3155</v>
      </c>
      <c r="C421" s="423">
        <v>60</v>
      </c>
    </row>
    <row r="422" spans="1:3" ht="90" x14ac:dyDescent="0.25">
      <c r="A422" t="s">
        <v>7854</v>
      </c>
      <c r="B422" s="410" t="s">
        <v>3157</v>
      </c>
      <c r="C422" s="423">
        <v>60</v>
      </c>
    </row>
    <row r="423" spans="1:3" ht="36" x14ac:dyDescent="0.25">
      <c r="A423" t="s">
        <v>7855</v>
      </c>
      <c r="B423" s="410" t="s">
        <v>2763</v>
      </c>
      <c r="C423" s="423">
        <v>60</v>
      </c>
    </row>
    <row r="424" spans="1:3" ht="72" x14ac:dyDescent="0.25">
      <c r="A424" t="s">
        <v>7856</v>
      </c>
      <c r="B424" s="410" t="s">
        <v>3160</v>
      </c>
      <c r="C424" s="423">
        <v>180</v>
      </c>
    </row>
    <row r="425" spans="1:3" ht="90" x14ac:dyDescent="0.25">
      <c r="A425" t="s">
        <v>7857</v>
      </c>
      <c r="B425" s="410" t="s">
        <v>3162</v>
      </c>
      <c r="C425" s="423">
        <v>60</v>
      </c>
    </row>
    <row r="426" spans="1:3" ht="144" x14ac:dyDescent="0.25">
      <c r="A426" t="s">
        <v>7858</v>
      </c>
      <c r="B426" s="410" t="s">
        <v>3164</v>
      </c>
      <c r="C426" s="423">
        <v>90</v>
      </c>
    </row>
    <row r="427" spans="1:3" ht="72" x14ac:dyDescent="0.25">
      <c r="A427" t="s">
        <v>7859</v>
      </c>
      <c r="B427" s="410" t="s">
        <v>3166</v>
      </c>
      <c r="C427" s="423">
        <v>60</v>
      </c>
    </row>
    <row r="428" spans="1:3" ht="126" x14ac:dyDescent="0.25">
      <c r="A428" t="s">
        <v>7860</v>
      </c>
      <c r="B428" s="410" t="s">
        <v>3168</v>
      </c>
      <c r="C428" s="423">
        <v>180</v>
      </c>
    </row>
    <row r="429" spans="1:3" ht="108" x14ac:dyDescent="0.25">
      <c r="A429" t="s">
        <v>7861</v>
      </c>
      <c r="B429" s="410" t="s">
        <v>3170</v>
      </c>
      <c r="C429" s="423">
        <v>150</v>
      </c>
    </row>
    <row r="430" spans="1:3" ht="162" x14ac:dyDescent="0.25">
      <c r="A430" t="s">
        <v>7862</v>
      </c>
      <c r="B430" s="410" t="s">
        <v>3172</v>
      </c>
      <c r="C430" s="423">
        <v>60</v>
      </c>
    </row>
    <row r="431" spans="1:3" ht="90" x14ac:dyDescent="0.25">
      <c r="A431" t="s">
        <v>7863</v>
      </c>
      <c r="B431" s="410" t="s">
        <v>3176</v>
      </c>
      <c r="C431" s="423">
        <v>90</v>
      </c>
    </row>
    <row r="432" spans="1:3" ht="54" x14ac:dyDescent="0.25">
      <c r="A432" t="s">
        <v>7864</v>
      </c>
      <c r="B432" s="410" t="s">
        <v>2482</v>
      </c>
      <c r="C432" s="423">
        <v>120</v>
      </c>
    </row>
    <row r="433" spans="1:3" ht="33" x14ac:dyDescent="0.25">
      <c r="A433" t="s">
        <v>7865</v>
      </c>
      <c r="B433" s="420" t="s">
        <v>2411</v>
      </c>
      <c r="C433" s="432">
        <v>75</v>
      </c>
    </row>
    <row r="434" spans="1:3" ht="33" x14ac:dyDescent="0.25">
      <c r="A434" t="s">
        <v>7866</v>
      </c>
      <c r="B434" s="420" t="s">
        <v>2413</v>
      </c>
      <c r="C434" s="432">
        <v>30</v>
      </c>
    </row>
    <row r="435" spans="1:3" ht="49.5" x14ac:dyDescent="0.25">
      <c r="A435" t="s">
        <v>7867</v>
      </c>
      <c r="B435" s="420" t="s">
        <v>2415</v>
      </c>
      <c r="C435" s="432">
        <v>60</v>
      </c>
    </row>
    <row r="436" spans="1:3" ht="99" x14ac:dyDescent="0.25">
      <c r="A436" t="s">
        <v>7868</v>
      </c>
      <c r="B436" s="420" t="s">
        <v>6868</v>
      </c>
      <c r="C436" s="432">
        <v>75</v>
      </c>
    </row>
    <row r="437" spans="1:3" ht="16.5" x14ac:dyDescent="0.25">
      <c r="A437" t="s">
        <v>7869</v>
      </c>
      <c r="B437" s="420" t="s">
        <v>836</v>
      </c>
      <c r="C437" s="432">
        <v>75</v>
      </c>
    </row>
    <row r="438" spans="1:3" ht="49.5" x14ac:dyDescent="0.25">
      <c r="A438" t="s">
        <v>7870</v>
      </c>
      <c r="B438" s="420" t="s">
        <v>7284</v>
      </c>
      <c r="C438" s="432">
        <v>120</v>
      </c>
    </row>
    <row r="439" spans="1:3" ht="66" x14ac:dyDescent="0.25">
      <c r="A439" t="s">
        <v>7871</v>
      </c>
      <c r="B439" s="421" t="s">
        <v>3236</v>
      </c>
      <c r="C439" s="432">
        <v>45</v>
      </c>
    </row>
    <row r="440" spans="1:3" ht="49.5" x14ac:dyDescent="0.25">
      <c r="A440" t="s">
        <v>7872</v>
      </c>
      <c r="B440" s="421" t="s">
        <v>3184</v>
      </c>
      <c r="C440" s="432">
        <v>30</v>
      </c>
    </row>
    <row r="441" spans="1:3" ht="33" x14ac:dyDescent="0.25">
      <c r="A441" t="s">
        <v>7873</v>
      </c>
      <c r="B441" s="421" t="s">
        <v>3186</v>
      </c>
      <c r="C441" s="432">
        <v>30</v>
      </c>
    </row>
    <row r="442" spans="1:3" ht="49.5" x14ac:dyDescent="0.25">
      <c r="A442" t="s">
        <v>7874</v>
      </c>
      <c r="B442" s="421" t="s">
        <v>3203</v>
      </c>
      <c r="C442" s="432">
        <v>60</v>
      </c>
    </row>
    <row r="443" spans="1:3" ht="33" x14ac:dyDescent="0.25">
      <c r="A443" t="s">
        <v>7875</v>
      </c>
      <c r="B443" s="421" t="s">
        <v>3188</v>
      </c>
      <c r="C443" s="432">
        <v>60</v>
      </c>
    </row>
    <row r="444" spans="1:3" ht="33" x14ac:dyDescent="0.25">
      <c r="A444" t="s">
        <v>7876</v>
      </c>
      <c r="B444" s="421" t="s">
        <v>3241</v>
      </c>
      <c r="C444" s="432">
        <v>45</v>
      </c>
    </row>
    <row r="445" spans="1:3" ht="66" x14ac:dyDescent="0.25">
      <c r="A445" t="s">
        <v>7877</v>
      </c>
      <c r="B445" s="421" t="s">
        <v>3190</v>
      </c>
      <c r="C445" s="432">
        <v>60</v>
      </c>
    </row>
    <row r="446" spans="1:3" ht="82.5" x14ac:dyDescent="0.25">
      <c r="A446" t="s">
        <v>7878</v>
      </c>
      <c r="B446" s="421" t="s">
        <v>3244</v>
      </c>
      <c r="C446" s="432">
        <v>60</v>
      </c>
    </row>
    <row r="447" spans="1:3" ht="49.5" x14ac:dyDescent="0.25">
      <c r="A447" t="s">
        <v>7879</v>
      </c>
      <c r="B447" s="421" t="s">
        <v>3194</v>
      </c>
      <c r="C447" s="432">
        <v>75</v>
      </c>
    </row>
    <row r="448" spans="1:3" ht="33" x14ac:dyDescent="0.25">
      <c r="A448" t="s">
        <v>7880</v>
      </c>
      <c r="B448" s="421" t="s">
        <v>6933</v>
      </c>
      <c r="C448" s="432">
        <v>60</v>
      </c>
    </row>
    <row r="449" spans="1:3" ht="33" x14ac:dyDescent="0.25">
      <c r="A449" t="s">
        <v>7881</v>
      </c>
      <c r="B449" s="421" t="s">
        <v>3197</v>
      </c>
      <c r="C449" s="432">
        <v>60</v>
      </c>
    </row>
    <row r="450" spans="1:3" ht="49.5" x14ac:dyDescent="0.25">
      <c r="A450" t="s">
        <v>7882</v>
      </c>
      <c r="B450" s="421" t="s">
        <v>3249</v>
      </c>
      <c r="C450" s="432">
        <v>45</v>
      </c>
    </row>
    <row r="451" spans="1:3" ht="33" x14ac:dyDescent="0.25">
      <c r="A451" t="s">
        <v>7883</v>
      </c>
      <c r="B451" s="421" t="s">
        <v>3199</v>
      </c>
      <c r="C451" s="432">
        <v>60</v>
      </c>
    </row>
    <row r="452" spans="1:3" ht="49.5" x14ac:dyDescent="0.25">
      <c r="A452" t="s">
        <v>7884</v>
      </c>
      <c r="B452" s="421" t="s">
        <v>3201</v>
      </c>
      <c r="C452" s="432">
        <v>45</v>
      </c>
    </row>
    <row r="453" spans="1:3" ht="82.5" x14ac:dyDescent="0.25">
      <c r="A453" t="s">
        <v>7885</v>
      </c>
      <c r="B453" s="421" t="s">
        <v>6934</v>
      </c>
      <c r="C453" s="432">
        <v>45</v>
      </c>
    </row>
    <row r="454" spans="1:3" ht="33" x14ac:dyDescent="0.25">
      <c r="A454" t="s">
        <v>7886</v>
      </c>
      <c r="B454" s="421" t="s">
        <v>3255</v>
      </c>
      <c r="C454" s="432">
        <v>45</v>
      </c>
    </row>
    <row r="455" spans="1:3" ht="66" x14ac:dyDescent="0.25">
      <c r="A455" t="s">
        <v>7887</v>
      </c>
      <c r="B455" s="421" t="s">
        <v>3207</v>
      </c>
      <c r="C455" s="432">
        <v>60</v>
      </c>
    </row>
    <row r="456" spans="1:3" ht="82.5" x14ac:dyDescent="0.25">
      <c r="A456" t="s">
        <v>7888</v>
      </c>
      <c r="B456" s="421" t="s">
        <v>6935</v>
      </c>
      <c r="C456" s="432">
        <v>60</v>
      </c>
    </row>
    <row r="457" spans="1:3" ht="66" x14ac:dyDescent="0.25">
      <c r="A457" t="s">
        <v>7889</v>
      </c>
      <c r="B457" s="421" t="s">
        <v>3209</v>
      </c>
      <c r="C457" s="432">
        <v>60</v>
      </c>
    </row>
    <row r="458" spans="1:3" ht="66" x14ac:dyDescent="0.25">
      <c r="A458" t="s">
        <v>7890</v>
      </c>
      <c r="B458" s="421" t="s">
        <v>3205</v>
      </c>
      <c r="C458" s="432">
        <v>60</v>
      </c>
    </row>
    <row r="459" spans="1:3" ht="16.5" x14ac:dyDescent="0.25">
      <c r="A459" t="s">
        <v>7891</v>
      </c>
      <c r="B459" s="421" t="s">
        <v>3211</v>
      </c>
      <c r="C459" s="432">
        <v>60</v>
      </c>
    </row>
    <row r="460" spans="1:3" ht="82.5" x14ac:dyDescent="0.25">
      <c r="A460" t="s">
        <v>7892</v>
      </c>
      <c r="B460" s="421" t="s">
        <v>3215</v>
      </c>
      <c r="C460" s="432">
        <v>120</v>
      </c>
    </row>
    <row r="461" spans="1:3" ht="82.5" x14ac:dyDescent="0.25">
      <c r="A461" t="s">
        <v>7893</v>
      </c>
      <c r="B461" s="421" t="s">
        <v>3217</v>
      </c>
      <c r="C461" s="432">
        <v>120</v>
      </c>
    </row>
    <row r="462" spans="1:3" ht="82.5" x14ac:dyDescent="0.25">
      <c r="A462" t="s">
        <v>7894</v>
      </c>
      <c r="B462" s="421" t="s">
        <v>3219</v>
      </c>
      <c r="C462" s="432">
        <v>120</v>
      </c>
    </row>
    <row r="463" spans="1:3" ht="82.5" x14ac:dyDescent="0.25">
      <c r="A463" t="s">
        <v>7895</v>
      </c>
      <c r="B463" s="421" t="s">
        <v>3221</v>
      </c>
      <c r="C463" s="432">
        <v>120</v>
      </c>
    </row>
    <row r="464" spans="1:3" ht="82.5" x14ac:dyDescent="0.25">
      <c r="A464" t="s">
        <v>7896</v>
      </c>
      <c r="B464" s="421" t="s">
        <v>3267</v>
      </c>
      <c r="C464" s="432">
        <v>75</v>
      </c>
    </row>
    <row r="465" spans="1:3" ht="82.5" x14ac:dyDescent="0.25">
      <c r="A465" t="s">
        <v>7897</v>
      </c>
      <c r="B465" s="421" t="s">
        <v>3269</v>
      </c>
      <c r="C465" s="432">
        <v>45</v>
      </c>
    </row>
    <row r="466" spans="1:3" ht="99" x14ac:dyDescent="0.25">
      <c r="A466" t="s">
        <v>7898</v>
      </c>
      <c r="B466" s="421" t="s">
        <v>3773</v>
      </c>
      <c r="C466" s="432">
        <v>60</v>
      </c>
    </row>
    <row r="467" spans="1:3" ht="49.5" x14ac:dyDescent="0.25">
      <c r="A467" t="s">
        <v>7899</v>
      </c>
      <c r="B467" s="421" t="s">
        <v>3273</v>
      </c>
      <c r="C467" s="432">
        <v>60</v>
      </c>
    </row>
    <row r="468" spans="1:3" ht="99" x14ac:dyDescent="0.25">
      <c r="A468" t="s">
        <v>7900</v>
      </c>
      <c r="B468" s="421" t="s">
        <v>6936</v>
      </c>
      <c r="C468" s="432">
        <v>90</v>
      </c>
    </row>
    <row r="469" spans="1:3" ht="33" x14ac:dyDescent="0.25">
      <c r="A469" t="s">
        <v>7901</v>
      </c>
      <c r="B469" s="421" t="s">
        <v>3227</v>
      </c>
      <c r="C469" s="432">
        <v>60</v>
      </c>
    </row>
    <row r="470" spans="1:3" ht="99" x14ac:dyDescent="0.25">
      <c r="A470" t="s">
        <v>7902</v>
      </c>
      <c r="B470" s="421" t="s">
        <v>6937</v>
      </c>
      <c r="C470" s="432">
        <v>60</v>
      </c>
    </row>
    <row r="471" spans="1:3" ht="82.5" x14ac:dyDescent="0.25">
      <c r="A471" t="s">
        <v>7903</v>
      </c>
      <c r="B471" s="421" t="s">
        <v>3280</v>
      </c>
      <c r="C471" s="432">
        <v>60</v>
      </c>
    </row>
    <row r="472" spans="1:3" ht="82.5" x14ac:dyDescent="0.25">
      <c r="A472" t="s">
        <v>7904</v>
      </c>
      <c r="B472" s="421" t="s">
        <v>6938</v>
      </c>
      <c r="C472" s="432">
        <v>45</v>
      </c>
    </row>
    <row r="473" spans="1:3" ht="82.5" x14ac:dyDescent="0.25">
      <c r="A473" t="s">
        <v>7905</v>
      </c>
      <c r="B473" s="421" t="s">
        <v>6939</v>
      </c>
      <c r="C473" s="432">
        <v>60</v>
      </c>
    </row>
    <row r="474" spans="1:3" ht="49.5" x14ac:dyDescent="0.25">
      <c r="A474" t="s">
        <v>7906</v>
      </c>
      <c r="B474" s="421" t="s">
        <v>3225</v>
      </c>
      <c r="C474" s="432">
        <v>60</v>
      </c>
    </row>
    <row r="475" spans="1:3" ht="49.5" x14ac:dyDescent="0.25">
      <c r="A475" t="s">
        <v>7907</v>
      </c>
      <c r="B475" s="421" t="s">
        <v>3223</v>
      </c>
      <c r="C475" s="432">
        <v>60</v>
      </c>
    </row>
    <row r="476" spans="1:3" ht="49.5" x14ac:dyDescent="0.25">
      <c r="A476" t="s">
        <v>7908</v>
      </c>
      <c r="B476" s="421" t="s">
        <v>817</v>
      </c>
      <c r="C476" s="432">
        <v>225</v>
      </c>
    </row>
    <row r="477" spans="1:3" ht="15.5" x14ac:dyDescent="0.25">
      <c r="A477" t="s">
        <v>7909</v>
      </c>
      <c r="B477" s="422" t="s">
        <v>2411</v>
      </c>
      <c r="C477" s="434">
        <v>45</v>
      </c>
    </row>
    <row r="478" spans="1:3" ht="31" x14ac:dyDescent="0.25">
      <c r="A478" t="s">
        <v>7910</v>
      </c>
      <c r="B478" s="422" t="s">
        <v>2413</v>
      </c>
      <c r="C478" s="434">
        <v>15</v>
      </c>
    </row>
    <row r="479" spans="1:3" ht="46.5" x14ac:dyDescent="0.25">
      <c r="A479" t="s">
        <v>7911</v>
      </c>
      <c r="B479" s="422" t="s">
        <v>2415</v>
      </c>
      <c r="C479" s="434">
        <v>30</v>
      </c>
    </row>
    <row r="480" spans="1:3" ht="77.5" x14ac:dyDescent="0.25">
      <c r="A480" t="s">
        <v>7912</v>
      </c>
      <c r="B480" s="422" t="s">
        <v>6868</v>
      </c>
      <c r="C480" s="434">
        <v>30</v>
      </c>
    </row>
    <row r="481" spans="1:3" ht="15.5" x14ac:dyDescent="0.25">
      <c r="A481" t="s">
        <v>7913</v>
      </c>
      <c r="B481" s="422" t="s">
        <v>836</v>
      </c>
      <c r="C481" s="434">
        <v>30</v>
      </c>
    </row>
    <row r="482" spans="1:3" ht="62" x14ac:dyDescent="0.25">
      <c r="A482" t="s">
        <v>7914</v>
      </c>
      <c r="B482" s="422" t="s">
        <v>2420</v>
      </c>
      <c r="C482" s="434">
        <v>30</v>
      </c>
    </row>
    <row r="483" spans="1:3" ht="31" x14ac:dyDescent="0.25">
      <c r="A483" t="s">
        <v>7915</v>
      </c>
      <c r="B483" s="422" t="s">
        <v>3186</v>
      </c>
      <c r="C483" s="434">
        <v>30</v>
      </c>
    </row>
    <row r="484" spans="1:3" ht="31" x14ac:dyDescent="0.25">
      <c r="A484" t="s">
        <v>7916</v>
      </c>
      <c r="B484" s="422" t="s">
        <v>3184</v>
      </c>
      <c r="C484" s="434">
        <v>30</v>
      </c>
    </row>
    <row r="485" spans="1:3" ht="62" x14ac:dyDescent="0.25">
      <c r="A485" t="s">
        <v>7917</v>
      </c>
      <c r="B485" s="422" t="s">
        <v>3236</v>
      </c>
      <c r="C485" s="434">
        <v>45</v>
      </c>
    </row>
    <row r="486" spans="1:3" ht="31" x14ac:dyDescent="0.25">
      <c r="A486" t="s">
        <v>7918</v>
      </c>
      <c r="B486" s="422" t="s">
        <v>6933</v>
      </c>
      <c r="C486" s="434">
        <v>60</v>
      </c>
    </row>
    <row r="487" spans="1:3" ht="46.5" x14ac:dyDescent="0.25">
      <c r="A487" t="s">
        <v>7919</v>
      </c>
      <c r="B487" s="422" t="s">
        <v>3249</v>
      </c>
      <c r="C487" s="434">
        <v>45</v>
      </c>
    </row>
    <row r="488" spans="1:3" ht="31" x14ac:dyDescent="0.25">
      <c r="A488" t="s">
        <v>7920</v>
      </c>
      <c r="B488" s="422" t="s">
        <v>3255</v>
      </c>
      <c r="C488" s="434">
        <v>45</v>
      </c>
    </row>
    <row r="489" spans="1:3" ht="31" x14ac:dyDescent="0.25">
      <c r="A489" t="s">
        <v>7921</v>
      </c>
      <c r="B489" s="422" t="s">
        <v>3241</v>
      </c>
      <c r="C489" s="434">
        <v>45</v>
      </c>
    </row>
    <row r="490" spans="1:3" ht="62" x14ac:dyDescent="0.25">
      <c r="A490" t="s">
        <v>7922</v>
      </c>
      <c r="B490" s="422" t="s">
        <v>3269</v>
      </c>
      <c r="C490" s="434">
        <v>45</v>
      </c>
    </row>
    <row r="491" spans="1:3" ht="77.5" x14ac:dyDescent="0.25">
      <c r="A491" t="s">
        <v>7923</v>
      </c>
      <c r="B491" s="422" t="s">
        <v>6939</v>
      </c>
      <c r="C491" s="434">
        <v>60</v>
      </c>
    </row>
    <row r="492" spans="1:3" ht="31" x14ac:dyDescent="0.25">
      <c r="A492" t="s">
        <v>7924</v>
      </c>
      <c r="B492" s="422" t="s">
        <v>3273</v>
      </c>
      <c r="C492" s="434">
        <v>60</v>
      </c>
    </row>
    <row r="493" spans="1:3" ht="62" x14ac:dyDescent="0.25">
      <c r="A493" t="s">
        <v>7925</v>
      </c>
      <c r="B493" s="422" t="s">
        <v>6936</v>
      </c>
      <c r="C493" s="434">
        <v>90</v>
      </c>
    </row>
    <row r="494" spans="1:3" ht="31" x14ac:dyDescent="0.25">
      <c r="A494" t="s">
        <v>7926</v>
      </c>
      <c r="B494" s="422" t="s">
        <v>3227</v>
      </c>
      <c r="C494" s="434">
        <v>30</v>
      </c>
    </row>
    <row r="495" spans="1:3" ht="62" x14ac:dyDescent="0.25">
      <c r="A495" t="s">
        <v>7927</v>
      </c>
      <c r="B495" s="422" t="s">
        <v>6938</v>
      </c>
      <c r="C495" s="434">
        <v>45</v>
      </c>
    </row>
    <row r="496" spans="1:3" ht="77.5" x14ac:dyDescent="0.25">
      <c r="A496" t="s">
        <v>7928</v>
      </c>
      <c r="B496" s="422" t="s">
        <v>6937</v>
      </c>
      <c r="C496" s="434">
        <v>60</v>
      </c>
    </row>
    <row r="497" spans="1:3" ht="46.5" x14ac:dyDescent="0.25">
      <c r="A497" t="s">
        <v>7929</v>
      </c>
      <c r="B497" s="422" t="s">
        <v>3221</v>
      </c>
      <c r="C497" s="434">
        <v>105</v>
      </c>
    </row>
    <row r="498" spans="1:3" ht="62" x14ac:dyDescent="0.25">
      <c r="A498" t="s">
        <v>7930</v>
      </c>
      <c r="B498" s="422" t="s">
        <v>3280</v>
      </c>
      <c r="C498" s="434">
        <v>60</v>
      </c>
    </row>
    <row r="499" spans="1:3" ht="15.5" x14ac:dyDescent="0.25">
      <c r="A499" t="s">
        <v>7931</v>
      </c>
      <c r="B499" s="422" t="s">
        <v>2411</v>
      </c>
      <c r="C499" s="434">
        <v>30</v>
      </c>
    </row>
    <row r="500" spans="1:3" ht="31" x14ac:dyDescent="0.25">
      <c r="A500" t="s">
        <v>7932</v>
      </c>
      <c r="B500" s="422" t="s">
        <v>2413</v>
      </c>
      <c r="C500" s="434">
        <v>15</v>
      </c>
    </row>
    <row r="501" spans="1:3" ht="46.5" x14ac:dyDescent="0.25">
      <c r="A501" t="s">
        <v>7933</v>
      </c>
      <c r="B501" s="422" t="s">
        <v>2415</v>
      </c>
      <c r="C501" s="434">
        <v>30</v>
      </c>
    </row>
    <row r="502" spans="1:3" ht="77.5" x14ac:dyDescent="0.25">
      <c r="A502" t="s">
        <v>7934</v>
      </c>
      <c r="B502" s="422" t="s">
        <v>6940</v>
      </c>
      <c r="C502" s="434">
        <v>45</v>
      </c>
    </row>
    <row r="503" spans="1:3" ht="15.5" x14ac:dyDescent="0.25">
      <c r="A503" t="s">
        <v>7935</v>
      </c>
      <c r="B503" s="422" t="s">
        <v>836</v>
      </c>
      <c r="C503" s="434">
        <v>45</v>
      </c>
    </row>
    <row r="504" spans="1:3" ht="62" x14ac:dyDescent="0.25">
      <c r="A504" t="s">
        <v>7936</v>
      </c>
      <c r="B504" s="422" t="s">
        <v>2420</v>
      </c>
      <c r="C504" s="434">
        <v>90</v>
      </c>
    </row>
    <row r="505" spans="1:3" ht="46.5" x14ac:dyDescent="0.25">
      <c r="A505" t="s">
        <v>7937</v>
      </c>
      <c r="B505" s="422" t="s">
        <v>3203</v>
      </c>
      <c r="C505" s="434">
        <v>60</v>
      </c>
    </row>
    <row r="506" spans="1:3" ht="31" x14ac:dyDescent="0.25">
      <c r="A506" t="s">
        <v>7938</v>
      </c>
      <c r="B506" s="422" t="s">
        <v>3188</v>
      </c>
      <c r="C506" s="434">
        <v>60</v>
      </c>
    </row>
    <row r="507" spans="1:3" ht="46.5" x14ac:dyDescent="0.25">
      <c r="A507" t="s">
        <v>7939</v>
      </c>
      <c r="B507" s="422" t="s">
        <v>3190</v>
      </c>
      <c r="C507" s="434">
        <v>45</v>
      </c>
    </row>
    <row r="508" spans="1:3" ht="77.5" x14ac:dyDescent="0.25">
      <c r="A508" t="s">
        <v>7940</v>
      </c>
      <c r="B508" s="422" t="s">
        <v>3192</v>
      </c>
      <c r="C508" s="434">
        <v>60</v>
      </c>
    </row>
    <row r="509" spans="1:3" ht="46.5" x14ac:dyDescent="0.25">
      <c r="A509" t="s">
        <v>7941</v>
      </c>
      <c r="B509" s="422" t="s">
        <v>3194</v>
      </c>
      <c r="C509" s="434">
        <v>60</v>
      </c>
    </row>
    <row r="510" spans="1:3" ht="77.5" x14ac:dyDescent="0.25">
      <c r="A510" t="s">
        <v>7942</v>
      </c>
      <c r="B510" s="422" t="s">
        <v>6934</v>
      </c>
      <c r="C510" s="434">
        <v>45</v>
      </c>
    </row>
    <row r="511" spans="1:3" ht="31" x14ac:dyDescent="0.25">
      <c r="A511" t="s">
        <v>7943</v>
      </c>
      <c r="B511" s="422" t="s">
        <v>3197</v>
      </c>
      <c r="C511" s="434">
        <v>60</v>
      </c>
    </row>
    <row r="512" spans="1:3" ht="31" x14ac:dyDescent="0.25">
      <c r="A512" t="s">
        <v>7944</v>
      </c>
      <c r="B512" s="422" t="s">
        <v>3199</v>
      </c>
      <c r="C512" s="434">
        <v>60</v>
      </c>
    </row>
    <row r="513" spans="1:3" ht="46.5" x14ac:dyDescent="0.25">
      <c r="A513" t="s">
        <v>7945</v>
      </c>
      <c r="B513" s="422" t="s">
        <v>3201</v>
      </c>
      <c r="C513" s="434">
        <v>45</v>
      </c>
    </row>
    <row r="514" spans="1:3" ht="62" x14ac:dyDescent="0.25">
      <c r="A514" t="s">
        <v>7946</v>
      </c>
      <c r="B514" s="422" t="s">
        <v>3205</v>
      </c>
      <c r="C514" s="434">
        <v>60</v>
      </c>
    </row>
    <row r="515" spans="1:3" ht="77.5" x14ac:dyDescent="0.25">
      <c r="A515" t="s">
        <v>7947</v>
      </c>
      <c r="B515" s="422" t="s">
        <v>6935</v>
      </c>
      <c r="C515" s="434">
        <v>60</v>
      </c>
    </row>
    <row r="516" spans="1:3" ht="62" x14ac:dyDescent="0.25">
      <c r="A516" t="s">
        <v>7948</v>
      </c>
      <c r="B516" s="422" t="s">
        <v>3207</v>
      </c>
      <c r="C516" s="434">
        <v>60</v>
      </c>
    </row>
    <row r="517" spans="1:3" ht="46.5" x14ac:dyDescent="0.25">
      <c r="A517" t="s">
        <v>7949</v>
      </c>
      <c r="B517" s="422" t="s">
        <v>3209</v>
      </c>
      <c r="C517" s="434">
        <v>60</v>
      </c>
    </row>
    <row r="518" spans="1:3" ht="15.5" x14ac:dyDescent="0.25">
      <c r="A518" t="s">
        <v>7950</v>
      </c>
      <c r="B518" s="422" t="s">
        <v>3211</v>
      </c>
      <c r="C518" s="434">
        <v>60</v>
      </c>
    </row>
    <row r="519" spans="1:3" ht="62" x14ac:dyDescent="0.25">
      <c r="A519" t="s">
        <v>7951</v>
      </c>
      <c r="B519" s="422" t="s">
        <v>3213</v>
      </c>
      <c r="C519" s="434">
        <v>75</v>
      </c>
    </row>
    <row r="520" spans="1:3" ht="46.5" x14ac:dyDescent="0.25">
      <c r="A520" t="s">
        <v>7952</v>
      </c>
      <c r="B520" s="422" t="s">
        <v>3215</v>
      </c>
      <c r="C520" s="434">
        <v>120</v>
      </c>
    </row>
    <row r="521" spans="1:3" ht="46.5" x14ac:dyDescent="0.25">
      <c r="A521" t="s">
        <v>7953</v>
      </c>
      <c r="B521" s="422" t="s">
        <v>3217</v>
      </c>
      <c r="C521" s="434">
        <v>120</v>
      </c>
    </row>
    <row r="522" spans="1:3" ht="46.5" x14ac:dyDescent="0.25">
      <c r="A522" t="s">
        <v>7954</v>
      </c>
      <c r="B522" s="422" t="s">
        <v>3219</v>
      </c>
      <c r="C522" s="434">
        <v>150</v>
      </c>
    </row>
    <row r="523" spans="1:3" ht="31" x14ac:dyDescent="0.25">
      <c r="A523" t="s">
        <v>7955</v>
      </c>
      <c r="B523" s="422" t="s">
        <v>3223</v>
      </c>
      <c r="C523" s="434">
        <v>60</v>
      </c>
    </row>
    <row r="524" spans="1:3" ht="31" x14ac:dyDescent="0.25">
      <c r="A524" t="s">
        <v>7956</v>
      </c>
      <c r="B524" s="422" t="s">
        <v>3225</v>
      </c>
      <c r="C524" s="434">
        <v>60</v>
      </c>
    </row>
    <row r="525" spans="1:3" ht="93" x14ac:dyDescent="0.25">
      <c r="A525" t="s">
        <v>7957</v>
      </c>
      <c r="B525" s="422" t="s">
        <v>3773</v>
      </c>
      <c r="C525" s="434">
        <v>60</v>
      </c>
    </row>
    <row r="526" spans="1:3" ht="31" x14ac:dyDescent="0.25">
      <c r="A526" t="s">
        <v>7958</v>
      </c>
      <c r="B526" s="422" t="s">
        <v>3227</v>
      </c>
      <c r="C526" s="434">
        <v>30</v>
      </c>
    </row>
    <row r="527" spans="1:3" ht="46.5" x14ac:dyDescent="0.25">
      <c r="A527" t="s">
        <v>7959</v>
      </c>
      <c r="B527" s="422" t="s">
        <v>817</v>
      </c>
      <c r="C527" s="434">
        <v>225</v>
      </c>
    </row>
    <row r="528" spans="1:3" ht="72" x14ac:dyDescent="0.25">
      <c r="A528" t="s">
        <v>7960</v>
      </c>
      <c r="B528" s="410" t="s">
        <v>6874</v>
      </c>
      <c r="C528" s="423">
        <v>30</v>
      </c>
    </row>
    <row r="529" spans="1:3" ht="36" x14ac:dyDescent="0.25">
      <c r="A529" t="s">
        <v>7961</v>
      </c>
      <c r="B529" s="410" t="s">
        <v>2413</v>
      </c>
      <c r="C529" s="423">
        <v>15</v>
      </c>
    </row>
    <row r="530" spans="1:3" ht="72" x14ac:dyDescent="0.25">
      <c r="A530" t="s">
        <v>7962</v>
      </c>
      <c r="B530" s="410" t="s">
        <v>2415</v>
      </c>
      <c r="C530" s="423">
        <v>30</v>
      </c>
    </row>
    <row r="531" spans="1:3" ht="108" x14ac:dyDescent="0.25">
      <c r="A531" t="s">
        <v>7963</v>
      </c>
      <c r="B531" s="410" t="s">
        <v>3540</v>
      </c>
      <c r="C531" s="423">
        <v>45</v>
      </c>
    </row>
    <row r="532" spans="1:3" ht="18" x14ac:dyDescent="0.25">
      <c r="A532" t="s">
        <v>7964</v>
      </c>
      <c r="B532" s="410" t="s">
        <v>836</v>
      </c>
      <c r="C532" s="423">
        <v>45</v>
      </c>
    </row>
    <row r="533" spans="1:3" ht="36" x14ac:dyDescent="0.25">
      <c r="A533" t="s">
        <v>7965</v>
      </c>
      <c r="B533" s="410" t="s">
        <v>6886</v>
      </c>
      <c r="C533" s="423">
        <v>90</v>
      </c>
    </row>
    <row r="534" spans="1:3" ht="72" x14ac:dyDescent="0.25">
      <c r="A534" t="s">
        <v>7966</v>
      </c>
      <c r="B534" s="410" t="s">
        <v>3344</v>
      </c>
      <c r="C534" s="423">
        <v>30</v>
      </c>
    </row>
    <row r="535" spans="1:3" ht="90" x14ac:dyDescent="0.25">
      <c r="A535" t="s">
        <v>7967</v>
      </c>
      <c r="B535" s="410" t="s">
        <v>6911</v>
      </c>
      <c r="C535" s="423">
        <v>45</v>
      </c>
    </row>
    <row r="536" spans="1:3" ht="108" x14ac:dyDescent="0.25">
      <c r="A536" t="s">
        <v>7968</v>
      </c>
      <c r="B536" s="410" t="s">
        <v>3346</v>
      </c>
      <c r="C536" s="423">
        <v>60</v>
      </c>
    </row>
    <row r="537" spans="1:3" ht="72" x14ac:dyDescent="0.25">
      <c r="A537" t="s">
        <v>7969</v>
      </c>
      <c r="B537" s="410" t="s">
        <v>3348</v>
      </c>
      <c r="C537" s="423">
        <v>45</v>
      </c>
    </row>
    <row r="538" spans="1:3" ht="72" x14ac:dyDescent="0.25">
      <c r="A538" t="s">
        <v>7970</v>
      </c>
      <c r="B538" s="410" t="s">
        <v>3358</v>
      </c>
      <c r="C538" s="423">
        <v>45</v>
      </c>
    </row>
    <row r="539" spans="1:3" ht="126" x14ac:dyDescent="0.25">
      <c r="A539" t="s">
        <v>7971</v>
      </c>
      <c r="B539" s="410" t="s">
        <v>3350</v>
      </c>
      <c r="C539" s="423">
        <v>90</v>
      </c>
    </row>
    <row r="540" spans="1:3" ht="90" x14ac:dyDescent="0.25">
      <c r="A540" t="s">
        <v>7972</v>
      </c>
      <c r="B540" s="410" t="s">
        <v>3352</v>
      </c>
      <c r="C540" s="423">
        <v>45</v>
      </c>
    </row>
    <row r="541" spans="1:3" ht="126" x14ac:dyDescent="0.25">
      <c r="A541" t="s">
        <v>7973</v>
      </c>
      <c r="B541" s="410" t="s">
        <v>3354</v>
      </c>
      <c r="C541" s="423">
        <v>60</v>
      </c>
    </row>
    <row r="542" spans="1:3" ht="72" x14ac:dyDescent="0.25">
      <c r="A542" t="s">
        <v>7974</v>
      </c>
      <c r="B542" s="410" t="s">
        <v>3356</v>
      </c>
      <c r="C542" s="423">
        <v>60</v>
      </c>
    </row>
    <row r="543" spans="1:3" ht="72" x14ac:dyDescent="0.25">
      <c r="A543" t="s">
        <v>7975</v>
      </c>
      <c r="B543" s="410" t="s">
        <v>2640</v>
      </c>
      <c r="C543" s="423">
        <v>60</v>
      </c>
    </row>
    <row r="544" spans="1:3" ht="90" x14ac:dyDescent="0.25">
      <c r="A544" t="s">
        <v>7976</v>
      </c>
      <c r="B544" s="410" t="s">
        <v>3361</v>
      </c>
      <c r="C544" s="423">
        <v>90</v>
      </c>
    </row>
    <row r="545" spans="1:3" ht="90" x14ac:dyDescent="0.25">
      <c r="A545" t="s">
        <v>7977</v>
      </c>
      <c r="B545" s="410" t="s">
        <v>3363</v>
      </c>
      <c r="C545" s="423">
        <v>90</v>
      </c>
    </row>
    <row r="546" spans="1:3" ht="72" x14ac:dyDescent="0.25">
      <c r="A546" t="s">
        <v>7978</v>
      </c>
      <c r="B546" s="410" t="s">
        <v>3365</v>
      </c>
      <c r="C546" s="423">
        <v>90</v>
      </c>
    </row>
    <row r="547" spans="1:3" ht="180" x14ac:dyDescent="0.25">
      <c r="A547" t="s">
        <v>7979</v>
      </c>
      <c r="B547" s="410" t="s">
        <v>3367</v>
      </c>
      <c r="C547" s="423">
        <v>60</v>
      </c>
    </row>
    <row r="548" spans="1:3" ht="90" x14ac:dyDescent="0.25">
      <c r="A548" t="s">
        <v>7980</v>
      </c>
      <c r="B548" s="410" t="s">
        <v>6941</v>
      </c>
      <c r="C548" s="423">
        <v>90</v>
      </c>
    </row>
    <row r="549" spans="1:3" ht="90" x14ac:dyDescent="0.25">
      <c r="A549" t="s">
        <v>7981</v>
      </c>
      <c r="B549" s="410" t="s">
        <v>3371</v>
      </c>
      <c r="C549" s="423">
        <v>60</v>
      </c>
    </row>
    <row r="550" spans="1:3" ht="90" x14ac:dyDescent="0.25">
      <c r="A550" t="s">
        <v>7982</v>
      </c>
      <c r="B550" s="410" t="s">
        <v>3373</v>
      </c>
      <c r="C550" s="423">
        <v>60</v>
      </c>
    </row>
    <row r="551" spans="1:3" ht="36" x14ac:dyDescent="0.25">
      <c r="A551" t="s">
        <v>7983</v>
      </c>
      <c r="B551" s="410" t="s">
        <v>3375</v>
      </c>
      <c r="C551" s="423">
        <v>90</v>
      </c>
    </row>
    <row r="552" spans="1:3" ht="54" x14ac:dyDescent="0.25">
      <c r="A552" t="s">
        <v>7984</v>
      </c>
      <c r="B552" s="410" t="s">
        <v>817</v>
      </c>
      <c r="C552" s="423">
        <v>270</v>
      </c>
    </row>
    <row r="553" spans="1:3" ht="72" x14ac:dyDescent="0.25">
      <c r="A553" t="s">
        <v>7985</v>
      </c>
      <c r="B553" s="412" t="s">
        <v>6874</v>
      </c>
      <c r="C553" s="424">
        <v>75</v>
      </c>
    </row>
    <row r="554" spans="1:3" ht="36" x14ac:dyDescent="0.25">
      <c r="A554" t="s">
        <v>7986</v>
      </c>
      <c r="B554" s="412" t="s">
        <v>2413</v>
      </c>
      <c r="C554" s="424">
        <v>30</v>
      </c>
    </row>
    <row r="555" spans="1:3" ht="72" x14ac:dyDescent="0.25">
      <c r="A555" t="s">
        <v>7987</v>
      </c>
      <c r="B555" s="412" t="s">
        <v>2415</v>
      </c>
      <c r="C555" s="424">
        <v>60</v>
      </c>
    </row>
    <row r="556" spans="1:3" ht="108" x14ac:dyDescent="0.25">
      <c r="A556" t="s">
        <v>7988</v>
      </c>
      <c r="B556" s="412" t="s">
        <v>6868</v>
      </c>
      <c r="C556" s="424">
        <v>75</v>
      </c>
    </row>
    <row r="557" spans="1:3" ht="18" x14ac:dyDescent="0.25">
      <c r="A557" t="s">
        <v>7989</v>
      </c>
      <c r="B557" s="412" t="s">
        <v>836</v>
      </c>
      <c r="C557" s="424">
        <v>75</v>
      </c>
    </row>
    <row r="558" spans="1:3" ht="36" x14ac:dyDescent="0.25">
      <c r="A558" t="s">
        <v>7990</v>
      </c>
      <c r="B558" s="412" t="s">
        <v>835</v>
      </c>
      <c r="C558" s="424">
        <v>120</v>
      </c>
    </row>
    <row r="559" spans="1:3" ht="54" x14ac:dyDescent="0.25">
      <c r="A559" t="s">
        <v>7991</v>
      </c>
      <c r="B559" s="412" t="s">
        <v>3386</v>
      </c>
      <c r="C559" s="424">
        <v>30</v>
      </c>
    </row>
    <row r="560" spans="1:3" ht="126" x14ac:dyDescent="0.25">
      <c r="A560" t="s">
        <v>7992</v>
      </c>
      <c r="B560" s="412" t="s">
        <v>3388</v>
      </c>
      <c r="C560" s="424">
        <v>30</v>
      </c>
    </row>
    <row r="561" spans="1:3" ht="108" x14ac:dyDescent="0.25">
      <c r="A561" t="s">
        <v>7993</v>
      </c>
      <c r="B561" s="412" t="s">
        <v>6942</v>
      </c>
      <c r="C561" s="424">
        <v>45</v>
      </c>
    </row>
    <row r="562" spans="1:3" ht="54" x14ac:dyDescent="0.25">
      <c r="A562" t="s">
        <v>7994</v>
      </c>
      <c r="B562" s="412" t="s">
        <v>3201</v>
      </c>
      <c r="C562" s="424">
        <v>45</v>
      </c>
    </row>
    <row r="563" spans="1:3" ht="72" x14ac:dyDescent="0.25">
      <c r="A563" t="s">
        <v>7995</v>
      </c>
      <c r="B563" s="412" t="s">
        <v>3437</v>
      </c>
      <c r="C563" s="424">
        <v>45</v>
      </c>
    </row>
    <row r="564" spans="1:3" ht="72" x14ac:dyDescent="0.25">
      <c r="A564" t="s">
        <v>7996</v>
      </c>
      <c r="B564" s="412" t="s">
        <v>2428</v>
      </c>
      <c r="C564" s="424">
        <v>30</v>
      </c>
    </row>
    <row r="565" spans="1:3" ht="72" x14ac:dyDescent="0.25">
      <c r="A565" t="s">
        <v>7997</v>
      </c>
      <c r="B565" s="412" t="s">
        <v>3393</v>
      </c>
      <c r="C565" s="424">
        <v>180</v>
      </c>
    </row>
    <row r="566" spans="1:3" ht="72" x14ac:dyDescent="0.25">
      <c r="A566" t="s">
        <v>7998</v>
      </c>
      <c r="B566" s="412" t="s">
        <v>6943</v>
      </c>
      <c r="C566" s="424">
        <v>45</v>
      </c>
    </row>
    <row r="567" spans="1:3" ht="72" x14ac:dyDescent="0.25">
      <c r="A567" t="s">
        <v>7999</v>
      </c>
      <c r="B567" s="412" t="s">
        <v>6944</v>
      </c>
      <c r="C567" s="424">
        <v>45</v>
      </c>
    </row>
    <row r="568" spans="1:3" ht="72" x14ac:dyDescent="0.25">
      <c r="A568" t="s">
        <v>8000</v>
      </c>
      <c r="B568" s="412" t="s">
        <v>2560</v>
      </c>
      <c r="C568" s="424">
        <v>45</v>
      </c>
    </row>
    <row r="569" spans="1:3" ht="90" x14ac:dyDescent="0.25">
      <c r="A569" t="s">
        <v>8001</v>
      </c>
      <c r="B569" s="412" t="s">
        <v>3399</v>
      </c>
      <c r="C569" s="424">
        <v>45</v>
      </c>
    </row>
    <row r="570" spans="1:3" ht="90" x14ac:dyDescent="0.25">
      <c r="A570" t="s">
        <v>8002</v>
      </c>
      <c r="B570" s="412" t="s">
        <v>6945</v>
      </c>
      <c r="C570" s="424">
        <v>180</v>
      </c>
    </row>
    <row r="571" spans="1:3" ht="162" x14ac:dyDescent="0.25">
      <c r="A571" t="s">
        <v>8003</v>
      </c>
      <c r="B571" s="412" t="s">
        <v>3395</v>
      </c>
      <c r="C571" s="424">
        <v>60</v>
      </c>
    </row>
    <row r="572" spans="1:3" ht="72" x14ac:dyDescent="0.25">
      <c r="A572" t="s">
        <v>8004</v>
      </c>
      <c r="B572" s="412" t="s">
        <v>7300</v>
      </c>
      <c r="C572" s="424">
        <v>150</v>
      </c>
    </row>
    <row r="573" spans="1:3" ht="72" x14ac:dyDescent="0.25">
      <c r="A573" t="s">
        <v>8005</v>
      </c>
      <c r="B573" s="412" t="s">
        <v>7301</v>
      </c>
      <c r="C573" s="424">
        <v>120</v>
      </c>
    </row>
    <row r="574" spans="1:3" ht="108" x14ac:dyDescent="0.25">
      <c r="A574" t="s">
        <v>8006</v>
      </c>
      <c r="B574" s="412" t="s">
        <v>3402</v>
      </c>
      <c r="C574" s="424">
        <v>30</v>
      </c>
    </row>
    <row r="575" spans="1:3" ht="108" x14ac:dyDescent="0.25">
      <c r="A575" t="s">
        <v>8007</v>
      </c>
      <c r="B575" s="412" t="s">
        <v>6946</v>
      </c>
      <c r="C575" s="424">
        <v>180</v>
      </c>
    </row>
    <row r="576" spans="1:3" ht="180" x14ac:dyDescent="0.25">
      <c r="A576" t="s">
        <v>8008</v>
      </c>
      <c r="B576" s="412" t="s">
        <v>3406</v>
      </c>
      <c r="C576" s="424">
        <v>30</v>
      </c>
    </row>
    <row r="577" spans="1:3" ht="108" x14ac:dyDescent="0.25">
      <c r="A577" t="s">
        <v>8009</v>
      </c>
      <c r="B577" s="412" t="s">
        <v>3408</v>
      </c>
      <c r="C577" s="424">
        <v>30</v>
      </c>
    </row>
    <row r="578" spans="1:3" ht="126" x14ac:dyDescent="0.25">
      <c r="A578" t="s">
        <v>8010</v>
      </c>
      <c r="B578" s="412" t="s">
        <v>3410</v>
      </c>
      <c r="C578" s="424">
        <v>60</v>
      </c>
    </row>
    <row r="579" spans="1:3" ht="72" x14ac:dyDescent="0.25">
      <c r="A579" t="s">
        <v>8011</v>
      </c>
      <c r="B579" s="412" t="s">
        <v>6947</v>
      </c>
      <c r="C579" s="424">
        <v>45</v>
      </c>
    </row>
    <row r="580" spans="1:3" ht="126" x14ac:dyDescent="0.25">
      <c r="A580" t="s">
        <v>8012</v>
      </c>
      <c r="B580" s="412" t="s">
        <v>3456</v>
      </c>
      <c r="C580" s="424">
        <v>180</v>
      </c>
    </row>
    <row r="581" spans="1:3" ht="72" x14ac:dyDescent="0.25">
      <c r="A581" t="s">
        <v>8013</v>
      </c>
      <c r="B581" s="412" t="s">
        <v>6948</v>
      </c>
      <c r="C581" s="424">
        <v>45</v>
      </c>
    </row>
    <row r="582" spans="1:3" ht="180" x14ac:dyDescent="0.25">
      <c r="A582" t="s">
        <v>8014</v>
      </c>
      <c r="B582" s="412" t="s">
        <v>3415</v>
      </c>
      <c r="C582" s="424">
        <v>45</v>
      </c>
    </row>
    <row r="583" spans="1:3" ht="126" x14ac:dyDescent="0.25">
      <c r="A583" t="s">
        <v>8015</v>
      </c>
      <c r="B583" s="412" t="s">
        <v>6949</v>
      </c>
      <c r="C583" s="424">
        <v>45</v>
      </c>
    </row>
    <row r="584" spans="1:3" ht="198" x14ac:dyDescent="0.25">
      <c r="A584" t="s">
        <v>8016</v>
      </c>
      <c r="B584" s="412" t="s">
        <v>6950</v>
      </c>
      <c r="C584" s="424">
        <v>60</v>
      </c>
    </row>
    <row r="585" spans="1:3" ht="108" x14ac:dyDescent="0.25">
      <c r="A585" t="s">
        <v>8017</v>
      </c>
      <c r="B585" s="412" t="s">
        <v>3421</v>
      </c>
      <c r="C585" s="424">
        <v>45</v>
      </c>
    </row>
    <row r="586" spans="1:3" ht="54" x14ac:dyDescent="0.25">
      <c r="A586" t="s">
        <v>8018</v>
      </c>
      <c r="B586" s="412" t="s">
        <v>3423</v>
      </c>
      <c r="C586" s="424">
        <v>90</v>
      </c>
    </row>
    <row r="587" spans="1:3" ht="54" x14ac:dyDescent="0.25">
      <c r="A587" t="s">
        <v>8019</v>
      </c>
      <c r="B587" s="412" t="s">
        <v>6951</v>
      </c>
      <c r="C587" s="424">
        <v>90</v>
      </c>
    </row>
    <row r="588" spans="1:3" ht="54" x14ac:dyDescent="0.25">
      <c r="A588" t="s">
        <v>8020</v>
      </c>
      <c r="B588" s="412" t="s">
        <v>6952</v>
      </c>
      <c r="C588" s="424">
        <v>60</v>
      </c>
    </row>
    <row r="589" spans="1:3" ht="54" x14ac:dyDescent="0.25">
      <c r="A589" t="s">
        <v>8021</v>
      </c>
      <c r="B589" s="412" t="s">
        <v>817</v>
      </c>
      <c r="C589" s="424">
        <v>180</v>
      </c>
    </row>
    <row r="590" spans="1:3" ht="72" x14ac:dyDescent="0.25">
      <c r="A590" t="s">
        <v>8022</v>
      </c>
      <c r="B590" s="412" t="s">
        <v>6874</v>
      </c>
      <c r="C590" s="424">
        <v>30</v>
      </c>
    </row>
    <row r="591" spans="1:3" ht="36" x14ac:dyDescent="0.25">
      <c r="A591" t="s">
        <v>8023</v>
      </c>
      <c r="B591" s="412" t="s">
        <v>2413</v>
      </c>
      <c r="C591" s="424">
        <v>15</v>
      </c>
    </row>
    <row r="592" spans="1:3" ht="72" x14ac:dyDescent="0.25">
      <c r="A592" t="s">
        <v>8024</v>
      </c>
      <c r="B592" s="412" t="s">
        <v>2415</v>
      </c>
      <c r="C592" s="424">
        <v>30</v>
      </c>
    </row>
    <row r="593" spans="1:3" ht="108" x14ac:dyDescent="0.25">
      <c r="A593" t="s">
        <v>8025</v>
      </c>
      <c r="B593" s="412" t="s">
        <v>6868</v>
      </c>
      <c r="C593" s="424">
        <v>45</v>
      </c>
    </row>
    <row r="594" spans="1:3" ht="18" x14ac:dyDescent="0.25">
      <c r="A594" t="s">
        <v>8026</v>
      </c>
      <c r="B594" s="412" t="s">
        <v>836</v>
      </c>
      <c r="C594" s="424">
        <v>45</v>
      </c>
    </row>
    <row r="595" spans="1:3" ht="36" x14ac:dyDescent="0.25">
      <c r="A595" t="s">
        <v>8027</v>
      </c>
      <c r="B595" s="412" t="s">
        <v>835</v>
      </c>
      <c r="C595" s="424">
        <v>90</v>
      </c>
    </row>
    <row r="596" spans="1:3" ht="54" x14ac:dyDescent="0.25">
      <c r="A596" t="s">
        <v>8028</v>
      </c>
      <c r="B596" s="412" t="s">
        <v>3386</v>
      </c>
      <c r="C596" s="424">
        <v>30</v>
      </c>
    </row>
    <row r="597" spans="1:3" ht="126" x14ac:dyDescent="0.25">
      <c r="A597" t="s">
        <v>8029</v>
      </c>
      <c r="B597" s="412" t="s">
        <v>3388</v>
      </c>
      <c r="C597" s="424">
        <v>30</v>
      </c>
    </row>
    <row r="598" spans="1:3" ht="108" x14ac:dyDescent="0.25">
      <c r="A598" t="s">
        <v>8030</v>
      </c>
      <c r="B598" s="412" t="s">
        <v>3390</v>
      </c>
      <c r="C598" s="424">
        <v>30</v>
      </c>
    </row>
    <row r="599" spans="1:3" ht="54" x14ac:dyDescent="0.25">
      <c r="A599" t="s">
        <v>8031</v>
      </c>
      <c r="B599" s="412" t="s">
        <v>3201</v>
      </c>
      <c r="C599" s="424">
        <v>30</v>
      </c>
    </row>
    <row r="600" spans="1:3" ht="72" x14ac:dyDescent="0.25">
      <c r="A600" t="s">
        <v>8032</v>
      </c>
      <c r="B600" s="412" t="s">
        <v>2428</v>
      </c>
      <c r="C600" s="424">
        <v>30</v>
      </c>
    </row>
    <row r="601" spans="1:3" ht="72" x14ac:dyDescent="0.25">
      <c r="A601" t="s">
        <v>8033</v>
      </c>
      <c r="B601" s="412" t="s">
        <v>3393</v>
      </c>
      <c r="C601" s="424">
        <v>120</v>
      </c>
    </row>
    <row r="602" spans="1:3" ht="72" x14ac:dyDescent="0.25">
      <c r="A602" t="s">
        <v>8034</v>
      </c>
      <c r="B602" s="412" t="s">
        <v>3437</v>
      </c>
      <c r="C602" s="424">
        <v>45</v>
      </c>
    </row>
    <row r="603" spans="1:3" ht="72" x14ac:dyDescent="0.25">
      <c r="A603" t="s">
        <v>8035</v>
      </c>
      <c r="B603" s="412" t="s">
        <v>6943</v>
      </c>
      <c r="C603" s="424">
        <v>45</v>
      </c>
    </row>
    <row r="604" spans="1:3" ht="90" x14ac:dyDescent="0.25">
      <c r="A604" t="s">
        <v>8036</v>
      </c>
      <c r="B604" s="412" t="s">
        <v>3399</v>
      </c>
      <c r="C604" s="424">
        <v>30</v>
      </c>
    </row>
    <row r="605" spans="1:3" ht="90" x14ac:dyDescent="0.25">
      <c r="A605" t="s">
        <v>8037</v>
      </c>
      <c r="B605" s="412" t="s">
        <v>3397</v>
      </c>
      <c r="C605" s="424">
        <v>120</v>
      </c>
    </row>
    <row r="606" spans="1:3" ht="162" x14ac:dyDescent="0.25">
      <c r="A606" t="s">
        <v>8038</v>
      </c>
      <c r="B606" s="412" t="s">
        <v>3395</v>
      </c>
      <c r="C606" s="424">
        <v>60</v>
      </c>
    </row>
    <row r="607" spans="1:3" ht="54" x14ac:dyDescent="0.25">
      <c r="A607" t="s">
        <v>8039</v>
      </c>
      <c r="B607" s="412" t="s">
        <v>3203</v>
      </c>
      <c r="C607" s="424">
        <v>120</v>
      </c>
    </row>
    <row r="608" spans="1:3" ht="108" x14ac:dyDescent="0.25">
      <c r="A608" t="s">
        <v>8040</v>
      </c>
      <c r="B608" s="412" t="s">
        <v>3402</v>
      </c>
      <c r="C608" s="424">
        <v>30</v>
      </c>
    </row>
    <row r="609" spans="1:3" ht="108" x14ac:dyDescent="0.25">
      <c r="A609" t="s">
        <v>8041</v>
      </c>
      <c r="B609" s="412" t="s">
        <v>6946</v>
      </c>
      <c r="C609" s="424">
        <v>180</v>
      </c>
    </row>
    <row r="610" spans="1:3" ht="180" x14ac:dyDescent="0.25">
      <c r="A610" t="s">
        <v>8042</v>
      </c>
      <c r="B610" s="412" t="s">
        <v>3406</v>
      </c>
      <c r="C610" s="424">
        <v>30</v>
      </c>
    </row>
    <row r="611" spans="1:3" ht="108" x14ac:dyDescent="0.25">
      <c r="A611" t="s">
        <v>8043</v>
      </c>
      <c r="B611" s="412" t="s">
        <v>3408</v>
      </c>
      <c r="C611" s="424">
        <v>30</v>
      </c>
    </row>
    <row r="612" spans="1:3" ht="126" x14ac:dyDescent="0.25">
      <c r="A612" t="s">
        <v>8044</v>
      </c>
      <c r="B612" s="412" t="s">
        <v>3410</v>
      </c>
      <c r="C612" s="424">
        <v>60</v>
      </c>
    </row>
    <row r="613" spans="1:3" ht="126" x14ac:dyDescent="0.25">
      <c r="A613" t="s">
        <v>8045</v>
      </c>
      <c r="B613" s="412" t="s">
        <v>7299</v>
      </c>
      <c r="C613" s="424">
        <v>90</v>
      </c>
    </row>
    <row r="614" spans="1:3" ht="180" x14ac:dyDescent="0.25">
      <c r="A614" t="s">
        <v>8046</v>
      </c>
      <c r="B614" s="412" t="s">
        <v>3415</v>
      </c>
      <c r="C614" s="424">
        <v>30</v>
      </c>
    </row>
    <row r="615" spans="1:3" ht="126" x14ac:dyDescent="0.25">
      <c r="A615" t="s">
        <v>8047</v>
      </c>
      <c r="B615" s="412" t="s">
        <v>6949</v>
      </c>
      <c r="C615" s="424">
        <v>30</v>
      </c>
    </row>
    <row r="616" spans="1:3" ht="216" x14ac:dyDescent="0.25">
      <c r="A616" t="s">
        <v>8048</v>
      </c>
      <c r="B616" s="412" t="s">
        <v>7307</v>
      </c>
      <c r="C616" s="424">
        <v>30</v>
      </c>
    </row>
    <row r="617" spans="1:3" ht="108" x14ac:dyDescent="0.25">
      <c r="A617" t="s">
        <v>8049</v>
      </c>
      <c r="B617" s="412" t="s">
        <v>3421</v>
      </c>
      <c r="C617" s="424">
        <v>30</v>
      </c>
    </row>
    <row r="618" spans="1:3" ht="54" x14ac:dyDescent="0.25">
      <c r="A618" t="s">
        <v>8050</v>
      </c>
      <c r="B618" s="412" t="s">
        <v>3423</v>
      </c>
      <c r="C618" s="424">
        <v>75</v>
      </c>
    </row>
    <row r="619" spans="1:3" ht="54" x14ac:dyDescent="0.25">
      <c r="A619" t="s">
        <v>8051</v>
      </c>
      <c r="B619" s="412" t="s">
        <v>6952</v>
      </c>
      <c r="C619" s="424">
        <v>60</v>
      </c>
    </row>
    <row r="620" spans="1:3" ht="54" x14ac:dyDescent="0.25">
      <c r="A620" t="s">
        <v>8052</v>
      </c>
      <c r="B620" s="412" t="s">
        <v>6951</v>
      </c>
      <c r="C620" s="424">
        <v>120</v>
      </c>
    </row>
    <row r="621" spans="1:3" ht="72" x14ac:dyDescent="0.25">
      <c r="A621" t="s">
        <v>8053</v>
      </c>
      <c r="B621" s="412" t="s">
        <v>6948</v>
      </c>
      <c r="C621" s="424">
        <v>45</v>
      </c>
    </row>
    <row r="622" spans="1:3" ht="54" x14ac:dyDescent="0.25">
      <c r="A622" t="s">
        <v>8054</v>
      </c>
      <c r="B622" s="412" t="s">
        <v>817</v>
      </c>
      <c r="C622" s="424">
        <v>135</v>
      </c>
    </row>
    <row r="623" spans="1:3" ht="72" x14ac:dyDescent="0.25">
      <c r="A623" t="s">
        <v>8055</v>
      </c>
      <c r="B623" s="410" t="s">
        <v>6874</v>
      </c>
      <c r="C623" s="431">
        <v>75</v>
      </c>
    </row>
    <row r="624" spans="1:3" ht="36" x14ac:dyDescent="0.25">
      <c r="A624" t="s">
        <v>8056</v>
      </c>
      <c r="B624" s="410" t="s">
        <v>2413</v>
      </c>
      <c r="C624" s="431">
        <v>30</v>
      </c>
    </row>
    <row r="625" spans="1:3" ht="72" x14ac:dyDescent="0.25">
      <c r="A625" t="s">
        <v>8057</v>
      </c>
      <c r="B625" s="410" t="s">
        <v>2415</v>
      </c>
      <c r="C625" s="431">
        <v>60</v>
      </c>
    </row>
    <row r="626" spans="1:3" ht="108" x14ac:dyDescent="0.25">
      <c r="A626" t="s">
        <v>8058</v>
      </c>
      <c r="B626" s="410" t="s">
        <v>3540</v>
      </c>
      <c r="C626" s="431">
        <v>75</v>
      </c>
    </row>
    <row r="627" spans="1:3" ht="18" x14ac:dyDescent="0.25">
      <c r="A627" t="s">
        <v>8059</v>
      </c>
      <c r="B627" s="410" t="s">
        <v>836</v>
      </c>
      <c r="C627" s="431">
        <v>75</v>
      </c>
    </row>
    <row r="628" spans="1:3" ht="36" x14ac:dyDescent="0.25">
      <c r="A628" t="s">
        <v>8060</v>
      </c>
      <c r="B628" s="410" t="s">
        <v>6886</v>
      </c>
      <c r="C628" s="431">
        <v>120</v>
      </c>
    </row>
    <row r="629" spans="1:3" ht="72" x14ac:dyDescent="0.25">
      <c r="A629" t="s">
        <v>8061</v>
      </c>
      <c r="B629" s="412" t="s">
        <v>2428</v>
      </c>
      <c r="C629" s="431">
        <v>30</v>
      </c>
    </row>
    <row r="630" spans="1:3" ht="90" x14ac:dyDescent="0.25">
      <c r="A630" t="s">
        <v>8062</v>
      </c>
      <c r="B630" s="412" t="s">
        <v>6911</v>
      </c>
      <c r="C630" s="431">
        <v>45</v>
      </c>
    </row>
    <row r="631" spans="1:3" ht="72" x14ac:dyDescent="0.25">
      <c r="A631" t="s">
        <v>8063</v>
      </c>
      <c r="B631" s="412" t="s">
        <v>3236</v>
      </c>
      <c r="C631" s="431">
        <v>60</v>
      </c>
    </row>
    <row r="632" spans="1:3" ht="72" x14ac:dyDescent="0.25">
      <c r="A632" t="s">
        <v>8064</v>
      </c>
      <c r="B632" s="412" t="s">
        <v>6953</v>
      </c>
      <c r="C632" s="431">
        <v>45</v>
      </c>
    </row>
    <row r="633" spans="1:3" ht="72" x14ac:dyDescent="0.25">
      <c r="A633" t="s">
        <v>8065</v>
      </c>
      <c r="B633" s="412" t="s">
        <v>3393</v>
      </c>
      <c r="C633" s="431">
        <v>90</v>
      </c>
    </row>
    <row r="634" spans="1:3" ht="72" x14ac:dyDescent="0.25">
      <c r="A634" t="s">
        <v>8066</v>
      </c>
      <c r="B634" s="412" t="s">
        <v>3365</v>
      </c>
      <c r="C634" s="431">
        <v>90</v>
      </c>
    </row>
    <row r="635" spans="1:3" ht="54" x14ac:dyDescent="0.25">
      <c r="A635" t="s">
        <v>8067</v>
      </c>
      <c r="B635" s="412" t="s">
        <v>3482</v>
      </c>
      <c r="C635" s="429">
        <v>60</v>
      </c>
    </row>
    <row r="636" spans="1:3" ht="72" x14ac:dyDescent="0.25">
      <c r="A636" t="s">
        <v>8068</v>
      </c>
      <c r="B636" s="412" t="s">
        <v>6954</v>
      </c>
      <c r="C636" s="429">
        <v>90</v>
      </c>
    </row>
    <row r="637" spans="1:3" ht="90" x14ac:dyDescent="0.25">
      <c r="A637" t="s">
        <v>8069</v>
      </c>
      <c r="B637" s="412" t="s">
        <v>3498</v>
      </c>
      <c r="C637" s="429">
        <v>90</v>
      </c>
    </row>
    <row r="638" spans="1:3" ht="72" x14ac:dyDescent="0.25">
      <c r="A638" t="s">
        <v>8070</v>
      </c>
      <c r="B638" s="412" t="s">
        <v>6955</v>
      </c>
      <c r="C638" s="429">
        <v>60</v>
      </c>
    </row>
    <row r="639" spans="1:3" ht="126" x14ac:dyDescent="0.25">
      <c r="A639" t="s">
        <v>8071</v>
      </c>
      <c r="B639" s="412" t="s">
        <v>3484</v>
      </c>
      <c r="C639" s="429">
        <v>120</v>
      </c>
    </row>
    <row r="640" spans="1:3" ht="36" x14ac:dyDescent="0.25">
      <c r="A640" t="s">
        <v>8072</v>
      </c>
      <c r="B640" s="412" t="s">
        <v>6956</v>
      </c>
      <c r="C640" s="429">
        <v>90</v>
      </c>
    </row>
    <row r="641" spans="1:3" ht="90" x14ac:dyDescent="0.25">
      <c r="A641" t="s">
        <v>8073</v>
      </c>
      <c r="B641" s="412" t="s">
        <v>6957</v>
      </c>
      <c r="C641" s="429">
        <v>90</v>
      </c>
    </row>
    <row r="642" spans="1:3" ht="72" x14ac:dyDescent="0.25">
      <c r="A642" t="s">
        <v>8074</v>
      </c>
      <c r="B642" s="412" t="s">
        <v>3490</v>
      </c>
      <c r="C642" s="429">
        <v>60</v>
      </c>
    </row>
    <row r="643" spans="1:3" ht="90" x14ac:dyDescent="0.25">
      <c r="A643" t="s">
        <v>8075</v>
      </c>
      <c r="B643" s="412" t="s">
        <v>6958</v>
      </c>
      <c r="C643" s="429">
        <v>60</v>
      </c>
    </row>
    <row r="644" spans="1:3" ht="90" x14ac:dyDescent="0.25">
      <c r="A644" t="s">
        <v>8076</v>
      </c>
      <c r="B644" s="412" t="s">
        <v>3492</v>
      </c>
      <c r="C644" s="429">
        <v>90</v>
      </c>
    </row>
    <row r="645" spans="1:3" ht="72" x14ac:dyDescent="0.25">
      <c r="A645" t="s">
        <v>8077</v>
      </c>
      <c r="B645" s="412" t="s">
        <v>3494</v>
      </c>
      <c r="C645" s="429">
        <v>90</v>
      </c>
    </row>
    <row r="646" spans="1:3" ht="108" x14ac:dyDescent="0.25">
      <c r="A646" t="s">
        <v>8078</v>
      </c>
      <c r="B646" s="412" t="s">
        <v>6959</v>
      </c>
      <c r="C646" s="431">
        <v>180</v>
      </c>
    </row>
    <row r="647" spans="1:3" ht="72" x14ac:dyDescent="0.25">
      <c r="A647" t="s">
        <v>8079</v>
      </c>
      <c r="B647" s="412" t="s">
        <v>6960</v>
      </c>
      <c r="C647" s="431">
        <v>60</v>
      </c>
    </row>
    <row r="648" spans="1:3" ht="36" x14ac:dyDescent="0.25">
      <c r="A648" t="s">
        <v>8080</v>
      </c>
      <c r="B648" s="412" t="s">
        <v>3496</v>
      </c>
      <c r="C648" s="431">
        <v>60</v>
      </c>
    </row>
    <row r="649" spans="1:3" ht="90" x14ac:dyDescent="0.25">
      <c r="A649" t="s">
        <v>8081</v>
      </c>
      <c r="B649" s="410" t="s">
        <v>3525</v>
      </c>
      <c r="C649" s="431">
        <v>90</v>
      </c>
    </row>
    <row r="650" spans="1:3" ht="72" x14ac:dyDescent="0.25">
      <c r="A650" t="s">
        <v>8082</v>
      </c>
      <c r="B650" s="410" t="s">
        <v>3527</v>
      </c>
      <c r="C650" s="431">
        <v>90</v>
      </c>
    </row>
    <row r="651" spans="1:3" ht="72" x14ac:dyDescent="0.25">
      <c r="A651" t="s">
        <v>8083</v>
      </c>
      <c r="B651" s="410" t="s">
        <v>3529</v>
      </c>
      <c r="C651" s="431">
        <v>90</v>
      </c>
    </row>
    <row r="652" spans="1:3" ht="72" x14ac:dyDescent="0.25">
      <c r="A652" t="s">
        <v>8084</v>
      </c>
      <c r="B652" s="412" t="s">
        <v>3500</v>
      </c>
      <c r="C652" s="429">
        <v>270</v>
      </c>
    </row>
    <row r="653" spans="1:3" ht="36" x14ac:dyDescent="0.25">
      <c r="A653" t="s">
        <v>8085</v>
      </c>
      <c r="B653" s="410" t="s">
        <v>2411</v>
      </c>
      <c r="C653" s="431">
        <v>30</v>
      </c>
    </row>
    <row r="654" spans="1:3" ht="36" x14ac:dyDescent="0.25">
      <c r="A654" t="s">
        <v>8086</v>
      </c>
      <c r="B654" s="410" t="s">
        <v>2413</v>
      </c>
      <c r="C654" s="431">
        <v>15</v>
      </c>
    </row>
    <row r="655" spans="1:3" ht="72" x14ac:dyDescent="0.25">
      <c r="A655" t="s">
        <v>8087</v>
      </c>
      <c r="B655" s="410" t="s">
        <v>2415</v>
      </c>
      <c r="C655" s="431">
        <v>30</v>
      </c>
    </row>
    <row r="656" spans="1:3" ht="72" x14ac:dyDescent="0.25">
      <c r="A656" t="s">
        <v>8088</v>
      </c>
      <c r="B656" s="410" t="s">
        <v>3471</v>
      </c>
      <c r="C656" s="431">
        <v>45</v>
      </c>
    </row>
    <row r="657" spans="1:3" ht="18" x14ac:dyDescent="0.25">
      <c r="A657" t="s">
        <v>8089</v>
      </c>
      <c r="B657" s="410" t="s">
        <v>836</v>
      </c>
      <c r="C657" s="431">
        <v>45</v>
      </c>
    </row>
    <row r="658" spans="1:3" ht="36" x14ac:dyDescent="0.25">
      <c r="A658" t="s">
        <v>8090</v>
      </c>
      <c r="B658" s="410" t="s">
        <v>6961</v>
      </c>
      <c r="C658" s="431">
        <v>90</v>
      </c>
    </row>
    <row r="659" spans="1:3" ht="72" x14ac:dyDescent="0.25">
      <c r="A659" t="s">
        <v>8091</v>
      </c>
      <c r="B659" s="412" t="s">
        <v>2428</v>
      </c>
      <c r="C659" s="431">
        <v>30</v>
      </c>
    </row>
    <row r="660" spans="1:3" ht="90" x14ac:dyDescent="0.25">
      <c r="A660" t="s">
        <v>8092</v>
      </c>
      <c r="B660" s="412" t="s">
        <v>6911</v>
      </c>
      <c r="C660" s="431">
        <v>45</v>
      </c>
    </row>
    <row r="661" spans="1:3" ht="72" x14ac:dyDescent="0.25">
      <c r="A661" t="s">
        <v>8093</v>
      </c>
      <c r="B661" s="412" t="s">
        <v>3236</v>
      </c>
      <c r="C661" s="431">
        <v>60</v>
      </c>
    </row>
    <row r="662" spans="1:3" ht="72" x14ac:dyDescent="0.25">
      <c r="A662" t="s">
        <v>8094</v>
      </c>
      <c r="B662" s="412" t="s">
        <v>6953</v>
      </c>
      <c r="C662" s="431">
        <v>45</v>
      </c>
    </row>
    <row r="663" spans="1:3" ht="72" x14ac:dyDescent="0.25">
      <c r="A663" t="s">
        <v>8095</v>
      </c>
      <c r="B663" s="412" t="s">
        <v>3393</v>
      </c>
      <c r="C663" s="431">
        <v>90</v>
      </c>
    </row>
    <row r="664" spans="1:3" ht="72" x14ac:dyDescent="0.25">
      <c r="A664" t="s">
        <v>8096</v>
      </c>
      <c r="B664" s="412" t="s">
        <v>3365</v>
      </c>
      <c r="C664" s="431">
        <v>90</v>
      </c>
    </row>
    <row r="665" spans="1:3" ht="54" x14ac:dyDescent="0.25">
      <c r="A665" t="s">
        <v>8097</v>
      </c>
      <c r="B665" s="412" t="s">
        <v>3482</v>
      </c>
      <c r="C665" s="429">
        <v>60</v>
      </c>
    </row>
    <row r="666" spans="1:3" ht="72" x14ac:dyDescent="0.25">
      <c r="A666" t="s">
        <v>8098</v>
      </c>
      <c r="B666" s="412" t="s">
        <v>6954</v>
      </c>
      <c r="C666" s="429">
        <v>90</v>
      </c>
    </row>
    <row r="667" spans="1:3" ht="90" x14ac:dyDescent="0.25">
      <c r="A667" t="s">
        <v>8099</v>
      </c>
      <c r="B667" s="412" t="s">
        <v>3498</v>
      </c>
      <c r="C667" s="429">
        <v>90</v>
      </c>
    </row>
    <row r="668" spans="1:3" ht="72" x14ac:dyDescent="0.25">
      <c r="A668" t="s">
        <v>8100</v>
      </c>
      <c r="B668" s="412" t="s">
        <v>6955</v>
      </c>
      <c r="C668" s="429">
        <v>60</v>
      </c>
    </row>
    <row r="669" spans="1:3" ht="126" x14ac:dyDescent="0.25">
      <c r="A669" t="s">
        <v>8101</v>
      </c>
      <c r="B669" s="412" t="s">
        <v>6962</v>
      </c>
      <c r="C669" s="429">
        <v>120</v>
      </c>
    </row>
    <row r="670" spans="1:3" ht="36" x14ac:dyDescent="0.25">
      <c r="A670" t="s">
        <v>8102</v>
      </c>
      <c r="B670" s="412" t="s">
        <v>6956</v>
      </c>
      <c r="C670" s="429">
        <v>90</v>
      </c>
    </row>
    <row r="671" spans="1:3" ht="90" x14ac:dyDescent="0.25">
      <c r="A671" t="s">
        <v>8103</v>
      </c>
      <c r="B671" s="412" t="s">
        <v>6957</v>
      </c>
      <c r="C671" s="429">
        <v>90</v>
      </c>
    </row>
    <row r="672" spans="1:3" ht="72" x14ac:dyDescent="0.25">
      <c r="A672" t="s">
        <v>8104</v>
      </c>
      <c r="B672" s="412" t="s">
        <v>3490</v>
      </c>
      <c r="C672" s="429">
        <v>60</v>
      </c>
    </row>
    <row r="673" spans="1:3" ht="72" x14ac:dyDescent="0.25">
      <c r="A673" t="s">
        <v>8105</v>
      </c>
      <c r="B673" s="412" t="s">
        <v>6963</v>
      </c>
      <c r="C673" s="429">
        <v>60</v>
      </c>
    </row>
    <row r="674" spans="1:3" ht="90" x14ac:dyDescent="0.25">
      <c r="A674" t="s">
        <v>8106</v>
      </c>
      <c r="B674" s="412" t="s">
        <v>3492</v>
      </c>
      <c r="C674" s="429">
        <v>90</v>
      </c>
    </row>
    <row r="675" spans="1:3" ht="72" x14ac:dyDescent="0.25">
      <c r="A675" t="s">
        <v>8107</v>
      </c>
      <c r="B675" s="412" t="s">
        <v>3494</v>
      </c>
      <c r="C675" s="429">
        <v>90</v>
      </c>
    </row>
    <row r="676" spans="1:3" ht="72" x14ac:dyDescent="0.25">
      <c r="A676" t="s">
        <v>8108</v>
      </c>
      <c r="B676" s="412" t="s">
        <v>6960</v>
      </c>
      <c r="C676" s="431">
        <v>60</v>
      </c>
    </row>
    <row r="677" spans="1:3" ht="36" x14ac:dyDescent="0.25">
      <c r="A677" t="s">
        <v>8109</v>
      </c>
      <c r="B677" s="412" t="s">
        <v>3496</v>
      </c>
      <c r="C677" s="431">
        <v>60</v>
      </c>
    </row>
    <row r="678" spans="1:3" ht="72" x14ac:dyDescent="0.25">
      <c r="A678" t="s">
        <v>8110</v>
      </c>
      <c r="B678" s="412" t="s">
        <v>3500</v>
      </c>
      <c r="C678" s="429">
        <v>270</v>
      </c>
    </row>
    <row r="679" spans="1:3" ht="36" x14ac:dyDescent="0.25">
      <c r="A679" t="s">
        <v>8111</v>
      </c>
      <c r="B679" s="417" t="s">
        <v>2411</v>
      </c>
      <c r="C679" s="423">
        <v>30</v>
      </c>
    </row>
    <row r="680" spans="1:3" ht="36" x14ac:dyDescent="0.25">
      <c r="A680" t="s">
        <v>8112</v>
      </c>
      <c r="B680" s="417" t="s">
        <v>2413</v>
      </c>
      <c r="C680" s="423">
        <v>15</v>
      </c>
    </row>
    <row r="681" spans="1:3" ht="72" x14ac:dyDescent="0.25">
      <c r="A681" t="s">
        <v>8113</v>
      </c>
      <c r="B681" s="417" t="s">
        <v>2415</v>
      </c>
      <c r="C681" s="423">
        <v>30</v>
      </c>
    </row>
    <row r="682" spans="1:3" ht="108" x14ac:dyDescent="0.25">
      <c r="A682" t="s">
        <v>8114</v>
      </c>
      <c r="B682" s="417" t="s">
        <v>6868</v>
      </c>
      <c r="C682" s="423">
        <v>45</v>
      </c>
    </row>
    <row r="683" spans="1:3" ht="18" x14ac:dyDescent="0.25">
      <c r="A683" t="s">
        <v>8115</v>
      </c>
      <c r="B683" s="417" t="s">
        <v>836</v>
      </c>
      <c r="C683" s="423">
        <v>45</v>
      </c>
    </row>
    <row r="684" spans="1:3" ht="54" x14ac:dyDescent="0.25">
      <c r="A684" t="s">
        <v>8116</v>
      </c>
      <c r="B684" s="417" t="s">
        <v>7284</v>
      </c>
      <c r="C684" s="423">
        <v>90</v>
      </c>
    </row>
    <row r="685" spans="1:3" ht="18" x14ac:dyDescent="0.25">
      <c r="A685" t="s">
        <v>8117</v>
      </c>
      <c r="B685" s="419" t="s">
        <v>3544</v>
      </c>
      <c r="C685" s="428">
        <v>30</v>
      </c>
    </row>
    <row r="686" spans="1:3" ht="18" x14ac:dyDescent="0.25">
      <c r="A686" t="s">
        <v>8118</v>
      </c>
      <c r="B686" s="419" t="s">
        <v>6911</v>
      </c>
      <c r="C686" s="428">
        <v>45</v>
      </c>
    </row>
    <row r="687" spans="1:3" ht="18" x14ac:dyDescent="0.25">
      <c r="A687" t="s">
        <v>8119</v>
      </c>
      <c r="B687" s="419" t="s">
        <v>6964</v>
      </c>
      <c r="C687" s="428">
        <v>45</v>
      </c>
    </row>
    <row r="688" spans="1:3" ht="18" x14ac:dyDescent="0.25">
      <c r="A688" t="s">
        <v>8120</v>
      </c>
      <c r="B688" s="419" t="s">
        <v>3236</v>
      </c>
      <c r="C688" s="428">
        <v>60</v>
      </c>
    </row>
    <row r="689" spans="1:3" ht="18" x14ac:dyDescent="0.25">
      <c r="A689" t="s">
        <v>8121</v>
      </c>
      <c r="B689" s="419" t="s">
        <v>3393</v>
      </c>
      <c r="C689" s="428">
        <v>60</v>
      </c>
    </row>
    <row r="690" spans="1:3" ht="18" x14ac:dyDescent="0.25">
      <c r="A690" t="s">
        <v>8122</v>
      </c>
      <c r="B690" s="419" t="s">
        <v>3358</v>
      </c>
      <c r="C690" s="428">
        <v>45</v>
      </c>
    </row>
    <row r="691" spans="1:3" ht="18" x14ac:dyDescent="0.25">
      <c r="A691" t="s">
        <v>8123</v>
      </c>
      <c r="B691" s="419" t="s">
        <v>3549</v>
      </c>
      <c r="C691" s="428">
        <v>30</v>
      </c>
    </row>
    <row r="692" spans="1:3" ht="18" x14ac:dyDescent="0.25">
      <c r="A692" t="s">
        <v>8124</v>
      </c>
      <c r="B692" s="419" t="s">
        <v>3365</v>
      </c>
      <c r="C692" s="428">
        <v>90</v>
      </c>
    </row>
    <row r="693" spans="1:3" ht="18" x14ac:dyDescent="0.25">
      <c r="A693" t="s">
        <v>8125</v>
      </c>
      <c r="B693" s="419" t="s">
        <v>2466</v>
      </c>
      <c r="C693" s="428">
        <v>90</v>
      </c>
    </row>
    <row r="694" spans="1:3" ht="18" x14ac:dyDescent="0.25">
      <c r="A694" t="s">
        <v>8126</v>
      </c>
      <c r="B694" s="419" t="s">
        <v>3554</v>
      </c>
      <c r="C694" s="428">
        <v>60</v>
      </c>
    </row>
    <row r="695" spans="1:3" ht="18" x14ac:dyDescent="0.25">
      <c r="A695" t="s">
        <v>8127</v>
      </c>
      <c r="B695" s="419" t="s">
        <v>3572</v>
      </c>
      <c r="C695" s="428">
        <v>90</v>
      </c>
    </row>
    <row r="696" spans="1:3" ht="18" x14ac:dyDescent="0.25">
      <c r="A696" t="s">
        <v>8128</v>
      </c>
      <c r="B696" s="419" t="s">
        <v>3577</v>
      </c>
      <c r="C696" s="428">
        <v>60</v>
      </c>
    </row>
    <row r="697" spans="1:3" ht="18" x14ac:dyDescent="0.25">
      <c r="A697" t="s">
        <v>8129</v>
      </c>
      <c r="B697" s="419" t="s">
        <v>3361</v>
      </c>
      <c r="C697" s="428">
        <v>120</v>
      </c>
    </row>
    <row r="698" spans="1:3" ht="18" x14ac:dyDescent="0.25">
      <c r="A698" t="s">
        <v>8130</v>
      </c>
      <c r="B698" s="419" t="s">
        <v>3371</v>
      </c>
      <c r="C698" s="428">
        <v>60</v>
      </c>
    </row>
    <row r="699" spans="1:3" ht="18" x14ac:dyDescent="0.25">
      <c r="A699" t="s">
        <v>8131</v>
      </c>
      <c r="B699" s="419" t="s">
        <v>3557</v>
      </c>
      <c r="C699" s="428">
        <v>60</v>
      </c>
    </row>
    <row r="700" spans="1:3" ht="18" x14ac:dyDescent="0.25">
      <c r="A700" t="s">
        <v>8132</v>
      </c>
      <c r="B700" s="419" t="s">
        <v>3560</v>
      </c>
      <c r="C700" s="428">
        <v>90</v>
      </c>
    </row>
    <row r="701" spans="1:3" ht="18" x14ac:dyDescent="0.25">
      <c r="A701" t="s">
        <v>8133</v>
      </c>
      <c r="B701" s="419" t="s">
        <v>3562</v>
      </c>
      <c r="C701" s="428">
        <v>60</v>
      </c>
    </row>
    <row r="702" spans="1:3" ht="18" x14ac:dyDescent="0.25">
      <c r="A702" t="s">
        <v>8134</v>
      </c>
      <c r="B702" s="419" t="s">
        <v>3564</v>
      </c>
      <c r="C702" s="428">
        <v>60</v>
      </c>
    </row>
    <row r="703" spans="1:3" ht="18" x14ac:dyDescent="0.25">
      <c r="A703" t="s">
        <v>8135</v>
      </c>
      <c r="B703" s="419" t="s">
        <v>3566</v>
      </c>
      <c r="C703" s="428">
        <v>60</v>
      </c>
    </row>
    <row r="704" spans="1:3" ht="18" x14ac:dyDescent="0.25">
      <c r="A704" t="s">
        <v>8136</v>
      </c>
      <c r="B704" s="419" t="s">
        <v>817</v>
      </c>
      <c r="C704" s="428">
        <v>270</v>
      </c>
    </row>
    <row r="705" spans="1:3" ht="36" x14ac:dyDescent="0.25">
      <c r="A705" t="s">
        <v>8137</v>
      </c>
      <c r="B705" s="417" t="s">
        <v>2411</v>
      </c>
      <c r="C705" s="423">
        <v>75</v>
      </c>
    </row>
    <row r="706" spans="1:3" ht="36" x14ac:dyDescent="0.25">
      <c r="A706" t="s">
        <v>8138</v>
      </c>
      <c r="B706" s="417" t="s">
        <v>2413</v>
      </c>
      <c r="C706" s="423">
        <v>30</v>
      </c>
    </row>
    <row r="707" spans="1:3" ht="72" x14ac:dyDescent="0.25">
      <c r="A707" t="s">
        <v>8139</v>
      </c>
      <c r="B707" s="417" t="s">
        <v>2415</v>
      </c>
      <c r="C707" s="423">
        <v>60</v>
      </c>
    </row>
    <row r="708" spans="1:3" ht="108" x14ac:dyDescent="0.25">
      <c r="A708" t="s">
        <v>8140</v>
      </c>
      <c r="B708" s="417" t="s">
        <v>6868</v>
      </c>
      <c r="C708" s="423">
        <v>75</v>
      </c>
    </row>
    <row r="709" spans="1:3" ht="18" x14ac:dyDescent="0.25">
      <c r="A709" t="s">
        <v>8141</v>
      </c>
      <c r="B709" s="417" t="s">
        <v>836</v>
      </c>
      <c r="C709" s="423">
        <v>75</v>
      </c>
    </row>
    <row r="710" spans="1:3" ht="54" x14ac:dyDescent="0.25">
      <c r="A710" t="s">
        <v>8142</v>
      </c>
      <c r="B710" s="417" t="s">
        <v>7284</v>
      </c>
      <c r="C710" s="423">
        <v>120</v>
      </c>
    </row>
    <row r="711" spans="1:3" ht="18" x14ac:dyDescent="0.25">
      <c r="A711" t="s">
        <v>8143</v>
      </c>
      <c r="B711" s="419" t="s">
        <v>3544</v>
      </c>
      <c r="C711" s="428">
        <v>30</v>
      </c>
    </row>
    <row r="712" spans="1:3" ht="18" x14ac:dyDescent="0.25">
      <c r="A712" t="s">
        <v>8144</v>
      </c>
      <c r="B712" s="419" t="s">
        <v>6911</v>
      </c>
      <c r="C712" s="428">
        <v>45</v>
      </c>
    </row>
    <row r="713" spans="1:3" ht="18" x14ac:dyDescent="0.25">
      <c r="A713" t="s">
        <v>8145</v>
      </c>
      <c r="B713" s="419" t="s">
        <v>6964</v>
      </c>
      <c r="C713" s="428">
        <v>45</v>
      </c>
    </row>
    <row r="714" spans="1:3" ht="18" x14ac:dyDescent="0.25">
      <c r="A714" t="s">
        <v>8146</v>
      </c>
      <c r="B714" s="419" t="s">
        <v>3236</v>
      </c>
      <c r="C714" s="428">
        <v>60</v>
      </c>
    </row>
    <row r="715" spans="1:3" ht="18" x14ac:dyDescent="0.25">
      <c r="A715" t="s">
        <v>8147</v>
      </c>
      <c r="B715" s="419" t="s">
        <v>3393</v>
      </c>
      <c r="C715" s="428">
        <v>90</v>
      </c>
    </row>
    <row r="716" spans="1:3" ht="18" x14ac:dyDescent="0.25">
      <c r="A716" t="s">
        <v>8148</v>
      </c>
      <c r="B716" s="419" t="s">
        <v>3358</v>
      </c>
      <c r="C716" s="428">
        <v>45</v>
      </c>
    </row>
    <row r="717" spans="1:3" ht="18" x14ac:dyDescent="0.25">
      <c r="A717" t="s">
        <v>8149</v>
      </c>
      <c r="B717" s="419" t="s">
        <v>3549</v>
      </c>
      <c r="C717" s="428">
        <v>30</v>
      </c>
    </row>
    <row r="718" spans="1:3" ht="18" x14ac:dyDescent="0.25">
      <c r="A718" t="s">
        <v>8150</v>
      </c>
      <c r="B718" s="419" t="s">
        <v>3365</v>
      </c>
      <c r="C718" s="428">
        <v>90</v>
      </c>
    </row>
    <row r="719" spans="1:3" ht="18" x14ac:dyDescent="0.25">
      <c r="A719" t="s">
        <v>8151</v>
      </c>
      <c r="B719" s="419" t="s">
        <v>2466</v>
      </c>
      <c r="C719" s="428">
        <v>90</v>
      </c>
    </row>
    <row r="720" spans="1:3" ht="18" x14ac:dyDescent="0.25">
      <c r="A720" t="s">
        <v>8152</v>
      </c>
      <c r="B720" s="419" t="s">
        <v>3552</v>
      </c>
      <c r="C720" s="428">
        <v>60</v>
      </c>
    </row>
    <row r="721" spans="1:3" ht="18" x14ac:dyDescent="0.25">
      <c r="A721" t="s">
        <v>8153</v>
      </c>
      <c r="B721" s="419" t="s">
        <v>3554</v>
      </c>
      <c r="C721" s="428">
        <v>60</v>
      </c>
    </row>
    <row r="722" spans="1:3" ht="18" x14ac:dyDescent="0.25">
      <c r="A722" t="s">
        <v>8154</v>
      </c>
      <c r="B722" s="419" t="s">
        <v>3572</v>
      </c>
      <c r="C722" s="428">
        <v>90</v>
      </c>
    </row>
    <row r="723" spans="1:3" ht="18" x14ac:dyDescent="0.25">
      <c r="A723" t="s">
        <v>8155</v>
      </c>
      <c r="B723" s="419" t="s">
        <v>3519</v>
      </c>
      <c r="C723" s="428">
        <v>90</v>
      </c>
    </row>
    <row r="724" spans="1:3" ht="18" x14ac:dyDescent="0.25">
      <c r="A724" t="s">
        <v>8156</v>
      </c>
      <c r="B724" s="419" t="s">
        <v>3577</v>
      </c>
      <c r="C724" s="428">
        <v>60</v>
      </c>
    </row>
    <row r="725" spans="1:3" ht="18" x14ac:dyDescent="0.25">
      <c r="A725" t="s">
        <v>8157</v>
      </c>
      <c r="B725" s="419" t="s">
        <v>3361</v>
      </c>
      <c r="C725" s="428">
        <v>120</v>
      </c>
    </row>
    <row r="726" spans="1:3" ht="18" x14ac:dyDescent="0.25">
      <c r="A726" t="s">
        <v>8158</v>
      </c>
      <c r="B726" s="419" t="s">
        <v>3371</v>
      </c>
      <c r="C726" s="428">
        <v>90</v>
      </c>
    </row>
    <row r="727" spans="1:3" ht="18" x14ac:dyDescent="0.25">
      <c r="A727" t="s">
        <v>8159</v>
      </c>
      <c r="B727" s="419" t="s">
        <v>3557</v>
      </c>
      <c r="C727" s="428">
        <v>60</v>
      </c>
    </row>
    <row r="728" spans="1:3" ht="18" x14ac:dyDescent="0.25">
      <c r="A728" t="s">
        <v>8160</v>
      </c>
      <c r="B728" s="419" t="s">
        <v>3560</v>
      </c>
      <c r="C728" s="428">
        <v>90</v>
      </c>
    </row>
    <row r="729" spans="1:3" ht="18" x14ac:dyDescent="0.25">
      <c r="A729" t="s">
        <v>8161</v>
      </c>
      <c r="B729" s="419" t="s">
        <v>3562</v>
      </c>
      <c r="C729" s="428">
        <v>60</v>
      </c>
    </row>
    <row r="730" spans="1:3" ht="18" x14ac:dyDescent="0.25">
      <c r="A730" t="s">
        <v>8162</v>
      </c>
      <c r="B730" s="419" t="s">
        <v>3564</v>
      </c>
      <c r="C730" s="428">
        <v>60</v>
      </c>
    </row>
    <row r="731" spans="1:3" ht="18" x14ac:dyDescent="0.25">
      <c r="A731" t="s">
        <v>8163</v>
      </c>
      <c r="B731" s="419" t="s">
        <v>3566</v>
      </c>
      <c r="C731" s="428">
        <v>60</v>
      </c>
    </row>
    <row r="732" spans="1:3" ht="18" x14ac:dyDescent="0.25">
      <c r="A732" t="s">
        <v>8164</v>
      </c>
      <c r="B732" s="419" t="s">
        <v>3568</v>
      </c>
      <c r="C732" s="428">
        <v>180</v>
      </c>
    </row>
    <row r="733" spans="1:3" ht="18" x14ac:dyDescent="0.25">
      <c r="A733" t="s">
        <v>8165</v>
      </c>
      <c r="B733" s="419" t="s">
        <v>3570</v>
      </c>
      <c r="C733" s="428">
        <v>90</v>
      </c>
    </row>
    <row r="734" spans="1:3" ht="18" x14ac:dyDescent="0.25">
      <c r="A734" t="s">
        <v>8166</v>
      </c>
      <c r="B734" s="419" t="s">
        <v>3574</v>
      </c>
      <c r="C734" s="428">
        <v>60</v>
      </c>
    </row>
    <row r="735" spans="1:3" ht="18" x14ac:dyDescent="0.25">
      <c r="A735" t="s">
        <v>8167</v>
      </c>
      <c r="B735" s="419" t="s">
        <v>817</v>
      </c>
      <c r="C735" s="428">
        <v>270</v>
      </c>
    </row>
    <row r="736" spans="1:3" ht="72" x14ac:dyDescent="0.25">
      <c r="A736" t="s">
        <v>8168</v>
      </c>
      <c r="B736" s="417" t="s">
        <v>6874</v>
      </c>
      <c r="C736" s="423">
        <v>75</v>
      </c>
    </row>
    <row r="737" spans="1:3" ht="36" x14ac:dyDescent="0.25">
      <c r="A737" t="s">
        <v>8169</v>
      </c>
      <c r="B737" s="417" t="s">
        <v>2413</v>
      </c>
      <c r="C737" s="423">
        <v>30</v>
      </c>
    </row>
    <row r="738" spans="1:3" ht="72" x14ac:dyDescent="0.25">
      <c r="A738" t="s">
        <v>8170</v>
      </c>
      <c r="B738" s="417" t="s">
        <v>2415</v>
      </c>
      <c r="C738" s="423">
        <v>60</v>
      </c>
    </row>
    <row r="739" spans="1:3" ht="108" x14ac:dyDescent="0.25">
      <c r="A739" t="s">
        <v>8171</v>
      </c>
      <c r="B739" s="417" t="s">
        <v>3540</v>
      </c>
      <c r="C739" s="423">
        <v>75</v>
      </c>
    </row>
    <row r="740" spans="1:3" ht="18" x14ac:dyDescent="0.25">
      <c r="A740" t="s">
        <v>8172</v>
      </c>
      <c r="B740" s="417" t="s">
        <v>836</v>
      </c>
      <c r="C740" s="423">
        <v>75</v>
      </c>
    </row>
    <row r="741" spans="1:3" ht="36" x14ac:dyDescent="0.25">
      <c r="A741" t="s">
        <v>8173</v>
      </c>
      <c r="B741" s="417" t="s">
        <v>6886</v>
      </c>
      <c r="C741" s="423">
        <v>120</v>
      </c>
    </row>
    <row r="742" spans="1:3" ht="18" x14ac:dyDescent="0.25">
      <c r="A742" t="s">
        <v>8174</v>
      </c>
      <c r="B742" s="419" t="s">
        <v>2428</v>
      </c>
      <c r="C742" s="428">
        <v>30</v>
      </c>
    </row>
    <row r="743" spans="1:3" ht="18" x14ac:dyDescent="0.25">
      <c r="A743" t="s">
        <v>8175</v>
      </c>
      <c r="B743" s="419" t="s">
        <v>6911</v>
      </c>
      <c r="C743" s="428">
        <v>45</v>
      </c>
    </row>
    <row r="744" spans="1:3" ht="18" x14ac:dyDescent="0.25">
      <c r="A744" t="s">
        <v>8176</v>
      </c>
      <c r="B744" s="419" t="s">
        <v>6964</v>
      </c>
      <c r="C744" s="428">
        <v>45</v>
      </c>
    </row>
    <row r="745" spans="1:3" ht="18" x14ac:dyDescent="0.25">
      <c r="A745" t="s">
        <v>8177</v>
      </c>
      <c r="B745" s="419" t="s">
        <v>3393</v>
      </c>
      <c r="C745" s="428">
        <v>90</v>
      </c>
    </row>
    <row r="746" spans="1:3" ht="18" x14ac:dyDescent="0.25">
      <c r="A746" t="s">
        <v>8178</v>
      </c>
      <c r="B746" s="419" t="s">
        <v>3358</v>
      </c>
      <c r="C746" s="428">
        <v>45</v>
      </c>
    </row>
    <row r="747" spans="1:3" ht="18" x14ac:dyDescent="0.25">
      <c r="A747" t="s">
        <v>8179</v>
      </c>
      <c r="B747" s="419" t="s">
        <v>3365</v>
      </c>
      <c r="C747" s="428">
        <v>90</v>
      </c>
    </row>
    <row r="748" spans="1:3" ht="18" x14ac:dyDescent="0.25">
      <c r="A748" t="s">
        <v>8180</v>
      </c>
      <c r="B748" s="419" t="s">
        <v>3236</v>
      </c>
      <c r="C748" s="428">
        <v>60</v>
      </c>
    </row>
    <row r="749" spans="1:3" ht="18" x14ac:dyDescent="0.25">
      <c r="A749" t="s">
        <v>8181</v>
      </c>
      <c r="B749" s="419" t="s">
        <v>3361</v>
      </c>
      <c r="C749" s="428">
        <v>90</v>
      </c>
    </row>
    <row r="750" spans="1:3" ht="18" x14ac:dyDescent="0.25">
      <c r="A750" t="s">
        <v>8182</v>
      </c>
      <c r="B750" s="419" t="s">
        <v>3371</v>
      </c>
      <c r="C750" s="428">
        <v>90</v>
      </c>
    </row>
    <row r="751" spans="1:3" ht="18" x14ac:dyDescent="0.25">
      <c r="A751" t="s">
        <v>8183</v>
      </c>
      <c r="B751" s="419" t="s">
        <v>6965</v>
      </c>
      <c r="C751" s="428">
        <v>60</v>
      </c>
    </row>
    <row r="752" spans="1:3" ht="18" x14ac:dyDescent="0.25">
      <c r="A752" t="s">
        <v>8184</v>
      </c>
      <c r="B752" s="419" t="s">
        <v>3725</v>
      </c>
      <c r="C752" s="428">
        <v>60</v>
      </c>
    </row>
    <row r="753" spans="1:3" ht="18" x14ac:dyDescent="0.25">
      <c r="A753" t="s">
        <v>8185</v>
      </c>
      <c r="B753" s="419" t="s">
        <v>3622</v>
      </c>
      <c r="C753" s="428">
        <v>90</v>
      </c>
    </row>
    <row r="754" spans="1:3" ht="18" x14ac:dyDescent="0.25">
      <c r="A754" t="s">
        <v>8186</v>
      </c>
      <c r="B754" s="419" t="s">
        <v>3624</v>
      </c>
      <c r="C754" s="428">
        <v>90</v>
      </c>
    </row>
    <row r="755" spans="1:3" ht="18" x14ac:dyDescent="0.25">
      <c r="A755" t="s">
        <v>8187</v>
      </c>
      <c r="B755" s="419" t="s">
        <v>3626</v>
      </c>
      <c r="C755" s="428">
        <v>90</v>
      </c>
    </row>
    <row r="756" spans="1:3" ht="18" x14ac:dyDescent="0.25">
      <c r="A756" t="s">
        <v>8188</v>
      </c>
      <c r="B756" s="419" t="s">
        <v>3628</v>
      </c>
      <c r="C756" s="428">
        <v>60</v>
      </c>
    </row>
    <row r="757" spans="1:3" ht="18" x14ac:dyDescent="0.25">
      <c r="A757" t="s">
        <v>8189</v>
      </c>
      <c r="B757" s="419" t="s">
        <v>3574</v>
      </c>
      <c r="C757" s="428">
        <v>90</v>
      </c>
    </row>
    <row r="758" spans="1:3" ht="18" x14ac:dyDescent="0.25">
      <c r="A758" t="s">
        <v>8190</v>
      </c>
      <c r="B758" s="419" t="s">
        <v>3375</v>
      </c>
      <c r="C758" s="428">
        <v>90</v>
      </c>
    </row>
    <row r="759" spans="1:3" ht="18" x14ac:dyDescent="0.25">
      <c r="A759" t="s">
        <v>8191</v>
      </c>
      <c r="B759" s="419" t="s">
        <v>3631</v>
      </c>
      <c r="C759" s="428">
        <v>90</v>
      </c>
    </row>
    <row r="760" spans="1:3" ht="18" x14ac:dyDescent="0.25">
      <c r="A760" t="s">
        <v>8192</v>
      </c>
      <c r="B760" s="419" t="s">
        <v>3656</v>
      </c>
      <c r="C760" s="428">
        <v>180</v>
      </c>
    </row>
    <row r="761" spans="1:3" ht="18" x14ac:dyDescent="0.25">
      <c r="A761" t="s">
        <v>8193</v>
      </c>
      <c r="B761" s="419" t="s">
        <v>3662</v>
      </c>
      <c r="C761" s="428">
        <v>60</v>
      </c>
    </row>
    <row r="762" spans="1:3" ht="18" x14ac:dyDescent="0.25">
      <c r="A762" t="s">
        <v>8194</v>
      </c>
      <c r="B762" s="419" t="s">
        <v>3664</v>
      </c>
      <c r="C762" s="428">
        <v>60</v>
      </c>
    </row>
    <row r="763" spans="1:3" ht="18" x14ac:dyDescent="0.25">
      <c r="A763" t="s">
        <v>8195</v>
      </c>
      <c r="B763" s="419" t="s">
        <v>3666</v>
      </c>
      <c r="C763" s="428">
        <v>60</v>
      </c>
    </row>
    <row r="764" spans="1:3" ht="18" x14ac:dyDescent="0.25">
      <c r="A764" t="s">
        <v>8196</v>
      </c>
      <c r="B764" s="419" t="s">
        <v>817</v>
      </c>
      <c r="C764" s="428">
        <v>270</v>
      </c>
    </row>
    <row r="765" spans="1:3" ht="36" x14ac:dyDescent="0.25">
      <c r="A765" t="s">
        <v>8197</v>
      </c>
      <c r="B765" s="417" t="s">
        <v>2411</v>
      </c>
      <c r="C765" s="423">
        <v>30</v>
      </c>
    </row>
    <row r="766" spans="1:3" ht="36" x14ac:dyDescent="0.25">
      <c r="A766" t="s">
        <v>8198</v>
      </c>
      <c r="B766" s="417" t="s">
        <v>2413</v>
      </c>
      <c r="C766" s="423">
        <v>15</v>
      </c>
    </row>
    <row r="767" spans="1:3" ht="72" x14ac:dyDescent="0.25">
      <c r="A767" t="s">
        <v>8199</v>
      </c>
      <c r="B767" s="417" t="s">
        <v>2415</v>
      </c>
      <c r="C767" s="423">
        <v>30</v>
      </c>
    </row>
    <row r="768" spans="1:3" ht="108" x14ac:dyDescent="0.25">
      <c r="A768" t="s">
        <v>8200</v>
      </c>
      <c r="B768" s="417" t="s">
        <v>6868</v>
      </c>
      <c r="C768" s="423">
        <v>45</v>
      </c>
    </row>
    <row r="769" spans="1:3" ht="18" x14ac:dyDescent="0.25">
      <c r="A769" t="s">
        <v>8201</v>
      </c>
      <c r="B769" s="417" t="s">
        <v>836</v>
      </c>
      <c r="C769" s="423">
        <v>45</v>
      </c>
    </row>
    <row r="770" spans="1:3" ht="72" x14ac:dyDescent="0.25">
      <c r="A770" t="s">
        <v>8202</v>
      </c>
      <c r="B770" s="417" t="s">
        <v>2420</v>
      </c>
      <c r="C770" s="423">
        <v>90</v>
      </c>
    </row>
    <row r="771" spans="1:3" ht="18" x14ac:dyDescent="0.25">
      <c r="A771" t="s">
        <v>8203</v>
      </c>
      <c r="B771" s="419" t="s">
        <v>2428</v>
      </c>
      <c r="C771" s="428">
        <v>30</v>
      </c>
    </row>
    <row r="772" spans="1:3" ht="18" x14ac:dyDescent="0.25">
      <c r="A772" t="s">
        <v>8204</v>
      </c>
      <c r="B772" s="419" t="s">
        <v>6911</v>
      </c>
      <c r="C772" s="428">
        <v>45</v>
      </c>
    </row>
    <row r="773" spans="1:3" ht="18" x14ac:dyDescent="0.25">
      <c r="A773" t="s">
        <v>8205</v>
      </c>
      <c r="B773" s="419" t="s">
        <v>6964</v>
      </c>
      <c r="C773" s="428">
        <v>45</v>
      </c>
    </row>
    <row r="774" spans="1:3" ht="18" x14ac:dyDescent="0.25">
      <c r="A774" t="s">
        <v>8206</v>
      </c>
      <c r="B774" s="419" t="s">
        <v>3393</v>
      </c>
      <c r="C774" s="428">
        <v>90</v>
      </c>
    </row>
    <row r="775" spans="1:3" ht="18" x14ac:dyDescent="0.25">
      <c r="A775" t="s">
        <v>8207</v>
      </c>
      <c r="B775" s="419" t="s">
        <v>3358</v>
      </c>
      <c r="C775" s="428">
        <v>45</v>
      </c>
    </row>
    <row r="776" spans="1:3" ht="18" x14ac:dyDescent="0.25">
      <c r="A776" t="s">
        <v>8208</v>
      </c>
      <c r="B776" s="419" t="s">
        <v>3365</v>
      </c>
      <c r="C776" s="428">
        <v>90</v>
      </c>
    </row>
    <row r="777" spans="1:3" ht="18" x14ac:dyDescent="0.25">
      <c r="A777" t="s">
        <v>8209</v>
      </c>
      <c r="B777" s="419" t="s">
        <v>3236</v>
      </c>
      <c r="C777" s="428">
        <v>60</v>
      </c>
    </row>
    <row r="778" spans="1:3" ht="18" x14ac:dyDescent="0.25">
      <c r="A778" t="s">
        <v>8210</v>
      </c>
      <c r="B778" s="419" t="s">
        <v>3361</v>
      </c>
      <c r="C778" s="428">
        <v>90</v>
      </c>
    </row>
    <row r="779" spans="1:3" ht="18" x14ac:dyDescent="0.25">
      <c r="A779" t="s">
        <v>8211</v>
      </c>
      <c r="B779" s="419" t="s">
        <v>3371</v>
      </c>
      <c r="C779" s="428">
        <v>90</v>
      </c>
    </row>
    <row r="780" spans="1:3" ht="18" x14ac:dyDescent="0.25">
      <c r="A780" t="s">
        <v>8212</v>
      </c>
      <c r="B780" s="419" t="s">
        <v>3622</v>
      </c>
      <c r="C780" s="428">
        <v>90</v>
      </c>
    </row>
    <row r="781" spans="1:3" ht="18" x14ac:dyDescent="0.25">
      <c r="A781" t="s">
        <v>8213</v>
      </c>
      <c r="B781" s="419" t="s">
        <v>3624</v>
      </c>
      <c r="C781" s="428">
        <v>90</v>
      </c>
    </row>
    <row r="782" spans="1:3" ht="18" x14ac:dyDescent="0.25">
      <c r="A782" t="s">
        <v>8214</v>
      </c>
      <c r="B782" s="419" t="s">
        <v>3626</v>
      </c>
      <c r="C782" s="428">
        <v>90</v>
      </c>
    </row>
    <row r="783" spans="1:3" ht="18" x14ac:dyDescent="0.25">
      <c r="A783" t="s">
        <v>8215</v>
      </c>
      <c r="B783" s="419" t="s">
        <v>3628</v>
      </c>
      <c r="C783" s="428">
        <v>60</v>
      </c>
    </row>
    <row r="784" spans="1:3" ht="18" x14ac:dyDescent="0.25">
      <c r="A784" t="s">
        <v>8216</v>
      </c>
      <c r="B784" s="419" t="s">
        <v>3375</v>
      </c>
      <c r="C784" s="428">
        <v>90</v>
      </c>
    </row>
    <row r="785" spans="1:3" ht="18" x14ac:dyDescent="0.25">
      <c r="A785" t="s">
        <v>8217</v>
      </c>
      <c r="B785" s="419" t="s">
        <v>3631</v>
      </c>
      <c r="C785" s="428">
        <v>90</v>
      </c>
    </row>
    <row r="786" spans="1:3" ht="18" x14ac:dyDescent="0.25">
      <c r="A786" t="s">
        <v>8218</v>
      </c>
      <c r="B786" s="419" t="s">
        <v>3662</v>
      </c>
      <c r="C786" s="428">
        <v>60</v>
      </c>
    </row>
    <row r="787" spans="1:3" ht="18" x14ac:dyDescent="0.25">
      <c r="A787" t="s">
        <v>8219</v>
      </c>
      <c r="B787" s="419" t="s">
        <v>3666</v>
      </c>
      <c r="C787" s="428">
        <v>60</v>
      </c>
    </row>
    <row r="788" spans="1:3" ht="18" x14ac:dyDescent="0.25">
      <c r="A788" t="s">
        <v>8220</v>
      </c>
      <c r="B788" s="419" t="s">
        <v>817</v>
      </c>
      <c r="C788" s="428">
        <v>270</v>
      </c>
    </row>
    <row r="789" spans="1:3" ht="36" x14ac:dyDescent="0.25">
      <c r="A789" t="s">
        <v>8221</v>
      </c>
      <c r="B789" s="412" t="s">
        <v>2411</v>
      </c>
      <c r="C789" s="424">
        <v>30</v>
      </c>
    </row>
    <row r="790" spans="1:3" ht="36" x14ac:dyDescent="0.25">
      <c r="A790" t="s">
        <v>8222</v>
      </c>
      <c r="B790" s="412" t="s">
        <v>2413</v>
      </c>
      <c r="C790" s="424">
        <v>15</v>
      </c>
    </row>
    <row r="791" spans="1:3" ht="72" x14ac:dyDescent="0.25">
      <c r="A791" t="s">
        <v>8223</v>
      </c>
      <c r="B791" s="412" t="s">
        <v>2415</v>
      </c>
      <c r="C791" s="424">
        <v>30</v>
      </c>
    </row>
    <row r="792" spans="1:3" ht="108" x14ac:dyDescent="0.25">
      <c r="A792" t="s">
        <v>8224</v>
      </c>
      <c r="B792" s="412" t="s">
        <v>2417</v>
      </c>
      <c r="C792" s="424">
        <v>45</v>
      </c>
    </row>
    <row r="793" spans="1:3" ht="18" x14ac:dyDescent="0.25">
      <c r="A793" t="s">
        <v>8225</v>
      </c>
      <c r="B793" s="412" t="s">
        <v>836</v>
      </c>
      <c r="C793" s="424">
        <v>45</v>
      </c>
    </row>
    <row r="794" spans="1:3" ht="72" x14ac:dyDescent="0.25">
      <c r="A794" t="s">
        <v>8226</v>
      </c>
      <c r="B794" s="412" t="s">
        <v>2420</v>
      </c>
      <c r="C794" s="424">
        <v>90</v>
      </c>
    </row>
    <row r="795" spans="1:3" ht="72" x14ac:dyDescent="0.25">
      <c r="A795" t="s">
        <v>8227</v>
      </c>
      <c r="B795" s="412" t="s">
        <v>3184</v>
      </c>
      <c r="C795" s="424">
        <v>30</v>
      </c>
    </row>
    <row r="796" spans="1:3" ht="36" x14ac:dyDescent="0.25">
      <c r="A796" t="s">
        <v>8228</v>
      </c>
      <c r="B796" s="412" t="s">
        <v>3186</v>
      </c>
      <c r="C796" s="424">
        <v>30</v>
      </c>
    </row>
    <row r="797" spans="1:3" ht="77.5" x14ac:dyDescent="0.25">
      <c r="A797" t="s">
        <v>8229</v>
      </c>
      <c r="B797" s="422" t="s">
        <v>6934</v>
      </c>
      <c r="C797" s="434">
        <v>45</v>
      </c>
    </row>
    <row r="798" spans="1:3" ht="54" x14ac:dyDescent="0.25">
      <c r="A798" t="s">
        <v>8230</v>
      </c>
      <c r="B798" s="412" t="s">
        <v>3203</v>
      </c>
      <c r="C798" s="424">
        <v>45</v>
      </c>
    </row>
    <row r="799" spans="1:3" ht="54" x14ac:dyDescent="0.25">
      <c r="A799" t="s">
        <v>8231</v>
      </c>
      <c r="B799" s="412" t="s">
        <v>3194</v>
      </c>
      <c r="C799" s="424">
        <v>60</v>
      </c>
    </row>
    <row r="800" spans="1:3" ht="72" x14ac:dyDescent="0.25">
      <c r="A800" t="s">
        <v>8232</v>
      </c>
      <c r="B800" s="412" t="s">
        <v>3190</v>
      </c>
      <c r="C800" s="424">
        <v>45</v>
      </c>
    </row>
    <row r="801" spans="1:3" ht="54" x14ac:dyDescent="0.25">
      <c r="A801" t="s">
        <v>8233</v>
      </c>
      <c r="B801" s="412" t="s">
        <v>3188</v>
      </c>
      <c r="C801" s="424">
        <v>60</v>
      </c>
    </row>
    <row r="802" spans="1:3" ht="72" x14ac:dyDescent="0.25">
      <c r="A802" t="s">
        <v>8234</v>
      </c>
      <c r="B802" s="412" t="s">
        <v>3209</v>
      </c>
      <c r="C802" s="424">
        <v>60</v>
      </c>
    </row>
    <row r="803" spans="1:3" ht="72" x14ac:dyDescent="0.25">
      <c r="A803" t="s">
        <v>8235</v>
      </c>
      <c r="B803" s="412" t="s">
        <v>3205</v>
      </c>
      <c r="C803" s="434">
        <v>60</v>
      </c>
    </row>
    <row r="804" spans="1:3" ht="72" x14ac:dyDescent="0.25">
      <c r="A804" t="s">
        <v>8236</v>
      </c>
      <c r="B804" s="412" t="s">
        <v>3213</v>
      </c>
      <c r="C804" s="424">
        <v>75</v>
      </c>
    </row>
    <row r="805" spans="1:3" ht="72" x14ac:dyDescent="0.25">
      <c r="A805" t="s">
        <v>8237</v>
      </c>
      <c r="B805" s="412" t="s">
        <v>3756</v>
      </c>
      <c r="C805" s="424">
        <v>120</v>
      </c>
    </row>
    <row r="806" spans="1:3" ht="72" x14ac:dyDescent="0.25">
      <c r="A806" t="s">
        <v>8238</v>
      </c>
      <c r="B806" s="412" t="s">
        <v>3758</v>
      </c>
      <c r="C806" s="424">
        <v>120</v>
      </c>
    </row>
    <row r="807" spans="1:3" ht="72" x14ac:dyDescent="0.25">
      <c r="A807" t="s">
        <v>8239</v>
      </c>
      <c r="B807" s="412" t="s">
        <v>3760</v>
      </c>
      <c r="C807" s="424">
        <v>150</v>
      </c>
    </row>
    <row r="808" spans="1:3" ht="54" x14ac:dyDescent="0.25">
      <c r="A808" t="s">
        <v>8240</v>
      </c>
      <c r="B808" s="412" t="s">
        <v>3275</v>
      </c>
      <c r="C808" s="424">
        <v>60</v>
      </c>
    </row>
    <row r="809" spans="1:3" ht="108" x14ac:dyDescent="0.25">
      <c r="A809" t="s">
        <v>8241</v>
      </c>
      <c r="B809" s="412" t="s">
        <v>3764</v>
      </c>
      <c r="C809" s="424">
        <v>120</v>
      </c>
    </row>
    <row r="810" spans="1:3" ht="108" x14ac:dyDescent="0.25">
      <c r="A810" t="s">
        <v>8242</v>
      </c>
      <c r="B810" s="412" t="s">
        <v>3766</v>
      </c>
      <c r="C810" s="424">
        <v>90</v>
      </c>
    </row>
    <row r="811" spans="1:3" ht="90" x14ac:dyDescent="0.25">
      <c r="A811" t="s">
        <v>8243</v>
      </c>
      <c r="B811" s="412" t="s">
        <v>3280</v>
      </c>
      <c r="C811" s="424">
        <v>60</v>
      </c>
    </row>
    <row r="812" spans="1:3" ht="54" x14ac:dyDescent="0.25">
      <c r="A812" t="s">
        <v>8244</v>
      </c>
      <c r="B812" s="412" t="s">
        <v>3223</v>
      </c>
      <c r="C812" s="424">
        <v>120</v>
      </c>
    </row>
    <row r="813" spans="1:3" ht="36" x14ac:dyDescent="0.25">
      <c r="A813" t="s">
        <v>8245</v>
      </c>
      <c r="B813" s="412" t="s">
        <v>3227</v>
      </c>
      <c r="C813" s="424">
        <v>30</v>
      </c>
    </row>
    <row r="814" spans="1:3" ht="54" x14ac:dyDescent="0.25">
      <c r="A814" t="s">
        <v>8246</v>
      </c>
      <c r="B814" s="412" t="s">
        <v>3225</v>
      </c>
      <c r="C814" s="424">
        <v>60</v>
      </c>
    </row>
    <row r="815" spans="1:3" ht="108" x14ac:dyDescent="0.25">
      <c r="A815" t="s">
        <v>8247</v>
      </c>
      <c r="B815" s="412" t="s">
        <v>3773</v>
      </c>
      <c r="C815" s="424">
        <v>60</v>
      </c>
    </row>
    <row r="816" spans="1:3" ht="54" x14ac:dyDescent="0.25">
      <c r="A816" t="s">
        <v>8248</v>
      </c>
      <c r="B816" s="412" t="s">
        <v>817</v>
      </c>
      <c r="C816" s="424">
        <v>225</v>
      </c>
    </row>
    <row r="817" spans="1:3" ht="36" x14ac:dyDescent="0.25">
      <c r="A817" t="s">
        <v>8249</v>
      </c>
      <c r="B817" s="410" t="s">
        <v>2411</v>
      </c>
      <c r="C817" s="423">
        <v>75</v>
      </c>
    </row>
    <row r="818" spans="1:3" ht="36" x14ac:dyDescent="0.25">
      <c r="A818" t="s">
        <v>8250</v>
      </c>
      <c r="B818" s="410" t="s">
        <v>2413</v>
      </c>
      <c r="C818" s="423">
        <v>30</v>
      </c>
    </row>
    <row r="819" spans="1:3" ht="72" x14ac:dyDescent="0.25">
      <c r="A819" t="s">
        <v>8251</v>
      </c>
      <c r="B819" s="410" t="s">
        <v>2415</v>
      </c>
      <c r="C819" s="423">
        <v>60</v>
      </c>
    </row>
    <row r="820" spans="1:3" ht="108" x14ac:dyDescent="0.25">
      <c r="A820" t="s">
        <v>8252</v>
      </c>
      <c r="B820" s="410" t="s">
        <v>6868</v>
      </c>
      <c r="C820" s="423">
        <v>75</v>
      </c>
    </row>
    <row r="821" spans="1:3" ht="18" x14ac:dyDescent="0.25">
      <c r="A821" t="s">
        <v>8253</v>
      </c>
      <c r="B821" s="410" t="s">
        <v>836</v>
      </c>
      <c r="C821" s="423">
        <v>75</v>
      </c>
    </row>
    <row r="822" spans="1:3" ht="54" x14ac:dyDescent="0.25">
      <c r="A822" t="s">
        <v>8254</v>
      </c>
      <c r="B822" s="410" t="s">
        <v>7284</v>
      </c>
      <c r="C822" s="423">
        <v>120</v>
      </c>
    </row>
    <row r="823" spans="1:3" ht="18" x14ac:dyDescent="0.25">
      <c r="A823" t="s">
        <v>8255</v>
      </c>
      <c r="B823" s="419" t="s">
        <v>2428</v>
      </c>
      <c r="C823" s="425">
        <v>30</v>
      </c>
    </row>
    <row r="824" spans="1:3" ht="18" x14ac:dyDescent="0.25">
      <c r="A824" t="s">
        <v>8256</v>
      </c>
      <c r="B824" s="413" t="s">
        <v>6911</v>
      </c>
      <c r="C824" s="425">
        <v>45</v>
      </c>
    </row>
    <row r="825" spans="1:3" ht="18" x14ac:dyDescent="0.25">
      <c r="A825" t="s">
        <v>8257</v>
      </c>
      <c r="B825" s="419" t="s">
        <v>3690</v>
      </c>
      <c r="C825" s="425">
        <v>45</v>
      </c>
    </row>
    <row r="826" spans="1:3" ht="18" x14ac:dyDescent="0.25">
      <c r="A826" t="s">
        <v>8258</v>
      </c>
      <c r="B826" s="413" t="s">
        <v>6966</v>
      </c>
      <c r="C826" s="425">
        <v>90</v>
      </c>
    </row>
    <row r="827" spans="1:3" ht="18" x14ac:dyDescent="0.25">
      <c r="A827" t="s">
        <v>8259</v>
      </c>
      <c r="B827" s="419" t="s">
        <v>3356</v>
      </c>
      <c r="C827" s="425">
        <v>60</v>
      </c>
    </row>
    <row r="828" spans="1:3" ht="18" x14ac:dyDescent="0.25">
      <c r="A828" t="s">
        <v>8260</v>
      </c>
      <c r="B828" s="419" t="s">
        <v>3682</v>
      </c>
      <c r="C828" s="425">
        <v>90</v>
      </c>
    </row>
    <row r="829" spans="1:3" ht="18" x14ac:dyDescent="0.25">
      <c r="A829" t="s">
        <v>8261</v>
      </c>
      <c r="B829" s="419" t="s">
        <v>3684</v>
      </c>
      <c r="C829" s="425">
        <v>90</v>
      </c>
    </row>
    <row r="830" spans="1:3" ht="18" x14ac:dyDescent="0.25">
      <c r="A830" t="s">
        <v>8262</v>
      </c>
      <c r="B830" s="419" t="s">
        <v>6967</v>
      </c>
      <c r="C830" s="425">
        <v>90</v>
      </c>
    </row>
    <row r="831" spans="1:3" ht="18" x14ac:dyDescent="0.25">
      <c r="A831" t="s">
        <v>8263</v>
      </c>
      <c r="B831" s="419" t="s">
        <v>3687</v>
      </c>
      <c r="C831" s="425">
        <v>60</v>
      </c>
    </row>
    <row r="832" spans="1:3" ht="18" x14ac:dyDescent="0.25">
      <c r="A832" t="s">
        <v>8264</v>
      </c>
      <c r="B832" s="419" t="s">
        <v>6968</v>
      </c>
      <c r="C832" s="425">
        <v>60</v>
      </c>
    </row>
    <row r="833" spans="1:3" ht="18" x14ac:dyDescent="0.25">
      <c r="A833" t="s">
        <v>8265</v>
      </c>
      <c r="B833" s="419" t="s">
        <v>3358</v>
      </c>
      <c r="C833" s="425">
        <v>45</v>
      </c>
    </row>
    <row r="834" spans="1:3" ht="18" x14ac:dyDescent="0.25">
      <c r="A834" t="s">
        <v>8266</v>
      </c>
      <c r="B834" s="419" t="s">
        <v>3361</v>
      </c>
      <c r="C834" s="425">
        <v>90</v>
      </c>
    </row>
    <row r="835" spans="1:3" ht="18" x14ac:dyDescent="0.25">
      <c r="A835" t="s">
        <v>8267</v>
      </c>
      <c r="B835" s="419" t="s">
        <v>3725</v>
      </c>
      <c r="C835" s="425">
        <v>60</v>
      </c>
    </row>
    <row r="836" spans="1:3" ht="18" x14ac:dyDescent="0.25">
      <c r="A836" t="s">
        <v>8268</v>
      </c>
      <c r="B836" s="419" t="s">
        <v>2640</v>
      </c>
      <c r="C836" s="425">
        <v>90</v>
      </c>
    </row>
    <row r="837" spans="1:3" ht="18" x14ac:dyDescent="0.25">
      <c r="A837" t="s">
        <v>8269</v>
      </c>
      <c r="B837" s="413" t="s">
        <v>3624</v>
      </c>
      <c r="C837" s="425">
        <v>90</v>
      </c>
    </row>
    <row r="838" spans="1:3" ht="18" x14ac:dyDescent="0.25">
      <c r="A838" t="s">
        <v>8270</v>
      </c>
      <c r="B838" s="419" t="s">
        <v>3695</v>
      </c>
      <c r="C838" s="428">
        <v>60</v>
      </c>
    </row>
    <row r="839" spans="1:3" ht="18" x14ac:dyDescent="0.25">
      <c r="A839" t="s">
        <v>8271</v>
      </c>
      <c r="B839" s="419" t="s">
        <v>3697</v>
      </c>
      <c r="C839" s="425">
        <v>60</v>
      </c>
    </row>
    <row r="840" spans="1:3" ht="18" x14ac:dyDescent="0.25">
      <c r="A840" t="s">
        <v>8272</v>
      </c>
      <c r="B840" s="419" t="s">
        <v>3693</v>
      </c>
      <c r="C840" s="428">
        <v>120</v>
      </c>
    </row>
    <row r="841" spans="1:3" ht="18" x14ac:dyDescent="0.25">
      <c r="A841" t="s">
        <v>8273</v>
      </c>
      <c r="B841" s="419" t="s">
        <v>3731</v>
      </c>
      <c r="C841" s="428">
        <v>120</v>
      </c>
    </row>
    <row r="842" spans="1:3" ht="18" x14ac:dyDescent="0.25">
      <c r="A842" t="s">
        <v>8274</v>
      </c>
      <c r="B842" s="419" t="s">
        <v>3568</v>
      </c>
      <c r="C842" s="428">
        <v>180</v>
      </c>
    </row>
    <row r="843" spans="1:3" ht="18" x14ac:dyDescent="0.25">
      <c r="A843" t="s">
        <v>8275</v>
      </c>
      <c r="B843" s="419" t="s">
        <v>3701</v>
      </c>
      <c r="C843" s="428">
        <v>120</v>
      </c>
    </row>
    <row r="844" spans="1:3" ht="18" x14ac:dyDescent="0.25">
      <c r="A844" t="s">
        <v>8276</v>
      </c>
      <c r="B844" s="419" t="s">
        <v>3574</v>
      </c>
      <c r="C844" s="428">
        <v>120</v>
      </c>
    </row>
    <row r="845" spans="1:3" ht="18" x14ac:dyDescent="0.25">
      <c r="A845" t="s">
        <v>8277</v>
      </c>
      <c r="B845" s="419" t="s">
        <v>3736</v>
      </c>
      <c r="C845" s="428">
        <v>120</v>
      </c>
    </row>
    <row r="846" spans="1:3" ht="18" x14ac:dyDescent="0.25">
      <c r="A846" t="s">
        <v>8278</v>
      </c>
      <c r="B846" s="419" t="s">
        <v>3740</v>
      </c>
      <c r="C846" s="428">
        <v>270</v>
      </c>
    </row>
    <row r="847" spans="1:3" ht="36" x14ac:dyDescent="0.25">
      <c r="A847" t="s">
        <v>8279</v>
      </c>
      <c r="B847" s="410" t="s">
        <v>2411</v>
      </c>
      <c r="C847" s="423">
        <v>30</v>
      </c>
    </row>
    <row r="848" spans="1:3" ht="36" x14ac:dyDescent="0.25">
      <c r="A848" t="s">
        <v>8280</v>
      </c>
      <c r="B848" s="410" t="s">
        <v>2413</v>
      </c>
      <c r="C848" s="423">
        <v>15</v>
      </c>
    </row>
    <row r="849" spans="1:3" ht="72" x14ac:dyDescent="0.25">
      <c r="A849" t="s">
        <v>8281</v>
      </c>
      <c r="B849" s="410" t="s">
        <v>2415</v>
      </c>
      <c r="C849" s="423">
        <v>30</v>
      </c>
    </row>
    <row r="850" spans="1:3" ht="108" x14ac:dyDescent="0.25">
      <c r="A850" t="s">
        <v>8282</v>
      </c>
      <c r="B850" s="410" t="s">
        <v>2417</v>
      </c>
      <c r="C850" s="423">
        <v>45</v>
      </c>
    </row>
    <row r="851" spans="1:3" ht="18" x14ac:dyDescent="0.25">
      <c r="A851" t="s">
        <v>8283</v>
      </c>
      <c r="B851" s="410" t="s">
        <v>836</v>
      </c>
      <c r="C851" s="423">
        <v>45</v>
      </c>
    </row>
    <row r="852" spans="1:3" ht="72" x14ac:dyDescent="0.25">
      <c r="A852" t="s">
        <v>8284</v>
      </c>
      <c r="B852" s="410" t="s">
        <v>2420</v>
      </c>
      <c r="C852" s="423">
        <v>90</v>
      </c>
    </row>
    <row r="853" spans="1:3" ht="18" x14ac:dyDescent="0.25">
      <c r="A853" t="s">
        <v>8285</v>
      </c>
      <c r="B853" s="419" t="s">
        <v>3677</v>
      </c>
      <c r="C853" s="428">
        <v>30</v>
      </c>
    </row>
    <row r="854" spans="1:3" ht="18" x14ac:dyDescent="0.25">
      <c r="A854" t="s">
        <v>8286</v>
      </c>
      <c r="B854" s="419" t="s">
        <v>6911</v>
      </c>
      <c r="C854" s="428">
        <v>45</v>
      </c>
    </row>
    <row r="855" spans="1:3" ht="18" x14ac:dyDescent="0.25">
      <c r="A855" t="s">
        <v>8287</v>
      </c>
      <c r="B855" s="419" t="s">
        <v>3690</v>
      </c>
      <c r="C855" s="428">
        <v>45</v>
      </c>
    </row>
    <row r="856" spans="1:3" ht="18" x14ac:dyDescent="0.25">
      <c r="A856" t="s">
        <v>8288</v>
      </c>
      <c r="B856" s="413" t="s">
        <v>6966</v>
      </c>
      <c r="C856" s="428">
        <v>60</v>
      </c>
    </row>
    <row r="857" spans="1:3" ht="18" x14ac:dyDescent="0.25">
      <c r="A857" t="s">
        <v>8289</v>
      </c>
      <c r="B857" s="419" t="s">
        <v>3356</v>
      </c>
      <c r="C857" s="428">
        <v>60</v>
      </c>
    </row>
    <row r="858" spans="1:3" ht="18" x14ac:dyDescent="0.25">
      <c r="A858" t="s">
        <v>8290</v>
      </c>
      <c r="B858" s="419" t="s">
        <v>3682</v>
      </c>
      <c r="C858" s="428">
        <v>90</v>
      </c>
    </row>
    <row r="859" spans="1:3" ht="18" x14ac:dyDescent="0.25">
      <c r="A859" t="s">
        <v>8291</v>
      </c>
      <c r="B859" s="419" t="s">
        <v>3684</v>
      </c>
      <c r="C859" s="428">
        <v>60</v>
      </c>
    </row>
    <row r="860" spans="1:3" ht="18" x14ac:dyDescent="0.25">
      <c r="A860" t="s">
        <v>8292</v>
      </c>
      <c r="B860" s="419" t="s">
        <v>3618</v>
      </c>
      <c r="C860" s="428">
        <v>60</v>
      </c>
    </row>
    <row r="861" spans="1:3" ht="18" x14ac:dyDescent="0.25">
      <c r="A861" t="s">
        <v>8293</v>
      </c>
      <c r="B861" s="419" t="s">
        <v>3687</v>
      </c>
      <c r="C861" s="428">
        <v>60</v>
      </c>
    </row>
    <row r="862" spans="1:3" ht="18" x14ac:dyDescent="0.25">
      <c r="A862" t="s">
        <v>8294</v>
      </c>
      <c r="B862" s="419" t="s">
        <v>3704</v>
      </c>
      <c r="C862" s="428">
        <v>60</v>
      </c>
    </row>
    <row r="863" spans="1:3" ht="18" x14ac:dyDescent="0.25">
      <c r="A863" t="s">
        <v>8295</v>
      </c>
      <c r="B863" s="419" t="s">
        <v>3358</v>
      </c>
      <c r="C863" s="428">
        <v>45</v>
      </c>
    </row>
    <row r="864" spans="1:3" ht="18" x14ac:dyDescent="0.25">
      <c r="A864" t="s">
        <v>8296</v>
      </c>
      <c r="B864" s="419" t="s">
        <v>3688</v>
      </c>
      <c r="C864" s="428">
        <v>90</v>
      </c>
    </row>
    <row r="865" spans="1:3" ht="18" x14ac:dyDescent="0.25">
      <c r="A865" t="s">
        <v>8297</v>
      </c>
      <c r="B865" s="419" t="s">
        <v>2640</v>
      </c>
      <c r="C865" s="428">
        <v>45</v>
      </c>
    </row>
    <row r="866" spans="1:3" ht="18" x14ac:dyDescent="0.25">
      <c r="A866" t="s">
        <v>8298</v>
      </c>
      <c r="B866" s="419" t="s">
        <v>3624</v>
      </c>
      <c r="C866" s="428">
        <v>90</v>
      </c>
    </row>
    <row r="867" spans="1:3" ht="18" x14ac:dyDescent="0.25">
      <c r="A867" t="s">
        <v>8299</v>
      </c>
      <c r="B867" s="419" t="s">
        <v>3693</v>
      </c>
      <c r="C867" s="428">
        <v>120</v>
      </c>
    </row>
    <row r="868" spans="1:3" ht="18" x14ac:dyDescent="0.25">
      <c r="A868" t="s">
        <v>8300</v>
      </c>
      <c r="B868" s="419" t="s">
        <v>3695</v>
      </c>
      <c r="C868" s="428">
        <v>60</v>
      </c>
    </row>
    <row r="869" spans="1:3" ht="18" x14ac:dyDescent="0.25">
      <c r="A869" t="s">
        <v>8301</v>
      </c>
      <c r="B869" s="419" t="s">
        <v>3697</v>
      </c>
      <c r="C869" s="428">
        <v>60</v>
      </c>
    </row>
    <row r="870" spans="1:3" ht="18" x14ac:dyDescent="0.25">
      <c r="A870" t="s">
        <v>8302</v>
      </c>
      <c r="B870" s="419" t="s">
        <v>3699</v>
      </c>
      <c r="C870" s="428">
        <v>120</v>
      </c>
    </row>
    <row r="871" spans="1:3" ht="18" x14ac:dyDescent="0.25">
      <c r="A871" t="s">
        <v>8303</v>
      </c>
      <c r="B871" s="419" t="s">
        <v>3701</v>
      </c>
      <c r="C871" s="428">
        <v>120</v>
      </c>
    </row>
    <row r="872" spans="1:3" ht="18" x14ac:dyDescent="0.25">
      <c r="A872" t="s">
        <v>8304</v>
      </c>
      <c r="B872" s="419" t="s">
        <v>3574</v>
      </c>
      <c r="C872" s="428">
        <v>60</v>
      </c>
    </row>
    <row r="873" spans="1:3" ht="18" x14ac:dyDescent="0.25">
      <c r="A873" t="s">
        <v>8305</v>
      </c>
      <c r="B873" s="419" t="s">
        <v>817</v>
      </c>
      <c r="C873" s="428">
        <v>270</v>
      </c>
    </row>
    <row r="874" spans="1:3" ht="16.5" x14ac:dyDescent="0.35">
      <c r="A874" s="406" t="s">
        <v>7503</v>
      </c>
      <c r="B874" s="406" t="s">
        <v>6721</v>
      </c>
      <c r="C874" s="407"/>
    </row>
    <row r="875" spans="1:3" ht="16.5" x14ac:dyDescent="0.35">
      <c r="A875" s="406" t="s">
        <v>7504</v>
      </c>
      <c r="B875" s="406" t="s">
        <v>6722</v>
      </c>
      <c r="C875" s="407"/>
    </row>
    <row r="876" spans="1:3" ht="16.5" x14ac:dyDescent="0.35">
      <c r="A876" s="406" t="s">
        <v>7505</v>
      </c>
      <c r="B876" s="406" t="s">
        <v>6723</v>
      </c>
      <c r="C876" s="407"/>
    </row>
    <row r="877" spans="1:3" ht="16.5" x14ac:dyDescent="0.35">
      <c r="A877" s="406" t="s">
        <v>7506</v>
      </c>
      <c r="B877" s="406" t="s">
        <v>6724</v>
      </c>
      <c r="C877" s="407"/>
    </row>
    <row r="878" spans="1:3" ht="16.5" x14ac:dyDescent="0.35">
      <c r="A878" s="406" t="s">
        <v>7507</v>
      </c>
      <c r="B878" s="406" t="s">
        <v>6725</v>
      </c>
      <c r="C878" s="407"/>
    </row>
    <row r="879" spans="1:3" ht="16.5" x14ac:dyDescent="0.35">
      <c r="A879" s="406" t="s">
        <v>7508</v>
      </c>
      <c r="B879" s="406" t="s">
        <v>6726</v>
      </c>
      <c r="C879" s="407"/>
    </row>
    <row r="880" spans="1:3" ht="16.5" x14ac:dyDescent="0.35">
      <c r="A880" s="406" t="s">
        <v>7509</v>
      </c>
      <c r="B880" s="406" t="s">
        <v>6727</v>
      </c>
      <c r="C880" s="407"/>
    </row>
    <row r="881" spans="1:3" ht="16.5" x14ac:dyDescent="0.35">
      <c r="A881" s="406" t="s">
        <v>7510</v>
      </c>
      <c r="B881" s="406" t="s">
        <v>3544</v>
      </c>
      <c r="C881" s="407"/>
    </row>
    <row r="882" spans="1:3" ht="16.5" x14ac:dyDescent="0.35">
      <c r="A882" s="406" t="s">
        <v>7511</v>
      </c>
      <c r="B882" s="406" t="s">
        <v>6728</v>
      </c>
      <c r="C882" s="407"/>
    </row>
    <row r="883" spans="1:3" ht="16.5" x14ac:dyDescent="0.35">
      <c r="A883" s="406" t="s">
        <v>7512</v>
      </c>
      <c r="B883" s="406" t="s">
        <v>6729</v>
      </c>
      <c r="C883" s="407"/>
    </row>
    <row r="884" spans="1:3" ht="16.5" x14ac:dyDescent="0.35">
      <c r="A884" s="406" t="s">
        <v>7513</v>
      </c>
      <c r="B884" s="406" t="s">
        <v>6730</v>
      </c>
      <c r="C884" s="407"/>
    </row>
    <row r="885" spans="1:3" ht="16.5" x14ac:dyDescent="0.35">
      <c r="A885" s="406" t="s">
        <v>7514</v>
      </c>
      <c r="B885" s="406" t="s">
        <v>6731</v>
      </c>
      <c r="C885" s="407"/>
    </row>
    <row r="886" spans="1:3" ht="16.5" x14ac:dyDescent="0.35">
      <c r="A886" s="406" t="s">
        <v>7515</v>
      </c>
      <c r="B886" s="406" t="s">
        <v>6732</v>
      </c>
      <c r="C886" s="407"/>
    </row>
    <row r="887" spans="1:3" ht="16.5" x14ac:dyDescent="0.35">
      <c r="A887" s="406" t="s">
        <v>7516</v>
      </c>
      <c r="B887" s="406" t="s">
        <v>6733</v>
      </c>
      <c r="C887" s="407"/>
    </row>
    <row r="888" spans="1:3" ht="16.5" x14ac:dyDescent="0.35">
      <c r="A888" s="406" t="s">
        <v>7517</v>
      </c>
      <c r="B888" s="406" t="s">
        <v>6734</v>
      </c>
      <c r="C888" s="407"/>
    </row>
    <row r="889" spans="1:3" ht="16.5" x14ac:dyDescent="0.35">
      <c r="A889" s="406" t="s">
        <v>7518</v>
      </c>
      <c r="B889" s="406" t="s">
        <v>6735</v>
      </c>
      <c r="C889" s="407"/>
    </row>
    <row r="890" spans="1:3" ht="16.5" x14ac:dyDescent="0.35">
      <c r="A890" s="406" t="s">
        <v>7519</v>
      </c>
      <c r="B890" s="406" t="s">
        <v>7308</v>
      </c>
      <c r="C890" s="407"/>
    </row>
    <row r="891" spans="1:3" ht="16.5" x14ac:dyDescent="0.35">
      <c r="A891" s="406" t="s">
        <v>7520</v>
      </c>
      <c r="B891" s="406" t="s">
        <v>6736</v>
      </c>
      <c r="C891" s="407"/>
    </row>
    <row r="892" spans="1:3" ht="16.5" x14ac:dyDescent="0.35">
      <c r="A892" s="406" t="s">
        <v>7521</v>
      </c>
      <c r="B892" s="406" t="s">
        <v>7309</v>
      </c>
      <c r="C892" s="407"/>
    </row>
    <row r="893" spans="1:3" ht="16.5" x14ac:dyDescent="0.35">
      <c r="A893" s="406" t="s">
        <v>7522</v>
      </c>
      <c r="B893" s="406" t="s">
        <v>6714</v>
      </c>
      <c r="C893" s="407"/>
    </row>
    <row r="894" spans="1:3" ht="16.5" x14ac:dyDescent="0.35">
      <c r="A894" s="406" t="s">
        <v>8279</v>
      </c>
      <c r="B894" s="406" t="s">
        <v>3536</v>
      </c>
      <c r="C894" s="407"/>
    </row>
    <row r="895" spans="1:3" ht="16.5" x14ac:dyDescent="0.35">
      <c r="A895" s="406" t="s">
        <v>8280</v>
      </c>
      <c r="B895" s="406" t="s">
        <v>6716</v>
      </c>
      <c r="C895" s="407"/>
    </row>
    <row r="896" spans="1:3" ht="16.5" x14ac:dyDescent="0.35">
      <c r="A896" s="406" t="s">
        <v>8281</v>
      </c>
      <c r="B896" s="406" t="s">
        <v>6717</v>
      </c>
      <c r="C896" s="407"/>
    </row>
    <row r="897" spans="1:3" ht="16.5" x14ac:dyDescent="0.35">
      <c r="A897" s="406" t="s">
        <v>8282</v>
      </c>
      <c r="B897" s="406" t="s">
        <v>6718</v>
      </c>
      <c r="C897" s="407"/>
    </row>
    <row r="898" spans="1:3" ht="16.5" x14ac:dyDescent="0.35">
      <c r="A898" s="406" t="s">
        <v>8283</v>
      </c>
      <c r="B898" s="406" t="s">
        <v>6719</v>
      </c>
      <c r="C898" s="407"/>
    </row>
    <row r="899" spans="1:3" ht="16.5" x14ac:dyDescent="0.35">
      <c r="A899" s="406" t="s">
        <v>8284</v>
      </c>
      <c r="B899" s="406" t="s">
        <v>6720</v>
      </c>
      <c r="C899" s="407"/>
    </row>
    <row r="900" spans="1:3" ht="16.5" x14ac:dyDescent="0.35">
      <c r="A900" s="406" t="s">
        <v>8285</v>
      </c>
      <c r="B900" s="406" t="s">
        <v>6737</v>
      </c>
      <c r="C900" s="407"/>
    </row>
    <row r="901" spans="1:3" ht="16.5" x14ac:dyDescent="0.35">
      <c r="A901" s="406" t="s">
        <v>8286</v>
      </c>
      <c r="B901" s="406" t="s">
        <v>6739</v>
      </c>
      <c r="C901" s="407"/>
    </row>
    <row r="902" spans="1:3" ht="16.5" x14ac:dyDescent="0.35">
      <c r="A902" s="406" t="s">
        <v>8287</v>
      </c>
      <c r="B902" s="406" t="s">
        <v>6740</v>
      </c>
      <c r="C902" s="407"/>
    </row>
    <row r="903" spans="1:3" ht="16.5" x14ac:dyDescent="0.35">
      <c r="A903" s="406" t="s">
        <v>8288</v>
      </c>
      <c r="B903" s="406" t="s">
        <v>6742</v>
      </c>
      <c r="C903" s="407"/>
    </row>
    <row r="904" spans="1:3" ht="16.5" x14ac:dyDescent="0.35">
      <c r="A904" s="406" t="s">
        <v>8289</v>
      </c>
      <c r="B904" s="406" t="s">
        <v>6743</v>
      </c>
      <c r="C904" s="407"/>
    </row>
    <row r="905" spans="1:3" ht="16.5" x14ac:dyDescent="0.35">
      <c r="A905" s="406" t="s">
        <v>8290</v>
      </c>
      <c r="B905" s="406" t="s">
        <v>6744</v>
      </c>
      <c r="C905" s="407"/>
    </row>
    <row r="906" spans="1:3" ht="16.5" x14ac:dyDescent="0.35">
      <c r="A906" s="406" t="s">
        <v>8291</v>
      </c>
      <c r="B906" s="406" t="s">
        <v>6745</v>
      </c>
      <c r="C906" s="407"/>
    </row>
    <row r="907" spans="1:3" ht="16.5" x14ac:dyDescent="0.35">
      <c r="A907" s="406" t="s">
        <v>8292</v>
      </c>
      <c r="B907" s="406" t="s">
        <v>6746</v>
      </c>
      <c r="C907" s="407"/>
    </row>
    <row r="908" spans="1:3" ht="16.5" x14ac:dyDescent="0.35">
      <c r="A908" s="406" t="s">
        <v>8293</v>
      </c>
      <c r="B908" s="406" t="s">
        <v>6747</v>
      </c>
      <c r="C908" s="407"/>
    </row>
    <row r="909" spans="1:3" ht="16.5" x14ac:dyDescent="0.35">
      <c r="A909" s="406" t="s">
        <v>8294</v>
      </c>
      <c r="B909" s="406" t="s">
        <v>6748</v>
      </c>
      <c r="C909" s="407"/>
    </row>
    <row r="910" spans="1:3" ht="16.5" x14ac:dyDescent="0.35">
      <c r="A910" s="406" t="s">
        <v>8295</v>
      </c>
      <c r="B910" s="406" t="s">
        <v>6749</v>
      </c>
      <c r="C910" s="407"/>
    </row>
    <row r="911" spans="1:3" ht="16.5" x14ac:dyDescent="0.35">
      <c r="A911" s="406" t="s">
        <v>8296</v>
      </c>
      <c r="B911" s="406" t="s">
        <v>6750</v>
      </c>
      <c r="C911" s="407"/>
    </row>
    <row r="912" spans="1:3" ht="16.5" x14ac:dyDescent="0.35">
      <c r="A912" s="406" t="s">
        <v>8297</v>
      </c>
      <c r="B912" s="406" t="s">
        <v>6752</v>
      </c>
      <c r="C912" s="407"/>
    </row>
    <row r="913" spans="1:3" ht="16.5" x14ac:dyDescent="0.35">
      <c r="A913" s="406" t="s">
        <v>8298</v>
      </c>
      <c r="B913" s="406" t="s">
        <v>6753</v>
      </c>
      <c r="C913" s="407"/>
    </row>
    <row r="914" spans="1:3" ht="16.5" x14ac:dyDescent="0.35">
      <c r="A914" s="406" t="s">
        <v>8299</v>
      </c>
      <c r="B914" s="406" t="s">
        <v>6754</v>
      </c>
      <c r="C914" s="407"/>
    </row>
    <row r="915" spans="1:3" ht="16.5" x14ac:dyDescent="0.35">
      <c r="A915" s="406" t="s">
        <v>8300</v>
      </c>
      <c r="B915" s="406" t="s">
        <v>6755</v>
      </c>
      <c r="C915" s="407"/>
    </row>
    <row r="916" spans="1:3" ht="16.5" x14ac:dyDescent="0.35">
      <c r="A916" s="406" t="s">
        <v>8301</v>
      </c>
      <c r="B916" s="406" t="s">
        <v>6756</v>
      </c>
      <c r="C916" s="407"/>
    </row>
    <row r="917" spans="1:3" ht="16.5" x14ac:dyDescent="0.35">
      <c r="A917" s="406" t="s">
        <v>8302</v>
      </c>
      <c r="B917" s="406" t="s">
        <v>6757</v>
      </c>
      <c r="C917" s="407"/>
    </row>
    <row r="918" spans="1:3" ht="16.5" x14ac:dyDescent="0.35">
      <c r="A918" s="406" t="s">
        <v>8303</v>
      </c>
      <c r="B918" s="406" t="s">
        <v>6758</v>
      </c>
      <c r="C918" s="407"/>
    </row>
    <row r="919" spans="1:3" ht="16.5" x14ac:dyDescent="0.35">
      <c r="A919" s="406" t="s">
        <v>8304</v>
      </c>
      <c r="B919" s="406" t="s">
        <v>6760</v>
      </c>
      <c r="C919" s="407"/>
    </row>
    <row r="920" spans="1:3" ht="16.5" x14ac:dyDescent="0.35">
      <c r="A920" s="406" t="s">
        <v>8305</v>
      </c>
      <c r="B920" s="406" t="s">
        <v>6714</v>
      </c>
      <c r="C920" s="407"/>
    </row>
    <row r="921" spans="1:3" ht="16.5" x14ac:dyDescent="0.35">
      <c r="A921" s="409" t="s">
        <v>7613</v>
      </c>
      <c r="B921" s="408" t="s">
        <v>6715</v>
      </c>
      <c r="C921" s="407"/>
    </row>
    <row r="922" spans="1:3" ht="16.5" x14ac:dyDescent="0.35">
      <c r="A922" s="409" t="s">
        <v>7614</v>
      </c>
      <c r="B922" s="408" t="s">
        <v>6716</v>
      </c>
      <c r="C922" s="407"/>
    </row>
    <row r="923" spans="1:3" ht="16.5" x14ac:dyDescent="0.35">
      <c r="A923" s="409" t="s">
        <v>7439</v>
      </c>
      <c r="B923" s="408" t="s">
        <v>6717</v>
      </c>
      <c r="C923" s="407"/>
    </row>
    <row r="924" spans="1:3" ht="16.5" x14ac:dyDescent="0.35">
      <c r="A924" s="409" t="s">
        <v>7615</v>
      </c>
      <c r="B924" s="408" t="s">
        <v>6762</v>
      </c>
      <c r="C924" s="407"/>
    </row>
    <row r="925" spans="1:3" ht="16.5" x14ac:dyDescent="0.35">
      <c r="A925" s="409" t="s">
        <v>7429</v>
      </c>
      <c r="B925" s="408" t="s">
        <v>6719</v>
      </c>
      <c r="C925" s="407"/>
    </row>
    <row r="926" spans="1:3" ht="16.5" x14ac:dyDescent="0.35">
      <c r="A926" s="409" t="s">
        <v>7616</v>
      </c>
      <c r="B926" s="408" t="s">
        <v>6763</v>
      </c>
      <c r="C926" s="407"/>
    </row>
    <row r="927" spans="1:3" ht="16.5" x14ac:dyDescent="0.35">
      <c r="A927" s="409" t="s">
        <v>7617</v>
      </c>
      <c r="B927" s="408" t="s">
        <v>3544</v>
      </c>
      <c r="C927" s="407"/>
    </row>
    <row r="928" spans="1:3" ht="16.5" x14ac:dyDescent="0.35">
      <c r="A928" s="409" t="s">
        <v>7618</v>
      </c>
      <c r="B928" s="408" t="s">
        <v>6725</v>
      </c>
      <c r="C928" s="407"/>
    </row>
    <row r="929" spans="1:3" ht="16.5" x14ac:dyDescent="0.35">
      <c r="A929" s="409" t="s">
        <v>7619</v>
      </c>
      <c r="B929" s="408" t="s">
        <v>6764</v>
      </c>
      <c r="C929" s="407"/>
    </row>
    <row r="930" spans="1:3" ht="16.5" x14ac:dyDescent="0.35">
      <c r="A930" s="409" t="s">
        <v>7620</v>
      </c>
      <c r="B930" s="408" t="s">
        <v>6724</v>
      </c>
      <c r="C930" s="407"/>
    </row>
    <row r="931" spans="1:3" ht="16.5" x14ac:dyDescent="0.35">
      <c r="A931" s="409" t="s">
        <v>7621</v>
      </c>
      <c r="B931" s="408" t="s">
        <v>6765</v>
      </c>
      <c r="C931" s="407"/>
    </row>
    <row r="932" spans="1:3" ht="16.5" x14ac:dyDescent="0.35">
      <c r="A932" s="409" t="s">
        <v>7622</v>
      </c>
      <c r="B932" s="408" t="s">
        <v>6766</v>
      </c>
      <c r="C932" s="407"/>
    </row>
    <row r="933" spans="1:3" ht="16.5" x14ac:dyDescent="0.35">
      <c r="A933" s="409" t="s">
        <v>7623</v>
      </c>
      <c r="B933" s="408" t="s">
        <v>6767</v>
      </c>
      <c r="C933" s="407"/>
    </row>
    <row r="934" spans="1:3" ht="16.5" x14ac:dyDescent="0.35">
      <c r="A934" s="409" t="s">
        <v>7624</v>
      </c>
      <c r="B934" s="408" t="s">
        <v>6768</v>
      </c>
      <c r="C934" s="407"/>
    </row>
    <row r="935" spans="1:3" ht="16.5" x14ac:dyDescent="0.35">
      <c r="A935" s="409" t="s">
        <v>7625</v>
      </c>
      <c r="B935" s="408" t="s">
        <v>6769</v>
      </c>
      <c r="C935" s="407"/>
    </row>
    <row r="936" spans="1:3" ht="16.5" x14ac:dyDescent="0.35">
      <c r="A936" s="409" t="s">
        <v>7626</v>
      </c>
      <c r="B936" s="408" t="s">
        <v>6770</v>
      </c>
      <c r="C936" s="407"/>
    </row>
    <row r="937" spans="1:3" ht="16.5" x14ac:dyDescent="0.35">
      <c r="A937" s="409" t="s">
        <v>7627</v>
      </c>
      <c r="B937" s="408" t="s">
        <v>6771</v>
      </c>
      <c r="C937" s="407"/>
    </row>
    <row r="938" spans="1:3" ht="16.5" x14ac:dyDescent="0.35">
      <c r="A938" s="409" t="s">
        <v>7628</v>
      </c>
      <c r="B938" s="408" t="s">
        <v>6772</v>
      </c>
      <c r="C938" s="407"/>
    </row>
    <row r="939" spans="1:3" ht="16.5" x14ac:dyDescent="0.35">
      <c r="A939" s="409" t="s">
        <v>7629</v>
      </c>
      <c r="B939" s="408" t="s">
        <v>6773</v>
      </c>
      <c r="C939" s="407"/>
    </row>
    <row r="940" spans="1:3" ht="16.5" x14ac:dyDescent="0.35">
      <c r="A940" s="409" t="s">
        <v>7630</v>
      </c>
      <c r="B940" s="408" t="s">
        <v>6774</v>
      </c>
      <c r="C940" s="407"/>
    </row>
    <row r="941" spans="1:3" ht="16.5" x14ac:dyDescent="0.35">
      <c r="A941" s="409" t="s">
        <v>7631</v>
      </c>
      <c r="B941" s="408" t="s">
        <v>6775</v>
      </c>
      <c r="C941" s="407"/>
    </row>
    <row r="942" spans="1:3" ht="16.5" x14ac:dyDescent="0.35">
      <c r="A942" s="409" t="s">
        <v>7632</v>
      </c>
      <c r="B942" s="408" t="s">
        <v>6776</v>
      </c>
      <c r="C942" s="407"/>
    </row>
    <row r="943" spans="1:3" ht="16.5" x14ac:dyDescent="0.35">
      <c r="A943" s="409" t="s">
        <v>7633</v>
      </c>
      <c r="B943" s="408" t="s">
        <v>6777</v>
      </c>
      <c r="C943" s="407"/>
    </row>
    <row r="944" spans="1:3" ht="16.5" x14ac:dyDescent="0.35">
      <c r="A944" s="409" t="s">
        <v>7634</v>
      </c>
      <c r="B944" s="408" t="s">
        <v>6778</v>
      </c>
      <c r="C944" s="407"/>
    </row>
    <row r="945" spans="1:3" ht="16.5" x14ac:dyDescent="0.35">
      <c r="A945" s="409" t="s">
        <v>7635</v>
      </c>
      <c r="B945" s="408" t="s">
        <v>6714</v>
      </c>
      <c r="C945" s="407"/>
    </row>
    <row r="946" spans="1:3" ht="16.5" x14ac:dyDescent="0.35">
      <c r="A946" s="409" t="s">
        <v>7708</v>
      </c>
      <c r="B946" s="408" t="s">
        <v>6798</v>
      </c>
      <c r="C946" s="407"/>
    </row>
    <row r="947" spans="1:3" ht="16.5" x14ac:dyDescent="0.35">
      <c r="A947" s="409" t="s">
        <v>7709</v>
      </c>
      <c r="B947" s="408" t="s">
        <v>2447</v>
      </c>
      <c r="C947" s="407"/>
    </row>
    <row r="948" spans="1:3" ht="16.5" x14ac:dyDescent="0.35">
      <c r="A948" s="409" t="s">
        <v>7710</v>
      </c>
      <c r="B948" s="408" t="s">
        <v>6799</v>
      </c>
      <c r="C948" s="407"/>
    </row>
    <row r="949" spans="1:3" ht="16.5" x14ac:dyDescent="0.35">
      <c r="A949" s="409" t="s">
        <v>7711</v>
      </c>
      <c r="B949" s="408" t="s">
        <v>6800</v>
      </c>
      <c r="C949" s="407"/>
    </row>
    <row r="950" spans="1:3" ht="16.5" x14ac:dyDescent="0.35">
      <c r="A950" s="409" t="s">
        <v>7712</v>
      </c>
      <c r="B950" s="408" t="s">
        <v>6719</v>
      </c>
      <c r="C950" s="407"/>
    </row>
    <row r="951" spans="1:3" ht="16.5" x14ac:dyDescent="0.35">
      <c r="A951" s="409" t="s">
        <v>7713</v>
      </c>
      <c r="B951" s="408" t="s">
        <v>6801</v>
      </c>
      <c r="C951" s="407"/>
    </row>
    <row r="952" spans="1:3" ht="16.5" x14ac:dyDescent="0.35">
      <c r="A952" s="409" t="s">
        <v>7714</v>
      </c>
      <c r="B952" s="408" t="s">
        <v>3544</v>
      </c>
      <c r="C952" s="407"/>
    </row>
    <row r="953" spans="1:3" ht="16.5" x14ac:dyDescent="0.35">
      <c r="A953" s="409" t="s">
        <v>7715</v>
      </c>
      <c r="B953" s="408" t="s">
        <v>6802</v>
      </c>
      <c r="C953" s="407"/>
    </row>
    <row r="954" spans="1:3" ht="16.5" x14ac:dyDescent="0.35">
      <c r="A954" s="409" t="s">
        <v>7716</v>
      </c>
      <c r="B954" s="408" t="s">
        <v>6723</v>
      </c>
      <c r="C954" s="407"/>
    </row>
    <row r="955" spans="1:3" ht="16.5" x14ac:dyDescent="0.35">
      <c r="A955" s="409" t="s">
        <v>7717</v>
      </c>
      <c r="B955" s="408" t="s">
        <v>6779</v>
      </c>
      <c r="C955" s="407"/>
    </row>
    <row r="956" spans="1:3" ht="16.5" x14ac:dyDescent="0.35">
      <c r="A956" s="409" t="s">
        <v>7718</v>
      </c>
      <c r="B956" s="408" t="s">
        <v>6780</v>
      </c>
      <c r="C956" s="407"/>
    </row>
    <row r="957" spans="1:3" ht="16.5" x14ac:dyDescent="0.35">
      <c r="A957" s="409" t="s">
        <v>7719</v>
      </c>
      <c r="B957" s="408" t="s">
        <v>6781</v>
      </c>
      <c r="C957" s="407"/>
    </row>
    <row r="958" spans="1:3" ht="16.5" x14ac:dyDescent="0.35">
      <c r="A958" s="409" t="s">
        <v>7720</v>
      </c>
      <c r="B958" s="408" t="s">
        <v>6725</v>
      </c>
      <c r="C958" s="407"/>
    </row>
    <row r="959" spans="1:3" ht="16.5" x14ac:dyDescent="0.35">
      <c r="A959" s="409" t="s">
        <v>7721</v>
      </c>
      <c r="B959" s="408" t="s">
        <v>6782</v>
      </c>
      <c r="C959" s="407"/>
    </row>
    <row r="960" spans="1:3" ht="16.5" x14ac:dyDescent="0.35">
      <c r="A960" s="409" t="s">
        <v>7722</v>
      </c>
      <c r="B960" s="408" t="s">
        <v>6783</v>
      </c>
      <c r="C960" s="407"/>
    </row>
    <row r="961" spans="1:3" ht="16.5" x14ac:dyDescent="0.35">
      <c r="A961" s="409" t="s">
        <v>7723</v>
      </c>
      <c r="B961" s="408" t="s">
        <v>6784</v>
      </c>
      <c r="C961" s="407"/>
    </row>
    <row r="962" spans="1:3" ht="16.5" x14ac:dyDescent="0.35">
      <c r="A962" s="409" t="s">
        <v>7724</v>
      </c>
      <c r="B962" s="408" t="s">
        <v>6785</v>
      </c>
      <c r="C962" s="407"/>
    </row>
    <row r="963" spans="1:3" ht="16.5" x14ac:dyDescent="0.35">
      <c r="A963" s="409" t="s">
        <v>7725</v>
      </c>
      <c r="B963" s="408" t="s">
        <v>6786</v>
      </c>
      <c r="C963" s="407"/>
    </row>
    <row r="964" spans="1:3" ht="16.5" x14ac:dyDescent="0.35">
      <c r="A964" s="409" t="s">
        <v>7726</v>
      </c>
      <c r="B964" s="408" t="s">
        <v>6787</v>
      </c>
      <c r="C964" s="407"/>
    </row>
    <row r="965" spans="1:3" ht="16.5" x14ac:dyDescent="0.35">
      <c r="A965" s="409" t="s">
        <v>7727</v>
      </c>
      <c r="B965" s="408" t="s">
        <v>6788</v>
      </c>
      <c r="C965" s="407"/>
    </row>
    <row r="966" spans="1:3" ht="16.5" x14ac:dyDescent="0.35">
      <c r="A966" s="409" t="s">
        <v>7728</v>
      </c>
      <c r="B966" s="408" t="s">
        <v>6789</v>
      </c>
      <c r="C966" s="407"/>
    </row>
    <row r="967" spans="1:3" ht="16.5" x14ac:dyDescent="0.35">
      <c r="A967" s="409" t="s">
        <v>7729</v>
      </c>
      <c r="B967" s="408" t="s">
        <v>6790</v>
      </c>
      <c r="C967" s="407"/>
    </row>
    <row r="968" spans="1:3" ht="16.5" x14ac:dyDescent="0.35">
      <c r="A968" s="409" t="s">
        <v>7730</v>
      </c>
      <c r="B968" s="408" t="s">
        <v>6791</v>
      </c>
      <c r="C968" s="407"/>
    </row>
    <row r="969" spans="1:3" ht="16.5" x14ac:dyDescent="0.35">
      <c r="A969" s="409" t="s">
        <v>7731</v>
      </c>
      <c r="B969" s="408" t="s">
        <v>6792</v>
      </c>
      <c r="C969" s="407"/>
    </row>
    <row r="970" spans="1:3" ht="16.5" x14ac:dyDescent="0.35">
      <c r="A970" s="409" t="s">
        <v>7732</v>
      </c>
      <c r="B970" s="408" t="s">
        <v>6793</v>
      </c>
      <c r="C970" s="407"/>
    </row>
    <row r="971" spans="1:3" ht="16.5" x14ac:dyDescent="0.35">
      <c r="A971" s="409" t="s">
        <v>7733</v>
      </c>
      <c r="B971" s="408" t="s">
        <v>6794</v>
      </c>
      <c r="C971" s="407"/>
    </row>
    <row r="972" spans="1:3" ht="16.5" x14ac:dyDescent="0.35">
      <c r="A972" s="409" t="s">
        <v>7734</v>
      </c>
      <c r="B972" s="408" t="s">
        <v>6795</v>
      </c>
      <c r="C972" s="407"/>
    </row>
    <row r="973" spans="1:3" ht="16.5" x14ac:dyDescent="0.35">
      <c r="A973" s="409" t="s">
        <v>7735</v>
      </c>
      <c r="B973" s="408" t="s">
        <v>7310</v>
      </c>
      <c r="C973" s="407"/>
    </row>
    <row r="974" spans="1:3" ht="16.5" x14ac:dyDescent="0.35">
      <c r="A974" s="409" t="s">
        <v>7736</v>
      </c>
      <c r="B974" s="408" t="s">
        <v>6796</v>
      </c>
      <c r="C974" s="407"/>
    </row>
    <row r="975" spans="1:3" ht="16.5" x14ac:dyDescent="0.35">
      <c r="A975" s="409" t="s">
        <v>7737</v>
      </c>
      <c r="B975" s="408" t="s">
        <v>6797</v>
      </c>
      <c r="C975" s="407"/>
    </row>
    <row r="976" spans="1:3" ht="16.5" x14ac:dyDescent="0.35">
      <c r="A976" s="409" t="s">
        <v>7931</v>
      </c>
      <c r="B976" s="408" t="s">
        <v>3536</v>
      </c>
      <c r="C976" s="407"/>
    </row>
    <row r="977" spans="1:3" ht="16.5" x14ac:dyDescent="0.35">
      <c r="A977" s="409" t="s">
        <v>7932</v>
      </c>
      <c r="B977" s="408" t="s">
        <v>6716</v>
      </c>
      <c r="C977" s="407"/>
    </row>
    <row r="978" spans="1:3" ht="16.5" x14ac:dyDescent="0.35">
      <c r="A978" s="409" t="s">
        <v>7933</v>
      </c>
      <c r="B978" s="408" t="s">
        <v>6717</v>
      </c>
      <c r="C978" s="407"/>
    </row>
    <row r="979" spans="1:3" ht="16.5" x14ac:dyDescent="0.35">
      <c r="A979" s="409" t="s">
        <v>7934</v>
      </c>
      <c r="B979" s="408" t="s">
        <v>6803</v>
      </c>
      <c r="C979" s="407"/>
    </row>
    <row r="980" spans="1:3" ht="16.5" x14ac:dyDescent="0.35">
      <c r="A980" s="409" t="s">
        <v>7935</v>
      </c>
      <c r="B980" s="408" t="s">
        <v>6719</v>
      </c>
      <c r="C980" s="407"/>
    </row>
    <row r="981" spans="1:3" ht="16.5" x14ac:dyDescent="0.35">
      <c r="A981" s="409" t="s">
        <v>7936</v>
      </c>
      <c r="B981" s="408" t="s">
        <v>6720</v>
      </c>
      <c r="C981" s="407"/>
    </row>
    <row r="982" spans="1:3" ht="16.5" x14ac:dyDescent="0.35">
      <c r="A982" s="409" t="s">
        <v>7937</v>
      </c>
      <c r="B982" s="408" t="s">
        <v>6804</v>
      </c>
      <c r="C982" s="407"/>
    </row>
    <row r="983" spans="1:3" ht="16.5" x14ac:dyDescent="0.35">
      <c r="A983" s="409" t="s">
        <v>7938</v>
      </c>
      <c r="B983" s="408" t="s">
        <v>6805</v>
      </c>
      <c r="C983" s="407"/>
    </row>
    <row r="984" spans="1:3" ht="16.5" x14ac:dyDescent="0.35">
      <c r="A984" s="409" t="s">
        <v>7939</v>
      </c>
      <c r="B984" s="408" t="s">
        <v>6806</v>
      </c>
      <c r="C984" s="407"/>
    </row>
    <row r="985" spans="1:3" ht="16.5" x14ac:dyDescent="0.35">
      <c r="A985" s="409" t="s">
        <v>7940</v>
      </c>
      <c r="B985" s="408" t="s">
        <v>6807</v>
      </c>
      <c r="C985" s="407"/>
    </row>
    <row r="986" spans="1:3" ht="16.5" x14ac:dyDescent="0.35">
      <c r="A986" s="409" t="s">
        <v>7941</v>
      </c>
      <c r="B986" s="408" t="s">
        <v>6808</v>
      </c>
      <c r="C986" s="407"/>
    </row>
    <row r="987" spans="1:3" ht="16.5" x14ac:dyDescent="0.35">
      <c r="A987" s="409" t="s">
        <v>7942</v>
      </c>
      <c r="B987" s="408" t="s">
        <v>6809</v>
      </c>
      <c r="C987" s="407"/>
    </row>
    <row r="988" spans="1:3" ht="16.5" x14ac:dyDescent="0.35">
      <c r="A988" s="409" t="s">
        <v>7943</v>
      </c>
      <c r="B988" s="408" t="s">
        <v>6810</v>
      </c>
      <c r="C988" s="407"/>
    </row>
    <row r="989" spans="1:3" ht="16.5" x14ac:dyDescent="0.35">
      <c r="A989" s="409" t="s">
        <v>7944</v>
      </c>
      <c r="B989" s="408" t="s">
        <v>6811</v>
      </c>
      <c r="C989" s="407"/>
    </row>
    <row r="990" spans="1:3" ht="16.5" x14ac:dyDescent="0.35">
      <c r="A990" s="409" t="s">
        <v>7945</v>
      </c>
      <c r="B990" s="408" t="s">
        <v>6812</v>
      </c>
      <c r="C990" s="407"/>
    </row>
    <row r="991" spans="1:3" ht="16.5" x14ac:dyDescent="0.35">
      <c r="A991" s="409" t="s">
        <v>7946</v>
      </c>
      <c r="B991" s="408" t="s">
        <v>6813</v>
      </c>
      <c r="C991" s="407"/>
    </row>
    <row r="992" spans="1:3" ht="16.5" x14ac:dyDescent="0.35">
      <c r="A992" s="409" t="s">
        <v>7947</v>
      </c>
      <c r="B992" s="408" t="s">
        <v>6814</v>
      </c>
      <c r="C992" s="407"/>
    </row>
    <row r="993" spans="1:3" ht="16.5" x14ac:dyDescent="0.35">
      <c r="A993" s="409" t="s">
        <v>7948</v>
      </c>
      <c r="B993" s="408" t="s">
        <v>6815</v>
      </c>
      <c r="C993" s="407"/>
    </row>
    <row r="994" spans="1:3" ht="16.5" x14ac:dyDescent="0.35">
      <c r="A994" s="409" t="s">
        <v>7949</v>
      </c>
      <c r="B994" s="408" t="s">
        <v>6816</v>
      </c>
      <c r="C994" s="407"/>
    </row>
    <row r="995" spans="1:3" ht="16.5" x14ac:dyDescent="0.35">
      <c r="A995" s="409" t="s">
        <v>7950</v>
      </c>
      <c r="B995" s="408" t="s">
        <v>6817</v>
      </c>
      <c r="C995" s="407"/>
    </row>
    <row r="996" spans="1:3" ht="16.5" x14ac:dyDescent="0.35">
      <c r="A996" s="409" t="s">
        <v>7951</v>
      </c>
      <c r="B996" s="408" t="s">
        <v>6818</v>
      </c>
      <c r="C996" s="407"/>
    </row>
    <row r="997" spans="1:3" ht="16.5" x14ac:dyDescent="0.35">
      <c r="A997" s="409" t="s">
        <v>7952</v>
      </c>
      <c r="B997" s="408" t="s">
        <v>6819</v>
      </c>
      <c r="C997" s="407"/>
    </row>
    <row r="998" spans="1:3" ht="16.5" x14ac:dyDescent="0.35">
      <c r="A998" s="409" t="s">
        <v>7953</v>
      </c>
      <c r="B998" s="408" t="s">
        <v>6820</v>
      </c>
      <c r="C998" s="407"/>
    </row>
    <row r="999" spans="1:3" ht="16.5" x14ac:dyDescent="0.35">
      <c r="A999" s="409" t="s">
        <v>7954</v>
      </c>
      <c r="B999" s="408" t="s">
        <v>6821</v>
      </c>
      <c r="C999" s="407"/>
    </row>
    <row r="1000" spans="1:3" ht="16.5" x14ac:dyDescent="0.35">
      <c r="A1000" s="409" t="s">
        <v>7955</v>
      </c>
      <c r="B1000" s="408" t="s">
        <v>6822</v>
      </c>
      <c r="C1000" s="407"/>
    </row>
    <row r="1001" spans="1:3" ht="16.5" x14ac:dyDescent="0.35">
      <c r="A1001" s="409" t="s">
        <v>7956</v>
      </c>
      <c r="B1001" s="408" t="s">
        <v>6823</v>
      </c>
      <c r="C1001" s="407"/>
    </row>
    <row r="1002" spans="1:3" ht="16.5" x14ac:dyDescent="0.35">
      <c r="A1002" s="409" t="s">
        <v>7957</v>
      </c>
      <c r="B1002" s="408" t="s">
        <v>6824</v>
      </c>
      <c r="C1002" s="407"/>
    </row>
    <row r="1003" spans="1:3" ht="16.5" x14ac:dyDescent="0.35">
      <c r="A1003" s="409" t="s">
        <v>7958</v>
      </c>
      <c r="B1003" s="408" t="s">
        <v>6825</v>
      </c>
      <c r="C1003" s="407"/>
    </row>
    <row r="1004" spans="1:3" ht="16.5" x14ac:dyDescent="0.35">
      <c r="A1004" s="409" t="s">
        <v>7959</v>
      </c>
      <c r="B1004" s="408" t="s">
        <v>6714</v>
      </c>
      <c r="C1004" s="407"/>
    </row>
    <row r="1005" spans="1:3" ht="16.5" x14ac:dyDescent="0.35">
      <c r="A1005" s="409" t="s">
        <v>8221</v>
      </c>
      <c r="B1005" s="408" t="s">
        <v>3536</v>
      </c>
      <c r="C1005" s="406">
        <v>30</v>
      </c>
    </row>
    <row r="1006" spans="1:3" ht="16.5" x14ac:dyDescent="0.35">
      <c r="A1006" s="409" t="s">
        <v>8222</v>
      </c>
      <c r="B1006" s="408" t="s">
        <v>6716</v>
      </c>
      <c r="C1006" s="406">
        <v>15</v>
      </c>
    </row>
    <row r="1007" spans="1:3" ht="16.5" x14ac:dyDescent="0.35">
      <c r="A1007" s="409" t="s">
        <v>8223</v>
      </c>
      <c r="B1007" s="408" t="s">
        <v>6717</v>
      </c>
      <c r="C1007" s="406">
        <v>30</v>
      </c>
    </row>
    <row r="1008" spans="1:3" ht="16.5" x14ac:dyDescent="0.35">
      <c r="A1008" s="409" t="s">
        <v>8224</v>
      </c>
      <c r="B1008" s="408" t="s">
        <v>6718</v>
      </c>
      <c r="C1008" s="406">
        <v>45</v>
      </c>
    </row>
    <row r="1009" spans="1:3" ht="16.5" x14ac:dyDescent="0.35">
      <c r="A1009" s="409" t="s">
        <v>8225</v>
      </c>
      <c r="B1009" s="408" t="s">
        <v>6719</v>
      </c>
      <c r="C1009" s="406">
        <v>45</v>
      </c>
    </row>
    <row r="1010" spans="1:3" ht="16.5" x14ac:dyDescent="0.35">
      <c r="A1010" s="409" t="s">
        <v>8226</v>
      </c>
      <c r="B1010" s="408" t="s">
        <v>6720</v>
      </c>
      <c r="C1010" s="406">
        <v>90</v>
      </c>
    </row>
    <row r="1011" spans="1:3" ht="16.5" x14ac:dyDescent="0.35">
      <c r="A1011" s="409" t="s">
        <v>8227</v>
      </c>
      <c r="B1011" s="408" t="s">
        <v>6840</v>
      </c>
      <c r="C1011" s="406">
        <v>30</v>
      </c>
    </row>
    <row r="1012" spans="1:3" ht="16.5" x14ac:dyDescent="0.35">
      <c r="A1012" s="409" t="s">
        <v>8228</v>
      </c>
      <c r="B1012" s="408" t="s">
        <v>6841</v>
      </c>
      <c r="C1012" s="406">
        <v>30</v>
      </c>
    </row>
    <row r="1013" spans="1:3" ht="16.5" x14ac:dyDescent="0.35">
      <c r="A1013" s="409" t="s">
        <v>8229</v>
      </c>
      <c r="B1013" s="408" t="s">
        <v>6809</v>
      </c>
      <c r="C1013" s="406">
        <v>45</v>
      </c>
    </row>
    <row r="1014" spans="1:3" ht="16.5" x14ac:dyDescent="0.35">
      <c r="A1014" s="409" t="s">
        <v>8230</v>
      </c>
      <c r="B1014" s="408" t="s">
        <v>6804</v>
      </c>
      <c r="C1014" s="406">
        <v>45</v>
      </c>
    </row>
    <row r="1015" spans="1:3" ht="16.5" x14ac:dyDescent="0.35">
      <c r="A1015" s="409" t="s">
        <v>8231</v>
      </c>
      <c r="B1015" s="408" t="s">
        <v>6808</v>
      </c>
      <c r="C1015" s="406">
        <v>60</v>
      </c>
    </row>
    <row r="1016" spans="1:3" ht="16.5" x14ac:dyDescent="0.35">
      <c r="A1016" s="409" t="s">
        <v>8232</v>
      </c>
      <c r="B1016" s="408" t="s">
        <v>6806</v>
      </c>
      <c r="C1016" s="406">
        <v>45</v>
      </c>
    </row>
    <row r="1017" spans="1:3" ht="16.5" x14ac:dyDescent="0.35">
      <c r="A1017" s="409" t="s">
        <v>8233</v>
      </c>
      <c r="B1017" s="408" t="s">
        <v>6805</v>
      </c>
      <c r="C1017" s="406">
        <v>60</v>
      </c>
    </row>
    <row r="1018" spans="1:3" ht="16.5" x14ac:dyDescent="0.35">
      <c r="A1018" s="409" t="s">
        <v>8234</v>
      </c>
      <c r="B1018" s="408" t="s">
        <v>6816</v>
      </c>
      <c r="C1018" s="406">
        <v>60</v>
      </c>
    </row>
    <row r="1019" spans="1:3" ht="16.5" x14ac:dyDescent="0.35">
      <c r="A1019" s="409" t="s">
        <v>8235</v>
      </c>
      <c r="B1019" s="408" t="s">
        <v>6813</v>
      </c>
      <c r="C1019" s="406">
        <v>60</v>
      </c>
    </row>
    <row r="1020" spans="1:3" ht="16.5" x14ac:dyDescent="0.35">
      <c r="A1020" s="409" t="s">
        <v>8236</v>
      </c>
      <c r="B1020" s="408" t="s">
        <v>6818</v>
      </c>
      <c r="C1020" s="406">
        <v>75</v>
      </c>
    </row>
    <row r="1021" spans="1:3" ht="16.5" x14ac:dyDescent="0.35">
      <c r="A1021" s="409" t="s">
        <v>8306</v>
      </c>
      <c r="B1021" s="408" t="s">
        <v>6844</v>
      </c>
      <c r="C1021" s="406">
        <v>120</v>
      </c>
    </row>
    <row r="1022" spans="1:3" ht="16.5" x14ac:dyDescent="0.35">
      <c r="A1022" s="409" t="s">
        <v>8307</v>
      </c>
      <c r="B1022" s="408" t="s">
        <v>6846</v>
      </c>
      <c r="C1022" s="406">
        <v>120</v>
      </c>
    </row>
    <row r="1023" spans="1:3" ht="16.5" x14ac:dyDescent="0.35">
      <c r="A1023" s="409" t="s">
        <v>8308</v>
      </c>
      <c r="B1023" s="408" t="s">
        <v>6848</v>
      </c>
      <c r="C1023" s="406">
        <v>150</v>
      </c>
    </row>
    <row r="1024" spans="1:3" ht="16.5" x14ac:dyDescent="0.35">
      <c r="A1024" s="409" t="s">
        <v>8240</v>
      </c>
      <c r="B1024" s="408" t="s">
        <v>6850</v>
      </c>
      <c r="C1024" s="406">
        <v>60</v>
      </c>
    </row>
    <row r="1025" spans="1:3" ht="16.5" x14ac:dyDescent="0.35">
      <c r="A1025" s="409" t="s">
        <v>8309</v>
      </c>
      <c r="B1025" s="408" t="s">
        <v>6852</v>
      </c>
      <c r="C1025" s="406">
        <v>120</v>
      </c>
    </row>
    <row r="1026" spans="1:3" ht="16.5" x14ac:dyDescent="0.35">
      <c r="A1026" s="409" t="s">
        <v>8310</v>
      </c>
      <c r="B1026" s="408" t="s">
        <v>6853</v>
      </c>
      <c r="C1026" s="406">
        <v>90</v>
      </c>
    </row>
    <row r="1027" spans="1:3" ht="16.5" x14ac:dyDescent="0.35">
      <c r="A1027" s="409" t="s">
        <v>8243</v>
      </c>
      <c r="B1027" s="408" t="s">
        <v>6855</v>
      </c>
      <c r="C1027" s="406">
        <v>60</v>
      </c>
    </row>
    <row r="1028" spans="1:3" ht="16.5" x14ac:dyDescent="0.35">
      <c r="A1028" s="409" t="s">
        <v>8311</v>
      </c>
      <c r="B1028" s="408" t="s">
        <v>6822</v>
      </c>
      <c r="C1028" s="406">
        <v>120</v>
      </c>
    </row>
    <row r="1029" spans="1:3" ht="16.5" x14ac:dyDescent="0.35">
      <c r="A1029" s="409" t="s">
        <v>8245</v>
      </c>
      <c r="B1029" s="408" t="s">
        <v>6825</v>
      </c>
      <c r="C1029" s="406">
        <v>30</v>
      </c>
    </row>
    <row r="1030" spans="1:3" ht="16.5" x14ac:dyDescent="0.35">
      <c r="A1030" s="409" t="s">
        <v>8246</v>
      </c>
      <c r="B1030" s="408" t="s">
        <v>6823</v>
      </c>
      <c r="C1030" s="406">
        <v>60</v>
      </c>
    </row>
    <row r="1031" spans="1:3" ht="16.5" x14ac:dyDescent="0.35">
      <c r="A1031" s="409" t="s">
        <v>8247</v>
      </c>
      <c r="B1031" s="408" t="s">
        <v>6824</v>
      </c>
      <c r="C1031" s="406">
        <v>60</v>
      </c>
    </row>
    <row r="1032" spans="1:3" ht="16.5" x14ac:dyDescent="0.35">
      <c r="A1032" s="409" t="s">
        <v>8248</v>
      </c>
      <c r="B1032" s="408" t="s">
        <v>6714</v>
      </c>
      <c r="C1032" s="406">
        <v>225</v>
      </c>
    </row>
    <row r="1033" spans="1:3" ht="66.5" thickBot="1" x14ac:dyDescent="0.3">
      <c r="A1033" s="393" t="s">
        <v>8312</v>
      </c>
      <c r="B1033" s="495" t="s">
        <v>6874</v>
      </c>
      <c r="C1033" s="496">
        <v>45</v>
      </c>
    </row>
    <row r="1034" spans="1:3" ht="33.5" thickBot="1" x14ac:dyDescent="0.3">
      <c r="A1034" s="393" t="s">
        <v>8313</v>
      </c>
      <c r="B1034" s="495" t="s">
        <v>2413</v>
      </c>
      <c r="C1034" s="496">
        <v>15</v>
      </c>
    </row>
    <row r="1035" spans="1:3" ht="50" thickBot="1" x14ac:dyDescent="0.3">
      <c r="A1035" s="393" t="s">
        <v>8314</v>
      </c>
      <c r="B1035" s="495" t="s">
        <v>2415</v>
      </c>
      <c r="C1035" s="496">
        <v>30</v>
      </c>
    </row>
    <row r="1036" spans="1:3" ht="99.5" thickBot="1" x14ac:dyDescent="0.3">
      <c r="A1036" s="393" t="s">
        <v>8315</v>
      </c>
      <c r="B1036" s="497" t="s">
        <v>3540</v>
      </c>
      <c r="C1036" s="496">
        <v>30</v>
      </c>
    </row>
    <row r="1037" spans="1:3" ht="17" thickBot="1" x14ac:dyDescent="0.3">
      <c r="A1037" s="393" t="s">
        <v>8316</v>
      </c>
      <c r="B1037" s="495" t="s">
        <v>836</v>
      </c>
      <c r="C1037" s="496">
        <v>30</v>
      </c>
    </row>
    <row r="1038" spans="1:3" ht="33" x14ac:dyDescent="0.25">
      <c r="A1038" s="393" t="s">
        <v>8317</v>
      </c>
      <c r="B1038" s="498" t="s">
        <v>6876</v>
      </c>
      <c r="C1038" s="499">
        <v>30</v>
      </c>
    </row>
    <row r="1039" spans="1:3" ht="17" thickBot="1" x14ac:dyDescent="0.3">
      <c r="A1039" s="393" t="s">
        <v>8318</v>
      </c>
      <c r="B1039" s="500" t="s">
        <v>2560</v>
      </c>
      <c r="C1039" s="496">
        <v>45</v>
      </c>
    </row>
    <row r="1040" spans="1:3" ht="33.5" thickBot="1" x14ac:dyDescent="0.3">
      <c r="A1040" s="393" t="s">
        <v>8319</v>
      </c>
      <c r="B1040" s="495" t="s">
        <v>848</v>
      </c>
      <c r="C1040" s="496">
        <v>30</v>
      </c>
    </row>
    <row r="1041" spans="1:3" ht="33.5" thickBot="1" x14ac:dyDescent="0.3">
      <c r="A1041" s="393" t="s">
        <v>8320</v>
      </c>
      <c r="B1041" s="495" t="s">
        <v>508</v>
      </c>
      <c r="C1041" s="501">
        <v>60</v>
      </c>
    </row>
    <row r="1042" spans="1:3" ht="66.5" thickBot="1" x14ac:dyDescent="0.3">
      <c r="A1042" s="393" t="s">
        <v>8321</v>
      </c>
      <c r="B1042" s="495" t="s">
        <v>6882</v>
      </c>
      <c r="C1042" s="496">
        <v>60</v>
      </c>
    </row>
    <row r="1043" spans="1:3" ht="50" thickBot="1" x14ac:dyDescent="0.3">
      <c r="A1043" s="393" t="s">
        <v>8322</v>
      </c>
      <c r="B1043" s="495" t="s">
        <v>2554</v>
      </c>
      <c r="C1043" s="496">
        <v>45</v>
      </c>
    </row>
    <row r="1044" spans="1:3" ht="50" thickBot="1" x14ac:dyDescent="0.3">
      <c r="A1044" s="393" t="s">
        <v>8323</v>
      </c>
      <c r="B1044" s="495" t="s">
        <v>513</v>
      </c>
      <c r="C1044" s="496">
        <v>60</v>
      </c>
    </row>
    <row r="1045" spans="1:3" ht="33.5" thickBot="1" x14ac:dyDescent="0.3">
      <c r="A1045" s="393" t="s">
        <v>8324</v>
      </c>
      <c r="B1045" s="495" t="s">
        <v>7243</v>
      </c>
      <c r="C1045" s="496">
        <v>90</v>
      </c>
    </row>
    <row r="1046" spans="1:3" ht="66.5" thickBot="1" x14ac:dyDescent="0.3">
      <c r="A1046" s="393" t="s">
        <v>8325</v>
      </c>
      <c r="B1046" s="495" t="s">
        <v>2809</v>
      </c>
      <c r="C1046" s="496">
        <v>120</v>
      </c>
    </row>
    <row r="1047" spans="1:3" ht="50" thickBot="1" x14ac:dyDescent="0.3">
      <c r="A1047" s="393" t="s">
        <v>8326</v>
      </c>
      <c r="B1047" s="495" t="s">
        <v>6883</v>
      </c>
      <c r="C1047" s="501">
        <v>60</v>
      </c>
    </row>
    <row r="1048" spans="1:3" ht="66.5" thickBot="1" x14ac:dyDescent="0.3">
      <c r="A1048" s="393" t="s">
        <v>8327</v>
      </c>
      <c r="B1048" s="495" t="s">
        <v>2530</v>
      </c>
      <c r="C1048" s="496">
        <v>90</v>
      </c>
    </row>
    <row r="1049" spans="1:3" ht="50" thickBot="1" x14ac:dyDescent="0.3">
      <c r="A1049" s="393" t="s">
        <v>8328</v>
      </c>
      <c r="B1049" s="495" t="s">
        <v>2573</v>
      </c>
      <c r="C1049" s="496">
        <v>60</v>
      </c>
    </row>
    <row r="1050" spans="1:3" ht="66.5" thickBot="1" x14ac:dyDescent="0.3">
      <c r="A1050" s="393" t="s">
        <v>8329</v>
      </c>
      <c r="B1050" s="495" t="s">
        <v>6885</v>
      </c>
      <c r="C1050" s="496">
        <v>60</v>
      </c>
    </row>
    <row r="1051" spans="1:3" ht="66.5" thickBot="1" x14ac:dyDescent="0.3">
      <c r="A1051" s="393" t="s">
        <v>8330</v>
      </c>
      <c r="B1051" s="495" t="s">
        <v>2548</v>
      </c>
      <c r="C1051" s="496">
        <v>30</v>
      </c>
    </row>
    <row r="1052" spans="1:3" ht="49.5" x14ac:dyDescent="0.25">
      <c r="A1052" s="393" t="s">
        <v>8331</v>
      </c>
      <c r="B1052" s="498" t="s">
        <v>817</v>
      </c>
      <c r="C1052" s="499">
        <v>90</v>
      </c>
    </row>
    <row r="1053" spans="1:3" ht="14.5" x14ac:dyDescent="0.35">
      <c r="A1053" t="s">
        <v>7738</v>
      </c>
      <c r="B1053" s="393" t="s">
        <v>2411</v>
      </c>
      <c r="C1053" s="394">
        <v>75</v>
      </c>
    </row>
    <row r="1054" spans="1:3" ht="14.5" x14ac:dyDescent="0.35">
      <c r="A1054" s="393" t="s">
        <v>8332</v>
      </c>
      <c r="B1054" s="393" t="s">
        <v>3011</v>
      </c>
      <c r="C1054" s="394">
        <v>30</v>
      </c>
    </row>
    <row r="1055" spans="1:3" ht="14.5" x14ac:dyDescent="0.35">
      <c r="A1055" s="393" t="s">
        <v>8333</v>
      </c>
      <c r="B1055" s="393" t="s">
        <v>3296</v>
      </c>
      <c r="C1055" s="394">
        <v>75</v>
      </c>
    </row>
    <row r="1056" spans="1:3" ht="14.5" x14ac:dyDescent="0.35">
      <c r="A1056" s="393" t="s">
        <v>8334</v>
      </c>
      <c r="B1056" s="393" t="s">
        <v>3298</v>
      </c>
      <c r="C1056" s="394">
        <v>75</v>
      </c>
    </row>
    <row r="1057" spans="1:3" ht="14.5" x14ac:dyDescent="0.35">
      <c r="A1057" s="393" t="s">
        <v>8335</v>
      </c>
      <c r="B1057" s="393" t="s">
        <v>2422</v>
      </c>
      <c r="C1057" s="394">
        <v>45</v>
      </c>
    </row>
    <row r="1058" spans="1:3" ht="14.5" x14ac:dyDescent="0.35">
      <c r="A1058" s="393" t="s">
        <v>8336</v>
      </c>
      <c r="B1058" s="393" t="s">
        <v>2411</v>
      </c>
      <c r="C1058" s="394">
        <v>90</v>
      </c>
    </row>
    <row r="1059" spans="1:3" ht="14.5" x14ac:dyDescent="0.35">
      <c r="A1059" s="393" t="s">
        <v>8337</v>
      </c>
      <c r="B1059" s="393" t="s">
        <v>3294</v>
      </c>
      <c r="C1059" s="394">
        <v>30</v>
      </c>
    </row>
    <row r="1060" spans="1:3" ht="14.5" x14ac:dyDescent="0.35">
      <c r="A1060" s="393" t="s">
        <v>8338</v>
      </c>
      <c r="B1060" s="393" t="s">
        <v>2415</v>
      </c>
      <c r="C1060" s="394">
        <v>60</v>
      </c>
    </row>
    <row r="1061" spans="1:3" ht="14.5" x14ac:dyDescent="0.35">
      <c r="A1061" s="393" t="s">
        <v>8339</v>
      </c>
      <c r="B1061" s="393" t="s">
        <v>2501</v>
      </c>
      <c r="C1061" s="394">
        <v>45</v>
      </c>
    </row>
    <row r="1062" spans="1:3" ht="14.5" x14ac:dyDescent="0.35">
      <c r="A1062" s="393" t="s">
        <v>8340</v>
      </c>
      <c r="B1062" s="393" t="s">
        <v>3291</v>
      </c>
      <c r="C1062" s="394">
        <v>45</v>
      </c>
    </row>
    <row r="1063" spans="1:3" ht="14.5" x14ac:dyDescent="0.35">
      <c r="A1063" s="393" t="s">
        <v>8341</v>
      </c>
      <c r="B1063" s="393" t="s">
        <v>2714</v>
      </c>
      <c r="C1063" s="394">
        <v>90</v>
      </c>
    </row>
    <row r="1064" spans="1:3" ht="14.5" x14ac:dyDescent="0.35">
      <c r="A1064" s="393" t="s">
        <v>8342</v>
      </c>
      <c r="B1064" s="393" t="s">
        <v>3065</v>
      </c>
      <c r="C1064" s="394">
        <v>75</v>
      </c>
    </row>
    <row r="1065" spans="1:3" ht="14.5" x14ac:dyDescent="0.35">
      <c r="A1065" s="393" t="s">
        <v>8343</v>
      </c>
      <c r="B1065" s="393" t="s">
        <v>3302</v>
      </c>
      <c r="C1065" s="394">
        <v>75</v>
      </c>
    </row>
    <row r="1066" spans="1:3" ht="14.5" x14ac:dyDescent="0.35">
      <c r="A1066" s="393" t="s">
        <v>8344</v>
      </c>
      <c r="B1066" s="393" t="s">
        <v>3304</v>
      </c>
      <c r="C1066" s="394">
        <v>60</v>
      </c>
    </row>
    <row r="1067" spans="1:3" ht="14.5" x14ac:dyDescent="0.35">
      <c r="A1067" s="393" t="s">
        <v>8345</v>
      </c>
      <c r="B1067" s="393" t="s">
        <v>3306</v>
      </c>
      <c r="C1067" s="394">
        <v>60</v>
      </c>
    </row>
    <row r="1068" spans="1:3" ht="14.5" x14ac:dyDescent="0.35">
      <c r="A1068" s="393" t="s">
        <v>8346</v>
      </c>
      <c r="B1068" s="393" t="s">
        <v>3308</v>
      </c>
      <c r="C1068" s="394">
        <v>75</v>
      </c>
    </row>
    <row r="1069" spans="1:3" ht="14.5" x14ac:dyDescent="0.35">
      <c r="A1069" s="393" t="s">
        <v>8347</v>
      </c>
      <c r="B1069" s="393" t="s">
        <v>3310</v>
      </c>
      <c r="C1069" s="394">
        <v>60</v>
      </c>
    </row>
    <row r="1070" spans="1:3" ht="14.5" x14ac:dyDescent="0.35">
      <c r="A1070" s="393" t="s">
        <v>8348</v>
      </c>
      <c r="B1070" s="393" t="s">
        <v>3312</v>
      </c>
      <c r="C1070" s="394">
        <v>30</v>
      </c>
    </row>
    <row r="1071" spans="1:3" ht="14.5" x14ac:dyDescent="0.35">
      <c r="A1071" s="393" t="s">
        <v>8349</v>
      </c>
      <c r="B1071" s="393" t="s">
        <v>2456</v>
      </c>
      <c r="C1071" s="394">
        <v>30</v>
      </c>
    </row>
    <row r="1072" spans="1:3" ht="14.5" x14ac:dyDescent="0.35">
      <c r="A1072" s="393" t="s">
        <v>8350</v>
      </c>
      <c r="B1072" s="393" t="s">
        <v>3315</v>
      </c>
      <c r="C1072" s="394">
        <v>30</v>
      </c>
    </row>
    <row r="1073" spans="1:3" ht="14.5" x14ac:dyDescent="0.35">
      <c r="A1073" s="393" t="s">
        <v>8351</v>
      </c>
      <c r="B1073" s="393" t="s">
        <v>2428</v>
      </c>
      <c r="C1073" s="394">
        <v>30</v>
      </c>
    </row>
    <row r="1074" spans="1:3" ht="14.5" x14ac:dyDescent="0.35">
      <c r="A1074" s="393" t="s">
        <v>8352</v>
      </c>
      <c r="B1074" s="393" t="s">
        <v>3318</v>
      </c>
      <c r="C1074" s="394">
        <v>90</v>
      </c>
    </row>
    <row r="1075" spans="1:3" ht="14.5" x14ac:dyDescent="0.35">
      <c r="A1075" s="393" t="s">
        <v>8353</v>
      </c>
      <c r="B1075" s="393" t="s">
        <v>3320</v>
      </c>
      <c r="C1075" s="394">
        <v>90</v>
      </c>
    </row>
    <row r="1076" spans="1:3" ht="14.5" x14ac:dyDescent="0.35">
      <c r="A1076" s="393" t="s">
        <v>8354</v>
      </c>
      <c r="B1076" s="393" t="s">
        <v>3322</v>
      </c>
      <c r="C1076" s="394">
        <v>90</v>
      </c>
    </row>
    <row r="1077" spans="1:3" ht="14.5" x14ac:dyDescent="0.35">
      <c r="A1077" s="393" t="s">
        <v>8355</v>
      </c>
      <c r="B1077" s="393" t="s">
        <v>3324</v>
      </c>
      <c r="C1077" s="394">
        <v>120</v>
      </c>
    </row>
    <row r="1078" spans="1:3" ht="14.5" x14ac:dyDescent="0.35">
      <c r="A1078" s="393" t="s">
        <v>8356</v>
      </c>
      <c r="B1078" s="393" t="s">
        <v>850</v>
      </c>
      <c r="C1078" s="394">
        <v>150</v>
      </c>
    </row>
    <row r="1079" spans="1:3" ht="14.5" x14ac:dyDescent="0.35">
      <c r="A1079" s="393" t="s">
        <v>8357</v>
      </c>
      <c r="B1079" s="393" t="s">
        <v>3327</v>
      </c>
      <c r="C1079" s="394">
        <v>120</v>
      </c>
    </row>
    <row r="1080" spans="1:3" ht="14.5" x14ac:dyDescent="0.35">
      <c r="A1080" s="393" t="s">
        <v>8358</v>
      </c>
      <c r="B1080" s="393" t="s">
        <v>3028</v>
      </c>
      <c r="C1080" s="394">
        <v>120</v>
      </c>
    </row>
    <row r="1081" spans="1:3" ht="14.5" x14ac:dyDescent="0.35">
      <c r="A1081" s="393" t="s">
        <v>8359</v>
      </c>
      <c r="B1081" s="393" t="s">
        <v>3330</v>
      </c>
      <c r="C1081" s="394">
        <v>60</v>
      </c>
    </row>
    <row r="1082" spans="1:3" ht="14.5" x14ac:dyDescent="0.35">
      <c r="A1082" s="393" t="s">
        <v>8360</v>
      </c>
      <c r="B1082" s="393" t="s">
        <v>3332</v>
      </c>
      <c r="C1082" s="394">
        <v>90</v>
      </c>
    </row>
    <row r="1083" spans="1:3" ht="14.5" x14ac:dyDescent="0.35">
      <c r="A1083" s="393" t="s">
        <v>8361</v>
      </c>
      <c r="B1083" s="393" t="s">
        <v>3087</v>
      </c>
      <c r="C1083" s="394">
        <v>60</v>
      </c>
    </row>
    <row r="1084" spans="1:3" ht="14.5" x14ac:dyDescent="0.35">
      <c r="A1084" s="393" t="s">
        <v>8362</v>
      </c>
      <c r="B1084" s="393" t="s">
        <v>3335</v>
      </c>
      <c r="C1084" s="394">
        <v>180</v>
      </c>
    </row>
    <row r="1085" spans="1:3" ht="14.5" x14ac:dyDescent="0.35">
      <c r="A1085" s="393" t="s">
        <v>8363</v>
      </c>
      <c r="B1085" s="393" t="s">
        <v>817</v>
      </c>
      <c r="C1085" s="394">
        <v>180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7"/>
  <dimension ref="A1:AH212"/>
  <sheetViews>
    <sheetView showGridLines="0" zoomScaleNormal="100" zoomScaleSheetLayoutView="100" workbookViewId="0">
      <selection activeCell="A685" sqref="A685:AE720"/>
    </sheetView>
  </sheetViews>
  <sheetFormatPr defaultColWidth="9.1796875" defaultRowHeight="15.75" customHeight="1" x14ac:dyDescent="0.4"/>
  <cols>
    <col min="1" max="1" width="3" style="11" customWidth="1"/>
    <col min="2" max="2" width="9.1796875" style="3" customWidth="1"/>
    <col min="3" max="3" width="2.453125" style="1" customWidth="1"/>
    <col min="4" max="4" width="10.7265625" style="1" customWidth="1"/>
    <col min="5" max="5" width="1.7265625" style="3" customWidth="1"/>
    <col min="6" max="6" width="4.26953125" style="1" customWidth="1"/>
    <col min="7" max="7" width="3.54296875" style="1" customWidth="1"/>
    <col min="8" max="8" width="10.7265625" style="1" customWidth="1"/>
    <col min="9" max="9" width="1.7265625" style="1" customWidth="1"/>
    <col min="10" max="10" width="4.26953125" style="1" customWidth="1"/>
    <col min="11" max="11" width="3.54296875" style="1" customWidth="1"/>
    <col min="12" max="12" width="10.7265625" style="1" customWidth="1"/>
    <col min="13" max="13" width="1.7265625" style="1" customWidth="1"/>
    <col min="14" max="14" width="4.26953125" style="1" customWidth="1"/>
    <col min="15" max="15" width="3.54296875" style="1" customWidth="1"/>
    <col min="16" max="16" width="10.7265625" style="1" customWidth="1"/>
    <col min="17" max="17" width="1.7265625" style="1" customWidth="1"/>
    <col min="18" max="18" width="4.26953125" style="1" customWidth="1"/>
    <col min="19" max="19" width="3.54296875" style="1" customWidth="1"/>
    <col min="20" max="20" width="10.7265625" style="1" customWidth="1"/>
    <col min="21" max="21" width="1.7265625" style="1" customWidth="1"/>
    <col min="22" max="22" width="4.26953125" style="1" customWidth="1"/>
    <col min="23" max="23" width="3.54296875" style="1" customWidth="1"/>
    <col min="24" max="24" width="6" style="1" customWidth="1"/>
    <col min="25" max="25" width="1.81640625" style="1" customWidth="1"/>
    <col min="26" max="26" width="2.453125" style="1" customWidth="1"/>
    <col min="27" max="27" width="4" style="1" customWidth="1"/>
    <col min="28" max="28" width="6.26953125" style="1" customWidth="1"/>
    <col min="29" max="29" width="1.81640625" style="1" customWidth="1"/>
    <col min="30" max="30" width="2.453125" style="1" customWidth="1"/>
    <col min="31" max="31" width="4" style="1" customWidth="1"/>
    <col min="32" max="32" width="6.7265625" style="1" customWidth="1"/>
    <col min="33" max="33" width="0" style="1" hidden="1" customWidth="1"/>
    <col min="34" max="34" width="16" style="1" customWidth="1"/>
    <col min="35" max="16384" width="9.1796875" style="1"/>
  </cols>
  <sheetData>
    <row r="1" spans="1:34" ht="22.5" customHeight="1" x14ac:dyDescent="0.45">
      <c r="A1" s="1050" t="s">
        <v>578</v>
      </c>
      <c r="B1" s="1050"/>
      <c r="C1" s="1050"/>
      <c r="D1" s="1050"/>
      <c r="E1" s="92"/>
      <c r="F1" s="92"/>
      <c r="G1" s="92"/>
      <c r="H1" s="1036" t="s">
        <v>577</v>
      </c>
      <c r="I1" s="1036"/>
      <c r="J1" s="1036"/>
      <c r="K1" s="1036"/>
      <c r="L1" s="1036"/>
      <c r="M1" s="1036"/>
      <c r="N1" s="1036"/>
      <c r="O1" s="1036"/>
      <c r="P1" s="1036"/>
      <c r="Q1" s="1036"/>
      <c r="R1" s="1036"/>
      <c r="S1" s="1036"/>
      <c r="T1" s="1036"/>
      <c r="U1" s="1036"/>
      <c r="V1" s="1036"/>
      <c r="W1" s="1036"/>
      <c r="X1" s="1036"/>
      <c r="Y1" s="93"/>
      <c r="Z1" s="93"/>
      <c r="AA1" s="83" t="s">
        <v>8380</v>
      </c>
    </row>
    <row r="2" spans="1:34" ht="15.75" customHeight="1" x14ac:dyDescent="0.4">
      <c r="A2" s="1050"/>
      <c r="B2" s="1050"/>
      <c r="C2" s="1050"/>
      <c r="D2" s="1050"/>
      <c r="E2" s="94"/>
      <c r="F2" s="95"/>
      <c r="G2" s="96"/>
      <c r="H2" s="1034" t="str">
        <f>'DL1'!H2:X2</f>
        <v>Tuần 18 (từ ngày 04/12/2023 đến ngày 10/12/2023)</v>
      </c>
      <c r="I2" s="1034"/>
      <c r="J2" s="1034"/>
      <c r="K2" s="1034"/>
      <c r="L2" s="1034"/>
      <c r="M2" s="1034"/>
      <c r="N2" s="1034"/>
      <c r="O2" s="1034"/>
      <c r="P2" s="1034"/>
      <c r="Q2" s="1034"/>
      <c r="R2" s="1034"/>
      <c r="S2" s="1034"/>
      <c r="T2" s="1034"/>
      <c r="U2" s="1034"/>
      <c r="V2" s="1034"/>
      <c r="W2" s="1034"/>
      <c r="X2" s="1034"/>
      <c r="Y2" s="57"/>
      <c r="Z2" s="57"/>
      <c r="AA2" s="57"/>
      <c r="AB2" s="57"/>
      <c r="AC2" s="97"/>
      <c r="AD2" s="97"/>
      <c r="AE2" s="98"/>
    </row>
    <row r="3" spans="1:34" ht="15.75" customHeight="1" x14ac:dyDescent="0.4">
      <c r="B3" s="94"/>
      <c r="C3" s="95"/>
      <c r="D3" s="95"/>
      <c r="E3" s="94"/>
      <c r="F3" s="95"/>
      <c r="G3" s="95"/>
      <c r="H3" s="1035"/>
      <c r="I3" s="1035"/>
      <c r="J3" s="1035"/>
      <c r="K3" s="1035"/>
      <c r="L3" s="1035"/>
      <c r="M3" s="1035"/>
      <c r="N3" s="1035"/>
      <c r="O3" s="1035"/>
      <c r="P3" s="1035"/>
      <c r="Q3" s="1035"/>
      <c r="R3" s="1035"/>
      <c r="S3" s="1035"/>
      <c r="T3" s="1035"/>
      <c r="U3" s="1035"/>
      <c r="V3" s="1035"/>
      <c r="W3" s="1035"/>
      <c r="X3" s="1035"/>
      <c r="Y3" s="99"/>
      <c r="Z3" s="99"/>
      <c r="AA3" s="99"/>
      <c r="AB3" s="99"/>
      <c r="AC3" s="100"/>
      <c r="AD3" s="100"/>
      <c r="AE3" s="98"/>
    </row>
    <row r="4" spans="1:34" s="2" customFormat="1" ht="15.75" customHeight="1" x14ac:dyDescent="0.35">
      <c r="A4" s="91" t="s">
        <v>17</v>
      </c>
      <c r="B4" s="46" t="s">
        <v>27</v>
      </c>
      <c r="C4" s="47"/>
      <c r="D4" s="1037" t="s">
        <v>20</v>
      </c>
      <c r="E4" s="1038"/>
      <c r="F4" s="1038"/>
      <c r="G4" s="1039"/>
      <c r="H4" s="1037" t="s">
        <v>21</v>
      </c>
      <c r="I4" s="1038"/>
      <c r="J4" s="1038"/>
      <c r="K4" s="1039"/>
      <c r="L4" s="1037" t="s">
        <v>22</v>
      </c>
      <c r="M4" s="1038"/>
      <c r="N4" s="1038"/>
      <c r="O4" s="1039"/>
      <c r="P4" s="1037" t="s">
        <v>23</v>
      </c>
      <c r="Q4" s="1038"/>
      <c r="R4" s="1038"/>
      <c r="S4" s="1039"/>
      <c r="T4" s="1037" t="s">
        <v>24</v>
      </c>
      <c r="U4" s="1038"/>
      <c r="V4" s="1038"/>
      <c r="W4" s="1039"/>
      <c r="X4" s="1037" t="s">
        <v>25</v>
      </c>
      <c r="Y4" s="1038"/>
      <c r="Z4" s="1038"/>
      <c r="AA4" s="1039"/>
      <c r="AB4" s="1040" t="s">
        <v>26</v>
      </c>
      <c r="AC4" s="1041"/>
      <c r="AD4" s="1041"/>
      <c r="AE4" s="1041"/>
      <c r="AF4" s="1102"/>
      <c r="AG4" s="1103"/>
      <c r="AH4" s="1104"/>
    </row>
    <row r="5" spans="1:34" ht="12.65" customHeight="1" x14ac:dyDescent="0.4">
      <c r="A5" s="105">
        <v>1</v>
      </c>
      <c r="B5" s="51"/>
      <c r="C5" s="992"/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310"/>
      <c r="AF5" s="307"/>
      <c r="AG5" s="304"/>
      <c r="AH5" s="304"/>
    </row>
    <row r="6" spans="1:34" ht="12.65" customHeight="1" x14ac:dyDescent="0.4">
      <c r="A6" s="107"/>
      <c r="B6" s="52"/>
      <c r="C6" s="993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311"/>
      <c r="AF6" s="308"/>
      <c r="AG6" s="305"/>
      <c r="AH6" s="305"/>
    </row>
    <row r="7" spans="1:34" ht="12.65" customHeight="1" x14ac:dyDescent="0.4">
      <c r="A7" s="107"/>
      <c r="B7" s="52"/>
      <c r="C7" s="994"/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312"/>
      <c r="AF7" s="308"/>
      <c r="AG7" s="305"/>
      <c r="AH7" s="305"/>
    </row>
    <row r="8" spans="1:34" ht="12.65" customHeight="1" x14ac:dyDescent="0.4">
      <c r="A8" s="107"/>
      <c r="B8" s="52"/>
      <c r="C8" s="994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313"/>
      <c r="AF8" s="309"/>
      <c r="AG8" s="306"/>
      <c r="AH8" s="306"/>
    </row>
    <row r="9" spans="1:34" ht="12.65" customHeight="1" x14ac:dyDescent="0.4">
      <c r="A9" s="105">
        <v>2</v>
      </c>
      <c r="B9" s="51"/>
      <c r="C9" s="992"/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310"/>
      <c r="AF9" s="307"/>
      <c r="AG9" s="304"/>
      <c r="AH9" s="304"/>
    </row>
    <row r="10" spans="1:34" ht="12.65" customHeight="1" x14ac:dyDescent="0.4">
      <c r="A10" s="107"/>
      <c r="B10" s="52"/>
      <c r="C10" s="993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311"/>
      <c r="AF10" s="308"/>
      <c r="AG10" s="305"/>
      <c r="AH10" s="305"/>
    </row>
    <row r="11" spans="1:34" ht="12.65" customHeight="1" x14ac:dyDescent="0.4">
      <c r="A11" s="107"/>
      <c r="B11" s="52"/>
      <c r="C11" s="994"/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312"/>
      <c r="AF11" s="308"/>
      <c r="AG11" s="305"/>
      <c r="AH11" s="305"/>
    </row>
    <row r="12" spans="1:34" ht="12.65" customHeight="1" x14ac:dyDescent="0.4">
      <c r="A12" s="107"/>
      <c r="B12" s="52"/>
      <c r="C12" s="994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313"/>
      <c r="AF12" s="309"/>
      <c r="AG12" s="306"/>
      <c r="AH12" s="306"/>
    </row>
    <row r="13" spans="1:34" ht="12.65" customHeight="1" x14ac:dyDescent="0.4">
      <c r="A13" s="105">
        <v>3</v>
      </c>
      <c r="B13" s="51"/>
      <c r="C13" s="992"/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310"/>
      <c r="AF13" s="307"/>
      <c r="AG13" s="304"/>
      <c r="AH13" s="304"/>
    </row>
    <row r="14" spans="1:34" ht="12.65" customHeight="1" x14ac:dyDescent="0.4">
      <c r="A14" s="107"/>
      <c r="B14" s="52"/>
      <c r="C14" s="993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311"/>
      <c r="AF14" s="308"/>
      <c r="AG14" s="305"/>
      <c r="AH14" s="305"/>
    </row>
    <row r="15" spans="1:34" ht="12.65" customHeight="1" x14ac:dyDescent="0.4">
      <c r="A15" s="107"/>
      <c r="B15" s="52"/>
      <c r="C15" s="994"/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312"/>
      <c r="AF15" s="308"/>
      <c r="AG15" s="305"/>
      <c r="AH15" s="305"/>
    </row>
    <row r="16" spans="1:34" ht="12.65" customHeight="1" x14ac:dyDescent="0.4">
      <c r="A16" s="107"/>
      <c r="B16" s="52"/>
      <c r="C16" s="994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312"/>
      <c r="AF16" s="309"/>
      <c r="AG16" s="306"/>
      <c r="AH16" s="306"/>
    </row>
    <row r="17" spans="1:34" ht="12.65" customHeight="1" x14ac:dyDescent="0.4">
      <c r="A17" s="105">
        <v>4</v>
      </c>
      <c r="B17" s="51"/>
      <c r="C17" s="992"/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310"/>
      <c r="AF17" s="307"/>
      <c r="AG17" s="304"/>
      <c r="AH17" s="304"/>
    </row>
    <row r="18" spans="1:34" ht="12.65" customHeight="1" x14ac:dyDescent="0.4">
      <c r="A18" s="107"/>
      <c r="B18" s="52"/>
      <c r="C18" s="993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311"/>
      <c r="AF18" s="308"/>
      <c r="AG18" s="305"/>
      <c r="AH18" s="305"/>
    </row>
    <row r="19" spans="1:34" ht="12.65" customHeight="1" x14ac:dyDescent="0.4">
      <c r="A19" s="107"/>
      <c r="B19" s="52"/>
      <c r="C19" s="994"/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312"/>
      <c r="AF19" s="308"/>
      <c r="AG19" s="305"/>
      <c r="AH19" s="305"/>
    </row>
    <row r="20" spans="1:34" ht="12.65" customHeight="1" x14ac:dyDescent="0.4">
      <c r="A20" s="107"/>
      <c r="B20" s="52"/>
      <c r="C20" s="994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313"/>
      <c r="AF20" s="309"/>
      <c r="AG20" s="306"/>
      <c r="AH20" s="306"/>
    </row>
    <row r="21" spans="1:34" ht="12.65" customHeight="1" x14ac:dyDescent="0.4">
      <c r="A21" s="105">
        <v>5</v>
      </c>
      <c r="B21" s="51"/>
      <c r="C21" s="992"/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310"/>
      <c r="AF21" s="307"/>
      <c r="AG21" s="304"/>
      <c r="AH21" s="304"/>
    </row>
    <row r="22" spans="1:34" ht="12.65" customHeight="1" x14ac:dyDescent="0.4">
      <c r="A22" s="107"/>
      <c r="B22" s="52"/>
      <c r="C22" s="993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311"/>
      <c r="AF22" s="308"/>
      <c r="AG22" s="305"/>
      <c r="AH22" s="305"/>
    </row>
    <row r="23" spans="1:34" ht="12.65" customHeight="1" x14ac:dyDescent="0.4">
      <c r="A23" s="107"/>
      <c r="B23" s="52"/>
      <c r="C23" s="994"/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312"/>
      <c r="AF23" s="308"/>
      <c r="AG23" s="305"/>
      <c r="AH23" s="305"/>
    </row>
    <row r="24" spans="1:34" ht="12.65" customHeight="1" x14ac:dyDescent="0.4">
      <c r="A24" s="107"/>
      <c r="B24" s="52"/>
      <c r="C24" s="994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313"/>
      <c r="AF24" s="309"/>
      <c r="AG24" s="306"/>
      <c r="AH24" s="306"/>
    </row>
    <row r="25" spans="1:34" ht="12.65" customHeight="1" x14ac:dyDescent="0.4">
      <c r="A25" s="105">
        <v>6</v>
      </c>
      <c r="B25" s="51"/>
      <c r="C25" s="992"/>
      <c r="D25" s="15"/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310"/>
      <c r="AF25" s="307"/>
      <c r="AG25" s="304"/>
      <c r="AH25" s="304"/>
    </row>
    <row r="26" spans="1:34" ht="12.65" customHeight="1" x14ac:dyDescent="0.4">
      <c r="A26" s="107"/>
      <c r="B26" s="52"/>
      <c r="C26" s="993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311"/>
      <c r="AF26" s="308"/>
      <c r="AG26" s="305"/>
      <c r="AH26" s="305"/>
    </row>
    <row r="27" spans="1:34" ht="12.65" customHeight="1" x14ac:dyDescent="0.4">
      <c r="A27" s="107"/>
      <c r="B27" s="52"/>
      <c r="C27" s="994"/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312"/>
      <c r="AF27" s="308"/>
      <c r="AG27" s="305"/>
      <c r="AH27" s="305"/>
    </row>
    <row r="28" spans="1:34" ht="12.65" customHeight="1" x14ac:dyDescent="0.4">
      <c r="A28" s="107"/>
      <c r="B28" s="52"/>
      <c r="C28" s="994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312"/>
      <c r="AF28" s="309"/>
      <c r="AG28" s="306"/>
      <c r="AH28" s="306"/>
    </row>
    <row r="29" spans="1:34" ht="12.65" customHeight="1" x14ac:dyDescent="0.4">
      <c r="A29" s="105">
        <v>7</v>
      </c>
      <c r="B29" s="51"/>
      <c r="C29" s="992"/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310"/>
      <c r="AF29" s="307"/>
      <c r="AG29" s="304"/>
      <c r="AH29" s="304"/>
    </row>
    <row r="30" spans="1:34" ht="12.65" customHeight="1" x14ac:dyDescent="0.4">
      <c r="A30" s="107"/>
      <c r="B30" s="52"/>
      <c r="C30" s="993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311"/>
      <c r="AF30" s="308"/>
      <c r="AG30" s="305"/>
      <c r="AH30" s="305"/>
    </row>
    <row r="31" spans="1:34" ht="12.65" customHeight="1" x14ac:dyDescent="0.4">
      <c r="A31" s="107"/>
      <c r="B31" s="52"/>
      <c r="C31" s="994"/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312"/>
      <c r="AF31" s="308"/>
      <c r="AG31" s="305"/>
      <c r="AH31" s="305"/>
    </row>
    <row r="32" spans="1:34" ht="12.65" customHeight="1" x14ac:dyDescent="0.4">
      <c r="A32" s="107"/>
      <c r="B32" s="52"/>
      <c r="C32" s="994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312"/>
      <c r="AF32" s="309"/>
      <c r="AG32" s="306"/>
      <c r="AH32" s="306"/>
    </row>
    <row r="33" spans="1:34" ht="12.65" customHeight="1" x14ac:dyDescent="0.4">
      <c r="A33" s="105">
        <v>8</v>
      </c>
      <c r="B33" s="51"/>
      <c r="C33" s="992"/>
      <c r="D33" s="15"/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310"/>
      <c r="AF33" s="307"/>
      <c r="AG33" s="304"/>
      <c r="AH33" s="304"/>
    </row>
    <row r="34" spans="1:34" ht="12.65" customHeight="1" x14ac:dyDescent="0.4">
      <c r="A34" s="107"/>
      <c r="B34" s="52"/>
      <c r="C34" s="993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311"/>
      <c r="AF34" s="308"/>
      <c r="AG34" s="305"/>
      <c r="AH34" s="305"/>
    </row>
    <row r="35" spans="1:34" ht="12.65" customHeight="1" x14ac:dyDescent="0.4">
      <c r="A35" s="107"/>
      <c r="B35" s="52"/>
      <c r="C35" s="994"/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312"/>
      <c r="AF35" s="308"/>
      <c r="AG35" s="305"/>
      <c r="AH35" s="305"/>
    </row>
    <row r="36" spans="1:34" ht="12.65" customHeight="1" x14ac:dyDescent="0.4">
      <c r="A36" s="106"/>
      <c r="B36" s="52"/>
      <c r="C36" s="995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312"/>
      <c r="AF36" s="309"/>
      <c r="AG36" s="306"/>
      <c r="AH36" s="306"/>
    </row>
    <row r="37" spans="1:34" ht="12.65" customHeight="1" x14ac:dyDescent="0.4">
      <c r="A37" s="105">
        <v>9</v>
      </c>
      <c r="B37" s="51"/>
      <c r="C37" s="992"/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310"/>
      <c r="AF37" s="307"/>
      <c r="AG37" s="304"/>
      <c r="AH37" s="304"/>
    </row>
    <row r="38" spans="1:34" ht="12.65" customHeight="1" x14ac:dyDescent="0.4">
      <c r="A38" s="107"/>
      <c r="B38" s="52"/>
      <c r="C38" s="993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311"/>
      <c r="AF38" s="308"/>
      <c r="AG38" s="305"/>
      <c r="AH38" s="305"/>
    </row>
    <row r="39" spans="1:34" ht="12.65" customHeight="1" x14ac:dyDescent="0.4">
      <c r="A39" s="107"/>
      <c r="B39" s="52"/>
      <c r="C39" s="994"/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312"/>
      <c r="AF39" s="308"/>
      <c r="AG39" s="305"/>
      <c r="AH39" s="305"/>
    </row>
    <row r="40" spans="1:34" ht="12.65" customHeight="1" x14ac:dyDescent="0.4">
      <c r="A40" s="107"/>
      <c r="B40" s="52"/>
      <c r="C40" s="994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314"/>
      <c r="AF40" s="309"/>
      <c r="AG40" s="306"/>
      <c r="AH40" s="306"/>
    </row>
    <row r="41" spans="1:34" ht="12.65" customHeight="1" x14ac:dyDescent="0.4">
      <c r="A41" s="105">
        <v>10</v>
      </c>
      <c r="B41" s="51"/>
      <c r="C41" s="992"/>
      <c r="D41" s="15"/>
      <c r="E41" s="16"/>
      <c r="F41" s="16"/>
      <c r="G41" s="115"/>
      <c r="H41" s="15"/>
      <c r="I41" s="17"/>
      <c r="J41" s="18"/>
      <c r="K41" s="114"/>
      <c r="L41" s="15"/>
      <c r="M41" s="18"/>
      <c r="N41" s="18"/>
      <c r="O41" s="114"/>
      <c r="P41" s="15"/>
      <c r="Q41" s="18"/>
      <c r="R41" s="18"/>
      <c r="S41" s="114"/>
      <c r="T41" s="18"/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310"/>
      <c r="AF41" s="307"/>
      <c r="AG41" s="304"/>
      <c r="AH41" s="304"/>
    </row>
    <row r="42" spans="1:34" ht="12.65" customHeight="1" x14ac:dyDescent="0.4">
      <c r="A42" s="107"/>
      <c r="B42" s="52"/>
      <c r="C42" s="993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311"/>
      <c r="AF42" s="308"/>
      <c r="AG42" s="305"/>
      <c r="AH42" s="305"/>
    </row>
    <row r="43" spans="1:34" ht="12.65" customHeight="1" x14ac:dyDescent="0.4">
      <c r="A43" s="107"/>
      <c r="B43" s="52"/>
      <c r="C43" s="994"/>
      <c r="D43" s="25"/>
      <c r="E43" s="26"/>
      <c r="F43" s="26"/>
      <c r="G43" s="111"/>
      <c r="H43" s="25"/>
      <c r="I43" s="27"/>
      <c r="J43" s="28"/>
      <c r="K43" s="110"/>
      <c r="L43" s="28"/>
      <c r="M43" s="28"/>
      <c r="N43" s="28"/>
      <c r="O43" s="110"/>
      <c r="P43" s="25"/>
      <c r="Q43" s="27"/>
      <c r="R43" s="28"/>
      <c r="S43" s="110"/>
      <c r="T43" s="25"/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312"/>
      <c r="AF43" s="308"/>
      <c r="AG43" s="305"/>
      <c r="AH43" s="305"/>
    </row>
    <row r="44" spans="1:34" ht="12.65" customHeight="1" x14ac:dyDescent="0.4">
      <c r="A44" s="106"/>
      <c r="B44" s="52"/>
      <c r="C44" s="995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314"/>
      <c r="AF44" s="309"/>
      <c r="AG44" s="306"/>
      <c r="AH44" s="306"/>
    </row>
    <row r="45" spans="1:34" ht="12.65" customHeight="1" x14ac:dyDescent="0.4">
      <c r="A45" s="105">
        <v>11</v>
      </c>
      <c r="B45" s="51"/>
      <c r="C45" s="992"/>
      <c r="D45" s="15"/>
      <c r="E45" s="16"/>
      <c r="F45" s="16"/>
      <c r="G45" s="115"/>
      <c r="H45" s="15"/>
      <c r="I45" s="17"/>
      <c r="J45" s="18"/>
      <c r="K45" s="114"/>
      <c r="L45" s="15"/>
      <c r="M45" s="18"/>
      <c r="N45" s="18"/>
      <c r="O45" s="114"/>
      <c r="P45" s="34"/>
      <c r="Q45" s="35"/>
      <c r="R45" s="36"/>
      <c r="S45" s="114"/>
      <c r="T45" s="15"/>
      <c r="U45" s="18"/>
      <c r="V45" s="18"/>
      <c r="W45" s="114"/>
      <c r="X45" s="18"/>
      <c r="Y45" s="18"/>
      <c r="Z45" s="18"/>
      <c r="AA45" s="114"/>
      <c r="AB45" s="15"/>
      <c r="AC45" s="17"/>
      <c r="AD45" s="18"/>
      <c r="AE45" s="310"/>
      <c r="AF45" s="307"/>
      <c r="AG45" s="304"/>
      <c r="AH45" s="304"/>
    </row>
    <row r="46" spans="1:34" ht="13.5" customHeight="1" x14ac:dyDescent="0.4">
      <c r="A46" s="107"/>
      <c r="B46" s="52"/>
      <c r="C46" s="993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311"/>
      <c r="AF46" s="308"/>
      <c r="AG46" s="305"/>
      <c r="AH46" s="305"/>
    </row>
    <row r="47" spans="1:34" ht="12.65" customHeight="1" x14ac:dyDescent="0.4">
      <c r="A47" s="107"/>
      <c r="B47" s="52"/>
      <c r="C47" s="994"/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/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312"/>
      <c r="AF47" s="308"/>
      <c r="AG47" s="305"/>
      <c r="AH47" s="305"/>
    </row>
    <row r="48" spans="1:34" ht="12.65" customHeight="1" x14ac:dyDescent="0.4">
      <c r="A48" s="107"/>
      <c r="B48" s="54"/>
      <c r="C48" s="994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313"/>
      <c r="AF48" s="309"/>
      <c r="AG48" s="306"/>
      <c r="AH48" s="306"/>
    </row>
    <row r="49" spans="1:34" ht="12.65" customHeight="1" x14ac:dyDescent="0.4">
      <c r="A49" s="105">
        <v>12</v>
      </c>
      <c r="B49" s="51"/>
      <c r="C49" s="992"/>
      <c r="D49" s="15"/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/>
      <c r="Y49" s="18"/>
      <c r="Z49" s="18"/>
      <c r="AA49" s="114"/>
      <c r="AB49" s="15"/>
      <c r="AC49" s="17"/>
      <c r="AD49" s="18"/>
      <c r="AE49" s="310"/>
      <c r="AF49" s="307"/>
      <c r="AG49" s="304"/>
      <c r="AH49" s="304"/>
    </row>
    <row r="50" spans="1:34" ht="12.65" customHeight="1" x14ac:dyDescent="0.4">
      <c r="A50" s="107"/>
      <c r="B50" s="52"/>
      <c r="C50" s="993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311"/>
      <c r="AF50" s="308"/>
      <c r="AG50" s="305"/>
      <c r="AH50" s="305"/>
    </row>
    <row r="51" spans="1:34" ht="12.65" customHeight="1" x14ac:dyDescent="0.4">
      <c r="A51" s="107"/>
      <c r="B51" s="52"/>
      <c r="C51" s="994"/>
      <c r="D51" s="25"/>
      <c r="E51" s="26"/>
      <c r="F51" s="26"/>
      <c r="G51" s="111"/>
      <c r="H51" s="25"/>
      <c r="I51" s="27"/>
      <c r="J51" s="28"/>
      <c r="K51" s="110"/>
      <c r="L51" s="25"/>
      <c r="M51" s="28"/>
      <c r="N51" s="28"/>
      <c r="O51" s="110"/>
      <c r="P51" s="25"/>
      <c r="Q51" s="27"/>
      <c r="R51" s="28"/>
      <c r="S51" s="110"/>
      <c r="T51" s="25"/>
      <c r="U51" s="28"/>
      <c r="V51" s="28"/>
      <c r="W51" s="110"/>
      <c r="X51" s="25"/>
      <c r="Y51" s="28"/>
      <c r="Z51" s="28"/>
      <c r="AA51" s="110"/>
      <c r="AB51" s="25"/>
      <c r="AC51" s="27"/>
      <c r="AD51" s="28"/>
      <c r="AE51" s="312"/>
      <c r="AF51" s="308"/>
      <c r="AG51" s="305"/>
      <c r="AH51" s="305"/>
    </row>
    <row r="52" spans="1:34" ht="12.65" customHeight="1" x14ac:dyDescent="0.4">
      <c r="A52" s="107"/>
      <c r="B52" s="52"/>
      <c r="C52" s="994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313"/>
      <c r="AF52" s="309"/>
      <c r="AG52" s="306"/>
      <c r="AH52" s="306"/>
    </row>
    <row r="53" spans="1:34" ht="12.65" customHeight="1" x14ac:dyDescent="0.4">
      <c r="A53" s="105">
        <v>13</v>
      </c>
      <c r="B53" s="51"/>
      <c r="C53" s="992"/>
      <c r="D53" s="15"/>
      <c r="E53" s="16"/>
      <c r="F53" s="16"/>
      <c r="G53" s="115"/>
      <c r="H53" s="15"/>
      <c r="I53" s="17"/>
      <c r="J53" s="18"/>
      <c r="K53" s="114"/>
      <c r="L53" s="18"/>
      <c r="M53" s="18"/>
      <c r="N53" s="18"/>
      <c r="O53" s="114"/>
      <c r="P53" s="15"/>
      <c r="Q53" s="17"/>
      <c r="R53" s="18"/>
      <c r="S53" s="114"/>
      <c r="T53" s="15"/>
      <c r="U53" s="18"/>
      <c r="V53" s="18"/>
      <c r="W53" s="114"/>
      <c r="X53" s="15"/>
      <c r="Y53" s="18"/>
      <c r="Z53" s="18"/>
      <c r="AA53" s="114"/>
      <c r="AB53" s="15"/>
      <c r="AC53" s="17"/>
      <c r="AD53" s="18"/>
      <c r="AE53" s="310"/>
      <c r="AF53" s="307"/>
      <c r="AG53" s="304"/>
      <c r="AH53" s="304"/>
    </row>
    <row r="54" spans="1:34" ht="12.65" customHeight="1" x14ac:dyDescent="0.4">
      <c r="A54" s="107"/>
      <c r="B54" s="52"/>
      <c r="C54" s="993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311"/>
      <c r="AF54" s="308"/>
      <c r="AG54" s="305"/>
      <c r="AH54" s="305"/>
    </row>
    <row r="55" spans="1:34" ht="12.65" customHeight="1" x14ac:dyDescent="0.4">
      <c r="A55" s="107"/>
      <c r="B55" s="52"/>
      <c r="C55" s="994"/>
      <c r="D55" s="25"/>
      <c r="E55" s="26"/>
      <c r="F55" s="26"/>
      <c r="G55" s="111"/>
      <c r="H55" s="25"/>
      <c r="I55" s="27"/>
      <c r="J55" s="28"/>
      <c r="K55" s="110"/>
      <c r="L55" s="25"/>
      <c r="M55" s="28"/>
      <c r="N55" s="28"/>
      <c r="O55" s="110"/>
      <c r="P55" s="30"/>
      <c r="Q55" s="31"/>
      <c r="R55" s="28"/>
      <c r="S55" s="110"/>
      <c r="T55" s="25"/>
      <c r="U55" s="28"/>
      <c r="V55" s="28"/>
      <c r="W55" s="110"/>
      <c r="X55" s="25"/>
      <c r="Y55" s="28"/>
      <c r="Z55" s="28"/>
      <c r="AA55" s="110"/>
      <c r="AB55" s="25"/>
      <c r="AC55" s="27"/>
      <c r="AD55" s="28"/>
      <c r="AE55" s="312"/>
      <c r="AF55" s="308"/>
      <c r="AG55" s="305"/>
      <c r="AH55" s="305"/>
    </row>
    <row r="56" spans="1:34" ht="12.65" customHeight="1" x14ac:dyDescent="0.4">
      <c r="A56" s="107"/>
      <c r="B56" s="54"/>
      <c r="C56" s="994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312"/>
      <c r="AF56" s="309"/>
      <c r="AG56" s="306"/>
      <c r="AH56" s="306"/>
    </row>
    <row r="57" spans="1:34" ht="12.65" customHeight="1" x14ac:dyDescent="0.4">
      <c r="A57" s="105">
        <v>14</v>
      </c>
      <c r="B57" s="51"/>
      <c r="C57" s="992"/>
      <c r="D57" s="15"/>
      <c r="E57" s="16"/>
      <c r="F57" s="16"/>
      <c r="G57" s="115"/>
      <c r="H57" s="15"/>
      <c r="I57" s="17"/>
      <c r="J57" s="18"/>
      <c r="K57" s="114"/>
      <c r="L57" s="15"/>
      <c r="M57" s="18"/>
      <c r="N57" s="18"/>
      <c r="O57" s="114"/>
      <c r="P57" s="34"/>
      <c r="Q57" s="35"/>
      <c r="R57" s="36"/>
      <c r="S57" s="114"/>
      <c r="T57" s="15"/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310"/>
      <c r="AF57" s="307"/>
      <c r="AG57" s="304"/>
      <c r="AH57" s="304"/>
    </row>
    <row r="58" spans="1:34" ht="12.65" customHeight="1" x14ac:dyDescent="0.4">
      <c r="A58" s="107"/>
      <c r="B58" s="52"/>
      <c r="C58" s="993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311"/>
      <c r="AF58" s="308"/>
      <c r="AG58" s="305"/>
      <c r="AH58" s="305"/>
    </row>
    <row r="59" spans="1:34" ht="12.65" customHeight="1" x14ac:dyDescent="0.4">
      <c r="A59" s="107"/>
      <c r="B59" s="52"/>
      <c r="C59" s="994"/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/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312"/>
      <c r="AF59" s="308"/>
      <c r="AG59" s="305"/>
      <c r="AH59" s="305"/>
    </row>
    <row r="60" spans="1:34" ht="12.65" customHeight="1" x14ac:dyDescent="0.4">
      <c r="A60" s="107"/>
      <c r="B60" s="52"/>
      <c r="C60" s="994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313"/>
      <c r="AF60" s="309"/>
      <c r="AG60" s="306"/>
      <c r="AH60" s="306"/>
    </row>
    <row r="61" spans="1:34" ht="12.65" customHeight="1" x14ac:dyDescent="0.4">
      <c r="A61" s="105">
        <v>15</v>
      </c>
      <c r="B61" s="51"/>
      <c r="C61" s="992"/>
      <c r="D61" s="15"/>
      <c r="E61" s="16"/>
      <c r="F61" s="16"/>
      <c r="G61" s="115"/>
      <c r="H61" s="15"/>
      <c r="I61" s="17"/>
      <c r="J61" s="18"/>
      <c r="K61" s="114"/>
      <c r="L61" s="15"/>
      <c r="M61" s="18"/>
      <c r="N61" s="18"/>
      <c r="O61" s="114"/>
      <c r="P61" s="34"/>
      <c r="Q61" s="35"/>
      <c r="R61" s="36"/>
      <c r="S61" s="114"/>
      <c r="T61" s="15"/>
      <c r="U61" s="18"/>
      <c r="V61" s="18"/>
      <c r="W61" s="114"/>
      <c r="X61" s="18"/>
      <c r="Y61" s="18"/>
      <c r="Z61" s="18"/>
      <c r="AA61" s="114"/>
      <c r="AB61" s="15"/>
      <c r="AC61" s="17"/>
      <c r="AD61" s="18"/>
      <c r="AE61" s="310"/>
      <c r="AF61" s="307"/>
      <c r="AG61" s="304"/>
      <c r="AH61" s="304"/>
    </row>
    <row r="62" spans="1:34" ht="12.65" customHeight="1" x14ac:dyDescent="0.4">
      <c r="A62" s="107"/>
      <c r="B62" s="52"/>
      <c r="C62" s="993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311"/>
      <c r="AF62" s="308"/>
      <c r="AG62" s="305"/>
      <c r="AH62" s="305"/>
    </row>
    <row r="63" spans="1:34" ht="12.65" customHeight="1" x14ac:dyDescent="0.4">
      <c r="A63" s="107"/>
      <c r="B63" s="52"/>
      <c r="C63" s="994"/>
      <c r="D63" s="25"/>
      <c r="E63" s="26"/>
      <c r="F63" s="26"/>
      <c r="G63" s="111"/>
      <c r="H63" s="25"/>
      <c r="I63" s="27"/>
      <c r="J63" s="28"/>
      <c r="K63" s="110"/>
      <c r="L63" s="25"/>
      <c r="M63" s="28"/>
      <c r="N63" s="28"/>
      <c r="O63" s="110"/>
      <c r="P63" s="25"/>
      <c r="Q63" s="27"/>
      <c r="R63" s="28"/>
      <c r="S63" s="110"/>
      <c r="T63" s="25"/>
      <c r="U63" s="28"/>
      <c r="V63" s="28"/>
      <c r="W63" s="110"/>
      <c r="X63" s="25"/>
      <c r="Y63" s="28"/>
      <c r="Z63" s="28"/>
      <c r="AA63" s="110"/>
      <c r="AB63" s="25"/>
      <c r="AC63" s="27"/>
      <c r="AD63" s="28"/>
      <c r="AE63" s="312"/>
      <c r="AF63" s="308"/>
      <c r="AG63" s="305"/>
      <c r="AH63" s="305"/>
    </row>
    <row r="64" spans="1:34" ht="12.65" customHeight="1" x14ac:dyDescent="0.4">
      <c r="A64" s="107"/>
      <c r="B64" s="52"/>
      <c r="C64" s="994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313"/>
      <c r="AF64" s="309"/>
      <c r="AG64" s="306"/>
      <c r="AH64" s="306"/>
    </row>
    <row r="65" spans="1:34" ht="12.65" customHeight="1" x14ac:dyDescent="0.4">
      <c r="A65" s="105">
        <v>16</v>
      </c>
      <c r="B65" s="51"/>
      <c r="C65" s="992"/>
      <c r="D65" s="15"/>
      <c r="E65" s="16"/>
      <c r="F65" s="16"/>
      <c r="G65" s="115"/>
      <c r="H65" s="15"/>
      <c r="I65" s="17"/>
      <c r="J65" s="18"/>
      <c r="K65" s="114"/>
      <c r="L65" s="18"/>
      <c r="M65" s="18"/>
      <c r="N65" s="18"/>
      <c r="O65" s="114"/>
      <c r="P65" s="15"/>
      <c r="Q65" s="17"/>
      <c r="R65" s="18"/>
      <c r="S65" s="114"/>
      <c r="T65" s="15"/>
      <c r="U65" s="18"/>
      <c r="V65" s="18"/>
      <c r="W65" s="114"/>
      <c r="X65" s="15"/>
      <c r="Y65" s="18"/>
      <c r="Z65" s="18"/>
      <c r="AA65" s="114"/>
      <c r="AB65" s="15"/>
      <c r="AC65" s="17"/>
      <c r="AD65" s="18"/>
      <c r="AE65" s="310"/>
      <c r="AF65" s="307"/>
      <c r="AG65" s="304"/>
      <c r="AH65" s="304"/>
    </row>
    <row r="66" spans="1:34" ht="12.65" customHeight="1" x14ac:dyDescent="0.4">
      <c r="A66" s="107"/>
      <c r="B66" s="52"/>
      <c r="C66" s="993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311"/>
      <c r="AF66" s="308"/>
      <c r="AG66" s="305"/>
      <c r="AH66" s="305"/>
    </row>
    <row r="67" spans="1:34" ht="12.65" customHeight="1" x14ac:dyDescent="0.4">
      <c r="A67" s="107"/>
      <c r="B67" s="52"/>
      <c r="C67" s="994"/>
      <c r="D67" s="25"/>
      <c r="E67" s="26"/>
      <c r="F67" s="26"/>
      <c r="G67" s="111"/>
      <c r="H67" s="25"/>
      <c r="I67" s="27"/>
      <c r="J67" s="28"/>
      <c r="K67" s="110"/>
      <c r="L67" s="25"/>
      <c r="M67" s="28"/>
      <c r="N67" s="28"/>
      <c r="O67" s="110"/>
      <c r="P67" s="30"/>
      <c r="Q67" s="31"/>
      <c r="R67" s="28"/>
      <c r="S67" s="110"/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312"/>
      <c r="AF67" s="308"/>
      <c r="AG67" s="305"/>
      <c r="AH67" s="305"/>
    </row>
    <row r="68" spans="1:34" ht="12.65" customHeight="1" x14ac:dyDescent="0.4">
      <c r="A68" s="107"/>
      <c r="B68" s="52"/>
      <c r="C68" s="994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312"/>
      <c r="AF68" s="309"/>
      <c r="AG68" s="306"/>
      <c r="AH68" s="306"/>
    </row>
    <row r="69" spans="1:34" ht="12.65" customHeight="1" x14ac:dyDescent="0.4">
      <c r="A69" s="105">
        <v>17</v>
      </c>
      <c r="B69" s="51"/>
      <c r="C69" s="992"/>
      <c r="D69" s="15"/>
      <c r="E69" s="16"/>
      <c r="F69" s="16"/>
      <c r="G69" s="115"/>
      <c r="H69" s="15"/>
      <c r="I69" s="17"/>
      <c r="J69" s="18"/>
      <c r="K69" s="114"/>
      <c r="L69" s="18"/>
      <c r="M69" s="18"/>
      <c r="N69" s="18"/>
      <c r="O69" s="114"/>
      <c r="P69" s="15"/>
      <c r="Q69" s="17"/>
      <c r="R69" s="18"/>
      <c r="S69" s="114"/>
      <c r="T69" s="15"/>
      <c r="U69" s="17"/>
      <c r="V69" s="18"/>
      <c r="W69" s="114"/>
      <c r="X69" s="15"/>
      <c r="Y69" s="18"/>
      <c r="Z69" s="18"/>
      <c r="AA69" s="114"/>
      <c r="AB69" s="15"/>
      <c r="AC69" s="17"/>
      <c r="AD69" s="18"/>
      <c r="AE69" s="310"/>
      <c r="AF69" s="307"/>
      <c r="AG69" s="304"/>
      <c r="AH69" s="304"/>
    </row>
    <row r="70" spans="1:34" ht="12.65" customHeight="1" x14ac:dyDescent="0.4">
      <c r="A70" s="107"/>
      <c r="B70" s="52"/>
      <c r="C70" s="993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311"/>
      <c r="AF70" s="308"/>
      <c r="AG70" s="305"/>
      <c r="AH70" s="305"/>
    </row>
    <row r="71" spans="1:34" ht="12.65" customHeight="1" x14ac:dyDescent="0.4">
      <c r="A71" s="107"/>
      <c r="B71" s="52"/>
      <c r="C71" s="994"/>
      <c r="D71" s="25"/>
      <c r="E71" s="26"/>
      <c r="F71" s="26"/>
      <c r="G71" s="111"/>
      <c r="H71" s="25"/>
      <c r="I71" s="27"/>
      <c r="J71" s="28"/>
      <c r="K71" s="110"/>
      <c r="L71" s="25"/>
      <c r="M71" s="28"/>
      <c r="N71" s="28"/>
      <c r="O71" s="110"/>
      <c r="P71" s="30"/>
      <c r="Q71" s="31"/>
      <c r="R71" s="28"/>
      <c r="S71" s="110"/>
      <c r="T71" s="25"/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312"/>
      <c r="AF71" s="308"/>
      <c r="AG71" s="305"/>
      <c r="AH71" s="305"/>
    </row>
    <row r="72" spans="1:34" ht="12.65" customHeight="1" x14ac:dyDescent="0.4">
      <c r="A72" s="107"/>
      <c r="B72" s="52"/>
      <c r="C72" s="994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312"/>
      <c r="AF72" s="309"/>
      <c r="AG72" s="306"/>
      <c r="AH72" s="306"/>
    </row>
    <row r="73" spans="1:34" ht="12.65" customHeight="1" x14ac:dyDescent="0.4">
      <c r="A73" s="105">
        <v>18</v>
      </c>
      <c r="B73" s="51"/>
      <c r="C73" s="992"/>
      <c r="D73" s="15"/>
      <c r="E73" s="16"/>
      <c r="F73" s="16"/>
      <c r="G73" s="115"/>
      <c r="H73" s="15"/>
      <c r="I73" s="17"/>
      <c r="J73" s="18"/>
      <c r="K73" s="114"/>
      <c r="L73" s="15"/>
      <c r="M73" s="18"/>
      <c r="N73" s="18"/>
      <c r="O73" s="114"/>
      <c r="P73" s="34"/>
      <c r="Q73" s="35"/>
      <c r="R73" s="36"/>
      <c r="S73" s="114"/>
      <c r="T73" s="15"/>
      <c r="U73" s="18"/>
      <c r="V73" s="18"/>
      <c r="W73" s="114"/>
      <c r="X73" s="18"/>
      <c r="Y73" s="18"/>
      <c r="Z73" s="18"/>
      <c r="AA73" s="114"/>
      <c r="AB73" s="15"/>
      <c r="AC73" s="17"/>
      <c r="AD73" s="18"/>
      <c r="AE73" s="310"/>
      <c r="AF73" s="307"/>
      <c r="AG73" s="304"/>
      <c r="AH73" s="304"/>
    </row>
    <row r="74" spans="1:34" ht="12.65" customHeight="1" x14ac:dyDescent="0.4">
      <c r="A74" s="107"/>
      <c r="B74" s="52"/>
      <c r="C74" s="993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311"/>
      <c r="AF74" s="308"/>
      <c r="AG74" s="305"/>
      <c r="AH74" s="305"/>
    </row>
    <row r="75" spans="1:34" ht="12.65" customHeight="1" x14ac:dyDescent="0.4">
      <c r="A75" s="107"/>
      <c r="B75" s="52"/>
      <c r="C75" s="994"/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/>
      <c r="Y75" s="28"/>
      <c r="Z75" s="28"/>
      <c r="AA75" s="110"/>
      <c r="AB75" s="25"/>
      <c r="AC75" s="27"/>
      <c r="AD75" s="28"/>
      <c r="AE75" s="312"/>
      <c r="AF75" s="308"/>
      <c r="AG75" s="305"/>
      <c r="AH75" s="305"/>
    </row>
    <row r="76" spans="1:34" ht="12.65" customHeight="1" x14ac:dyDescent="0.4">
      <c r="A76" s="107"/>
      <c r="B76" s="52"/>
      <c r="C76" s="995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312"/>
      <c r="AF76" s="309"/>
      <c r="AG76" s="306"/>
      <c r="AH76" s="306"/>
    </row>
    <row r="77" spans="1:34" ht="12.65" customHeight="1" x14ac:dyDescent="0.4">
      <c r="A77" s="105">
        <v>19</v>
      </c>
      <c r="B77" s="51"/>
      <c r="C77" s="992"/>
      <c r="D77" s="15"/>
      <c r="E77" s="16"/>
      <c r="F77" s="16"/>
      <c r="G77" s="115"/>
      <c r="H77" s="15"/>
      <c r="I77" s="17"/>
      <c r="J77" s="18"/>
      <c r="K77" s="114"/>
      <c r="L77" s="15"/>
      <c r="M77" s="18"/>
      <c r="N77" s="18"/>
      <c r="O77" s="114"/>
      <c r="P77" s="34"/>
      <c r="Q77" s="35"/>
      <c r="R77" s="36"/>
      <c r="S77" s="114"/>
      <c r="T77" s="15"/>
      <c r="U77" s="18"/>
      <c r="V77" s="18"/>
      <c r="W77" s="114"/>
      <c r="X77" s="18"/>
      <c r="Y77" s="18"/>
      <c r="Z77" s="18"/>
      <c r="AA77" s="114"/>
      <c r="AB77" s="15"/>
      <c r="AC77" s="17"/>
      <c r="AD77" s="18"/>
      <c r="AE77" s="310"/>
      <c r="AF77" s="307"/>
      <c r="AG77" s="304"/>
      <c r="AH77" s="304"/>
    </row>
    <row r="78" spans="1:34" ht="12.65" customHeight="1" x14ac:dyDescent="0.4">
      <c r="A78" s="107"/>
      <c r="B78" s="52"/>
      <c r="C78" s="993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311"/>
      <c r="AF78" s="308"/>
      <c r="AG78" s="305"/>
      <c r="AH78" s="305"/>
    </row>
    <row r="79" spans="1:34" ht="12.65" customHeight="1" x14ac:dyDescent="0.4">
      <c r="A79" s="107"/>
      <c r="B79" s="52"/>
      <c r="C79" s="994"/>
      <c r="D79" s="25"/>
      <c r="E79" s="26"/>
      <c r="F79" s="26"/>
      <c r="G79" s="111"/>
      <c r="H79" s="25"/>
      <c r="I79" s="27"/>
      <c r="J79" s="28"/>
      <c r="K79" s="110"/>
      <c r="L79" s="25"/>
      <c r="M79" s="28"/>
      <c r="N79" s="28"/>
      <c r="O79" s="110"/>
      <c r="P79" s="25"/>
      <c r="Q79" s="27"/>
      <c r="R79" s="28"/>
      <c r="S79" s="110"/>
      <c r="T79" s="25"/>
      <c r="U79" s="28"/>
      <c r="V79" s="28"/>
      <c r="W79" s="110"/>
      <c r="X79" s="25"/>
      <c r="Y79" s="28"/>
      <c r="Z79" s="28"/>
      <c r="AA79" s="110"/>
      <c r="AB79" s="25"/>
      <c r="AC79" s="27"/>
      <c r="AD79" s="28"/>
      <c r="AE79" s="312"/>
      <c r="AF79" s="308"/>
      <c r="AG79" s="305"/>
      <c r="AH79" s="305"/>
    </row>
    <row r="80" spans="1:34" ht="12.65" customHeight="1" x14ac:dyDescent="0.4">
      <c r="A80" s="107"/>
      <c r="B80" s="52"/>
      <c r="C80" s="995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313"/>
      <c r="AF80" s="309"/>
      <c r="AG80" s="306"/>
      <c r="AH80" s="306"/>
    </row>
    <row r="81" spans="1:34" ht="12.65" customHeight="1" x14ac:dyDescent="0.4">
      <c r="A81" s="105">
        <v>20</v>
      </c>
      <c r="B81" s="51"/>
      <c r="C81" s="992"/>
      <c r="D81" s="15"/>
      <c r="E81" s="16"/>
      <c r="F81" s="16"/>
      <c r="G81" s="115"/>
      <c r="H81" s="15"/>
      <c r="I81" s="17"/>
      <c r="J81" s="18"/>
      <c r="K81" s="114"/>
      <c r="L81" s="15"/>
      <c r="M81" s="18"/>
      <c r="N81" s="18"/>
      <c r="O81" s="114"/>
      <c r="P81" s="34"/>
      <c r="Q81" s="35"/>
      <c r="R81" s="36"/>
      <c r="S81" s="114"/>
      <c r="T81" s="15"/>
      <c r="U81" s="18"/>
      <c r="V81" s="18"/>
      <c r="W81" s="114"/>
      <c r="X81" s="18"/>
      <c r="Y81" s="18"/>
      <c r="Z81" s="18"/>
      <c r="AA81" s="114"/>
      <c r="AB81" s="15"/>
      <c r="AC81" s="17"/>
      <c r="AD81" s="18"/>
      <c r="AE81" s="310"/>
      <c r="AF81" s="307"/>
      <c r="AG81" s="304"/>
      <c r="AH81" s="304"/>
    </row>
    <row r="82" spans="1:34" ht="13.5" customHeight="1" x14ac:dyDescent="0.4">
      <c r="A82" s="107"/>
      <c r="B82" s="52"/>
      <c r="C82" s="993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311"/>
      <c r="AF82" s="308"/>
      <c r="AG82" s="305"/>
      <c r="AH82" s="305"/>
    </row>
    <row r="83" spans="1:34" ht="12.65" customHeight="1" x14ac:dyDescent="0.4">
      <c r="A83" s="107"/>
      <c r="B83" s="52"/>
      <c r="C83" s="994"/>
      <c r="D83" s="25"/>
      <c r="E83" s="26"/>
      <c r="F83" s="26"/>
      <c r="G83" s="111"/>
      <c r="H83" s="25"/>
      <c r="I83" s="27"/>
      <c r="J83" s="28"/>
      <c r="K83" s="110"/>
      <c r="L83" s="25"/>
      <c r="M83" s="28"/>
      <c r="N83" s="28"/>
      <c r="O83" s="110"/>
      <c r="P83" s="25"/>
      <c r="Q83" s="27"/>
      <c r="R83" s="28"/>
      <c r="S83" s="110"/>
      <c r="T83" s="25"/>
      <c r="U83" s="28"/>
      <c r="V83" s="28"/>
      <c r="W83" s="110"/>
      <c r="X83" s="25"/>
      <c r="Y83" s="28"/>
      <c r="Z83" s="28"/>
      <c r="AA83" s="110"/>
      <c r="AB83" s="25"/>
      <c r="AC83" s="27"/>
      <c r="AD83" s="28"/>
      <c r="AE83" s="312"/>
      <c r="AF83" s="308"/>
      <c r="AG83" s="305"/>
      <c r="AH83" s="305"/>
    </row>
    <row r="84" spans="1:34" ht="12.65" customHeight="1" x14ac:dyDescent="0.4">
      <c r="A84" s="107"/>
      <c r="B84" s="52"/>
      <c r="C84" s="994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313"/>
      <c r="AF84" s="309"/>
      <c r="AG84" s="306"/>
      <c r="AH84" s="306"/>
    </row>
    <row r="85" spans="1:34" ht="12.65" customHeight="1" x14ac:dyDescent="0.4">
      <c r="A85" s="105">
        <v>21</v>
      </c>
      <c r="B85" s="51"/>
      <c r="C85" s="992"/>
      <c r="D85" s="15"/>
      <c r="E85" s="16"/>
      <c r="F85" s="16"/>
      <c r="G85" s="115"/>
      <c r="H85" s="15"/>
      <c r="I85" s="17"/>
      <c r="J85" s="18"/>
      <c r="K85" s="114"/>
      <c r="L85" s="15"/>
      <c r="M85" s="18"/>
      <c r="N85" s="18"/>
      <c r="O85" s="114"/>
      <c r="P85" s="34"/>
      <c r="Q85" s="35"/>
      <c r="R85" s="36"/>
      <c r="S85" s="114"/>
      <c r="T85" s="15"/>
      <c r="U85" s="18"/>
      <c r="V85" s="18"/>
      <c r="W85" s="114"/>
      <c r="X85" s="18"/>
      <c r="Y85" s="18"/>
      <c r="Z85" s="18"/>
      <c r="AA85" s="114"/>
      <c r="AB85" s="15"/>
      <c r="AC85" s="17"/>
      <c r="AD85" s="18"/>
      <c r="AE85" s="310"/>
      <c r="AF85" s="307"/>
      <c r="AG85" s="304"/>
      <c r="AH85" s="304"/>
    </row>
    <row r="86" spans="1:34" ht="12.65" customHeight="1" x14ac:dyDescent="0.4">
      <c r="A86" s="107"/>
      <c r="B86" s="52"/>
      <c r="C86" s="993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37"/>
      <c r="Q86" s="38"/>
      <c r="R86" s="39"/>
      <c r="S86" s="112"/>
      <c r="T86" s="20"/>
      <c r="U86" s="22"/>
      <c r="V86" s="22"/>
      <c r="W86" s="112"/>
      <c r="X86" s="20"/>
      <c r="Y86" s="24"/>
      <c r="Z86" s="24"/>
      <c r="AA86" s="112"/>
      <c r="AB86" s="20"/>
      <c r="AC86" s="22"/>
      <c r="AD86" s="22"/>
      <c r="AE86" s="311"/>
      <c r="AF86" s="308"/>
      <c r="AG86" s="305"/>
      <c r="AH86" s="305"/>
    </row>
    <row r="87" spans="1:34" ht="12.65" customHeight="1" x14ac:dyDescent="0.4">
      <c r="A87" s="107"/>
      <c r="B87" s="52"/>
      <c r="C87" s="994"/>
      <c r="D87" s="25"/>
      <c r="E87" s="26"/>
      <c r="F87" s="26"/>
      <c r="G87" s="111"/>
      <c r="H87" s="25"/>
      <c r="I87" s="27"/>
      <c r="J87" s="28"/>
      <c r="K87" s="110"/>
      <c r="L87" s="25"/>
      <c r="M87" s="28"/>
      <c r="N87" s="28"/>
      <c r="O87" s="110"/>
      <c r="P87" s="25"/>
      <c r="Q87" s="27"/>
      <c r="R87" s="28"/>
      <c r="S87" s="110"/>
      <c r="T87" s="25"/>
      <c r="U87" s="28"/>
      <c r="V87" s="28"/>
      <c r="W87" s="110"/>
      <c r="X87" s="25"/>
      <c r="Y87" s="28"/>
      <c r="Z87" s="28"/>
      <c r="AA87" s="110"/>
      <c r="AB87" s="25"/>
      <c r="AC87" s="27"/>
      <c r="AD87" s="28"/>
      <c r="AE87" s="312"/>
      <c r="AF87" s="308"/>
      <c r="AG87" s="305"/>
      <c r="AH87" s="305"/>
    </row>
    <row r="88" spans="1:34" ht="15" customHeight="1" x14ac:dyDescent="0.4">
      <c r="A88" s="107"/>
      <c r="B88" s="54"/>
      <c r="C88" s="994"/>
      <c r="D88" s="40"/>
      <c r="E88" s="41"/>
      <c r="F88" s="42"/>
      <c r="G88" s="108"/>
      <c r="H88" s="40"/>
      <c r="I88" s="42"/>
      <c r="J88" s="42"/>
      <c r="K88" s="108"/>
      <c r="L88" s="40"/>
      <c r="M88" s="42"/>
      <c r="N88" s="42"/>
      <c r="O88" s="108"/>
      <c r="P88" s="40"/>
      <c r="Q88" s="41"/>
      <c r="R88" s="42"/>
      <c r="S88" s="108"/>
      <c r="T88" s="40"/>
      <c r="U88" s="42"/>
      <c r="V88" s="42"/>
      <c r="W88" s="108"/>
      <c r="X88" s="40"/>
      <c r="Y88" s="43"/>
      <c r="Z88" s="43"/>
      <c r="AA88" s="109"/>
      <c r="AB88" s="40"/>
      <c r="AC88" s="41"/>
      <c r="AD88" s="42"/>
      <c r="AE88" s="313"/>
      <c r="AF88" s="309"/>
      <c r="AG88" s="306"/>
      <c r="AH88" s="306"/>
    </row>
    <row r="89" spans="1:34" ht="12.65" customHeight="1" x14ac:dyDescent="0.4">
      <c r="A89" s="105">
        <v>22</v>
      </c>
      <c r="B89" s="51"/>
      <c r="C89" s="992"/>
      <c r="D89" s="15"/>
      <c r="E89" s="16"/>
      <c r="F89" s="16"/>
      <c r="G89" s="115"/>
      <c r="H89" s="15"/>
      <c r="I89" s="17"/>
      <c r="J89" s="18"/>
      <c r="K89" s="114"/>
      <c r="L89" s="18"/>
      <c r="M89" s="18"/>
      <c r="N89" s="18"/>
      <c r="O89" s="114"/>
      <c r="P89" s="15"/>
      <c r="Q89" s="17"/>
      <c r="R89" s="18"/>
      <c r="S89" s="114"/>
      <c r="T89" s="15"/>
      <c r="U89" s="18"/>
      <c r="V89" s="18"/>
      <c r="W89" s="114"/>
      <c r="X89" s="15"/>
      <c r="Y89" s="18"/>
      <c r="Z89" s="18"/>
      <c r="AA89" s="114"/>
      <c r="AB89" s="15"/>
      <c r="AC89" s="17"/>
      <c r="AD89" s="18"/>
      <c r="AE89" s="310"/>
      <c r="AF89" s="307"/>
      <c r="AG89" s="304"/>
      <c r="AH89" s="304"/>
    </row>
    <row r="90" spans="1:34" ht="12.65" customHeight="1" x14ac:dyDescent="0.4">
      <c r="A90" s="107"/>
      <c r="B90" s="52"/>
      <c r="C90" s="993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20"/>
      <c r="Q90" s="24"/>
      <c r="R90" s="24"/>
      <c r="S90" s="112"/>
      <c r="T90" s="20"/>
      <c r="U90" s="24"/>
      <c r="V90" s="22"/>
      <c r="W90" s="112"/>
      <c r="X90" s="20"/>
      <c r="Y90" s="24"/>
      <c r="Z90" s="24"/>
      <c r="AA90" s="112"/>
      <c r="AB90" s="20"/>
      <c r="AC90" s="22"/>
      <c r="AD90" s="22"/>
      <c r="AE90" s="311"/>
      <c r="AF90" s="308"/>
      <c r="AG90" s="305"/>
      <c r="AH90" s="305"/>
    </row>
    <row r="91" spans="1:34" ht="12.65" customHeight="1" x14ac:dyDescent="0.4">
      <c r="A91" s="107"/>
      <c r="B91" s="52"/>
      <c r="C91" s="994"/>
      <c r="D91" s="25"/>
      <c r="E91" s="26"/>
      <c r="F91" s="26"/>
      <c r="G91" s="111"/>
      <c r="H91" s="25"/>
      <c r="I91" s="27"/>
      <c r="J91" s="28"/>
      <c r="K91" s="110"/>
      <c r="L91" s="25"/>
      <c r="M91" s="28"/>
      <c r="N91" s="28"/>
      <c r="O91" s="110"/>
      <c r="P91" s="30"/>
      <c r="Q91" s="31"/>
      <c r="R91" s="28"/>
      <c r="S91" s="110"/>
      <c r="T91" s="25"/>
      <c r="U91" s="28"/>
      <c r="V91" s="28"/>
      <c r="W91" s="110"/>
      <c r="X91" s="25"/>
      <c r="Y91" s="28"/>
      <c r="Z91" s="28"/>
      <c r="AA91" s="110"/>
      <c r="AB91" s="25"/>
      <c r="AC91" s="27"/>
      <c r="AD91" s="28"/>
      <c r="AE91" s="312"/>
      <c r="AF91" s="308"/>
      <c r="AG91" s="305"/>
      <c r="AH91" s="305"/>
    </row>
    <row r="92" spans="1:34" ht="12.65" customHeight="1" x14ac:dyDescent="0.4">
      <c r="A92" s="107"/>
      <c r="B92" s="54"/>
      <c r="C92" s="994"/>
      <c r="D92" s="25"/>
      <c r="E92" s="26"/>
      <c r="F92" s="26"/>
      <c r="G92" s="111"/>
      <c r="H92" s="25"/>
      <c r="I92" s="28"/>
      <c r="J92" s="28"/>
      <c r="K92" s="110"/>
      <c r="L92" s="25"/>
      <c r="M92" s="28"/>
      <c r="N92" s="28"/>
      <c r="O92" s="110"/>
      <c r="P92" s="30"/>
      <c r="Q92" s="31"/>
      <c r="R92" s="32"/>
      <c r="S92" s="110"/>
      <c r="T92" s="25"/>
      <c r="U92" s="27"/>
      <c r="V92" s="27"/>
      <c r="W92" s="110"/>
      <c r="X92" s="25"/>
      <c r="Y92" s="33"/>
      <c r="Z92" s="33"/>
      <c r="AA92" s="116"/>
      <c r="AB92" s="25"/>
      <c r="AC92" s="27"/>
      <c r="AD92" s="28"/>
      <c r="AE92" s="312"/>
      <c r="AF92" s="309"/>
      <c r="AG92" s="306"/>
      <c r="AH92" s="306"/>
    </row>
    <row r="93" spans="1:34" ht="12.65" customHeight="1" x14ac:dyDescent="0.4">
      <c r="A93" s="105">
        <v>23</v>
      </c>
      <c r="B93" s="51"/>
      <c r="C93" s="992"/>
      <c r="D93" s="15"/>
      <c r="E93" s="16"/>
      <c r="F93" s="16"/>
      <c r="G93" s="115"/>
      <c r="H93" s="15"/>
      <c r="I93" s="17"/>
      <c r="J93" s="18"/>
      <c r="K93" s="114"/>
      <c r="L93" s="15"/>
      <c r="M93" s="18"/>
      <c r="N93" s="18"/>
      <c r="O93" s="114"/>
      <c r="P93" s="34"/>
      <c r="Q93" s="35"/>
      <c r="R93" s="36"/>
      <c r="S93" s="114"/>
      <c r="T93" s="15"/>
      <c r="U93" s="18"/>
      <c r="V93" s="18"/>
      <c r="W93" s="114"/>
      <c r="X93" s="18"/>
      <c r="Y93" s="18"/>
      <c r="Z93" s="18"/>
      <c r="AA93" s="114"/>
      <c r="AB93" s="15"/>
      <c r="AC93" s="17"/>
      <c r="AD93" s="18"/>
      <c r="AE93" s="310"/>
      <c r="AF93" s="307"/>
      <c r="AG93" s="304"/>
      <c r="AH93" s="304"/>
    </row>
    <row r="94" spans="1:34" ht="12.65" customHeight="1" x14ac:dyDescent="0.4">
      <c r="A94" s="107"/>
      <c r="B94" s="52"/>
      <c r="C94" s="993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311"/>
      <c r="AF94" s="308"/>
      <c r="AG94" s="305"/>
      <c r="AH94" s="305"/>
    </row>
    <row r="95" spans="1:34" ht="12.65" customHeight="1" x14ac:dyDescent="0.4">
      <c r="A95" s="107"/>
      <c r="B95" s="52"/>
      <c r="C95" s="994"/>
      <c r="D95" s="25"/>
      <c r="E95" s="26"/>
      <c r="F95" s="26"/>
      <c r="G95" s="111"/>
      <c r="H95" s="25"/>
      <c r="I95" s="27"/>
      <c r="J95" s="28"/>
      <c r="K95" s="110"/>
      <c r="L95" s="25"/>
      <c r="M95" s="28"/>
      <c r="N95" s="28"/>
      <c r="O95" s="110"/>
      <c r="P95" s="25"/>
      <c r="Q95" s="27"/>
      <c r="R95" s="28"/>
      <c r="S95" s="110"/>
      <c r="T95" s="25"/>
      <c r="U95" s="28"/>
      <c r="V95" s="28"/>
      <c r="W95" s="110"/>
      <c r="X95" s="25"/>
      <c r="Y95" s="28"/>
      <c r="Z95" s="28"/>
      <c r="AA95" s="110"/>
      <c r="AB95" s="25"/>
      <c r="AC95" s="27"/>
      <c r="AD95" s="28"/>
      <c r="AE95" s="312"/>
      <c r="AF95" s="308"/>
      <c r="AG95" s="305"/>
      <c r="AH95" s="305"/>
    </row>
    <row r="96" spans="1:34" ht="12.65" customHeight="1" x14ac:dyDescent="0.4">
      <c r="A96" s="107"/>
      <c r="B96" s="52"/>
      <c r="C96" s="994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313"/>
      <c r="AF96" s="309"/>
      <c r="AG96" s="306"/>
      <c r="AH96" s="306"/>
    </row>
    <row r="97" spans="1:34" ht="12.65" customHeight="1" x14ac:dyDescent="0.4">
      <c r="A97" s="105">
        <v>24</v>
      </c>
      <c r="B97" s="51"/>
      <c r="C97" s="992"/>
      <c r="D97" s="15"/>
      <c r="E97" s="16"/>
      <c r="F97" s="16"/>
      <c r="G97" s="115"/>
      <c r="H97" s="15"/>
      <c r="I97" s="17"/>
      <c r="J97" s="18"/>
      <c r="K97" s="114"/>
      <c r="L97" s="15"/>
      <c r="M97" s="18"/>
      <c r="N97" s="18"/>
      <c r="O97" s="114"/>
      <c r="P97" s="34"/>
      <c r="Q97" s="35"/>
      <c r="R97" s="36"/>
      <c r="S97" s="114"/>
      <c r="T97" s="15"/>
      <c r="U97" s="18"/>
      <c r="V97" s="18"/>
      <c r="W97" s="114"/>
      <c r="X97" s="18"/>
      <c r="Y97" s="18"/>
      <c r="Z97" s="18"/>
      <c r="AA97" s="114"/>
      <c r="AB97" s="15"/>
      <c r="AC97" s="17"/>
      <c r="AD97" s="18"/>
      <c r="AE97" s="310"/>
      <c r="AF97" s="307"/>
      <c r="AG97" s="304"/>
      <c r="AH97" s="304"/>
    </row>
    <row r="98" spans="1:34" ht="12.65" customHeight="1" x14ac:dyDescent="0.4">
      <c r="A98" s="107"/>
      <c r="B98" s="52"/>
      <c r="C98" s="993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37"/>
      <c r="Q98" s="38"/>
      <c r="R98" s="39"/>
      <c r="S98" s="112"/>
      <c r="T98" s="20"/>
      <c r="U98" s="22"/>
      <c r="V98" s="22"/>
      <c r="W98" s="112"/>
      <c r="X98" s="20"/>
      <c r="Y98" s="24"/>
      <c r="Z98" s="24"/>
      <c r="AA98" s="112"/>
      <c r="AB98" s="20"/>
      <c r="AC98" s="22"/>
      <c r="AD98" s="22"/>
      <c r="AE98" s="311"/>
      <c r="AF98" s="308"/>
      <c r="AG98" s="305"/>
      <c r="AH98" s="305"/>
    </row>
    <row r="99" spans="1:34" ht="12.65" customHeight="1" x14ac:dyDescent="0.4">
      <c r="A99" s="107"/>
      <c r="B99" s="52"/>
      <c r="C99" s="994"/>
      <c r="D99" s="25"/>
      <c r="E99" s="26"/>
      <c r="F99" s="26"/>
      <c r="G99" s="111"/>
      <c r="H99" s="25"/>
      <c r="I99" s="27"/>
      <c r="J99" s="28"/>
      <c r="K99" s="110"/>
      <c r="L99" s="25"/>
      <c r="M99" s="28"/>
      <c r="N99" s="28"/>
      <c r="O99" s="110"/>
      <c r="P99" s="25"/>
      <c r="Q99" s="27"/>
      <c r="R99" s="28"/>
      <c r="S99" s="110"/>
      <c r="T99" s="25"/>
      <c r="U99" s="28"/>
      <c r="V99" s="28"/>
      <c r="W99" s="110"/>
      <c r="X99" s="25"/>
      <c r="Y99" s="28"/>
      <c r="Z99" s="28"/>
      <c r="AA99" s="110"/>
      <c r="AB99" s="25"/>
      <c r="AC99" s="27"/>
      <c r="AD99" s="28"/>
      <c r="AE99" s="312"/>
      <c r="AF99" s="308"/>
      <c r="AG99" s="305"/>
      <c r="AH99" s="305"/>
    </row>
    <row r="100" spans="1:34" ht="12.65" customHeight="1" x14ac:dyDescent="0.4">
      <c r="A100" s="107"/>
      <c r="B100" s="52"/>
      <c r="C100" s="994"/>
      <c r="D100" s="40"/>
      <c r="E100" s="41"/>
      <c r="F100" s="42"/>
      <c r="G100" s="108"/>
      <c r="H100" s="40"/>
      <c r="I100" s="42"/>
      <c r="J100" s="42"/>
      <c r="K100" s="108"/>
      <c r="L100" s="40"/>
      <c r="M100" s="42"/>
      <c r="N100" s="42"/>
      <c r="O100" s="108"/>
      <c r="P100" s="40"/>
      <c r="Q100" s="41"/>
      <c r="R100" s="42"/>
      <c r="S100" s="108"/>
      <c r="T100" s="40"/>
      <c r="U100" s="42"/>
      <c r="V100" s="42"/>
      <c r="W100" s="108"/>
      <c r="X100" s="40"/>
      <c r="Y100" s="43"/>
      <c r="Z100" s="43"/>
      <c r="AA100" s="109"/>
      <c r="AB100" s="40"/>
      <c r="AC100" s="41"/>
      <c r="AD100" s="42"/>
      <c r="AE100" s="313"/>
      <c r="AF100" s="309"/>
      <c r="AG100" s="306"/>
      <c r="AH100" s="306"/>
    </row>
    <row r="101" spans="1:34" ht="12.65" customHeight="1" x14ac:dyDescent="0.4">
      <c r="A101" s="105">
        <v>25</v>
      </c>
      <c r="B101" s="51"/>
      <c r="C101" s="992"/>
      <c r="D101" s="15"/>
      <c r="E101" s="16"/>
      <c r="F101" s="16"/>
      <c r="G101" s="115"/>
      <c r="H101" s="15"/>
      <c r="I101" s="17"/>
      <c r="J101" s="18"/>
      <c r="K101" s="114"/>
      <c r="L101" s="18"/>
      <c r="M101" s="18"/>
      <c r="N101" s="18"/>
      <c r="O101" s="114"/>
      <c r="P101" s="15"/>
      <c r="Q101" s="17"/>
      <c r="R101" s="18"/>
      <c r="S101" s="114"/>
      <c r="T101" s="15"/>
      <c r="U101" s="18"/>
      <c r="V101" s="18"/>
      <c r="W101" s="114"/>
      <c r="X101" s="15"/>
      <c r="Y101" s="18"/>
      <c r="Z101" s="18"/>
      <c r="AA101" s="114"/>
      <c r="AB101" s="15"/>
      <c r="AC101" s="17"/>
      <c r="AD101" s="18"/>
      <c r="AE101" s="310"/>
      <c r="AF101" s="307"/>
      <c r="AG101" s="304"/>
      <c r="AH101" s="304"/>
    </row>
    <row r="102" spans="1:34" ht="12.65" customHeight="1" x14ac:dyDescent="0.4">
      <c r="A102" s="107"/>
      <c r="B102" s="52"/>
      <c r="C102" s="993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4"/>
      <c r="V102" s="22"/>
      <c r="W102" s="112"/>
      <c r="X102" s="20"/>
      <c r="Y102" s="24"/>
      <c r="Z102" s="24"/>
      <c r="AA102" s="112"/>
      <c r="AB102" s="20"/>
      <c r="AC102" s="22"/>
      <c r="AD102" s="22"/>
      <c r="AE102" s="311"/>
      <c r="AF102" s="308"/>
      <c r="AG102" s="305"/>
      <c r="AH102" s="305"/>
    </row>
    <row r="103" spans="1:34" ht="12.65" customHeight="1" x14ac:dyDescent="0.4">
      <c r="A103" s="107"/>
      <c r="B103" s="52"/>
      <c r="C103" s="994"/>
      <c r="D103" s="25"/>
      <c r="E103" s="26"/>
      <c r="F103" s="26"/>
      <c r="G103" s="111"/>
      <c r="H103" s="25"/>
      <c r="I103" s="27"/>
      <c r="J103" s="28"/>
      <c r="K103" s="110"/>
      <c r="L103" s="25"/>
      <c r="M103" s="28"/>
      <c r="N103" s="28"/>
      <c r="O103" s="110"/>
      <c r="P103" s="30"/>
      <c r="Q103" s="31"/>
      <c r="R103" s="28"/>
      <c r="S103" s="110"/>
      <c r="T103" s="25"/>
      <c r="U103" s="28"/>
      <c r="V103" s="28"/>
      <c r="W103" s="110"/>
      <c r="X103" s="25"/>
      <c r="Y103" s="28"/>
      <c r="Z103" s="28"/>
      <c r="AA103" s="110"/>
      <c r="AB103" s="25"/>
      <c r="AC103" s="27"/>
      <c r="AD103" s="28"/>
      <c r="AE103" s="312"/>
      <c r="AF103" s="308"/>
      <c r="AG103" s="305"/>
      <c r="AH103" s="305"/>
    </row>
    <row r="104" spans="1:34" ht="12.65" customHeight="1" x14ac:dyDescent="0.4">
      <c r="A104" s="107"/>
      <c r="B104" s="52"/>
      <c r="C104" s="994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7"/>
      <c r="V104" s="27"/>
      <c r="W104" s="110"/>
      <c r="X104" s="25"/>
      <c r="Y104" s="33"/>
      <c r="Z104" s="33"/>
      <c r="AA104" s="116"/>
      <c r="AB104" s="25"/>
      <c r="AC104" s="27"/>
      <c r="AD104" s="28"/>
      <c r="AE104" s="312"/>
      <c r="AF104" s="309"/>
      <c r="AG104" s="306"/>
      <c r="AH104" s="306"/>
    </row>
    <row r="105" spans="1:34" ht="12.65" customHeight="1" x14ac:dyDescent="0.4">
      <c r="A105" s="105">
        <v>26</v>
      </c>
      <c r="B105" s="51"/>
      <c r="C105" s="992"/>
      <c r="D105" s="15"/>
      <c r="E105" s="16"/>
      <c r="F105" s="16"/>
      <c r="G105" s="115"/>
      <c r="H105" s="15"/>
      <c r="I105" s="17"/>
      <c r="J105" s="18"/>
      <c r="K105" s="114"/>
      <c r="L105" s="18"/>
      <c r="M105" s="18"/>
      <c r="N105" s="18"/>
      <c r="O105" s="114"/>
      <c r="P105" s="15"/>
      <c r="Q105" s="17"/>
      <c r="R105" s="18"/>
      <c r="S105" s="114"/>
      <c r="T105" s="15"/>
      <c r="U105" s="17"/>
      <c r="V105" s="18"/>
      <c r="W105" s="114"/>
      <c r="X105" s="15"/>
      <c r="Y105" s="18"/>
      <c r="Z105" s="18"/>
      <c r="AA105" s="114"/>
      <c r="AB105" s="15"/>
      <c r="AC105" s="17"/>
      <c r="AD105" s="18"/>
      <c r="AE105" s="310"/>
      <c r="AF105" s="307"/>
      <c r="AG105" s="304"/>
      <c r="AH105" s="304"/>
    </row>
    <row r="106" spans="1:34" ht="12.65" customHeight="1" x14ac:dyDescent="0.4">
      <c r="A106" s="107"/>
      <c r="B106" s="52"/>
      <c r="C106" s="993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20"/>
      <c r="Q106" s="24"/>
      <c r="R106" s="24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311"/>
      <c r="AF106" s="308"/>
      <c r="AG106" s="305"/>
      <c r="AH106" s="305"/>
    </row>
    <row r="107" spans="1:34" ht="12.65" customHeight="1" x14ac:dyDescent="0.4">
      <c r="A107" s="107"/>
      <c r="B107" s="52"/>
      <c r="C107" s="994"/>
      <c r="D107" s="25"/>
      <c r="E107" s="26"/>
      <c r="F107" s="26"/>
      <c r="G107" s="111"/>
      <c r="H107" s="25"/>
      <c r="I107" s="27"/>
      <c r="J107" s="28"/>
      <c r="K107" s="110"/>
      <c r="L107" s="25"/>
      <c r="M107" s="28"/>
      <c r="N107" s="28"/>
      <c r="O107" s="110"/>
      <c r="P107" s="30"/>
      <c r="Q107" s="31"/>
      <c r="R107" s="28"/>
      <c r="S107" s="110"/>
      <c r="T107" s="25"/>
      <c r="U107" s="28"/>
      <c r="V107" s="28"/>
      <c r="W107" s="110"/>
      <c r="X107" s="25"/>
      <c r="Y107" s="28"/>
      <c r="Z107" s="28"/>
      <c r="AA107" s="110"/>
      <c r="AB107" s="25"/>
      <c r="AC107" s="27"/>
      <c r="AD107" s="28"/>
      <c r="AE107" s="312"/>
      <c r="AF107" s="308"/>
      <c r="AG107" s="305"/>
      <c r="AH107" s="305"/>
    </row>
    <row r="108" spans="1:34" ht="12.65" customHeight="1" x14ac:dyDescent="0.4">
      <c r="A108" s="107"/>
      <c r="B108" s="52"/>
      <c r="C108" s="994"/>
      <c r="D108" s="25"/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30"/>
      <c r="Q108" s="31"/>
      <c r="R108" s="32"/>
      <c r="S108" s="110"/>
      <c r="T108" s="25"/>
      <c r="U108" s="28"/>
      <c r="V108" s="28"/>
      <c r="W108" s="110"/>
      <c r="X108" s="25"/>
      <c r="Y108" s="33"/>
      <c r="Z108" s="33"/>
      <c r="AA108" s="116"/>
      <c r="AB108" s="25"/>
      <c r="AC108" s="27"/>
      <c r="AD108" s="28"/>
      <c r="AE108" s="312"/>
      <c r="AF108" s="309"/>
      <c r="AG108" s="306"/>
      <c r="AH108" s="306"/>
    </row>
    <row r="109" spans="1:34" ht="12.65" customHeight="1" x14ac:dyDescent="0.4">
      <c r="A109" s="105">
        <v>17</v>
      </c>
      <c r="B109" s="51"/>
      <c r="C109" s="992"/>
      <c r="D109" s="15"/>
      <c r="E109" s="16"/>
      <c r="F109" s="16"/>
      <c r="G109" s="115"/>
      <c r="H109" s="15"/>
      <c r="I109" s="17"/>
      <c r="J109" s="18"/>
      <c r="K109" s="114"/>
      <c r="L109" s="15"/>
      <c r="M109" s="18"/>
      <c r="N109" s="18"/>
      <c r="O109" s="114"/>
      <c r="P109" s="34"/>
      <c r="Q109" s="35"/>
      <c r="R109" s="36"/>
      <c r="S109" s="114"/>
      <c r="T109" s="15"/>
      <c r="U109" s="18"/>
      <c r="V109" s="18"/>
      <c r="W109" s="114"/>
      <c r="X109" s="18"/>
      <c r="Y109" s="18"/>
      <c r="Z109" s="18"/>
      <c r="AA109" s="114"/>
      <c r="AB109" s="15"/>
      <c r="AC109" s="17"/>
      <c r="AD109" s="18"/>
      <c r="AE109" s="310"/>
      <c r="AF109" s="307"/>
      <c r="AG109" s="304"/>
      <c r="AH109" s="304"/>
    </row>
    <row r="110" spans="1:34" ht="12.65" customHeight="1" x14ac:dyDescent="0.4">
      <c r="A110" s="107"/>
      <c r="B110" s="52"/>
      <c r="C110" s="993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37"/>
      <c r="Q110" s="38"/>
      <c r="R110" s="39"/>
      <c r="S110" s="112"/>
      <c r="T110" s="20"/>
      <c r="U110" s="22"/>
      <c r="V110" s="22"/>
      <c r="W110" s="112"/>
      <c r="X110" s="20"/>
      <c r="Y110" s="24"/>
      <c r="Z110" s="24"/>
      <c r="AA110" s="112"/>
      <c r="AB110" s="20"/>
      <c r="AC110" s="22"/>
      <c r="AD110" s="22"/>
      <c r="AE110" s="311"/>
      <c r="AF110" s="308"/>
      <c r="AG110" s="305"/>
      <c r="AH110" s="305"/>
    </row>
    <row r="111" spans="1:34" ht="12.65" customHeight="1" x14ac:dyDescent="0.4">
      <c r="A111" s="107"/>
      <c r="B111" s="52"/>
      <c r="C111" s="994"/>
      <c r="D111" s="25"/>
      <c r="E111" s="26"/>
      <c r="F111" s="26"/>
      <c r="G111" s="111"/>
      <c r="H111" s="25"/>
      <c r="I111" s="27"/>
      <c r="J111" s="28"/>
      <c r="K111" s="110"/>
      <c r="L111" s="25"/>
      <c r="M111" s="28"/>
      <c r="N111" s="28"/>
      <c r="O111" s="110"/>
      <c r="P111" s="25"/>
      <c r="Q111" s="27"/>
      <c r="R111" s="28"/>
      <c r="S111" s="110"/>
      <c r="T111" s="25"/>
      <c r="U111" s="28"/>
      <c r="V111" s="28"/>
      <c r="W111" s="110"/>
      <c r="X111" s="25"/>
      <c r="Y111" s="28"/>
      <c r="Z111" s="28"/>
      <c r="AA111" s="110"/>
      <c r="AB111" s="25"/>
      <c r="AC111" s="27"/>
      <c r="AD111" s="28"/>
      <c r="AE111" s="312"/>
      <c r="AF111" s="308"/>
      <c r="AG111" s="305"/>
      <c r="AH111" s="305"/>
    </row>
    <row r="112" spans="1:34" ht="12.65" customHeight="1" x14ac:dyDescent="0.4">
      <c r="A112" s="107"/>
      <c r="B112" s="52"/>
      <c r="C112" s="994"/>
      <c r="D112" s="25"/>
      <c r="E112" s="26"/>
      <c r="F112" s="26"/>
      <c r="G112" s="111"/>
      <c r="H112" s="25"/>
      <c r="I112" s="28"/>
      <c r="J112" s="28"/>
      <c r="K112" s="110"/>
      <c r="L112" s="25"/>
      <c r="M112" s="28"/>
      <c r="N112" s="28"/>
      <c r="O112" s="110"/>
      <c r="P112" s="25"/>
      <c r="Q112" s="27"/>
      <c r="R112" s="28"/>
      <c r="S112" s="110"/>
      <c r="T112" s="25"/>
      <c r="U112" s="28"/>
      <c r="V112" s="28"/>
      <c r="W112" s="110"/>
      <c r="X112" s="25"/>
      <c r="Y112" s="33"/>
      <c r="Z112" s="33"/>
      <c r="AA112" s="116"/>
      <c r="AB112" s="25"/>
      <c r="AC112" s="27"/>
      <c r="AD112" s="28"/>
      <c r="AE112" s="312"/>
      <c r="AF112" s="309"/>
      <c r="AG112" s="306"/>
      <c r="AH112" s="306"/>
    </row>
    <row r="113" spans="1:34" ht="12.65" customHeight="1" x14ac:dyDescent="0.4">
      <c r="A113" s="105">
        <v>18</v>
      </c>
      <c r="B113" s="51"/>
      <c r="C113" s="992"/>
      <c r="D113" s="15"/>
      <c r="E113" s="16"/>
      <c r="F113" s="16"/>
      <c r="G113" s="115"/>
      <c r="H113" s="15"/>
      <c r="I113" s="17"/>
      <c r="J113" s="18"/>
      <c r="K113" s="114"/>
      <c r="L113" s="18"/>
      <c r="M113" s="18"/>
      <c r="N113" s="18"/>
      <c r="O113" s="114"/>
      <c r="P113" s="18"/>
      <c r="Q113" s="18"/>
      <c r="R113" s="18"/>
      <c r="S113" s="114"/>
      <c r="T113" s="15"/>
      <c r="U113" s="18"/>
      <c r="V113" s="18"/>
      <c r="W113" s="114"/>
      <c r="X113" s="15"/>
      <c r="Y113" s="18"/>
      <c r="Z113" s="18"/>
      <c r="AA113" s="114"/>
      <c r="AB113" s="15"/>
      <c r="AC113" s="18"/>
      <c r="AD113" s="18"/>
      <c r="AE113" s="310"/>
      <c r="AF113" s="307"/>
      <c r="AG113" s="304"/>
      <c r="AH113" s="304"/>
    </row>
    <row r="114" spans="1:34" ht="12.65" customHeight="1" x14ac:dyDescent="0.4">
      <c r="A114" s="107"/>
      <c r="B114" s="52"/>
      <c r="C114" s="993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20"/>
      <c r="Q114" s="24"/>
      <c r="R114" s="22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311"/>
      <c r="AF114" s="308"/>
      <c r="AG114" s="305"/>
      <c r="AH114" s="305"/>
    </row>
    <row r="115" spans="1:34" ht="12.65" customHeight="1" x14ac:dyDescent="0.4">
      <c r="A115" s="107"/>
      <c r="B115" s="52"/>
      <c r="C115" s="994"/>
      <c r="D115" s="25"/>
      <c r="E115" s="26"/>
      <c r="F115" s="26"/>
      <c r="G115" s="111"/>
      <c r="H115" s="25"/>
      <c r="I115" s="27"/>
      <c r="J115" s="28"/>
      <c r="K115" s="110"/>
      <c r="L115" s="25"/>
      <c r="M115" s="28"/>
      <c r="N115" s="28"/>
      <c r="O115" s="110"/>
      <c r="P115" s="25"/>
      <c r="Q115" s="28"/>
      <c r="R115" s="28"/>
      <c r="S115" s="110"/>
      <c r="T115" s="25"/>
      <c r="U115" s="28"/>
      <c r="V115" s="28"/>
      <c r="W115" s="110"/>
      <c r="X115" s="25"/>
      <c r="Y115" s="28"/>
      <c r="Z115" s="28"/>
      <c r="AA115" s="110"/>
      <c r="AB115" s="25"/>
      <c r="AC115" s="27"/>
      <c r="AD115" s="28"/>
      <c r="AE115" s="312"/>
      <c r="AF115" s="308"/>
      <c r="AG115" s="305"/>
      <c r="AH115" s="305"/>
    </row>
    <row r="116" spans="1:34" ht="12.65" customHeight="1" x14ac:dyDescent="0.4">
      <c r="A116" s="107"/>
      <c r="B116" s="54"/>
      <c r="C116" s="995"/>
      <c r="D116" s="25"/>
      <c r="E116" s="26"/>
      <c r="F116" s="26"/>
      <c r="G116" s="111"/>
      <c r="H116" s="25"/>
      <c r="I116" s="28"/>
      <c r="J116" s="28"/>
      <c r="K116" s="110"/>
      <c r="L116" s="25"/>
      <c r="M116" s="28"/>
      <c r="N116" s="28"/>
      <c r="O116" s="110"/>
      <c r="P116" s="25"/>
      <c r="Q116" s="28"/>
      <c r="R116" s="28"/>
      <c r="S116" s="110"/>
      <c r="T116" s="25"/>
      <c r="U116" s="28"/>
      <c r="V116" s="28"/>
      <c r="W116" s="110"/>
      <c r="X116" s="25"/>
      <c r="Y116" s="33"/>
      <c r="Z116" s="33"/>
      <c r="AA116" s="116"/>
      <c r="AB116" s="25"/>
      <c r="AC116" s="33"/>
      <c r="AD116" s="33"/>
      <c r="AE116" s="314"/>
      <c r="AF116" s="309"/>
      <c r="AG116" s="306"/>
      <c r="AH116" s="306"/>
    </row>
    <row r="117" spans="1:34" ht="12.65" customHeight="1" x14ac:dyDescent="0.4">
      <c r="A117" s="105">
        <v>19</v>
      </c>
      <c r="B117" s="51"/>
      <c r="C117" s="992"/>
      <c r="D117" s="15"/>
      <c r="E117" s="16"/>
      <c r="F117" s="16"/>
      <c r="G117" s="115"/>
      <c r="H117" s="15"/>
      <c r="I117" s="17"/>
      <c r="J117" s="18"/>
      <c r="K117" s="114"/>
      <c r="L117" s="15"/>
      <c r="M117" s="18"/>
      <c r="N117" s="18"/>
      <c r="O117" s="114"/>
      <c r="P117" s="15"/>
      <c r="Q117" s="18"/>
      <c r="R117" s="18"/>
      <c r="S117" s="114"/>
      <c r="T117" s="18"/>
      <c r="U117" s="18"/>
      <c r="V117" s="18"/>
      <c r="W117" s="114"/>
      <c r="X117" s="15"/>
      <c r="Y117" s="18"/>
      <c r="Z117" s="18"/>
      <c r="AA117" s="114"/>
      <c r="AB117" s="15"/>
      <c r="AC117" s="18"/>
      <c r="AD117" s="18"/>
      <c r="AE117" s="310"/>
      <c r="AF117" s="307"/>
      <c r="AG117" s="304"/>
      <c r="AH117" s="304"/>
    </row>
    <row r="118" spans="1:34" ht="12.65" customHeight="1" x14ac:dyDescent="0.4">
      <c r="A118" s="107"/>
      <c r="B118" s="52"/>
      <c r="C118" s="993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20"/>
      <c r="Q118" s="22"/>
      <c r="R118" s="22"/>
      <c r="S118" s="112"/>
      <c r="T118" s="20"/>
      <c r="U118" s="22"/>
      <c r="V118" s="22"/>
      <c r="W118" s="112"/>
      <c r="X118" s="20"/>
      <c r="Y118" s="24"/>
      <c r="Z118" s="24"/>
      <c r="AA118" s="112"/>
      <c r="AB118" s="20"/>
      <c r="AC118" s="22"/>
      <c r="AD118" s="22"/>
      <c r="AE118" s="311"/>
      <c r="AF118" s="308"/>
      <c r="AG118" s="305"/>
      <c r="AH118" s="305"/>
    </row>
    <row r="119" spans="1:34" ht="12.65" customHeight="1" x14ac:dyDescent="0.4">
      <c r="A119" s="107"/>
      <c r="B119" s="52"/>
      <c r="C119" s="994"/>
      <c r="D119" s="25"/>
      <c r="E119" s="26"/>
      <c r="F119" s="26"/>
      <c r="G119" s="111"/>
      <c r="H119" s="25"/>
      <c r="I119" s="27"/>
      <c r="J119" s="28"/>
      <c r="K119" s="110"/>
      <c r="L119" s="28"/>
      <c r="M119" s="28"/>
      <c r="N119" s="28"/>
      <c r="O119" s="110"/>
      <c r="P119" s="25"/>
      <c r="Q119" s="27"/>
      <c r="R119" s="28"/>
      <c r="S119" s="110"/>
      <c r="T119" s="25"/>
      <c r="U119" s="28"/>
      <c r="V119" s="28"/>
      <c r="W119" s="110"/>
      <c r="X119" s="25"/>
      <c r="Y119" s="28"/>
      <c r="Z119" s="28"/>
      <c r="AA119" s="110"/>
      <c r="AB119" s="25"/>
      <c r="AC119" s="27"/>
      <c r="AD119" s="28"/>
      <c r="AE119" s="312"/>
      <c r="AF119" s="308"/>
      <c r="AG119" s="305"/>
      <c r="AH119" s="305"/>
    </row>
    <row r="120" spans="1:34" ht="12.65" customHeight="1" x14ac:dyDescent="0.4">
      <c r="A120" s="107"/>
      <c r="B120" s="54"/>
      <c r="C120" s="995"/>
      <c r="D120" s="25"/>
      <c r="E120" s="26"/>
      <c r="F120" s="26"/>
      <c r="G120" s="111"/>
      <c r="H120" s="25"/>
      <c r="I120" s="28"/>
      <c r="J120" s="28"/>
      <c r="K120" s="110"/>
      <c r="L120" s="25"/>
      <c r="M120" s="28"/>
      <c r="N120" s="28"/>
      <c r="O120" s="110"/>
      <c r="P120" s="25"/>
      <c r="Q120" s="27"/>
      <c r="R120" s="27"/>
      <c r="S120" s="110"/>
      <c r="T120" s="25"/>
      <c r="U120" s="28"/>
      <c r="V120" s="28"/>
      <c r="W120" s="110"/>
      <c r="X120" s="25"/>
      <c r="Y120" s="33"/>
      <c r="Z120" s="33"/>
      <c r="AA120" s="116"/>
      <c r="AB120" s="25"/>
      <c r="AC120" s="33"/>
      <c r="AD120" s="33"/>
      <c r="AE120" s="314"/>
      <c r="AF120" s="309"/>
      <c r="AG120" s="306"/>
      <c r="AH120" s="306"/>
    </row>
    <row r="121" spans="1:34" ht="13.5" customHeight="1" x14ac:dyDescent="0.4">
      <c r="A121" s="105">
        <v>20</v>
      </c>
      <c r="B121" s="51"/>
      <c r="C121" s="992"/>
      <c r="D121" s="15"/>
      <c r="E121" s="16"/>
      <c r="F121" s="16"/>
      <c r="G121" s="115"/>
      <c r="H121" s="15"/>
      <c r="I121" s="17"/>
      <c r="J121" s="18"/>
      <c r="K121" s="114"/>
      <c r="L121" s="18"/>
      <c r="M121" s="18"/>
      <c r="N121" s="18"/>
      <c r="O121" s="114"/>
      <c r="P121" s="15"/>
      <c r="Q121" s="17"/>
      <c r="R121" s="18"/>
      <c r="S121" s="114"/>
      <c r="T121" s="15"/>
      <c r="U121" s="18"/>
      <c r="V121" s="18"/>
      <c r="W121" s="114"/>
      <c r="X121" s="15"/>
      <c r="Y121" s="18"/>
      <c r="Z121" s="18"/>
      <c r="AA121" s="114"/>
      <c r="AB121" s="15"/>
      <c r="AC121" s="17"/>
      <c r="AD121" s="18"/>
      <c r="AE121" s="310"/>
      <c r="AF121" s="307"/>
      <c r="AG121" s="304"/>
      <c r="AH121" s="304"/>
    </row>
    <row r="122" spans="1:34" ht="12.65" customHeight="1" x14ac:dyDescent="0.4">
      <c r="A122" s="107"/>
      <c r="B122" s="52"/>
      <c r="C122" s="993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20"/>
      <c r="Q122" s="24"/>
      <c r="R122" s="24"/>
      <c r="S122" s="112"/>
      <c r="T122" s="20"/>
      <c r="U122" s="24"/>
      <c r="V122" s="22"/>
      <c r="W122" s="112"/>
      <c r="X122" s="20"/>
      <c r="Y122" s="24"/>
      <c r="Z122" s="24"/>
      <c r="AA122" s="112"/>
      <c r="AB122" s="20"/>
      <c r="AC122" s="22"/>
      <c r="AD122" s="22"/>
      <c r="AE122" s="311"/>
      <c r="AF122" s="308"/>
      <c r="AG122" s="305"/>
      <c r="AH122" s="305"/>
    </row>
    <row r="123" spans="1:34" ht="12.65" customHeight="1" x14ac:dyDescent="0.4">
      <c r="A123" s="107"/>
      <c r="B123" s="52"/>
      <c r="C123" s="994"/>
      <c r="D123" s="25"/>
      <c r="E123" s="26"/>
      <c r="F123" s="26"/>
      <c r="G123" s="111"/>
      <c r="H123" s="25"/>
      <c r="I123" s="27"/>
      <c r="J123" s="28"/>
      <c r="K123" s="110"/>
      <c r="L123" s="25"/>
      <c r="M123" s="28"/>
      <c r="N123" s="28"/>
      <c r="O123" s="110"/>
      <c r="P123" s="30"/>
      <c r="Q123" s="31"/>
      <c r="R123" s="28"/>
      <c r="S123" s="110"/>
      <c r="T123" s="25"/>
      <c r="U123" s="28"/>
      <c r="V123" s="28"/>
      <c r="W123" s="110"/>
      <c r="X123" s="25"/>
      <c r="Y123" s="28"/>
      <c r="Z123" s="28"/>
      <c r="AA123" s="110"/>
      <c r="AB123" s="25"/>
      <c r="AC123" s="27"/>
      <c r="AD123" s="28"/>
      <c r="AE123" s="312"/>
      <c r="AF123" s="308"/>
      <c r="AG123" s="305"/>
      <c r="AH123" s="305"/>
    </row>
    <row r="124" spans="1:34" ht="12.65" customHeight="1" x14ac:dyDescent="0.4">
      <c r="A124" s="107"/>
      <c r="B124" s="52"/>
      <c r="C124" s="994"/>
      <c r="D124" s="25"/>
      <c r="E124" s="26"/>
      <c r="F124" s="26"/>
      <c r="G124" s="111"/>
      <c r="H124" s="25"/>
      <c r="I124" s="28"/>
      <c r="J124" s="28"/>
      <c r="K124" s="110"/>
      <c r="L124" s="25"/>
      <c r="M124" s="28"/>
      <c r="N124" s="28"/>
      <c r="O124" s="110"/>
      <c r="P124" s="30"/>
      <c r="Q124" s="31"/>
      <c r="R124" s="32"/>
      <c r="S124" s="110"/>
      <c r="T124" s="25"/>
      <c r="U124" s="27"/>
      <c r="V124" s="27"/>
      <c r="W124" s="110"/>
      <c r="X124" s="25"/>
      <c r="Y124" s="33"/>
      <c r="Z124" s="33"/>
      <c r="AA124" s="116"/>
      <c r="AB124" s="25"/>
      <c r="AC124" s="27"/>
      <c r="AD124" s="28"/>
      <c r="AE124" s="312"/>
      <c r="AF124" s="309"/>
      <c r="AG124" s="306"/>
      <c r="AH124" s="306"/>
    </row>
    <row r="125" spans="1:34" ht="12.65" customHeight="1" x14ac:dyDescent="0.4">
      <c r="A125" s="105">
        <v>19</v>
      </c>
      <c r="B125" s="51"/>
      <c r="C125" s="992"/>
      <c r="D125" s="15"/>
      <c r="E125" s="16"/>
      <c r="F125" s="16"/>
      <c r="G125" s="115"/>
      <c r="H125" s="15"/>
      <c r="I125" s="17"/>
      <c r="J125" s="18"/>
      <c r="K125" s="114"/>
      <c r="L125" s="15"/>
      <c r="M125" s="18"/>
      <c r="N125" s="18"/>
      <c r="O125" s="114"/>
      <c r="P125" s="34"/>
      <c r="Q125" s="35"/>
      <c r="R125" s="36"/>
      <c r="S125" s="114"/>
      <c r="T125" s="15"/>
      <c r="U125" s="18"/>
      <c r="V125" s="18"/>
      <c r="W125" s="114"/>
      <c r="X125" s="18"/>
      <c r="Y125" s="18"/>
      <c r="Z125" s="18"/>
      <c r="AA125" s="114"/>
      <c r="AB125" s="15"/>
      <c r="AC125" s="17"/>
      <c r="AD125" s="18"/>
      <c r="AE125" s="310"/>
      <c r="AF125" s="307"/>
      <c r="AG125" s="304"/>
      <c r="AH125" s="304"/>
    </row>
    <row r="126" spans="1:34" ht="12.65" customHeight="1" x14ac:dyDescent="0.4">
      <c r="A126" s="107"/>
      <c r="B126" s="52"/>
      <c r="C126" s="993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37"/>
      <c r="Q126" s="38"/>
      <c r="R126" s="39"/>
      <c r="S126" s="112"/>
      <c r="T126" s="20"/>
      <c r="U126" s="22"/>
      <c r="V126" s="22"/>
      <c r="W126" s="112"/>
      <c r="X126" s="20"/>
      <c r="Y126" s="24"/>
      <c r="Z126" s="24"/>
      <c r="AA126" s="112"/>
      <c r="AB126" s="20"/>
      <c r="AC126" s="22"/>
      <c r="AD126" s="22"/>
      <c r="AE126" s="311"/>
      <c r="AF126" s="308"/>
      <c r="AG126" s="305"/>
      <c r="AH126" s="305"/>
    </row>
    <row r="127" spans="1:34" ht="12.65" customHeight="1" x14ac:dyDescent="0.4">
      <c r="A127" s="107"/>
      <c r="B127" s="52"/>
      <c r="C127" s="994"/>
      <c r="D127" s="25"/>
      <c r="E127" s="26"/>
      <c r="F127" s="26"/>
      <c r="G127" s="111"/>
      <c r="H127" s="25"/>
      <c r="I127" s="27"/>
      <c r="J127" s="28"/>
      <c r="K127" s="110"/>
      <c r="L127" s="25"/>
      <c r="M127" s="28"/>
      <c r="N127" s="28"/>
      <c r="O127" s="110"/>
      <c r="P127" s="25"/>
      <c r="Q127" s="27"/>
      <c r="R127" s="28"/>
      <c r="S127" s="110"/>
      <c r="T127" s="25"/>
      <c r="U127" s="28"/>
      <c r="V127" s="28"/>
      <c r="W127" s="110"/>
      <c r="X127" s="25"/>
      <c r="Y127" s="28"/>
      <c r="Z127" s="28"/>
      <c r="AA127" s="110"/>
      <c r="AB127" s="25"/>
      <c r="AC127" s="27"/>
      <c r="AD127" s="28"/>
      <c r="AE127" s="312"/>
      <c r="AF127" s="308"/>
      <c r="AG127" s="305"/>
      <c r="AH127" s="305"/>
    </row>
    <row r="128" spans="1:34" ht="12.65" customHeight="1" x14ac:dyDescent="0.4">
      <c r="A128" s="107"/>
      <c r="B128" s="54"/>
      <c r="C128" s="995"/>
      <c r="D128" s="40"/>
      <c r="E128" s="41"/>
      <c r="F128" s="42"/>
      <c r="G128" s="108"/>
      <c r="H128" s="40"/>
      <c r="I128" s="42"/>
      <c r="J128" s="42"/>
      <c r="K128" s="108"/>
      <c r="L128" s="40"/>
      <c r="M128" s="42"/>
      <c r="N128" s="42"/>
      <c r="O128" s="108"/>
      <c r="P128" s="40"/>
      <c r="Q128" s="41"/>
      <c r="R128" s="42"/>
      <c r="S128" s="108"/>
      <c r="T128" s="40"/>
      <c r="U128" s="42"/>
      <c r="V128" s="42"/>
      <c r="W128" s="108"/>
      <c r="X128" s="40"/>
      <c r="Y128" s="43"/>
      <c r="Z128" s="43"/>
      <c r="AA128" s="109"/>
      <c r="AB128" s="40"/>
      <c r="AC128" s="41"/>
      <c r="AD128" s="42"/>
      <c r="AE128" s="313"/>
      <c r="AF128" s="309"/>
      <c r="AG128" s="306"/>
      <c r="AH128" s="306"/>
    </row>
    <row r="129" spans="1:34" ht="13.5" customHeight="1" x14ac:dyDescent="0.4">
      <c r="A129" s="105">
        <v>19</v>
      </c>
      <c r="B129" s="51"/>
      <c r="C129" s="992"/>
      <c r="D129" s="15"/>
      <c r="E129" s="16"/>
      <c r="F129" s="16"/>
      <c r="G129" s="115"/>
      <c r="H129" s="15"/>
      <c r="I129" s="17"/>
      <c r="J129" s="18"/>
      <c r="K129" s="114"/>
      <c r="L129" s="15"/>
      <c r="M129" s="18"/>
      <c r="N129" s="18"/>
      <c r="O129" s="114"/>
      <c r="P129" s="34"/>
      <c r="Q129" s="35"/>
      <c r="R129" s="36"/>
      <c r="S129" s="114"/>
      <c r="T129" s="15"/>
      <c r="U129" s="18"/>
      <c r="V129" s="18"/>
      <c r="W129" s="114"/>
      <c r="X129" s="18"/>
      <c r="Y129" s="18"/>
      <c r="Z129" s="18"/>
      <c r="AA129" s="114"/>
      <c r="AB129" s="15"/>
      <c r="AC129" s="17"/>
      <c r="AD129" s="18"/>
      <c r="AE129" s="310"/>
      <c r="AF129" s="307"/>
      <c r="AG129" s="304"/>
      <c r="AH129" s="304"/>
    </row>
    <row r="130" spans="1:34" ht="12.65" customHeight="1" x14ac:dyDescent="0.4">
      <c r="A130" s="107"/>
      <c r="B130" s="52"/>
      <c r="C130" s="993"/>
      <c r="D130" s="20"/>
      <c r="E130" s="21"/>
      <c r="F130" s="21"/>
      <c r="G130" s="113"/>
      <c r="H130" s="20"/>
      <c r="I130" s="22"/>
      <c r="J130" s="22"/>
      <c r="K130" s="112"/>
      <c r="L130" s="20"/>
      <c r="M130" s="22"/>
      <c r="N130" s="22"/>
      <c r="O130" s="112"/>
      <c r="P130" s="37"/>
      <c r="Q130" s="38"/>
      <c r="R130" s="39"/>
      <c r="S130" s="112"/>
      <c r="T130" s="20"/>
      <c r="U130" s="22"/>
      <c r="V130" s="22"/>
      <c r="W130" s="112"/>
      <c r="X130" s="20"/>
      <c r="Y130" s="24"/>
      <c r="Z130" s="24"/>
      <c r="AA130" s="112"/>
      <c r="AB130" s="20"/>
      <c r="AC130" s="22"/>
      <c r="AD130" s="22"/>
      <c r="AE130" s="311"/>
      <c r="AF130" s="308"/>
      <c r="AG130" s="305"/>
      <c r="AH130" s="305"/>
    </row>
    <row r="131" spans="1:34" ht="12.65" customHeight="1" x14ac:dyDescent="0.4">
      <c r="A131" s="107"/>
      <c r="B131" s="52"/>
      <c r="C131" s="994"/>
      <c r="D131" s="25"/>
      <c r="E131" s="26"/>
      <c r="F131" s="26"/>
      <c r="G131" s="111"/>
      <c r="H131" s="25"/>
      <c r="I131" s="27"/>
      <c r="J131" s="28"/>
      <c r="K131" s="110"/>
      <c r="L131" s="25"/>
      <c r="M131" s="28"/>
      <c r="N131" s="28"/>
      <c r="O131" s="110"/>
      <c r="P131" s="25"/>
      <c r="Q131" s="27"/>
      <c r="R131" s="28"/>
      <c r="S131" s="110"/>
      <c r="T131" s="25"/>
      <c r="U131" s="28"/>
      <c r="V131" s="28"/>
      <c r="W131" s="110"/>
      <c r="X131" s="25"/>
      <c r="Y131" s="28"/>
      <c r="Z131" s="28"/>
      <c r="AA131" s="110"/>
      <c r="AB131" s="25"/>
      <c r="AC131" s="27"/>
      <c r="AD131" s="28"/>
      <c r="AE131" s="312"/>
      <c r="AF131" s="308"/>
      <c r="AG131" s="305"/>
      <c r="AH131" s="305"/>
    </row>
    <row r="132" spans="1:34" ht="18.75" customHeight="1" x14ac:dyDescent="0.4">
      <c r="A132" s="107"/>
      <c r="B132" s="54"/>
      <c r="C132" s="995"/>
      <c r="D132" s="40"/>
      <c r="E132" s="41"/>
      <c r="F132" s="42"/>
      <c r="G132" s="108"/>
      <c r="H132" s="40"/>
      <c r="I132" s="42"/>
      <c r="J132" s="42"/>
      <c r="K132" s="108"/>
      <c r="L132" s="40"/>
      <c r="M132" s="42"/>
      <c r="N132" s="42"/>
      <c r="O132" s="108"/>
      <c r="P132" s="40"/>
      <c r="Q132" s="41"/>
      <c r="R132" s="42"/>
      <c r="S132" s="108"/>
      <c r="T132" s="40"/>
      <c r="U132" s="42"/>
      <c r="V132" s="42"/>
      <c r="W132" s="108"/>
      <c r="X132" s="40"/>
      <c r="Y132" s="43"/>
      <c r="Z132" s="43"/>
      <c r="AA132" s="109"/>
      <c r="AB132" s="40"/>
      <c r="AC132" s="41"/>
      <c r="AD132" s="42"/>
      <c r="AE132" s="313"/>
      <c r="AF132" s="309"/>
      <c r="AG132" s="306"/>
      <c r="AH132" s="306"/>
    </row>
    <row r="133" spans="1:34" ht="12.75" customHeight="1" x14ac:dyDescent="0.4">
      <c r="A133" s="105">
        <v>11</v>
      </c>
      <c r="B133" s="51"/>
      <c r="C133" s="992"/>
      <c r="D133" s="15"/>
      <c r="E133" s="16"/>
      <c r="F133" s="16"/>
      <c r="G133" s="115"/>
      <c r="H133" s="15"/>
      <c r="I133" s="17"/>
      <c r="J133" s="18"/>
      <c r="K133" s="114"/>
      <c r="L133" s="15"/>
      <c r="M133" s="18"/>
      <c r="N133" s="18"/>
      <c r="O133" s="114"/>
      <c r="P133" s="34"/>
      <c r="Q133" s="35"/>
      <c r="R133" s="36"/>
      <c r="S133" s="114"/>
      <c r="T133" s="15"/>
      <c r="U133" s="18"/>
      <c r="V133" s="18"/>
      <c r="W133" s="114"/>
      <c r="X133" s="18"/>
      <c r="Y133" s="18"/>
      <c r="Z133" s="18"/>
      <c r="AA133" s="114"/>
      <c r="AB133" s="15"/>
      <c r="AC133" s="17"/>
      <c r="AD133" s="18"/>
      <c r="AE133" s="310"/>
      <c r="AF133" s="307"/>
      <c r="AG133" s="304"/>
      <c r="AH133" s="304"/>
    </row>
    <row r="134" spans="1:34" ht="12.75" customHeight="1" x14ac:dyDescent="0.4">
      <c r="A134" s="107"/>
      <c r="B134" s="52"/>
      <c r="C134" s="993"/>
      <c r="D134" s="20"/>
      <c r="E134" s="21"/>
      <c r="F134" s="21"/>
      <c r="G134" s="113"/>
      <c r="H134" s="20"/>
      <c r="I134" s="22"/>
      <c r="J134" s="22"/>
      <c r="K134" s="112"/>
      <c r="L134" s="20"/>
      <c r="M134" s="22"/>
      <c r="N134" s="22"/>
      <c r="O134" s="112"/>
      <c r="P134" s="37"/>
      <c r="Q134" s="38"/>
      <c r="R134" s="39"/>
      <c r="S134" s="112"/>
      <c r="T134" s="20"/>
      <c r="U134" s="22"/>
      <c r="V134" s="22"/>
      <c r="W134" s="112"/>
      <c r="X134" s="20"/>
      <c r="Y134" s="24"/>
      <c r="Z134" s="24"/>
      <c r="AA134" s="112"/>
      <c r="AB134" s="20"/>
      <c r="AC134" s="22"/>
      <c r="AD134" s="22"/>
      <c r="AE134" s="311"/>
      <c r="AF134" s="308"/>
      <c r="AG134" s="305"/>
      <c r="AH134" s="305"/>
    </row>
    <row r="135" spans="1:34" ht="12.75" customHeight="1" x14ac:dyDescent="0.4">
      <c r="A135" s="107"/>
      <c r="B135" s="52"/>
      <c r="C135" s="994"/>
      <c r="D135" s="25"/>
      <c r="E135" s="26"/>
      <c r="F135" s="26"/>
      <c r="G135" s="111"/>
      <c r="H135" s="25"/>
      <c r="I135" s="27"/>
      <c r="J135" s="28"/>
      <c r="K135" s="110"/>
      <c r="L135" s="25"/>
      <c r="M135" s="28"/>
      <c r="N135" s="28"/>
      <c r="O135" s="110"/>
      <c r="P135" s="25"/>
      <c r="Q135" s="27"/>
      <c r="R135" s="28"/>
      <c r="S135" s="110"/>
      <c r="T135" s="25"/>
      <c r="U135" s="28"/>
      <c r="V135" s="28"/>
      <c r="W135" s="110"/>
      <c r="X135" s="25"/>
      <c r="Y135" s="28"/>
      <c r="Z135" s="28"/>
      <c r="AA135" s="110"/>
      <c r="AB135" s="25"/>
      <c r="AC135" s="27"/>
      <c r="AD135" s="28"/>
      <c r="AE135" s="312"/>
      <c r="AF135" s="308"/>
      <c r="AG135" s="305"/>
      <c r="AH135" s="305"/>
    </row>
    <row r="136" spans="1:34" ht="12.75" customHeight="1" x14ac:dyDescent="0.4">
      <c r="A136" s="107"/>
      <c r="B136" s="52"/>
      <c r="C136" s="994"/>
      <c r="D136" s="25"/>
      <c r="E136" s="26"/>
      <c r="F136" s="26"/>
      <c r="G136" s="111"/>
      <c r="H136" s="25"/>
      <c r="I136" s="28"/>
      <c r="J136" s="28"/>
      <c r="K136" s="110"/>
      <c r="L136" s="25"/>
      <c r="M136" s="28"/>
      <c r="N136" s="28"/>
      <c r="O136" s="110"/>
      <c r="P136" s="25"/>
      <c r="Q136" s="27"/>
      <c r="R136" s="28"/>
      <c r="S136" s="110"/>
      <c r="T136" s="25"/>
      <c r="U136" s="28"/>
      <c r="V136" s="28"/>
      <c r="W136" s="110"/>
      <c r="X136" s="25"/>
      <c r="Y136" s="33"/>
      <c r="Z136" s="33"/>
      <c r="AA136" s="116"/>
      <c r="AB136" s="25"/>
      <c r="AC136" s="27"/>
      <c r="AD136" s="28"/>
      <c r="AE136" s="312"/>
      <c r="AF136" s="309"/>
      <c r="AG136" s="306"/>
      <c r="AH136" s="306"/>
    </row>
    <row r="137" spans="1:34" ht="12.75" customHeight="1" x14ac:dyDescent="0.4">
      <c r="A137" s="105">
        <v>12</v>
      </c>
      <c r="B137" s="51"/>
      <c r="C137" s="992"/>
      <c r="D137" s="15"/>
      <c r="E137" s="16"/>
      <c r="F137" s="16"/>
      <c r="G137" s="115"/>
      <c r="H137" s="15"/>
      <c r="I137" s="17"/>
      <c r="J137" s="18"/>
      <c r="K137" s="114"/>
      <c r="L137" s="18"/>
      <c r="M137" s="18"/>
      <c r="N137" s="18"/>
      <c r="O137" s="114"/>
      <c r="P137" s="18"/>
      <c r="Q137" s="18"/>
      <c r="R137" s="18"/>
      <c r="S137" s="114"/>
      <c r="T137" s="15"/>
      <c r="U137" s="18"/>
      <c r="V137" s="18"/>
      <c r="W137" s="114"/>
      <c r="X137" s="15"/>
      <c r="Y137" s="18"/>
      <c r="Z137" s="18"/>
      <c r="AA137" s="114"/>
      <c r="AB137" s="15"/>
      <c r="AC137" s="18"/>
      <c r="AD137" s="18"/>
      <c r="AE137" s="310"/>
      <c r="AF137" s="307"/>
      <c r="AG137" s="304"/>
      <c r="AH137" s="304"/>
    </row>
    <row r="138" spans="1:34" ht="12.75" customHeight="1" x14ac:dyDescent="0.4">
      <c r="A138" s="107"/>
      <c r="B138" s="52"/>
      <c r="C138" s="993"/>
      <c r="D138" s="20"/>
      <c r="E138" s="21"/>
      <c r="F138" s="21"/>
      <c r="G138" s="113"/>
      <c r="H138" s="20"/>
      <c r="I138" s="22"/>
      <c r="J138" s="22"/>
      <c r="K138" s="112"/>
      <c r="L138" s="20"/>
      <c r="M138" s="22"/>
      <c r="N138" s="22"/>
      <c r="O138" s="112"/>
      <c r="P138" s="20"/>
      <c r="Q138" s="24"/>
      <c r="R138" s="22"/>
      <c r="S138" s="112"/>
      <c r="T138" s="20"/>
      <c r="U138" s="22"/>
      <c r="V138" s="22"/>
      <c r="W138" s="112"/>
      <c r="X138" s="20"/>
      <c r="Y138" s="24"/>
      <c r="Z138" s="24"/>
      <c r="AA138" s="112"/>
      <c r="AB138" s="20"/>
      <c r="AC138" s="22"/>
      <c r="AD138" s="22"/>
      <c r="AE138" s="311"/>
      <c r="AF138" s="308"/>
      <c r="AG138" s="305"/>
      <c r="AH138" s="305"/>
    </row>
    <row r="139" spans="1:34" ht="12.75" customHeight="1" x14ac:dyDescent="0.4">
      <c r="A139" s="107"/>
      <c r="B139" s="52"/>
      <c r="C139" s="994"/>
      <c r="D139" s="25"/>
      <c r="E139" s="26"/>
      <c r="F139" s="26"/>
      <c r="G139" s="111"/>
      <c r="H139" s="25"/>
      <c r="I139" s="27"/>
      <c r="J139" s="28"/>
      <c r="K139" s="110"/>
      <c r="L139" s="25"/>
      <c r="M139" s="28"/>
      <c r="N139" s="28"/>
      <c r="O139" s="110"/>
      <c r="P139" s="25"/>
      <c r="Q139" s="28"/>
      <c r="R139" s="28"/>
      <c r="S139" s="110"/>
      <c r="T139" s="25"/>
      <c r="U139" s="28"/>
      <c r="V139" s="28"/>
      <c r="W139" s="110"/>
      <c r="X139" s="25"/>
      <c r="Y139" s="28"/>
      <c r="Z139" s="28"/>
      <c r="AA139" s="110"/>
      <c r="AB139" s="25"/>
      <c r="AC139" s="27"/>
      <c r="AD139" s="28"/>
      <c r="AE139" s="312"/>
      <c r="AF139" s="308"/>
      <c r="AG139" s="305"/>
      <c r="AH139" s="305"/>
    </row>
    <row r="140" spans="1:34" ht="12.75" customHeight="1" x14ac:dyDescent="0.4">
      <c r="A140" s="107"/>
      <c r="B140" s="52"/>
      <c r="C140" s="994"/>
      <c r="D140" s="25"/>
      <c r="E140" s="26"/>
      <c r="F140" s="26"/>
      <c r="G140" s="111"/>
      <c r="H140" s="25"/>
      <c r="I140" s="28"/>
      <c r="J140" s="28"/>
      <c r="K140" s="110"/>
      <c r="L140" s="25"/>
      <c r="M140" s="28"/>
      <c r="N140" s="28"/>
      <c r="O140" s="110"/>
      <c r="P140" s="25"/>
      <c r="Q140" s="28"/>
      <c r="R140" s="28"/>
      <c r="S140" s="110"/>
      <c r="T140" s="25"/>
      <c r="U140" s="28"/>
      <c r="V140" s="28"/>
      <c r="W140" s="110"/>
      <c r="X140" s="25"/>
      <c r="Y140" s="33"/>
      <c r="Z140" s="33"/>
      <c r="AA140" s="116"/>
      <c r="AB140" s="25"/>
      <c r="AC140" s="33"/>
      <c r="AD140" s="33"/>
      <c r="AE140" s="314"/>
      <c r="AF140" s="309"/>
      <c r="AG140" s="306"/>
      <c r="AH140" s="306"/>
    </row>
    <row r="141" spans="1:34" ht="12.75" customHeight="1" x14ac:dyDescent="0.4">
      <c r="A141" s="105">
        <v>13</v>
      </c>
      <c r="B141" s="51"/>
      <c r="C141" s="992"/>
      <c r="D141" s="15"/>
      <c r="E141" s="16"/>
      <c r="F141" s="16"/>
      <c r="G141" s="115"/>
      <c r="H141" s="15"/>
      <c r="I141" s="17"/>
      <c r="J141" s="18"/>
      <c r="K141" s="114"/>
      <c r="L141" s="15"/>
      <c r="M141" s="18"/>
      <c r="N141" s="18"/>
      <c r="O141" s="114"/>
      <c r="P141" s="34"/>
      <c r="Q141" s="35"/>
      <c r="R141" s="36"/>
      <c r="S141" s="114"/>
      <c r="T141" s="15"/>
      <c r="U141" s="18"/>
      <c r="V141" s="18"/>
      <c r="W141" s="114"/>
      <c r="X141" s="18"/>
      <c r="Y141" s="18"/>
      <c r="Z141" s="18"/>
      <c r="AA141" s="114"/>
      <c r="AB141" s="15"/>
      <c r="AC141" s="17"/>
      <c r="AD141" s="18"/>
      <c r="AE141" s="310"/>
      <c r="AF141" s="307"/>
      <c r="AG141" s="304"/>
      <c r="AH141" s="304"/>
    </row>
    <row r="142" spans="1:34" ht="12.75" customHeight="1" x14ac:dyDescent="0.4">
      <c r="A142" s="107"/>
      <c r="B142" s="52"/>
      <c r="C142" s="993"/>
      <c r="D142" s="20"/>
      <c r="E142" s="21"/>
      <c r="F142" s="21"/>
      <c r="G142" s="113"/>
      <c r="H142" s="20"/>
      <c r="I142" s="22"/>
      <c r="J142" s="22"/>
      <c r="K142" s="112"/>
      <c r="L142" s="20"/>
      <c r="M142" s="22"/>
      <c r="N142" s="22"/>
      <c r="O142" s="112"/>
      <c r="P142" s="37"/>
      <c r="Q142" s="38"/>
      <c r="R142" s="39"/>
      <c r="S142" s="112"/>
      <c r="T142" s="20"/>
      <c r="U142" s="22"/>
      <c r="V142" s="22"/>
      <c r="W142" s="112"/>
      <c r="X142" s="20"/>
      <c r="Y142" s="24"/>
      <c r="Z142" s="24"/>
      <c r="AA142" s="112"/>
      <c r="AB142" s="20"/>
      <c r="AC142" s="22"/>
      <c r="AD142" s="22"/>
      <c r="AE142" s="311"/>
      <c r="AF142" s="308"/>
      <c r="AG142" s="305"/>
      <c r="AH142" s="305"/>
    </row>
    <row r="143" spans="1:34" ht="12.75" customHeight="1" x14ac:dyDescent="0.4">
      <c r="A143" s="107"/>
      <c r="B143" s="52"/>
      <c r="C143" s="994"/>
      <c r="D143" s="25"/>
      <c r="E143" s="26"/>
      <c r="F143" s="26"/>
      <c r="G143" s="111"/>
      <c r="H143" s="25"/>
      <c r="I143" s="27"/>
      <c r="J143" s="28"/>
      <c r="K143" s="110"/>
      <c r="L143" s="25"/>
      <c r="M143" s="28"/>
      <c r="N143" s="28"/>
      <c r="O143" s="110"/>
      <c r="P143" s="25"/>
      <c r="Q143" s="27"/>
      <c r="R143" s="28"/>
      <c r="S143" s="110"/>
      <c r="T143" s="25"/>
      <c r="U143" s="28"/>
      <c r="V143" s="28"/>
      <c r="W143" s="110"/>
      <c r="X143" s="25"/>
      <c r="Y143" s="28"/>
      <c r="Z143" s="28"/>
      <c r="AA143" s="110"/>
      <c r="AB143" s="25"/>
      <c r="AC143" s="27"/>
      <c r="AD143" s="28"/>
      <c r="AE143" s="312"/>
      <c r="AF143" s="308"/>
      <c r="AG143" s="305"/>
      <c r="AH143" s="305"/>
    </row>
    <row r="144" spans="1:34" ht="12.75" customHeight="1" x14ac:dyDescent="0.4">
      <c r="A144" s="107"/>
      <c r="B144" s="52"/>
      <c r="C144" s="994"/>
      <c r="D144" s="40"/>
      <c r="E144" s="41"/>
      <c r="F144" s="42"/>
      <c r="G144" s="108"/>
      <c r="H144" s="40"/>
      <c r="I144" s="42"/>
      <c r="J144" s="42"/>
      <c r="K144" s="108"/>
      <c r="L144" s="40"/>
      <c r="M144" s="42"/>
      <c r="N144" s="42"/>
      <c r="O144" s="108"/>
      <c r="P144" s="40"/>
      <c r="Q144" s="41"/>
      <c r="R144" s="42"/>
      <c r="S144" s="108"/>
      <c r="T144" s="40"/>
      <c r="U144" s="42"/>
      <c r="V144" s="42"/>
      <c r="W144" s="108"/>
      <c r="X144" s="40"/>
      <c r="Y144" s="43"/>
      <c r="Z144" s="43"/>
      <c r="AA144" s="109"/>
      <c r="AB144" s="40"/>
      <c r="AC144" s="41"/>
      <c r="AD144" s="42"/>
      <c r="AE144" s="313"/>
      <c r="AF144" s="309"/>
      <c r="AG144" s="306"/>
      <c r="AH144" s="306"/>
    </row>
    <row r="145" spans="1:34" ht="12.75" customHeight="1" x14ac:dyDescent="0.4">
      <c r="A145" s="105">
        <v>14</v>
      </c>
      <c r="B145" s="51"/>
      <c r="C145" s="992"/>
      <c r="D145" s="15"/>
      <c r="E145" s="16"/>
      <c r="F145" s="16"/>
      <c r="G145" s="115"/>
      <c r="H145" s="15"/>
      <c r="I145" s="17"/>
      <c r="J145" s="18"/>
      <c r="K145" s="114"/>
      <c r="L145" s="15"/>
      <c r="M145" s="18"/>
      <c r="N145" s="18"/>
      <c r="O145" s="114"/>
      <c r="P145" s="34"/>
      <c r="Q145" s="35"/>
      <c r="R145" s="36"/>
      <c r="S145" s="114"/>
      <c r="T145" s="15"/>
      <c r="U145" s="18"/>
      <c r="V145" s="18"/>
      <c r="W145" s="114"/>
      <c r="X145" s="18"/>
      <c r="Y145" s="18"/>
      <c r="Z145" s="18"/>
      <c r="AA145" s="114"/>
      <c r="AB145" s="15"/>
      <c r="AC145" s="17"/>
      <c r="AD145" s="18"/>
      <c r="AE145" s="310"/>
      <c r="AF145" s="307"/>
      <c r="AG145" s="304"/>
      <c r="AH145" s="304"/>
    </row>
    <row r="146" spans="1:34" ht="12.75" customHeight="1" x14ac:dyDescent="0.4">
      <c r="A146" s="107"/>
      <c r="B146" s="52"/>
      <c r="C146" s="993"/>
      <c r="D146" s="20"/>
      <c r="E146" s="21"/>
      <c r="F146" s="21"/>
      <c r="G146" s="113"/>
      <c r="H146" s="20"/>
      <c r="I146" s="22"/>
      <c r="J146" s="22"/>
      <c r="K146" s="112"/>
      <c r="L146" s="20"/>
      <c r="M146" s="22"/>
      <c r="N146" s="22"/>
      <c r="O146" s="112"/>
      <c r="P146" s="37"/>
      <c r="Q146" s="38"/>
      <c r="R146" s="39"/>
      <c r="S146" s="112"/>
      <c r="T146" s="20"/>
      <c r="U146" s="22"/>
      <c r="V146" s="22"/>
      <c r="W146" s="112"/>
      <c r="X146" s="20"/>
      <c r="Y146" s="24"/>
      <c r="Z146" s="24"/>
      <c r="AA146" s="112"/>
      <c r="AB146" s="20"/>
      <c r="AC146" s="22"/>
      <c r="AD146" s="22"/>
      <c r="AE146" s="311"/>
      <c r="AF146" s="308"/>
      <c r="AG146" s="305"/>
      <c r="AH146" s="305"/>
    </row>
    <row r="147" spans="1:34" ht="12.75" customHeight="1" x14ac:dyDescent="0.4">
      <c r="A147" s="107"/>
      <c r="B147" s="52"/>
      <c r="C147" s="994"/>
      <c r="D147" s="25"/>
      <c r="E147" s="26"/>
      <c r="F147" s="26"/>
      <c r="G147" s="111"/>
      <c r="H147" s="25"/>
      <c r="I147" s="27"/>
      <c r="J147" s="28"/>
      <c r="K147" s="110"/>
      <c r="L147" s="25"/>
      <c r="M147" s="28"/>
      <c r="N147" s="28"/>
      <c r="O147" s="110"/>
      <c r="P147" s="25"/>
      <c r="Q147" s="27"/>
      <c r="R147" s="28"/>
      <c r="S147" s="110"/>
      <c r="T147" s="25"/>
      <c r="U147" s="28"/>
      <c r="V147" s="28"/>
      <c r="W147" s="110"/>
      <c r="X147" s="25"/>
      <c r="Y147" s="28"/>
      <c r="Z147" s="28"/>
      <c r="AA147" s="110"/>
      <c r="AB147" s="25"/>
      <c r="AC147" s="27"/>
      <c r="AD147" s="28"/>
      <c r="AE147" s="312"/>
      <c r="AF147" s="308"/>
      <c r="AG147" s="305"/>
      <c r="AH147" s="305"/>
    </row>
    <row r="148" spans="1:34" ht="12.75" customHeight="1" x14ac:dyDescent="0.4">
      <c r="A148" s="107"/>
      <c r="B148" s="52"/>
      <c r="C148" s="994"/>
      <c r="D148" s="40"/>
      <c r="E148" s="41"/>
      <c r="F148" s="42"/>
      <c r="G148" s="108"/>
      <c r="H148" s="40"/>
      <c r="I148" s="42"/>
      <c r="J148" s="42"/>
      <c r="K148" s="108"/>
      <c r="L148" s="40"/>
      <c r="M148" s="42"/>
      <c r="N148" s="42"/>
      <c r="O148" s="108"/>
      <c r="P148" s="40"/>
      <c r="Q148" s="41"/>
      <c r="R148" s="42"/>
      <c r="S148" s="108"/>
      <c r="T148" s="40"/>
      <c r="U148" s="42"/>
      <c r="V148" s="42"/>
      <c r="W148" s="108"/>
      <c r="X148" s="40"/>
      <c r="Y148" s="43"/>
      <c r="Z148" s="43"/>
      <c r="AA148" s="109"/>
      <c r="AB148" s="40"/>
      <c r="AC148" s="41"/>
      <c r="AD148" s="42"/>
      <c r="AE148" s="313"/>
      <c r="AF148" s="309"/>
      <c r="AG148" s="306"/>
      <c r="AH148" s="306"/>
    </row>
    <row r="149" spans="1:34" ht="12.75" customHeight="1" x14ac:dyDescent="0.4">
      <c r="A149" s="105">
        <v>15</v>
      </c>
      <c r="B149" s="51"/>
      <c r="C149" s="992"/>
      <c r="D149" s="15"/>
      <c r="E149" s="16"/>
      <c r="F149" s="16"/>
      <c r="G149" s="115"/>
      <c r="H149" s="15"/>
      <c r="I149" s="17"/>
      <c r="J149" s="18"/>
      <c r="K149" s="114"/>
      <c r="L149" s="18"/>
      <c r="M149" s="18"/>
      <c r="N149" s="18"/>
      <c r="O149" s="114"/>
      <c r="P149" s="15"/>
      <c r="Q149" s="17"/>
      <c r="R149" s="18"/>
      <c r="S149" s="114"/>
      <c r="T149" s="15"/>
      <c r="U149" s="18"/>
      <c r="V149" s="18"/>
      <c r="W149" s="114"/>
      <c r="X149" s="15"/>
      <c r="Y149" s="18"/>
      <c r="Z149" s="18"/>
      <c r="AA149" s="114"/>
      <c r="AB149" s="15"/>
      <c r="AC149" s="17"/>
      <c r="AD149" s="18"/>
      <c r="AE149" s="310"/>
      <c r="AF149" s="307"/>
      <c r="AG149" s="304"/>
      <c r="AH149" s="304"/>
    </row>
    <row r="150" spans="1:34" ht="12.75" customHeight="1" x14ac:dyDescent="0.4">
      <c r="A150" s="107"/>
      <c r="B150" s="52"/>
      <c r="C150" s="993"/>
      <c r="D150" s="20"/>
      <c r="E150" s="21"/>
      <c r="F150" s="21"/>
      <c r="G150" s="113"/>
      <c r="H150" s="20"/>
      <c r="I150" s="22"/>
      <c r="J150" s="22"/>
      <c r="K150" s="112"/>
      <c r="L150" s="20"/>
      <c r="M150" s="22"/>
      <c r="N150" s="22"/>
      <c r="O150" s="112"/>
      <c r="P150" s="20"/>
      <c r="Q150" s="24"/>
      <c r="R150" s="24"/>
      <c r="S150" s="112"/>
      <c r="T150" s="20"/>
      <c r="U150" s="24"/>
      <c r="V150" s="22"/>
      <c r="W150" s="112"/>
      <c r="X150" s="20"/>
      <c r="Y150" s="24"/>
      <c r="Z150" s="24"/>
      <c r="AA150" s="112"/>
      <c r="AB150" s="20"/>
      <c r="AC150" s="22"/>
      <c r="AD150" s="22"/>
      <c r="AE150" s="311"/>
      <c r="AF150" s="308"/>
      <c r="AG150" s="305"/>
      <c r="AH150" s="305"/>
    </row>
    <row r="151" spans="1:34" ht="12.75" customHeight="1" x14ac:dyDescent="0.4">
      <c r="A151" s="107"/>
      <c r="B151" s="52"/>
      <c r="C151" s="994"/>
      <c r="D151" s="25"/>
      <c r="E151" s="26"/>
      <c r="F151" s="26"/>
      <c r="G151" s="111"/>
      <c r="H151" s="25"/>
      <c r="I151" s="27"/>
      <c r="J151" s="28"/>
      <c r="K151" s="110"/>
      <c r="L151" s="25"/>
      <c r="M151" s="28"/>
      <c r="N151" s="28"/>
      <c r="O151" s="110"/>
      <c r="P151" s="30"/>
      <c r="Q151" s="31"/>
      <c r="R151" s="28"/>
      <c r="S151" s="110"/>
      <c r="T151" s="25"/>
      <c r="U151" s="28"/>
      <c r="V151" s="28"/>
      <c r="W151" s="110"/>
      <c r="X151" s="25"/>
      <c r="Y151" s="28"/>
      <c r="Z151" s="28"/>
      <c r="AA151" s="110"/>
      <c r="AB151" s="25"/>
      <c r="AC151" s="27"/>
      <c r="AD151" s="28"/>
      <c r="AE151" s="312"/>
      <c r="AF151" s="308"/>
      <c r="AG151" s="305"/>
      <c r="AH151" s="305"/>
    </row>
    <row r="152" spans="1:34" ht="12.75" customHeight="1" x14ac:dyDescent="0.4">
      <c r="A152" s="107"/>
      <c r="B152" s="52"/>
      <c r="C152" s="994"/>
      <c r="D152" s="25"/>
      <c r="E152" s="26"/>
      <c r="F152" s="26"/>
      <c r="G152" s="111"/>
      <c r="H152" s="25"/>
      <c r="I152" s="28"/>
      <c r="J152" s="28"/>
      <c r="K152" s="110"/>
      <c r="L152" s="25"/>
      <c r="M152" s="28"/>
      <c r="N152" s="28"/>
      <c r="O152" s="110"/>
      <c r="P152" s="30"/>
      <c r="Q152" s="31"/>
      <c r="R152" s="32"/>
      <c r="S152" s="110"/>
      <c r="T152" s="25"/>
      <c r="U152" s="27"/>
      <c r="V152" s="27"/>
      <c r="W152" s="110"/>
      <c r="X152" s="25"/>
      <c r="Y152" s="33"/>
      <c r="Z152" s="33"/>
      <c r="AA152" s="116"/>
      <c r="AB152" s="25"/>
      <c r="AC152" s="27"/>
      <c r="AD152" s="28"/>
      <c r="AE152" s="312"/>
      <c r="AF152" s="309"/>
      <c r="AG152" s="306"/>
      <c r="AH152" s="306"/>
    </row>
    <row r="153" spans="1:34" ht="12.75" customHeight="1" x14ac:dyDescent="0.4">
      <c r="A153" s="105">
        <v>16</v>
      </c>
      <c r="B153" s="51"/>
      <c r="C153" s="992"/>
      <c r="D153" s="15"/>
      <c r="E153" s="16"/>
      <c r="F153" s="16"/>
      <c r="G153" s="115"/>
      <c r="H153" s="15"/>
      <c r="I153" s="17"/>
      <c r="J153" s="18"/>
      <c r="K153" s="114"/>
      <c r="L153" s="15"/>
      <c r="M153" s="18"/>
      <c r="N153" s="18"/>
      <c r="O153" s="114"/>
      <c r="P153" s="34"/>
      <c r="Q153" s="35"/>
      <c r="R153" s="36"/>
      <c r="S153" s="114"/>
      <c r="T153" s="15"/>
      <c r="U153" s="18"/>
      <c r="V153" s="18"/>
      <c r="W153" s="114"/>
      <c r="X153" s="18"/>
      <c r="Y153" s="18"/>
      <c r="Z153" s="18"/>
      <c r="AA153" s="114"/>
      <c r="AB153" s="15"/>
      <c r="AC153" s="17"/>
      <c r="AD153" s="18"/>
      <c r="AE153" s="310"/>
      <c r="AF153" s="307"/>
      <c r="AG153" s="304"/>
      <c r="AH153" s="304"/>
    </row>
    <row r="154" spans="1:34" ht="12.75" customHeight="1" x14ac:dyDescent="0.4">
      <c r="A154" s="107"/>
      <c r="B154" s="52"/>
      <c r="C154" s="993"/>
      <c r="D154" s="20"/>
      <c r="E154" s="21"/>
      <c r="F154" s="21"/>
      <c r="G154" s="113"/>
      <c r="H154" s="20"/>
      <c r="I154" s="22"/>
      <c r="J154" s="22"/>
      <c r="K154" s="112"/>
      <c r="L154" s="20"/>
      <c r="M154" s="22"/>
      <c r="N154" s="22"/>
      <c r="O154" s="112"/>
      <c r="P154" s="37"/>
      <c r="Q154" s="38"/>
      <c r="R154" s="39"/>
      <c r="S154" s="112"/>
      <c r="T154" s="20"/>
      <c r="U154" s="22"/>
      <c r="V154" s="22"/>
      <c r="W154" s="112"/>
      <c r="X154" s="20"/>
      <c r="Y154" s="24"/>
      <c r="Z154" s="24"/>
      <c r="AA154" s="112"/>
      <c r="AB154" s="20"/>
      <c r="AC154" s="22"/>
      <c r="AD154" s="22"/>
      <c r="AE154" s="311"/>
      <c r="AF154" s="308"/>
      <c r="AG154" s="305"/>
      <c r="AH154" s="305"/>
    </row>
    <row r="155" spans="1:34" ht="12.75" customHeight="1" x14ac:dyDescent="0.4">
      <c r="A155" s="107"/>
      <c r="B155" s="52"/>
      <c r="C155" s="994"/>
      <c r="D155" s="25"/>
      <c r="E155" s="26"/>
      <c r="F155" s="26"/>
      <c r="G155" s="111"/>
      <c r="H155" s="25"/>
      <c r="I155" s="27"/>
      <c r="J155" s="28"/>
      <c r="K155" s="110"/>
      <c r="L155" s="25"/>
      <c r="M155" s="28"/>
      <c r="N155" s="28"/>
      <c r="O155" s="110"/>
      <c r="P155" s="25"/>
      <c r="Q155" s="27"/>
      <c r="R155" s="28"/>
      <c r="S155" s="110"/>
      <c r="T155" s="25"/>
      <c r="U155" s="28"/>
      <c r="V155" s="28"/>
      <c r="W155" s="110"/>
      <c r="X155" s="25"/>
      <c r="Y155" s="28"/>
      <c r="Z155" s="28"/>
      <c r="AA155" s="110"/>
      <c r="AB155" s="25"/>
      <c r="AC155" s="27"/>
      <c r="AD155" s="28"/>
      <c r="AE155" s="312"/>
      <c r="AF155" s="308"/>
      <c r="AG155" s="305"/>
      <c r="AH155" s="305"/>
    </row>
    <row r="156" spans="1:34" ht="12.75" customHeight="1" x14ac:dyDescent="0.4">
      <c r="A156" s="107"/>
      <c r="B156" s="52"/>
      <c r="C156" s="994"/>
      <c r="D156" s="40"/>
      <c r="E156" s="41"/>
      <c r="F156" s="42"/>
      <c r="G156" s="108"/>
      <c r="H156" s="40"/>
      <c r="I156" s="42"/>
      <c r="J156" s="42"/>
      <c r="K156" s="108"/>
      <c r="L156" s="40"/>
      <c r="M156" s="42"/>
      <c r="N156" s="42"/>
      <c r="O156" s="108"/>
      <c r="P156" s="40"/>
      <c r="Q156" s="41"/>
      <c r="R156" s="42"/>
      <c r="S156" s="108"/>
      <c r="T156" s="40"/>
      <c r="U156" s="42"/>
      <c r="V156" s="42"/>
      <c r="W156" s="108"/>
      <c r="X156" s="40"/>
      <c r="Y156" s="43"/>
      <c r="Z156" s="43"/>
      <c r="AA156" s="109"/>
      <c r="AB156" s="40"/>
      <c r="AC156" s="41"/>
      <c r="AD156" s="42"/>
      <c r="AE156" s="313"/>
      <c r="AF156" s="309"/>
      <c r="AG156" s="306"/>
      <c r="AH156" s="306"/>
    </row>
    <row r="157" spans="1:34" ht="12.75" customHeight="1" x14ac:dyDescent="0.4">
      <c r="A157" s="105">
        <v>17</v>
      </c>
      <c r="B157" s="51"/>
      <c r="C157" s="992"/>
      <c r="D157" s="15"/>
      <c r="E157" s="16"/>
      <c r="F157" s="16"/>
      <c r="G157" s="115"/>
      <c r="H157" s="15"/>
      <c r="I157" s="17"/>
      <c r="J157" s="18"/>
      <c r="K157" s="114"/>
      <c r="L157" s="15"/>
      <c r="M157" s="18"/>
      <c r="N157" s="18"/>
      <c r="O157" s="114"/>
      <c r="P157" s="34"/>
      <c r="Q157" s="35"/>
      <c r="R157" s="36"/>
      <c r="S157" s="114"/>
      <c r="T157" s="15"/>
      <c r="U157" s="18"/>
      <c r="V157" s="18"/>
      <c r="W157" s="114"/>
      <c r="X157" s="18"/>
      <c r="Y157" s="18"/>
      <c r="Z157" s="18"/>
      <c r="AA157" s="114"/>
      <c r="AB157" s="15"/>
      <c r="AC157" s="17"/>
      <c r="AD157" s="18"/>
      <c r="AE157" s="310"/>
      <c r="AF157" s="307"/>
      <c r="AG157" s="304"/>
      <c r="AH157" s="304"/>
    </row>
    <row r="158" spans="1:34" ht="12.75" customHeight="1" x14ac:dyDescent="0.4">
      <c r="A158" s="107"/>
      <c r="B158" s="52"/>
      <c r="C158" s="993"/>
      <c r="D158" s="20"/>
      <c r="E158" s="21"/>
      <c r="F158" s="21"/>
      <c r="G158" s="113"/>
      <c r="H158" s="20"/>
      <c r="I158" s="22"/>
      <c r="J158" s="22"/>
      <c r="K158" s="112"/>
      <c r="L158" s="20"/>
      <c r="M158" s="22"/>
      <c r="N158" s="22"/>
      <c r="O158" s="112"/>
      <c r="P158" s="37"/>
      <c r="Q158" s="38"/>
      <c r="R158" s="39"/>
      <c r="S158" s="112"/>
      <c r="T158" s="20"/>
      <c r="U158" s="22"/>
      <c r="V158" s="22"/>
      <c r="W158" s="112"/>
      <c r="X158" s="20"/>
      <c r="Y158" s="24"/>
      <c r="Z158" s="24"/>
      <c r="AA158" s="112"/>
      <c r="AB158" s="20"/>
      <c r="AC158" s="22"/>
      <c r="AD158" s="22"/>
      <c r="AE158" s="311"/>
      <c r="AF158" s="308"/>
      <c r="AG158" s="305"/>
      <c r="AH158" s="305"/>
    </row>
    <row r="159" spans="1:34" ht="12.75" customHeight="1" x14ac:dyDescent="0.4">
      <c r="A159" s="107"/>
      <c r="B159" s="52"/>
      <c r="C159" s="994"/>
      <c r="D159" s="25"/>
      <c r="E159" s="26"/>
      <c r="F159" s="26"/>
      <c r="G159" s="111"/>
      <c r="H159" s="25"/>
      <c r="I159" s="27"/>
      <c r="J159" s="28"/>
      <c r="K159" s="110"/>
      <c r="L159" s="25"/>
      <c r="M159" s="28"/>
      <c r="N159" s="28"/>
      <c r="O159" s="110"/>
      <c r="P159" s="25"/>
      <c r="Q159" s="27"/>
      <c r="R159" s="28"/>
      <c r="S159" s="110"/>
      <c r="T159" s="25"/>
      <c r="U159" s="28"/>
      <c r="V159" s="28"/>
      <c r="W159" s="110"/>
      <c r="X159" s="25"/>
      <c r="Y159" s="28"/>
      <c r="Z159" s="28"/>
      <c r="AA159" s="110"/>
      <c r="AB159" s="25"/>
      <c r="AC159" s="27"/>
      <c r="AD159" s="28"/>
      <c r="AE159" s="312"/>
      <c r="AF159" s="308"/>
      <c r="AG159" s="305"/>
      <c r="AH159" s="305"/>
    </row>
    <row r="160" spans="1:34" ht="12.75" customHeight="1" x14ac:dyDescent="0.4">
      <c r="A160" s="107"/>
      <c r="B160" s="52"/>
      <c r="C160" s="994"/>
      <c r="D160" s="40"/>
      <c r="E160" s="41"/>
      <c r="F160" s="42"/>
      <c r="G160" s="108"/>
      <c r="H160" s="40"/>
      <c r="I160" s="42"/>
      <c r="J160" s="42"/>
      <c r="K160" s="108"/>
      <c r="L160" s="40"/>
      <c r="M160" s="42"/>
      <c r="N160" s="42"/>
      <c r="O160" s="108"/>
      <c r="P160" s="40"/>
      <c r="Q160" s="41"/>
      <c r="R160" s="42"/>
      <c r="S160" s="108"/>
      <c r="T160" s="40"/>
      <c r="U160" s="42"/>
      <c r="V160" s="42"/>
      <c r="W160" s="108"/>
      <c r="X160" s="40"/>
      <c r="Y160" s="43"/>
      <c r="Z160" s="43"/>
      <c r="AA160" s="109"/>
      <c r="AB160" s="40"/>
      <c r="AC160" s="41"/>
      <c r="AD160" s="42"/>
      <c r="AE160" s="313"/>
      <c r="AF160" s="309"/>
      <c r="AG160" s="306"/>
      <c r="AH160" s="306"/>
    </row>
    <row r="161" spans="1:34" ht="12.75" customHeight="1" x14ac:dyDescent="0.4">
      <c r="A161" s="105">
        <v>18</v>
      </c>
      <c r="B161" s="51"/>
      <c r="C161" s="992"/>
      <c r="D161" s="15"/>
      <c r="E161" s="16"/>
      <c r="F161" s="16"/>
      <c r="G161" s="115"/>
      <c r="H161" s="15"/>
      <c r="I161" s="17"/>
      <c r="J161" s="18"/>
      <c r="K161" s="114"/>
      <c r="L161" s="18"/>
      <c r="M161" s="18"/>
      <c r="N161" s="18"/>
      <c r="O161" s="114"/>
      <c r="P161" s="15"/>
      <c r="Q161" s="17"/>
      <c r="R161" s="18"/>
      <c r="S161" s="114"/>
      <c r="T161" s="15"/>
      <c r="U161" s="18"/>
      <c r="V161" s="18"/>
      <c r="W161" s="114"/>
      <c r="X161" s="15"/>
      <c r="Y161" s="18"/>
      <c r="Z161" s="18"/>
      <c r="AA161" s="114"/>
      <c r="AB161" s="15"/>
      <c r="AC161" s="17"/>
      <c r="AD161" s="18"/>
      <c r="AE161" s="310"/>
      <c r="AF161" s="307"/>
      <c r="AG161" s="304"/>
      <c r="AH161" s="304"/>
    </row>
    <row r="162" spans="1:34" ht="12.75" customHeight="1" x14ac:dyDescent="0.4">
      <c r="A162" s="107"/>
      <c r="B162" s="52"/>
      <c r="C162" s="993"/>
      <c r="D162" s="20"/>
      <c r="E162" s="21"/>
      <c r="F162" s="21"/>
      <c r="G162" s="113"/>
      <c r="H162" s="20"/>
      <c r="I162" s="22"/>
      <c r="J162" s="22"/>
      <c r="K162" s="112"/>
      <c r="L162" s="20"/>
      <c r="M162" s="22"/>
      <c r="N162" s="22"/>
      <c r="O162" s="112"/>
      <c r="P162" s="20"/>
      <c r="Q162" s="24"/>
      <c r="R162" s="24"/>
      <c r="S162" s="112"/>
      <c r="T162" s="20"/>
      <c r="U162" s="24"/>
      <c r="V162" s="22"/>
      <c r="W162" s="112"/>
      <c r="X162" s="20"/>
      <c r="Y162" s="24"/>
      <c r="Z162" s="24"/>
      <c r="AA162" s="112"/>
      <c r="AB162" s="20"/>
      <c r="AC162" s="22"/>
      <c r="AD162" s="22"/>
      <c r="AE162" s="311"/>
      <c r="AF162" s="308"/>
      <c r="AG162" s="305"/>
      <c r="AH162" s="305"/>
    </row>
    <row r="163" spans="1:34" ht="12.75" customHeight="1" x14ac:dyDescent="0.4">
      <c r="A163" s="107"/>
      <c r="B163" s="52"/>
      <c r="C163" s="994"/>
      <c r="D163" s="25"/>
      <c r="E163" s="26"/>
      <c r="F163" s="26"/>
      <c r="G163" s="111"/>
      <c r="H163" s="25"/>
      <c r="I163" s="27"/>
      <c r="J163" s="28"/>
      <c r="K163" s="110"/>
      <c r="L163" s="25"/>
      <c r="M163" s="28"/>
      <c r="N163" s="28"/>
      <c r="O163" s="110"/>
      <c r="P163" s="30"/>
      <c r="Q163" s="31"/>
      <c r="R163" s="28"/>
      <c r="S163" s="110"/>
      <c r="T163" s="25"/>
      <c r="U163" s="28"/>
      <c r="V163" s="28"/>
      <c r="W163" s="110"/>
      <c r="X163" s="25"/>
      <c r="Y163" s="28"/>
      <c r="Z163" s="28"/>
      <c r="AA163" s="110"/>
      <c r="AB163" s="25"/>
      <c r="AC163" s="27"/>
      <c r="AD163" s="28"/>
      <c r="AE163" s="312"/>
      <c r="AF163" s="308"/>
      <c r="AG163" s="305"/>
      <c r="AH163" s="305"/>
    </row>
    <row r="164" spans="1:34" ht="12.75" customHeight="1" x14ac:dyDescent="0.4">
      <c r="A164" s="107"/>
      <c r="B164" s="54"/>
      <c r="C164" s="995"/>
      <c r="D164" s="25"/>
      <c r="E164" s="26"/>
      <c r="F164" s="26"/>
      <c r="G164" s="111"/>
      <c r="H164" s="25"/>
      <c r="I164" s="28"/>
      <c r="J164" s="28"/>
      <c r="K164" s="110"/>
      <c r="L164" s="25"/>
      <c r="M164" s="28"/>
      <c r="N164" s="28"/>
      <c r="O164" s="110"/>
      <c r="P164" s="30"/>
      <c r="Q164" s="31"/>
      <c r="R164" s="32"/>
      <c r="S164" s="110"/>
      <c r="T164" s="25"/>
      <c r="U164" s="27"/>
      <c r="V164" s="27"/>
      <c r="W164" s="110"/>
      <c r="X164" s="25"/>
      <c r="Y164" s="33"/>
      <c r="Z164" s="33"/>
      <c r="AA164" s="116"/>
      <c r="AB164" s="25"/>
      <c r="AC164" s="27"/>
      <c r="AD164" s="28"/>
      <c r="AE164" s="312"/>
      <c r="AF164" s="309"/>
      <c r="AG164" s="306"/>
      <c r="AH164" s="306"/>
    </row>
    <row r="165" spans="1:34" ht="12.75" customHeight="1" x14ac:dyDescent="0.4">
      <c r="A165" s="105">
        <v>19</v>
      </c>
      <c r="B165" s="51"/>
      <c r="C165" s="992"/>
      <c r="D165" s="15"/>
      <c r="E165" s="16"/>
      <c r="F165" s="16"/>
      <c r="G165" s="115"/>
      <c r="H165" s="15"/>
      <c r="I165" s="17"/>
      <c r="J165" s="18"/>
      <c r="K165" s="114"/>
      <c r="L165" s="18"/>
      <c r="M165" s="18"/>
      <c r="N165" s="18"/>
      <c r="O165" s="114"/>
      <c r="P165" s="15"/>
      <c r="Q165" s="17"/>
      <c r="R165" s="18"/>
      <c r="S165" s="114"/>
      <c r="T165" s="15"/>
      <c r="U165" s="17"/>
      <c r="V165" s="18"/>
      <c r="W165" s="114"/>
      <c r="X165" s="15"/>
      <c r="Y165" s="18"/>
      <c r="Z165" s="18"/>
      <c r="AA165" s="114"/>
      <c r="AB165" s="15"/>
      <c r="AC165" s="17"/>
      <c r="AD165" s="18"/>
      <c r="AE165" s="310"/>
      <c r="AF165" s="307"/>
      <c r="AG165" s="304"/>
      <c r="AH165" s="304"/>
    </row>
    <row r="166" spans="1:34" ht="12.75" customHeight="1" x14ac:dyDescent="0.4">
      <c r="A166" s="107"/>
      <c r="B166" s="52"/>
      <c r="C166" s="993"/>
      <c r="D166" s="20"/>
      <c r="E166" s="21"/>
      <c r="F166" s="21"/>
      <c r="G166" s="113"/>
      <c r="H166" s="20"/>
      <c r="I166" s="22"/>
      <c r="J166" s="22"/>
      <c r="K166" s="112"/>
      <c r="L166" s="20"/>
      <c r="M166" s="22"/>
      <c r="N166" s="22"/>
      <c r="O166" s="112"/>
      <c r="P166" s="20"/>
      <c r="Q166" s="24"/>
      <c r="R166" s="24"/>
      <c r="S166" s="112"/>
      <c r="T166" s="20"/>
      <c r="U166" s="22"/>
      <c r="V166" s="22"/>
      <c r="W166" s="112"/>
      <c r="X166" s="20"/>
      <c r="Y166" s="24"/>
      <c r="Z166" s="24"/>
      <c r="AA166" s="112"/>
      <c r="AB166" s="20"/>
      <c r="AC166" s="22"/>
      <c r="AD166" s="22"/>
      <c r="AE166" s="311"/>
      <c r="AF166" s="308"/>
      <c r="AG166" s="305"/>
      <c r="AH166" s="305"/>
    </row>
    <row r="167" spans="1:34" ht="12.75" customHeight="1" x14ac:dyDescent="0.4">
      <c r="A167" s="107"/>
      <c r="B167" s="52"/>
      <c r="C167" s="994"/>
      <c r="D167" s="25"/>
      <c r="E167" s="26"/>
      <c r="F167" s="26"/>
      <c r="G167" s="111"/>
      <c r="H167" s="25"/>
      <c r="I167" s="27"/>
      <c r="J167" s="28"/>
      <c r="K167" s="110"/>
      <c r="L167" s="25"/>
      <c r="M167" s="28"/>
      <c r="N167" s="28"/>
      <c r="O167" s="110"/>
      <c r="P167" s="30"/>
      <c r="Q167" s="31"/>
      <c r="R167" s="28"/>
      <c r="S167" s="110"/>
      <c r="T167" s="25"/>
      <c r="U167" s="28"/>
      <c r="V167" s="28"/>
      <c r="W167" s="110"/>
      <c r="X167" s="25"/>
      <c r="Y167" s="28"/>
      <c r="Z167" s="28"/>
      <c r="AA167" s="110"/>
      <c r="AB167" s="25"/>
      <c r="AC167" s="27"/>
      <c r="AD167" s="28"/>
      <c r="AE167" s="312"/>
      <c r="AF167" s="308"/>
      <c r="AG167" s="305"/>
      <c r="AH167" s="305"/>
    </row>
    <row r="168" spans="1:34" ht="12.75" customHeight="1" x14ac:dyDescent="0.4">
      <c r="A168" s="107"/>
      <c r="B168" s="54"/>
      <c r="C168" s="995"/>
      <c r="D168" s="25"/>
      <c r="E168" s="26"/>
      <c r="F168" s="26"/>
      <c r="G168" s="111"/>
      <c r="H168" s="25"/>
      <c r="I168" s="28"/>
      <c r="J168" s="28"/>
      <c r="K168" s="110"/>
      <c r="L168" s="25"/>
      <c r="M168" s="28"/>
      <c r="N168" s="28"/>
      <c r="O168" s="110"/>
      <c r="P168" s="30"/>
      <c r="Q168" s="31"/>
      <c r="R168" s="32"/>
      <c r="S168" s="110"/>
      <c r="T168" s="25"/>
      <c r="U168" s="28"/>
      <c r="V168" s="28"/>
      <c r="W168" s="110"/>
      <c r="X168" s="25"/>
      <c r="Y168" s="33"/>
      <c r="Z168" s="33"/>
      <c r="AA168" s="116"/>
      <c r="AB168" s="25"/>
      <c r="AC168" s="27"/>
      <c r="AD168" s="28"/>
      <c r="AE168" s="312"/>
      <c r="AF168" s="309"/>
      <c r="AG168" s="306"/>
      <c r="AH168" s="306"/>
    </row>
    <row r="169" spans="1:34" ht="12.75" customHeight="1" x14ac:dyDescent="0.4">
      <c r="A169" s="105">
        <v>20</v>
      </c>
      <c r="B169" s="51"/>
      <c r="C169" s="992"/>
      <c r="D169" s="15"/>
      <c r="E169" s="16"/>
      <c r="F169" s="16"/>
      <c r="G169" s="115"/>
      <c r="H169" s="15"/>
      <c r="I169" s="17"/>
      <c r="J169" s="18"/>
      <c r="K169" s="114"/>
      <c r="L169" s="18"/>
      <c r="M169" s="18"/>
      <c r="N169" s="18"/>
      <c r="O169" s="114"/>
      <c r="P169" s="18"/>
      <c r="Q169" s="18"/>
      <c r="R169" s="18"/>
      <c r="S169" s="114"/>
      <c r="T169" s="15"/>
      <c r="U169" s="18"/>
      <c r="V169" s="18"/>
      <c r="W169" s="114"/>
      <c r="X169" s="15"/>
      <c r="Y169" s="18"/>
      <c r="Z169" s="18"/>
      <c r="AA169" s="114"/>
      <c r="AB169" s="15"/>
      <c r="AC169" s="18"/>
      <c r="AD169" s="18"/>
      <c r="AE169" s="310"/>
      <c r="AF169" s="307"/>
      <c r="AG169" s="304"/>
      <c r="AH169" s="304"/>
    </row>
    <row r="170" spans="1:34" ht="12.75" customHeight="1" x14ac:dyDescent="0.4">
      <c r="A170" s="107"/>
      <c r="B170" s="52"/>
      <c r="C170" s="993"/>
      <c r="D170" s="20"/>
      <c r="E170" s="21"/>
      <c r="F170" s="21"/>
      <c r="G170" s="113"/>
      <c r="H170" s="20"/>
      <c r="I170" s="22"/>
      <c r="J170" s="22"/>
      <c r="K170" s="112"/>
      <c r="L170" s="20"/>
      <c r="M170" s="22"/>
      <c r="N170" s="22"/>
      <c r="O170" s="112"/>
      <c r="P170" s="20"/>
      <c r="Q170" s="24"/>
      <c r="R170" s="22"/>
      <c r="S170" s="112"/>
      <c r="T170" s="20"/>
      <c r="U170" s="22"/>
      <c r="V170" s="22"/>
      <c r="W170" s="112"/>
      <c r="X170" s="20"/>
      <c r="Y170" s="24"/>
      <c r="Z170" s="24"/>
      <c r="AA170" s="112"/>
      <c r="AB170" s="20"/>
      <c r="AC170" s="22"/>
      <c r="AD170" s="22"/>
      <c r="AE170" s="311"/>
      <c r="AF170" s="308"/>
      <c r="AG170" s="305"/>
      <c r="AH170" s="305"/>
    </row>
    <row r="171" spans="1:34" ht="12.75" customHeight="1" x14ac:dyDescent="0.4">
      <c r="A171" s="107"/>
      <c r="B171" s="52"/>
      <c r="C171" s="994"/>
      <c r="D171" s="25"/>
      <c r="E171" s="26"/>
      <c r="F171" s="26"/>
      <c r="G171" s="111"/>
      <c r="H171" s="25"/>
      <c r="I171" s="27"/>
      <c r="J171" s="28"/>
      <c r="K171" s="110"/>
      <c r="L171" s="25"/>
      <c r="M171" s="28"/>
      <c r="N171" s="28"/>
      <c r="O171" s="110"/>
      <c r="P171" s="25"/>
      <c r="Q171" s="28"/>
      <c r="R171" s="28"/>
      <c r="S171" s="110"/>
      <c r="T171" s="25"/>
      <c r="U171" s="28"/>
      <c r="V171" s="28"/>
      <c r="W171" s="110"/>
      <c r="X171" s="25"/>
      <c r="Y171" s="28"/>
      <c r="Z171" s="28"/>
      <c r="AA171" s="110"/>
      <c r="AB171" s="25"/>
      <c r="AC171" s="27"/>
      <c r="AD171" s="28"/>
      <c r="AE171" s="312"/>
      <c r="AF171" s="308"/>
      <c r="AG171" s="305"/>
      <c r="AH171" s="305"/>
    </row>
    <row r="172" spans="1:34" ht="12.75" customHeight="1" x14ac:dyDescent="0.4">
      <c r="A172" s="107"/>
      <c r="B172" s="52"/>
      <c r="C172" s="994"/>
      <c r="D172" s="25"/>
      <c r="E172" s="26"/>
      <c r="F172" s="26"/>
      <c r="G172" s="111"/>
      <c r="H172" s="25"/>
      <c r="I172" s="28"/>
      <c r="J172" s="28"/>
      <c r="K172" s="110"/>
      <c r="L172" s="25"/>
      <c r="M172" s="28"/>
      <c r="N172" s="28"/>
      <c r="O172" s="110"/>
      <c r="P172" s="25"/>
      <c r="Q172" s="28"/>
      <c r="R172" s="28"/>
      <c r="S172" s="110"/>
      <c r="T172" s="25"/>
      <c r="U172" s="28"/>
      <c r="V172" s="28"/>
      <c r="W172" s="110"/>
      <c r="X172" s="25"/>
      <c r="Y172" s="33"/>
      <c r="Z172" s="33"/>
      <c r="AA172" s="116"/>
      <c r="AB172" s="25"/>
      <c r="AC172" s="33"/>
      <c r="AD172" s="33"/>
      <c r="AE172" s="314"/>
      <c r="AF172" s="309"/>
      <c r="AG172" s="306"/>
      <c r="AH172" s="306"/>
    </row>
    <row r="173" spans="1:34" ht="12.75" customHeight="1" x14ac:dyDescent="0.4">
      <c r="A173" s="105">
        <v>21</v>
      </c>
      <c r="B173" s="51"/>
      <c r="C173" s="992"/>
      <c r="D173" s="15"/>
      <c r="E173" s="16"/>
      <c r="F173" s="16"/>
      <c r="G173" s="115"/>
      <c r="H173" s="15"/>
      <c r="I173" s="17"/>
      <c r="J173" s="18"/>
      <c r="K173" s="114"/>
      <c r="L173" s="15"/>
      <c r="M173" s="18"/>
      <c r="N173" s="18"/>
      <c r="O173" s="114"/>
      <c r="P173" s="34"/>
      <c r="Q173" s="35"/>
      <c r="R173" s="36"/>
      <c r="S173" s="114"/>
      <c r="T173" s="15"/>
      <c r="U173" s="18"/>
      <c r="V173" s="18"/>
      <c r="W173" s="114"/>
      <c r="X173" s="18"/>
      <c r="Y173" s="18"/>
      <c r="Z173" s="18"/>
      <c r="AA173" s="114"/>
      <c r="AB173" s="15"/>
      <c r="AC173" s="17"/>
      <c r="AD173" s="18"/>
      <c r="AE173" s="310"/>
      <c r="AF173" s="307"/>
      <c r="AG173" s="304"/>
      <c r="AH173" s="304"/>
    </row>
    <row r="174" spans="1:34" ht="12.75" customHeight="1" x14ac:dyDescent="0.4">
      <c r="A174" s="107"/>
      <c r="B174" s="52"/>
      <c r="C174" s="993"/>
      <c r="D174" s="20"/>
      <c r="E174" s="21"/>
      <c r="F174" s="21"/>
      <c r="G174" s="113"/>
      <c r="H174" s="20"/>
      <c r="I174" s="22"/>
      <c r="J174" s="22"/>
      <c r="K174" s="112"/>
      <c r="L174" s="20"/>
      <c r="M174" s="22"/>
      <c r="N174" s="22"/>
      <c r="O174" s="112"/>
      <c r="P174" s="37"/>
      <c r="Q174" s="38"/>
      <c r="R174" s="39"/>
      <c r="S174" s="112"/>
      <c r="T174" s="20"/>
      <c r="U174" s="22"/>
      <c r="V174" s="22"/>
      <c r="W174" s="112"/>
      <c r="X174" s="20"/>
      <c r="Y174" s="24"/>
      <c r="Z174" s="24"/>
      <c r="AA174" s="112"/>
      <c r="AB174" s="20"/>
      <c r="AC174" s="22"/>
      <c r="AD174" s="22"/>
      <c r="AE174" s="311"/>
      <c r="AF174" s="308"/>
      <c r="AG174" s="305"/>
      <c r="AH174" s="305"/>
    </row>
    <row r="175" spans="1:34" ht="12.75" customHeight="1" x14ac:dyDescent="0.4">
      <c r="A175" s="107"/>
      <c r="B175" s="52"/>
      <c r="C175" s="994"/>
      <c r="D175" s="25"/>
      <c r="E175" s="26"/>
      <c r="F175" s="26"/>
      <c r="G175" s="111"/>
      <c r="H175" s="25"/>
      <c r="I175" s="27"/>
      <c r="J175" s="28"/>
      <c r="K175" s="110"/>
      <c r="L175" s="25"/>
      <c r="M175" s="28"/>
      <c r="N175" s="28"/>
      <c r="O175" s="110"/>
      <c r="P175" s="25"/>
      <c r="Q175" s="27"/>
      <c r="R175" s="28"/>
      <c r="S175" s="110"/>
      <c r="T175" s="25"/>
      <c r="U175" s="28"/>
      <c r="V175" s="28"/>
      <c r="W175" s="110"/>
      <c r="X175" s="25"/>
      <c r="Y175" s="28"/>
      <c r="Z175" s="28"/>
      <c r="AA175" s="110"/>
      <c r="AB175" s="25"/>
      <c r="AC175" s="27"/>
      <c r="AD175" s="28"/>
      <c r="AE175" s="312"/>
      <c r="AF175" s="308"/>
      <c r="AG175" s="305"/>
      <c r="AH175" s="305"/>
    </row>
    <row r="176" spans="1:34" ht="12.75" customHeight="1" x14ac:dyDescent="0.4">
      <c r="A176" s="107"/>
      <c r="B176" s="52"/>
      <c r="C176" s="994"/>
      <c r="D176" s="40"/>
      <c r="E176" s="41"/>
      <c r="F176" s="42"/>
      <c r="G176" s="108"/>
      <c r="H176" s="40"/>
      <c r="I176" s="42"/>
      <c r="J176" s="42"/>
      <c r="K176" s="108"/>
      <c r="L176" s="40"/>
      <c r="M176" s="42"/>
      <c r="N176" s="42"/>
      <c r="O176" s="108"/>
      <c r="P176" s="40"/>
      <c r="Q176" s="41"/>
      <c r="R176" s="42"/>
      <c r="S176" s="108"/>
      <c r="T176" s="40"/>
      <c r="U176" s="42"/>
      <c r="V176" s="42"/>
      <c r="W176" s="108"/>
      <c r="X176" s="40"/>
      <c r="Y176" s="43"/>
      <c r="Z176" s="43"/>
      <c r="AA176" s="109"/>
      <c r="AB176" s="40"/>
      <c r="AC176" s="41"/>
      <c r="AD176" s="42"/>
      <c r="AE176" s="313"/>
      <c r="AF176" s="309"/>
      <c r="AG176" s="306"/>
      <c r="AH176" s="306"/>
    </row>
    <row r="177" spans="1:34" ht="12.75" customHeight="1" x14ac:dyDescent="0.4">
      <c r="A177" s="105">
        <v>22</v>
      </c>
      <c r="B177" s="51"/>
      <c r="C177" s="992"/>
      <c r="D177" s="15"/>
      <c r="E177" s="16"/>
      <c r="F177" s="16"/>
      <c r="G177" s="115"/>
      <c r="H177" s="15"/>
      <c r="I177" s="17"/>
      <c r="J177" s="18"/>
      <c r="K177" s="114"/>
      <c r="L177" s="15"/>
      <c r="M177" s="18"/>
      <c r="N177" s="18"/>
      <c r="O177" s="114"/>
      <c r="P177" s="34"/>
      <c r="Q177" s="35"/>
      <c r="R177" s="36"/>
      <c r="S177" s="114"/>
      <c r="T177" s="15"/>
      <c r="U177" s="18"/>
      <c r="V177" s="18"/>
      <c r="W177" s="114"/>
      <c r="X177" s="18"/>
      <c r="Y177" s="18"/>
      <c r="Z177" s="18"/>
      <c r="AA177" s="114"/>
      <c r="AB177" s="15"/>
      <c r="AC177" s="17"/>
      <c r="AD177" s="18"/>
      <c r="AE177" s="310"/>
      <c r="AF177" s="307"/>
      <c r="AG177" s="304"/>
      <c r="AH177" s="304"/>
    </row>
    <row r="178" spans="1:34" ht="12.75" customHeight="1" x14ac:dyDescent="0.4">
      <c r="A178" s="107"/>
      <c r="B178" s="52"/>
      <c r="C178" s="993"/>
      <c r="D178" s="20"/>
      <c r="E178" s="21"/>
      <c r="F178" s="21"/>
      <c r="G178" s="113"/>
      <c r="H178" s="20"/>
      <c r="I178" s="22"/>
      <c r="J178" s="22"/>
      <c r="K178" s="112"/>
      <c r="L178" s="20"/>
      <c r="M178" s="22"/>
      <c r="N178" s="22"/>
      <c r="O178" s="112"/>
      <c r="P178" s="37"/>
      <c r="Q178" s="38"/>
      <c r="R178" s="39"/>
      <c r="S178" s="112"/>
      <c r="T178" s="20"/>
      <c r="U178" s="22"/>
      <c r="V178" s="22"/>
      <c r="W178" s="112"/>
      <c r="X178" s="20"/>
      <c r="Y178" s="24"/>
      <c r="Z178" s="24"/>
      <c r="AA178" s="112"/>
      <c r="AB178" s="20"/>
      <c r="AC178" s="22"/>
      <c r="AD178" s="22"/>
      <c r="AE178" s="311"/>
      <c r="AF178" s="308"/>
      <c r="AG178" s="305"/>
      <c r="AH178" s="305"/>
    </row>
    <row r="179" spans="1:34" ht="12.75" customHeight="1" x14ac:dyDescent="0.4">
      <c r="A179" s="107"/>
      <c r="B179" s="52"/>
      <c r="C179" s="994"/>
      <c r="D179" s="25"/>
      <c r="E179" s="26"/>
      <c r="F179" s="26"/>
      <c r="G179" s="111"/>
      <c r="H179" s="25"/>
      <c r="I179" s="27"/>
      <c r="J179" s="28"/>
      <c r="K179" s="110"/>
      <c r="L179" s="25"/>
      <c r="M179" s="28"/>
      <c r="N179" s="28"/>
      <c r="O179" s="110"/>
      <c r="P179" s="25"/>
      <c r="Q179" s="27"/>
      <c r="R179" s="28"/>
      <c r="S179" s="110"/>
      <c r="T179" s="25"/>
      <c r="U179" s="28"/>
      <c r="V179" s="28"/>
      <c r="W179" s="110"/>
      <c r="X179" s="25"/>
      <c r="Y179" s="28"/>
      <c r="Z179" s="28"/>
      <c r="AA179" s="110"/>
      <c r="AB179" s="25"/>
      <c r="AC179" s="27"/>
      <c r="AD179" s="28"/>
      <c r="AE179" s="312"/>
      <c r="AF179" s="308"/>
      <c r="AG179" s="305"/>
      <c r="AH179" s="305"/>
    </row>
    <row r="180" spans="1:34" ht="12.75" customHeight="1" x14ac:dyDescent="0.4">
      <c r="A180" s="107"/>
      <c r="B180" s="52"/>
      <c r="C180" s="994"/>
      <c r="D180" s="40"/>
      <c r="E180" s="41"/>
      <c r="F180" s="42"/>
      <c r="G180" s="108"/>
      <c r="H180" s="40"/>
      <c r="I180" s="42"/>
      <c r="J180" s="42"/>
      <c r="K180" s="108"/>
      <c r="L180" s="40"/>
      <c r="M180" s="42"/>
      <c r="N180" s="42"/>
      <c r="O180" s="108"/>
      <c r="P180" s="40"/>
      <c r="Q180" s="41"/>
      <c r="R180" s="42"/>
      <c r="S180" s="108"/>
      <c r="T180" s="40"/>
      <c r="U180" s="42"/>
      <c r="V180" s="42"/>
      <c r="W180" s="108"/>
      <c r="X180" s="40"/>
      <c r="Y180" s="43"/>
      <c r="Z180" s="43"/>
      <c r="AA180" s="109"/>
      <c r="AB180" s="40"/>
      <c r="AC180" s="41"/>
      <c r="AD180" s="42"/>
      <c r="AE180" s="313"/>
      <c r="AF180" s="309"/>
      <c r="AG180" s="306"/>
      <c r="AH180" s="306"/>
    </row>
    <row r="181" spans="1:34" ht="12.75" customHeight="1" x14ac:dyDescent="0.4">
      <c r="A181" s="105">
        <v>23</v>
      </c>
      <c r="B181" s="51"/>
      <c r="C181" s="992"/>
      <c r="D181" s="15"/>
      <c r="E181" s="16"/>
      <c r="F181" s="16"/>
      <c r="G181" s="115"/>
      <c r="H181" s="15"/>
      <c r="I181" s="17"/>
      <c r="J181" s="18"/>
      <c r="K181" s="114"/>
      <c r="L181" s="18"/>
      <c r="M181" s="18"/>
      <c r="N181" s="18"/>
      <c r="O181" s="114"/>
      <c r="P181" s="15"/>
      <c r="Q181" s="17"/>
      <c r="R181" s="18"/>
      <c r="S181" s="114"/>
      <c r="T181" s="15"/>
      <c r="U181" s="18"/>
      <c r="V181" s="18"/>
      <c r="W181" s="114"/>
      <c r="X181" s="15"/>
      <c r="Y181" s="18"/>
      <c r="Z181" s="18"/>
      <c r="AA181" s="114"/>
      <c r="AB181" s="15"/>
      <c r="AC181" s="17"/>
      <c r="AD181" s="18"/>
      <c r="AE181" s="310"/>
      <c r="AF181" s="307"/>
      <c r="AG181" s="304"/>
      <c r="AH181" s="304"/>
    </row>
    <row r="182" spans="1:34" ht="12.75" customHeight="1" x14ac:dyDescent="0.4">
      <c r="A182" s="107"/>
      <c r="B182" s="52"/>
      <c r="C182" s="993"/>
      <c r="D182" s="20"/>
      <c r="E182" s="21"/>
      <c r="F182" s="21"/>
      <c r="G182" s="113"/>
      <c r="H182" s="20"/>
      <c r="I182" s="22"/>
      <c r="J182" s="22"/>
      <c r="K182" s="112"/>
      <c r="L182" s="20"/>
      <c r="M182" s="22"/>
      <c r="N182" s="22"/>
      <c r="O182" s="112"/>
      <c r="P182" s="20"/>
      <c r="Q182" s="24"/>
      <c r="R182" s="24"/>
      <c r="S182" s="112"/>
      <c r="T182" s="20"/>
      <c r="U182" s="24"/>
      <c r="V182" s="22"/>
      <c r="W182" s="112"/>
      <c r="X182" s="20"/>
      <c r="Y182" s="24"/>
      <c r="Z182" s="24"/>
      <c r="AA182" s="112"/>
      <c r="AB182" s="20"/>
      <c r="AC182" s="22"/>
      <c r="AD182" s="22"/>
      <c r="AE182" s="311"/>
      <c r="AF182" s="308"/>
      <c r="AG182" s="305"/>
      <c r="AH182" s="305"/>
    </row>
    <row r="183" spans="1:34" ht="12.75" customHeight="1" x14ac:dyDescent="0.4">
      <c r="A183" s="107"/>
      <c r="B183" s="52"/>
      <c r="C183" s="994"/>
      <c r="D183" s="25"/>
      <c r="E183" s="26"/>
      <c r="F183" s="26"/>
      <c r="G183" s="111"/>
      <c r="H183" s="25"/>
      <c r="I183" s="27"/>
      <c r="J183" s="28"/>
      <c r="K183" s="110"/>
      <c r="L183" s="25"/>
      <c r="M183" s="28"/>
      <c r="N183" s="28"/>
      <c r="O183" s="110"/>
      <c r="P183" s="30"/>
      <c r="Q183" s="31"/>
      <c r="R183" s="28"/>
      <c r="S183" s="110"/>
      <c r="T183" s="25"/>
      <c r="U183" s="28"/>
      <c r="V183" s="28"/>
      <c r="W183" s="110"/>
      <c r="X183" s="25"/>
      <c r="Y183" s="28"/>
      <c r="Z183" s="28"/>
      <c r="AA183" s="110"/>
      <c r="AB183" s="25"/>
      <c r="AC183" s="27"/>
      <c r="AD183" s="28"/>
      <c r="AE183" s="312"/>
      <c r="AF183" s="308"/>
      <c r="AG183" s="305"/>
      <c r="AH183" s="305"/>
    </row>
    <row r="184" spans="1:34" ht="12.75" customHeight="1" x14ac:dyDescent="0.4">
      <c r="A184" s="107"/>
      <c r="B184" s="52"/>
      <c r="C184" s="994"/>
      <c r="D184" s="25"/>
      <c r="E184" s="26"/>
      <c r="F184" s="26"/>
      <c r="G184" s="111"/>
      <c r="H184" s="25"/>
      <c r="I184" s="28"/>
      <c r="J184" s="28"/>
      <c r="K184" s="110"/>
      <c r="L184" s="25"/>
      <c r="M184" s="28"/>
      <c r="N184" s="28"/>
      <c r="O184" s="110"/>
      <c r="P184" s="30"/>
      <c r="Q184" s="31"/>
      <c r="R184" s="32"/>
      <c r="S184" s="110"/>
      <c r="T184" s="25"/>
      <c r="U184" s="27"/>
      <c r="V184" s="27"/>
      <c r="W184" s="110"/>
      <c r="X184" s="25"/>
      <c r="Y184" s="33"/>
      <c r="Z184" s="33"/>
      <c r="AA184" s="116"/>
      <c r="AB184" s="25"/>
      <c r="AC184" s="27"/>
      <c r="AD184" s="28"/>
      <c r="AE184" s="312"/>
      <c r="AF184" s="309"/>
      <c r="AG184" s="306"/>
      <c r="AH184" s="306"/>
    </row>
    <row r="185" spans="1:34" ht="12.75" customHeight="1" x14ac:dyDescent="0.4">
      <c r="A185" s="105">
        <v>24</v>
      </c>
      <c r="B185" s="51"/>
      <c r="C185" s="992"/>
      <c r="D185" s="15"/>
      <c r="E185" s="16"/>
      <c r="F185" s="16"/>
      <c r="G185" s="115"/>
      <c r="H185" s="15"/>
      <c r="I185" s="17"/>
      <c r="J185" s="18"/>
      <c r="K185" s="114"/>
      <c r="L185" s="15"/>
      <c r="M185" s="18"/>
      <c r="N185" s="18"/>
      <c r="O185" s="114"/>
      <c r="P185" s="34"/>
      <c r="Q185" s="35"/>
      <c r="R185" s="36"/>
      <c r="S185" s="114"/>
      <c r="T185" s="15"/>
      <c r="U185" s="18"/>
      <c r="V185" s="18"/>
      <c r="W185" s="114"/>
      <c r="X185" s="18"/>
      <c r="Y185" s="18"/>
      <c r="Z185" s="18"/>
      <c r="AA185" s="114"/>
      <c r="AB185" s="15"/>
      <c r="AC185" s="17"/>
      <c r="AD185" s="18"/>
      <c r="AE185" s="310"/>
      <c r="AF185" s="307"/>
      <c r="AG185" s="304"/>
      <c r="AH185" s="304"/>
    </row>
    <row r="186" spans="1:34" ht="12.75" customHeight="1" x14ac:dyDescent="0.4">
      <c r="A186" s="107"/>
      <c r="B186" s="52"/>
      <c r="C186" s="993"/>
      <c r="D186" s="20"/>
      <c r="E186" s="21"/>
      <c r="F186" s="21"/>
      <c r="G186" s="113"/>
      <c r="H186" s="20"/>
      <c r="I186" s="22"/>
      <c r="J186" s="22"/>
      <c r="K186" s="112"/>
      <c r="L186" s="20"/>
      <c r="M186" s="22"/>
      <c r="N186" s="22"/>
      <c r="O186" s="112"/>
      <c r="P186" s="37"/>
      <c r="Q186" s="38"/>
      <c r="R186" s="39"/>
      <c r="S186" s="112"/>
      <c r="T186" s="20"/>
      <c r="U186" s="22"/>
      <c r="V186" s="22"/>
      <c r="W186" s="112"/>
      <c r="X186" s="20"/>
      <c r="Y186" s="24"/>
      <c r="Z186" s="24"/>
      <c r="AA186" s="112"/>
      <c r="AB186" s="20"/>
      <c r="AC186" s="22"/>
      <c r="AD186" s="22"/>
      <c r="AE186" s="311"/>
      <c r="AF186" s="308"/>
      <c r="AG186" s="305"/>
      <c r="AH186" s="305"/>
    </row>
    <row r="187" spans="1:34" ht="12.75" customHeight="1" x14ac:dyDescent="0.4">
      <c r="A187" s="107"/>
      <c r="B187" s="52"/>
      <c r="C187" s="994"/>
      <c r="D187" s="25"/>
      <c r="E187" s="26"/>
      <c r="F187" s="26"/>
      <c r="G187" s="111"/>
      <c r="H187" s="25"/>
      <c r="I187" s="27"/>
      <c r="J187" s="28"/>
      <c r="K187" s="110"/>
      <c r="L187" s="25"/>
      <c r="M187" s="28"/>
      <c r="N187" s="28"/>
      <c r="O187" s="110"/>
      <c r="P187" s="25"/>
      <c r="Q187" s="27"/>
      <c r="R187" s="28"/>
      <c r="S187" s="110"/>
      <c r="T187" s="25"/>
      <c r="U187" s="28"/>
      <c r="V187" s="28"/>
      <c r="W187" s="110"/>
      <c r="X187" s="25"/>
      <c r="Y187" s="28"/>
      <c r="Z187" s="28"/>
      <c r="AA187" s="110"/>
      <c r="AB187" s="25"/>
      <c r="AC187" s="27"/>
      <c r="AD187" s="28"/>
      <c r="AE187" s="312"/>
      <c r="AF187" s="308"/>
      <c r="AG187" s="305"/>
      <c r="AH187" s="305"/>
    </row>
    <row r="188" spans="1:34" ht="12.75" customHeight="1" x14ac:dyDescent="0.4">
      <c r="A188" s="107"/>
      <c r="B188" s="52"/>
      <c r="C188" s="994"/>
      <c r="D188" s="40"/>
      <c r="E188" s="41"/>
      <c r="F188" s="42"/>
      <c r="G188" s="108"/>
      <c r="H188" s="40"/>
      <c r="I188" s="42"/>
      <c r="J188" s="42"/>
      <c r="K188" s="108"/>
      <c r="L188" s="40"/>
      <c r="M188" s="42"/>
      <c r="N188" s="42"/>
      <c r="O188" s="108"/>
      <c r="P188" s="40"/>
      <c r="Q188" s="41"/>
      <c r="R188" s="42"/>
      <c r="S188" s="108"/>
      <c r="T188" s="40"/>
      <c r="U188" s="42"/>
      <c r="V188" s="42"/>
      <c r="W188" s="108"/>
      <c r="X188" s="40"/>
      <c r="Y188" s="43"/>
      <c r="Z188" s="43"/>
      <c r="AA188" s="109"/>
      <c r="AB188" s="40"/>
      <c r="AC188" s="41"/>
      <c r="AD188" s="42"/>
      <c r="AE188" s="313"/>
      <c r="AF188" s="309"/>
      <c r="AG188" s="306"/>
      <c r="AH188" s="306"/>
    </row>
    <row r="189" spans="1:34" ht="12.75" customHeight="1" x14ac:dyDescent="0.4">
      <c r="A189" s="105">
        <v>25</v>
      </c>
      <c r="B189" s="51"/>
      <c r="C189" s="992"/>
      <c r="D189" s="15"/>
      <c r="E189" s="16"/>
      <c r="F189" s="16"/>
      <c r="G189" s="115"/>
      <c r="H189" s="15"/>
      <c r="I189" s="17"/>
      <c r="J189" s="18"/>
      <c r="K189" s="114"/>
      <c r="L189" s="15"/>
      <c r="M189" s="18"/>
      <c r="N189" s="18"/>
      <c r="O189" s="114"/>
      <c r="P189" s="34"/>
      <c r="Q189" s="35"/>
      <c r="R189" s="36"/>
      <c r="S189" s="114"/>
      <c r="T189" s="15"/>
      <c r="U189" s="18"/>
      <c r="V189" s="18"/>
      <c r="W189" s="114"/>
      <c r="X189" s="18"/>
      <c r="Y189" s="18"/>
      <c r="Z189" s="18"/>
      <c r="AA189" s="114"/>
      <c r="AB189" s="15"/>
      <c r="AC189" s="17"/>
      <c r="AD189" s="18"/>
      <c r="AE189" s="310"/>
      <c r="AF189" s="307"/>
      <c r="AG189" s="304"/>
      <c r="AH189" s="304"/>
    </row>
    <row r="190" spans="1:34" ht="12.75" customHeight="1" x14ac:dyDescent="0.4">
      <c r="A190" s="107"/>
      <c r="B190" s="52"/>
      <c r="C190" s="993"/>
      <c r="D190" s="20"/>
      <c r="E190" s="21"/>
      <c r="F190" s="21"/>
      <c r="G190" s="113"/>
      <c r="H190" s="20"/>
      <c r="I190" s="22"/>
      <c r="J190" s="22"/>
      <c r="K190" s="112"/>
      <c r="L190" s="20"/>
      <c r="M190" s="22"/>
      <c r="N190" s="22"/>
      <c r="O190" s="112"/>
      <c r="P190" s="37"/>
      <c r="Q190" s="38"/>
      <c r="R190" s="39"/>
      <c r="S190" s="112"/>
      <c r="T190" s="20"/>
      <c r="U190" s="22"/>
      <c r="V190" s="22"/>
      <c r="W190" s="112"/>
      <c r="X190" s="20"/>
      <c r="Y190" s="24"/>
      <c r="Z190" s="24"/>
      <c r="AA190" s="112"/>
      <c r="AB190" s="20"/>
      <c r="AC190" s="22"/>
      <c r="AD190" s="22"/>
      <c r="AE190" s="311"/>
      <c r="AF190" s="308"/>
      <c r="AG190" s="305"/>
      <c r="AH190" s="305"/>
    </row>
    <row r="191" spans="1:34" ht="12.75" customHeight="1" x14ac:dyDescent="0.4">
      <c r="A191" s="107"/>
      <c r="B191" s="52"/>
      <c r="C191" s="994"/>
      <c r="D191" s="25"/>
      <c r="E191" s="26"/>
      <c r="F191" s="26"/>
      <c r="G191" s="111"/>
      <c r="H191" s="25"/>
      <c r="I191" s="27"/>
      <c r="J191" s="28"/>
      <c r="K191" s="110"/>
      <c r="L191" s="25"/>
      <c r="M191" s="28"/>
      <c r="N191" s="28"/>
      <c r="O191" s="110"/>
      <c r="P191" s="25"/>
      <c r="Q191" s="27"/>
      <c r="R191" s="28"/>
      <c r="S191" s="110"/>
      <c r="T191" s="25"/>
      <c r="U191" s="28"/>
      <c r="V191" s="28"/>
      <c r="W191" s="110"/>
      <c r="X191" s="25"/>
      <c r="Y191" s="28"/>
      <c r="Z191" s="28"/>
      <c r="AA191" s="110"/>
      <c r="AB191" s="25"/>
      <c r="AC191" s="27"/>
      <c r="AD191" s="28"/>
      <c r="AE191" s="312"/>
      <c r="AF191" s="308"/>
      <c r="AG191" s="305"/>
      <c r="AH191" s="305"/>
    </row>
    <row r="192" spans="1:34" ht="12.75" customHeight="1" x14ac:dyDescent="0.4">
      <c r="A192" s="107"/>
      <c r="B192" s="52"/>
      <c r="C192" s="994"/>
      <c r="D192" s="40"/>
      <c r="E192" s="41"/>
      <c r="F192" s="42"/>
      <c r="G192" s="108"/>
      <c r="H192" s="40"/>
      <c r="I192" s="42"/>
      <c r="J192" s="42"/>
      <c r="K192" s="108"/>
      <c r="L192" s="40"/>
      <c r="M192" s="42"/>
      <c r="N192" s="42"/>
      <c r="O192" s="108"/>
      <c r="P192" s="40"/>
      <c r="Q192" s="41"/>
      <c r="R192" s="42"/>
      <c r="S192" s="108"/>
      <c r="T192" s="40"/>
      <c r="U192" s="42"/>
      <c r="V192" s="42"/>
      <c r="W192" s="108"/>
      <c r="X192" s="40"/>
      <c r="Y192" s="43"/>
      <c r="Z192" s="43"/>
      <c r="AA192" s="109"/>
      <c r="AB192" s="40"/>
      <c r="AC192" s="41"/>
      <c r="AD192" s="42"/>
      <c r="AE192" s="313"/>
      <c r="AF192" s="309"/>
      <c r="AG192" s="306"/>
      <c r="AH192" s="306"/>
    </row>
    <row r="193" spans="1:34" ht="12.75" customHeight="1" x14ac:dyDescent="0.4">
      <c r="A193" s="105">
        <v>26</v>
      </c>
      <c r="B193" s="51"/>
      <c r="C193" s="992"/>
      <c r="D193" s="15"/>
      <c r="E193" s="16"/>
      <c r="F193" s="16"/>
      <c r="G193" s="115"/>
      <c r="H193" s="15"/>
      <c r="I193" s="17"/>
      <c r="J193" s="18"/>
      <c r="K193" s="114"/>
      <c r="L193" s="18"/>
      <c r="M193" s="18"/>
      <c r="N193" s="18"/>
      <c r="O193" s="114"/>
      <c r="P193" s="15"/>
      <c r="Q193" s="17"/>
      <c r="R193" s="18"/>
      <c r="S193" s="114"/>
      <c r="T193" s="15"/>
      <c r="U193" s="18"/>
      <c r="V193" s="18"/>
      <c r="W193" s="114"/>
      <c r="X193" s="15"/>
      <c r="Y193" s="18"/>
      <c r="Z193" s="18"/>
      <c r="AA193" s="114"/>
      <c r="AB193" s="15"/>
      <c r="AC193" s="17"/>
      <c r="AD193" s="18"/>
      <c r="AE193" s="310"/>
      <c r="AF193" s="307"/>
      <c r="AG193" s="304"/>
      <c r="AH193" s="304"/>
    </row>
    <row r="194" spans="1:34" ht="12.75" customHeight="1" x14ac:dyDescent="0.4">
      <c r="A194" s="107"/>
      <c r="B194" s="52"/>
      <c r="C194" s="993"/>
      <c r="D194" s="20"/>
      <c r="E194" s="21"/>
      <c r="F194" s="21"/>
      <c r="G194" s="113"/>
      <c r="H194" s="20"/>
      <c r="I194" s="22"/>
      <c r="J194" s="22"/>
      <c r="K194" s="112"/>
      <c r="L194" s="20"/>
      <c r="M194" s="22"/>
      <c r="N194" s="22"/>
      <c r="O194" s="112"/>
      <c r="P194" s="20"/>
      <c r="Q194" s="24"/>
      <c r="R194" s="24"/>
      <c r="S194" s="112"/>
      <c r="T194" s="20"/>
      <c r="U194" s="24"/>
      <c r="V194" s="22"/>
      <c r="W194" s="112"/>
      <c r="X194" s="20"/>
      <c r="Y194" s="24"/>
      <c r="Z194" s="24"/>
      <c r="AA194" s="112"/>
      <c r="AB194" s="20"/>
      <c r="AC194" s="22"/>
      <c r="AD194" s="22"/>
      <c r="AE194" s="311"/>
      <c r="AF194" s="308"/>
      <c r="AG194" s="305"/>
      <c r="AH194" s="305"/>
    </row>
    <row r="195" spans="1:34" ht="12.75" customHeight="1" x14ac:dyDescent="0.4">
      <c r="A195" s="107"/>
      <c r="B195" s="52"/>
      <c r="C195" s="994"/>
      <c r="D195" s="25"/>
      <c r="E195" s="26"/>
      <c r="F195" s="26"/>
      <c r="G195" s="111"/>
      <c r="H195" s="25"/>
      <c r="I195" s="27"/>
      <c r="J195" s="28"/>
      <c r="K195" s="110"/>
      <c r="L195" s="25"/>
      <c r="M195" s="28"/>
      <c r="N195" s="28"/>
      <c r="O195" s="110"/>
      <c r="P195" s="30"/>
      <c r="Q195" s="31"/>
      <c r="R195" s="28"/>
      <c r="S195" s="110"/>
      <c r="T195" s="25"/>
      <c r="U195" s="28"/>
      <c r="V195" s="28"/>
      <c r="W195" s="110"/>
      <c r="X195" s="25"/>
      <c r="Y195" s="28"/>
      <c r="Z195" s="28"/>
      <c r="AA195" s="110"/>
      <c r="AB195" s="25"/>
      <c r="AC195" s="27"/>
      <c r="AD195" s="28"/>
      <c r="AE195" s="312"/>
      <c r="AF195" s="308"/>
      <c r="AG195" s="305"/>
      <c r="AH195" s="305"/>
    </row>
    <row r="196" spans="1:34" ht="12.75" customHeight="1" x14ac:dyDescent="0.4">
      <c r="A196" s="107"/>
      <c r="B196" s="54"/>
      <c r="C196" s="995"/>
      <c r="D196" s="25"/>
      <c r="E196" s="26"/>
      <c r="F196" s="26"/>
      <c r="G196" s="111"/>
      <c r="H196" s="25"/>
      <c r="I196" s="28"/>
      <c r="J196" s="28"/>
      <c r="K196" s="110"/>
      <c r="L196" s="25"/>
      <c r="M196" s="28"/>
      <c r="N196" s="28"/>
      <c r="O196" s="110"/>
      <c r="P196" s="30"/>
      <c r="Q196" s="31"/>
      <c r="R196" s="32"/>
      <c r="S196" s="110"/>
      <c r="T196" s="25"/>
      <c r="U196" s="27"/>
      <c r="V196" s="27"/>
      <c r="W196" s="110"/>
      <c r="X196" s="25"/>
      <c r="Y196" s="33"/>
      <c r="Z196" s="33"/>
      <c r="AA196" s="116"/>
      <c r="AB196" s="25"/>
      <c r="AC196" s="27"/>
      <c r="AD196" s="28"/>
      <c r="AE196" s="312"/>
      <c r="AF196" s="309"/>
      <c r="AG196" s="306"/>
      <c r="AH196" s="306"/>
    </row>
    <row r="197" spans="1:34" ht="12.75" customHeight="1" x14ac:dyDescent="0.4">
      <c r="A197" s="105">
        <v>27</v>
      </c>
      <c r="B197" s="51"/>
      <c r="C197" s="992"/>
      <c r="D197" s="15"/>
      <c r="E197" s="16"/>
      <c r="F197" s="16"/>
      <c r="G197" s="115"/>
      <c r="H197" s="15"/>
      <c r="I197" s="17"/>
      <c r="J197" s="18"/>
      <c r="K197" s="114"/>
      <c r="L197" s="18"/>
      <c r="M197" s="18"/>
      <c r="N197" s="18"/>
      <c r="O197" s="114"/>
      <c r="P197" s="15"/>
      <c r="Q197" s="17"/>
      <c r="R197" s="18"/>
      <c r="S197" s="114"/>
      <c r="T197" s="15"/>
      <c r="U197" s="17"/>
      <c r="V197" s="18"/>
      <c r="W197" s="114"/>
      <c r="X197" s="15"/>
      <c r="Y197" s="18"/>
      <c r="Z197" s="18"/>
      <c r="AA197" s="114"/>
      <c r="AB197" s="15"/>
      <c r="AC197" s="17"/>
      <c r="AD197" s="18"/>
      <c r="AE197" s="310"/>
      <c r="AF197" s="307"/>
      <c r="AG197" s="304"/>
      <c r="AH197" s="304"/>
    </row>
    <row r="198" spans="1:34" ht="12.75" customHeight="1" x14ac:dyDescent="0.4">
      <c r="A198" s="107"/>
      <c r="B198" s="52"/>
      <c r="C198" s="993"/>
      <c r="D198" s="20"/>
      <c r="E198" s="21"/>
      <c r="F198" s="21"/>
      <c r="G198" s="113"/>
      <c r="H198" s="20"/>
      <c r="I198" s="22"/>
      <c r="J198" s="22"/>
      <c r="K198" s="112"/>
      <c r="L198" s="20"/>
      <c r="M198" s="22"/>
      <c r="N198" s="22"/>
      <c r="O198" s="112"/>
      <c r="P198" s="20"/>
      <c r="Q198" s="24"/>
      <c r="R198" s="24"/>
      <c r="S198" s="112"/>
      <c r="T198" s="20"/>
      <c r="U198" s="22"/>
      <c r="V198" s="22"/>
      <c r="W198" s="112"/>
      <c r="X198" s="20"/>
      <c r="Y198" s="24"/>
      <c r="Z198" s="24"/>
      <c r="AA198" s="112"/>
      <c r="AB198" s="20"/>
      <c r="AC198" s="22"/>
      <c r="AD198" s="22"/>
      <c r="AE198" s="311"/>
      <c r="AF198" s="308"/>
      <c r="AG198" s="305"/>
      <c r="AH198" s="305"/>
    </row>
    <row r="199" spans="1:34" ht="12.75" customHeight="1" x14ac:dyDescent="0.4">
      <c r="A199" s="107"/>
      <c r="B199" s="52"/>
      <c r="C199" s="994"/>
      <c r="D199" s="25"/>
      <c r="E199" s="26"/>
      <c r="F199" s="26"/>
      <c r="G199" s="111"/>
      <c r="H199" s="25"/>
      <c r="I199" s="27"/>
      <c r="J199" s="28"/>
      <c r="K199" s="110"/>
      <c r="L199" s="25"/>
      <c r="M199" s="28"/>
      <c r="N199" s="28"/>
      <c r="O199" s="110"/>
      <c r="P199" s="30"/>
      <c r="Q199" s="31"/>
      <c r="R199" s="28"/>
      <c r="S199" s="110"/>
      <c r="T199" s="25"/>
      <c r="U199" s="28"/>
      <c r="V199" s="28"/>
      <c r="W199" s="110"/>
      <c r="X199" s="25"/>
      <c r="Y199" s="28"/>
      <c r="Z199" s="28"/>
      <c r="AA199" s="110"/>
      <c r="AB199" s="25"/>
      <c r="AC199" s="27"/>
      <c r="AD199" s="28"/>
      <c r="AE199" s="312"/>
      <c r="AF199" s="308"/>
      <c r="AG199" s="305"/>
      <c r="AH199" s="305"/>
    </row>
    <row r="200" spans="1:34" ht="12.75" customHeight="1" x14ac:dyDescent="0.4">
      <c r="A200" s="107"/>
      <c r="B200" s="54"/>
      <c r="C200" s="995"/>
      <c r="D200" s="25"/>
      <c r="E200" s="26"/>
      <c r="F200" s="26"/>
      <c r="G200" s="111"/>
      <c r="H200" s="25"/>
      <c r="I200" s="28"/>
      <c r="J200" s="28"/>
      <c r="K200" s="110"/>
      <c r="L200" s="25"/>
      <c r="M200" s="28"/>
      <c r="N200" s="28"/>
      <c r="O200" s="110"/>
      <c r="P200" s="30"/>
      <c r="Q200" s="31"/>
      <c r="R200" s="32"/>
      <c r="S200" s="110"/>
      <c r="T200" s="25"/>
      <c r="U200" s="28"/>
      <c r="V200" s="28"/>
      <c r="W200" s="110"/>
      <c r="X200" s="25"/>
      <c r="Y200" s="33"/>
      <c r="Z200" s="33"/>
      <c r="AA200" s="116"/>
      <c r="AB200" s="25"/>
      <c r="AC200" s="27"/>
      <c r="AD200" s="28"/>
      <c r="AE200" s="312"/>
      <c r="AF200" s="309"/>
      <c r="AG200" s="306"/>
      <c r="AH200" s="306"/>
    </row>
    <row r="201" spans="1:34" ht="12.75" customHeight="1" x14ac:dyDescent="0.4">
      <c r="A201" s="105">
        <v>28</v>
      </c>
      <c r="B201" s="51"/>
      <c r="C201" s="992"/>
      <c r="D201" s="15"/>
      <c r="E201" s="16"/>
      <c r="F201" s="16"/>
      <c r="G201" s="115"/>
      <c r="H201" s="15"/>
      <c r="I201" s="17"/>
      <c r="J201" s="18"/>
      <c r="K201" s="114"/>
      <c r="L201" s="18"/>
      <c r="M201" s="18"/>
      <c r="N201" s="18"/>
      <c r="O201" s="114"/>
      <c r="P201" s="18"/>
      <c r="Q201" s="18"/>
      <c r="R201" s="18"/>
      <c r="S201" s="114"/>
      <c r="T201" s="15"/>
      <c r="U201" s="18"/>
      <c r="V201" s="18"/>
      <c r="W201" s="114"/>
      <c r="X201" s="15"/>
      <c r="Y201" s="18"/>
      <c r="Z201" s="18"/>
      <c r="AA201" s="114"/>
      <c r="AB201" s="15"/>
      <c r="AC201" s="18"/>
      <c r="AD201" s="18"/>
      <c r="AE201" s="310"/>
      <c r="AF201" s="307"/>
      <c r="AG201" s="304"/>
      <c r="AH201" s="304"/>
    </row>
    <row r="202" spans="1:34" ht="12.75" customHeight="1" x14ac:dyDescent="0.4">
      <c r="A202" s="107"/>
      <c r="B202" s="52"/>
      <c r="C202" s="993"/>
      <c r="D202" s="20"/>
      <c r="E202" s="21"/>
      <c r="F202" s="21"/>
      <c r="G202" s="113"/>
      <c r="H202" s="20"/>
      <c r="I202" s="22"/>
      <c r="J202" s="22"/>
      <c r="K202" s="112"/>
      <c r="L202" s="20"/>
      <c r="M202" s="22"/>
      <c r="N202" s="22"/>
      <c r="O202" s="112"/>
      <c r="P202" s="20"/>
      <c r="Q202" s="24"/>
      <c r="R202" s="22"/>
      <c r="S202" s="112"/>
      <c r="T202" s="20"/>
      <c r="U202" s="22"/>
      <c r="V202" s="22"/>
      <c r="W202" s="112"/>
      <c r="X202" s="20"/>
      <c r="Y202" s="24"/>
      <c r="Z202" s="24"/>
      <c r="AA202" s="112"/>
      <c r="AB202" s="20"/>
      <c r="AC202" s="22"/>
      <c r="AD202" s="22"/>
      <c r="AE202" s="311"/>
      <c r="AF202" s="308"/>
      <c r="AG202" s="305"/>
      <c r="AH202" s="305"/>
    </row>
    <row r="203" spans="1:34" ht="12.75" customHeight="1" x14ac:dyDescent="0.4">
      <c r="A203" s="107"/>
      <c r="B203" s="52"/>
      <c r="C203" s="994"/>
      <c r="D203" s="25"/>
      <c r="E203" s="26"/>
      <c r="F203" s="26"/>
      <c r="G203" s="111"/>
      <c r="H203" s="25"/>
      <c r="I203" s="27"/>
      <c r="J203" s="28"/>
      <c r="K203" s="110"/>
      <c r="L203" s="25"/>
      <c r="M203" s="28"/>
      <c r="N203" s="28"/>
      <c r="O203" s="110"/>
      <c r="P203" s="25"/>
      <c r="Q203" s="28"/>
      <c r="R203" s="28"/>
      <c r="S203" s="110"/>
      <c r="T203" s="25"/>
      <c r="U203" s="28"/>
      <c r="V203" s="28"/>
      <c r="W203" s="110"/>
      <c r="X203" s="25"/>
      <c r="Y203" s="28"/>
      <c r="Z203" s="28"/>
      <c r="AA203" s="110"/>
      <c r="AB203" s="25"/>
      <c r="AC203" s="27"/>
      <c r="AD203" s="28"/>
      <c r="AE203" s="312"/>
      <c r="AF203" s="308"/>
      <c r="AG203" s="305"/>
      <c r="AH203" s="305"/>
    </row>
    <row r="204" spans="1:34" ht="12.75" customHeight="1" x14ac:dyDescent="0.4">
      <c r="A204" s="107"/>
      <c r="B204" s="52"/>
      <c r="C204" s="994"/>
      <c r="D204" s="25"/>
      <c r="E204" s="26"/>
      <c r="F204" s="26"/>
      <c r="G204" s="111"/>
      <c r="H204" s="25"/>
      <c r="I204" s="28"/>
      <c r="J204" s="28"/>
      <c r="K204" s="110"/>
      <c r="L204" s="25"/>
      <c r="M204" s="28"/>
      <c r="N204" s="28"/>
      <c r="O204" s="110"/>
      <c r="P204" s="25"/>
      <c r="Q204" s="28"/>
      <c r="R204" s="28"/>
      <c r="S204" s="110"/>
      <c r="T204" s="25"/>
      <c r="U204" s="28"/>
      <c r="V204" s="28"/>
      <c r="W204" s="110"/>
      <c r="X204" s="25"/>
      <c r="Y204" s="33"/>
      <c r="Z204" s="33"/>
      <c r="AA204" s="116"/>
      <c r="AB204" s="25"/>
      <c r="AC204" s="33"/>
      <c r="AD204" s="33"/>
      <c r="AE204" s="314"/>
      <c r="AF204" s="309"/>
      <c r="AG204" s="306"/>
      <c r="AH204" s="306"/>
    </row>
    <row r="205" spans="1:34" ht="12.75" customHeight="1" x14ac:dyDescent="0.4">
      <c r="A205" s="105">
        <v>29</v>
      </c>
      <c r="B205" s="51"/>
      <c r="C205" s="992"/>
      <c r="D205" s="15"/>
      <c r="E205" s="16"/>
      <c r="F205" s="16"/>
      <c r="G205" s="115"/>
      <c r="H205" s="15"/>
      <c r="I205" s="17"/>
      <c r="J205" s="18"/>
      <c r="K205" s="114"/>
      <c r="L205" s="15"/>
      <c r="M205" s="18"/>
      <c r="N205" s="18"/>
      <c r="O205" s="114"/>
      <c r="P205" s="34"/>
      <c r="Q205" s="35"/>
      <c r="R205" s="36"/>
      <c r="S205" s="114"/>
      <c r="T205" s="15"/>
      <c r="U205" s="18"/>
      <c r="V205" s="18"/>
      <c r="W205" s="114"/>
      <c r="X205" s="18"/>
      <c r="Y205" s="18"/>
      <c r="Z205" s="18"/>
      <c r="AA205" s="114"/>
      <c r="AB205" s="15"/>
      <c r="AC205" s="17"/>
      <c r="AD205" s="18"/>
      <c r="AE205" s="310"/>
      <c r="AF205" s="307"/>
      <c r="AG205" s="304"/>
      <c r="AH205" s="304"/>
    </row>
    <row r="206" spans="1:34" ht="12.75" customHeight="1" x14ac:dyDescent="0.4">
      <c r="A206" s="107"/>
      <c r="B206" s="52"/>
      <c r="C206" s="993"/>
      <c r="D206" s="20"/>
      <c r="E206" s="21"/>
      <c r="F206" s="21"/>
      <c r="G206" s="113"/>
      <c r="H206" s="20"/>
      <c r="I206" s="22"/>
      <c r="J206" s="22"/>
      <c r="K206" s="112"/>
      <c r="L206" s="20"/>
      <c r="M206" s="22"/>
      <c r="N206" s="22"/>
      <c r="O206" s="112"/>
      <c r="P206" s="37"/>
      <c r="Q206" s="38"/>
      <c r="R206" s="39"/>
      <c r="S206" s="112"/>
      <c r="T206" s="20"/>
      <c r="U206" s="22"/>
      <c r="V206" s="22"/>
      <c r="W206" s="112"/>
      <c r="X206" s="20"/>
      <c r="Y206" s="24"/>
      <c r="Z206" s="24"/>
      <c r="AA206" s="112"/>
      <c r="AB206" s="20"/>
      <c r="AC206" s="22"/>
      <c r="AD206" s="22"/>
      <c r="AE206" s="311"/>
      <c r="AF206" s="308"/>
      <c r="AG206" s="305"/>
      <c r="AH206" s="305"/>
    </row>
    <row r="207" spans="1:34" ht="12.75" customHeight="1" x14ac:dyDescent="0.4">
      <c r="A207" s="107"/>
      <c r="B207" s="52"/>
      <c r="C207" s="994"/>
      <c r="D207" s="25"/>
      <c r="E207" s="26"/>
      <c r="F207" s="26"/>
      <c r="G207" s="111"/>
      <c r="H207" s="25"/>
      <c r="I207" s="27"/>
      <c r="J207" s="28"/>
      <c r="K207" s="110"/>
      <c r="L207" s="25"/>
      <c r="M207" s="28"/>
      <c r="N207" s="28"/>
      <c r="O207" s="110"/>
      <c r="P207" s="25"/>
      <c r="Q207" s="27"/>
      <c r="R207" s="28"/>
      <c r="S207" s="110"/>
      <c r="T207" s="25"/>
      <c r="U207" s="28"/>
      <c r="V207" s="28"/>
      <c r="W207" s="110"/>
      <c r="X207" s="25"/>
      <c r="Y207" s="28"/>
      <c r="Z207" s="28"/>
      <c r="AA207" s="110"/>
      <c r="AB207" s="25"/>
      <c r="AC207" s="27"/>
      <c r="AD207" s="28"/>
      <c r="AE207" s="312"/>
      <c r="AF207" s="308"/>
      <c r="AG207" s="305"/>
      <c r="AH207" s="305"/>
    </row>
    <row r="208" spans="1:34" ht="12.75" customHeight="1" x14ac:dyDescent="0.4">
      <c r="A208" s="107"/>
      <c r="B208" s="52"/>
      <c r="C208" s="994"/>
      <c r="D208" s="40"/>
      <c r="E208" s="41"/>
      <c r="F208" s="42"/>
      <c r="G208" s="108"/>
      <c r="H208" s="40"/>
      <c r="I208" s="42"/>
      <c r="J208" s="42"/>
      <c r="K208" s="108"/>
      <c r="L208" s="40"/>
      <c r="M208" s="42"/>
      <c r="N208" s="42"/>
      <c r="O208" s="108"/>
      <c r="P208" s="40"/>
      <c r="Q208" s="41"/>
      <c r="R208" s="42"/>
      <c r="S208" s="108"/>
      <c r="T208" s="40"/>
      <c r="U208" s="42"/>
      <c r="V208" s="42"/>
      <c r="W208" s="108"/>
      <c r="X208" s="40"/>
      <c r="Y208" s="43"/>
      <c r="Z208" s="43"/>
      <c r="AA208" s="109"/>
      <c r="AB208" s="40"/>
      <c r="AC208" s="41"/>
      <c r="AD208" s="42"/>
      <c r="AE208" s="313"/>
      <c r="AF208" s="309"/>
      <c r="AG208" s="306"/>
      <c r="AH208" s="306"/>
    </row>
    <row r="209" spans="1:34" ht="12.75" customHeight="1" x14ac:dyDescent="0.4">
      <c r="A209" s="105">
        <v>30</v>
      </c>
      <c r="B209" s="51"/>
      <c r="C209" s="992"/>
      <c r="D209" s="15"/>
      <c r="E209" s="16"/>
      <c r="F209" s="16"/>
      <c r="G209" s="115"/>
      <c r="H209" s="15"/>
      <c r="I209" s="17"/>
      <c r="J209" s="18"/>
      <c r="K209" s="114"/>
      <c r="L209" s="15"/>
      <c r="M209" s="18"/>
      <c r="N209" s="18"/>
      <c r="O209" s="114"/>
      <c r="P209" s="34"/>
      <c r="Q209" s="35"/>
      <c r="R209" s="36"/>
      <c r="S209" s="114"/>
      <c r="T209" s="15"/>
      <c r="U209" s="18"/>
      <c r="V209" s="18"/>
      <c r="W209" s="114"/>
      <c r="X209" s="18"/>
      <c r="Y209" s="18"/>
      <c r="Z209" s="18"/>
      <c r="AA209" s="114"/>
      <c r="AB209" s="15"/>
      <c r="AC209" s="17"/>
      <c r="AD209" s="18"/>
      <c r="AE209" s="310"/>
      <c r="AF209" s="307"/>
      <c r="AG209" s="304"/>
      <c r="AH209" s="304"/>
    </row>
    <row r="210" spans="1:34" ht="12.75" customHeight="1" x14ac:dyDescent="0.4">
      <c r="A210" s="107"/>
      <c r="B210" s="52"/>
      <c r="C210" s="993"/>
      <c r="D210" s="20"/>
      <c r="E210" s="21"/>
      <c r="F210" s="21"/>
      <c r="G210" s="113"/>
      <c r="H210" s="20"/>
      <c r="I210" s="22"/>
      <c r="J210" s="22"/>
      <c r="K210" s="112"/>
      <c r="L210" s="20"/>
      <c r="M210" s="22"/>
      <c r="N210" s="22"/>
      <c r="O210" s="112"/>
      <c r="P210" s="37"/>
      <c r="Q210" s="38"/>
      <c r="R210" s="39"/>
      <c r="S210" s="112"/>
      <c r="T210" s="20"/>
      <c r="U210" s="22"/>
      <c r="V210" s="22"/>
      <c r="W210" s="112"/>
      <c r="X210" s="20"/>
      <c r="Y210" s="24"/>
      <c r="Z210" s="24"/>
      <c r="AA210" s="112"/>
      <c r="AB210" s="20"/>
      <c r="AC210" s="22"/>
      <c r="AD210" s="22"/>
      <c r="AE210" s="311"/>
      <c r="AF210" s="308"/>
      <c r="AG210" s="305"/>
      <c r="AH210" s="305"/>
    </row>
    <row r="211" spans="1:34" ht="12.75" customHeight="1" x14ac:dyDescent="0.4">
      <c r="A211" s="107"/>
      <c r="B211" s="52"/>
      <c r="C211" s="994"/>
      <c r="D211" s="25"/>
      <c r="E211" s="26"/>
      <c r="F211" s="26"/>
      <c r="G211" s="111"/>
      <c r="H211" s="25"/>
      <c r="I211" s="27"/>
      <c r="J211" s="28"/>
      <c r="K211" s="110"/>
      <c r="L211" s="25"/>
      <c r="M211" s="28"/>
      <c r="N211" s="28"/>
      <c r="O211" s="110"/>
      <c r="P211" s="25"/>
      <c r="Q211" s="27"/>
      <c r="R211" s="28"/>
      <c r="S211" s="110"/>
      <c r="T211" s="25"/>
      <c r="U211" s="28"/>
      <c r="V211" s="28"/>
      <c r="W211" s="110"/>
      <c r="X211" s="25"/>
      <c r="Y211" s="28"/>
      <c r="Z211" s="28"/>
      <c r="AA211" s="110"/>
      <c r="AB211" s="25"/>
      <c r="AC211" s="27"/>
      <c r="AD211" s="28"/>
      <c r="AE211" s="312"/>
      <c r="AF211" s="308"/>
      <c r="AG211" s="305"/>
      <c r="AH211" s="305"/>
    </row>
    <row r="212" spans="1:34" ht="12.75" customHeight="1" x14ac:dyDescent="0.4">
      <c r="A212" s="106"/>
      <c r="B212" s="54"/>
      <c r="C212" s="995"/>
      <c r="D212" s="40"/>
      <c r="E212" s="41"/>
      <c r="F212" s="42"/>
      <c r="G212" s="108"/>
      <c r="H212" s="40"/>
      <c r="I212" s="42"/>
      <c r="J212" s="42"/>
      <c r="K212" s="108"/>
      <c r="L212" s="40"/>
      <c r="M212" s="42"/>
      <c r="N212" s="42"/>
      <c r="O212" s="108"/>
      <c r="P212" s="40"/>
      <c r="Q212" s="41"/>
      <c r="R212" s="42"/>
      <c r="S212" s="108"/>
      <c r="T212" s="40"/>
      <c r="U212" s="42"/>
      <c r="V212" s="42"/>
      <c r="W212" s="108"/>
      <c r="X212" s="40"/>
      <c r="Y212" s="43"/>
      <c r="Z212" s="43"/>
      <c r="AA212" s="109"/>
      <c r="AB212" s="40"/>
      <c r="AC212" s="41"/>
      <c r="AD212" s="42"/>
      <c r="AE212" s="313"/>
      <c r="AF212" s="309"/>
      <c r="AG212" s="306"/>
      <c r="AH212" s="306"/>
    </row>
  </sheetData>
  <mergeCells count="116">
    <mergeCell ref="AF4:AH4"/>
    <mergeCell ref="C207:C208"/>
    <mergeCell ref="C209:C210"/>
    <mergeCell ref="C211:C212"/>
    <mergeCell ref="C195:C196"/>
    <mergeCell ref="C197:C198"/>
    <mergeCell ref="C199:C200"/>
    <mergeCell ref="C201:C202"/>
    <mergeCell ref="C203:C204"/>
    <mergeCell ref="C205:C206"/>
    <mergeCell ref="C183:C184"/>
    <mergeCell ref="C185:C186"/>
    <mergeCell ref="C187:C188"/>
    <mergeCell ref="C189:C190"/>
    <mergeCell ref="C191:C192"/>
    <mergeCell ref="C193:C194"/>
    <mergeCell ref="C171:C172"/>
    <mergeCell ref="C173:C174"/>
    <mergeCell ref="C175:C176"/>
    <mergeCell ref="C177:C178"/>
    <mergeCell ref="C179:C180"/>
    <mergeCell ref="C181:C182"/>
    <mergeCell ref="C159:C160"/>
    <mergeCell ref="C161:C162"/>
    <mergeCell ref="C163:C164"/>
    <mergeCell ref="C165:C166"/>
    <mergeCell ref="C167:C168"/>
    <mergeCell ref="C169:C170"/>
    <mergeCell ref="C147:C148"/>
    <mergeCell ref="C149:C150"/>
    <mergeCell ref="C151:C152"/>
    <mergeCell ref="C153:C154"/>
    <mergeCell ref="C155:C156"/>
    <mergeCell ref="C157:C158"/>
    <mergeCell ref="C135:C136"/>
    <mergeCell ref="C137:C138"/>
    <mergeCell ref="C139:C140"/>
    <mergeCell ref="C141:C142"/>
    <mergeCell ref="C143:C144"/>
    <mergeCell ref="C145:C146"/>
    <mergeCell ref="C123:C124"/>
    <mergeCell ref="C125:C126"/>
    <mergeCell ref="C127:C128"/>
    <mergeCell ref="C129:C130"/>
    <mergeCell ref="C131:C132"/>
    <mergeCell ref="C133:C134"/>
    <mergeCell ref="C111:C112"/>
    <mergeCell ref="C113:C114"/>
    <mergeCell ref="C115:C116"/>
    <mergeCell ref="C117:C118"/>
    <mergeCell ref="C119:C120"/>
    <mergeCell ref="C121:C122"/>
    <mergeCell ref="C99:C100"/>
    <mergeCell ref="C101:C102"/>
    <mergeCell ref="C103:C104"/>
    <mergeCell ref="C105:C106"/>
    <mergeCell ref="C107:C108"/>
    <mergeCell ref="C109:C110"/>
    <mergeCell ref="C87:C88"/>
    <mergeCell ref="C89:C90"/>
    <mergeCell ref="C91:C92"/>
    <mergeCell ref="C93:C94"/>
    <mergeCell ref="C95:C96"/>
    <mergeCell ref="C97:C98"/>
    <mergeCell ref="C75:C76"/>
    <mergeCell ref="C77:C78"/>
    <mergeCell ref="C79:C80"/>
    <mergeCell ref="C81:C82"/>
    <mergeCell ref="C83:C84"/>
    <mergeCell ref="C85:C86"/>
    <mergeCell ref="C63:C64"/>
    <mergeCell ref="C65:C66"/>
    <mergeCell ref="C67:C68"/>
    <mergeCell ref="C69:C70"/>
    <mergeCell ref="C71:C72"/>
    <mergeCell ref="C73:C74"/>
    <mergeCell ref="C51:C52"/>
    <mergeCell ref="C53:C54"/>
    <mergeCell ref="C55:C56"/>
    <mergeCell ref="C57:C58"/>
    <mergeCell ref="C59:C60"/>
    <mergeCell ref="C61:C62"/>
    <mergeCell ref="C39:C40"/>
    <mergeCell ref="C41:C42"/>
    <mergeCell ref="C43:C44"/>
    <mergeCell ref="C45:C46"/>
    <mergeCell ref="C47:C48"/>
    <mergeCell ref="C49:C50"/>
    <mergeCell ref="C27:C28"/>
    <mergeCell ref="C29:C30"/>
    <mergeCell ref="C31:C32"/>
    <mergeCell ref="C33:C34"/>
    <mergeCell ref="C35:C36"/>
    <mergeCell ref="C37:C38"/>
    <mergeCell ref="C15:C16"/>
    <mergeCell ref="C17:C18"/>
    <mergeCell ref="C19:C20"/>
    <mergeCell ref="C21:C22"/>
    <mergeCell ref="C23:C24"/>
    <mergeCell ref="C25:C26"/>
    <mergeCell ref="AB4:AE4"/>
    <mergeCell ref="C5:C6"/>
    <mergeCell ref="C7:C8"/>
    <mergeCell ref="C9:C10"/>
    <mergeCell ref="C11:C12"/>
    <mergeCell ref="C13:C14"/>
    <mergeCell ref="A1:D2"/>
    <mergeCell ref="H1:X1"/>
    <mergeCell ref="H2:X2"/>
    <mergeCell ref="H3:X3"/>
    <mergeCell ref="D4:G4"/>
    <mergeCell ref="H4:K4"/>
    <mergeCell ref="L4:O4"/>
    <mergeCell ref="P4:S4"/>
    <mergeCell ref="T4:W4"/>
    <mergeCell ref="X4:AA4"/>
  </mergeCells>
  <pageMargins left="0.28000000000000003" right="0.2" top="0.2" bottom="0.23" header="0.2" footer="0.17"/>
  <pageSetup paperSize="9" scale="86" fitToWidth="0" fitToHeight="4" orientation="landscape" verticalDpi="300" r:id="rId1"/>
  <headerFooter alignWithMargins="0">
    <oddFooter>&amp;R&amp;P/&amp;N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6"/>
  <dimension ref="A1:Q159"/>
  <sheetViews>
    <sheetView topLeftCell="A151" workbookViewId="0">
      <selection activeCell="C7" sqref="C7"/>
    </sheetView>
  </sheetViews>
  <sheetFormatPr defaultColWidth="9.1796875" defaultRowHeight="16.5" x14ac:dyDescent="0.35"/>
  <cols>
    <col min="1" max="1" width="6" style="193" customWidth="1"/>
    <col min="2" max="2" width="27.7265625" style="193" customWidth="1"/>
    <col min="3" max="3" width="16.26953125" style="194" customWidth="1"/>
    <col min="4" max="4" width="12.81640625" style="195" customWidth="1"/>
    <col min="5" max="17" width="4.81640625" style="193" customWidth="1"/>
    <col min="18" max="16384" width="9.1796875" style="193"/>
  </cols>
  <sheetData>
    <row r="1" spans="1:17" ht="18.75" customHeight="1" x14ac:dyDescent="0.35"/>
    <row r="2" spans="1:17" ht="25.5" customHeight="1" x14ac:dyDescent="0.35">
      <c r="A2" s="193" t="s">
        <v>5711</v>
      </c>
      <c r="D2" s="193"/>
    </row>
    <row r="3" spans="1:17" ht="12.75" customHeight="1" x14ac:dyDescent="0.35">
      <c r="A3" s="1106" t="s">
        <v>17</v>
      </c>
      <c r="B3" s="1107" t="s">
        <v>16</v>
      </c>
      <c r="C3" s="1108" t="s">
        <v>27</v>
      </c>
      <c r="D3" s="1107" t="s">
        <v>18</v>
      </c>
      <c r="E3" s="1105">
        <v>2018</v>
      </c>
      <c r="F3" s="1105"/>
      <c r="G3" s="1105"/>
      <c r="H3" s="1105"/>
      <c r="I3" s="1105">
        <v>2019</v>
      </c>
      <c r="J3" s="1105"/>
      <c r="K3" s="1105"/>
      <c r="L3" s="1105"/>
      <c r="M3" s="1105"/>
      <c r="N3" s="1105"/>
      <c r="O3" s="1105"/>
      <c r="P3" s="1105"/>
      <c r="Q3" s="1105"/>
    </row>
    <row r="4" spans="1:17" ht="21.75" customHeight="1" x14ac:dyDescent="0.35">
      <c r="A4" s="1106"/>
      <c r="B4" s="1107"/>
      <c r="C4" s="1109"/>
      <c r="D4" s="1107"/>
      <c r="E4" s="196">
        <v>12</v>
      </c>
      <c r="F4" s="197"/>
      <c r="G4" s="197"/>
      <c r="H4" s="197"/>
      <c r="I4" s="198">
        <v>1</v>
      </c>
      <c r="J4" s="197">
        <v>2</v>
      </c>
      <c r="K4" s="197">
        <v>3</v>
      </c>
      <c r="L4" s="197">
        <v>4</v>
      </c>
      <c r="M4" s="197">
        <v>5</v>
      </c>
      <c r="N4" s="197">
        <v>6</v>
      </c>
      <c r="O4" s="197">
        <v>7</v>
      </c>
      <c r="P4" s="197">
        <v>8</v>
      </c>
      <c r="Q4" s="197">
        <v>9</v>
      </c>
    </row>
    <row r="5" spans="1:17" x14ac:dyDescent="0.35">
      <c r="A5" s="199">
        <v>1</v>
      </c>
      <c r="B5" s="200" t="s">
        <v>759</v>
      </c>
      <c r="C5" s="214" t="s">
        <v>404</v>
      </c>
      <c r="D5" s="215" t="s">
        <v>760</v>
      </c>
      <c r="E5" s="216">
        <v>10</v>
      </c>
      <c r="F5" s="206"/>
      <c r="G5" s="206"/>
      <c r="H5" s="206"/>
      <c r="I5" s="206"/>
      <c r="J5" s="206"/>
      <c r="K5" s="206"/>
      <c r="L5" s="206"/>
      <c r="M5" s="206"/>
      <c r="N5" s="206"/>
      <c r="O5" s="206"/>
      <c r="P5" s="206"/>
      <c r="Q5" s="206"/>
    </row>
    <row r="6" spans="1:17" x14ac:dyDescent="0.35">
      <c r="A6" s="199">
        <v>2</v>
      </c>
      <c r="B6" s="201"/>
      <c r="C6" s="214" t="s">
        <v>5712</v>
      </c>
      <c r="D6" s="215" t="s">
        <v>760</v>
      </c>
      <c r="E6" s="216">
        <v>21</v>
      </c>
      <c r="F6" s="207"/>
      <c r="G6" s="207"/>
      <c r="H6" s="207"/>
      <c r="I6" s="207"/>
      <c r="J6" s="207"/>
      <c r="K6" s="207"/>
      <c r="L6" s="207"/>
      <c r="M6" s="207"/>
      <c r="N6" s="207"/>
      <c r="O6" s="207"/>
      <c r="P6" s="207"/>
      <c r="Q6" s="207"/>
    </row>
    <row r="7" spans="1:17" x14ac:dyDescent="0.35">
      <c r="A7" s="199">
        <v>3</v>
      </c>
      <c r="B7" s="201"/>
      <c r="C7" s="214" t="s">
        <v>606</v>
      </c>
      <c r="D7" s="215" t="s">
        <v>760</v>
      </c>
      <c r="E7" s="216">
        <v>15</v>
      </c>
      <c r="F7" s="207"/>
      <c r="G7" s="207"/>
      <c r="H7" s="207"/>
      <c r="I7" s="207"/>
      <c r="J7" s="207"/>
      <c r="K7" s="207"/>
      <c r="L7" s="207"/>
      <c r="M7" s="207"/>
      <c r="N7" s="207"/>
      <c r="O7" s="207"/>
      <c r="P7" s="207"/>
      <c r="Q7" s="207"/>
    </row>
    <row r="8" spans="1:17" x14ac:dyDescent="0.35">
      <c r="A8" s="199">
        <v>4</v>
      </c>
      <c r="B8" s="201"/>
      <c r="C8" s="214" t="s">
        <v>645</v>
      </c>
      <c r="D8" s="215" t="s">
        <v>760</v>
      </c>
      <c r="E8" s="216">
        <v>14</v>
      </c>
      <c r="F8" s="207"/>
      <c r="G8" s="207"/>
      <c r="H8" s="207"/>
      <c r="I8" s="207"/>
      <c r="J8" s="207"/>
      <c r="K8" s="207"/>
      <c r="L8" s="207"/>
      <c r="M8" s="207"/>
      <c r="N8" s="207"/>
      <c r="O8" s="207"/>
      <c r="P8" s="207"/>
      <c r="Q8" s="207"/>
    </row>
    <row r="9" spans="1:17" x14ac:dyDescent="0.35">
      <c r="A9" s="199">
        <v>5</v>
      </c>
      <c r="B9" s="201"/>
      <c r="C9" s="214" t="s">
        <v>622</v>
      </c>
      <c r="D9" s="215" t="s">
        <v>760</v>
      </c>
      <c r="E9" s="216">
        <v>13</v>
      </c>
      <c r="F9" s="207"/>
      <c r="G9" s="207"/>
      <c r="H9" s="207"/>
      <c r="I9" s="207"/>
      <c r="J9" s="207"/>
      <c r="K9" s="207"/>
      <c r="L9" s="207"/>
      <c r="M9" s="207"/>
      <c r="N9" s="207"/>
      <c r="O9" s="207"/>
      <c r="P9" s="207"/>
      <c r="Q9" s="207"/>
    </row>
    <row r="10" spans="1:17" x14ac:dyDescent="0.35">
      <c r="A10" s="199">
        <v>6</v>
      </c>
      <c r="B10" s="201"/>
      <c r="C10" s="214" t="s">
        <v>847</v>
      </c>
      <c r="D10" s="215" t="s">
        <v>760</v>
      </c>
      <c r="E10" s="216">
        <v>16</v>
      </c>
      <c r="F10" s="207"/>
      <c r="G10" s="207"/>
      <c r="H10" s="207"/>
      <c r="I10" s="207"/>
      <c r="J10" s="207"/>
      <c r="K10" s="207"/>
      <c r="L10" s="207"/>
      <c r="M10" s="207"/>
      <c r="N10" s="207"/>
      <c r="O10" s="207"/>
      <c r="P10" s="207"/>
      <c r="Q10" s="207"/>
    </row>
    <row r="11" spans="1:17" x14ac:dyDescent="0.35">
      <c r="A11" s="199">
        <v>7</v>
      </c>
      <c r="B11" s="201"/>
      <c r="C11" s="214" t="s">
        <v>735</v>
      </c>
      <c r="D11" s="215" t="s">
        <v>760</v>
      </c>
      <c r="E11" s="217">
        <v>14</v>
      </c>
      <c r="F11" s="207"/>
      <c r="G11" s="207"/>
      <c r="H11" s="207"/>
      <c r="I11" s="207"/>
      <c r="J11" s="207"/>
      <c r="K11" s="207"/>
      <c r="L11" s="207"/>
      <c r="M11" s="207"/>
      <c r="N11" s="207"/>
      <c r="O11" s="207"/>
      <c r="P11" s="207"/>
      <c r="Q11" s="207"/>
    </row>
    <row r="12" spans="1:17" x14ac:dyDescent="0.35">
      <c r="A12" s="199">
        <v>8</v>
      </c>
      <c r="B12" s="201"/>
      <c r="C12" s="214" t="s">
        <v>738</v>
      </c>
      <c r="D12" s="218" t="s">
        <v>760</v>
      </c>
      <c r="E12" s="219">
        <v>31</v>
      </c>
      <c r="F12" s="207"/>
      <c r="G12" s="207"/>
      <c r="H12" s="207"/>
      <c r="I12" s="207"/>
      <c r="J12" s="207"/>
      <c r="K12" s="207"/>
      <c r="L12" s="207"/>
      <c r="M12" s="207"/>
      <c r="N12" s="207"/>
      <c r="O12" s="207"/>
      <c r="P12" s="207"/>
      <c r="Q12" s="207"/>
    </row>
    <row r="13" spans="1:17" x14ac:dyDescent="0.35">
      <c r="A13" s="199">
        <v>9</v>
      </c>
      <c r="B13" s="201"/>
      <c r="C13" s="214" t="s">
        <v>737</v>
      </c>
      <c r="D13" s="215" t="s">
        <v>760</v>
      </c>
      <c r="E13" s="217">
        <v>45</v>
      </c>
      <c r="F13" s="207"/>
      <c r="G13" s="207"/>
      <c r="H13" s="207"/>
      <c r="I13" s="207"/>
      <c r="J13" s="207"/>
      <c r="K13" s="207"/>
      <c r="L13" s="207"/>
      <c r="M13" s="207"/>
      <c r="N13" s="207"/>
      <c r="O13" s="207"/>
      <c r="P13" s="207"/>
      <c r="Q13" s="207"/>
    </row>
    <row r="14" spans="1:17" x14ac:dyDescent="0.35">
      <c r="A14" s="199">
        <v>10</v>
      </c>
      <c r="B14" s="201"/>
      <c r="C14" s="214" t="s">
        <v>734</v>
      </c>
      <c r="D14" s="218" t="s">
        <v>760</v>
      </c>
      <c r="E14" s="220">
        <v>49</v>
      </c>
      <c r="F14" s="207"/>
      <c r="G14" s="207"/>
      <c r="H14" s="207"/>
      <c r="I14" s="207"/>
      <c r="J14" s="207"/>
      <c r="K14" s="207"/>
      <c r="L14" s="207"/>
      <c r="M14" s="207"/>
      <c r="N14" s="207"/>
      <c r="O14" s="207"/>
      <c r="P14" s="207"/>
      <c r="Q14" s="207"/>
    </row>
    <row r="15" spans="1:17" x14ac:dyDescent="0.35">
      <c r="A15" s="199">
        <v>11</v>
      </c>
      <c r="B15" s="201"/>
      <c r="C15" s="214" t="s">
        <v>654</v>
      </c>
      <c r="D15" s="222" t="s">
        <v>761</v>
      </c>
      <c r="E15" s="223">
        <v>22</v>
      </c>
      <c r="F15" s="207"/>
      <c r="G15" s="207"/>
      <c r="H15" s="207"/>
      <c r="I15" s="207"/>
      <c r="J15" s="207"/>
      <c r="K15" s="207"/>
      <c r="L15" s="207"/>
      <c r="M15" s="207"/>
      <c r="N15" s="207"/>
      <c r="O15" s="207"/>
      <c r="P15" s="207"/>
      <c r="Q15" s="207"/>
    </row>
    <row r="16" spans="1:17" x14ac:dyDescent="0.35">
      <c r="A16" s="199">
        <v>12</v>
      </c>
      <c r="B16" s="201"/>
      <c r="C16" s="214" t="s">
        <v>655</v>
      </c>
      <c r="D16" s="222" t="s">
        <v>761</v>
      </c>
      <c r="E16" s="223">
        <v>28</v>
      </c>
      <c r="F16" s="207"/>
      <c r="G16" s="207"/>
      <c r="H16" s="207"/>
      <c r="I16" s="207"/>
      <c r="J16" s="207"/>
      <c r="K16" s="207"/>
      <c r="L16" s="207"/>
      <c r="M16" s="207"/>
      <c r="N16" s="207"/>
      <c r="O16" s="207"/>
      <c r="P16" s="207"/>
      <c r="Q16" s="207"/>
    </row>
    <row r="17" spans="1:17" x14ac:dyDescent="0.35">
      <c r="A17" s="199">
        <v>13</v>
      </c>
      <c r="B17" s="201"/>
      <c r="C17" s="214" t="s">
        <v>659</v>
      </c>
      <c r="D17" s="222" t="s">
        <v>761</v>
      </c>
      <c r="E17" s="223">
        <v>34</v>
      </c>
      <c r="F17" s="207"/>
      <c r="G17" s="207"/>
      <c r="H17" s="207"/>
      <c r="I17" s="207"/>
      <c r="J17" s="207"/>
      <c r="K17" s="207"/>
      <c r="L17" s="207"/>
      <c r="M17" s="207"/>
      <c r="N17" s="207"/>
      <c r="O17" s="207"/>
      <c r="P17" s="207"/>
      <c r="Q17" s="207"/>
    </row>
    <row r="18" spans="1:17" x14ac:dyDescent="0.35">
      <c r="A18" s="199">
        <v>14</v>
      </c>
      <c r="B18" s="201"/>
      <c r="C18" s="214" t="s">
        <v>660</v>
      </c>
      <c r="D18" s="222" t="s">
        <v>761</v>
      </c>
      <c r="E18" s="223">
        <v>29</v>
      </c>
      <c r="F18" s="207"/>
      <c r="G18" s="207"/>
      <c r="H18" s="207"/>
      <c r="I18" s="207"/>
      <c r="J18" s="207"/>
      <c r="K18" s="207"/>
      <c r="L18" s="207"/>
      <c r="M18" s="207"/>
      <c r="N18" s="207"/>
      <c r="O18" s="207"/>
      <c r="P18" s="207"/>
      <c r="Q18" s="207"/>
    </row>
    <row r="19" spans="1:17" x14ac:dyDescent="0.35">
      <c r="A19" s="199">
        <v>15</v>
      </c>
      <c r="B19" s="201"/>
      <c r="C19" s="214" t="s">
        <v>661</v>
      </c>
      <c r="D19" s="222" t="s">
        <v>761</v>
      </c>
      <c r="E19" s="223">
        <v>28</v>
      </c>
      <c r="F19" s="207"/>
      <c r="G19" s="207"/>
      <c r="H19" s="207"/>
      <c r="I19" s="207"/>
      <c r="J19" s="207"/>
      <c r="K19" s="207"/>
      <c r="L19" s="207"/>
      <c r="M19" s="207"/>
      <c r="N19" s="207"/>
      <c r="O19" s="207"/>
      <c r="P19" s="207"/>
      <c r="Q19" s="207"/>
    </row>
    <row r="20" spans="1:17" x14ac:dyDescent="0.35">
      <c r="A20" s="199">
        <v>16</v>
      </c>
      <c r="B20" s="201"/>
      <c r="C20" s="214" t="s">
        <v>662</v>
      </c>
      <c r="D20" s="222" t="s">
        <v>761</v>
      </c>
      <c r="E20" s="223">
        <v>29</v>
      </c>
      <c r="F20" s="207"/>
      <c r="G20" s="207"/>
      <c r="H20" s="207"/>
      <c r="I20" s="207"/>
      <c r="J20" s="207"/>
      <c r="K20" s="207"/>
      <c r="L20" s="207"/>
      <c r="M20" s="207"/>
      <c r="N20" s="207"/>
      <c r="O20" s="207"/>
      <c r="P20" s="207"/>
      <c r="Q20" s="207"/>
    </row>
    <row r="21" spans="1:17" x14ac:dyDescent="0.35">
      <c r="A21" s="199">
        <v>17</v>
      </c>
      <c r="B21" s="201"/>
      <c r="C21" s="214" t="s">
        <v>663</v>
      </c>
      <c r="D21" s="222" t="s">
        <v>761</v>
      </c>
      <c r="E21" s="223">
        <v>29</v>
      </c>
      <c r="F21" s="207"/>
      <c r="G21" s="207"/>
      <c r="H21" s="207"/>
      <c r="I21" s="207"/>
      <c r="J21" s="207"/>
      <c r="K21" s="207"/>
      <c r="L21" s="207"/>
      <c r="M21" s="207"/>
      <c r="N21" s="207"/>
      <c r="O21" s="207"/>
      <c r="P21" s="207"/>
      <c r="Q21" s="207"/>
    </row>
    <row r="22" spans="1:17" x14ac:dyDescent="0.35">
      <c r="A22" s="199">
        <v>18</v>
      </c>
      <c r="B22" s="201"/>
      <c r="C22" s="214" t="s">
        <v>670</v>
      </c>
      <c r="D22" s="222" t="s">
        <v>761</v>
      </c>
      <c r="E22" s="223">
        <v>31</v>
      </c>
      <c r="F22" s="207"/>
      <c r="G22" s="207"/>
      <c r="H22" s="207"/>
      <c r="I22" s="207"/>
      <c r="J22" s="207"/>
      <c r="K22" s="207"/>
      <c r="L22" s="207"/>
      <c r="M22" s="207"/>
      <c r="N22" s="207"/>
      <c r="O22" s="207"/>
      <c r="P22" s="207"/>
      <c r="Q22" s="207"/>
    </row>
    <row r="23" spans="1:17" x14ac:dyDescent="0.35">
      <c r="A23" s="199">
        <v>19</v>
      </c>
      <c r="B23" s="201"/>
      <c r="C23" s="214" t="s">
        <v>671</v>
      </c>
      <c r="D23" s="222" t="s">
        <v>761</v>
      </c>
      <c r="E23" s="223">
        <v>34</v>
      </c>
      <c r="F23" s="207"/>
      <c r="G23" s="207"/>
      <c r="H23" s="207"/>
      <c r="I23" s="207"/>
      <c r="J23" s="207"/>
      <c r="K23" s="207"/>
      <c r="L23" s="207"/>
      <c r="M23" s="207"/>
      <c r="N23" s="207"/>
      <c r="O23" s="207"/>
      <c r="P23" s="207"/>
      <c r="Q23" s="207"/>
    </row>
    <row r="24" spans="1:17" x14ac:dyDescent="0.35">
      <c r="A24" s="199">
        <v>20</v>
      </c>
      <c r="B24" s="201"/>
      <c r="C24" s="214" t="s">
        <v>698</v>
      </c>
      <c r="D24" s="225" t="s">
        <v>761</v>
      </c>
      <c r="E24" s="223">
        <v>29</v>
      </c>
      <c r="F24" s="207"/>
      <c r="G24" s="207"/>
      <c r="H24" s="207"/>
      <c r="I24" s="207"/>
      <c r="J24" s="207"/>
      <c r="K24" s="207"/>
      <c r="L24" s="207"/>
      <c r="M24" s="207"/>
      <c r="N24" s="207"/>
      <c r="O24" s="207"/>
      <c r="P24" s="207"/>
      <c r="Q24" s="207"/>
    </row>
    <row r="25" spans="1:17" x14ac:dyDescent="0.35">
      <c r="A25" s="199">
        <v>21</v>
      </c>
      <c r="B25" s="201"/>
      <c r="C25" s="214" t="s">
        <v>699</v>
      </c>
      <c r="D25" s="225" t="s">
        <v>761</v>
      </c>
      <c r="E25" s="223">
        <v>32</v>
      </c>
      <c r="F25" s="207"/>
      <c r="G25" s="207"/>
      <c r="H25" s="207"/>
      <c r="I25" s="207"/>
      <c r="J25" s="207"/>
      <c r="K25" s="207"/>
      <c r="L25" s="207"/>
      <c r="M25" s="207"/>
      <c r="N25" s="207"/>
      <c r="O25" s="207"/>
      <c r="P25" s="207"/>
      <c r="Q25" s="207"/>
    </row>
    <row r="26" spans="1:17" x14ac:dyDescent="0.35">
      <c r="A26" s="199">
        <v>22</v>
      </c>
      <c r="B26" s="201"/>
      <c r="C26" s="214" t="s">
        <v>700</v>
      </c>
      <c r="D26" s="225" t="s">
        <v>761</v>
      </c>
      <c r="E26" s="223">
        <v>30</v>
      </c>
      <c r="F26" s="207"/>
      <c r="G26" s="207"/>
      <c r="H26" s="207"/>
      <c r="I26" s="207"/>
      <c r="J26" s="207"/>
      <c r="K26" s="207"/>
      <c r="L26" s="207"/>
      <c r="M26" s="207"/>
      <c r="N26" s="207"/>
      <c r="O26" s="207"/>
      <c r="P26" s="207"/>
      <c r="Q26" s="207"/>
    </row>
    <row r="27" spans="1:17" x14ac:dyDescent="0.35">
      <c r="A27" s="199">
        <v>23</v>
      </c>
      <c r="B27" s="201"/>
      <c r="C27" s="214" t="s">
        <v>701</v>
      </c>
      <c r="D27" s="225" t="s">
        <v>761</v>
      </c>
      <c r="E27" s="223">
        <v>27</v>
      </c>
      <c r="F27" s="207"/>
      <c r="G27" s="207"/>
      <c r="H27" s="207"/>
      <c r="I27" s="207"/>
      <c r="J27" s="207"/>
      <c r="K27" s="207"/>
      <c r="L27" s="207"/>
      <c r="M27" s="207"/>
      <c r="N27" s="207"/>
      <c r="O27" s="207"/>
      <c r="P27" s="207"/>
      <c r="Q27" s="207"/>
    </row>
    <row r="28" spans="1:17" x14ac:dyDescent="0.35">
      <c r="A28" s="199">
        <v>24</v>
      </c>
      <c r="B28" s="201"/>
      <c r="C28" s="214" t="s">
        <v>736</v>
      </c>
      <c r="D28" s="225" t="s">
        <v>761</v>
      </c>
      <c r="E28" s="223">
        <v>28</v>
      </c>
      <c r="F28" s="207"/>
      <c r="G28" s="207"/>
      <c r="H28" s="207"/>
      <c r="I28" s="207"/>
      <c r="J28" s="207"/>
      <c r="K28" s="207"/>
      <c r="L28" s="207"/>
      <c r="M28" s="207"/>
      <c r="N28" s="207"/>
      <c r="O28" s="207"/>
      <c r="P28" s="207"/>
      <c r="Q28" s="207"/>
    </row>
    <row r="29" spans="1:17" x14ac:dyDescent="0.35">
      <c r="A29" s="199">
        <v>25</v>
      </c>
      <c r="B29" s="201"/>
      <c r="C29" s="214" t="s">
        <v>762</v>
      </c>
      <c r="D29" s="225" t="s">
        <v>761</v>
      </c>
      <c r="E29" s="223">
        <v>0</v>
      </c>
      <c r="F29" s="207"/>
      <c r="G29" s="207"/>
      <c r="H29" s="207"/>
      <c r="I29" s="207"/>
      <c r="J29" s="207"/>
      <c r="K29" s="207"/>
      <c r="L29" s="207"/>
      <c r="M29" s="207"/>
      <c r="N29" s="207"/>
      <c r="O29" s="207"/>
      <c r="P29" s="207"/>
      <c r="Q29" s="207"/>
    </row>
    <row r="30" spans="1:17" x14ac:dyDescent="0.35">
      <c r="A30" s="199">
        <v>26</v>
      </c>
      <c r="B30" s="201"/>
      <c r="C30" s="214" t="s">
        <v>739</v>
      </c>
      <c r="D30" s="225" t="s">
        <v>761</v>
      </c>
      <c r="E30" s="223">
        <v>19</v>
      </c>
      <c r="F30" s="207"/>
      <c r="G30" s="207"/>
      <c r="H30" s="207"/>
      <c r="I30" s="207"/>
      <c r="J30" s="207"/>
      <c r="K30" s="207"/>
      <c r="L30" s="207"/>
      <c r="M30" s="207"/>
      <c r="N30" s="207"/>
      <c r="O30" s="207"/>
      <c r="P30" s="207"/>
      <c r="Q30" s="207"/>
    </row>
    <row r="31" spans="1:17" x14ac:dyDescent="0.35">
      <c r="A31" s="199">
        <v>27</v>
      </c>
      <c r="B31" s="201"/>
      <c r="C31" s="214" t="s">
        <v>780</v>
      </c>
      <c r="D31" s="225" t="s">
        <v>761</v>
      </c>
      <c r="E31" s="223">
        <v>25</v>
      </c>
      <c r="F31" s="207"/>
      <c r="G31" s="207"/>
      <c r="H31" s="207"/>
      <c r="I31" s="207"/>
      <c r="J31" s="207"/>
      <c r="K31" s="207"/>
      <c r="L31" s="207"/>
      <c r="M31" s="207"/>
      <c r="N31" s="207"/>
      <c r="O31" s="207"/>
      <c r="P31" s="207"/>
      <c r="Q31" s="207"/>
    </row>
    <row r="32" spans="1:17" x14ac:dyDescent="0.35">
      <c r="A32" s="199">
        <v>28</v>
      </c>
      <c r="B32" s="201"/>
      <c r="C32" s="214" t="s">
        <v>740</v>
      </c>
      <c r="D32" s="225" t="s">
        <v>761</v>
      </c>
      <c r="E32" s="223">
        <v>36</v>
      </c>
      <c r="F32" s="207"/>
      <c r="G32" s="207"/>
      <c r="H32" s="207"/>
      <c r="I32" s="207"/>
      <c r="J32" s="207"/>
      <c r="K32" s="207"/>
      <c r="L32" s="207"/>
      <c r="M32" s="207"/>
      <c r="N32" s="207"/>
      <c r="O32" s="207"/>
      <c r="P32" s="207"/>
      <c r="Q32" s="207"/>
    </row>
    <row r="33" spans="1:17" x14ac:dyDescent="0.35">
      <c r="A33" s="199">
        <v>29</v>
      </c>
      <c r="B33" s="201"/>
      <c r="C33" s="214" t="s">
        <v>763</v>
      </c>
      <c r="D33" s="225" t="s">
        <v>761</v>
      </c>
      <c r="E33" s="223">
        <v>44</v>
      </c>
      <c r="F33" s="207"/>
      <c r="G33" s="207"/>
      <c r="H33" s="207"/>
      <c r="I33" s="207"/>
      <c r="J33" s="207"/>
      <c r="K33" s="207"/>
      <c r="L33" s="207"/>
      <c r="M33" s="207"/>
      <c r="N33" s="207"/>
      <c r="O33" s="207"/>
      <c r="P33" s="207"/>
      <c r="Q33" s="207"/>
    </row>
    <row r="34" spans="1:17" x14ac:dyDescent="0.35">
      <c r="A34" s="199">
        <v>30</v>
      </c>
      <c r="B34" s="201"/>
      <c r="C34" s="214" t="s">
        <v>637</v>
      </c>
      <c r="D34" s="225" t="s">
        <v>647</v>
      </c>
      <c r="E34" s="224">
        <v>30</v>
      </c>
      <c r="F34" s="207"/>
      <c r="G34" s="207"/>
      <c r="H34" s="207"/>
      <c r="I34" s="207"/>
      <c r="J34" s="207"/>
      <c r="K34" s="207"/>
      <c r="L34" s="207"/>
      <c r="M34" s="207"/>
      <c r="N34" s="207"/>
      <c r="O34" s="207"/>
      <c r="P34" s="207"/>
      <c r="Q34" s="207"/>
    </row>
    <row r="35" spans="1:17" x14ac:dyDescent="0.35">
      <c r="A35" s="202">
        <v>31</v>
      </c>
      <c r="B35" s="203"/>
      <c r="C35" s="234" t="s">
        <v>781</v>
      </c>
      <c r="D35" s="235" t="s">
        <v>764</v>
      </c>
      <c r="E35" s="236">
        <v>31</v>
      </c>
      <c r="F35" s="211"/>
      <c r="G35" s="211"/>
      <c r="H35" s="211"/>
      <c r="I35" s="211"/>
      <c r="J35" s="211"/>
      <c r="K35" s="211"/>
      <c r="L35" s="211"/>
      <c r="M35" s="211"/>
      <c r="N35" s="211"/>
      <c r="O35" s="211"/>
      <c r="P35" s="211"/>
      <c r="Q35" s="211"/>
    </row>
    <row r="36" spans="1:17" x14ac:dyDescent="0.35">
      <c r="A36" s="199">
        <v>1</v>
      </c>
      <c r="B36" s="204" t="s">
        <v>5713</v>
      </c>
      <c r="C36" s="230" t="s">
        <v>424</v>
      </c>
      <c r="D36" s="231" t="s">
        <v>760</v>
      </c>
      <c r="E36" s="232">
        <v>30</v>
      </c>
      <c r="F36" s="233"/>
      <c r="G36" s="233"/>
      <c r="H36" s="233"/>
      <c r="I36" s="233"/>
      <c r="J36" s="233"/>
      <c r="K36" s="233"/>
      <c r="L36" s="233"/>
      <c r="M36" s="233"/>
      <c r="N36" s="233"/>
      <c r="O36" s="233"/>
      <c r="P36" s="233"/>
      <c r="Q36" s="233"/>
    </row>
    <row r="37" spans="1:17" x14ac:dyDescent="0.35">
      <c r="A37" s="199">
        <v>2</v>
      </c>
      <c r="B37" s="201"/>
      <c r="C37" s="214" t="s">
        <v>421</v>
      </c>
      <c r="D37" s="226" t="s">
        <v>760</v>
      </c>
      <c r="E37" s="227">
        <v>16</v>
      </c>
      <c r="F37" s="207"/>
      <c r="G37" s="207"/>
      <c r="H37" s="207"/>
      <c r="I37" s="207"/>
      <c r="J37" s="207"/>
      <c r="K37" s="207"/>
      <c r="L37" s="207"/>
      <c r="M37" s="207"/>
      <c r="N37" s="207"/>
      <c r="O37" s="207"/>
      <c r="P37" s="207"/>
      <c r="Q37" s="207"/>
    </row>
    <row r="38" spans="1:17" x14ac:dyDescent="0.35">
      <c r="A38" s="199">
        <v>3</v>
      </c>
      <c r="B38" s="201"/>
      <c r="C38" s="214" t="s">
        <v>423</v>
      </c>
      <c r="D38" s="226" t="s">
        <v>760</v>
      </c>
      <c r="E38" s="216">
        <v>10</v>
      </c>
      <c r="F38" s="207"/>
      <c r="G38" s="207"/>
      <c r="H38" s="207"/>
      <c r="I38" s="207"/>
      <c r="J38" s="207"/>
      <c r="K38" s="207"/>
      <c r="L38" s="207"/>
      <c r="M38" s="207"/>
      <c r="N38" s="207"/>
      <c r="O38" s="207"/>
      <c r="P38" s="207"/>
      <c r="Q38" s="207"/>
    </row>
    <row r="39" spans="1:17" x14ac:dyDescent="0.35">
      <c r="A39" s="199">
        <v>4</v>
      </c>
      <c r="B39" s="201"/>
      <c r="C39" s="214" t="s">
        <v>5714</v>
      </c>
      <c r="D39" s="226" t="s">
        <v>760</v>
      </c>
      <c r="E39" s="216">
        <v>25</v>
      </c>
      <c r="F39" s="207"/>
      <c r="G39" s="207"/>
      <c r="H39" s="207"/>
      <c r="I39" s="207"/>
      <c r="J39" s="207"/>
      <c r="K39" s="207"/>
      <c r="L39" s="207"/>
      <c r="M39" s="207"/>
      <c r="N39" s="207"/>
      <c r="O39" s="207"/>
      <c r="P39" s="207"/>
      <c r="Q39" s="207"/>
    </row>
    <row r="40" spans="1:17" x14ac:dyDescent="0.35">
      <c r="A40" s="199">
        <v>5</v>
      </c>
      <c r="B40" s="201"/>
      <c r="C40" s="214" t="s">
        <v>607</v>
      </c>
      <c r="D40" s="226" t="s">
        <v>760</v>
      </c>
      <c r="E40" s="216">
        <v>13</v>
      </c>
      <c r="F40" s="207"/>
      <c r="G40" s="207"/>
      <c r="H40" s="207"/>
      <c r="I40" s="207"/>
      <c r="J40" s="207"/>
      <c r="K40" s="207"/>
      <c r="L40" s="207"/>
      <c r="M40" s="207"/>
      <c r="N40" s="207"/>
      <c r="O40" s="207"/>
      <c r="P40" s="207"/>
      <c r="Q40" s="207"/>
    </row>
    <row r="41" spans="1:17" x14ac:dyDescent="0.35">
      <c r="A41" s="199">
        <v>6</v>
      </c>
      <c r="B41" s="201"/>
      <c r="C41" s="214" t="s">
        <v>623</v>
      </c>
      <c r="D41" s="226" t="s">
        <v>760</v>
      </c>
      <c r="E41" s="216">
        <v>11</v>
      </c>
      <c r="F41" s="207"/>
      <c r="G41" s="207"/>
      <c r="H41" s="207"/>
      <c r="I41" s="207"/>
      <c r="J41" s="207"/>
      <c r="K41" s="207"/>
      <c r="L41" s="207"/>
      <c r="M41" s="207"/>
      <c r="N41" s="207"/>
      <c r="O41" s="207"/>
      <c r="P41" s="207"/>
      <c r="Q41" s="207"/>
    </row>
    <row r="42" spans="1:17" x14ac:dyDescent="0.35">
      <c r="A42" s="199">
        <v>7</v>
      </c>
      <c r="B42" s="201"/>
      <c r="C42" s="214" t="s">
        <v>608</v>
      </c>
      <c r="D42" s="226" t="s">
        <v>760</v>
      </c>
      <c r="E42" s="216">
        <v>22</v>
      </c>
      <c r="F42" s="207"/>
      <c r="G42" s="207"/>
      <c r="H42" s="207"/>
      <c r="I42" s="207"/>
      <c r="J42" s="207"/>
      <c r="K42" s="207"/>
      <c r="L42" s="207"/>
      <c r="M42" s="207"/>
      <c r="N42" s="207"/>
      <c r="O42" s="207"/>
      <c r="P42" s="207"/>
      <c r="Q42" s="207"/>
    </row>
    <row r="43" spans="1:17" x14ac:dyDescent="0.35">
      <c r="A43" s="199">
        <v>8</v>
      </c>
      <c r="B43" s="201"/>
      <c r="C43" s="214" t="s">
        <v>624</v>
      </c>
      <c r="D43" s="226" t="s">
        <v>760</v>
      </c>
      <c r="E43" s="227">
        <v>13</v>
      </c>
      <c r="F43" s="207"/>
      <c r="G43" s="207"/>
      <c r="H43" s="207"/>
      <c r="I43" s="207"/>
      <c r="J43" s="207"/>
      <c r="K43" s="207"/>
      <c r="L43" s="207"/>
      <c r="M43" s="207"/>
      <c r="N43" s="207"/>
      <c r="O43" s="207"/>
      <c r="P43" s="207"/>
      <c r="Q43" s="207"/>
    </row>
    <row r="44" spans="1:17" x14ac:dyDescent="0.35">
      <c r="A44" s="199">
        <v>9</v>
      </c>
      <c r="B44" s="201"/>
      <c r="C44" s="214" t="s">
        <v>625</v>
      </c>
      <c r="D44" s="226" t="s">
        <v>760</v>
      </c>
      <c r="E44" s="227">
        <v>17</v>
      </c>
      <c r="F44" s="207"/>
      <c r="G44" s="207"/>
      <c r="H44" s="207"/>
      <c r="I44" s="207"/>
      <c r="J44" s="207"/>
      <c r="K44" s="207"/>
      <c r="L44" s="207"/>
      <c r="M44" s="207"/>
      <c r="N44" s="207"/>
      <c r="O44" s="207"/>
      <c r="P44" s="207"/>
      <c r="Q44" s="207"/>
    </row>
    <row r="45" spans="1:17" x14ac:dyDescent="0.35">
      <c r="A45" s="199">
        <v>10</v>
      </c>
      <c r="B45" s="201"/>
      <c r="C45" s="214" t="s">
        <v>626</v>
      </c>
      <c r="D45" s="226" t="s">
        <v>760</v>
      </c>
      <c r="E45" s="216">
        <v>18</v>
      </c>
      <c r="F45" s="207"/>
      <c r="G45" s="207"/>
      <c r="H45" s="207"/>
      <c r="I45" s="207"/>
      <c r="J45" s="207"/>
      <c r="K45" s="207"/>
      <c r="L45" s="207"/>
      <c r="M45" s="207"/>
      <c r="N45" s="207"/>
      <c r="O45" s="207"/>
      <c r="P45" s="207"/>
      <c r="Q45" s="207"/>
    </row>
    <row r="46" spans="1:17" x14ac:dyDescent="0.35">
      <c r="A46" s="199">
        <v>11</v>
      </c>
      <c r="B46" s="201"/>
      <c r="C46" s="214" t="s">
        <v>640</v>
      </c>
      <c r="D46" s="226" t="s">
        <v>760</v>
      </c>
      <c r="E46" s="216">
        <v>15</v>
      </c>
      <c r="F46" s="207"/>
      <c r="G46" s="207"/>
      <c r="H46" s="207"/>
      <c r="I46" s="207"/>
      <c r="J46" s="207"/>
      <c r="K46" s="207"/>
      <c r="L46" s="207"/>
      <c r="M46" s="207"/>
      <c r="N46" s="207"/>
      <c r="O46" s="207"/>
      <c r="P46" s="207"/>
      <c r="Q46" s="207"/>
    </row>
    <row r="47" spans="1:17" x14ac:dyDescent="0.35">
      <c r="A47" s="199">
        <v>12</v>
      </c>
      <c r="B47" s="201"/>
      <c r="C47" s="214" t="s">
        <v>5715</v>
      </c>
      <c r="D47" s="226" t="s">
        <v>760</v>
      </c>
      <c r="E47" s="216">
        <v>17</v>
      </c>
      <c r="F47" s="207"/>
      <c r="G47" s="207"/>
      <c r="H47" s="207"/>
      <c r="I47" s="207"/>
      <c r="J47" s="207"/>
      <c r="K47" s="207"/>
      <c r="L47" s="207"/>
      <c r="M47" s="207"/>
      <c r="N47" s="207"/>
      <c r="O47" s="207"/>
      <c r="P47" s="207"/>
      <c r="Q47" s="207"/>
    </row>
    <row r="48" spans="1:17" x14ac:dyDescent="0.35">
      <c r="A48" s="199">
        <v>13</v>
      </c>
      <c r="B48" s="201"/>
      <c r="C48" s="214" t="s">
        <v>722</v>
      </c>
      <c r="D48" s="226" t="s">
        <v>760</v>
      </c>
      <c r="E48" s="216">
        <v>30</v>
      </c>
      <c r="F48" s="207"/>
      <c r="G48" s="207"/>
      <c r="H48" s="207"/>
      <c r="I48" s="207"/>
      <c r="J48" s="207"/>
      <c r="K48" s="207"/>
      <c r="L48" s="207"/>
      <c r="M48" s="207"/>
      <c r="N48" s="207"/>
      <c r="O48" s="207"/>
      <c r="P48" s="207"/>
      <c r="Q48" s="207"/>
    </row>
    <row r="49" spans="1:17" x14ac:dyDescent="0.35">
      <c r="A49" s="199">
        <v>14</v>
      </c>
      <c r="B49" s="201"/>
      <c r="C49" s="214" t="s">
        <v>719</v>
      </c>
      <c r="D49" s="226" t="s">
        <v>760</v>
      </c>
      <c r="E49" s="216">
        <v>10</v>
      </c>
      <c r="F49" s="207"/>
      <c r="G49" s="207"/>
      <c r="H49" s="207"/>
      <c r="I49" s="207"/>
      <c r="J49" s="207"/>
      <c r="K49" s="207"/>
      <c r="L49" s="207"/>
      <c r="M49" s="207"/>
      <c r="N49" s="207"/>
      <c r="O49" s="207"/>
      <c r="P49" s="207"/>
      <c r="Q49" s="207"/>
    </row>
    <row r="50" spans="1:17" x14ac:dyDescent="0.35">
      <c r="A50" s="199">
        <v>15</v>
      </c>
      <c r="B50" s="201"/>
      <c r="C50" s="214" t="s">
        <v>721</v>
      </c>
      <c r="D50" s="226" t="s">
        <v>760</v>
      </c>
      <c r="E50" s="216">
        <v>43</v>
      </c>
      <c r="F50" s="207"/>
      <c r="G50" s="207"/>
      <c r="H50" s="207"/>
      <c r="I50" s="207"/>
      <c r="J50" s="207"/>
      <c r="K50" s="207"/>
      <c r="L50" s="207"/>
      <c r="M50" s="207"/>
      <c r="N50" s="207"/>
      <c r="O50" s="207"/>
      <c r="P50" s="207"/>
      <c r="Q50" s="207"/>
    </row>
    <row r="51" spans="1:17" x14ac:dyDescent="0.35">
      <c r="A51" s="199">
        <v>16</v>
      </c>
      <c r="B51" s="201"/>
      <c r="C51" s="214" t="s">
        <v>692</v>
      </c>
      <c r="D51" s="226" t="s">
        <v>760</v>
      </c>
      <c r="E51" s="216">
        <v>19</v>
      </c>
      <c r="F51" s="207"/>
      <c r="G51" s="207"/>
      <c r="H51" s="207"/>
      <c r="I51" s="207"/>
      <c r="J51" s="207"/>
      <c r="K51" s="207"/>
      <c r="L51" s="207"/>
      <c r="M51" s="207"/>
      <c r="N51" s="207"/>
      <c r="O51" s="207"/>
      <c r="P51" s="207"/>
      <c r="Q51" s="207"/>
    </row>
    <row r="52" spans="1:17" x14ac:dyDescent="0.35">
      <c r="A52" s="199">
        <v>17</v>
      </c>
      <c r="B52" s="201"/>
      <c r="C52" s="214" t="s">
        <v>720</v>
      </c>
      <c r="D52" s="226" t="s">
        <v>760</v>
      </c>
      <c r="E52" s="216">
        <v>38</v>
      </c>
      <c r="F52" s="207"/>
      <c r="G52" s="207"/>
      <c r="H52" s="207"/>
      <c r="I52" s="207"/>
      <c r="J52" s="207"/>
      <c r="K52" s="207"/>
      <c r="L52" s="207"/>
      <c r="M52" s="207"/>
      <c r="N52" s="207"/>
      <c r="O52" s="207"/>
      <c r="P52" s="207"/>
      <c r="Q52" s="207"/>
    </row>
    <row r="53" spans="1:17" x14ac:dyDescent="0.35">
      <c r="A53" s="199">
        <v>18</v>
      </c>
      <c r="B53" s="201"/>
      <c r="C53" s="214" t="s">
        <v>610</v>
      </c>
      <c r="D53" s="222" t="s">
        <v>761</v>
      </c>
      <c r="E53" s="223">
        <v>20</v>
      </c>
      <c r="F53" s="207"/>
      <c r="G53" s="207"/>
      <c r="H53" s="207"/>
      <c r="I53" s="207"/>
      <c r="J53" s="207"/>
      <c r="K53" s="207"/>
      <c r="L53" s="207"/>
      <c r="M53" s="207"/>
      <c r="N53" s="207"/>
      <c r="O53" s="207"/>
      <c r="P53" s="207"/>
      <c r="Q53" s="207"/>
    </row>
    <row r="54" spans="1:17" x14ac:dyDescent="0.35">
      <c r="A54" s="199">
        <v>19</v>
      </c>
      <c r="B54" s="201"/>
      <c r="C54" s="214" t="s">
        <v>656</v>
      </c>
      <c r="D54" s="222" t="s">
        <v>761</v>
      </c>
      <c r="E54" s="223">
        <v>31</v>
      </c>
      <c r="F54" s="207"/>
      <c r="G54" s="207"/>
      <c r="H54" s="207"/>
      <c r="I54" s="207"/>
      <c r="J54" s="207"/>
      <c r="K54" s="207"/>
      <c r="L54" s="207"/>
      <c r="M54" s="207"/>
      <c r="N54" s="207"/>
      <c r="O54" s="207"/>
      <c r="P54" s="207"/>
      <c r="Q54" s="207"/>
    </row>
    <row r="55" spans="1:17" x14ac:dyDescent="0.35">
      <c r="A55" s="199">
        <v>20</v>
      </c>
      <c r="B55" s="201"/>
      <c r="C55" s="214" t="s">
        <v>657</v>
      </c>
      <c r="D55" s="222" t="s">
        <v>761</v>
      </c>
      <c r="E55" s="223">
        <v>33</v>
      </c>
      <c r="F55" s="207"/>
      <c r="G55" s="207"/>
      <c r="H55" s="207"/>
      <c r="I55" s="207"/>
      <c r="J55" s="207"/>
      <c r="K55" s="207"/>
      <c r="L55" s="207"/>
      <c r="M55" s="207"/>
      <c r="N55" s="207"/>
      <c r="O55" s="207"/>
      <c r="P55" s="207"/>
      <c r="Q55" s="207"/>
    </row>
    <row r="56" spans="1:17" x14ac:dyDescent="0.35">
      <c r="A56" s="199">
        <v>21</v>
      </c>
      <c r="B56" s="201"/>
      <c r="C56" s="214" t="s">
        <v>639</v>
      </c>
      <c r="D56" s="222" t="s">
        <v>761</v>
      </c>
      <c r="E56" s="223">
        <v>36</v>
      </c>
      <c r="F56" s="207"/>
      <c r="G56" s="207"/>
      <c r="H56" s="207"/>
      <c r="I56" s="207"/>
      <c r="J56" s="207"/>
      <c r="K56" s="207"/>
      <c r="L56" s="207"/>
      <c r="M56" s="207"/>
      <c r="N56" s="207"/>
      <c r="O56" s="207"/>
      <c r="P56" s="207"/>
      <c r="Q56" s="207"/>
    </row>
    <row r="57" spans="1:17" x14ac:dyDescent="0.35">
      <c r="A57" s="199">
        <v>22</v>
      </c>
      <c r="B57" s="201"/>
      <c r="C57" s="214" t="s">
        <v>609</v>
      </c>
      <c r="D57" s="222" t="s">
        <v>761</v>
      </c>
      <c r="E57" s="223">
        <v>17</v>
      </c>
      <c r="F57" s="207"/>
      <c r="G57" s="207"/>
      <c r="H57" s="207"/>
      <c r="I57" s="207"/>
      <c r="J57" s="207"/>
      <c r="K57" s="207"/>
      <c r="L57" s="207"/>
      <c r="M57" s="207"/>
      <c r="N57" s="207"/>
      <c r="O57" s="207"/>
      <c r="P57" s="207"/>
      <c r="Q57" s="207"/>
    </row>
    <row r="58" spans="1:17" x14ac:dyDescent="0.35">
      <c r="A58" s="199">
        <v>1</v>
      </c>
      <c r="B58" s="201"/>
      <c r="C58" s="214" t="s">
        <v>664</v>
      </c>
      <c r="D58" s="222" t="s">
        <v>761</v>
      </c>
      <c r="E58" s="223">
        <v>33</v>
      </c>
      <c r="F58" s="207"/>
      <c r="G58" s="207"/>
      <c r="H58" s="207"/>
      <c r="I58" s="207"/>
      <c r="J58" s="207"/>
      <c r="K58" s="207"/>
      <c r="L58" s="207"/>
      <c r="M58" s="207"/>
      <c r="N58" s="207"/>
      <c r="O58" s="207"/>
      <c r="P58" s="207"/>
      <c r="Q58" s="207"/>
    </row>
    <row r="59" spans="1:17" x14ac:dyDescent="0.35">
      <c r="A59" s="199">
        <v>2</v>
      </c>
      <c r="B59" s="201"/>
      <c r="C59" s="214" t="s">
        <v>616</v>
      </c>
      <c r="D59" s="222" t="s">
        <v>761</v>
      </c>
      <c r="E59" s="223">
        <v>23</v>
      </c>
      <c r="F59" s="207"/>
      <c r="G59" s="207"/>
      <c r="H59" s="207"/>
      <c r="I59" s="207"/>
      <c r="J59" s="207"/>
      <c r="K59" s="207"/>
      <c r="L59" s="207"/>
      <c r="M59" s="207"/>
      <c r="N59" s="207"/>
      <c r="O59" s="207"/>
      <c r="P59" s="207"/>
      <c r="Q59" s="207"/>
    </row>
    <row r="60" spans="1:17" x14ac:dyDescent="0.35">
      <c r="A60" s="199">
        <v>3</v>
      </c>
      <c r="B60" s="201"/>
      <c r="C60" s="214" t="s">
        <v>638</v>
      </c>
      <c r="D60" s="222" t="s">
        <v>761</v>
      </c>
      <c r="E60" s="223">
        <v>45</v>
      </c>
      <c r="F60" s="207"/>
      <c r="G60" s="207"/>
      <c r="H60" s="207"/>
      <c r="I60" s="207"/>
      <c r="J60" s="207"/>
      <c r="K60" s="207"/>
      <c r="L60" s="207"/>
      <c r="M60" s="207"/>
      <c r="N60" s="207"/>
      <c r="O60" s="207"/>
      <c r="P60" s="207"/>
      <c r="Q60" s="207"/>
    </row>
    <row r="61" spans="1:17" x14ac:dyDescent="0.35">
      <c r="A61" s="199">
        <v>4</v>
      </c>
      <c r="B61" s="201"/>
      <c r="C61" s="214" t="s">
        <v>665</v>
      </c>
      <c r="D61" s="222" t="s">
        <v>761</v>
      </c>
      <c r="E61" s="223">
        <v>33</v>
      </c>
      <c r="F61" s="207"/>
      <c r="G61" s="207"/>
      <c r="H61" s="207"/>
      <c r="I61" s="207"/>
      <c r="J61" s="207"/>
      <c r="K61" s="207"/>
      <c r="L61" s="207"/>
      <c r="M61" s="207"/>
      <c r="N61" s="207"/>
      <c r="O61" s="207"/>
      <c r="P61" s="207"/>
      <c r="Q61" s="207"/>
    </row>
    <row r="62" spans="1:17" x14ac:dyDescent="0.35">
      <c r="A62" s="199">
        <v>5</v>
      </c>
      <c r="B62" s="201"/>
      <c r="C62" s="214" t="s">
        <v>641</v>
      </c>
      <c r="D62" s="222" t="s">
        <v>761</v>
      </c>
      <c r="E62" s="223">
        <v>33</v>
      </c>
      <c r="F62" s="207"/>
      <c r="G62" s="207"/>
      <c r="H62" s="207"/>
      <c r="I62" s="207"/>
      <c r="J62" s="207"/>
      <c r="K62" s="207"/>
      <c r="L62" s="207"/>
      <c r="M62" s="207"/>
      <c r="N62" s="207"/>
      <c r="O62" s="207"/>
      <c r="P62" s="207"/>
      <c r="Q62" s="207"/>
    </row>
    <row r="63" spans="1:17" x14ac:dyDescent="0.35">
      <c r="A63" s="199">
        <v>6</v>
      </c>
      <c r="B63" s="201"/>
      <c r="C63" s="214" t="s">
        <v>642</v>
      </c>
      <c r="D63" s="222" t="s">
        <v>761</v>
      </c>
      <c r="E63" s="223">
        <v>31</v>
      </c>
      <c r="F63" s="207"/>
      <c r="G63" s="207"/>
      <c r="H63" s="207"/>
      <c r="I63" s="207"/>
      <c r="J63" s="207"/>
      <c r="K63" s="207"/>
      <c r="L63" s="207"/>
      <c r="M63" s="207"/>
      <c r="N63" s="207"/>
      <c r="O63" s="207"/>
      <c r="P63" s="207"/>
      <c r="Q63" s="207"/>
    </row>
    <row r="64" spans="1:17" x14ac:dyDescent="0.35">
      <c r="A64" s="199">
        <v>7</v>
      </c>
      <c r="B64" s="201"/>
      <c r="C64" s="214" t="s">
        <v>693</v>
      </c>
      <c r="D64" s="222" t="s">
        <v>761</v>
      </c>
      <c r="E64" s="224">
        <v>34</v>
      </c>
      <c r="F64" s="207"/>
      <c r="G64" s="207"/>
      <c r="H64" s="207"/>
      <c r="I64" s="207"/>
      <c r="J64" s="207"/>
      <c r="K64" s="207"/>
      <c r="L64" s="207"/>
      <c r="M64" s="207"/>
      <c r="N64" s="207"/>
      <c r="O64" s="207"/>
      <c r="P64" s="207"/>
      <c r="Q64" s="207"/>
    </row>
    <row r="65" spans="1:17" x14ac:dyDescent="0.35">
      <c r="A65" s="199">
        <v>8</v>
      </c>
      <c r="B65" s="201"/>
      <c r="C65" s="214" t="s">
        <v>694</v>
      </c>
      <c r="D65" s="222" t="s">
        <v>761</v>
      </c>
      <c r="E65" s="224">
        <v>34</v>
      </c>
      <c r="F65" s="207"/>
      <c r="G65" s="207"/>
      <c r="H65" s="207"/>
      <c r="I65" s="207"/>
      <c r="J65" s="207"/>
      <c r="K65" s="207"/>
      <c r="L65" s="207"/>
      <c r="M65" s="207"/>
      <c r="N65" s="207"/>
      <c r="O65" s="207"/>
      <c r="P65" s="207"/>
      <c r="Q65" s="207"/>
    </row>
    <row r="66" spans="1:17" x14ac:dyDescent="0.35">
      <c r="A66" s="199">
        <v>9</v>
      </c>
      <c r="B66" s="201"/>
      <c r="C66" s="214" t="s">
        <v>695</v>
      </c>
      <c r="D66" s="222" t="s">
        <v>761</v>
      </c>
      <c r="E66" s="224">
        <v>35</v>
      </c>
      <c r="F66" s="207"/>
      <c r="G66" s="207"/>
      <c r="H66" s="207"/>
      <c r="I66" s="207"/>
      <c r="J66" s="207"/>
      <c r="K66" s="207"/>
      <c r="L66" s="207"/>
      <c r="M66" s="207"/>
      <c r="N66" s="207"/>
      <c r="O66" s="207"/>
      <c r="P66" s="207"/>
      <c r="Q66" s="207"/>
    </row>
    <row r="67" spans="1:17" x14ac:dyDescent="0.35">
      <c r="A67" s="199">
        <v>10</v>
      </c>
      <c r="B67" s="201"/>
      <c r="C67" s="214" t="s">
        <v>742</v>
      </c>
      <c r="D67" s="222" t="s">
        <v>761</v>
      </c>
      <c r="E67" s="224">
        <v>35</v>
      </c>
      <c r="F67" s="207"/>
      <c r="G67" s="207"/>
      <c r="H67" s="207"/>
      <c r="I67" s="207"/>
      <c r="J67" s="207"/>
      <c r="K67" s="207"/>
      <c r="L67" s="207"/>
      <c r="M67" s="207"/>
      <c r="N67" s="207"/>
      <c r="O67" s="207"/>
      <c r="P67" s="207"/>
      <c r="Q67" s="207"/>
    </row>
    <row r="68" spans="1:17" x14ac:dyDescent="0.35">
      <c r="A68" s="199">
        <v>11</v>
      </c>
      <c r="B68" s="201"/>
      <c r="C68" s="214" t="s">
        <v>782</v>
      </c>
      <c r="D68" s="222" t="s">
        <v>761</v>
      </c>
      <c r="E68" s="224">
        <v>22</v>
      </c>
      <c r="F68" s="207"/>
      <c r="G68" s="207"/>
      <c r="H68" s="207"/>
      <c r="I68" s="207"/>
      <c r="J68" s="207"/>
      <c r="K68" s="207"/>
      <c r="L68" s="207"/>
      <c r="M68" s="207"/>
      <c r="N68" s="207"/>
      <c r="O68" s="207"/>
      <c r="P68" s="207"/>
      <c r="Q68" s="207"/>
    </row>
    <row r="69" spans="1:17" x14ac:dyDescent="0.35">
      <c r="A69" s="199">
        <v>12</v>
      </c>
      <c r="B69" s="201"/>
      <c r="C69" s="214" t="s">
        <v>697</v>
      </c>
      <c r="D69" s="222" t="s">
        <v>761</v>
      </c>
      <c r="E69" s="224">
        <v>42</v>
      </c>
      <c r="F69" s="207"/>
      <c r="G69" s="207"/>
      <c r="H69" s="207"/>
      <c r="I69" s="207"/>
      <c r="J69" s="207"/>
      <c r="K69" s="207"/>
      <c r="L69" s="207"/>
      <c r="M69" s="207"/>
      <c r="N69" s="207"/>
      <c r="O69" s="207"/>
      <c r="P69" s="207"/>
      <c r="Q69" s="207"/>
    </row>
    <row r="70" spans="1:17" x14ac:dyDescent="0.35">
      <c r="A70" s="199">
        <v>13</v>
      </c>
      <c r="B70" s="201"/>
      <c r="C70" s="214" t="s">
        <v>724</v>
      </c>
      <c r="D70" s="222" t="s">
        <v>761</v>
      </c>
      <c r="E70" s="224">
        <v>0</v>
      </c>
      <c r="F70" s="207"/>
      <c r="G70" s="207"/>
      <c r="H70" s="207"/>
      <c r="I70" s="207"/>
      <c r="J70" s="207"/>
      <c r="K70" s="207"/>
      <c r="L70" s="207"/>
      <c r="M70" s="207"/>
      <c r="N70" s="207"/>
      <c r="O70" s="207"/>
      <c r="P70" s="207"/>
      <c r="Q70" s="207"/>
    </row>
    <row r="71" spans="1:17" x14ac:dyDescent="0.35">
      <c r="A71" s="199">
        <v>14</v>
      </c>
      <c r="B71" s="201"/>
      <c r="C71" s="214" t="s">
        <v>725</v>
      </c>
      <c r="D71" s="222" t="s">
        <v>761</v>
      </c>
      <c r="E71" s="224">
        <v>0</v>
      </c>
      <c r="F71" s="207"/>
      <c r="G71" s="207"/>
      <c r="H71" s="207"/>
      <c r="I71" s="207"/>
      <c r="J71" s="207"/>
      <c r="K71" s="207"/>
      <c r="L71" s="207"/>
      <c r="M71" s="207"/>
      <c r="N71" s="207"/>
      <c r="O71" s="207"/>
      <c r="P71" s="207"/>
      <c r="Q71" s="207"/>
    </row>
    <row r="72" spans="1:17" x14ac:dyDescent="0.35">
      <c r="A72" s="199">
        <v>15</v>
      </c>
      <c r="B72" s="201"/>
      <c r="C72" s="214" t="s">
        <v>726</v>
      </c>
      <c r="D72" s="222" t="s">
        <v>761</v>
      </c>
      <c r="E72" s="224">
        <v>0</v>
      </c>
      <c r="F72" s="207"/>
      <c r="G72" s="207"/>
      <c r="H72" s="207"/>
      <c r="I72" s="207"/>
      <c r="J72" s="207"/>
      <c r="K72" s="207"/>
      <c r="L72" s="207"/>
      <c r="M72" s="207"/>
      <c r="N72" s="207"/>
      <c r="O72" s="207"/>
      <c r="P72" s="207"/>
      <c r="Q72" s="207"/>
    </row>
    <row r="73" spans="1:17" x14ac:dyDescent="0.35">
      <c r="A73" s="199">
        <v>16</v>
      </c>
      <c r="B73" s="201"/>
      <c r="C73" s="214" t="s">
        <v>727</v>
      </c>
      <c r="D73" s="222" t="s">
        <v>761</v>
      </c>
      <c r="E73" s="224">
        <v>0</v>
      </c>
      <c r="F73" s="207"/>
      <c r="G73" s="207"/>
      <c r="H73" s="207"/>
      <c r="I73" s="207"/>
      <c r="J73" s="207"/>
      <c r="K73" s="207"/>
      <c r="L73" s="207"/>
      <c r="M73" s="207"/>
      <c r="N73" s="207"/>
      <c r="O73" s="207"/>
      <c r="P73" s="207"/>
      <c r="Q73" s="207"/>
    </row>
    <row r="74" spans="1:17" x14ac:dyDescent="0.35">
      <c r="A74" s="199">
        <v>17</v>
      </c>
      <c r="B74" s="201"/>
      <c r="C74" s="214" t="s">
        <v>783</v>
      </c>
      <c r="D74" s="222" t="s">
        <v>761</v>
      </c>
      <c r="E74" s="224">
        <v>47</v>
      </c>
      <c r="F74" s="207"/>
      <c r="G74" s="207"/>
      <c r="H74" s="207"/>
      <c r="I74" s="207"/>
      <c r="J74" s="207"/>
      <c r="K74" s="207"/>
      <c r="L74" s="207"/>
      <c r="M74" s="207"/>
      <c r="N74" s="207"/>
      <c r="O74" s="207"/>
      <c r="P74" s="207"/>
      <c r="Q74" s="207"/>
    </row>
    <row r="75" spans="1:17" x14ac:dyDescent="0.35">
      <c r="A75" s="199">
        <v>18</v>
      </c>
      <c r="B75" s="201"/>
      <c r="C75" s="214" t="s">
        <v>723</v>
      </c>
      <c r="D75" s="222" t="s">
        <v>761</v>
      </c>
      <c r="E75" s="224">
        <v>42</v>
      </c>
      <c r="F75" s="207"/>
      <c r="G75" s="207"/>
      <c r="H75" s="207"/>
      <c r="I75" s="207"/>
      <c r="J75" s="207"/>
      <c r="K75" s="207"/>
      <c r="L75" s="207"/>
      <c r="M75" s="207"/>
      <c r="N75" s="207"/>
      <c r="O75" s="207"/>
      <c r="P75" s="207"/>
      <c r="Q75" s="207"/>
    </row>
    <row r="76" spans="1:17" x14ac:dyDescent="0.35">
      <c r="A76" s="199">
        <v>19</v>
      </c>
      <c r="B76" s="201"/>
      <c r="C76" s="214" t="s">
        <v>696</v>
      </c>
      <c r="D76" s="222" t="s">
        <v>761</v>
      </c>
      <c r="E76" s="224">
        <v>29</v>
      </c>
      <c r="F76" s="207"/>
      <c r="G76" s="207"/>
      <c r="H76" s="207"/>
      <c r="I76" s="207"/>
      <c r="J76" s="207"/>
      <c r="K76" s="207"/>
      <c r="L76" s="207"/>
      <c r="M76" s="207"/>
      <c r="N76" s="207"/>
      <c r="O76" s="207"/>
      <c r="P76" s="207"/>
      <c r="Q76" s="207"/>
    </row>
    <row r="77" spans="1:17" x14ac:dyDescent="0.35">
      <c r="A77" s="199">
        <v>20</v>
      </c>
      <c r="B77" s="201"/>
      <c r="C77" s="214" t="s">
        <v>615</v>
      </c>
      <c r="D77" s="225" t="s">
        <v>764</v>
      </c>
      <c r="E77" s="223">
        <v>31</v>
      </c>
      <c r="F77" s="207"/>
      <c r="G77" s="207"/>
      <c r="H77" s="207"/>
      <c r="I77" s="207"/>
      <c r="J77" s="207"/>
      <c r="K77" s="207"/>
      <c r="L77" s="207"/>
      <c r="M77" s="207"/>
      <c r="N77" s="207"/>
      <c r="O77" s="207"/>
      <c r="P77" s="207"/>
      <c r="Q77" s="207"/>
    </row>
    <row r="78" spans="1:17" x14ac:dyDescent="0.35">
      <c r="A78" s="199">
        <v>21</v>
      </c>
      <c r="B78" s="201"/>
      <c r="C78" s="214" t="s">
        <v>675</v>
      </c>
      <c r="D78" s="225" t="s">
        <v>647</v>
      </c>
      <c r="E78" s="223">
        <v>43</v>
      </c>
      <c r="F78" s="207"/>
      <c r="G78" s="207"/>
      <c r="H78" s="207"/>
      <c r="I78" s="207"/>
      <c r="J78" s="207"/>
      <c r="K78" s="207"/>
      <c r="L78" s="207"/>
      <c r="M78" s="207"/>
      <c r="N78" s="207"/>
      <c r="O78" s="207"/>
      <c r="P78" s="207"/>
      <c r="Q78" s="207"/>
    </row>
    <row r="79" spans="1:17" x14ac:dyDescent="0.35">
      <c r="A79" s="199">
        <v>1</v>
      </c>
      <c r="B79" s="204" t="s">
        <v>765</v>
      </c>
      <c r="C79" s="214" t="s">
        <v>5716</v>
      </c>
      <c r="D79" s="215" t="s">
        <v>760</v>
      </c>
      <c r="E79" s="217">
        <v>8</v>
      </c>
      <c r="F79" s="207"/>
      <c r="G79" s="207"/>
      <c r="H79" s="207"/>
      <c r="I79" s="207"/>
      <c r="J79" s="207"/>
      <c r="K79" s="207"/>
      <c r="L79" s="207"/>
      <c r="M79" s="207"/>
      <c r="N79" s="207"/>
      <c r="O79" s="207"/>
      <c r="P79" s="207"/>
      <c r="Q79" s="207"/>
    </row>
    <row r="80" spans="1:17" x14ac:dyDescent="0.35">
      <c r="A80" s="199">
        <v>2</v>
      </c>
      <c r="B80" s="201"/>
      <c r="C80" s="214" t="s">
        <v>428</v>
      </c>
      <c r="D80" s="215" t="s">
        <v>760</v>
      </c>
      <c r="E80" s="217">
        <v>5</v>
      </c>
      <c r="F80" s="207"/>
      <c r="G80" s="207"/>
      <c r="H80" s="207"/>
      <c r="I80" s="207"/>
      <c r="J80" s="207"/>
      <c r="K80" s="207"/>
      <c r="L80" s="207"/>
      <c r="M80" s="207"/>
      <c r="N80" s="207"/>
      <c r="O80" s="207"/>
      <c r="P80" s="207"/>
      <c r="Q80" s="207"/>
    </row>
    <row r="81" spans="1:17" x14ac:dyDescent="0.35">
      <c r="A81" s="199">
        <v>3</v>
      </c>
      <c r="B81" s="201"/>
      <c r="C81" s="214" t="s">
        <v>627</v>
      </c>
      <c r="D81" s="215" t="s">
        <v>760</v>
      </c>
      <c r="E81" s="217">
        <v>2</v>
      </c>
      <c r="F81" s="207"/>
      <c r="G81" s="207"/>
      <c r="H81" s="207"/>
      <c r="I81" s="207"/>
      <c r="J81" s="207"/>
      <c r="K81" s="207"/>
      <c r="L81" s="207"/>
      <c r="M81" s="207"/>
      <c r="N81" s="207"/>
      <c r="O81" s="207"/>
      <c r="P81" s="207"/>
      <c r="Q81" s="207"/>
    </row>
    <row r="82" spans="1:17" x14ac:dyDescent="0.35">
      <c r="A82" s="199">
        <v>4</v>
      </c>
      <c r="B82" s="201"/>
      <c r="C82" s="214" t="s">
        <v>628</v>
      </c>
      <c r="D82" s="215" t="s">
        <v>760</v>
      </c>
      <c r="E82" s="217">
        <v>11</v>
      </c>
      <c r="F82" s="207"/>
      <c r="G82" s="207"/>
      <c r="H82" s="207"/>
      <c r="I82" s="207"/>
      <c r="J82" s="207"/>
      <c r="K82" s="207"/>
      <c r="L82" s="207"/>
      <c r="M82" s="207"/>
      <c r="N82" s="207"/>
      <c r="O82" s="207"/>
      <c r="P82" s="207"/>
      <c r="Q82" s="207"/>
    </row>
    <row r="83" spans="1:17" x14ac:dyDescent="0.35">
      <c r="A83" s="199">
        <v>5</v>
      </c>
      <c r="B83" s="201"/>
      <c r="C83" s="214" t="s">
        <v>5717</v>
      </c>
      <c r="D83" s="215" t="s">
        <v>760</v>
      </c>
      <c r="E83" s="217">
        <v>8</v>
      </c>
      <c r="F83" s="207"/>
      <c r="G83" s="207"/>
      <c r="H83" s="207"/>
      <c r="I83" s="207"/>
      <c r="J83" s="207"/>
      <c r="K83" s="207"/>
      <c r="L83" s="207"/>
      <c r="M83" s="207"/>
      <c r="N83" s="207"/>
      <c r="O83" s="207"/>
      <c r="P83" s="207"/>
      <c r="Q83" s="207"/>
    </row>
    <row r="84" spans="1:17" x14ac:dyDescent="0.35">
      <c r="A84" s="199">
        <v>6</v>
      </c>
      <c r="B84" s="201"/>
      <c r="C84" s="214" t="s">
        <v>710</v>
      </c>
      <c r="D84" s="215" t="s">
        <v>760</v>
      </c>
      <c r="E84" s="217">
        <v>0</v>
      </c>
      <c r="F84" s="207"/>
      <c r="G84" s="207"/>
      <c r="H84" s="207"/>
      <c r="I84" s="207"/>
      <c r="J84" s="207"/>
      <c r="K84" s="207"/>
      <c r="L84" s="207"/>
      <c r="M84" s="207"/>
      <c r="N84" s="207"/>
      <c r="O84" s="207"/>
      <c r="P84" s="207"/>
      <c r="Q84" s="207"/>
    </row>
    <row r="85" spans="1:17" x14ac:dyDescent="0.35">
      <c r="A85" s="199">
        <v>7</v>
      </c>
      <c r="B85" s="201"/>
      <c r="C85" s="214" t="s">
        <v>741</v>
      </c>
      <c r="D85" s="226" t="s">
        <v>760</v>
      </c>
      <c r="E85" s="216">
        <v>14</v>
      </c>
      <c r="F85" s="207"/>
      <c r="G85" s="207"/>
      <c r="H85" s="207"/>
      <c r="I85" s="207"/>
      <c r="J85" s="207"/>
      <c r="K85" s="207"/>
      <c r="L85" s="207"/>
      <c r="M85" s="207"/>
      <c r="N85" s="207"/>
      <c r="O85" s="207"/>
      <c r="P85" s="207"/>
      <c r="Q85" s="207"/>
    </row>
    <row r="86" spans="1:17" x14ac:dyDescent="0.35">
      <c r="A86" s="199">
        <v>8</v>
      </c>
      <c r="B86" s="201"/>
      <c r="C86" s="214" t="s">
        <v>709</v>
      </c>
      <c r="D86" s="226" t="s">
        <v>760</v>
      </c>
      <c r="E86" s="217">
        <v>9</v>
      </c>
      <c r="F86" s="207"/>
      <c r="G86" s="207"/>
      <c r="H86" s="207"/>
      <c r="I86" s="207"/>
      <c r="J86" s="207"/>
      <c r="K86" s="207"/>
      <c r="L86" s="207"/>
      <c r="M86" s="207"/>
      <c r="N86" s="207"/>
      <c r="O86" s="207"/>
      <c r="P86" s="207"/>
      <c r="Q86" s="207"/>
    </row>
    <row r="87" spans="1:17" x14ac:dyDescent="0.35">
      <c r="A87" s="199">
        <v>1</v>
      </c>
      <c r="B87" s="201"/>
      <c r="C87" s="214" t="s">
        <v>658</v>
      </c>
      <c r="D87" s="222" t="s">
        <v>761</v>
      </c>
      <c r="E87" s="217">
        <v>33</v>
      </c>
      <c r="F87" s="207"/>
      <c r="G87" s="207"/>
      <c r="H87" s="207"/>
      <c r="I87" s="207"/>
      <c r="J87" s="207"/>
      <c r="K87" s="207"/>
      <c r="L87" s="207"/>
      <c r="M87" s="207"/>
      <c r="N87" s="207"/>
      <c r="O87" s="207"/>
      <c r="P87" s="207"/>
      <c r="Q87" s="207"/>
    </row>
    <row r="88" spans="1:17" x14ac:dyDescent="0.35">
      <c r="A88" s="199">
        <v>2</v>
      </c>
      <c r="B88" s="201"/>
      <c r="C88" s="214" t="s">
        <v>581</v>
      </c>
      <c r="D88" s="222" t="s">
        <v>761</v>
      </c>
      <c r="E88" s="217">
        <v>18</v>
      </c>
      <c r="F88" s="207"/>
      <c r="G88" s="207"/>
      <c r="H88" s="207"/>
      <c r="I88" s="207"/>
      <c r="J88" s="207"/>
      <c r="K88" s="207"/>
      <c r="L88" s="207"/>
      <c r="M88" s="207"/>
      <c r="N88" s="207"/>
      <c r="O88" s="207"/>
      <c r="P88" s="207"/>
      <c r="Q88" s="207"/>
    </row>
    <row r="89" spans="1:17" x14ac:dyDescent="0.35">
      <c r="A89" s="199">
        <v>3</v>
      </c>
      <c r="B89" s="201"/>
      <c r="C89" s="214" t="s">
        <v>666</v>
      </c>
      <c r="D89" s="222" t="s">
        <v>761</v>
      </c>
      <c r="E89" s="217">
        <v>32</v>
      </c>
      <c r="F89" s="207"/>
      <c r="G89" s="207"/>
      <c r="H89" s="207"/>
      <c r="I89" s="207"/>
      <c r="J89" s="207"/>
      <c r="K89" s="207"/>
      <c r="L89" s="207"/>
      <c r="M89" s="207"/>
      <c r="N89" s="207"/>
      <c r="O89" s="207"/>
      <c r="P89" s="207"/>
      <c r="Q89" s="207"/>
    </row>
    <row r="90" spans="1:17" x14ac:dyDescent="0.35">
      <c r="A90" s="199">
        <v>4</v>
      </c>
      <c r="B90" s="201"/>
      <c r="C90" s="214" t="s">
        <v>672</v>
      </c>
      <c r="D90" s="222" t="s">
        <v>761</v>
      </c>
      <c r="E90" s="217">
        <v>30</v>
      </c>
      <c r="F90" s="207"/>
      <c r="G90" s="207"/>
      <c r="H90" s="207"/>
      <c r="I90" s="207"/>
      <c r="J90" s="207"/>
      <c r="K90" s="207"/>
      <c r="L90" s="207"/>
      <c r="M90" s="207"/>
      <c r="N90" s="207"/>
      <c r="O90" s="207"/>
      <c r="P90" s="207"/>
      <c r="Q90" s="207"/>
    </row>
    <row r="91" spans="1:17" x14ac:dyDescent="0.35">
      <c r="A91" s="199">
        <v>5</v>
      </c>
      <c r="B91" s="203"/>
      <c r="C91" s="214" t="s">
        <v>711</v>
      </c>
      <c r="D91" s="228" t="s">
        <v>761</v>
      </c>
      <c r="E91" s="216">
        <v>39</v>
      </c>
      <c r="F91" s="207"/>
      <c r="G91" s="207"/>
      <c r="H91" s="207"/>
      <c r="I91" s="207"/>
      <c r="J91" s="207"/>
      <c r="K91" s="207"/>
      <c r="L91" s="207"/>
      <c r="M91" s="207"/>
      <c r="N91" s="207"/>
      <c r="O91" s="207"/>
      <c r="P91" s="207"/>
      <c r="Q91" s="207"/>
    </row>
    <row r="92" spans="1:17" x14ac:dyDescent="0.35">
      <c r="A92" s="199"/>
      <c r="B92" s="201"/>
      <c r="C92" s="214" t="s">
        <v>784</v>
      </c>
      <c r="D92" s="228" t="s">
        <v>761</v>
      </c>
      <c r="E92" s="216">
        <v>29</v>
      </c>
      <c r="F92" s="207"/>
      <c r="G92" s="207"/>
      <c r="H92" s="207"/>
      <c r="I92" s="207"/>
      <c r="J92" s="207"/>
      <c r="K92" s="207"/>
      <c r="L92" s="207"/>
      <c r="M92" s="207"/>
      <c r="N92" s="207"/>
      <c r="O92" s="207"/>
      <c r="P92" s="207"/>
      <c r="Q92" s="207"/>
    </row>
    <row r="93" spans="1:17" x14ac:dyDescent="0.35">
      <c r="A93" s="199">
        <v>1</v>
      </c>
      <c r="B93" s="204" t="s">
        <v>529</v>
      </c>
      <c r="C93" s="214" t="s">
        <v>618</v>
      </c>
      <c r="D93" s="215" t="s">
        <v>760</v>
      </c>
      <c r="E93" s="217">
        <v>8</v>
      </c>
      <c r="F93" s="207"/>
      <c r="G93" s="207"/>
      <c r="H93" s="207"/>
      <c r="I93" s="207"/>
      <c r="J93" s="207"/>
      <c r="K93" s="207"/>
      <c r="L93" s="207"/>
      <c r="M93" s="207"/>
      <c r="N93" s="207"/>
      <c r="O93" s="207"/>
      <c r="P93" s="207"/>
      <c r="Q93" s="207"/>
    </row>
    <row r="94" spans="1:17" x14ac:dyDescent="0.35">
      <c r="A94" s="199">
        <v>2</v>
      </c>
      <c r="B94" s="201"/>
      <c r="C94" s="214" t="s">
        <v>632</v>
      </c>
      <c r="D94" s="215" t="s">
        <v>760</v>
      </c>
      <c r="E94" s="217">
        <v>5</v>
      </c>
      <c r="F94" s="207"/>
      <c r="G94" s="207"/>
      <c r="H94" s="207"/>
      <c r="I94" s="207"/>
      <c r="J94" s="207"/>
      <c r="K94" s="207"/>
      <c r="L94" s="207"/>
      <c r="M94" s="207"/>
      <c r="N94" s="207"/>
      <c r="O94" s="207"/>
      <c r="P94" s="207"/>
      <c r="Q94" s="207"/>
    </row>
    <row r="95" spans="1:17" x14ac:dyDescent="0.35">
      <c r="A95" s="199">
        <v>3</v>
      </c>
      <c r="B95" s="201"/>
      <c r="C95" s="214" t="s">
        <v>713</v>
      </c>
      <c r="D95" s="215" t="s">
        <v>760</v>
      </c>
      <c r="E95" s="217">
        <v>9</v>
      </c>
      <c r="F95" s="207"/>
      <c r="G95" s="207"/>
      <c r="H95" s="207"/>
      <c r="I95" s="207"/>
      <c r="J95" s="207"/>
      <c r="K95" s="207"/>
      <c r="L95" s="207"/>
      <c r="M95" s="207"/>
      <c r="N95" s="207"/>
      <c r="O95" s="207"/>
      <c r="P95" s="207"/>
      <c r="Q95" s="207"/>
    </row>
    <row r="96" spans="1:17" x14ac:dyDescent="0.35">
      <c r="A96" s="199">
        <v>1</v>
      </c>
      <c r="C96" s="214" t="s">
        <v>785</v>
      </c>
      <c r="D96" s="215" t="s">
        <v>760</v>
      </c>
      <c r="E96" s="217">
        <v>19</v>
      </c>
      <c r="F96" s="207"/>
      <c r="G96" s="207"/>
      <c r="H96" s="207"/>
      <c r="I96" s="207"/>
      <c r="J96" s="207"/>
      <c r="K96" s="207"/>
      <c r="L96" s="207"/>
      <c r="M96" s="207"/>
      <c r="N96" s="207"/>
      <c r="O96" s="207"/>
      <c r="P96" s="207"/>
      <c r="Q96" s="207"/>
    </row>
    <row r="97" spans="1:17" x14ac:dyDescent="0.35">
      <c r="A97" s="199">
        <v>2</v>
      </c>
      <c r="B97" s="201"/>
      <c r="C97" s="214" t="s">
        <v>766</v>
      </c>
      <c r="D97" s="222" t="s">
        <v>761</v>
      </c>
      <c r="E97" s="223">
        <v>5</v>
      </c>
      <c r="F97" s="207"/>
      <c r="G97" s="207"/>
      <c r="H97" s="207"/>
      <c r="I97" s="207"/>
      <c r="J97" s="207"/>
      <c r="K97" s="207"/>
      <c r="L97" s="207"/>
      <c r="M97" s="207"/>
      <c r="N97" s="207"/>
      <c r="O97" s="207"/>
      <c r="P97" s="207"/>
      <c r="Q97" s="207"/>
    </row>
    <row r="98" spans="1:17" x14ac:dyDescent="0.35">
      <c r="A98" s="199">
        <v>3</v>
      </c>
      <c r="B98" s="201"/>
      <c r="C98" s="214" t="s">
        <v>619</v>
      </c>
      <c r="D98" s="222" t="s">
        <v>761</v>
      </c>
      <c r="E98" s="223">
        <v>17</v>
      </c>
      <c r="F98" s="207"/>
      <c r="G98" s="207"/>
      <c r="H98" s="207"/>
      <c r="I98" s="207"/>
      <c r="J98" s="207"/>
      <c r="K98" s="207"/>
      <c r="L98" s="207"/>
      <c r="M98" s="207"/>
      <c r="N98" s="207"/>
      <c r="O98" s="207"/>
      <c r="P98" s="207"/>
      <c r="Q98" s="207"/>
    </row>
    <row r="99" spans="1:17" x14ac:dyDescent="0.35">
      <c r="A99" s="199">
        <v>4</v>
      </c>
      <c r="B99" s="201"/>
      <c r="C99" s="214" t="s">
        <v>786</v>
      </c>
      <c r="D99" s="222" t="s">
        <v>761</v>
      </c>
      <c r="E99" s="224">
        <v>11</v>
      </c>
      <c r="F99" s="207"/>
      <c r="G99" s="207"/>
      <c r="H99" s="207"/>
      <c r="I99" s="207"/>
      <c r="J99" s="207"/>
      <c r="K99" s="207"/>
      <c r="L99" s="207"/>
      <c r="M99" s="207"/>
      <c r="N99" s="207"/>
      <c r="O99" s="207"/>
      <c r="P99" s="207"/>
      <c r="Q99" s="207"/>
    </row>
    <row r="100" spans="1:17" x14ac:dyDescent="0.35">
      <c r="A100" s="199">
        <v>5</v>
      </c>
      <c r="B100" s="201"/>
      <c r="C100" s="214" t="s">
        <v>652</v>
      </c>
      <c r="D100" s="225" t="s">
        <v>767</v>
      </c>
      <c r="E100" s="213">
        <v>34</v>
      </c>
      <c r="F100" s="207"/>
      <c r="G100" s="207"/>
      <c r="H100" s="207"/>
      <c r="I100" s="207"/>
      <c r="J100" s="207"/>
      <c r="K100" s="207"/>
      <c r="L100" s="207"/>
      <c r="M100" s="207"/>
      <c r="N100" s="207"/>
      <c r="O100" s="207"/>
      <c r="P100" s="207"/>
      <c r="Q100" s="207"/>
    </row>
    <row r="101" spans="1:17" x14ac:dyDescent="0.35">
      <c r="A101" s="199">
        <v>6</v>
      </c>
      <c r="B101" s="201"/>
      <c r="C101" s="214" t="s">
        <v>653</v>
      </c>
      <c r="D101" s="225" t="s">
        <v>767</v>
      </c>
      <c r="E101" s="213">
        <v>30</v>
      </c>
      <c r="F101" s="207"/>
      <c r="G101" s="207"/>
      <c r="H101" s="207"/>
      <c r="I101" s="207"/>
      <c r="J101" s="207"/>
      <c r="K101" s="207"/>
      <c r="L101" s="207"/>
      <c r="M101" s="207"/>
      <c r="N101" s="207"/>
      <c r="O101" s="207"/>
      <c r="P101" s="207"/>
      <c r="Q101" s="207"/>
    </row>
    <row r="102" spans="1:17" x14ac:dyDescent="0.35">
      <c r="A102" s="199">
        <v>7</v>
      </c>
      <c r="B102" s="201"/>
      <c r="C102" s="214" t="s">
        <v>605</v>
      </c>
      <c r="D102" s="225" t="s">
        <v>768</v>
      </c>
      <c r="E102" s="224">
        <v>34</v>
      </c>
      <c r="F102" s="207"/>
      <c r="G102" s="207"/>
      <c r="H102" s="207"/>
      <c r="I102" s="207"/>
      <c r="J102" s="207"/>
      <c r="K102" s="207"/>
      <c r="L102" s="207"/>
      <c r="M102" s="207"/>
      <c r="N102" s="207"/>
      <c r="O102" s="207"/>
      <c r="P102" s="207"/>
      <c r="Q102" s="207"/>
    </row>
    <row r="103" spans="1:17" x14ac:dyDescent="0.35">
      <c r="A103" s="199">
        <v>8</v>
      </c>
      <c r="B103" s="201"/>
      <c r="C103" s="214" t="s">
        <v>601</v>
      </c>
      <c r="D103" s="225" t="s">
        <v>650</v>
      </c>
      <c r="E103" s="224">
        <v>22</v>
      </c>
      <c r="F103" s="207"/>
      <c r="G103" s="207"/>
      <c r="H103" s="207"/>
      <c r="I103" s="207"/>
      <c r="J103" s="207"/>
      <c r="K103" s="207"/>
      <c r="L103" s="207"/>
      <c r="M103" s="207"/>
      <c r="N103" s="207"/>
      <c r="O103" s="207"/>
      <c r="P103" s="207"/>
      <c r="Q103" s="207"/>
    </row>
    <row r="104" spans="1:17" x14ac:dyDescent="0.35">
      <c r="A104" s="199">
        <v>9</v>
      </c>
      <c r="B104" s="201"/>
      <c r="C104" s="214" t="s">
        <v>669</v>
      </c>
      <c r="D104" s="225" t="s">
        <v>650</v>
      </c>
      <c r="E104" s="224">
        <v>33</v>
      </c>
      <c r="F104" s="207"/>
      <c r="G104" s="207"/>
      <c r="H104" s="207"/>
      <c r="I104" s="207"/>
      <c r="J104" s="207"/>
      <c r="K104" s="207"/>
      <c r="L104" s="207"/>
      <c r="M104" s="207"/>
      <c r="N104" s="207"/>
      <c r="O104" s="207"/>
      <c r="P104" s="207"/>
      <c r="Q104" s="207"/>
    </row>
    <row r="105" spans="1:17" x14ac:dyDescent="0.35">
      <c r="A105" s="199">
        <v>10</v>
      </c>
      <c r="B105" s="201"/>
      <c r="C105" s="214" t="s">
        <v>643</v>
      </c>
      <c r="D105" s="225" t="s">
        <v>651</v>
      </c>
      <c r="E105" s="224">
        <v>26</v>
      </c>
      <c r="F105" s="207"/>
      <c r="G105" s="207"/>
      <c r="H105" s="207"/>
      <c r="I105" s="207"/>
      <c r="J105" s="207"/>
      <c r="K105" s="207"/>
      <c r="L105" s="207"/>
      <c r="M105" s="207"/>
      <c r="N105" s="207"/>
      <c r="O105" s="207"/>
      <c r="P105" s="207"/>
      <c r="Q105" s="207"/>
    </row>
    <row r="106" spans="1:17" x14ac:dyDescent="0.35">
      <c r="A106" s="199">
        <v>11</v>
      </c>
      <c r="B106" s="201"/>
      <c r="C106" s="214" t="s">
        <v>644</v>
      </c>
      <c r="D106" s="225" t="s">
        <v>648</v>
      </c>
      <c r="E106" s="224">
        <v>20</v>
      </c>
      <c r="F106" s="207"/>
      <c r="G106" s="207"/>
      <c r="H106" s="207"/>
      <c r="I106" s="207"/>
      <c r="J106" s="207"/>
      <c r="K106" s="207"/>
      <c r="L106" s="207"/>
      <c r="M106" s="207"/>
      <c r="N106" s="207"/>
      <c r="O106" s="207"/>
      <c r="P106" s="207"/>
      <c r="Q106" s="207"/>
    </row>
    <row r="107" spans="1:17" x14ac:dyDescent="0.35">
      <c r="A107" s="199">
        <v>12</v>
      </c>
      <c r="B107" s="201"/>
      <c r="C107" s="214" t="s">
        <v>667</v>
      </c>
      <c r="D107" s="225" t="s">
        <v>648</v>
      </c>
      <c r="E107" s="224">
        <v>26</v>
      </c>
      <c r="F107" s="207"/>
      <c r="G107" s="207"/>
      <c r="H107" s="207"/>
      <c r="I107" s="207"/>
      <c r="J107" s="207"/>
      <c r="K107" s="207"/>
      <c r="L107" s="207"/>
      <c r="M107" s="207"/>
      <c r="N107" s="207"/>
      <c r="O107" s="207"/>
      <c r="P107" s="207"/>
      <c r="Q107" s="207"/>
    </row>
    <row r="108" spans="1:17" x14ac:dyDescent="0.35">
      <c r="A108" s="199">
        <v>13</v>
      </c>
      <c r="B108" s="201"/>
      <c r="C108" s="214" t="s">
        <v>668</v>
      </c>
      <c r="D108" s="225" t="s">
        <v>648</v>
      </c>
      <c r="E108" s="224">
        <v>26</v>
      </c>
      <c r="F108" s="207"/>
      <c r="G108" s="207"/>
      <c r="H108" s="207"/>
      <c r="I108" s="207"/>
      <c r="J108" s="207"/>
      <c r="K108" s="207"/>
      <c r="L108" s="207"/>
      <c r="M108" s="207"/>
      <c r="N108" s="207"/>
      <c r="O108" s="207"/>
      <c r="P108" s="207"/>
      <c r="Q108" s="207"/>
    </row>
    <row r="109" spans="1:17" x14ac:dyDescent="0.35">
      <c r="A109" s="199">
        <v>14</v>
      </c>
      <c r="B109" s="201"/>
      <c r="C109" s="214" t="s">
        <v>769</v>
      </c>
      <c r="D109" s="225" t="s">
        <v>770</v>
      </c>
      <c r="E109" s="224">
        <v>30</v>
      </c>
      <c r="F109" s="207"/>
      <c r="G109" s="207"/>
      <c r="H109" s="207"/>
      <c r="I109" s="207"/>
      <c r="J109" s="207"/>
      <c r="K109" s="207"/>
      <c r="L109" s="207"/>
      <c r="M109" s="207"/>
      <c r="N109" s="207"/>
      <c r="O109" s="207"/>
      <c r="P109" s="207"/>
      <c r="Q109" s="207"/>
    </row>
    <row r="110" spans="1:17" x14ac:dyDescent="0.35">
      <c r="A110" s="202">
        <v>15</v>
      </c>
      <c r="B110" s="203"/>
      <c r="C110" s="214" t="s">
        <v>787</v>
      </c>
      <c r="D110" s="225" t="s">
        <v>649</v>
      </c>
      <c r="E110" s="224">
        <v>26</v>
      </c>
      <c r="F110" s="207"/>
      <c r="G110" s="207"/>
      <c r="H110" s="207"/>
      <c r="I110" s="207"/>
      <c r="J110" s="207"/>
      <c r="K110" s="207"/>
      <c r="L110" s="207"/>
      <c r="M110" s="207"/>
      <c r="N110" s="207"/>
      <c r="O110" s="207"/>
      <c r="P110" s="207"/>
      <c r="Q110" s="207"/>
    </row>
    <row r="111" spans="1:17" x14ac:dyDescent="0.35">
      <c r="A111" s="199"/>
      <c r="B111" s="201"/>
      <c r="C111" s="214" t="s">
        <v>788</v>
      </c>
      <c r="D111" s="225" t="s">
        <v>647</v>
      </c>
      <c r="E111" s="224">
        <v>21</v>
      </c>
      <c r="F111" s="207"/>
      <c r="G111" s="207"/>
      <c r="H111" s="207"/>
      <c r="I111" s="207"/>
      <c r="J111" s="207"/>
      <c r="K111" s="207"/>
      <c r="L111" s="207"/>
      <c r="M111" s="207"/>
      <c r="N111" s="207"/>
      <c r="O111" s="207"/>
      <c r="P111" s="207"/>
      <c r="Q111" s="207"/>
    </row>
    <row r="112" spans="1:17" x14ac:dyDescent="0.35">
      <c r="A112" s="199">
        <v>1</v>
      </c>
      <c r="B112" s="204" t="s">
        <v>528</v>
      </c>
      <c r="C112" s="214" t="s">
        <v>433</v>
      </c>
      <c r="D112" s="215" t="s">
        <v>760</v>
      </c>
      <c r="E112" s="217">
        <v>6</v>
      </c>
      <c r="F112" s="207"/>
      <c r="G112" s="207"/>
      <c r="H112" s="207"/>
      <c r="I112" s="207"/>
      <c r="J112" s="207"/>
      <c r="K112" s="207"/>
      <c r="L112" s="207"/>
      <c r="M112" s="207"/>
      <c r="N112" s="207"/>
      <c r="O112" s="207"/>
      <c r="P112" s="207"/>
      <c r="Q112" s="207"/>
    </row>
    <row r="113" spans="1:17" x14ac:dyDescent="0.35">
      <c r="A113" s="199">
        <v>2</v>
      </c>
      <c r="B113" s="201"/>
      <c r="C113" s="214" t="s">
        <v>633</v>
      </c>
      <c r="D113" s="215" t="s">
        <v>760</v>
      </c>
      <c r="E113" s="216">
        <v>6</v>
      </c>
      <c r="F113" s="207"/>
      <c r="G113" s="207"/>
      <c r="H113" s="207"/>
      <c r="I113" s="207"/>
      <c r="J113" s="207"/>
      <c r="K113" s="207"/>
      <c r="L113" s="207"/>
      <c r="M113" s="207"/>
      <c r="N113" s="207"/>
      <c r="O113" s="207"/>
      <c r="P113" s="207"/>
      <c r="Q113" s="207"/>
    </row>
    <row r="114" spans="1:17" x14ac:dyDescent="0.35">
      <c r="A114" s="199">
        <v>3</v>
      </c>
      <c r="B114" s="201"/>
      <c r="C114" s="214" t="s">
        <v>631</v>
      </c>
      <c r="D114" s="215" t="s">
        <v>760</v>
      </c>
      <c r="E114" s="217">
        <v>7</v>
      </c>
      <c r="F114" s="207"/>
      <c r="G114" s="207"/>
      <c r="H114" s="207"/>
      <c r="I114" s="207"/>
      <c r="J114" s="207"/>
      <c r="K114" s="207"/>
      <c r="L114" s="207"/>
      <c r="M114" s="207"/>
      <c r="N114" s="207"/>
      <c r="O114" s="207"/>
      <c r="P114" s="207"/>
      <c r="Q114" s="207"/>
    </row>
    <row r="115" spans="1:17" x14ac:dyDescent="0.35">
      <c r="A115" s="199">
        <v>4</v>
      </c>
      <c r="B115" s="201"/>
      <c r="C115" s="214" t="s">
        <v>714</v>
      </c>
      <c r="D115" s="226" t="s">
        <v>760</v>
      </c>
      <c r="E115" s="216">
        <v>18</v>
      </c>
      <c r="F115" s="207"/>
      <c r="G115" s="207"/>
      <c r="H115" s="207"/>
      <c r="I115" s="207"/>
      <c r="J115" s="207"/>
      <c r="K115" s="207"/>
      <c r="L115" s="207"/>
      <c r="M115" s="207"/>
      <c r="N115" s="207"/>
      <c r="O115" s="207"/>
      <c r="P115" s="207"/>
      <c r="Q115" s="207"/>
    </row>
    <row r="116" spans="1:17" x14ac:dyDescent="0.35">
      <c r="A116" s="199">
        <v>5</v>
      </c>
      <c r="B116" s="201"/>
      <c r="C116" s="214" t="s">
        <v>789</v>
      </c>
      <c r="D116" s="226" t="s">
        <v>760</v>
      </c>
      <c r="E116" s="216">
        <v>5</v>
      </c>
      <c r="F116" s="207"/>
      <c r="G116" s="207"/>
      <c r="H116" s="207"/>
      <c r="I116" s="207"/>
      <c r="J116" s="207"/>
      <c r="K116" s="207"/>
      <c r="L116" s="207"/>
      <c r="M116" s="207"/>
      <c r="N116" s="207"/>
      <c r="O116" s="207"/>
      <c r="P116" s="207"/>
      <c r="Q116" s="207"/>
    </row>
    <row r="117" spans="1:17" x14ac:dyDescent="0.35">
      <c r="A117" s="199">
        <v>6</v>
      </c>
      <c r="B117" s="201"/>
      <c r="C117" s="214" t="s">
        <v>715</v>
      </c>
      <c r="D117" s="226" t="s">
        <v>760</v>
      </c>
      <c r="E117" s="216">
        <v>9</v>
      </c>
      <c r="F117" s="207"/>
      <c r="G117" s="207"/>
      <c r="H117" s="207"/>
      <c r="I117" s="207"/>
      <c r="J117" s="207"/>
      <c r="K117" s="207"/>
      <c r="L117" s="207"/>
      <c r="M117" s="207"/>
      <c r="N117" s="207"/>
      <c r="O117" s="207"/>
      <c r="P117" s="207"/>
      <c r="Q117" s="207"/>
    </row>
    <row r="118" spans="1:17" x14ac:dyDescent="0.35">
      <c r="A118" s="199">
        <v>1</v>
      </c>
      <c r="B118" s="201"/>
      <c r="C118" s="214" t="s">
        <v>434</v>
      </c>
      <c r="D118" s="222" t="s">
        <v>761</v>
      </c>
      <c r="E118" s="223">
        <v>21</v>
      </c>
      <c r="F118" s="207"/>
      <c r="G118" s="207"/>
      <c r="H118" s="207"/>
      <c r="I118" s="207"/>
      <c r="J118" s="207"/>
      <c r="K118" s="207"/>
      <c r="L118" s="207"/>
      <c r="M118" s="207"/>
      <c r="N118" s="207"/>
      <c r="O118" s="207"/>
      <c r="P118" s="207"/>
      <c r="Q118" s="207"/>
    </row>
    <row r="119" spans="1:17" x14ac:dyDescent="0.35">
      <c r="A119" s="199">
        <v>2</v>
      </c>
      <c r="B119" s="201"/>
      <c r="C119" s="214" t="s">
        <v>31</v>
      </c>
      <c r="D119" s="222" t="s">
        <v>761</v>
      </c>
      <c r="E119" s="223">
        <v>8</v>
      </c>
      <c r="F119" s="207"/>
      <c r="G119" s="207"/>
      <c r="H119" s="207"/>
      <c r="I119" s="207"/>
      <c r="J119" s="207"/>
      <c r="K119" s="207"/>
      <c r="L119" s="207"/>
      <c r="M119" s="207"/>
      <c r="N119" s="207"/>
      <c r="O119" s="207"/>
      <c r="P119" s="207"/>
      <c r="Q119" s="207"/>
    </row>
    <row r="120" spans="1:17" x14ac:dyDescent="0.35">
      <c r="A120" s="199">
        <v>3</v>
      </c>
      <c r="B120" s="201"/>
      <c r="C120" s="214" t="s">
        <v>771</v>
      </c>
      <c r="D120" s="222" t="s">
        <v>761</v>
      </c>
      <c r="E120" s="223">
        <v>9</v>
      </c>
      <c r="F120" s="207"/>
      <c r="G120" s="207"/>
      <c r="H120" s="207"/>
      <c r="I120" s="207"/>
      <c r="J120" s="207"/>
      <c r="K120" s="207"/>
      <c r="L120" s="207"/>
      <c r="M120" s="207"/>
      <c r="N120" s="207"/>
      <c r="O120" s="207"/>
      <c r="P120" s="207"/>
      <c r="Q120" s="207"/>
    </row>
    <row r="121" spans="1:17" x14ac:dyDescent="0.35">
      <c r="A121" s="199">
        <v>4</v>
      </c>
      <c r="B121" s="201"/>
      <c r="C121" s="214" t="s">
        <v>621</v>
      </c>
      <c r="D121" s="222" t="s">
        <v>761</v>
      </c>
      <c r="E121" s="223">
        <v>31</v>
      </c>
      <c r="F121" s="207"/>
      <c r="G121" s="207"/>
      <c r="H121" s="207"/>
      <c r="I121" s="207"/>
      <c r="J121" s="207"/>
      <c r="K121" s="207"/>
      <c r="L121" s="207"/>
      <c r="M121" s="207"/>
      <c r="N121" s="207"/>
      <c r="O121" s="207"/>
      <c r="P121" s="207"/>
      <c r="Q121" s="207"/>
    </row>
    <row r="122" spans="1:17" x14ac:dyDescent="0.35">
      <c r="A122" s="199">
        <v>5</v>
      </c>
      <c r="B122" s="201"/>
      <c r="C122" s="214" t="s">
        <v>620</v>
      </c>
      <c r="D122" s="222" t="s">
        <v>761</v>
      </c>
      <c r="E122" s="223">
        <v>34</v>
      </c>
      <c r="F122" s="207"/>
      <c r="G122" s="207"/>
      <c r="H122" s="207"/>
      <c r="I122" s="207"/>
      <c r="J122" s="207"/>
      <c r="K122" s="207"/>
      <c r="L122" s="207"/>
      <c r="M122" s="207"/>
      <c r="N122" s="207"/>
      <c r="O122" s="207"/>
      <c r="P122" s="207"/>
      <c r="Q122" s="207"/>
    </row>
    <row r="123" spans="1:17" x14ac:dyDescent="0.35">
      <c r="A123" s="199">
        <v>6</v>
      </c>
      <c r="B123" s="201"/>
      <c r="C123" s="214" t="s">
        <v>790</v>
      </c>
      <c r="D123" s="222" t="s">
        <v>761</v>
      </c>
      <c r="E123" s="223">
        <v>46</v>
      </c>
      <c r="F123" s="207"/>
      <c r="G123" s="207"/>
      <c r="H123" s="207"/>
      <c r="I123" s="207"/>
      <c r="J123" s="207"/>
      <c r="K123" s="207"/>
      <c r="L123" s="207"/>
      <c r="M123" s="207"/>
      <c r="N123" s="207"/>
      <c r="O123" s="207"/>
      <c r="P123" s="207"/>
      <c r="Q123" s="207"/>
    </row>
    <row r="124" spans="1:17" x14ac:dyDescent="0.35">
      <c r="A124" s="199">
        <v>7</v>
      </c>
      <c r="B124" s="201"/>
      <c r="C124" s="214" t="s">
        <v>718</v>
      </c>
      <c r="D124" s="222" t="s">
        <v>761</v>
      </c>
      <c r="E124" s="223">
        <v>36</v>
      </c>
      <c r="F124" s="207"/>
      <c r="G124" s="207"/>
      <c r="H124" s="207"/>
      <c r="I124" s="207"/>
      <c r="J124" s="207"/>
      <c r="K124" s="207"/>
      <c r="L124" s="207"/>
      <c r="M124" s="207"/>
      <c r="N124" s="207"/>
      <c r="O124" s="207"/>
      <c r="P124" s="207"/>
      <c r="Q124" s="207"/>
    </row>
    <row r="125" spans="1:17" x14ac:dyDescent="0.35">
      <c r="A125" s="199">
        <v>8</v>
      </c>
      <c r="B125" s="201"/>
      <c r="C125" s="214" t="s">
        <v>772</v>
      </c>
      <c r="D125" s="225" t="s">
        <v>773</v>
      </c>
      <c r="E125" s="223">
        <v>46</v>
      </c>
      <c r="F125" s="207"/>
      <c r="G125" s="207"/>
      <c r="H125" s="207"/>
      <c r="I125" s="207"/>
      <c r="J125" s="207"/>
      <c r="K125" s="207"/>
      <c r="L125" s="207"/>
      <c r="M125" s="207"/>
      <c r="N125" s="207"/>
      <c r="O125" s="207"/>
      <c r="P125" s="207"/>
      <c r="Q125" s="207"/>
    </row>
    <row r="126" spans="1:17" x14ac:dyDescent="0.35">
      <c r="A126" s="199">
        <v>9</v>
      </c>
      <c r="B126" s="201"/>
      <c r="C126" s="214" t="s">
        <v>774</v>
      </c>
      <c r="D126" s="225" t="s">
        <v>773</v>
      </c>
      <c r="E126" s="223">
        <v>29</v>
      </c>
      <c r="F126" s="207"/>
      <c r="G126" s="207"/>
      <c r="H126" s="207"/>
      <c r="I126" s="207"/>
      <c r="J126" s="207"/>
      <c r="K126" s="207"/>
      <c r="L126" s="207"/>
      <c r="M126" s="207"/>
      <c r="N126" s="207"/>
      <c r="O126" s="207"/>
      <c r="P126" s="207"/>
      <c r="Q126" s="207"/>
    </row>
    <row r="127" spans="1:17" x14ac:dyDescent="0.35">
      <c r="A127" s="199">
        <v>10</v>
      </c>
      <c r="B127" s="201"/>
      <c r="C127" s="214" t="s">
        <v>716</v>
      </c>
      <c r="D127" s="225" t="s">
        <v>773</v>
      </c>
      <c r="E127" s="223">
        <v>21</v>
      </c>
      <c r="F127" s="207"/>
      <c r="G127" s="207"/>
      <c r="H127" s="207"/>
      <c r="I127" s="207"/>
      <c r="J127" s="207"/>
      <c r="K127" s="207"/>
      <c r="L127" s="207"/>
      <c r="M127" s="207"/>
      <c r="N127" s="207"/>
      <c r="O127" s="207"/>
      <c r="P127" s="207"/>
      <c r="Q127" s="207"/>
    </row>
    <row r="128" spans="1:17" x14ac:dyDescent="0.35">
      <c r="A128" s="199">
        <v>11</v>
      </c>
      <c r="B128" s="201"/>
      <c r="C128" s="214" t="s">
        <v>775</v>
      </c>
      <c r="D128" s="225" t="s">
        <v>773</v>
      </c>
      <c r="E128" s="223">
        <v>25</v>
      </c>
      <c r="F128" s="207"/>
      <c r="G128" s="207"/>
      <c r="H128" s="207"/>
      <c r="I128" s="207"/>
      <c r="J128" s="207"/>
      <c r="K128" s="207"/>
      <c r="L128" s="207"/>
      <c r="M128" s="207"/>
      <c r="N128" s="207"/>
      <c r="O128" s="207"/>
      <c r="P128" s="207"/>
      <c r="Q128" s="207"/>
    </row>
    <row r="129" spans="1:17" x14ac:dyDescent="0.35">
      <c r="A129" s="199">
        <v>12</v>
      </c>
      <c r="B129" s="201"/>
      <c r="C129" s="214" t="s">
        <v>717</v>
      </c>
      <c r="D129" s="225" t="s">
        <v>650</v>
      </c>
      <c r="E129" s="229">
        <v>33</v>
      </c>
      <c r="F129" s="207"/>
      <c r="G129" s="207"/>
      <c r="H129" s="207"/>
      <c r="I129" s="207"/>
      <c r="J129" s="207"/>
      <c r="K129" s="207"/>
      <c r="L129" s="207"/>
      <c r="M129" s="207"/>
      <c r="N129" s="207"/>
      <c r="O129" s="207"/>
      <c r="P129" s="207"/>
      <c r="Q129" s="207"/>
    </row>
    <row r="130" spans="1:17" x14ac:dyDescent="0.35">
      <c r="A130" s="199">
        <v>13</v>
      </c>
      <c r="B130" s="201"/>
      <c r="C130" s="214" t="s">
        <v>776</v>
      </c>
      <c r="D130" s="225" t="s">
        <v>777</v>
      </c>
      <c r="E130" s="223">
        <v>35</v>
      </c>
      <c r="F130" s="207"/>
      <c r="G130" s="207"/>
      <c r="H130" s="207"/>
      <c r="I130" s="207"/>
      <c r="J130" s="207"/>
      <c r="K130" s="207"/>
      <c r="L130" s="207"/>
      <c r="M130" s="207"/>
      <c r="N130" s="207"/>
      <c r="O130" s="207"/>
      <c r="P130" s="207"/>
      <c r="Q130" s="207"/>
    </row>
    <row r="131" spans="1:17" x14ac:dyDescent="0.35">
      <c r="A131" s="199">
        <v>14</v>
      </c>
      <c r="B131" s="201"/>
      <c r="C131" s="214" t="s">
        <v>791</v>
      </c>
      <c r="D131" s="225" t="s">
        <v>777</v>
      </c>
      <c r="E131" s="224">
        <v>33</v>
      </c>
      <c r="F131" s="207"/>
      <c r="G131" s="207"/>
      <c r="H131" s="207"/>
      <c r="I131" s="207"/>
      <c r="J131" s="207"/>
      <c r="K131" s="207"/>
      <c r="L131" s="207"/>
      <c r="M131" s="207"/>
      <c r="N131" s="207"/>
      <c r="O131" s="207"/>
      <c r="P131" s="207"/>
      <c r="Q131" s="207"/>
    </row>
    <row r="132" spans="1:17" x14ac:dyDescent="0.35">
      <c r="A132" s="199">
        <v>1</v>
      </c>
      <c r="B132" s="205" t="s">
        <v>778</v>
      </c>
      <c r="C132" s="214" t="s">
        <v>432</v>
      </c>
      <c r="D132" s="215" t="s">
        <v>760</v>
      </c>
      <c r="E132" s="217">
        <v>4</v>
      </c>
      <c r="F132" s="207"/>
      <c r="G132" s="207"/>
      <c r="H132" s="207"/>
      <c r="I132" s="207"/>
      <c r="J132" s="207"/>
      <c r="K132" s="207"/>
      <c r="L132" s="207"/>
      <c r="M132" s="207"/>
      <c r="N132" s="207"/>
      <c r="O132" s="207"/>
      <c r="P132" s="207"/>
      <c r="Q132" s="207"/>
    </row>
    <row r="133" spans="1:17" x14ac:dyDescent="0.35">
      <c r="A133" s="199">
        <v>2</v>
      </c>
      <c r="B133" s="201"/>
      <c r="C133" s="214" t="s">
        <v>629</v>
      </c>
      <c r="D133" s="215" t="s">
        <v>760</v>
      </c>
      <c r="E133" s="217">
        <v>2</v>
      </c>
      <c r="F133" s="207"/>
      <c r="G133" s="207"/>
      <c r="H133" s="207"/>
      <c r="I133" s="207"/>
      <c r="J133" s="207"/>
      <c r="K133" s="207"/>
      <c r="L133" s="207"/>
      <c r="M133" s="207"/>
      <c r="N133" s="207"/>
      <c r="O133" s="207"/>
      <c r="P133" s="207"/>
      <c r="Q133" s="207"/>
    </row>
    <row r="134" spans="1:17" x14ac:dyDescent="0.35">
      <c r="A134" s="199">
        <v>3</v>
      </c>
      <c r="B134" s="201"/>
      <c r="C134" s="214" t="s">
        <v>630</v>
      </c>
      <c r="D134" s="215" t="s">
        <v>760</v>
      </c>
      <c r="E134" s="217">
        <v>7</v>
      </c>
      <c r="F134" s="207"/>
      <c r="G134" s="207"/>
      <c r="H134" s="207"/>
      <c r="I134" s="207"/>
      <c r="J134" s="207"/>
      <c r="K134" s="207"/>
      <c r="L134" s="207"/>
      <c r="M134" s="207"/>
      <c r="N134" s="207"/>
      <c r="O134" s="207"/>
      <c r="P134" s="207"/>
      <c r="Q134" s="207"/>
    </row>
    <row r="135" spans="1:17" x14ac:dyDescent="0.35">
      <c r="A135" s="199">
        <v>4</v>
      </c>
      <c r="B135" s="201"/>
      <c r="C135" s="214" t="s">
        <v>729</v>
      </c>
      <c r="D135" s="215" t="s">
        <v>760</v>
      </c>
      <c r="E135" s="217">
        <v>10</v>
      </c>
      <c r="F135" s="207"/>
      <c r="G135" s="207"/>
      <c r="H135" s="207"/>
      <c r="I135" s="207"/>
      <c r="J135" s="207"/>
      <c r="K135" s="207"/>
      <c r="L135" s="207"/>
      <c r="M135" s="207"/>
      <c r="N135" s="207"/>
      <c r="O135" s="207"/>
      <c r="P135" s="207"/>
      <c r="Q135" s="207"/>
    </row>
    <row r="136" spans="1:17" x14ac:dyDescent="0.35">
      <c r="A136" s="199">
        <v>5</v>
      </c>
      <c r="B136" s="201"/>
      <c r="C136" s="214" t="s">
        <v>728</v>
      </c>
      <c r="D136" s="215" t="s">
        <v>760</v>
      </c>
      <c r="E136" s="217">
        <v>6</v>
      </c>
      <c r="F136" s="207"/>
      <c r="G136" s="207"/>
      <c r="H136" s="207"/>
      <c r="I136" s="207"/>
      <c r="J136" s="207"/>
      <c r="K136" s="207"/>
      <c r="L136" s="207"/>
      <c r="M136" s="207"/>
      <c r="N136" s="207"/>
      <c r="O136" s="207"/>
      <c r="P136" s="207"/>
      <c r="Q136" s="207"/>
    </row>
    <row r="137" spans="1:17" x14ac:dyDescent="0.35">
      <c r="A137" s="199">
        <v>6</v>
      </c>
      <c r="B137" s="201"/>
      <c r="C137" s="214" t="s">
        <v>636</v>
      </c>
      <c r="D137" s="222" t="s">
        <v>761</v>
      </c>
      <c r="E137" s="221">
        <v>14</v>
      </c>
      <c r="F137" s="207"/>
      <c r="G137" s="207"/>
      <c r="H137" s="207"/>
      <c r="I137" s="207"/>
      <c r="J137" s="207"/>
      <c r="K137" s="207"/>
      <c r="L137" s="207"/>
      <c r="M137" s="207"/>
      <c r="N137" s="207"/>
      <c r="O137" s="207"/>
      <c r="P137" s="207"/>
      <c r="Q137" s="207"/>
    </row>
    <row r="138" spans="1:17" x14ac:dyDescent="0.35">
      <c r="A138" s="199">
        <v>1</v>
      </c>
      <c r="B138" s="201"/>
      <c r="C138" s="214" t="s">
        <v>634</v>
      </c>
      <c r="D138" s="222" t="s">
        <v>761</v>
      </c>
      <c r="E138" s="223">
        <v>14</v>
      </c>
      <c r="F138" s="207"/>
      <c r="G138" s="207"/>
      <c r="H138" s="207"/>
      <c r="I138" s="207"/>
      <c r="J138" s="207"/>
      <c r="K138" s="207"/>
      <c r="L138" s="207"/>
      <c r="M138" s="207"/>
      <c r="N138" s="207"/>
      <c r="O138" s="207"/>
      <c r="P138" s="207"/>
      <c r="Q138" s="207"/>
    </row>
    <row r="139" spans="1:17" x14ac:dyDescent="0.35">
      <c r="A139" s="199">
        <v>2</v>
      </c>
      <c r="B139" s="201"/>
      <c r="C139" s="214" t="s">
        <v>635</v>
      </c>
      <c r="D139" s="222" t="s">
        <v>761</v>
      </c>
      <c r="E139" s="223">
        <v>18</v>
      </c>
      <c r="F139" s="207"/>
      <c r="G139" s="207"/>
      <c r="H139" s="207"/>
      <c r="I139" s="207"/>
      <c r="J139" s="207"/>
      <c r="K139" s="207"/>
      <c r="L139" s="207"/>
      <c r="M139" s="207"/>
      <c r="N139" s="207"/>
      <c r="O139" s="207"/>
      <c r="P139" s="207"/>
      <c r="Q139" s="207"/>
    </row>
    <row r="140" spans="1:17" x14ac:dyDescent="0.35">
      <c r="A140" s="199">
        <v>3</v>
      </c>
      <c r="B140" s="201"/>
      <c r="C140" s="214" t="s">
        <v>707</v>
      </c>
      <c r="D140" s="222" t="s">
        <v>761</v>
      </c>
      <c r="E140" s="223">
        <v>14</v>
      </c>
      <c r="F140" s="207"/>
      <c r="G140" s="207"/>
      <c r="H140" s="207"/>
      <c r="I140" s="207"/>
      <c r="J140" s="207"/>
      <c r="K140" s="207"/>
      <c r="L140" s="207"/>
      <c r="M140" s="207"/>
      <c r="N140" s="207"/>
      <c r="O140" s="207"/>
      <c r="P140" s="207"/>
      <c r="Q140" s="207"/>
    </row>
    <row r="141" spans="1:17" x14ac:dyDescent="0.35">
      <c r="A141" s="199">
        <v>4</v>
      </c>
      <c r="B141" s="201"/>
      <c r="C141" s="214" t="s">
        <v>708</v>
      </c>
      <c r="D141" s="222" t="s">
        <v>761</v>
      </c>
      <c r="E141" s="223">
        <v>0</v>
      </c>
      <c r="F141" s="207"/>
      <c r="G141" s="207"/>
      <c r="H141" s="207"/>
      <c r="I141" s="207"/>
      <c r="J141" s="207"/>
      <c r="K141" s="207"/>
      <c r="L141" s="207"/>
      <c r="M141" s="207"/>
      <c r="N141" s="207"/>
      <c r="O141" s="207"/>
      <c r="P141" s="207"/>
      <c r="Q141" s="207"/>
    </row>
    <row r="142" spans="1:17" x14ac:dyDescent="0.35">
      <c r="A142" s="199">
        <v>5</v>
      </c>
      <c r="B142" s="201"/>
      <c r="C142" s="214" t="s">
        <v>732</v>
      </c>
      <c r="D142" s="222" t="s">
        <v>761</v>
      </c>
      <c r="E142" s="223">
        <v>0</v>
      </c>
      <c r="F142" s="207"/>
      <c r="G142" s="207"/>
      <c r="H142" s="207"/>
      <c r="I142" s="207"/>
      <c r="J142" s="207"/>
      <c r="K142" s="207"/>
      <c r="L142" s="207"/>
      <c r="M142" s="207"/>
      <c r="N142" s="207"/>
      <c r="O142" s="207"/>
      <c r="P142" s="207"/>
      <c r="Q142" s="207"/>
    </row>
    <row r="143" spans="1:17" x14ac:dyDescent="0.35">
      <c r="A143" s="199">
        <v>6</v>
      </c>
      <c r="B143" s="201"/>
      <c r="C143" s="214" t="s">
        <v>733</v>
      </c>
      <c r="D143" s="222" t="s">
        <v>761</v>
      </c>
      <c r="E143" s="223">
        <v>0</v>
      </c>
      <c r="F143" s="207"/>
      <c r="G143" s="207"/>
      <c r="H143" s="207"/>
      <c r="I143" s="207"/>
      <c r="J143" s="207"/>
      <c r="K143" s="207"/>
      <c r="L143" s="207"/>
      <c r="M143" s="207"/>
      <c r="N143" s="207"/>
      <c r="O143" s="207"/>
      <c r="P143" s="207"/>
      <c r="Q143" s="207"/>
    </row>
    <row r="144" spans="1:17" x14ac:dyDescent="0.35">
      <c r="A144" s="199">
        <v>7</v>
      </c>
      <c r="B144" s="201"/>
      <c r="C144" s="214" t="s">
        <v>703</v>
      </c>
      <c r="D144" s="225" t="s">
        <v>761</v>
      </c>
      <c r="E144" s="224">
        <v>25</v>
      </c>
      <c r="F144" s="207"/>
      <c r="G144" s="207"/>
      <c r="H144" s="207"/>
      <c r="I144" s="207"/>
      <c r="J144" s="207"/>
      <c r="K144" s="207"/>
      <c r="L144" s="207"/>
      <c r="M144" s="207"/>
      <c r="N144" s="207"/>
      <c r="O144" s="207"/>
      <c r="P144" s="207"/>
      <c r="Q144" s="207"/>
    </row>
    <row r="145" spans="1:17" x14ac:dyDescent="0.35">
      <c r="A145" s="199">
        <v>8</v>
      </c>
      <c r="B145" s="201"/>
      <c r="C145" s="214" t="s">
        <v>704</v>
      </c>
      <c r="D145" s="225" t="s">
        <v>761</v>
      </c>
      <c r="E145" s="223">
        <v>34</v>
      </c>
      <c r="F145" s="207"/>
      <c r="G145" s="207"/>
      <c r="H145" s="207"/>
      <c r="I145" s="207"/>
      <c r="J145" s="207"/>
      <c r="K145" s="207"/>
      <c r="L145" s="207"/>
      <c r="M145" s="207"/>
      <c r="N145" s="207"/>
      <c r="O145" s="207"/>
      <c r="P145" s="207"/>
      <c r="Q145" s="207"/>
    </row>
    <row r="146" spans="1:17" x14ac:dyDescent="0.35">
      <c r="A146" s="199">
        <v>9</v>
      </c>
      <c r="B146" s="201"/>
      <c r="C146" s="214" t="s">
        <v>705</v>
      </c>
      <c r="D146" s="225" t="s">
        <v>761</v>
      </c>
      <c r="E146" s="223">
        <v>0</v>
      </c>
      <c r="F146" s="207"/>
      <c r="G146" s="207"/>
      <c r="H146" s="207"/>
      <c r="I146" s="207"/>
      <c r="J146" s="207"/>
      <c r="K146" s="207"/>
      <c r="L146" s="207"/>
      <c r="M146" s="207"/>
      <c r="N146" s="207"/>
      <c r="O146" s="207"/>
      <c r="P146" s="207"/>
      <c r="Q146" s="207"/>
    </row>
    <row r="147" spans="1:17" x14ac:dyDescent="0.35">
      <c r="A147" s="199">
        <v>10</v>
      </c>
      <c r="B147" s="201"/>
      <c r="C147" s="214" t="s">
        <v>706</v>
      </c>
      <c r="D147" s="225" t="s">
        <v>761</v>
      </c>
      <c r="E147" s="223">
        <v>0</v>
      </c>
      <c r="F147" s="207"/>
      <c r="G147" s="207"/>
      <c r="H147" s="207"/>
      <c r="I147" s="207"/>
      <c r="J147" s="207"/>
      <c r="K147" s="207"/>
      <c r="L147" s="207"/>
      <c r="M147" s="207"/>
      <c r="N147" s="207"/>
      <c r="O147" s="207"/>
      <c r="P147" s="207"/>
      <c r="Q147" s="207"/>
    </row>
    <row r="148" spans="1:17" x14ac:dyDescent="0.35">
      <c r="A148" s="199">
        <v>11</v>
      </c>
      <c r="B148" s="201"/>
      <c r="C148" s="214" t="s">
        <v>730</v>
      </c>
      <c r="D148" s="225" t="s">
        <v>761</v>
      </c>
      <c r="E148" s="223">
        <v>0</v>
      </c>
      <c r="F148" s="207"/>
      <c r="G148" s="207"/>
      <c r="H148" s="207"/>
      <c r="I148" s="207"/>
      <c r="J148" s="207"/>
      <c r="K148" s="207"/>
      <c r="L148" s="207"/>
      <c r="M148" s="207"/>
      <c r="N148" s="207"/>
      <c r="O148" s="207"/>
      <c r="P148" s="207"/>
      <c r="Q148" s="207"/>
    </row>
    <row r="149" spans="1:17" x14ac:dyDescent="0.35">
      <c r="A149" s="199">
        <v>12</v>
      </c>
      <c r="B149" s="201"/>
      <c r="C149" s="214" t="s">
        <v>617</v>
      </c>
      <c r="D149" s="225" t="s">
        <v>768</v>
      </c>
      <c r="E149" s="224">
        <v>43</v>
      </c>
      <c r="F149" s="207"/>
      <c r="G149" s="207"/>
      <c r="H149" s="207"/>
      <c r="I149" s="207"/>
      <c r="J149" s="207"/>
      <c r="K149" s="207"/>
      <c r="L149" s="207"/>
      <c r="M149" s="207"/>
      <c r="N149" s="207"/>
      <c r="O149" s="207"/>
      <c r="P149" s="207"/>
      <c r="Q149" s="207"/>
    </row>
    <row r="150" spans="1:17" x14ac:dyDescent="0.35">
      <c r="A150" s="199">
        <v>13</v>
      </c>
      <c r="B150" s="201"/>
      <c r="C150" s="214" t="s">
        <v>673</v>
      </c>
      <c r="D150" s="225" t="s">
        <v>650</v>
      </c>
      <c r="E150" s="224">
        <v>35</v>
      </c>
      <c r="F150" s="207"/>
      <c r="G150" s="207"/>
      <c r="H150" s="207"/>
      <c r="I150" s="207"/>
      <c r="J150" s="207"/>
      <c r="K150" s="207"/>
      <c r="L150" s="207"/>
      <c r="M150" s="207"/>
      <c r="N150" s="207"/>
      <c r="O150" s="207"/>
      <c r="P150" s="207"/>
      <c r="Q150" s="207"/>
    </row>
    <row r="151" spans="1:17" x14ac:dyDescent="0.35">
      <c r="A151" s="199">
        <v>14</v>
      </c>
      <c r="B151" s="201"/>
      <c r="C151" s="214" t="s">
        <v>674</v>
      </c>
      <c r="D151" s="225" t="s">
        <v>650</v>
      </c>
      <c r="E151" s="224">
        <v>35</v>
      </c>
      <c r="F151" s="207"/>
      <c r="G151" s="207"/>
      <c r="H151" s="207"/>
      <c r="I151" s="207"/>
      <c r="J151" s="207"/>
      <c r="K151" s="207"/>
      <c r="L151" s="207"/>
      <c r="M151" s="207"/>
      <c r="N151" s="207"/>
      <c r="O151" s="207"/>
      <c r="P151" s="207"/>
      <c r="Q151" s="207"/>
    </row>
    <row r="152" spans="1:17" x14ac:dyDescent="0.35">
      <c r="A152" s="199">
        <v>15</v>
      </c>
      <c r="B152" s="201"/>
      <c r="C152" s="214" t="s">
        <v>676</v>
      </c>
      <c r="D152" s="225" t="s">
        <v>650</v>
      </c>
      <c r="E152" s="224">
        <v>35</v>
      </c>
      <c r="F152" s="207"/>
      <c r="G152" s="207"/>
      <c r="H152" s="207"/>
      <c r="I152" s="207"/>
      <c r="J152" s="207"/>
      <c r="K152" s="207"/>
      <c r="L152" s="207"/>
      <c r="M152" s="207"/>
      <c r="N152" s="207"/>
      <c r="O152" s="207"/>
      <c r="P152" s="207"/>
      <c r="Q152" s="207"/>
    </row>
    <row r="153" spans="1:17" x14ac:dyDescent="0.35">
      <c r="A153" s="199">
        <v>16</v>
      </c>
      <c r="B153" s="201"/>
      <c r="C153" s="214" t="s">
        <v>677</v>
      </c>
      <c r="D153" s="222" t="s">
        <v>650</v>
      </c>
      <c r="E153" s="224">
        <v>35</v>
      </c>
      <c r="F153" s="207"/>
      <c r="G153" s="207"/>
      <c r="H153" s="207"/>
      <c r="I153" s="207"/>
      <c r="J153" s="207"/>
      <c r="K153" s="207"/>
      <c r="L153" s="207"/>
      <c r="M153" s="207"/>
      <c r="N153" s="207"/>
      <c r="O153" s="207"/>
      <c r="P153" s="207"/>
      <c r="Q153" s="207"/>
    </row>
    <row r="154" spans="1:17" x14ac:dyDescent="0.35">
      <c r="A154" s="199">
        <v>17</v>
      </c>
      <c r="B154" s="201"/>
      <c r="C154" s="214" t="s">
        <v>678</v>
      </c>
      <c r="D154" s="222" t="s">
        <v>650</v>
      </c>
      <c r="E154" s="224">
        <v>35</v>
      </c>
      <c r="F154" s="207"/>
      <c r="G154" s="207"/>
      <c r="H154" s="207"/>
      <c r="I154" s="207"/>
      <c r="J154" s="207"/>
      <c r="K154" s="207"/>
      <c r="L154" s="207"/>
      <c r="M154" s="207"/>
      <c r="N154" s="207"/>
      <c r="O154" s="207"/>
      <c r="P154" s="207"/>
      <c r="Q154" s="207"/>
    </row>
    <row r="155" spans="1:17" x14ac:dyDescent="0.35">
      <c r="A155" s="199">
        <v>18</v>
      </c>
      <c r="B155" s="201"/>
      <c r="C155" s="214" t="s">
        <v>679</v>
      </c>
      <c r="D155" s="222" t="s">
        <v>650</v>
      </c>
      <c r="E155" s="224">
        <v>35</v>
      </c>
      <c r="F155" s="207"/>
      <c r="G155" s="207"/>
      <c r="H155" s="207"/>
      <c r="I155" s="207"/>
      <c r="J155" s="207"/>
      <c r="K155" s="207"/>
      <c r="L155" s="207"/>
      <c r="M155" s="207"/>
      <c r="N155" s="207"/>
      <c r="O155" s="207"/>
      <c r="P155" s="207"/>
      <c r="Q155" s="207"/>
    </row>
    <row r="156" spans="1:17" x14ac:dyDescent="0.35">
      <c r="A156" s="199">
        <v>19</v>
      </c>
      <c r="B156" s="201"/>
      <c r="C156" s="214" t="s">
        <v>691</v>
      </c>
      <c r="D156" s="222" t="s">
        <v>650</v>
      </c>
      <c r="E156" s="224">
        <v>39</v>
      </c>
      <c r="F156" s="207"/>
      <c r="G156" s="207"/>
      <c r="H156" s="207"/>
      <c r="I156" s="207"/>
      <c r="J156" s="207"/>
      <c r="K156" s="207"/>
      <c r="L156" s="207"/>
      <c r="M156" s="207"/>
      <c r="N156" s="207"/>
      <c r="O156" s="207"/>
      <c r="P156" s="207"/>
      <c r="Q156" s="207"/>
    </row>
    <row r="157" spans="1:17" x14ac:dyDescent="0.35">
      <c r="A157" s="199">
        <v>20</v>
      </c>
      <c r="B157" s="201"/>
      <c r="C157" s="214" t="s">
        <v>702</v>
      </c>
      <c r="D157" s="222" t="s">
        <v>650</v>
      </c>
      <c r="E157" s="224">
        <v>39</v>
      </c>
      <c r="F157" s="207"/>
      <c r="G157" s="207"/>
      <c r="H157" s="207"/>
      <c r="I157" s="207"/>
      <c r="J157" s="207"/>
      <c r="K157" s="207"/>
      <c r="L157" s="207"/>
      <c r="M157" s="207"/>
      <c r="N157" s="207"/>
      <c r="O157" s="207"/>
      <c r="P157" s="207"/>
      <c r="Q157" s="207"/>
    </row>
    <row r="158" spans="1:17" x14ac:dyDescent="0.35">
      <c r="A158" s="199">
        <v>21</v>
      </c>
      <c r="B158" s="201"/>
      <c r="C158" s="214" t="s">
        <v>792</v>
      </c>
      <c r="D158" s="222" t="s">
        <v>647</v>
      </c>
      <c r="E158" s="224">
        <v>26</v>
      </c>
      <c r="F158" s="207"/>
      <c r="G158" s="207"/>
      <c r="H158" s="207"/>
      <c r="I158" s="207"/>
      <c r="J158" s="207"/>
      <c r="K158" s="207"/>
      <c r="L158" s="207"/>
      <c r="M158" s="207"/>
      <c r="N158" s="207"/>
      <c r="O158" s="207"/>
      <c r="P158" s="207"/>
      <c r="Q158" s="207"/>
    </row>
    <row r="159" spans="1:17" x14ac:dyDescent="0.35">
      <c r="A159" s="202">
        <v>22</v>
      </c>
      <c r="B159" s="203"/>
      <c r="C159" s="208" t="s">
        <v>702</v>
      </c>
      <c r="D159" s="209" t="s">
        <v>650</v>
      </c>
      <c r="E159" s="210">
        <v>36</v>
      </c>
      <c r="F159" s="211"/>
      <c r="G159" s="211"/>
      <c r="H159" s="211"/>
      <c r="I159" s="211"/>
      <c r="J159" s="211"/>
      <c r="K159" s="211"/>
      <c r="L159" s="211"/>
      <c r="M159" s="211"/>
      <c r="N159" s="211"/>
      <c r="O159" s="211"/>
      <c r="P159" s="211"/>
      <c r="Q159" s="211"/>
    </row>
  </sheetData>
  <mergeCells count="6">
    <mergeCell ref="I3:Q3"/>
    <mergeCell ref="A3:A4"/>
    <mergeCell ref="B3:B4"/>
    <mergeCell ref="C3:C4"/>
    <mergeCell ref="D3:D4"/>
    <mergeCell ref="E3:H3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2">
    <tabColor rgb="FF92D050"/>
  </sheetPr>
  <dimension ref="A1:AF2000"/>
  <sheetViews>
    <sheetView topLeftCell="A43" zoomScaleNormal="100" zoomScaleSheetLayoutView="115" workbookViewId="0">
      <selection activeCell="O289" activeCellId="1" sqref="B293 O289"/>
    </sheetView>
  </sheetViews>
  <sheetFormatPr defaultColWidth="9.1796875" defaultRowHeight="15.75" customHeight="1" x14ac:dyDescent="0.4"/>
  <cols>
    <col min="1" max="1" width="6.1796875" style="11" customWidth="1"/>
    <col min="2" max="2" width="11.54296875" style="3" customWidth="1"/>
    <col min="3" max="3" width="2.453125" style="118" customWidth="1"/>
    <col min="4" max="4" width="14.1796875" style="4" customWidth="1"/>
    <col min="5" max="5" width="1.7265625" style="4" customWidth="1"/>
    <col min="6" max="6" width="4.7265625" style="4" customWidth="1"/>
    <col min="7" max="7" width="3.54296875" style="4" customWidth="1"/>
    <col min="8" max="8" width="17.54296875" style="4" customWidth="1"/>
    <col min="9" max="9" width="1.7265625" style="4" customWidth="1"/>
    <col min="10" max="10" width="4" style="4" customWidth="1"/>
    <col min="11" max="11" width="3.54296875" style="4" customWidth="1"/>
    <col min="12" max="12" width="15.81640625" style="4" customWidth="1"/>
    <col min="13" max="13" width="2.453125" style="4" customWidth="1"/>
    <col min="14" max="14" width="4.26953125" style="4" customWidth="1"/>
    <col min="15" max="15" width="3.54296875" style="4" customWidth="1"/>
    <col min="16" max="16" width="17.81640625" style="4" customWidth="1"/>
    <col min="17" max="17" width="1.7265625" style="4" customWidth="1"/>
    <col min="18" max="18" width="4" style="4" customWidth="1"/>
    <col min="19" max="19" width="3.54296875" style="4" customWidth="1"/>
    <col min="20" max="20" width="12.81640625" style="4" customWidth="1"/>
    <col min="21" max="21" width="1.7265625" style="4" customWidth="1"/>
    <col min="22" max="22" width="4.81640625" style="4" customWidth="1"/>
    <col min="23" max="23" width="3.54296875" style="4" customWidth="1"/>
    <col min="24" max="24" width="11.1796875" style="4" customWidth="1"/>
    <col min="25" max="25" width="1.81640625" style="4" customWidth="1"/>
    <col min="26" max="26" width="2.453125" style="4" customWidth="1"/>
    <col min="27" max="27" width="4" style="4" customWidth="1"/>
    <col min="28" max="28" width="5.7265625" style="4" customWidth="1"/>
    <col min="29" max="30" width="1.81640625" style="4" customWidth="1"/>
    <col min="31" max="31" width="3.26953125" style="4" customWidth="1"/>
    <col min="32" max="39" width="9.1796875" style="1" customWidth="1"/>
    <col min="40" max="16384" width="9.1796875" style="1"/>
  </cols>
  <sheetData>
    <row r="1" spans="1:32" ht="22.5" customHeight="1" x14ac:dyDescent="0.4">
      <c r="A1" s="1054" t="str">
        <f>'DL1'!A1:D2</f>
        <v xml:space="preserve">TRƯỜNG CAO ĐẲNG
CƠ ĐIỆN XÂY DỰNG VIỆT XÔ 
</v>
      </c>
      <c r="B1" s="1054"/>
      <c r="C1" s="1054"/>
      <c r="D1" s="1054"/>
      <c r="E1" s="255"/>
      <c r="F1" s="255"/>
      <c r="G1" s="255"/>
      <c r="H1" s="1116" t="s">
        <v>566</v>
      </c>
      <c r="I1" s="1116"/>
      <c r="J1" s="1116"/>
      <c r="K1" s="1116"/>
      <c r="L1" s="1116"/>
      <c r="M1" s="1116"/>
      <c r="N1" s="1116"/>
      <c r="O1" s="1116"/>
      <c r="P1" s="1116"/>
      <c r="Q1" s="1116"/>
      <c r="R1" s="1116"/>
      <c r="S1" s="1116"/>
      <c r="T1" s="1116"/>
      <c r="U1" s="1116"/>
      <c r="V1" s="1116"/>
      <c r="W1" s="1116"/>
      <c r="X1" s="1116"/>
      <c r="Y1" s="256"/>
      <c r="Z1" s="256"/>
      <c r="AA1" s="83" t="s">
        <v>8380</v>
      </c>
    </row>
    <row r="2" spans="1:32" ht="15.75" customHeight="1" x14ac:dyDescent="0.4">
      <c r="A2" s="1054"/>
      <c r="B2" s="1054"/>
      <c r="C2" s="1054"/>
      <c r="D2" s="1054"/>
      <c r="E2" s="256"/>
      <c r="F2" s="256"/>
      <c r="G2" s="257"/>
      <c r="H2" s="1117" t="str">
        <f>'DL1'!H2:X2</f>
        <v>Tuần 18 (từ ngày 04/12/2023 đến ngày 10/12/2023)</v>
      </c>
      <c r="I2" s="1117"/>
      <c r="J2" s="1117"/>
      <c r="K2" s="1117"/>
      <c r="L2" s="1117"/>
      <c r="M2" s="1117"/>
      <c r="N2" s="1117"/>
      <c r="O2" s="1117"/>
      <c r="P2" s="1117"/>
      <c r="Q2" s="1117"/>
      <c r="R2" s="1117"/>
      <c r="S2" s="1117"/>
      <c r="T2" s="1117"/>
      <c r="U2" s="1117"/>
      <c r="V2" s="1117"/>
      <c r="W2" s="1117"/>
      <c r="X2" s="1117"/>
      <c r="AB2" s="258"/>
      <c r="AC2" s="257"/>
      <c r="AD2" s="257"/>
      <c r="AE2" s="257"/>
    </row>
    <row r="3" spans="1:32" ht="15.75" customHeight="1" x14ac:dyDescent="0.4">
      <c r="A3" s="4"/>
      <c r="B3" s="7"/>
      <c r="C3" s="4"/>
      <c r="D3" s="7"/>
      <c r="F3" s="7"/>
      <c r="H3" s="7"/>
      <c r="J3" s="7"/>
      <c r="L3" s="7"/>
      <c r="N3" s="7"/>
      <c r="P3" s="7"/>
      <c r="R3" s="7"/>
      <c r="T3" s="7"/>
      <c r="V3" s="7"/>
      <c r="X3" s="7"/>
      <c r="Y3" s="263"/>
      <c r="AB3" s="7"/>
      <c r="AD3" s="7"/>
      <c r="AF3" s="1">
        <f>HS!AF3</f>
        <v>2000</v>
      </c>
    </row>
    <row r="4" spans="1:32" s="2" customFormat="1" ht="15.75" customHeight="1" x14ac:dyDescent="0.35">
      <c r="A4" s="45" t="s">
        <v>17</v>
      </c>
      <c r="B4" s="46" t="s">
        <v>27</v>
      </c>
      <c r="C4" s="254"/>
      <c r="D4" s="1113" t="s">
        <v>20</v>
      </c>
      <c r="E4" s="1114"/>
      <c r="F4" s="1114"/>
      <c r="G4" s="1115"/>
      <c r="H4" s="1113" t="s">
        <v>21</v>
      </c>
      <c r="I4" s="1114"/>
      <c r="J4" s="1114"/>
      <c r="K4" s="1115"/>
      <c r="L4" s="1113" t="s">
        <v>22</v>
      </c>
      <c r="M4" s="1114"/>
      <c r="N4" s="1114"/>
      <c r="O4" s="1115"/>
      <c r="P4" s="1113" t="s">
        <v>23</v>
      </c>
      <c r="Q4" s="1114"/>
      <c r="R4" s="1114"/>
      <c r="S4" s="1115"/>
      <c r="T4" s="1113" t="s">
        <v>24</v>
      </c>
      <c r="U4" s="1114"/>
      <c r="V4" s="1114"/>
      <c r="W4" s="1115"/>
      <c r="X4" s="1113" t="s">
        <v>25</v>
      </c>
      <c r="Y4" s="1114"/>
      <c r="Z4" s="1114"/>
      <c r="AA4" s="1115"/>
      <c r="AB4" s="1110" t="s">
        <v>26</v>
      </c>
      <c r="AC4" s="1111"/>
      <c r="AD4" s="1111"/>
      <c r="AE4" s="1112"/>
    </row>
    <row r="5" spans="1:32" ht="15.75" customHeight="1" x14ac:dyDescent="0.4">
      <c r="A5" s="105">
        <v>1</v>
      </c>
      <c r="B5" s="51" t="s">
        <v>5725</v>
      </c>
      <c r="C5" s="992" t="s">
        <v>0</v>
      </c>
      <c r="D5" s="15" t="s">
        <v>9635</v>
      </c>
      <c r="E5" s="16"/>
      <c r="F5" s="16"/>
      <c r="G5" s="115"/>
      <c r="H5" s="15" t="s">
        <v>9635</v>
      </c>
      <c r="I5" s="17"/>
      <c r="J5" s="18"/>
      <c r="K5" s="114"/>
      <c r="L5" s="15" t="s">
        <v>9635</v>
      </c>
      <c r="M5" s="18"/>
      <c r="N5" s="18"/>
      <c r="O5" s="114"/>
      <c r="P5" s="34" t="s">
        <v>9635</v>
      </c>
      <c r="Q5" s="35"/>
      <c r="R5" s="36"/>
      <c r="S5" s="114"/>
      <c r="T5" s="15" t="s">
        <v>9635</v>
      </c>
      <c r="U5" s="18"/>
      <c r="V5" s="18"/>
      <c r="W5" s="114"/>
      <c r="X5" s="18"/>
      <c r="Y5" s="18"/>
      <c r="Z5" s="18"/>
      <c r="AA5" s="114"/>
      <c r="AB5" s="15"/>
      <c r="AC5" s="17"/>
      <c r="AD5" s="18"/>
      <c r="AE5" s="310"/>
    </row>
    <row r="6" spans="1:32" ht="12.65" customHeight="1" x14ac:dyDescent="0.4">
      <c r="A6" s="107"/>
      <c r="B6" s="52"/>
      <c r="C6" s="993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311"/>
    </row>
    <row r="7" spans="1:32" ht="15.75" customHeight="1" x14ac:dyDescent="0.4">
      <c r="A7" s="107"/>
      <c r="B7" s="52"/>
      <c r="C7" s="994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312"/>
    </row>
    <row r="8" spans="1:32" ht="12.65" customHeight="1" x14ac:dyDescent="0.4">
      <c r="A8" s="107"/>
      <c r="B8" s="52"/>
      <c r="C8" s="994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313"/>
    </row>
    <row r="9" spans="1:32" ht="15" customHeight="1" x14ac:dyDescent="0.4">
      <c r="A9" s="105">
        <v>2</v>
      </c>
      <c r="B9" s="51" t="s">
        <v>7218</v>
      </c>
      <c r="C9" s="992" t="s">
        <v>0</v>
      </c>
      <c r="D9" s="15" t="s">
        <v>9636</v>
      </c>
      <c r="E9" s="16"/>
      <c r="F9" s="16"/>
      <c r="G9" s="115"/>
      <c r="H9" s="15" t="s">
        <v>9843</v>
      </c>
      <c r="I9" s="17">
        <v>4</v>
      </c>
      <c r="J9" s="18" t="s">
        <v>7416</v>
      </c>
      <c r="K9" s="114" t="s">
        <v>5</v>
      </c>
      <c r="L9" s="15" t="s">
        <v>9637</v>
      </c>
      <c r="M9" s="18">
        <v>4</v>
      </c>
      <c r="N9" s="18">
        <v>107</v>
      </c>
      <c r="O9" s="114" t="s">
        <v>4</v>
      </c>
      <c r="P9" s="34" t="s">
        <v>9637</v>
      </c>
      <c r="Q9" s="35">
        <v>4</v>
      </c>
      <c r="R9" s="36">
        <v>107</v>
      </c>
      <c r="S9" s="114" t="s">
        <v>4</v>
      </c>
      <c r="T9" s="15" t="s">
        <v>9924</v>
      </c>
      <c r="U9" s="18">
        <v>4</v>
      </c>
      <c r="V9" s="18" t="s">
        <v>7198</v>
      </c>
      <c r="W9" s="114" t="s">
        <v>6</v>
      </c>
      <c r="X9" s="18"/>
      <c r="Y9" s="18"/>
      <c r="Z9" s="18"/>
      <c r="AA9" s="114"/>
      <c r="AB9" s="15"/>
      <c r="AC9" s="17"/>
      <c r="AD9" s="18"/>
      <c r="AE9" s="310"/>
    </row>
    <row r="10" spans="1:32" ht="12.65" customHeight="1" x14ac:dyDescent="0.4">
      <c r="A10" s="107"/>
      <c r="B10" s="52"/>
      <c r="C10" s="993"/>
      <c r="D10" s="20" t="s">
        <v>9637</v>
      </c>
      <c r="E10" s="21">
        <v>3</v>
      </c>
      <c r="F10" s="21">
        <v>107</v>
      </c>
      <c r="G10" s="113" t="s">
        <v>4</v>
      </c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 t="s">
        <v>9925</v>
      </c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311"/>
    </row>
    <row r="11" spans="1:32" ht="12.65" customHeight="1" x14ac:dyDescent="0.4">
      <c r="A11" s="107"/>
      <c r="B11" s="52"/>
      <c r="C11" s="994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312"/>
    </row>
    <row r="12" spans="1:32" ht="12.65" customHeight="1" x14ac:dyDescent="0.4">
      <c r="A12" s="107"/>
      <c r="B12" s="52"/>
      <c r="C12" s="994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313"/>
    </row>
    <row r="13" spans="1:32" ht="12.65" customHeight="1" x14ac:dyDescent="0.4">
      <c r="A13" s="105">
        <v>2</v>
      </c>
      <c r="B13" s="51" t="s">
        <v>7219</v>
      </c>
      <c r="C13" s="992" t="s">
        <v>0</v>
      </c>
      <c r="D13" s="15" t="s">
        <v>9638</v>
      </c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310"/>
    </row>
    <row r="14" spans="1:32" ht="12.65" customHeight="1" x14ac:dyDescent="0.4">
      <c r="A14" s="107"/>
      <c r="B14" s="52"/>
      <c r="C14" s="993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311"/>
    </row>
    <row r="15" spans="1:32" ht="12.65" customHeight="1" x14ac:dyDescent="0.4">
      <c r="A15" s="107"/>
      <c r="B15" s="52"/>
      <c r="C15" s="994" t="s">
        <v>1</v>
      </c>
      <c r="D15" s="25" t="s">
        <v>9639</v>
      </c>
      <c r="E15" s="26">
        <v>4</v>
      </c>
      <c r="F15" s="26">
        <v>107</v>
      </c>
      <c r="G15" s="111" t="s">
        <v>4</v>
      </c>
      <c r="H15" s="25" t="s">
        <v>9844</v>
      </c>
      <c r="I15" s="27">
        <v>4</v>
      </c>
      <c r="J15" s="28" t="s">
        <v>7416</v>
      </c>
      <c r="K15" s="110" t="s">
        <v>5</v>
      </c>
      <c r="L15" s="25" t="s">
        <v>9639</v>
      </c>
      <c r="M15" s="28">
        <v>4</v>
      </c>
      <c r="N15" s="28">
        <v>107</v>
      </c>
      <c r="O15" s="110" t="s">
        <v>4</v>
      </c>
      <c r="P15" s="30" t="s">
        <v>9639</v>
      </c>
      <c r="Q15" s="31">
        <v>4</v>
      </c>
      <c r="R15" s="28">
        <v>107</v>
      </c>
      <c r="S15" s="110" t="s">
        <v>4</v>
      </c>
      <c r="T15" s="25" t="s">
        <v>9926</v>
      </c>
      <c r="U15" s="28">
        <v>4</v>
      </c>
      <c r="V15" s="28" t="s">
        <v>7198</v>
      </c>
      <c r="W15" s="110" t="s">
        <v>6</v>
      </c>
      <c r="X15" s="25"/>
      <c r="Y15" s="28"/>
      <c r="Z15" s="28"/>
      <c r="AA15" s="110"/>
      <c r="AB15" s="25"/>
      <c r="AC15" s="27"/>
      <c r="AD15" s="28"/>
      <c r="AE15" s="312"/>
    </row>
    <row r="16" spans="1:32" ht="12.65" customHeight="1" x14ac:dyDescent="0.4">
      <c r="A16" s="107"/>
      <c r="B16" s="52"/>
      <c r="C16" s="994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 t="s">
        <v>9927</v>
      </c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312"/>
    </row>
    <row r="17" spans="1:31" ht="12.65" customHeight="1" x14ac:dyDescent="0.4">
      <c r="A17" s="105">
        <v>3</v>
      </c>
      <c r="B17" s="51" t="s">
        <v>6672</v>
      </c>
      <c r="C17" s="992" t="s">
        <v>0</v>
      </c>
      <c r="D17" s="15"/>
      <c r="E17" s="16"/>
      <c r="F17" s="16"/>
      <c r="G17" s="115"/>
      <c r="H17" s="15" t="s">
        <v>9845</v>
      </c>
      <c r="I17" s="17">
        <v>2</v>
      </c>
      <c r="J17" s="509"/>
      <c r="K17" s="114" t="s">
        <v>338</v>
      </c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310"/>
    </row>
    <row r="18" spans="1:31" ht="12.65" customHeight="1" x14ac:dyDescent="0.4">
      <c r="A18" s="107"/>
      <c r="B18" s="52"/>
      <c r="C18" s="993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311"/>
    </row>
    <row r="19" spans="1:31" ht="12.65" customHeight="1" x14ac:dyDescent="0.4">
      <c r="A19" s="107"/>
      <c r="B19" s="52"/>
      <c r="C19" s="994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312"/>
    </row>
    <row r="20" spans="1:31" ht="12.65" customHeight="1" x14ac:dyDescent="0.4">
      <c r="A20" s="107"/>
      <c r="B20" s="52"/>
      <c r="C20" s="994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313"/>
    </row>
    <row r="21" spans="1:31" ht="15.75" customHeight="1" x14ac:dyDescent="0.4">
      <c r="A21" s="105">
        <v>4</v>
      </c>
      <c r="B21" s="51" t="s">
        <v>7340</v>
      </c>
      <c r="C21" s="992" t="s">
        <v>0</v>
      </c>
      <c r="D21" s="15" t="s">
        <v>9640</v>
      </c>
      <c r="E21" s="16"/>
      <c r="F21" s="16"/>
      <c r="G21" s="115"/>
      <c r="H21" s="15" t="s">
        <v>9641</v>
      </c>
      <c r="I21" s="17"/>
      <c r="J21" s="18"/>
      <c r="K21" s="114"/>
      <c r="L21" s="15" t="s">
        <v>9641</v>
      </c>
      <c r="M21" s="18"/>
      <c r="N21" s="18"/>
      <c r="O21" s="114"/>
      <c r="P21" s="34" t="s">
        <v>9641</v>
      </c>
      <c r="Q21" s="35"/>
      <c r="R21" s="36"/>
      <c r="S21" s="114"/>
      <c r="T21" s="15" t="s">
        <v>9898</v>
      </c>
      <c r="U21" s="18">
        <v>4</v>
      </c>
      <c r="V21" s="18" t="s">
        <v>7345</v>
      </c>
      <c r="W21" s="114" t="s">
        <v>4656</v>
      </c>
      <c r="X21" s="18" t="s">
        <v>9962</v>
      </c>
      <c r="Y21" s="18">
        <v>4</v>
      </c>
      <c r="Z21" s="18" t="s">
        <v>225</v>
      </c>
      <c r="AA21" s="114" t="s">
        <v>152</v>
      </c>
      <c r="AB21" s="15"/>
      <c r="AC21" s="17"/>
      <c r="AD21" s="18"/>
      <c r="AE21" s="310"/>
    </row>
    <row r="22" spans="1:31" ht="15.75" customHeight="1" x14ac:dyDescent="0.4">
      <c r="A22" s="107"/>
      <c r="B22" s="52"/>
      <c r="C22" s="993"/>
      <c r="D22" s="20" t="s">
        <v>9641</v>
      </c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311"/>
    </row>
    <row r="23" spans="1:31" ht="15.75" customHeight="1" x14ac:dyDescent="0.4">
      <c r="A23" s="107"/>
      <c r="B23" s="52"/>
      <c r="C23" s="994" t="s">
        <v>1</v>
      </c>
      <c r="D23" s="25" t="s">
        <v>9642</v>
      </c>
      <c r="E23" s="26">
        <v>3</v>
      </c>
      <c r="F23" s="26">
        <v>106</v>
      </c>
      <c r="G23" s="111" t="s">
        <v>4656</v>
      </c>
      <c r="H23" s="25" t="s">
        <v>9641</v>
      </c>
      <c r="I23" s="27"/>
      <c r="J23" s="28"/>
      <c r="K23" s="110"/>
      <c r="L23" s="25" t="s">
        <v>9641</v>
      </c>
      <c r="M23" s="28"/>
      <c r="N23" s="28"/>
      <c r="O23" s="110"/>
      <c r="P23" s="25" t="s">
        <v>9898</v>
      </c>
      <c r="Q23" s="27">
        <v>4</v>
      </c>
      <c r="R23" s="28" t="s">
        <v>7345</v>
      </c>
      <c r="S23" s="110" t="s">
        <v>4656</v>
      </c>
      <c r="T23" s="25" t="s">
        <v>9898</v>
      </c>
      <c r="U23" s="28">
        <v>4</v>
      </c>
      <c r="V23" s="28" t="s">
        <v>7345</v>
      </c>
      <c r="W23" s="110" t="s">
        <v>4656</v>
      </c>
      <c r="X23" s="25" t="s">
        <v>9962</v>
      </c>
      <c r="Y23" s="28">
        <v>4</v>
      </c>
      <c r="Z23" s="28" t="s">
        <v>225</v>
      </c>
      <c r="AA23" s="110" t="s">
        <v>152</v>
      </c>
      <c r="AB23" s="25"/>
      <c r="AC23" s="27"/>
      <c r="AD23" s="28"/>
      <c r="AE23" s="312"/>
    </row>
    <row r="24" spans="1:31" ht="15.75" customHeight="1" x14ac:dyDescent="0.4">
      <c r="A24" s="107"/>
      <c r="B24" s="52"/>
      <c r="C24" s="994"/>
      <c r="D24" s="40" t="s">
        <v>8397</v>
      </c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313"/>
    </row>
    <row r="25" spans="1:31" ht="15.75" customHeight="1" x14ac:dyDescent="0.4">
      <c r="A25" s="105">
        <v>4</v>
      </c>
      <c r="B25" s="51" t="s">
        <v>7341</v>
      </c>
      <c r="C25" s="992" t="s">
        <v>0</v>
      </c>
      <c r="D25" s="15" t="s">
        <v>9643</v>
      </c>
      <c r="E25" s="16"/>
      <c r="F25" s="16"/>
      <c r="G25" s="115"/>
      <c r="H25" s="15" t="s">
        <v>9644</v>
      </c>
      <c r="I25" s="17"/>
      <c r="J25" s="18"/>
      <c r="K25" s="114"/>
      <c r="L25" s="18" t="s">
        <v>9644</v>
      </c>
      <c r="M25" s="18"/>
      <c r="N25" s="18"/>
      <c r="O25" s="114"/>
      <c r="P25" s="15" t="s">
        <v>9644</v>
      </c>
      <c r="Q25" s="17"/>
      <c r="R25" s="18"/>
      <c r="S25" s="114"/>
      <c r="T25" s="15" t="s">
        <v>9645</v>
      </c>
      <c r="U25" s="18">
        <v>4</v>
      </c>
      <c r="V25" s="18" t="s">
        <v>7235</v>
      </c>
      <c r="W25" s="114" t="s">
        <v>4654</v>
      </c>
      <c r="X25" s="15" t="s">
        <v>9645</v>
      </c>
      <c r="Y25" s="18">
        <v>4</v>
      </c>
      <c r="Z25" s="18" t="s">
        <v>7235</v>
      </c>
      <c r="AA25" s="114" t="s">
        <v>4654</v>
      </c>
      <c r="AB25" s="15"/>
      <c r="AC25" s="17"/>
      <c r="AD25" s="18"/>
      <c r="AE25" s="310"/>
    </row>
    <row r="26" spans="1:31" ht="15.75" customHeight="1" x14ac:dyDescent="0.4">
      <c r="A26" s="107"/>
      <c r="B26" s="52"/>
      <c r="C26" s="993"/>
      <c r="D26" s="20" t="s">
        <v>9644</v>
      </c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311"/>
    </row>
    <row r="27" spans="1:31" ht="15.75" customHeight="1" x14ac:dyDescent="0.4">
      <c r="A27" s="107"/>
      <c r="B27" s="52"/>
      <c r="C27" s="994" t="s">
        <v>1</v>
      </c>
      <c r="D27" s="25" t="s">
        <v>9645</v>
      </c>
      <c r="E27" s="26">
        <v>4</v>
      </c>
      <c r="F27" s="26" t="s">
        <v>7235</v>
      </c>
      <c r="G27" s="111" t="s">
        <v>4654</v>
      </c>
      <c r="H27" s="25" t="s">
        <v>9644</v>
      </c>
      <c r="I27" s="27"/>
      <c r="J27" s="28"/>
      <c r="K27" s="110"/>
      <c r="L27" s="25" t="s">
        <v>9644</v>
      </c>
      <c r="M27" s="28"/>
      <c r="N27" s="28"/>
      <c r="O27" s="110"/>
      <c r="P27" s="30" t="s">
        <v>9645</v>
      </c>
      <c r="Q27" s="31">
        <v>4</v>
      </c>
      <c r="R27" s="28" t="s">
        <v>7235</v>
      </c>
      <c r="S27" s="110" t="s">
        <v>4654</v>
      </c>
      <c r="T27" s="25" t="s">
        <v>9645</v>
      </c>
      <c r="U27" s="28">
        <v>4</v>
      </c>
      <c r="V27" s="28" t="s">
        <v>7235</v>
      </c>
      <c r="W27" s="110" t="s">
        <v>4654</v>
      </c>
      <c r="X27" s="25" t="s">
        <v>9645</v>
      </c>
      <c r="Y27" s="28">
        <v>4</v>
      </c>
      <c r="Z27" s="28" t="s">
        <v>7235</v>
      </c>
      <c r="AA27" s="110" t="s">
        <v>4654</v>
      </c>
      <c r="AB27" s="25"/>
      <c r="AC27" s="27"/>
      <c r="AD27" s="28"/>
      <c r="AE27" s="312"/>
    </row>
    <row r="28" spans="1:31" ht="15.75" customHeight="1" x14ac:dyDescent="0.4">
      <c r="A28" s="107"/>
      <c r="B28" s="52"/>
      <c r="C28" s="994"/>
      <c r="D28" s="25" t="s">
        <v>8398</v>
      </c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312"/>
    </row>
    <row r="29" spans="1:31" ht="15.75" customHeight="1" x14ac:dyDescent="0.4">
      <c r="A29" s="105">
        <v>5</v>
      </c>
      <c r="B29" s="51" t="s">
        <v>7423</v>
      </c>
      <c r="C29" s="992" t="s">
        <v>0</v>
      </c>
      <c r="D29" s="15" t="s">
        <v>9646</v>
      </c>
      <c r="E29" s="16"/>
      <c r="F29" s="16"/>
      <c r="G29" s="115"/>
      <c r="H29" s="15" t="s">
        <v>9647</v>
      </c>
      <c r="I29" s="17">
        <v>4</v>
      </c>
      <c r="J29" s="18" t="s">
        <v>8403</v>
      </c>
      <c r="K29" s="114" t="s">
        <v>4654</v>
      </c>
      <c r="L29" s="18" t="s">
        <v>9647</v>
      </c>
      <c r="M29" s="18">
        <v>4</v>
      </c>
      <c r="N29" s="18" t="s">
        <v>8403</v>
      </c>
      <c r="O29" s="114" t="s">
        <v>4654</v>
      </c>
      <c r="P29" s="15" t="s">
        <v>9647</v>
      </c>
      <c r="Q29" s="17">
        <v>4</v>
      </c>
      <c r="R29" s="18" t="s">
        <v>8403</v>
      </c>
      <c r="S29" s="114" t="s">
        <v>4654</v>
      </c>
      <c r="T29" s="15" t="s">
        <v>9648</v>
      </c>
      <c r="U29" s="17">
        <v>4</v>
      </c>
      <c r="V29" s="18" t="s">
        <v>7416</v>
      </c>
      <c r="W29" s="114" t="s">
        <v>5</v>
      </c>
      <c r="X29" s="15"/>
      <c r="Y29" s="18"/>
      <c r="Z29" s="18"/>
      <c r="AA29" s="114"/>
      <c r="AB29" s="15"/>
      <c r="AC29" s="17"/>
      <c r="AD29" s="18"/>
      <c r="AE29" s="310"/>
    </row>
    <row r="30" spans="1:31" ht="15.75" customHeight="1" x14ac:dyDescent="0.4">
      <c r="A30" s="107"/>
      <c r="B30" s="52"/>
      <c r="C30" s="993"/>
      <c r="D30" s="20" t="s">
        <v>9647</v>
      </c>
      <c r="E30" s="21">
        <v>3</v>
      </c>
      <c r="F30" s="21" t="s">
        <v>8403</v>
      </c>
      <c r="G30" s="113" t="s">
        <v>4654</v>
      </c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 t="s">
        <v>8399</v>
      </c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311"/>
    </row>
    <row r="31" spans="1:31" ht="15.75" customHeight="1" x14ac:dyDescent="0.4">
      <c r="A31" s="107"/>
      <c r="B31" s="52"/>
      <c r="C31" s="994" t="s">
        <v>1</v>
      </c>
      <c r="D31" s="25" t="s">
        <v>9648</v>
      </c>
      <c r="E31" s="26">
        <v>3</v>
      </c>
      <c r="F31" s="26" t="s">
        <v>7416</v>
      </c>
      <c r="G31" s="111" t="s">
        <v>5</v>
      </c>
      <c r="H31" s="25"/>
      <c r="I31" s="27"/>
      <c r="J31" s="28"/>
      <c r="K31" s="110"/>
      <c r="L31" s="25" t="s">
        <v>9648</v>
      </c>
      <c r="M31" s="28">
        <v>3</v>
      </c>
      <c r="N31" s="28" t="s">
        <v>7416</v>
      </c>
      <c r="O31" s="110" t="s">
        <v>5</v>
      </c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312"/>
    </row>
    <row r="32" spans="1:31" ht="15.75" customHeight="1" x14ac:dyDescent="0.4">
      <c r="A32" s="107"/>
      <c r="B32" s="52"/>
      <c r="C32" s="994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312"/>
    </row>
    <row r="33" spans="1:31" ht="15.75" customHeight="1" x14ac:dyDescent="0.4">
      <c r="A33" s="105">
        <v>6</v>
      </c>
      <c r="B33" s="51" t="s">
        <v>8491</v>
      </c>
      <c r="C33" s="992" t="s">
        <v>0</v>
      </c>
      <c r="D33" s="15" t="s">
        <v>9649</v>
      </c>
      <c r="E33" s="16"/>
      <c r="F33" s="16"/>
      <c r="G33" s="115"/>
      <c r="H33" s="15" t="s">
        <v>9650</v>
      </c>
      <c r="I33" s="17"/>
      <c r="J33" s="18"/>
      <c r="K33" s="114"/>
      <c r="L33" s="15" t="s">
        <v>9650</v>
      </c>
      <c r="M33" s="18"/>
      <c r="N33" s="18"/>
      <c r="O33" s="114"/>
      <c r="P33" s="34" t="s">
        <v>9650</v>
      </c>
      <c r="Q33" s="35"/>
      <c r="R33" s="36"/>
      <c r="S33" s="114"/>
      <c r="T33" s="15" t="s">
        <v>9650</v>
      </c>
      <c r="U33" s="18"/>
      <c r="V33" s="18"/>
      <c r="W33" s="114"/>
      <c r="X33" s="18" t="s">
        <v>9963</v>
      </c>
      <c r="Y33" s="18">
        <v>4</v>
      </c>
      <c r="Z33" s="18" t="s">
        <v>6651</v>
      </c>
      <c r="AA33" s="114" t="s">
        <v>10</v>
      </c>
      <c r="AB33" s="15"/>
      <c r="AC33" s="17"/>
      <c r="AD33" s="18"/>
      <c r="AE33" s="310"/>
    </row>
    <row r="34" spans="1:31" ht="15.75" customHeight="1" x14ac:dyDescent="0.4">
      <c r="A34" s="107"/>
      <c r="B34" s="52"/>
      <c r="C34" s="993"/>
      <c r="D34" s="20" t="s">
        <v>9650</v>
      </c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311"/>
    </row>
    <row r="35" spans="1:31" ht="15.75" customHeight="1" x14ac:dyDescent="0.4">
      <c r="A35" s="107"/>
      <c r="B35" s="52"/>
      <c r="C35" s="994" t="s">
        <v>1</v>
      </c>
      <c r="D35" s="25" t="s">
        <v>9650</v>
      </c>
      <c r="E35" s="26"/>
      <c r="F35" s="26"/>
      <c r="G35" s="111"/>
      <c r="H35" s="25" t="s">
        <v>9650</v>
      </c>
      <c r="I35" s="27"/>
      <c r="J35" s="28"/>
      <c r="K35" s="110"/>
      <c r="L35" s="25" t="s">
        <v>9870</v>
      </c>
      <c r="M35" s="28">
        <v>3</v>
      </c>
      <c r="N35" s="508" t="s">
        <v>422</v>
      </c>
      <c r="O35" s="110" t="s">
        <v>343</v>
      </c>
      <c r="P35" s="25" t="s">
        <v>9899</v>
      </c>
      <c r="Q35" s="27">
        <v>4</v>
      </c>
      <c r="R35" s="508" t="s">
        <v>400</v>
      </c>
      <c r="S35" s="110" t="s">
        <v>604</v>
      </c>
      <c r="T35" s="25" t="s">
        <v>9928</v>
      </c>
      <c r="U35" s="28">
        <v>4</v>
      </c>
      <c r="V35" s="508" t="s">
        <v>403</v>
      </c>
      <c r="W35" s="110" t="s">
        <v>14</v>
      </c>
      <c r="X35" s="25"/>
      <c r="Y35" s="28"/>
      <c r="Z35" s="28"/>
      <c r="AA35" s="110"/>
      <c r="AB35" s="25"/>
      <c r="AC35" s="27"/>
      <c r="AD35" s="28"/>
      <c r="AE35" s="312"/>
    </row>
    <row r="36" spans="1:31" ht="15.75" customHeight="1" x14ac:dyDescent="0.4">
      <c r="A36" s="106"/>
      <c r="B36" s="52"/>
      <c r="C36" s="995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312"/>
    </row>
    <row r="37" spans="1:31" ht="15.75" customHeight="1" x14ac:dyDescent="0.4">
      <c r="A37" s="105">
        <v>6</v>
      </c>
      <c r="B37" s="51" t="s">
        <v>8492</v>
      </c>
      <c r="C37" s="992" t="s">
        <v>0</v>
      </c>
      <c r="D37" s="15" t="s">
        <v>9651</v>
      </c>
      <c r="E37" s="16"/>
      <c r="F37" s="16"/>
      <c r="G37" s="115"/>
      <c r="H37" s="15" t="s">
        <v>9652</v>
      </c>
      <c r="I37" s="17"/>
      <c r="J37" s="18"/>
      <c r="K37" s="114"/>
      <c r="L37" s="18" t="s">
        <v>9652</v>
      </c>
      <c r="M37" s="18"/>
      <c r="N37" s="18"/>
      <c r="O37" s="114"/>
      <c r="P37" s="18" t="s">
        <v>9652</v>
      </c>
      <c r="Q37" s="18"/>
      <c r="R37" s="18"/>
      <c r="S37" s="114"/>
      <c r="T37" s="15" t="s">
        <v>9652</v>
      </c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310"/>
    </row>
    <row r="38" spans="1:31" ht="15.75" customHeight="1" x14ac:dyDescent="0.4">
      <c r="A38" s="107"/>
      <c r="B38" s="52"/>
      <c r="C38" s="993"/>
      <c r="D38" s="20" t="s">
        <v>9652</v>
      </c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311"/>
    </row>
    <row r="39" spans="1:31" ht="15.75" customHeight="1" x14ac:dyDescent="0.4">
      <c r="A39" s="107"/>
      <c r="B39" s="52"/>
      <c r="C39" s="994" t="s">
        <v>1</v>
      </c>
      <c r="D39" s="25" t="s">
        <v>9652</v>
      </c>
      <c r="E39" s="26"/>
      <c r="F39" s="26"/>
      <c r="G39" s="111"/>
      <c r="H39" s="25" t="s">
        <v>9652</v>
      </c>
      <c r="I39" s="27"/>
      <c r="J39" s="28"/>
      <c r="K39" s="110"/>
      <c r="L39" s="25" t="s">
        <v>9871</v>
      </c>
      <c r="M39" s="28">
        <v>3</v>
      </c>
      <c r="N39" s="508" t="s">
        <v>422</v>
      </c>
      <c r="O39" s="110" t="s">
        <v>343</v>
      </c>
      <c r="P39" s="25" t="s">
        <v>9900</v>
      </c>
      <c r="Q39" s="28">
        <v>4</v>
      </c>
      <c r="R39" s="508" t="s">
        <v>400</v>
      </c>
      <c r="S39" s="110" t="s">
        <v>604</v>
      </c>
      <c r="T39" s="25" t="s">
        <v>9929</v>
      </c>
      <c r="U39" s="28">
        <v>4</v>
      </c>
      <c r="V39" s="508" t="s">
        <v>403</v>
      </c>
      <c r="W39" s="110" t="s">
        <v>14</v>
      </c>
      <c r="X39" s="25" t="s">
        <v>9964</v>
      </c>
      <c r="Y39" s="28">
        <v>4</v>
      </c>
      <c r="Z39" s="28" t="s">
        <v>6651</v>
      </c>
      <c r="AA39" s="110" t="s">
        <v>10</v>
      </c>
      <c r="AB39" s="25"/>
      <c r="AC39" s="27"/>
      <c r="AD39" s="28"/>
      <c r="AE39" s="312"/>
    </row>
    <row r="40" spans="1:31" ht="15.75" customHeight="1" x14ac:dyDescent="0.4">
      <c r="A40" s="107"/>
      <c r="B40" s="52"/>
      <c r="C40" s="994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314"/>
    </row>
    <row r="41" spans="1:31" ht="15.75" customHeight="1" x14ac:dyDescent="0.4">
      <c r="A41" s="105">
        <v>7</v>
      </c>
      <c r="B41" s="51" t="s">
        <v>8434</v>
      </c>
      <c r="C41" s="992" t="s">
        <v>0</v>
      </c>
      <c r="D41" s="15" t="s">
        <v>9653</v>
      </c>
      <c r="E41" s="16"/>
      <c r="F41" s="16"/>
      <c r="G41" s="115"/>
      <c r="H41" s="15" t="s">
        <v>9654</v>
      </c>
      <c r="I41" s="17"/>
      <c r="J41" s="18"/>
      <c r="K41" s="114"/>
      <c r="L41" s="15" t="s">
        <v>9654</v>
      </c>
      <c r="M41" s="18"/>
      <c r="N41" s="18"/>
      <c r="O41" s="114"/>
      <c r="P41" s="15" t="s">
        <v>9654</v>
      </c>
      <c r="Q41" s="18"/>
      <c r="R41" s="18"/>
      <c r="S41" s="114"/>
      <c r="T41" s="18" t="s">
        <v>9654</v>
      </c>
      <c r="U41" s="18"/>
      <c r="V41" s="18"/>
      <c r="W41" s="114"/>
      <c r="X41" s="15" t="s">
        <v>9965</v>
      </c>
      <c r="Y41" s="18">
        <v>2</v>
      </c>
      <c r="Z41" s="509" t="s">
        <v>403</v>
      </c>
      <c r="AA41" s="114" t="s">
        <v>14</v>
      </c>
      <c r="AB41" s="15"/>
      <c r="AC41" s="18"/>
      <c r="AD41" s="18"/>
      <c r="AE41" s="310"/>
    </row>
    <row r="42" spans="1:31" ht="15.75" customHeight="1" x14ac:dyDescent="0.4">
      <c r="A42" s="107"/>
      <c r="B42" s="52"/>
      <c r="C42" s="993"/>
      <c r="D42" s="20" t="s">
        <v>9654</v>
      </c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 t="s">
        <v>9966</v>
      </c>
      <c r="Y42" s="24"/>
      <c r="Z42" s="24"/>
      <c r="AA42" s="112"/>
      <c r="AB42" s="20"/>
      <c r="AC42" s="22"/>
      <c r="AD42" s="22"/>
      <c r="AE42" s="311"/>
    </row>
    <row r="43" spans="1:31" ht="15.75" customHeight="1" x14ac:dyDescent="0.4">
      <c r="A43" s="107"/>
      <c r="B43" s="52"/>
      <c r="C43" s="994" t="s">
        <v>1</v>
      </c>
      <c r="D43" s="25" t="s">
        <v>9654</v>
      </c>
      <c r="E43" s="26"/>
      <c r="F43" s="26"/>
      <c r="G43" s="111"/>
      <c r="H43" s="25" t="s">
        <v>9654</v>
      </c>
      <c r="I43" s="27"/>
      <c r="J43" s="28"/>
      <c r="K43" s="110"/>
      <c r="L43" s="28" t="s">
        <v>9872</v>
      </c>
      <c r="M43" s="28">
        <v>4</v>
      </c>
      <c r="N43" s="508" t="s">
        <v>443</v>
      </c>
      <c r="O43" s="110" t="s">
        <v>332</v>
      </c>
      <c r="P43" s="25" t="s">
        <v>9872</v>
      </c>
      <c r="Q43" s="27">
        <v>4</v>
      </c>
      <c r="R43" s="508" t="s">
        <v>443</v>
      </c>
      <c r="S43" s="110" t="s">
        <v>332</v>
      </c>
      <c r="T43" s="25" t="s">
        <v>9930</v>
      </c>
      <c r="U43" s="28">
        <v>3</v>
      </c>
      <c r="V43" s="508" t="s">
        <v>401</v>
      </c>
      <c r="W43" s="110" t="s">
        <v>216</v>
      </c>
      <c r="X43" s="25"/>
      <c r="Y43" s="28"/>
      <c r="Z43" s="28"/>
      <c r="AA43" s="110"/>
      <c r="AB43" s="25"/>
      <c r="AC43" s="27"/>
      <c r="AD43" s="28"/>
      <c r="AE43" s="312"/>
    </row>
    <row r="44" spans="1:31" ht="15.75" customHeight="1" x14ac:dyDescent="0.4">
      <c r="A44" s="106"/>
      <c r="B44" s="52"/>
      <c r="C44" s="995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314"/>
    </row>
    <row r="45" spans="1:31" ht="15.75" customHeight="1" x14ac:dyDescent="0.4">
      <c r="A45" s="105">
        <v>7</v>
      </c>
      <c r="B45" s="51" t="s">
        <v>8435</v>
      </c>
      <c r="C45" s="992" t="s">
        <v>0</v>
      </c>
      <c r="D45" s="15" t="s">
        <v>9655</v>
      </c>
      <c r="E45" s="16"/>
      <c r="F45" s="16"/>
      <c r="G45" s="115"/>
      <c r="H45" s="15" t="s">
        <v>9656</v>
      </c>
      <c r="I45" s="17"/>
      <c r="J45" s="18"/>
      <c r="K45" s="114"/>
      <c r="L45" s="15" t="s">
        <v>9656</v>
      </c>
      <c r="M45" s="18"/>
      <c r="N45" s="18"/>
      <c r="O45" s="114"/>
      <c r="P45" s="34" t="s">
        <v>9656</v>
      </c>
      <c r="Q45" s="35"/>
      <c r="R45" s="36"/>
      <c r="S45" s="114"/>
      <c r="T45" s="15" t="s">
        <v>9656</v>
      </c>
      <c r="U45" s="18"/>
      <c r="V45" s="18"/>
      <c r="W45" s="114"/>
      <c r="X45" s="18" t="s">
        <v>9967</v>
      </c>
      <c r="Y45" s="18">
        <v>2</v>
      </c>
      <c r="Z45" s="509" t="s">
        <v>403</v>
      </c>
      <c r="AA45" s="114" t="s">
        <v>14</v>
      </c>
      <c r="AB45" s="15"/>
      <c r="AC45" s="17"/>
      <c r="AD45" s="18"/>
      <c r="AE45" s="310"/>
    </row>
    <row r="46" spans="1:31" ht="15.75" customHeight="1" x14ac:dyDescent="0.4">
      <c r="A46" s="107"/>
      <c r="B46" s="52"/>
      <c r="C46" s="993"/>
      <c r="D46" s="20" t="s">
        <v>9656</v>
      </c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 t="s">
        <v>9968</v>
      </c>
      <c r="Y46" s="24"/>
      <c r="Z46" s="24"/>
      <c r="AA46" s="112"/>
      <c r="AB46" s="20"/>
      <c r="AC46" s="22"/>
      <c r="AD46" s="22"/>
      <c r="AE46" s="311"/>
    </row>
    <row r="47" spans="1:31" ht="15.75" customHeight="1" x14ac:dyDescent="0.4">
      <c r="A47" s="107"/>
      <c r="B47" s="52"/>
      <c r="C47" s="994" t="s">
        <v>1</v>
      </c>
      <c r="D47" s="25" t="s">
        <v>9656</v>
      </c>
      <c r="E47" s="26"/>
      <c r="F47" s="26"/>
      <c r="G47" s="111"/>
      <c r="H47" s="25" t="s">
        <v>9656</v>
      </c>
      <c r="I47" s="27"/>
      <c r="J47" s="28"/>
      <c r="K47" s="110"/>
      <c r="L47" s="25" t="s">
        <v>9873</v>
      </c>
      <c r="M47" s="28">
        <v>4</v>
      </c>
      <c r="N47" s="508" t="s">
        <v>443</v>
      </c>
      <c r="O47" s="110" t="s">
        <v>332</v>
      </c>
      <c r="P47" s="25" t="s">
        <v>9873</v>
      </c>
      <c r="Q47" s="27">
        <v>4</v>
      </c>
      <c r="R47" s="508" t="s">
        <v>443</v>
      </c>
      <c r="S47" s="110" t="s">
        <v>332</v>
      </c>
      <c r="T47" s="25" t="s">
        <v>9931</v>
      </c>
      <c r="U47" s="28">
        <v>3</v>
      </c>
      <c r="V47" s="508" t="s">
        <v>401</v>
      </c>
      <c r="W47" s="110" t="s">
        <v>216</v>
      </c>
      <c r="X47" s="25"/>
      <c r="Y47" s="28"/>
      <c r="Z47" s="28"/>
      <c r="AA47" s="110"/>
      <c r="AB47" s="25"/>
      <c r="AC47" s="27"/>
      <c r="AD47" s="28"/>
      <c r="AE47" s="312"/>
    </row>
    <row r="48" spans="1:31" ht="15.75" customHeight="1" x14ac:dyDescent="0.4">
      <c r="A48" s="107"/>
      <c r="B48" s="54"/>
      <c r="C48" s="994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313"/>
    </row>
    <row r="49" spans="1:31" ht="15.75" customHeight="1" x14ac:dyDescent="0.4">
      <c r="A49" s="105">
        <v>8</v>
      </c>
      <c r="B49" s="51" t="s">
        <v>8410</v>
      </c>
      <c r="C49" s="992" t="s">
        <v>0</v>
      </c>
      <c r="D49" s="15" t="s">
        <v>9657</v>
      </c>
      <c r="E49" s="16"/>
      <c r="F49" s="16"/>
      <c r="G49" s="115"/>
      <c r="H49" s="15" t="s">
        <v>9658</v>
      </c>
      <c r="I49" s="17"/>
      <c r="J49" s="18"/>
      <c r="K49" s="114"/>
      <c r="L49" s="15" t="s">
        <v>9658</v>
      </c>
      <c r="M49" s="18"/>
      <c r="N49" s="18"/>
      <c r="O49" s="114"/>
      <c r="P49" s="34" t="s">
        <v>9658</v>
      </c>
      <c r="Q49" s="35"/>
      <c r="R49" s="36"/>
      <c r="S49" s="114"/>
      <c r="T49" s="15" t="s">
        <v>9658</v>
      </c>
      <c r="U49" s="18"/>
      <c r="V49" s="18"/>
      <c r="W49" s="114"/>
      <c r="X49" s="18" t="s">
        <v>9969</v>
      </c>
      <c r="Y49" s="18">
        <v>4</v>
      </c>
      <c r="Z49" s="18" t="s">
        <v>7198</v>
      </c>
      <c r="AA49" s="114" t="s">
        <v>6</v>
      </c>
      <c r="AB49" s="15"/>
      <c r="AC49" s="17"/>
      <c r="AD49" s="18"/>
      <c r="AE49" s="310"/>
    </row>
    <row r="50" spans="1:31" ht="15.75" customHeight="1" x14ac:dyDescent="0.4">
      <c r="A50" s="107"/>
      <c r="B50" s="52"/>
      <c r="C50" s="993"/>
      <c r="D50" s="20" t="s">
        <v>9658</v>
      </c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311"/>
    </row>
    <row r="51" spans="1:31" ht="15.75" customHeight="1" x14ac:dyDescent="0.4">
      <c r="A51" s="107"/>
      <c r="B51" s="52"/>
      <c r="C51" s="994" t="s">
        <v>1</v>
      </c>
      <c r="D51" s="25" t="s">
        <v>9658</v>
      </c>
      <c r="E51" s="26"/>
      <c r="F51" s="26"/>
      <c r="G51" s="111"/>
      <c r="H51" s="25" t="s">
        <v>9658</v>
      </c>
      <c r="I51" s="27"/>
      <c r="J51" s="28"/>
      <c r="K51" s="110"/>
      <c r="L51" s="25" t="s">
        <v>9874</v>
      </c>
      <c r="M51" s="28">
        <v>4</v>
      </c>
      <c r="N51" s="28" t="s">
        <v>8403</v>
      </c>
      <c r="O51" s="110" t="s">
        <v>4654</v>
      </c>
      <c r="P51" s="25" t="s">
        <v>9901</v>
      </c>
      <c r="Q51" s="27">
        <v>4</v>
      </c>
      <c r="R51" s="508" t="s">
        <v>410</v>
      </c>
      <c r="S51" s="110" t="s">
        <v>685</v>
      </c>
      <c r="T51" s="25" t="s">
        <v>9901</v>
      </c>
      <c r="U51" s="28">
        <v>4</v>
      </c>
      <c r="V51" s="508" t="s">
        <v>410</v>
      </c>
      <c r="W51" s="110" t="s">
        <v>685</v>
      </c>
      <c r="X51" s="25" t="s">
        <v>9969</v>
      </c>
      <c r="Y51" s="28">
        <v>4</v>
      </c>
      <c r="Z51" s="28" t="s">
        <v>7198</v>
      </c>
      <c r="AA51" s="110" t="s">
        <v>6</v>
      </c>
      <c r="AB51" s="25"/>
      <c r="AC51" s="27"/>
      <c r="AD51" s="28"/>
      <c r="AE51" s="312"/>
    </row>
    <row r="52" spans="1:31" ht="15.75" customHeight="1" x14ac:dyDescent="0.4">
      <c r="A52" s="107"/>
      <c r="B52" s="52"/>
      <c r="C52" s="994"/>
      <c r="D52" s="40"/>
      <c r="E52" s="41"/>
      <c r="F52" s="42"/>
      <c r="G52" s="108"/>
      <c r="H52" s="40"/>
      <c r="I52" s="42"/>
      <c r="J52" s="42"/>
      <c r="K52" s="108"/>
      <c r="L52" s="40" t="s">
        <v>9875</v>
      </c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313"/>
    </row>
    <row r="53" spans="1:31" ht="15.75" customHeight="1" x14ac:dyDescent="0.4">
      <c r="A53" s="105">
        <v>9</v>
      </c>
      <c r="B53" s="51" t="s">
        <v>7422</v>
      </c>
      <c r="C53" s="992" t="s">
        <v>0</v>
      </c>
      <c r="D53" s="15" t="s">
        <v>9659</v>
      </c>
      <c r="E53" s="16"/>
      <c r="F53" s="16"/>
      <c r="G53" s="115"/>
      <c r="H53" s="15" t="s">
        <v>9660</v>
      </c>
      <c r="I53" s="17"/>
      <c r="J53" s="18"/>
      <c r="K53" s="114"/>
      <c r="L53" s="18" t="s">
        <v>9660</v>
      </c>
      <c r="M53" s="18"/>
      <c r="N53" s="18"/>
      <c r="O53" s="114"/>
      <c r="P53" s="15" t="s">
        <v>9660</v>
      </c>
      <c r="Q53" s="17"/>
      <c r="R53" s="18"/>
      <c r="S53" s="114"/>
      <c r="T53" s="15" t="s">
        <v>9660</v>
      </c>
      <c r="U53" s="18"/>
      <c r="V53" s="18"/>
      <c r="W53" s="114"/>
      <c r="X53" s="15" t="s">
        <v>9876</v>
      </c>
      <c r="Y53" s="18">
        <v>4</v>
      </c>
      <c r="Z53" s="18" t="s">
        <v>5689</v>
      </c>
      <c r="AA53" s="114" t="s">
        <v>597</v>
      </c>
      <c r="AB53" s="15" t="s">
        <v>9987</v>
      </c>
      <c r="AC53" s="17">
        <v>4</v>
      </c>
      <c r="AD53" s="18" t="s">
        <v>5689</v>
      </c>
      <c r="AE53" s="310" t="s">
        <v>19</v>
      </c>
    </row>
    <row r="54" spans="1:31" ht="15.75" customHeight="1" x14ac:dyDescent="0.4">
      <c r="A54" s="107"/>
      <c r="B54" s="52"/>
      <c r="C54" s="993"/>
      <c r="D54" s="20" t="s">
        <v>9660</v>
      </c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311"/>
    </row>
    <row r="55" spans="1:31" ht="15.75" customHeight="1" x14ac:dyDescent="0.4">
      <c r="A55" s="107"/>
      <c r="B55" s="52"/>
      <c r="C55" s="994" t="s">
        <v>1</v>
      </c>
      <c r="D55" s="25" t="s">
        <v>9660</v>
      </c>
      <c r="E55" s="26"/>
      <c r="F55" s="26"/>
      <c r="G55" s="111"/>
      <c r="H55" s="25" t="s">
        <v>9660</v>
      </c>
      <c r="I55" s="27"/>
      <c r="J55" s="28"/>
      <c r="K55" s="110"/>
      <c r="L55" s="25" t="s">
        <v>9876</v>
      </c>
      <c r="M55" s="28">
        <v>4</v>
      </c>
      <c r="N55" s="28" t="s">
        <v>5689</v>
      </c>
      <c r="O55" s="110" t="s">
        <v>597</v>
      </c>
      <c r="P55" s="30" t="s">
        <v>9876</v>
      </c>
      <c r="Q55" s="31">
        <v>4</v>
      </c>
      <c r="R55" s="28" t="s">
        <v>5689</v>
      </c>
      <c r="S55" s="110" t="s">
        <v>597</v>
      </c>
      <c r="T55" s="25" t="s">
        <v>9932</v>
      </c>
      <c r="U55" s="28">
        <v>4</v>
      </c>
      <c r="V55" s="28" t="s">
        <v>7328</v>
      </c>
      <c r="W55" s="110" t="s">
        <v>19</v>
      </c>
      <c r="X55" s="25" t="s">
        <v>9876</v>
      </c>
      <c r="Y55" s="28">
        <v>4</v>
      </c>
      <c r="Z55" s="28" t="s">
        <v>5689</v>
      </c>
      <c r="AA55" s="110" t="s">
        <v>597</v>
      </c>
      <c r="AB55" s="25" t="s">
        <v>9987</v>
      </c>
      <c r="AC55" s="27">
        <v>4</v>
      </c>
      <c r="AD55" s="28" t="s">
        <v>5689</v>
      </c>
      <c r="AE55" s="312" t="s">
        <v>19</v>
      </c>
    </row>
    <row r="56" spans="1:31" ht="15.75" customHeight="1" x14ac:dyDescent="0.4">
      <c r="A56" s="107"/>
      <c r="B56" s="54"/>
      <c r="C56" s="994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312"/>
    </row>
    <row r="57" spans="1:31" ht="15.75" customHeight="1" x14ac:dyDescent="0.4">
      <c r="A57" s="105">
        <v>10</v>
      </c>
      <c r="B57" s="51" t="s">
        <v>8501</v>
      </c>
      <c r="C57" s="992" t="s">
        <v>0</v>
      </c>
      <c r="D57" s="15" t="s">
        <v>9661</v>
      </c>
      <c r="E57" s="16"/>
      <c r="F57" s="16"/>
      <c r="G57" s="115"/>
      <c r="H57" s="15" t="s">
        <v>9662</v>
      </c>
      <c r="I57" s="17">
        <v>4</v>
      </c>
      <c r="J57" s="18" t="s">
        <v>5689</v>
      </c>
      <c r="K57" s="114" t="s">
        <v>19</v>
      </c>
      <c r="L57" s="15" t="s">
        <v>9662</v>
      </c>
      <c r="M57" s="18">
        <v>4</v>
      </c>
      <c r="N57" s="18" t="s">
        <v>5689</v>
      </c>
      <c r="O57" s="114" t="s">
        <v>19</v>
      </c>
      <c r="P57" s="34" t="s">
        <v>9662</v>
      </c>
      <c r="Q57" s="35">
        <v>4</v>
      </c>
      <c r="R57" s="36" t="s">
        <v>5689</v>
      </c>
      <c r="S57" s="114" t="s">
        <v>19</v>
      </c>
      <c r="T57" s="15"/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310"/>
    </row>
    <row r="58" spans="1:31" ht="15.75" customHeight="1" x14ac:dyDescent="0.4">
      <c r="A58" s="107"/>
      <c r="B58" s="52"/>
      <c r="C58" s="993"/>
      <c r="D58" s="20" t="s">
        <v>9662</v>
      </c>
      <c r="E58" s="21">
        <v>3</v>
      </c>
      <c r="F58" s="21" t="s">
        <v>5689</v>
      </c>
      <c r="G58" s="113" t="s">
        <v>19</v>
      </c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311"/>
    </row>
    <row r="59" spans="1:31" ht="15.75" customHeight="1" x14ac:dyDescent="0.4">
      <c r="A59" s="107"/>
      <c r="B59" s="52"/>
      <c r="C59" s="994" t="s">
        <v>1</v>
      </c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 t="s">
        <v>9933</v>
      </c>
      <c r="U59" s="28">
        <v>3</v>
      </c>
      <c r="V59" s="508" t="s">
        <v>405</v>
      </c>
      <c r="W59" s="110" t="s">
        <v>603</v>
      </c>
      <c r="X59" s="25"/>
      <c r="Y59" s="28"/>
      <c r="Z59" s="28"/>
      <c r="AA59" s="110"/>
      <c r="AB59" s="25"/>
      <c r="AC59" s="27"/>
      <c r="AD59" s="28"/>
      <c r="AE59" s="312"/>
    </row>
    <row r="60" spans="1:31" ht="15.75" customHeight="1" x14ac:dyDescent="0.4">
      <c r="A60" s="107"/>
      <c r="B60" s="52"/>
      <c r="C60" s="994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313"/>
    </row>
    <row r="61" spans="1:31" ht="15.75" customHeight="1" x14ac:dyDescent="0.4">
      <c r="A61" s="105">
        <v>11</v>
      </c>
      <c r="B61" s="51" t="s">
        <v>8502</v>
      </c>
      <c r="C61" s="992" t="s">
        <v>0</v>
      </c>
      <c r="D61" s="15" t="s">
        <v>9663</v>
      </c>
      <c r="E61" s="16"/>
      <c r="F61" s="16"/>
      <c r="G61" s="115"/>
      <c r="H61" s="15" t="s">
        <v>9664</v>
      </c>
      <c r="I61" s="17"/>
      <c r="J61" s="18"/>
      <c r="K61" s="114"/>
      <c r="L61" s="15" t="s">
        <v>9664</v>
      </c>
      <c r="M61" s="18"/>
      <c r="N61" s="18"/>
      <c r="O61" s="114"/>
      <c r="P61" s="34" t="s">
        <v>9664</v>
      </c>
      <c r="Q61" s="35"/>
      <c r="R61" s="36"/>
      <c r="S61" s="114"/>
      <c r="T61" s="15" t="s">
        <v>9664</v>
      </c>
      <c r="U61" s="18"/>
      <c r="V61" s="18"/>
      <c r="W61" s="114"/>
      <c r="X61" s="18" t="s">
        <v>9877</v>
      </c>
      <c r="Y61" s="18">
        <v>4</v>
      </c>
      <c r="Z61" s="18" t="s">
        <v>7328</v>
      </c>
      <c r="AA61" s="114" t="s">
        <v>19</v>
      </c>
      <c r="AB61" s="15"/>
      <c r="AC61" s="17"/>
      <c r="AD61" s="18"/>
      <c r="AE61" s="310"/>
    </row>
    <row r="62" spans="1:31" ht="15.75" customHeight="1" x14ac:dyDescent="0.4">
      <c r="A62" s="107"/>
      <c r="B62" s="52"/>
      <c r="C62" s="993"/>
      <c r="D62" s="20" t="s">
        <v>9664</v>
      </c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311"/>
    </row>
    <row r="63" spans="1:31" ht="15.75" customHeight="1" x14ac:dyDescent="0.4">
      <c r="A63" s="107"/>
      <c r="B63" s="52"/>
      <c r="C63" s="994" t="s">
        <v>1</v>
      </c>
      <c r="D63" s="25" t="s">
        <v>9664</v>
      </c>
      <c r="E63" s="26"/>
      <c r="F63" s="26"/>
      <c r="G63" s="111"/>
      <c r="H63" s="25" t="s">
        <v>9664</v>
      </c>
      <c r="I63" s="27">
        <v>4</v>
      </c>
      <c r="J63" s="28" t="s">
        <v>7328</v>
      </c>
      <c r="K63" s="110" t="s">
        <v>19</v>
      </c>
      <c r="L63" s="25" t="s">
        <v>9877</v>
      </c>
      <c r="M63" s="28">
        <v>4</v>
      </c>
      <c r="N63" s="28" t="s">
        <v>7328</v>
      </c>
      <c r="O63" s="110" t="s">
        <v>19</v>
      </c>
      <c r="P63" s="25" t="s">
        <v>9877</v>
      </c>
      <c r="Q63" s="27">
        <v>4</v>
      </c>
      <c r="R63" s="28" t="s">
        <v>7328</v>
      </c>
      <c r="S63" s="110" t="s">
        <v>19</v>
      </c>
      <c r="T63" s="25" t="s">
        <v>9934</v>
      </c>
      <c r="U63" s="28">
        <v>3</v>
      </c>
      <c r="V63" s="508" t="s">
        <v>405</v>
      </c>
      <c r="W63" s="110" t="s">
        <v>603</v>
      </c>
      <c r="X63" s="25" t="s">
        <v>9877</v>
      </c>
      <c r="Y63" s="28">
        <v>4</v>
      </c>
      <c r="Z63" s="28" t="s">
        <v>7328</v>
      </c>
      <c r="AA63" s="110" t="s">
        <v>19</v>
      </c>
      <c r="AB63" s="25"/>
      <c r="AC63" s="27"/>
      <c r="AD63" s="28"/>
      <c r="AE63" s="312"/>
    </row>
    <row r="64" spans="1:31" ht="15.75" customHeight="1" x14ac:dyDescent="0.4">
      <c r="A64" s="107"/>
      <c r="B64" s="52"/>
      <c r="C64" s="994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313"/>
    </row>
    <row r="65" spans="1:31" ht="15.75" customHeight="1" x14ac:dyDescent="0.4">
      <c r="A65" s="105">
        <v>12</v>
      </c>
      <c r="B65" s="51" t="s">
        <v>8497</v>
      </c>
      <c r="C65" s="992" t="s">
        <v>0</v>
      </c>
      <c r="D65" s="15" t="s">
        <v>9665</v>
      </c>
      <c r="E65" s="16"/>
      <c r="F65" s="16"/>
      <c r="G65" s="115"/>
      <c r="H65" s="15" t="s">
        <v>9846</v>
      </c>
      <c r="I65" s="17">
        <v>4</v>
      </c>
      <c r="J65" s="509" t="s">
        <v>403</v>
      </c>
      <c r="K65" s="114" t="s">
        <v>14</v>
      </c>
      <c r="L65" s="18" t="s">
        <v>9878</v>
      </c>
      <c r="M65" s="18">
        <v>4</v>
      </c>
      <c r="N65" s="18" t="s">
        <v>6651</v>
      </c>
      <c r="O65" s="114" t="s">
        <v>10</v>
      </c>
      <c r="P65" s="15" t="s">
        <v>9878</v>
      </c>
      <c r="Q65" s="17">
        <v>4</v>
      </c>
      <c r="R65" s="18" t="s">
        <v>6651</v>
      </c>
      <c r="S65" s="114" t="s">
        <v>10</v>
      </c>
      <c r="T65" s="15" t="s">
        <v>9846</v>
      </c>
      <c r="U65" s="18">
        <v>2</v>
      </c>
      <c r="V65" s="509" t="s">
        <v>403</v>
      </c>
      <c r="W65" s="114" t="s">
        <v>14</v>
      </c>
      <c r="X65" s="15"/>
      <c r="Y65" s="18"/>
      <c r="Z65" s="18"/>
      <c r="AA65" s="114"/>
      <c r="AB65" s="15"/>
      <c r="AC65" s="17"/>
      <c r="AD65" s="18"/>
      <c r="AE65" s="310"/>
    </row>
    <row r="66" spans="1:31" ht="15.75" customHeight="1" x14ac:dyDescent="0.4">
      <c r="A66" s="107"/>
      <c r="B66" s="52"/>
      <c r="C66" s="993"/>
      <c r="D66" s="20" t="s">
        <v>9666</v>
      </c>
      <c r="E66" s="21">
        <v>3</v>
      </c>
      <c r="F66" s="749" t="s">
        <v>400</v>
      </c>
      <c r="G66" s="113" t="s">
        <v>198</v>
      </c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 t="s">
        <v>9935</v>
      </c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311"/>
    </row>
    <row r="67" spans="1:31" ht="15.75" customHeight="1" x14ac:dyDescent="0.4">
      <c r="A67" s="107"/>
      <c r="B67" s="52"/>
      <c r="C67" s="994" t="s">
        <v>1</v>
      </c>
      <c r="D67" s="25" t="s">
        <v>9667</v>
      </c>
      <c r="E67" s="26">
        <v>2</v>
      </c>
      <c r="F67" s="537" t="s">
        <v>443</v>
      </c>
      <c r="G67" s="111" t="s">
        <v>8393</v>
      </c>
      <c r="H67" s="25" t="s">
        <v>9666</v>
      </c>
      <c r="I67" s="27">
        <v>3</v>
      </c>
      <c r="J67" s="508" t="s">
        <v>400</v>
      </c>
      <c r="K67" s="110" t="s">
        <v>198</v>
      </c>
      <c r="L67" s="25" t="s">
        <v>9879</v>
      </c>
      <c r="M67" s="28">
        <v>4</v>
      </c>
      <c r="N67" s="28" t="s">
        <v>7198</v>
      </c>
      <c r="O67" s="110" t="s">
        <v>6</v>
      </c>
      <c r="P67" s="30"/>
      <c r="Q67" s="31"/>
      <c r="R67" s="28"/>
      <c r="S67" s="110"/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312"/>
    </row>
    <row r="68" spans="1:31" ht="15.75" customHeight="1" x14ac:dyDescent="0.4">
      <c r="A68" s="107"/>
      <c r="B68" s="52"/>
      <c r="C68" s="994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312"/>
    </row>
    <row r="69" spans="1:31" ht="15.75" customHeight="1" x14ac:dyDescent="0.4">
      <c r="A69" s="105">
        <v>13</v>
      </c>
      <c r="B69" s="51" t="s">
        <v>8496</v>
      </c>
      <c r="C69" s="992" t="s">
        <v>0</v>
      </c>
      <c r="D69" s="15" t="s">
        <v>9668</v>
      </c>
      <c r="E69" s="16"/>
      <c r="F69" s="16"/>
      <c r="G69" s="115"/>
      <c r="H69" s="15" t="s">
        <v>9847</v>
      </c>
      <c r="I69" s="17">
        <v>4</v>
      </c>
      <c r="J69" s="509" t="s">
        <v>403</v>
      </c>
      <c r="K69" s="114" t="s">
        <v>14</v>
      </c>
      <c r="L69" s="18" t="s">
        <v>9880</v>
      </c>
      <c r="M69" s="18">
        <v>4</v>
      </c>
      <c r="N69" s="18" t="s">
        <v>7198</v>
      </c>
      <c r="O69" s="114" t="s">
        <v>6</v>
      </c>
      <c r="P69" s="15"/>
      <c r="Q69" s="17"/>
      <c r="R69" s="18"/>
      <c r="S69" s="114"/>
      <c r="T69" s="15" t="s">
        <v>9847</v>
      </c>
      <c r="U69" s="17">
        <v>2</v>
      </c>
      <c r="V69" s="509" t="s">
        <v>403</v>
      </c>
      <c r="W69" s="114" t="s">
        <v>14</v>
      </c>
      <c r="X69" s="15"/>
      <c r="Y69" s="18"/>
      <c r="Z69" s="18"/>
      <c r="AA69" s="114"/>
      <c r="AB69" s="15"/>
      <c r="AC69" s="17"/>
      <c r="AD69" s="18"/>
      <c r="AE69" s="310"/>
    </row>
    <row r="70" spans="1:31" ht="15.75" customHeight="1" x14ac:dyDescent="0.4">
      <c r="A70" s="107"/>
      <c r="B70" s="52"/>
      <c r="C70" s="993"/>
      <c r="D70" s="20" t="s">
        <v>9669</v>
      </c>
      <c r="E70" s="21">
        <v>3</v>
      </c>
      <c r="F70" s="749" t="s">
        <v>400</v>
      </c>
      <c r="G70" s="113" t="s">
        <v>198</v>
      </c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 t="s">
        <v>9936</v>
      </c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311"/>
    </row>
    <row r="71" spans="1:31" ht="15.75" customHeight="1" x14ac:dyDescent="0.4">
      <c r="A71" s="107"/>
      <c r="B71" s="52"/>
      <c r="C71" s="994" t="s">
        <v>1</v>
      </c>
      <c r="D71" s="25" t="s">
        <v>9670</v>
      </c>
      <c r="E71" s="26">
        <v>2</v>
      </c>
      <c r="F71" s="537" t="s">
        <v>443</v>
      </c>
      <c r="G71" s="111" t="s">
        <v>8393</v>
      </c>
      <c r="H71" s="25" t="s">
        <v>9669</v>
      </c>
      <c r="I71" s="27">
        <v>3</v>
      </c>
      <c r="J71" s="508" t="s">
        <v>400</v>
      </c>
      <c r="K71" s="110" t="s">
        <v>198</v>
      </c>
      <c r="L71" s="25" t="s">
        <v>9881</v>
      </c>
      <c r="M71" s="28">
        <v>4</v>
      </c>
      <c r="N71" s="28" t="s">
        <v>6651</v>
      </c>
      <c r="O71" s="110" t="s">
        <v>10</v>
      </c>
      <c r="P71" s="30" t="s">
        <v>9881</v>
      </c>
      <c r="Q71" s="31">
        <v>4</v>
      </c>
      <c r="R71" s="28" t="s">
        <v>6651</v>
      </c>
      <c r="S71" s="110" t="s">
        <v>10</v>
      </c>
      <c r="T71" s="25"/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312"/>
    </row>
    <row r="72" spans="1:31" ht="15.75" customHeight="1" x14ac:dyDescent="0.4">
      <c r="A72" s="107"/>
      <c r="B72" s="52"/>
      <c r="C72" s="994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312"/>
    </row>
    <row r="73" spans="1:31" ht="15.75" customHeight="1" x14ac:dyDescent="0.4">
      <c r="A73" s="105">
        <v>15</v>
      </c>
      <c r="B73" s="51" t="s">
        <v>8509</v>
      </c>
      <c r="C73" s="992" t="s">
        <v>0</v>
      </c>
      <c r="D73" s="15" t="s">
        <v>9671</v>
      </c>
      <c r="E73" s="16"/>
      <c r="F73" s="16"/>
      <c r="G73" s="115"/>
      <c r="H73" s="15"/>
      <c r="I73" s="17"/>
      <c r="J73" s="18"/>
      <c r="K73" s="114"/>
      <c r="L73" s="15"/>
      <c r="M73" s="18"/>
      <c r="N73" s="18"/>
      <c r="O73" s="114"/>
      <c r="P73" s="34"/>
      <c r="Q73" s="35"/>
      <c r="R73" s="36"/>
      <c r="S73" s="114"/>
      <c r="T73" s="15"/>
      <c r="U73" s="18"/>
      <c r="V73" s="18"/>
      <c r="W73" s="114"/>
      <c r="X73" s="18" t="s">
        <v>9673</v>
      </c>
      <c r="Y73" s="18">
        <v>4</v>
      </c>
      <c r="Z73" s="509" t="s">
        <v>405</v>
      </c>
      <c r="AA73" s="114" t="s">
        <v>338</v>
      </c>
      <c r="AB73" s="15" t="s">
        <v>9673</v>
      </c>
      <c r="AC73" s="17">
        <v>4</v>
      </c>
      <c r="AD73" s="509" t="s">
        <v>405</v>
      </c>
      <c r="AE73" s="310" t="s">
        <v>338</v>
      </c>
    </row>
    <row r="74" spans="1:31" ht="15.75" customHeight="1" x14ac:dyDescent="0.4">
      <c r="A74" s="107"/>
      <c r="B74" s="52"/>
      <c r="C74" s="993"/>
      <c r="D74" s="20" t="s">
        <v>9672</v>
      </c>
      <c r="E74" s="21">
        <v>2</v>
      </c>
      <c r="F74" s="749" t="s">
        <v>443</v>
      </c>
      <c r="G74" s="113" t="s">
        <v>712</v>
      </c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311"/>
    </row>
    <row r="75" spans="1:31" ht="15.75" customHeight="1" x14ac:dyDescent="0.4">
      <c r="A75" s="107"/>
      <c r="B75" s="52"/>
      <c r="C75" s="994" t="s">
        <v>1</v>
      </c>
      <c r="D75" s="25" t="s">
        <v>9673</v>
      </c>
      <c r="E75" s="26">
        <v>4</v>
      </c>
      <c r="F75" s="537" t="s">
        <v>405</v>
      </c>
      <c r="G75" s="111" t="s">
        <v>338</v>
      </c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 t="s">
        <v>9673</v>
      </c>
      <c r="Y75" s="28">
        <v>4</v>
      </c>
      <c r="Z75" s="508" t="s">
        <v>405</v>
      </c>
      <c r="AA75" s="110" t="s">
        <v>338</v>
      </c>
      <c r="AB75" s="25" t="s">
        <v>9673</v>
      </c>
      <c r="AC75" s="27">
        <v>4</v>
      </c>
      <c r="AD75" s="508" t="s">
        <v>405</v>
      </c>
      <c r="AE75" s="312" t="s">
        <v>338</v>
      </c>
    </row>
    <row r="76" spans="1:31" ht="15.75" customHeight="1" x14ac:dyDescent="0.4">
      <c r="A76" s="107"/>
      <c r="B76" s="52"/>
      <c r="C76" s="995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312"/>
    </row>
    <row r="77" spans="1:31" ht="15.75" customHeight="1" x14ac:dyDescent="0.4">
      <c r="A77" s="105">
        <v>1</v>
      </c>
      <c r="B77" s="51" t="s">
        <v>8506</v>
      </c>
      <c r="C77" s="992" t="s">
        <v>0</v>
      </c>
      <c r="D77" s="15" t="s">
        <v>9674</v>
      </c>
      <c r="E77" s="16"/>
      <c r="F77" s="16"/>
      <c r="G77" s="115"/>
      <c r="H77" s="15" t="s">
        <v>9674</v>
      </c>
      <c r="I77" s="17"/>
      <c r="J77" s="18"/>
      <c r="K77" s="114"/>
      <c r="L77" s="15" t="s">
        <v>9674</v>
      </c>
      <c r="M77" s="18"/>
      <c r="N77" s="18"/>
      <c r="O77" s="114"/>
      <c r="P77" s="34" t="s">
        <v>9674</v>
      </c>
      <c r="Q77" s="35"/>
      <c r="R77" s="36"/>
      <c r="S77" s="114"/>
      <c r="T77" s="15" t="s">
        <v>9674</v>
      </c>
      <c r="U77" s="18"/>
      <c r="V77" s="18"/>
      <c r="W77" s="114"/>
      <c r="X77" s="18"/>
      <c r="Y77" s="18"/>
      <c r="Z77" s="18"/>
      <c r="AA77" s="114"/>
      <c r="AB77" s="15"/>
      <c r="AC77" s="17"/>
      <c r="AD77" s="18"/>
      <c r="AE77" s="310"/>
    </row>
    <row r="78" spans="1:31" ht="15.75" customHeight="1" x14ac:dyDescent="0.4">
      <c r="A78" s="107"/>
      <c r="B78" s="52" t="s">
        <v>412</v>
      </c>
      <c r="C78" s="993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311"/>
    </row>
    <row r="79" spans="1:31" ht="15.75" customHeight="1" x14ac:dyDescent="0.4">
      <c r="A79" s="107"/>
      <c r="B79" s="52"/>
      <c r="C79" s="994" t="s">
        <v>1</v>
      </c>
      <c r="D79" s="25"/>
      <c r="E79" s="26"/>
      <c r="F79" s="26"/>
      <c r="G79" s="111"/>
      <c r="H79" s="25"/>
      <c r="I79" s="27"/>
      <c r="J79" s="28"/>
      <c r="K79" s="110"/>
      <c r="L79" s="25"/>
      <c r="M79" s="28"/>
      <c r="N79" s="28"/>
      <c r="O79" s="110"/>
      <c r="P79" s="25"/>
      <c r="Q79" s="27"/>
      <c r="R79" s="28"/>
      <c r="S79" s="110"/>
      <c r="T79" s="25"/>
      <c r="U79" s="28"/>
      <c r="V79" s="28"/>
      <c r="W79" s="110"/>
      <c r="X79" s="25"/>
      <c r="Y79" s="28"/>
      <c r="Z79" s="28"/>
      <c r="AA79" s="110"/>
      <c r="AB79" s="25"/>
      <c r="AC79" s="27"/>
      <c r="AD79" s="28"/>
      <c r="AE79" s="312"/>
    </row>
    <row r="80" spans="1:31" ht="15.75" customHeight="1" x14ac:dyDescent="0.4">
      <c r="A80" s="107"/>
      <c r="B80" s="52"/>
      <c r="C80" s="994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313"/>
    </row>
    <row r="81" spans="1:31" ht="15.75" customHeight="1" x14ac:dyDescent="0.4">
      <c r="A81" s="105">
        <v>2</v>
      </c>
      <c r="B81" s="51" t="s">
        <v>7195</v>
      </c>
      <c r="C81" s="992" t="s">
        <v>0</v>
      </c>
      <c r="D81" s="15"/>
      <c r="E81" s="16"/>
      <c r="F81" s="16"/>
      <c r="G81" s="115"/>
      <c r="H81" s="15"/>
      <c r="I81" s="17"/>
      <c r="J81" s="18"/>
      <c r="K81" s="114"/>
      <c r="L81" s="15"/>
      <c r="M81" s="18"/>
      <c r="N81" s="18"/>
      <c r="O81" s="114"/>
      <c r="P81" s="34"/>
      <c r="Q81" s="35"/>
      <c r="R81" s="36"/>
      <c r="S81" s="114"/>
      <c r="T81" s="15"/>
      <c r="U81" s="18"/>
      <c r="V81" s="18"/>
      <c r="W81" s="114"/>
      <c r="X81" s="18"/>
      <c r="Y81" s="18"/>
      <c r="Z81" s="18"/>
      <c r="AA81" s="114"/>
      <c r="AB81" s="15"/>
      <c r="AC81" s="17"/>
      <c r="AD81" s="18"/>
      <c r="AE81" s="310"/>
    </row>
    <row r="82" spans="1:31" ht="15.75" customHeight="1" x14ac:dyDescent="0.4">
      <c r="A82" s="107"/>
      <c r="B82" s="52" t="s">
        <v>412</v>
      </c>
      <c r="C82" s="993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311"/>
    </row>
    <row r="83" spans="1:31" ht="15.75" customHeight="1" x14ac:dyDescent="0.4">
      <c r="A83" s="107"/>
      <c r="B83" s="52"/>
      <c r="C83" s="994" t="s">
        <v>1</v>
      </c>
      <c r="D83" s="25" t="s">
        <v>9675</v>
      </c>
      <c r="E83" s="26">
        <v>4</v>
      </c>
      <c r="F83" s="26"/>
      <c r="G83" s="111" t="s">
        <v>829</v>
      </c>
      <c r="H83" s="25" t="s">
        <v>9675</v>
      </c>
      <c r="I83" s="27">
        <v>4</v>
      </c>
      <c r="J83" s="28"/>
      <c r="K83" s="110" t="s">
        <v>829</v>
      </c>
      <c r="L83" s="25" t="s">
        <v>9675</v>
      </c>
      <c r="M83" s="28">
        <v>4</v>
      </c>
      <c r="N83" s="28"/>
      <c r="O83" s="110" t="s">
        <v>829</v>
      </c>
      <c r="P83" s="25" t="s">
        <v>9675</v>
      </c>
      <c r="Q83" s="27">
        <v>4</v>
      </c>
      <c r="R83" s="28"/>
      <c r="S83" s="110" t="s">
        <v>829</v>
      </c>
      <c r="T83" s="25"/>
      <c r="U83" s="28"/>
      <c r="V83" s="28"/>
      <c r="W83" s="110"/>
      <c r="X83" s="25"/>
      <c r="Y83" s="28"/>
      <c r="Z83" s="28"/>
      <c r="AA83" s="110"/>
      <c r="AB83" s="25"/>
      <c r="AC83" s="27"/>
      <c r="AD83" s="28"/>
      <c r="AE83" s="312"/>
    </row>
    <row r="84" spans="1:31" ht="15.75" customHeight="1" x14ac:dyDescent="0.4">
      <c r="A84" s="107"/>
      <c r="B84" s="52"/>
      <c r="C84" s="994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313"/>
    </row>
    <row r="85" spans="1:31" ht="15.75" customHeight="1" x14ac:dyDescent="0.4">
      <c r="A85" s="105">
        <v>3</v>
      </c>
      <c r="B85" s="51" t="s">
        <v>8493</v>
      </c>
      <c r="C85" s="992" t="s">
        <v>0</v>
      </c>
      <c r="D85" s="15"/>
      <c r="E85" s="16"/>
      <c r="F85" s="16"/>
      <c r="G85" s="115"/>
      <c r="H85" s="15"/>
      <c r="I85" s="17"/>
      <c r="J85" s="18"/>
      <c r="K85" s="114"/>
      <c r="L85" s="18"/>
      <c r="M85" s="18"/>
      <c r="N85" s="18"/>
      <c r="O85" s="114"/>
      <c r="P85" s="15" t="s">
        <v>9902</v>
      </c>
      <c r="Q85" s="17">
        <v>4</v>
      </c>
      <c r="R85" s="18"/>
      <c r="S85" s="114" t="s">
        <v>53</v>
      </c>
      <c r="T85" s="15" t="s">
        <v>9902</v>
      </c>
      <c r="U85" s="18">
        <v>4</v>
      </c>
      <c r="V85" s="18"/>
      <c r="W85" s="114" t="s">
        <v>53</v>
      </c>
      <c r="X85" s="15" t="s">
        <v>9902</v>
      </c>
      <c r="Y85" s="18">
        <v>4</v>
      </c>
      <c r="Z85" s="18"/>
      <c r="AA85" s="114" t="s">
        <v>53</v>
      </c>
      <c r="AB85" s="15" t="s">
        <v>9902</v>
      </c>
      <c r="AC85" s="17">
        <v>4</v>
      </c>
      <c r="AD85" s="18"/>
      <c r="AE85" s="310" t="s">
        <v>53</v>
      </c>
    </row>
    <row r="86" spans="1:31" ht="15.75" customHeight="1" x14ac:dyDescent="0.4">
      <c r="A86" s="107"/>
      <c r="B86" s="52" t="s">
        <v>412</v>
      </c>
      <c r="C86" s="993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20"/>
      <c r="Q86" s="24"/>
      <c r="R86" s="24"/>
      <c r="S86" s="112"/>
      <c r="T86" s="20"/>
      <c r="U86" s="24"/>
      <c r="V86" s="22"/>
      <c r="W86" s="112"/>
      <c r="X86" s="20"/>
      <c r="Y86" s="24"/>
      <c r="Z86" s="24"/>
      <c r="AA86" s="112"/>
      <c r="AB86" s="20"/>
      <c r="AC86" s="22"/>
      <c r="AD86" s="22"/>
      <c r="AE86" s="311"/>
    </row>
    <row r="87" spans="1:31" ht="15.75" customHeight="1" x14ac:dyDescent="0.4">
      <c r="A87" s="107"/>
      <c r="B87" s="52"/>
      <c r="C87" s="994" t="s">
        <v>1</v>
      </c>
      <c r="D87" s="25"/>
      <c r="E87" s="26"/>
      <c r="F87" s="26"/>
      <c r="G87" s="111"/>
      <c r="H87" s="25"/>
      <c r="I87" s="27"/>
      <c r="J87" s="28"/>
      <c r="K87" s="110"/>
      <c r="L87" s="25"/>
      <c r="M87" s="28"/>
      <c r="N87" s="28"/>
      <c r="O87" s="110"/>
      <c r="P87" s="30" t="s">
        <v>9902</v>
      </c>
      <c r="Q87" s="31">
        <v>4</v>
      </c>
      <c r="R87" s="28"/>
      <c r="S87" s="110" t="s">
        <v>53</v>
      </c>
      <c r="T87" s="25" t="s">
        <v>9902</v>
      </c>
      <c r="U87" s="28">
        <v>4</v>
      </c>
      <c r="V87" s="28"/>
      <c r="W87" s="110" t="s">
        <v>53</v>
      </c>
      <c r="X87" s="25" t="s">
        <v>9902</v>
      </c>
      <c r="Y87" s="28">
        <v>4</v>
      </c>
      <c r="Z87" s="28"/>
      <c r="AA87" s="110" t="s">
        <v>53</v>
      </c>
      <c r="AB87" s="25"/>
      <c r="AC87" s="27"/>
      <c r="AD87" s="28"/>
      <c r="AE87" s="312"/>
    </row>
    <row r="88" spans="1:31" ht="15.75" customHeight="1" x14ac:dyDescent="0.4">
      <c r="A88" s="107"/>
      <c r="B88" s="52"/>
      <c r="C88" s="994"/>
      <c r="D88" s="25"/>
      <c r="E88" s="26"/>
      <c r="F88" s="26"/>
      <c r="G88" s="111"/>
      <c r="H88" s="25"/>
      <c r="I88" s="28"/>
      <c r="J88" s="28"/>
      <c r="K88" s="110"/>
      <c r="L88" s="25"/>
      <c r="M88" s="28"/>
      <c r="N88" s="28"/>
      <c r="O88" s="110"/>
      <c r="P88" s="30"/>
      <c r="Q88" s="31"/>
      <c r="R88" s="32"/>
      <c r="S88" s="110"/>
      <c r="T88" s="25"/>
      <c r="U88" s="27"/>
      <c r="V88" s="27"/>
      <c r="W88" s="110"/>
      <c r="X88" s="25"/>
      <c r="Y88" s="33"/>
      <c r="Z88" s="33"/>
      <c r="AA88" s="116"/>
      <c r="AB88" s="25"/>
      <c r="AC88" s="27"/>
      <c r="AD88" s="28"/>
      <c r="AE88" s="312"/>
    </row>
    <row r="89" spans="1:31" ht="15.75" customHeight="1" x14ac:dyDescent="0.4">
      <c r="A89" s="105">
        <v>4</v>
      </c>
      <c r="B89" s="51" t="s">
        <v>8504</v>
      </c>
      <c r="C89" s="992" t="s">
        <v>0</v>
      </c>
      <c r="D89" s="15" t="s">
        <v>9676</v>
      </c>
      <c r="E89" s="16">
        <v>4</v>
      </c>
      <c r="F89" s="16"/>
      <c r="G89" s="115" t="s">
        <v>5735</v>
      </c>
      <c r="H89" s="15" t="s">
        <v>9676</v>
      </c>
      <c r="I89" s="17">
        <v>4</v>
      </c>
      <c r="J89" s="18"/>
      <c r="K89" s="114" t="s">
        <v>5735</v>
      </c>
      <c r="L89" s="15" t="s">
        <v>9676</v>
      </c>
      <c r="M89" s="18">
        <v>4</v>
      </c>
      <c r="N89" s="18"/>
      <c r="O89" s="114" t="s">
        <v>5735</v>
      </c>
      <c r="P89" s="34" t="s">
        <v>9903</v>
      </c>
      <c r="Q89" s="35">
        <v>4</v>
      </c>
      <c r="R89" s="36"/>
      <c r="S89" s="114" t="s">
        <v>9</v>
      </c>
      <c r="T89" s="15" t="s">
        <v>9903</v>
      </c>
      <c r="U89" s="18">
        <v>4</v>
      </c>
      <c r="V89" s="18"/>
      <c r="W89" s="114" t="s">
        <v>9</v>
      </c>
      <c r="X89" s="18" t="s">
        <v>9903</v>
      </c>
      <c r="Y89" s="18">
        <v>4</v>
      </c>
      <c r="Z89" s="18"/>
      <c r="AA89" s="114" t="s">
        <v>9</v>
      </c>
      <c r="AB89" s="15"/>
      <c r="AC89" s="17"/>
      <c r="AD89" s="18"/>
      <c r="AE89" s="310"/>
    </row>
    <row r="90" spans="1:31" ht="15.75" customHeight="1" x14ac:dyDescent="0.4">
      <c r="A90" s="107"/>
      <c r="B90" s="52" t="s">
        <v>412</v>
      </c>
      <c r="C90" s="993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37"/>
      <c r="Q90" s="38"/>
      <c r="R90" s="39"/>
      <c r="S90" s="112"/>
      <c r="T90" s="20"/>
      <c r="U90" s="22"/>
      <c r="V90" s="22"/>
      <c r="W90" s="112"/>
      <c r="X90" s="20"/>
      <c r="Y90" s="24"/>
      <c r="Z90" s="24"/>
      <c r="AA90" s="112"/>
      <c r="AB90" s="20"/>
      <c r="AC90" s="22"/>
      <c r="AD90" s="22"/>
      <c r="AE90" s="311"/>
    </row>
    <row r="91" spans="1:31" ht="15.75" customHeight="1" x14ac:dyDescent="0.4">
      <c r="A91" s="107"/>
      <c r="B91" s="52"/>
      <c r="C91" s="994" t="s">
        <v>1</v>
      </c>
      <c r="D91" s="25" t="s">
        <v>9676</v>
      </c>
      <c r="E91" s="26">
        <v>4</v>
      </c>
      <c r="F91" s="26"/>
      <c r="G91" s="111" t="s">
        <v>5735</v>
      </c>
      <c r="H91" s="25" t="s">
        <v>9676</v>
      </c>
      <c r="I91" s="27">
        <v>4</v>
      </c>
      <c r="J91" s="28"/>
      <c r="K91" s="110" t="s">
        <v>5735</v>
      </c>
      <c r="L91" s="25"/>
      <c r="M91" s="28"/>
      <c r="N91" s="28"/>
      <c r="O91" s="110"/>
      <c r="P91" s="25" t="s">
        <v>9903</v>
      </c>
      <c r="Q91" s="27">
        <v>4</v>
      </c>
      <c r="R91" s="28"/>
      <c r="S91" s="110" t="s">
        <v>9</v>
      </c>
      <c r="T91" s="25" t="s">
        <v>9903</v>
      </c>
      <c r="U91" s="28">
        <v>4</v>
      </c>
      <c r="V91" s="28"/>
      <c r="W91" s="110" t="s">
        <v>9</v>
      </c>
      <c r="X91" s="25"/>
      <c r="Y91" s="28"/>
      <c r="Z91" s="28"/>
      <c r="AA91" s="110"/>
      <c r="AB91" s="25"/>
      <c r="AC91" s="27"/>
      <c r="AD91" s="28"/>
      <c r="AE91" s="312"/>
    </row>
    <row r="92" spans="1:31" ht="15.75" customHeight="1" x14ac:dyDescent="0.4">
      <c r="A92" s="107"/>
      <c r="B92" s="52"/>
      <c r="C92" s="994"/>
      <c r="D92" s="40"/>
      <c r="E92" s="41"/>
      <c r="F92" s="42"/>
      <c r="G92" s="108"/>
      <c r="H92" s="40"/>
      <c r="I92" s="42"/>
      <c r="J92" s="42"/>
      <c r="K92" s="108"/>
      <c r="L92" s="40"/>
      <c r="M92" s="42"/>
      <c r="N92" s="42"/>
      <c r="O92" s="108"/>
      <c r="P92" s="40"/>
      <c r="Q92" s="41"/>
      <c r="R92" s="42"/>
      <c r="S92" s="108"/>
      <c r="T92" s="40"/>
      <c r="U92" s="42"/>
      <c r="V92" s="42"/>
      <c r="W92" s="108"/>
      <c r="X92" s="40"/>
      <c r="Y92" s="43"/>
      <c r="Z92" s="43"/>
      <c r="AA92" s="109"/>
      <c r="AB92" s="40"/>
      <c r="AC92" s="41"/>
      <c r="AD92" s="42"/>
      <c r="AE92" s="313"/>
    </row>
    <row r="93" spans="1:31" ht="15.75" customHeight="1" x14ac:dyDescent="0.4">
      <c r="A93" s="105">
        <v>5</v>
      </c>
      <c r="B93" s="51" t="s">
        <v>8508</v>
      </c>
      <c r="C93" s="992" t="s">
        <v>0</v>
      </c>
      <c r="D93" s="15" t="s">
        <v>9677</v>
      </c>
      <c r="E93" s="16"/>
      <c r="F93" s="16"/>
      <c r="G93" s="115"/>
      <c r="H93" s="15" t="s">
        <v>9677</v>
      </c>
      <c r="I93" s="17"/>
      <c r="J93" s="18"/>
      <c r="K93" s="114"/>
      <c r="L93" s="15" t="s">
        <v>9677</v>
      </c>
      <c r="M93" s="18"/>
      <c r="N93" s="18"/>
      <c r="O93" s="114"/>
      <c r="P93" s="34" t="s">
        <v>9677</v>
      </c>
      <c r="Q93" s="35"/>
      <c r="R93" s="36"/>
      <c r="S93" s="114"/>
      <c r="T93" s="15" t="s">
        <v>9677</v>
      </c>
      <c r="U93" s="18"/>
      <c r="V93" s="18"/>
      <c r="W93" s="114"/>
      <c r="X93" s="18"/>
      <c r="Y93" s="18"/>
      <c r="Z93" s="18"/>
      <c r="AA93" s="114"/>
      <c r="AB93" s="15"/>
      <c r="AC93" s="17"/>
      <c r="AD93" s="18"/>
      <c r="AE93" s="310"/>
    </row>
    <row r="94" spans="1:31" ht="15.75" customHeight="1" x14ac:dyDescent="0.4">
      <c r="A94" s="107"/>
      <c r="B94" s="52" t="s">
        <v>412</v>
      </c>
      <c r="C94" s="993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311"/>
    </row>
    <row r="95" spans="1:31" ht="15.75" customHeight="1" x14ac:dyDescent="0.4">
      <c r="A95" s="107"/>
      <c r="B95" s="52"/>
      <c r="C95" s="994" t="s">
        <v>1</v>
      </c>
      <c r="D95" s="25"/>
      <c r="E95" s="26"/>
      <c r="F95" s="26"/>
      <c r="G95" s="111"/>
      <c r="H95" s="25"/>
      <c r="I95" s="27"/>
      <c r="J95" s="28"/>
      <c r="K95" s="110"/>
      <c r="L95" s="25"/>
      <c r="M95" s="28"/>
      <c r="N95" s="28"/>
      <c r="O95" s="110"/>
      <c r="P95" s="25"/>
      <c r="Q95" s="27"/>
      <c r="R95" s="28"/>
      <c r="S95" s="110"/>
      <c r="T95" s="25"/>
      <c r="U95" s="28"/>
      <c r="V95" s="28"/>
      <c r="W95" s="110"/>
      <c r="X95" s="25"/>
      <c r="Y95" s="28"/>
      <c r="Z95" s="28"/>
      <c r="AA95" s="110"/>
      <c r="AB95" s="25"/>
      <c r="AC95" s="27"/>
      <c r="AD95" s="28"/>
      <c r="AE95" s="312"/>
    </row>
    <row r="96" spans="1:31" ht="15.75" customHeight="1" x14ac:dyDescent="0.4">
      <c r="A96" s="107"/>
      <c r="B96" s="52"/>
      <c r="C96" s="994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313"/>
    </row>
    <row r="97" spans="1:31" ht="15.75" customHeight="1" x14ac:dyDescent="0.4">
      <c r="A97" s="105">
        <v>6</v>
      </c>
      <c r="B97" s="51" t="s">
        <v>7370</v>
      </c>
      <c r="C97" s="992" t="s">
        <v>0</v>
      </c>
      <c r="D97" s="15" t="s">
        <v>9678</v>
      </c>
      <c r="E97" s="16">
        <v>4</v>
      </c>
      <c r="F97" s="16"/>
      <c r="G97" s="115" t="s">
        <v>53</v>
      </c>
      <c r="H97" s="15" t="s">
        <v>9678</v>
      </c>
      <c r="I97" s="17">
        <v>4</v>
      </c>
      <c r="J97" s="18"/>
      <c r="K97" s="114" t="s">
        <v>53</v>
      </c>
      <c r="L97" s="18" t="s">
        <v>9678</v>
      </c>
      <c r="M97" s="18">
        <v>4</v>
      </c>
      <c r="N97" s="18"/>
      <c r="O97" s="114" t="s">
        <v>53</v>
      </c>
      <c r="P97" s="15" t="s">
        <v>9904</v>
      </c>
      <c r="Q97" s="17">
        <v>4</v>
      </c>
      <c r="R97" s="18"/>
      <c r="S97" s="114" t="s">
        <v>8</v>
      </c>
      <c r="T97" s="15" t="s">
        <v>9904</v>
      </c>
      <c r="U97" s="18">
        <v>4</v>
      </c>
      <c r="V97" s="18"/>
      <c r="W97" s="114" t="s">
        <v>8</v>
      </c>
      <c r="X97" s="15" t="s">
        <v>9904</v>
      </c>
      <c r="Y97" s="18">
        <v>4</v>
      </c>
      <c r="Z97" s="18"/>
      <c r="AA97" s="114" t="s">
        <v>8</v>
      </c>
      <c r="AB97" s="15"/>
      <c r="AC97" s="17"/>
      <c r="AD97" s="18"/>
      <c r="AE97" s="310"/>
    </row>
    <row r="98" spans="1:31" ht="15.75" customHeight="1" x14ac:dyDescent="0.4">
      <c r="A98" s="107"/>
      <c r="B98" s="52" t="s">
        <v>412</v>
      </c>
      <c r="C98" s="993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20"/>
      <c r="Q98" s="24"/>
      <c r="R98" s="24"/>
      <c r="S98" s="112"/>
      <c r="T98" s="20"/>
      <c r="U98" s="24"/>
      <c r="V98" s="22"/>
      <c r="W98" s="112"/>
      <c r="X98" s="20"/>
      <c r="Y98" s="24"/>
      <c r="Z98" s="24"/>
      <c r="AA98" s="112"/>
      <c r="AB98" s="20"/>
      <c r="AC98" s="22"/>
      <c r="AD98" s="22"/>
      <c r="AE98" s="311"/>
    </row>
    <row r="99" spans="1:31" ht="15.75" customHeight="1" x14ac:dyDescent="0.4">
      <c r="A99" s="107"/>
      <c r="B99" s="52"/>
      <c r="C99" s="994" t="s">
        <v>1</v>
      </c>
      <c r="D99" s="25"/>
      <c r="E99" s="26"/>
      <c r="F99" s="26"/>
      <c r="G99" s="111"/>
      <c r="H99" s="25"/>
      <c r="I99" s="27"/>
      <c r="J99" s="28"/>
      <c r="K99" s="110"/>
      <c r="L99" s="25"/>
      <c r="M99" s="28"/>
      <c r="N99" s="28"/>
      <c r="O99" s="110"/>
      <c r="P99" s="30"/>
      <c r="Q99" s="31"/>
      <c r="R99" s="28"/>
      <c r="S99" s="110"/>
      <c r="T99" s="25"/>
      <c r="U99" s="28"/>
      <c r="V99" s="28"/>
      <c r="W99" s="110"/>
      <c r="X99" s="25"/>
      <c r="Y99" s="28"/>
      <c r="Z99" s="28"/>
      <c r="AA99" s="110"/>
      <c r="AB99" s="25"/>
      <c r="AC99" s="27"/>
      <c r="AD99" s="28"/>
      <c r="AE99" s="312"/>
    </row>
    <row r="100" spans="1:31" ht="15.75" customHeight="1" x14ac:dyDescent="0.4">
      <c r="A100" s="107"/>
      <c r="B100" s="52"/>
      <c r="C100" s="994"/>
      <c r="D100" s="25"/>
      <c r="E100" s="26"/>
      <c r="F100" s="26"/>
      <c r="G100" s="111"/>
      <c r="H100" s="25"/>
      <c r="I100" s="28"/>
      <c r="J100" s="28"/>
      <c r="K100" s="110"/>
      <c r="L100" s="25"/>
      <c r="M100" s="28"/>
      <c r="N100" s="28"/>
      <c r="O100" s="110"/>
      <c r="P100" s="30"/>
      <c r="Q100" s="31"/>
      <c r="R100" s="32"/>
      <c r="S100" s="110"/>
      <c r="T100" s="25"/>
      <c r="U100" s="27"/>
      <c r="V100" s="27"/>
      <c r="W100" s="110"/>
      <c r="X100" s="25"/>
      <c r="Y100" s="33"/>
      <c r="Z100" s="33"/>
      <c r="AA100" s="116"/>
      <c r="AB100" s="25"/>
      <c r="AC100" s="27"/>
      <c r="AD100" s="28"/>
      <c r="AE100" s="312"/>
    </row>
    <row r="101" spans="1:31" ht="15.75" customHeight="1" x14ac:dyDescent="0.4">
      <c r="A101" s="105">
        <v>7</v>
      </c>
      <c r="B101" s="51" t="s">
        <v>7371</v>
      </c>
      <c r="C101" s="992" t="s">
        <v>0</v>
      </c>
      <c r="D101" s="15"/>
      <c r="E101" s="16"/>
      <c r="F101" s="16"/>
      <c r="G101" s="115"/>
      <c r="H101" s="15"/>
      <c r="I101" s="17"/>
      <c r="J101" s="18"/>
      <c r="K101" s="114"/>
      <c r="L101" s="18"/>
      <c r="M101" s="18"/>
      <c r="N101" s="18"/>
      <c r="O101" s="114"/>
      <c r="P101" s="15"/>
      <c r="Q101" s="17"/>
      <c r="R101" s="18"/>
      <c r="S101" s="114"/>
      <c r="T101" s="15"/>
      <c r="U101" s="17"/>
      <c r="V101" s="18"/>
      <c r="W101" s="114"/>
      <c r="X101" s="15"/>
      <c r="Y101" s="18"/>
      <c r="Z101" s="18"/>
      <c r="AA101" s="114"/>
      <c r="AB101" s="15"/>
      <c r="AC101" s="17"/>
      <c r="AD101" s="18"/>
      <c r="AE101" s="310"/>
    </row>
    <row r="102" spans="1:31" ht="15.75" customHeight="1" x14ac:dyDescent="0.4">
      <c r="A102" s="107"/>
      <c r="B102" s="52" t="s">
        <v>412</v>
      </c>
      <c r="C102" s="993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2"/>
      <c r="V102" s="22"/>
      <c r="W102" s="112"/>
      <c r="X102" s="20"/>
      <c r="Y102" s="24"/>
      <c r="Z102" s="24"/>
      <c r="AA102" s="112"/>
      <c r="AB102" s="20"/>
      <c r="AC102" s="22"/>
      <c r="AD102" s="22"/>
      <c r="AE102" s="311"/>
    </row>
    <row r="103" spans="1:31" ht="15.75" customHeight="1" x14ac:dyDescent="0.4">
      <c r="A103" s="107"/>
      <c r="B103" s="52"/>
      <c r="C103" s="994" t="s">
        <v>1</v>
      </c>
      <c r="D103" s="25" t="s">
        <v>9679</v>
      </c>
      <c r="E103" s="26">
        <v>4</v>
      </c>
      <c r="F103" s="26"/>
      <c r="G103" s="111" t="s">
        <v>53</v>
      </c>
      <c r="H103" s="25" t="s">
        <v>9679</v>
      </c>
      <c r="I103" s="27">
        <v>4</v>
      </c>
      <c r="J103" s="28"/>
      <c r="K103" s="110" t="s">
        <v>53</v>
      </c>
      <c r="L103" s="25" t="s">
        <v>9679</v>
      </c>
      <c r="M103" s="28">
        <v>4</v>
      </c>
      <c r="N103" s="28"/>
      <c r="O103" s="110" t="s">
        <v>53</v>
      </c>
      <c r="P103" s="30" t="s">
        <v>9905</v>
      </c>
      <c r="Q103" s="31">
        <v>4</v>
      </c>
      <c r="R103" s="28"/>
      <c r="S103" s="110" t="s">
        <v>8</v>
      </c>
      <c r="T103" s="25" t="s">
        <v>9905</v>
      </c>
      <c r="U103" s="28">
        <v>4</v>
      </c>
      <c r="V103" s="28"/>
      <c r="W103" s="110" t="s">
        <v>8</v>
      </c>
      <c r="X103" s="25" t="s">
        <v>9905</v>
      </c>
      <c r="Y103" s="28">
        <v>4</v>
      </c>
      <c r="Z103" s="28"/>
      <c r="AA103" s="110" t="s">
        <v>8</v>
      </c>
      <c r="AB103" s="25"/>
      <c r="AC103" s="27"/>
      <c r="AD103" s="28"/>
      <c r="AE103" s="312"/>
    </row>
    <row r="104" spans="1:31" ht="15.75" customHeight="1" x14ac:dyDescent="0.4">
      <c r="A104" s="107"/>
      <c r="B104" s="52"/>
      <c r="C104" s="994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8"/>
      <c r="V104" s="28"/>
      <c r="W104" s="110"/>
      <c r="X104" s="25"/>
      <c r="Y104" s="33"/>
      <c r="Z104" s="33"/>
      <c r="AA104" s="116"/>
      <c r="AB104" s="25"/>
      <c r="AC104" s="27"/>
      <c r="AD104" s="28"/>
      <c r="AE104" s="312"/>
    </row>
    <row r="105" spans="1:31" ht="15.75" customHeight="1" x14ac:dyDescent="0.4">
      <c r="A105" s="105">
        <v>7</v>
      </c>
      <c r="B105" s="51" t="s">
        <v>8430</v>
      </c>
      <c r="C105" s="992" t="s">
        <v>0</v>
      </c>
      <c r="D105" s="15"/>
      <c r="E105" s="16"/>
      <c r="F105" s="16"/>
      <c r="G105" s="115"/>
      <c r="H105" s="15"/>
      <c r="I105" s="17"/>
      <c r="J105" s="18"/>
      <c r="K105" s="114"/>
      <c r="L105" s="15"/>
      <c r="M105" s="18"/>
      <c r="N105" s="18"/>
      <c r="O105" s="114"/>
      <c r="P105" s="34" t="s">
        <v>9882</v>
      </c>
      <c r="Q105" s="35">
        <v>4</v>
      </c>
      <c r="R105" s="36"/>
      <c r="S105" s="114" t="s">
        <v>5735</v>
      </c>
      <c r="T105" s="15" t="s">
        <v>9882</v>
      </c>
      <c r="U105" s="18">
        <v>4</v>
      </c>
      <c r="V105" s="18"/>
      <c r="W105" s="114" t="s">
        <v>5735</v>
      </c>
      <c r="X105" s="18" t="s">
        <v>9882</v>
      </c>
      <c r="Y105" s="18">
        <v>4</v>
      </c>
      <c r="Z105" s="18"/>
      <c r="AA105" s="114" t="s">
        <v>5735</v>
      </c>
      <c r="AB105" s="15"/>
      <c r="AC105" s="17"/>
      <c r="AD105" s="18"/>
      <c r="AE105" s="310"/>
    </row>
    <row r="106" spans="1:31" ht="15.75" customHeight="1" x14ac:dyDescent="0.4">
      <c r="A106" s="107"/>
      <c r="B106" s="52" t="s">
        <v>412</v>
      </c>
      <c r="C106" s="993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37"/>
      <c r="Q106" s="38"/>
      <c r="R106" s="39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311"/>
    </row>
    <row r="107" spans="1:31" ht="15.75" customHeight="1" x14ac:dyDescent="0.4">
      <c r="A107" s="107"/>
      <c r="B107" s="52"/>
      <c r="C107" s="994" t="s">
        <v>1</v>
      </c>
      <c r="D107" s="25"/>
      <c r="E107" s="26"/>
      <c r="F107" s="26"/>
      <c r="G107" s="111"/>
      <c r="H107" s="25"/>
      <c r="I107" s="27"/>
      <c r="J107" s="28"/>
      <c r="K107" s="110"/>
      <c r="L107" s="25" t="s">
        <v>9882</v>
      </c>
      <c r="M107" s="28">
        <v>4</v>
      </c>
      <c r="N107" s="28"/>
      <c r="O107" s="110" t="s">
        <v>5735</v>
      </c>
      <c r="P107" s="25" t="s">
        <v>9882</v>
      </c>
      <c r="Q107" s="27">
        <v>4</v>
      </c>
      <c r="R107" s="28"/>
      <c r="S107" s="110" t="s">
        <v>5735</v>
      </c>
      <c r="T107" s="25" t="s">
        <v>9882</v>
      </c>
      <c r="U107" s="28">
        <v>4</v>
      </c>
      <c r="V107" s="28"/>
      <c r="W107" s="110" t="s">
        <v>5735</v>
      </c>
      <c r="X107" s="25"/>
      <c r="Y107" s="28"/>
      <c r="Z107" s="28"/>
      <c r="AA107" s="110"/>
      <c r="AB107" s="25"/>
      <c r="AC107" s="27"/>
      <c r="AD107" s="28"/>
      <c r="AE107" s="312"/>
    </row>
    <row r="108" spans="1:31" ht="15.75" customHeight="1" x14ac:dyDescent="0.4">
      <c r="A108" s="106"/>
      <c r="B108" s="52"/>
      <c r="C108" s="995"/>
      <c r="D108" s="25"/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25"/>
      <c r="Q108" s="27"/>
      <c r="R108" s="28"/>
      <c r="S108" s="110"/>
      <c r="T108" s="25"/>
      <c r="U108" s="28"/>
      <c r="V108" s="28"/>
      <c r="W108" s="110"/>
      <c r="X108" s="25"/>
      <c r="Y108" s="33"/>
      <c r="Z108" s="33"/>
      <c r="AA108" s="116"/>
      <c r="AB108" s="25"/>
      <c r="AC108" s="27"/>
      <c r="AD108" s="28"/>
      <c r="AE108" s="312"/>
    </row>
    <row r="109" spans="1:31" ht="15.75" customHeight="1" x14ac:dyDescent="0.4">
      <c r="A109" s="105">
        <v>8</v>
      </c>
      <c r="B109" s="51" t="s">
        <v>8377</v>
      </c>
      <c r="C109" s="992" t="s">
        <v>0</v>
      </c>
      <c r="D109" s="15" t="s">
        <v>9680</v>
      </c>
      <c r="E109" s="16">
        <v>4</v>
      </c>
      <c r="F109" s="16"/>
      <c r="G109" s="115" t="s">
        <v>8</v>
      </c>
      <c r="H109" s="15" t="s">
        <v>9680</v>
      </c>
      <c r="I109" s="17">
        <v>4</v>
      </c>
      <c r="J109" s="18"/>
      <c r="K109" s="114" t="s">
        <v>8</v>
      </c>
      <c r="L109" s="18" t="s">
        <v>9680</v>
      </c>
      <c r="M109" s="18">
        <v>4</v>
      </c>
      <c r="N109" s="18"/>
      <c r="O109" s="114" t="s">
        <v>8</v>
      </c>
      <c r="P109" s="18"/>
      <c r="Q109" s="18"/>
      <c r="R109" s="18"/>
      <c r="S109" s="114"/>
      <c r="T109" s="15"/>
      <c r="U109" s="18"/>
      <c r="V109" s="18"/>
      <c r="W109" s="114"/>
      <c r="X109" s="15"/>
      <c r="Y109" s="18"/>
      <c r="Z109" s="18"/>
      <c r="AA109" s="114"/>
      <c r="AB109" s="15"/>
      <c r="AC109" s="18"/>
      <c r="AD109" s="18"/>
      <c r="AE109" s="310"/>
    </row>
    <row r="110" spans="1:31" ht="15.75" customHeight="1" x14ac:dyDescent="0.4">
      <c r="A110" s="107"/>
      <c r="B110" s="52" t="s">
        <v>412</v>
      </c>
      <c r="C110" s="993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20"/>
      <c r="Q110" s="24"/>
      <c r="R110" s="22"/>
      <c r="S110" s="112"/>
      <c r="T110" s="20"/>
      <c r="U110" s="22"/>
      <c r="V110" s="22"/>
      <c r="W110" s="112"/>
      <c r="X110" s="20"/>
      <c r="Y110" s="24"/>
      <c r="Z110" s="24"/>
      <c r="AA110" s="112"/>
      <c r="AB110" s="20"/>
      <c r="AC110" s="22"/>
      <c r="AD110" s="22"/>
      <c r="AE110" s="311"/>
    </row>
    <row r="111" spans="1:31" ht="15.75" customHeight="1" x14ac:dyDescent="0.4">
      <c r="A111" s="107"/>
      <c r="B111" s="52"/>
      <c r="C111" s="994" t="s">
        <v>1</v>
      </c>
      <c r="D111" s="25"/>
      <c r="E111" s="26"/>
      <c r="F111" s="26"/>
      <c r="G111" s="111"/>
      <c r="H111" s="25"/>
      <c r="I111" s="27"/>
      <c r="J111" s="28"/>
      <c r="K111" s="110"/>
      <c r="L111" s="25"/>
      <c r="M111" s="28"/>
      <c r="N111" s="28"/>
      <c r="O111" s="110"/>
      <c r="P111" s="25"/>
      <c r="Q111" s="28"/>
      <c r="R111" s="28"/>
      <c r="S111" s="110"/>
      <c r="T111" s="25"/>
      <c r="U111" s="28"/>
      <c r="V111" s="28"/>
      <c r="W111" s="110"/>
      <c r="X111" s="25"/>
      <c r="Y111" s="28"/>
      <c r="Z111" s="28"/>
      <c r="AA111" s="110"/>
      <c r="AB111" s="25"/>
      <c r="AC111" s="27"/>
      <c r="AD111" s="28"/>
      <c r="AE111" s="312"/>
    </row>
    <row r="112" spans="1:31" ht="15.75" customHeight="1" x14ac:dyDescent="0.4">
      <c r="A112" s="107"/>
      <c r="B112" s="52"/>
      <c r="C112" s="994"/>
      <c r="D112" s="25"/>
      <c r="E112" s="26"/>
      <c r="F112" s="26"/>
      <c r="G112" s="111"/>
      <c r="H112" s="25"/>
      <c r="I112" s="28"/>
      <c r="J112" s="28"/>
      <c r="K112" s="110"/>
      <c r="L112" s="25"/>
      <c r="M112" s="28"/>
      <c r="N112" s="28"/>
      <c r="O112" s="110"/>
      <c r="P112" s="25"/>
      <c r="Q112" s="28"/>
      <c r="R112" s="28"/>
      <c r="S112" s="110"/>
      <c r="T112" s="25"/>
      <c r="U112" s="28"/>
      <c r="V112" s="28"/>
      <c r="W112" s="110"/>
      <c r="X112" s="25"/>
      <c r="Y112" s="33"/>
      <c r="Z112" s="33"/>
      <c r="AA112" s="116"/>
      <c r="AB112" s="25"/>
      <c r="AC112" s="33"/>
      <c r="AD112" s="33"/>
      <c r="AE112" s="314"/>
    </row>
    <row r="113" spans="1:31" ht="15.75" customHeight="1" x14ac:dyDescent="0.4">
      <c r="A113" s="105">
        <v>8</v>
      </c>
      <c r="B113" s="51" t="s">
        <v>8381</v>
      </c>
      <c r="C113" s="992" t="s">
        <v>0</v>
      </c>
      <c r="D113" s="15"/>
      <c r="E113" s="16"/>
      <c r="F113" s="16"/>
      <c r="G113" s="115"/>
      <c r="H113" s="15"/>
      <c r="I113" s="17"/>
      <c r="J113" s="18"/>
      <c r="K113" s="114"/>
      <c r="L113" s="15"/>
      <c r="M113" s="18"/>
      <c r="N113" s="18"/>
      <c r="O113" s="114"/>
      <c r="P113" s="15"/>
      <c r="Q113" s="18"/>
      <c r="R113" s="18"/>
      <c r="S113" s="114"/>
      <c r="T113" s="18"/>
      <c r="U113" s="18"/>
      <c r="V113" s="18"/>
      <c r="W113" s="114"/>
      <c r="X113" s="15"/>
      <c r="Y113" s="18"/>
      <c r="Z113" s="18"/>
      <c r="AA113" s="114"/>
      <c r="AB113" s="15"/>
      <c r="AC113" s="18"/>
      <c r="AD113" s="18"/>
      <c r="AE113" s="310"/>
    </row>
    <row r="114" spans="1:31" ht="15.75" customHeight="1" x14ac:dyDescent="0.4">
      <c r="A114" s="107"/>
      <c r="B114" s="52" t="s">
        <v>412</v>
      </c>
      <c r="C114" s="993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20"/>
      <c r="Q114" s="22"/>
      <c r="R114" s="22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311"/>
    </row>
    <row r="115" spans="1:31" ht="15.75" customHeight="1" x14ac:dyDescent="0.4">
      <c r="A115" s="107"/>
      <c r="B115" s="52"/>
      <c r="C115" s="994" t="s">
        <v>1</v>
      </c>
      <c r="D115" s="25" t="s">
        <v>9681</v>
      </c>
      <c r="E115" s="26">
        <v>4</v>
      </c>
      <c r="F115" s="26"/>
      <c r="G115" s="111" t="s">
        <v>8</v>
      </c>
      <c r="H115" s="25" t="s">
        <v>9681</v>
      </c>
      <c r="I115" s="27">
        <v>4</v>
      </c>
      <c r="J115" s="28"/>
      <c r="K115" s="110" t="s">
        <v>8</v>
      </c>
      <c r="L115" s="28" t="s">
        <v>9681</v>
      </c>
      <c r="M115" s="28">
        <v>4</v>
      </c>
      <c r="N115" s="28"/>
      <c r="O115" s="110" t="s">
        <v>8</v>
      </c>
      <c r="P115" s="25"/>
      <c r="Q115" s="27"/>
      <c r="R115" s="28"/>
      <c r="S115" s="110"/>
      <c r="T115" s="25"/>
      <c r="U115" s="28"/>
      <c r="V115" s="28"/>
      <c r="W115" s="110"/>
      <c r="X115" s="25"/>
      <c r="Y115" s="28"/>
      <c r="Z115" s="28"/>
      <c r="AA115" s="110"/>
      <c r="AB115" s="25"/>
      <c r="AC115" s="27"/>
      <c r="AD115" s="28"/>
      <c r="AE115" s="312"/>
    </row>
    <row r="116" spans="1:31" ht="15.75" customHeight="1" x14ac:dyDescent="0.4">
      <c r="A116" s="106"/>
      <c r="B116" s="52"/>
      <c r="C116" s="995"/>
      <c r="D116" s="25"/>
      <c r="E116" s="26"/>
      <c r="F116" s="26"/>
      <c r="G116" s="111"/>
      <c r="H116" s="25"/>
      <c r="I116" s="28"/>
      <c r="J116" s="28"/>
      <c r="K116" s="110"/>
      <c r="L116" s="25"/>
      <c r="M116" s="28"/>
      <c r="N116" s="28"/>
      <c r="O116" s="110"/>
      <c r="P116" s="25"/>
      <c r="Q116" s="27"/>
      <c r="R116" s="27"/>
      <c r="S116" s="110"/>
      <c r="T116" s="25"/>
      <c r="U116" s="28"/>
      <c r="V116" s="28"/>
      <c r="W116" s="110"/>
      <c r="X116" s="25"/>
      <c r="Y116" s="33"/>
      <c r="Z116" s="33"/>
      <c r="AA116" s="116"/>
      <c r="AB116" s="25"/>
      <c r="AC116" s="33"/>
      <c r="AD116" s="33"/>
      <c r="AE116" s="314"/>
    </row>
    <row r="117" spans="1:31" ht="15.75" customHeight="1" x14ac:dyDescent="0.4">
      <c r="A117" s="105">
        <v>9</v>
      </c>
      <c r="B117" s="51" t="s">
        <v>8415</v>
      </c>
      <c r="C117" s="992" t="s">
        <v>0</v>
      </c>
      <c r="D117" s="15" t="s">
        <v>9682</v>
      </c>
      <c r="E117" s="16">
        <v>4</v>
      </c>
      <c r="F117" s="16"/>
      <c r="G117" s="115" t="s">
        <v>84</v>
      </c>
      <c r="H117" s="15" t="s">
        <v>9682</v>
      </c>
      <c r="I117" s="17">
        <v>4</v>
      </c>
      <c r="J117" s="18"/>
      <c r="K117" s="114" t="s">
        <v>84</v>
      </c>
      <c r="L117" s="15" t="s">
        <v>9682</v>
      </c>
      <c r="M117" s="18">
        <v>4</v>
      </c>
      <c r="N117" s="18"/>
      <c r="O117" s="114" t="s">
        <v>84</v>
      </c>
      <c r="P117" s="34"/>
      <c r="Q117" s="35"/>
      <c r="R117" s="36"/>
      <c r="S117" s="114"/>
      <c r="T117" s="15"/>
      <c r="U117" s="18"/>
      <c r="V117" s="18"/>
      <c r="W117" s="114"/>
      <c r="X117" s="18"/>
      <c r="Y117" s="18"/>
      <c r="Z117" s="18"/>
      <c r="AA117" s="114"/>
      <c r="AB117" s="15"/>
      <c r="AC117" s="17"/>
      <c r="AD117" s="18"/>
      <c r="AE117" s="310"/>
    </row>
    <row r="118" spans="1:31" ht="15.75" customHeight="1" x14ac:dyDescent="0.4">
      <c r="A118" s="107"/>
      <c r="B118" s="52" t="s">
        <v>412</v>
      </c>
      <c r="C118" s="993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37"/>
      <c r="Q118" s="38"/>
      <c r="R118" s="39"/>
      <c r="S118" s="112"/>
      <c r="T118" s="20"/>
      <c r="U118" s="22"/>
      <c r="V118" s="22"/>
      <c r="W118" s="112"/>
      <c r="X118" s="20"/>
      <c r="Y118" s="24"/>
      <c r="Z118" s="24"/>
      <c r="AA118" s="112"/>
      <c r="AB118" s="20"/>
      <c r="AC118" s="22"/>
      <c r="AD118" s="22"/>
      <c r="AE118" s="311"/>
    </row>
    <row r="119" spans="1:31" ht="15.75" customHeight="1" x14ac:dyDescent="0.4">
      <c r="A119" s="107"/>
      <c r="B119" s="52"/>
      <c r="C119" s="994" t="s">
        <v>1</v>
      </c>
      <c r="D119" s="25"/>
      <c r="E119" s="26"/>
      <c r="F119" s="26"/>
      <c r="G119" s="111"/>
      <c r="H119" s="25"/>
      <c r="I119" s="27"/>
      <c r="J119" s="28"/>
      <c r="K119" s="110"/>
      <c r="L119" s="25"/>
      <c r="M119" s="28"/>
      <c r="N119" s="28"/>
      <c r="O119" s="110"/>
      <c r="P119" s="25"/>
      <c r="Q119" s="27"/>
      <c r="R119" s="28"/>
      <c r="S119" s="110"/>
      <c r="T119" s="25"/>
      <c r="U119" s="28"/>
      <c r="V119" s="28"/>
      <c r="W119" s="110"/>
      <c r="X119" s="25"/>
      <c r="Y119" s="28"/>
      <c r="Z119" s="28"/>
      <c r="AA119" s="110"/>
      <c r="AB119" s="25"/>
      <c r="AC119" s="27"/>
      <c r="AD119" s="28"/>
      <c r="AE119" s="312"/>
    </row>
    <row r="120" spans="1:31" ht="15.75" customHeight="1" x14ac:dyDescent="0.4">
      <c r="A120" s="107"/>
      <c r="B120" s="54"/>
      <c r="C120" s="994"/>
      <c r="D120" s="40"/>
      <c r="E120" s="41"/>
      <c r="F120" s="42"/>
      <c r="G120" s="108"/>
      <c r="H120" s="40"/>
      <c r="I120" s="42"/>
      <c r="J120" s="42"/>
      <c r="K120" s="108"/>
      <c r="L120" s="40"/>
      <c r="M120" s="42"/>
      <c r="N120" s="42"/>
      <c r="O120" s="108"/>
      <c r="P120" s="40"/>
      <c r="Q120" s="41"/>
      <c r="R120" s="42"/>
      <c r="S120" s="108"/>
      <c r="T120" s="40"/>
      <c r="U120" s="42"/>
      <c r="V120" s="42"/>
      <c r="W120" s="108"/>
      <c r="X120" s="40"/>
      <c r="Y120" s="43"/>
      <c r="Z120" s="43"/>
      <c r="AA120" s="109"/>
      <c r="AB120" s="40"/>
      <c r="AC120" s="41"/>
      <c r="AD120" s="42"/>
      <c r="AE120" s="313"/>
    </row>
    <row r="121" spans="1:31" ht="15.75" customHeight="1" x14ac:dyDescent="0.4">
      <c r="A121" s="105">
        <v>9</v>
      </c>
      <c r="B121" s="51" t="s">
        <v>8416</v>
      </c>
      <c r="C121" s="992" t="s">
        <v>0</v>
      </c>
      <c r="D121" s="15"/>
      <c r="E121" s="16"/>
      <c r="F121" s="16"/>
      <c r="G121" s="115"/>
      <c r="H121" s="15"/>
      <c r="I121" s="17"/>
      <c r="J121" s="18"/>
      <c r="K121" s="114"/>
      <c r="L121" s="15"/>
      <c r="M121" s="18"/>
      <c r="N121" s="18"/>
      <c r="O121" s="114"/>
      <c r="P121" s="34"/>
      <c r="Q121" s="35"/>
      <c r="R121" s="36"/>
      <c r="S121" s="114"/>
      <c r="T121" s="15"/>
      <c r="U121" s="18"/>
      <c r="V121" s="18"/>
      <c r="W121" s="114"/>
      <c r="X121" s="18"/>
      <c r="Y121" s="18"/>
      <c r="Z121" s="18"/>
      <c r="AA121" s="114"/>
      <c r="AB121" s="15"/>
      <c r="AC121" s="17"/>
      <c r="AD121" s="18"/>
      <c r="AE121" s="310"/>
    </row>
    <row r="122" spans="1:31" ht="15.75" customHeight="1" x14ac:dyDescent="0.4">
      <c r="A122" s="107"/>
      <c r="B122" s="52" t="s">
        <v>412</v>
      </c>
      <c r="C122" s="993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37"/>
      <c r="Q122" s="38"/>
      <c r="R122" s="39"/>
      <c r="S122" s="112"/>
      <c r="T122" s="20"/>
      <c r="U122" s="22"/>
      <c r="V122" s="22"/>
      <c r="W122" s="112"/>
      <c r="X122" s="20"/>
      <c r="Y122" s="24"/>
      <c r="Z122" s="24"/>
      <c r="AA122" s="112"/>
      <c r="AB122" s="20"/>
      <c r="AC122" s="22"/>
      <c r="AD122" s="22"/>
      <c r="AE122" s="311"/>
    </row>
    <row r="123" spans="1:31" ht="15.75" customHeight="1" x14ac:dyDescent="0.4">
      <c r="A123" s="107"/>
      <c r="B123" s="52"/>
      <c r="C123" s="994" t="s">
        <v>1</v>
      </c>
      <c r="D123" s="25" t="s">
        <v>9683</v>
      </c>
      <c r="E123" s="26">
        <v>4</v>
      </c>
      <c r="F123" s="26"/>
      <c r="G123" s="111" t="s">
        <v>84</v>
      </c>
      <c r="H123" s="25" t="s">
        <v>9683</v>
      </c>
      <c r="I123" s="27">
        <v>4</v>
      </c>
      <c r="J123" s="28"/>
      <c r="K123" s="110" t="s">
        <v>84</v>
      </c>
      <c r="L123" s="25" t="s">
        <v>9683</v>
      </c>
      <c r="M123" s="28">
        <v>4</v>
      </c>
      <c r="N123" s="28"/>
      <c r="O123" s="110" t="s">
        <v>84</v>
      </c>
      <c r="P123" s="25"/>
      <c r="Q123" s="27"/>
      <c r="R123" s="28"/>
      <c r="S123" s="110"/>
      <c r="T123" s="25"/>
      <c r="U123" s="28"/>
      <c r="V123" s="28"/>
      <c r="W123" s="110"/>
      <c r="X123" s="25"/>
      <c r="Y123" s="28"/>
      <c r="Z123" s="28"/>
      <c r="AA123" s="110"/>
      <c r="AB123" s="25"/>
      <c r="AC123" s="27"/>
      <c r="AD123" s="28"/>
      <c r="AE123" s="312"/>
    </row>
    <row r="124" spans="1:31" ht="15.75" customHeight="1" x14ac:dyDescent="0.4">
      <c r="A124" s="107"/>
      <c r="B124" s="52"/>
      <c r="C124" s="994"/>
      <c r="D124" s="40"/>
      <c r="E124" s="41"/>
      <c r="F124" s="42"/>
      <c r="G124" s="108"/>
      <c r="H124" s="40"/>
      <c r="I124" s="42"/>
      <c r="J124" s="42"/>
      <c r="K124" s="108"/>
      <c r="L124" s="40"/>
      <c r="M124" s="42"/>
      <c r="N124" s="42"/>
      <c r="O124" s="108"/>
      <c r="P124" s="40"/>
      <c r="Q124" s="41"/>
      <c r="R124" s="42"/>
      <c r="S124" s="108"/>
      <c r="T124" s="40"/>
      <c r="U124" s="42"/>
      <c r="V124" s="42"/>
      <c r="W124" s="108"/>
      <c r="X124" s="40"/>
      <c r="Y124" s="43"/>
      <c r="Z124" s="43"/>
      <c r="AA124" s="109"/>
      <c r="AB124" s="40"/>
      <c r="AC124" s="41"/>
      <c r="AD124" s="42"/>
      <c r="AE124" s="313"/>
    </row>
    <row r="125" spans="1:31" ht="15.75" customHeight="1" x14ac:dyDescent="0.4">
      <c r="A125" s="105">
        <v>10</v>
      </c>
      <c r="B125" s="51" t="s">
        <v>8417</v>
      </c>
      <c r="C125" s="992" t="s">
        <v>0</v>
      </c>
      <c r="D125" s="15" t="s">
        <v>9684</v>
      </c>
      <c r="E125" s="16">
        <v>4</v>
      </c>
      <c r="F125" s="16"/>
      <c r="G125" s="115" t="s">
        <v>829</v>
      </c>
      <c r="H125" s="15"/>
      <c r="I125" s="17"/>
      <c r="J125" s="18"/>
      <c r="K125" s="114"/>
      <c r="L125" s="18" t="s">
        <v>9684</v>
      </c>
      <c r="M125" s="18">
        <v>4</v>
      </c>
      <c r="N125" s="18"/>
      <c r="O125" s="114" t="s">
        <v>829</v>
      </c>
      <c r="P125" s="15"/>
      <c r="Q125" s="17"/>
      <c r="R125" s="18"/>
      <c r="S125" s="114"/>
      <c r="T125" s="15" t="s">
        <v>9684</v>
      </c>
      <c r="U125" s="18">
        <v>4</v>
      </c>
      <c r="V125" s="18"/>
      <c r="W125" s="114" t="s">
        <v>829</v>
      </c>
      <c r="X125" s="15"/>
      <c r="Y125" s="18"/>
      <c r="Z125" s="18"/>
      <c r="AA125" s="114"/>
      <c r="AB125" s="15"/>
      <c r="AC125" s="17"/>
      <c r="AD125" s="18"/>
      <c r="AE125" s="310"/>
    </row>
    <row r="126" spans="1:31" ht="15.75" customHeight="1" x14ac:dyDescent="0.4">
      <c r="A126" s="107"/>
      <c r="B126" s="52" t="s">
        <v>412</v>
      </c>
      <c r="C126" s="993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20"/>
      <c r="Q126" s="24"/>
      <c r="R126" s="24"/>
      <c r="S126" s="112"/>
      <c r="T126" s="20"/>
      <c r="U126" s="24"/>
      <c r="V126" s="22"/>
      <c r="W126" s="112"/>
      <c r="X126" s="20"/>
      <c r="Y126" s="24"/>
      <c r="Z126" s="24"/>
      <c r="AA126" s="112"/>
      <c r="AB126" s="20"/>
      <c r="AC126" s="22"/>
      <c r="AD126" s="22"/>
      <c r="AE126" s="311"/>
    </row>
    <row r="127" spans="1:31" ht="15.75" customHeight="1" x14ac:dyDescent="0.4">
      <c r="A127" s="107"/>
      <c r="B127" s="52"/>
      <c r="C127" s="994" t="s">
        <v>1</v>
      </c>
      <c r="D127" s="25"/>
      <c r="E127" s="26"/>
      <c r="F127" s="26"/>
      <c r="G127" s="111"/>
      <c r="H127" s="25"/>
      <c r="I127" s="27"/>
      <c r="J127" s="28"/>
      <c r="K127" s="110"/>
      <c r="L127" s="25"/>
      <c r="M127" s="28"/>
      <c r="N127" s="28"/>
      <c r="O127" s="110"/>
      <c r="P127" s="30"/>
      <c r="Q127" s="31"/>
      <c r="R127" s="28"/>
      <c r="S127" s="110"/>
      <c r="T127" s="25"/>
      <c r="U127" s="28"/>
      <c r="V127" s="28"/>
      <c r="W127" s="110"/>
      <c r="X127" s="25"/>
      <c r="Y127" s="28"/>
      <c r="Z127" s="28"/>
      <c r="AA127" s="110"/>
      <c r="AB127" s="25"/>
      <c r="AC127" s="27"/>
      <c r="AD127" s="28"/>
      <c r="AE127" s="312"/>
    </row>
    <row r="128" spans="1:31" ht="15.75" customHeight="1" x14ac:dyDescent="0.4">
      <c r="A128" s="107"/>
      <c r="B128" s="54"/>
      <c r="C128" s="994"/>
      <c r="D128" s="25"/>
      <c r="E128" s="26"/>
      <c r="F128" s="26"/>
      <c r="G128" s="111"/>
      <c r="H128" s="25"/>
      <c r="I128" s="28"/>
      <c r="J128" s="28"/>
      <c r="K128" s="110"/>
      <c r="L128" s="25"/>
      <c r="M128" s="28"/>
      <c r="N128" s="28"/>
      <c r="O128" s="110"/>
      <c r="P128" s="30"/>
      <c r="Q128" s="31"/>
      <c r="R128" s="32"/>
      <c r="S128" s="110"/>
      <c r="T128" s="25"/>
      <c r="U128" s="27"/>
      <c r="V128" s="27"/>
      <c r="W128" s="110"/>
      <c r="X128" s="25"/>
      <c r="Y128" s="33"/>
      <c r="Z128" s="33"/>
      <c r="AA128" s="116"/>
      <c r="AB128" s="25"/>
      <c r="AC128" s="27"/>
      <c r="AD128" s="28"/>
      <c r="AE128" s="312"/>
    </row>
    <row r="129" spans="1:31" ht="15.75" customHeight="1" x14ac:dyDescent="0.4">
      <c r="A129" s="105">
        <v>10</v>
      </c>
      <c r="B129" s="51" t="s">
        <v>8418</v>
      </c>
      <c r="C129" s="992" t="s">
        <v>0</v>
      </c>
      <c r="D129" s="15"/>
      <c r="E129" s="16"/>
      <c r="F129" s="16"/>
      <c r="G129" s="115"/>
      <c r="H129" s="15" t="s">
        <v>9848</v>
      </c>
      <c r="I129" s="17">
        <v>4</v>
      </c>
      <c r="J129" s="18"/>
      <c r="K129" s="114" t="s">
        <v>829</v>
      </c>
      <c r="L129" s="15"/>
      <c r="M129" s="18"/>
      <c r="N129" s="18"/>
      <c r="O129" s="114"/>
      <c r="P129" s="34" t="s">
        <v>9848</v>
      </c>
      <c r="Q129" s="35">
        <v>4</v>
      </c>
      <c r="R129" s="36"/>
      <c r="S129" s="114" t="s">
        <v>829</v>
      </c>
      <c r="T129" s="15"/>
      <c r="U129" s="18"/>
      <c r="V129" s="18"/>
      <c r="W129" s="114"/>
      <c r="X129" s="18"/>
      <c r="Y129" s="18"/>
      <c r="Z129" s="18"/>
      <c r="AA129" s="114"/>
      <c r="AB129" s="15"/>
      <c r="AC129" s="17"/>
      <c r="AD129" s="18"/>
      <c r="AE129" s="310"/>
    </row>
    <row r="130" spans="1:31" ht="15.75" customHeight="1" x14ac:dyDescent="0.4">
      <c r="A130" s="107"/>
      <c r="B130" s="52" t="s">
        <v>412</v>
      </c>
      <c r="C130" s="993"/>
      <c r="D130" s="20"/>
      <c r="E130" s="21"/>
      <c r="F130" s="21"/>
      <c r="G130" s="113"/>
      <c r="H130" s="20"/>
      <c r="I130" s="22"/>
      <c r="J130" s="22"/>
      <c r="K130" s="112"/>
      <c r="L130" s="20"/>
      <c r="M130" s="22"/>
      <c r="N130" s="22"/>
      <c r="O130" s="112"/>
      <c r="P130" s="37"/>
      <c r="Q130" s="38"/>
      <c r="R130" s="39"/>
      <c r="S130" s="112"/>
      <c r="T130" s="20"/>
      <c r="U130" s="22"/>
      <c r="V130" s="22"/>
      <c r="W130" s="112"/>
      <c r="X130" s="20"/>
      <c r="Y130" s="24"/>
      <c r="Z130" s="24"/>
      <c r="AA130" s="112"/>
      <c r="AB130" s="20"/>
      <c r="AC130" s="22"/>
      <c r="AD130" s="22"/>
      <c r="AE130" s="311"/>
    </row>
    <row r="131" spans="1:31" ht="15.75" customHeight="1" x14ac:dyDescent="0.4">
      <c r="A131" s="107"/>
      <c r="B131" s="52"/>
      <c r="C131" s="994" t="s">
        <v>1</v>
      </c>
      <c r="D131" s="25"/>
      <c r="E131" s="26"/>
      <c r="F131" s="26"/>
      <c r="G131" s="111"/>
      <c r="H131" s="25"/>
      <c r="I131" s="27"/>
      <c r="J131" s="28"/>
      <c r="K131" s="110"/>
      <c r="L131" s="25"/>
      <c r="M131" s="28"/>
      <c r="N131" s="28"/>
      <c r="O131" s="110"/>
      <c r="P131" s="25"/>
      <c r="Q131" s="27"/>
      <c r="R131" s="28"/>
      <c r="S131" s="110"/>
      <c r="T131" s="25" t="s">
        <v>9848</v>
      </c>
      <c r="U131" s="28">
        <v>4</v>
      </c>
      <c r="V131" s="28"/>
      <c r="W131" s="110" t="s">
        <v>829</v>
      </c>
      <c r="X131" s="25"/>
      <c r="Y131" s="28"/>
      <c r="Z131" s="28"/>
      <c r="AA131" s="110"/>
      <c r="AB131" s="25"/>
      <c r="AC131" s="27"/>
      <c r="AD131" s="28"/>
      <c r="AE131" s="312"/>
    </row>
    <row r="132" spans="1:31" ht="15.75" customHeight="1" x14ac:dyDescent="0.4">
      <c r="A132" s="107"/>
      <c r="B132" s="52"/>
      <c r="C132" s="994"/>
      <c r="D132" s="40"/>
      <c r="E132" s="41"/>
      <c r="F132" s="42"/>
      <c r="G132" s="108"/>
      <c r="H132" s="40"/>
      <c r="I132" s="42"/>
      <c r="J132" s="42"/>
      <c r="K132" s="108"/>
      <c r="L132" s="40"/>
      <c r="M132" s="42"/>
      <c r="N132" s="42"/>
      <c r="O132" s="108"/>
      <c r="P132" s="40"/>
      <c r="Q132" s="41"/>
      <c r="R132" s="42"/>
      <c r="S132" s="108"/>
      <c r="T132" s="40"/>
      <c r="U132" s="42"/>
      <c r="V132" s="42"/>
      <c r="W132" s="108"/>
      <c r="X132" s="40"/>
      <c r="Y132" s="43"/>
      <c r="Z132" s="43"/>
      <c r="AA132" s="109"/>
      <c r="AB132" s="40"/>
      <c r="AC132" s="41"/>
      <c r="AD132" s="42"/>
      <c r="AE132" s="313"/>
    </row>
    <row r="133" spans="1:31" ht="15.75" customHeight="1" x14ac:dyDescent="0.4">
      <c r="A133" s="105">
        <v>11</v>
      </c>
      <c r="B133" s="51" t="s">
        <v>8378</v>
      </c>
      <c r="C133" s="992" t="s">
        <v>0</v>
      </c>
      <c r="D133" s="15"/>
      <c r="E133" s="16"/>
      <c r="F133" s="16"/>
      <c r="G133" s="115"/>
      <c r="H133" s="15"/>
      <c r="I133" s="17"/>
      <c r="J133" s="18"/>
      <c r="K133" s="114"/>
      <c r="L133" s="15"/>
      <c r="M133" s="18"/>
      <c r="N133" s="18"/>
      <c r="O133" s="114"/>
      <c r="P133" s="34" t="s">
        <v>9906</v>
      </c>
      <c r="Q133" s="35">
        <v>4</v>
      </c>
      <c r="R133" s="36"/>
      <c r="S133" s="114" t="s">
        <v>84</v>
      </c>
      <c r="T133" s="15" t="s">
        <v>9906</v>
      </c>
      <c r="U133" s="18">
        <v>4</v>
      </c>
      <c r="V133" s="18"/>
      <c r="W133" s="114" t="s">
        <v>84</v>
      </c>
      <c r="X133" s="18" t="s">
        <v>9906</v>
      </c>
      <c r="Y133" s="18">
        <v>4</v>
      </c>
      <c r="Z133" s="18"/>
      <c r="AA133" s="114" t="s">
        <v>84</v>
      </c>
      <c r="AB133" s="15"/>
      <c r="AC133" s="17"/>
      <c r="AD133" s="18"/>
      <c r="AE133" s="310"/>
    </row>
    <row r="134" spans="1:31" ht="15.75" customHeight="1" x14ac:dyDescent="0.4">
      <c r="A134" s="107"/>
      <c r="B134" s="52" t="s">
        <v>412</v>
      </c>
      <c r="C134" s="993"/>
      <c r="D134" s="20"/>
      <c r="E134" s="21"/>
      <c r="F134" s="21"/>
      <c r="G134" s="113"/>
      <c r="H134" s="20"/>
      <c r="I134" s="22"/>
      <c r="J134" s="22"/>
      <c r="K134" s="112"/>
      <c r="L134" s="20"/>
      <c r="M134" s="22"/>
      <c r="N134" s="22"/>
      <c r="O134" s="112"/>
      <c r="P134" s="37"/>
      <c r="Q134" s="38"/>
      <c r="R134" s="39"/>
      <c r="S134" s="112"/>
      <c r="T134" s="20"/>
      <c r="U134" s="22"/>
      <c r="V134" s="22"/>
      <c r="W134" s="112"/>
      <c r="X134" s="20"/>
      <c r="Y134" s="24"/>
      <c r="Z134" s="24"/>
      <c r="AA134" s="112"/>
      <c r="AB134" s="20"/>
      <c r="AC134" s="22"/>
      <c r="AD134" s="22"/>
      <c r="AE134" s="311"/>
    </row>
    <row r="135" spans="1:31" ht="15.75" customHeight="1" x14ac:dyDescent="0.4">
      <c r="A135" s="107"/>
      <c r="B135" s="52"/>
      <c r="C135" s="994" t="s">
        <v>1</v>
      </c>
      <c r="D135" s="25"/>
      <c r="E135" s="26"/>
      <c r="F135" s="26"/>
      <c r="G135" s="111"/>
      <c r="H135" s="25"/>
      <c r="I135" s="27"/>
      <c r="J135" s="28"/>
      <c r="K135" s="110"/>
      <c r="L135" s="25"/>
      <c r="M135" s="28"/>
      <c r="N135" s="28"/>
      <c r="O135" s="110"/>
      <c r="P135" s="25"/>
      <c r="Q135" s="27"/>
      <c r="R135" s="28"/>
      <c r="S135" s="110"/>
      <c r="T135" s="25"/>
      <c r="U135" s="28"/>
      <c r="V135" s="28"/>
      <c r="W135" s="110"/>
      <c r="X135" s="25"/>
      <c r="Y135" s="28"/>
      <c r="Z135" s="28"/>
      <c r="AA135" s="110"/>
      <c r="AB135" s="25"/>
      <c r="AC135" s="27"/>
      <c r="AD135" s="28"/>
      <c r="AE135" s="312"/>
    </row>
    <row r="136" spans="1:31" ht="15.75" customHeight="1" x14ac:dyDescent="0.4">
      <c r="A136" s="107"/>
      <c r="B136" s="52"/>
      <c r="C136" s="994"/>
      <c r="D136" s="40"/>
      <c r="E136" s="41"/>
      <c r="F136" s="42"/>
      <c r="G136" s="108"/>
      <c r="H136" s="40"/>
      <c r="I136" s="42"/>
      <c r="J136" s="42"/>
      <c r="K136" s="108"/>
      <c r="L136" s="40"/>
      <c r="M136" s="42"/>
      <c r="N136" s="42"/>
      <c r="O136" s="108"/>
      <c r="P136" s="40"/>
      <c r="Q136" s="41"/>
      <c r="R136" s="42"/>
      <c r="S136" s="108"/>
      <c r="T136" s="40"/>
      <c r="U136" s="42"/>
      <c r="V136" s="42"/>
      <c r="W136" s="108"/>
      <c r="X136" s="40"/>
      <c r="Y136" s="43"/>
      <c r="Z136" s="43"/>
      <c r="AA136" s="109"/>
      <c r="AB136" s="40"/>
      <c r="AC136" s="41"/>
      <c r="AD136" s="42"/>
      <c r="AE136" s="313"/>
    </row>
    <row r="137" spans="1:31" ht="15.75" customHeight="1" x14ac:dyDescent="0.4">
      <c r="A137" s="105">
        <v>11</v>
      </c>
      <c r="B137" s="51" t="s">
        <v>8379</v>
      </c>
      <c r="C137" s="992" t="s">
        <v>0</v>
      </c>
      <c r="D137" s="15"/>
      <c r="E137" s="16"/>
      <c r="F137" s="16"/>
      <c r="G137" s="115"/>
      <c r="H137" s="15"/>
      <c r="I137" s="17"/>
      <c r="J137" s="18"/>
      <c r="K137" s="114"/>
      <c r="L137" s="18"/>
      <c r="M137" s="18"/>
      <c r="N137" s="18"/>
      <c r="O137" s="114"/>
      <c r="P137" s="15"/>
      <c r="Q137" s="17"/>
      <c r="R137" s="18"/>
      <c r="S137" s="114"/>
      <c r="T137" s="15"/>
      <c r="U137" s="18"/>
      <c r="V137" s="18"/>
      <c r="W137" s="114"/>
      <c r="X137" s="15"/>
      <c r="Y137" s="18"/>
      <c r="Z137" s="18"/>
      <c r="AA137" s="114"/>
      <c r="AB137" s="15"/>
      <c r="AC137" s="17"/>
      <c r="AD137" s="18"/>
      <c r="AE137" s="310"/>
    </row>
    <row r="138" spans="1:31" ht="15.75" customHeight="1" x14ac:dyDescent="0.4">
      <c r="A138" s="107"/>
      <c r="B138" s="52" t="s">
        <v>412</v>
      </c>
      <c r="C138" s="993"/>
      <c r="D138" s="20"/>
      <c r="E138" s="21"/>
      <c r="F138" s="21"/>
      <c r="G138" s="113"/>
      <c r="H138" s="20"/>
      <c r="I138" s="22"/>
      <c r="J138" s="22"/>
      <c r="K138" s="112"/>
      <c r="L138" s="20"/>
      <c r="M138" s="22"/>
      <c r="N138" s="22"/>
      <c r="O138" s="112"/>
      <c r="P138" s="20"/>
      <c r="Q138" s="24"/>
      <c r="R138" s="24"/>
      <c r="S138" s="112"/>
      <c r="T138" s="20"/>
      <c r="U138" s="24"/>
      <c r="V138" s="22"/>
      <c r="W138" s="112"/>
      <c r="X138" s="20"/>
      <c r="Y138" s="24"/>
      <c r="Z138" s="24"/>
      <c r="AA138" s="112"/>
      <c r="AB138" s="20"/>
      <c r="AC138" s="22"/>
      <c r="AD138" s="22"/>
      <c r="AE138" s="311"/>
    </row>
    <row r="139" spans="1:31" ht="15.75" customHeight="1" x14ac:dyDescent="0.4">
      <c r="A139" s="107"/>
      <c r="B139" s="52"/>
      <c r="C139" s="994" t="s">
        <v>1</v>
      </c>
      <c r="D139" s="25"/>
      <c r="E139" s="26"/>
      <c r="F139" s="26"/>
      <c r="G139" s="111"/>
      <c r="H139" s="25"/>
      <c r="I139" s="27"/>
      <c r="J139" s="28"/>
      <c r="K139" s="110"/>
      <c r="L139" s="25"/>
      <c r="M139" s="28"/>
      <c r="N139" s="28"/>
      <c r="O139" s="110"/>
      <c r="P139" s="30" t="s">
        <v>9907</v>
      </c>
      <c r="Q139" s="31">
        <v>4</v>
      </c>
      <c r="R139" s="28"/>
      <c r="S139" s="110" t="s">
        <v>84</v>
      </c>
      <c r="T139" s="25" t="s">
        <v>9907</v>
      </c>
      <c r="U139" s="28">
        <v>4</v>
      </c>
      <c r="V139" s="28"/>
      <c r="W139" s="110" t="s">
        <v>84</v>
      </c>
      <c r="X139" s="25" t="s">
        <v>9907</v>
      </c>
      <c r="Y139" s="28">
        <v>4</v>
      </c>
      <c r="Z139" s="28"/>
      <c r="AA139" s="110" t="s">
        <v>84</v>
      </c>
      <c r="AB139" s="25"/>
      <c r="AC139" s="27"/>
      <c r="AD139" s="28"/>
      <c r="AE139" s="312"/>
    </row>
    <row r="140" spans="1:31" ht="15.75" customHeight="1" x14ac:dyDescent="0.4">
      <c r="A140" s="107"/>
      <c r="B140" s="52"/>
      <c r="C140" s="994"/>
      <c r="D140" s="25"/>
      <c r="E140" s="26"/>
      <c r="F140" s="26"/>
      <c r="G140" s="111"/>
      <c r="H140" s="25"/>
      <c r="I140" s="28"/>
      <c r="J140" s="28"/>
      <c r="K140" s="110"/>
      <c r="L140" s="25"/>
      <c r="M140" s="28"/>
      <c r="N140" s="28"/>
      <c r="O140" s="110"/>
      <c r="P140" s="30"/>
      <c r="Q140" s="31"/>
      <c r="R140" s="32"/>
      <c r="S140" s="110"/>
      <c r="T140" s="25"/>
      <c r="U140" s="27"/>
      <c r="V140" s="27"/>
      <c r="W140" s="110"/>
      <c r="X140" s="25"/>
      <c r="Y140" s="33"/>
      <c r="Z140" s="33"/>
      <c r="AA140" s="116"/>
      <c r="AB140" s="25"/>
      <c r="AC140" s="27"/>
      <c r="AD140" s="28"/>
      <c r="AE140" s="312"/>
    </row>
    <row r="141" spans="1:31" ht="15.75" customHeight="1" x14ac:dyDescent="0.4">
      <c r="A141" s="105">
        <v>12</v>
      </c>
      <c r="B141" s="51" t="s">
        <v>7419</v>
      </c>
      <c r="C141" s="992" t="s">
        <v>0</v>
      </c>
      <c r="D141" s="15" t="s">
        <v>9685</v>
      </c>
      <c r="E141" s="16"/>
      <c r="F141" s="16"/>
      <c r="G141" s="115"/>
      <c r="H141" s="15" t="s">
        <v>9685</v>
      </c>
      <c r="I141" s="17"/>
      <c r="J141" s="18"/>
      <c r="K141" s="114"/>
      <c r="L141" s="18" t="s">
        <v>9685</v>
      </c>
      <c r="M141" s="18"/>
      <c r="N141" s="18"/>
      <c r="O141" s="114"/>
      <c r="P141" s="15" t="s">
        <v>9685</v>
      </c>
      <c r="Q141" s="17"/>
      <c r="R141" s="18"/>
      <c r="S141" s="114"/>
      <c r="T141" s="15" t="s">
        <v>9685</v>
      </c>
      <c r="U141" s="17"/>
      <c r="V141" s="18"/>
      <c r="W141" s="114"/>
      <c r="X141" s="15"/>
      <c r="Y141" s="18"/>
      <c r="Z141" s="18"/>
      <c r="AA141" s="114"/>
      <c r="AB141" s="15"/>
      <c r="AC141" s="17"/>
      <c r="AD141" s="18"/>
      <c r="AE141" s="310"/>
    </row>
    <row r="142" spans="1:31" ht="15.75" customHeight="1" x14ac:dyDescent="0.4">
      <c r="A142" s="107"/>
      <c r="B142" s="52" t="s">
        <v>412</v>
      </c>
      <c r="C142" s="993"/>
      <c r="D142" s="20"/>
      <c r="E142" s="21"/>
      <c r="F142" s="21"/>
      <c r="G142" s="113"/>
      <c r="H142" s="20"/>
      <c r="I142" s="22"/>
      <c r="J142" s="22"/>
      <c r="K142" s="112"/>
      <c r="L142" s="20"/>
      <c r="M142" s="22"/>
      <c r="N142" s="22"/>
      <c r="O142" s="112"/>
      <c r="P142" s="20"/>
      <c r="Q142" s="24"/>
      <c r="R142" s="24"/>
      <c r="S142" s="112"/>
      <c r="T142" s="20"/>
      <c r="U142" s="22"/>
      <c r="V142" s="22"/>
      <c r="W142" s="112"/>
      <c r="X142" s="20"/>
      <c r="Y142" s="24"/>
      <c r="Z142" s="24"/>
      <c r="AA142" s="112"/>
      <c r="AB142" s="20"/>
      <c r="AC142" s="22"/>
      <c r="AD142" s="22"/>
      <c r="AE142" s="311"/>
    </row>
    <row r="143" spans="1:31" ht="15.75" customHeight="1" x14ac:dyDescent="0.4">
      <c r="A143" s="107"/>
      <c r="B143" s="52"/>
      <c r="C143" s="994" t="s">
        <v>1</v>
      </c>
      <c r="D143" s="25"/>
      <c r="E143" s="26"/>
      <c r="F143" s="26"/>
      <c r="G143" s="111"/>
      <c r="H143" s="25"/>
      <c r="I143" s="27"/>
      <c r="J143" s="28"/>
      <c r="K143" s="110"/>
      <c r="L143" s="25"/>
      <c r="M143" s="28"/>
      <c r="N143" s="28"/>
      <c r="O143" s="110"/>
      <c r="P143" s="30"/>
      <c r="Q143" s="31"/>
      <c r="R143" s="28"/>
      <c r="S143" s="110"/>
      <c r="T143" s="25"/>
      <c r="U143" s="28"/>
      <c r="V143" s="28"/>
      <c r="W143" s="110"/>
      <c r="X143" s="25"/>
      <c r="Y143" s="28"/>
      <c r="Z143" s="28"/>
      <c r="AA143" s="110"/>
      <c r="AB143" s="25"/>
      <c r="AC143" s="27"/>
      <c r="AD143" s="28"/>
      <c r="AE143" s="312"/>
    </row>
    <row r="144" spans="1:31" ht="15.75" customHeight="1" x14ac:dyDescent="0.4">
      <c r="A144" s="107"/>
      <c r="B144" s="52"/>
      <c r="C144" s="994"/>
      <c r="D144" s="25"/>
      <c r="E144" s="26"/>
      <c r="F144" s="26"/>
      <c r="G144" s="111"/>
      <c r="H144" s="25"/>
      <c r="I144" s="28"/>
      <c r="J144" s="28"/>
      <c r="K144" s="110"/>
      <c r="L144" s="25"/>
      <c r="M144" s="28"/>
      <c r="N144" s="28"/>
      <c r="O144" s="110"/>
      <c r="P144" s="30"/>
      <c r="Q144" s="31"/>
      <c r="R144" s="32"/>
      <c r="S144" s="110"/>
      <c r="T144" s="25"/>
      <c r="U144" s="28"/>
      <c r="V144" s="28"/>
      <c r="W144" s="110"/>
      <c r="X144" s="25"/>
      <c r="Y144" s="33"/>
      <c r="Z144" s="33"/>
      <c r="AA144" s="116"/>
      <c r="AB144" s="25"/>
      <c r="AC144" s="27"/>
      <c r="AD144" s="28"/>
      <c r="AE144" s="312"/>
    </row>
    <row r="145" spans="1:31" ht="15.75" customHeight="1" x14ac:dyDescent="0.4">
      <c r="A145" s="105">
        <v>1</v>
      </c>
      <c r="B145" s="51" t="s">
        <v>5726</v>
      </c>
      <c r="C145" s="992" t="s">
        <v>0</v>
      </c>
      <c r="D145" s="15" t="s">
        <v>9686</v>
      </c>
      <c r="E145" s="16"/>
      <c r="F145" s="16"/>
      <c r="G145" s="115"/>
      <c r="H145" s="15"/>
      <c r="I145" s="17"/>
      <c r="J145" s="18"/>
      <c r="K145" s="114"/>
      <c r="L145" s="15"/>
      <c r="M145" s="18"/>
      <c r="N145" s="18"/>
      <c r="O145" s="114"/>
      <c r="P145" s="34"/>
      <c r="Q145" s="35"/>
      <c r="R145" s="36"/>
      <c r="S145" s="114"/>
      <c r="T145" s="15"/>
      <c r="U145" s="18"/>
      <c r="V145" s="18"/>
      <c r="W145" s="114"/>
      <c r="X145" s="18"/>
      <c r="Y145" s="18"/>
      <c r="Z145" s="18"/>
      <c r="AA145" s="114"/>
      <c r="AB145" s="15"/>
      <c r="AC145" s="17"/>
      <c r="AD145" s="18"/>
      <c r="AE145" s="310"/>
    </row>
    <row r="146" spans="1:31" ht="15.75" customHeight="1" x14ac:dyDescent="0.4">
      <c r="A146" s="107"/>
      <c r="B146" s="52"/>
      <c r="C146" s="993"/>
      <c r="D146" s="20"/>
      <c r="E146" s="21"/>
      <c r="F146" s="21"/>
      <c r="G146" s="113"/>
      <c r="H146" s="20"/>
      <c r="I146" s="22"/>
      <c r="J146" s="22"/>
      <c r="K146" s="112"/>
      <c r="L146" s="20"/>
      <c r="M146" s="22"/>
      <c r="N146" s="22"/>
      <c r="O146" s="112"/>
      <c r="P146" s="37"/>
      <c r="Q146" s="38"/>
      <c r="R146" s="39"/>
      <c r="S146" s="112"/>
      <c r="T146" s="20"/>
      <c r="U146" s="22"/>
      <c r="V146" s="22"/>
      <c r="W146" s="112"/>
      <c r="X146" s="20"/>
      <c r="Y146" s="24"/>
      <c r="Z146" s="24"/>
      <c r="AA146" s="112"/>
      <c r="AB146" s="20"/>
      <c r="AC146" s="22"/>
      <c r="AD146" s="22"/>
      <c r="AE146" s="311"/>
    </row>
    <row r="147" spans="1:31" ht="15.75" customHeight="1" x14ac:dyDescent="0.4">
      <c r="A147" s="107"/>
      <c r="B147" s="52"/>
      <c r="C147" s="994" t="s">
        <v>1</v>
      </c>
      <c r="D147" s="25"/>
      <c r="E147" s="26"/>
      <c r="F147" s="26"/>
      <c r="G147" s="111"/>
      <c r="H147" s="25"/>
      <c r="I147" s="27"/>
      <c r="J147" s="28"/>
      <c r="K147" s="110"/>
      <c r="L147" s="25"/>
      <c r="M147" s="28"/>
      <c r="N147" s="28"/>
      <c r="O147" s="110"/>
      <c r="P147" s="25"/>
      <c r="Q147" s="27"/>
      <c r="R147" s="28"/>
      <c r="S147" s="110"/>
      <c r="T147" s="25"/>
      <c r="U147" s="28"/>
      <c r="V147" s="28"/>
      <c r="W147" s="110"/>
      <c r="X147" s="25"/>
      <c r="Y147" s="28"/>
      <c r="Z147" s="28"/>
      <c r="AA147" s="110"/>
      <c r="AB147" s="25"/>
      <c r="AC147" s="27"/>
      <c r="AD147" s="28"/>
      <c r="AE147" s="312"/>
    </row>
    <row r="148" spans="1:31" ht="15.75" customHeight="1" x14ac:dyDescent="0.4">
      <c r="A148" s="107"/>
      <c r="B148" s="52"/>
      <c r="C148" s="994"/>
      <c r="D148" s="40"/>
      <c r="E148" s="41"/>
      <c r="F148" s="42"/>
      <c r="G148" s="108"/>
      <c r="H148" s="40"/>
      <c r="I148" s="42"/>
      <c r="J148" s="42"/>
      <c r="K148" s="108"/>
      <c r="L148" s="40"/>
      <c r="M148" s="42"/>
      <c r="N148" s="42"/>
      <c r="O148" s="108"/>
      <c r="P148" s="40"/>
      <c r="Q148" s="41"/>
      <c r="R148" s="42"/>
      <c r="S148" s="108"/>
      <c r="T148" s="40"/>
      <c r="U148" s="42"/>
      <c r="V148" s="42"/>
      <c r="W148" s="108"/>
      <c r="X148" s="40"/>
      <c r="Y148" s="43"/>
      <c r="Z148" s="43"/>
      <c r="AA148" s="109"/>
      <c r="AB148" s="40"/>
      <c r="AC148" s="41"/>
      <c r="AD148" s="42"/>
      <c r="AE148" s="313"/>
    </row>
    <row r="149" spans="1:31" ht="15.75" customHeight="1" x14ac:dyDescent="0.4">
      <c r="A149" s="105">
        <v>2</v>
      </c>
      <c r="B149" s="51" t="s">
        <v>6642</v>
      </c>
      <c r="C149" s="992" t="s">
        <v>0</v>
      </c>
      <c r="D149" s="15" t="s">
        <v>9687</v>
      </c>
      <c r="E149" s="16"/>
      <c r="F149" s="16"/>
      <c r="G149" s="115"/>
      <c r="H149" s="15"/>
      <c r="I149" s="17"/>
      <c r="J149" s="18"/>
      <c r="K149" s="114"/>
      <c r="L149" s="15"/>
      <c r="M149" s="18"/>
      <c r="N149" s="18"/>
      <c r="O149" s="114"/>
      <c r="P149" s="34"/>
      <c r="Q149" s="35"/>
      <c r="R149" s="36"/>
      <c r="S149" s="114"/>
      <c r="T149" s="15"/>
      <c r="U149" s="18"/>
      <c r="V149" s="18"/>
      <c r="W149" s="114"/>
      <c r="X149" s="18"/>
      <c r="Y149" s="18"/>
      <c r="Z149" s="18"/>
      <c r="AA149" s="114"/>
      <c r="AB149" s="15"/>
      <c r="AC149" s="17"/>
      <c r="AD149" s="18"/>
      <c r="AE149" s="310"/>
    </row>
    <row r="150" spans="1:31" ht="15.75" customHeight="1" x14ac:dyDescent="0.4">
      <c r="A150" s="107"/>
      <c r="B150" s="52"/>
      <c r="C150" s="993"/>
      <c r="D150" s="20"/>
      <c r="E150" s="21"/>
      <c r="F150" s="21"/>
      <c r="G150" s="113"/>
      <c r="H150" s="20"/>
      <c r="I150" s="22"/>
      <c r="J150" s="22"/>
      <c r="K150" s="112"/>
      <c r="L150" s="20"/>
      <c r="M150" s="22"/>
      <c r="N150" s="22"/>
      <c r="O150" s="112"/>
      <c r="P150" s="37"/>
      <c r="Q150" s="38"/>
      <c r="R150" s="39"/>
      <c r="S150" s="112"/>
      <c r="T150" s="20"/>
      <c r="U150" s="22"/>
      <c r="V150" s="22"/>
      <c r="W150" s="112"/>
      <c r="X150" s="20"/>
      <c r="Y150" s="24"/>
      <c r="Z150" s="24"/>
      <c r="AA150" s="112"/>
      <c r="AB150" s="20"/>
      <c r="AC150" s="22"/>
      <c r="AD150" s="22"/>
      <c r="AE150" s="311"/>
    </row>
    <row r="151" spans="1:31" ht="15.75" customHeight="1" x14ac:dyDescent="0.4">
      <c r="A151" s="107"/>
      <c r="B151" s="52"/>
      <c r="C151" s="994" t="s">
        <v>1</v>
      </c>
      <c r="D151" s="25"/>
      <c r="E151" s="26"/>
      <c r="F151" s="26"/>
      <c r="G151" s="111"/>
      <c r="H151" s="25"/>
      <c r="I151" s="27"/>
      <c r="J151" s="28"/>
      <c r="K151" s="110"/>
      <c r="L151" s="25"/>
      <c r="M151" s="28"/>
      <c r="N151" s="28"/>
      <c r="O151" s="110"/>
      <c r="P151" s="25"/>
      <c r="Q151" s="27"/>
      <c r="R151" s="28"/>
      <c r="S151" s="110"/>
      <c r="T151" s="25"/>
      <c r="U151" s="28"/>
      <c r="V151" s="28"/>
      <c r="W151" s="110"/>
      <c r="X151" s="25"/>
      <c r="Y151" s="28"/>
      <c r="Z151" s="28"/>
      <c r="AA151" s="110"/>
      <c r="AB151" s="25"/>
      <c r="AC151" s="27"/>
      <c r="AD151" s="28"/>
      <c r="AE151" s="312"/>
    </row>
    <row r="152" spans="1:31" ht="15.75" customHeight="1" x14ac:dyDescent="0.4">
      <c r="A152" s="107"/>
      <c r="B152" s="52"/>
      <c r="C152" s="994" t="s">
        <v>547</v>
      </c>
      <c r="D152" s="40"/>
      <c r="E152" s="41"/>
      <c r="F152" s="42"/>
      <c r="G152" s="108"/>
      <c r="H152" s="40"/>
      <c r="I152" s="42"/>
      <c r="J152" s="42"/>
      <c r="K152" s="108"/>
      <c r="L152" s="40"/>
      <c r="M152" s="42"/>
      <c r="N152" s="42"/>
      <c r="O152" s="108"/>
      <c r="P152" s="40"/>
      <c r="Q152" s="41"/>
      <c r="R152" s="42"/>
      <c r="S152" s="108"/>
      <c r="T152" s="40"/>
      <c r="U152" s="42"/>
      <c r="V152" s="42"/>
      <c r="W152" s="108"/>
      <c r="X152" s="40"/>
      <c r="Y152" s="43"/>
      <c r="Z152" s="43"/>
      <c r="AA152" s="109"/>
      <c r="AB152" s="40"/>
      <c r="AC152" s="41"/>
      <c r="AD152" s="42"/>
      <c r="AE152" s="313"/>
    </row>
    <row r="153" spans="1:31" ht="15.75" customHeight="1" x14ac:dyDescent="0.4">
      <c r="A153" s="105">
        <v>3</v>
      </c>
      <c r="B153" s="51" t="s">
        <v>6643</v>
      </c>
      <c r="C153" s="992" t="s">
        <v>0</v>
      </c>
      <c r="D153" s="15" t="s">
        <v>9688</v>
      </c>
      <c r="E153" s="16"/>
      <c r="F153" s="16"/>
      <c r="G153" s="115"/>
      <c r="H153" s="15" t="s">
        <v>9689</v>
      </c>
      <c r="I153" s="17"/>
      <c r="J153" s="18"/>
      <c r="K153" s="114"/>
      <c r="L153" s="18" t="s">
        <v>9689</v>
      </c>
      <c r="M153" s="18"/>
      <c r="N153" s="18"/>
      <c r="O153" s="114"/>
      <c r="P153" s="15" t="s">
        <v>9689</v>
      </c>
      <c r="Q153" s="17"/>
      <c r="R153" s="18"/>
      <c r="S153" s="114"/>
      <c r="T153" s="15" t="s">
        <v>9908</v>
      </c>
      <c r="U153" s="18">
        <v>4</v>
      </c>
      <c r="V153" s="18" t="s">
        <v>8432</v>
      </c>
      <c r="W153" s="114" t="s">
        <v>812</v>
      </c>
      <c r="X153" s="15"/>
      <c r="Y153" s="18"/>
      <c r="Z153" s="18"/>
      <c r="AA153" s="114"/>
      <c r="AB153" s="15"/>
      <c r="AC153" s="17"/>
      <c r="AD153" s="18"/>
      <c r="AE153" s="310"/>
    </row>
    <row r="154" spans="1:31" ht="15.75" customHeight="1" x14ac:dyDescent="0.4">
      <c r="A154" s="107"/>
      <c r="B154" s="52"/>
      <c r="C154" s="993"/>
      <c r="D154" s="20" t="s">
        <v>9689</v>
      </c>
      <c r="E154" s="21"/>
      <c r="F154" s="21"/>
      <c r="G154" s="113"/>
      <c r="H154" s="20"/>
      <c r="I154" s="22"/>
      <c r="J154" s="22"/>
      <c r="K154" s="112"/>
      <c r="L154" s="20"/>
      <c r="M154" s="22"/>
      <c r="N154" s="22"/>
      <c r="O154" s="112"/>
      <c r="P154" s="20"/>
      <c r="Q154" s="24"/>
      <c r="R154" s="24"/>
      <c r="S154" s="112"/>
      <c r="T154" s="20"/>
      <c r="U154" s="24"/>
      <c r="V154" s="22"/>
      <c r="W154" s="112"/>
      <c r="X154" s="20"/>
      <c r="Y154" s="24"/>
      <c r="Z154" s="24"/>
      <c r="AA154" s="112"/>
      <c r="AB154" s="20"/>
      <c r="AC154" s="22"/>
      <c r="AD154" s="22"/>
      <c r="AE154" s="311"/>
    </row>
    <row r="155" spans="1:31" ht="15.75" customHeight="1" x14ac:dyDescent="0.4">
      <c r="A155" s="107"/>
      <c r="B155" s="52"/>
      <c r="C155" s="994" t="s">
        <v>1</v>
      </c>
      <c r="D155" s="25"/>
      <c r="E155" s="26"/>
      <c r="F155" s="26"/>
      <c r="G155" s="111"/>
      <c r="H155" s="25" t="s">
        <v>9689</v>
      </c>
      <c r="I155" s="27"/>
      <c r="J155" s="28"/>
      <c r="K155" s="110"/>
      <c r="L155" s="25" t="s">
        <v>9689</v>
      </c>
      <c r="M155" s="28"/>
      <c r="N155" s="28"/>
      <c r="O155" s="110"/>
      <c r="P155" s="30" t="s">
        <v>9908</v>
      </c>
      <c r="Q155" s="31">
        <v>4</v>
      </c>
      <c r="R155" s="28" t="s">
        <v>8432</v>
      </c>
      <c r="S155" s="110" t="s">
        <v>812</v>
      </c>
      <c r="T155" s="25" t="s">
        <v>9908</v>
      </c>
      <c r="U155" s="28">
        <v>4</v>
      </c>
      <c r="V155" s="28" t="s">
        <v>8432</v>
      </c>
      <c r="W155" s="110" t="s">
        <v>812</v>
      </c>
      <c r="X155" s="25"/>
      <c r="Y155" s="28"/>
      <c r="Z155" s="28"/>
      <c r="AA155" s="110"/>
      <c r="AB155" s="25"/>
      <c r="AC155" s="27"/>
      <c r="AD155" s="28"/>
      <c r="AE155" s="312"/>
    </row>
    <row r="156" spans="1:31" ht="15.75" customHeight="1" x14ac:dyDescent="0.4">
      <c r="A156" s="107"/>
      <c r="B156" s="52"/>
      <c r="C156" s="994"/>
      <c r="D156" s="25"/>
      <c r="E156" s="26"/>
      <c r="F156" s="26"/>
      <c r="G156" s="111"/>
      <c r="H156" s="25"/>
      <c r="I156" s="28"/>
      <c r="J156" s="28"/>
      <c r="K156" s="110"/>
      <c r="L156" s="25"/>
      <c r="M156" s="28"/>
      <c r="N156" s="28"/>
      <c r="O156" s="110"/>
      <c r="P156" s="30"/>
      <c r="Q156" s="31"/>
      <c r="R156" s="32"/>
      <c r="S156" s="110"/>
      <c r="T156" s="25"/>
      <c r="U156" s="27"/>
      <c r="V156" s="27"/>
      <c r="W156" s="110"/>
      <c r="X156" s="25"/>
      <c r="Y156" s="33"/>
      <c r="Z156" s="33"/>
      <c r="AA156" s="116"/>
      <c r="AB156" s="25"/>
      <c r="AC156" s="27"/>
      <c r="AD156" s="28"/>
      <c r="AE156" s="312"/>
    </row>
    <row r="157" spans="1:31" ht="15.75" customHeight="1" x14ac:dyDescent="0.4">
      <c r="A157" s="105">
        <v>4</v>
      </c>
      <c r="B157" s="51" t="s">
        <v>7200</v>
      </c>
      <c r="C157" s="992" t="s">
        <v>0</v>
      </c>
      <c r="D157" s="15" t="s">
        <v>9690</v>
      </c>
      <c r="E157" s="16"/>
      <c r="F157" s="16"/>
      <c r="G157" s="115"/>
      <c r="H157" s="15" t="s">
        <v>9691</v>
      </c>
      <c r="I157" s="17"/>
      <c r="J157" s="18"/>
      <c r="K157" s="114"/>
      <c r="L157" s="15" t="s">
        <v>9691</v>
      </c>
      <c r="M157" s="18"/>
      <c r="N157" s="18"/>
      <c r="O157" s="114"/>
      <c r="P157" s="34" t="s">
        <v>9691</v>
      </c>
      <c r="Q157" s="35"/>
      <c r="R157" s="36"/>
      <c r="S157" s="114"/>
      <c r="T157" s="15" t="s">
        <v>9692</v>
      </c>
      <c r="U157" s="18">
        <v>4</v>
      </c>
      <c r="V157" s="18" t="s">
        <v>419</v>
      </c>
      <c r="W157" s="114" t="s">
        <v>823</v>
      </c>
      <c r="X157" s="18" t="s">
        <v>9692</v>
      </c>
      <c r="Y157" s="18">
        <v>4</v>
      </c>
      <c r="Z157" s="18" t="s">
        <v>419</v>
      </c>
      <c r="AA157" s="114" t="s">
        <v>823</v>
      </c>
      <c r="AB157" s="15"/>
      <c r="AC157" s="17"/>
      <c r="AD157" s="18"/>
      <c r="AE157" s="310"/>
    </row>
    <row r="158" spans="1:31" ht="15.75" customHeight="1" x14ac:dyDescent="0.4">
      <c r="A158" s="107"/>
      <c r="B158" s="52"/>
      <c r="C158" s="993"/>
      <c r="D158" s="20" t="s">
        <v>9691</v>
      </c>
      <c r="E158" s="21"/>
      <c r="F158" s="21"/>
      <c r="G158" s="113"/>
      <c r="H158" s="20"/>
      <c r="I158" s="22"/>
      <c r="J158" s="22"/>
      <c r="K158" s="112"/>
      <c r="L158" s="20"/>
      <c r="M158" s="22"/>
      <c r="N158" s="22"/>
      <c r="O158" s="112"/>
      <c r="P158" s="37"/>
      <c r="Q158" s="38"/>
      <c r="R158" s="39"/>
      <c r="S158" s="112"/>
      <c r="T158" s="20"/>
      <c r="U158" s="22"/>
      <c r="V158" s="22"/>
      <c r="W158" s="112"/>
      <c r="X158" s="20"/>
      <c r="Y158" s="24"/>
      <c r="Z158" s="24"/>
      <c r="AA158" s="112"/>
      <c r="AB158" s="20"/>
      <c r="AC158" s="22"/>
      <c r="AD158" s="22"/>
      <c r="AE158" s="311"/>
    </row>
    <row r="159" spans="1:31" ht="15.75" customHeight="1" x14ac:dyDescent="0.4">
      <c r="A159" s="107"/>
      <c r="B159" s="52"/>
      <c r="C159" s="994" t="s">
        <v>1</v>
      </c>
      <c r="D159" s="25" t="s">
        <v>9692</v>
      </c>
      <c r="E159" s="26">
        <v>4</v>
      </c>
      <c r="F159" s="26" t="s">
        <v>419</v>
      </c>
      <c r="G159" s="111" t="s">
        <v>823</v>
      </c>
      <c r="H159" s="25" t="s">
        <v>9691</v>
      </c>
      <c r="I159" s="27"/>
      <c r="J159" s="28"/>
      <c r="K159" s="110"/>
      <c r="L159" s="25" t="s">
        <v>9691</v>
      </c>
      <c r="M159" s="28"/>
      <c r="N159" s="28"/>
      <c r="O159" s="110"/>
      <c r="P159" s="25" t="s">
        <v>9692</v>
      </c>
      <c r="Q159" s="27">
        <v>4</v>
      </c>
      <c r="R159" s="28" t="s">
        <v>419</v>
      </c>
      <c r="S159" s="110" t="s">
        <v>823</v>
      </c>
      <c r="T159" s="25" t="s">
        <v>9692</v>
      </c>
      <c r="U159" s="28">
        <v>4</v>
      </c>
      <c r="V159" s="28" t="s">
        <v>419</v>
      </c>
      <c r="W159" s="110" t="s">
        <v>823</v>
      </c>
      <c r="X159" s="25" t="s">
        <v>9692</v>
      </c>
      <c r="Y159" s="28">
        <v>4</v>
      </c>
      <c r="Z159" s="28" t="s">
        <v>419</v>
      </c>
      <c r="AA159" s="110" t="s">
        <v>823</v>
      </c>
      <c r="AB159" s="25"/>
      <c r="AC159" s="27"/>
      <c r="AD159" s="28"/>
      <c r="AE159" s="312"/>
    </row>
    <row r="160" spans="1:31" ht="15.75" customHeight="1" x14ac:dyDescent="0.4">
      <c r="A160" s="107"/>
      <c r="B160" s="52"/>
      <c r="C160" s="994"/>
      <c r="D160" s="40"/>
      <c r="E160" s="41"/>
      <c r="F160" s="42"/>
      <c r="G160" s="108"/>
      <c r="H160" s="40"/>
      <c r="I160" s="42"/>
      <c r="J160" s="42"/>
      <c r="K160" s="108"/>
      <c r="L160" s="40"/>
      <c r="M160" s="42"/>
      <c r="N160" s="42"/>
      <c r="O160" s="108"/>
      <c r="P160" s="40"/>
      <c r="Q160" s="41"/>
      <c r="R160" s="42"/>
      <c r="S160" s="108"/>
      <c r="T160" s="40"/>
      <c r="U160" s="42"/>
      <c r="V160" s="42"/>
      <c r="W160" s="108"/>
      <c r="X160" s="40"/>
      <c r="Y160" s="43"/>
      <c r="Z160" s="43"/>
      <c r="AA160" s="109"/>
      <c r="AB160" s="40"/>
      <c r="AC160" s="41"/>
      <c r="AD160" s="42"/>
      <c r="AE160" s="313"/>
    </row>
    <row r="161" spans="1:31" ht="15.75" customHeight="1" x14ac:dyDescent="0.4">
      <c r="A161" s="105">
        <v>5</v>
      </c>
      <c r="B161" s="51" t="s">
        <v>7201</v>
      </c>
      <c r="C161" s="992" t="s">
        <v>0</v>
      </c>
      <c r="D161" s="15" t="s">
        <v>9693</v>
      </c>
      <c r="E161" s="16"/>
      <c r="F161" s="16"/>
      <c r="G161" s="115"/>
      <c r="H161" s="15" t="s">
        <v>9694</v>
      </c>
      <c r="I161" s="17"/>
      <c r="J161" s="18"/>
      <c r="K161" s="114"/>
      <c r="L161" s="15" t="s">
        <v>9694</v>
      </c>
      <c r="M161" s="18"/>
      <c r="N161" s="18"/>
      <c r="O161" s="114"/>
      <c r="P161" s="34" t="s">
        <v>9694</v>
      </c>
      <c r="Q161" s="35"/>
      <c r="R161" s="36"/>
      <c r="S161" s="114"/>
      <c r="T161" s="15" t="s">
        <v>9695</v>
      </c>
      <c r="U161" s="18">
        <v>4</v>
      </c>
      <c r="V161" s="18" t="s">
        <v>515</v>
      </c>
      <c r="W161" s="114" t="s">
        <v>804</v>
      </c>
      <c r="X161" s="18" t="s">
        <v>9695</v>
      </c>
      <c r="Y161" s="18">
        <v>4</v>
      </c>
      <c r="Z161" s="18" t="s">
        <v>427</v>
      </c>
      <c r="AA161" s="114" t="s">
        <v>804</v>
      </c>
      <c r="AB161" s="15"/>
      <c r="AC161" s="17"/>
      <c r="AD161" s="18"/>
      <c r="AE161" s="310"/>
    </row>
    <row r="162" spans="1:31" ht="15.75" customHeight="1" x14ac:dyDescent="0.4">
      <c r="A162" s="107"/>
      <c r="B162" s="52"/>
      <c r="C162" s="993"/>
      <c r="D162" s="20" t="s">
        <v>9694</v>
      </c>
      <c r="E162" s="21"/>
      <c r="F162" s="21"/>
      <c r="G162" s="113"/>
      <c r="H162" s="20"/>
      <c r="I162" s="22"/>
      <c r="J162" s="22"/>
      <c r="K162" s="112"/>
      <c r="L162" s="20"/>
      <c r="M162" s="22"/>
      <c r="N162" s="22"/>
      <c r="O162" s="112"/>
      <c r="P162" s="37"/>
      <c r="Q162" s="38"/>
      <c r="R162" s="39"/>
      <c r="S162" s="112"/>
      <c r="T162" s="20"/>
      <c r="U162" s="22"/>
      <c r="V162" s="22"/>
      <c r="W162" s="112"/>
      <c r="X162" s="20"/>
      <c r="Y162" s="24"/>
      <c r="Z162" s="24"/>
      <c r="AA162" s="112"/>
      <c r="AB162" s="20"/>
      <c r="AC162" s="22"/>
      <c r="AD162" s="22"/>
      <c r="AE162" s="311"/>
    </row>
    <row r="163" spans="1:31" ht="15.75" customHeight="1" x14ac:dyDescent="0.4">
      <c r="A163" s="107"/>
      <c r="B163" s="52"/>
      <c r="C163" s="994" t="s">
        <v>1</v>
      </c>
      <c r="D163" s="25" t="s">
        <v>9695</v>
      </c>
      <c r="E163" s="26">
        <v>4</v>
      </c>
      <c r="F163" s="26" t="s">
        <v>427</v>
      </c>
      <c r="G163" s="111" t="s">
        <v>804</v>
      </c>
      <c r="H163" s="25" t="s">
        <v>9694</v>
      </c>
      <c r="I163" s="27"/>
      <c r="J163" s="28"/>
      <c r="K163" s="110"/>
      <c r="L163" s="25" t="s">
        <v>9694</v>
      </c>
      <c r="M163" s="28"/>
      <c r="N163" s="28"/>
      <c r="O163" s="110"/>
      <c r="P163" s="25" t="s">
        <v>9695</v>
      </c>
      <c r="Q163" s="27">
        <v>4</v>
      </c>
      <c r="R163" s="28" t="s">
        <v>427</v>
      </c>
      <c r="S163" s="110" t="s">
        <v>804</v>
      </c>
      <c r="T163" s="25" t="s">
        <v>9695</v>
      </c>
      <c r="U163" s="28">
        <v>4</v>
      </c>
      <c r="V163" s="28" t="s">
        <v>427</v>
      </c>
      <c r="W163" s="110" t="s">
        <v>804</v>
      </c>
      <c r="X163" s="25" t="s">
        <v>9695</v>
      </c>
      <c r="Y163" s="28">
        <v>4</v>
      </c>
      <c r="Z163" s="28" t="s">
        <v>427</v>
      </c>
      <c r="AA163" s="110" t="s">
        <v>804</v>
      </c>
      <c r="AB163" s="25"/>
      <c r="AC163" s="27"/>
      <c r="AD163" s="28"/>
      <c r="AE163" s="312"/>
    </row>
    <row r="164" spans="1:31" ht="15.75" customHeight="1" x14ac:dyDescent="0.4">
      <c r="A164" s="107"/>
      <c r="B164" s="52"/>
      <c r="C164" s="994"/>
      <c r="D164" s="40"/>
      <c r="E164" s="41"/>
      <c r="F164" s="42"/>
      <c r="G164" s="108"/>
      <c r="H164" s="40"/>
      <c r="I164" s="42"/>
      <c r="J164" s="42"/>
      <c r="K164" s="108"/>
      <c r="L164" s="40"/>
      <c r="M164" s="42"/>
      <c r="N164" s="42"/>
      <c r="O164" s="108"/>
      <c r="P164" s="40"/>
      <c r="Q164" s="41"/>
      <c r="R164" s="42"/>
      <c r="S164" s="108"/>
      <c r="T164" s="40"/>
      <c r="U164" s="42"/>
      <c r="V164" s="42"/>
      <c r="W164" s="108"/>
      <c r="X164" s="40"/>
      <c r="Y164" s="43"/>
      <c r="Z164" s="43"/>
      <c r="AA164" s="109"/>
      <c r="AB164" s="40"/>
      <c r="AC164" s="41"/>
      <c r="AD164" s="42"/>
      <c r="AE164" s="313"/>
    </row>
    <row r="165" spans="1:31" ht="15.75" customHeight="1" x14ac:dyDescent="0.4">
      <c r="A165" s="105">
        <v>5</v>
      </c>
      <c r="B165" s="51" t="s">
        <v>7316</v>
      </c>
      <c r="C165" s="992" t="s">
        <v>0</v>
      </c>
      <c r="D165" s="15" t="s">
        <v>9696</v>
      </c>
      <c r="E165" s="16"/>
      <c r="F165" s="16"/>
      <c r="G165" s="115"/>
      <c r="H165" s="15" t="s">
        <v>9697</v>
      </c>
      <c r="I165" s="17">
        <v>4</v>
      </c>
      <c r="J165" s="18" t="s">
        <v>418</v>
      </c>
      <c r="K165" s="114" t="s">
        <v>795</v>
      </c>
      <c r="L165" s="18" t="s">
        <v>9697</v>
      </c>
      <c r="M165" s="18">
        <v>4</v>
      </c>
      <c r="N165" s="18" t="s">
        <v>418</v>
      </c>
      <c r="O165" s="114" t="s">
        <v>795</v>
      </c>
      <c r="P165" s="15" t="s">
        <v>9697</v>
      </c>
      <c r="Q165" s="17">
        <v>4</v>
      </c>
      <c r="R165" s="18" t="s">
        <v>418</v>
      </c>
      <c r="S165" s="114" t="s">
        <v>795</v>
      </c>
      <c r="T165" s="15" t="s">
        <v>9697</v>
      </c>
      <c r="U165" s="18">
        <v>4</v>
      </c>
      <c r="V165" s="18" t="s">
        <v>418</v>
      </c>
      <c r="W165" s="114" t="s">
        <v>795</v>
      </c>
      <c r="X165" s="15"/>
      <c r="Y165" s="18"/>
      <c r="Z165" s="18"/>
      <c r="AA165" s="114"/>
      <c r="AB165" s="15"/>
      <c r="AC165" s="17"/>
      <c r="AD165" s="18"/>
      <c r="AE165" s="310"/>
    </row>
    <row r="166" spans="1:31" ht="15.75" customHeight="1" x14ac:dyDescent="0.4">
      <c r="A166" s="107"/>
      <c r="B166" s="52"/>
      <c r="C166" s="993"/>
      <c r="D166" s="20" t="s">
        <v>9697</v>
      </c>
      <c r="E166" s="21">
        <v>4</v>
      </c>
      <c r="F166" s="21" t="s">
        <v>418</v>
      </c>
      <c r="G166" s="113" t="s">
        <v>795</v>
      </c>
      <c r="H166" s="20"/>
      <c r="I166" s="22"/>
      <c r="J166" s="22"/>
      <c r="K166" s="112"/>
      <c r="L166" s="20"/>
      <c r="M166" s="22"/>
      <c r="N166" s="22"/>
      <c r="O166" s="112"/>
      <c r="P166" s="20"/>
      <c r="Q166" s="24"/>
      <c r="R166" s="24"/>
      <c r="S166" s="112"/>
      <c r="T166" s="20"/>
      <c r="U166" s="24"/>
      <c r="V166" s="22"/>
      <c r="W166" s="112"/>
      <c r="X166" s="20"/>
      <c r="Y166" s="24"/>
      <c r="Z166" s="24"/>
      <c r="AA166" s="112"/>
      <c r="AB166" s="20"/>
      <c r="AC166" s="22"/>
      <c r="AD166" s="22"/>
      <c r="AE166" s="311"/>
    </row>
    <row r="167" spans="1:31" ht="15.75" customHeight="1" x14ac:dyDescent="0.4">
      <c r="A167" s="107"/>
      <c r="B167" s="52"/>
      <c r="C167" s="994" t="s">
        <v>1</v>
      </c>
      <c r="D167" s="25"/>
      <c r="E167" s="26"/>
      <c r="F167" s="26"/>
      <c r="G167" s="111"/>
      <c r="H167" s="25"/>
      <c r="I167" s="27"/>
      <c r="J167" s="28"/>
      <c r="K167" s="110"/>
      <c r="L167" s="25"/>
      <c r="M167" s="28"/>
      <c r="N167" s="28"/>
      <c r="O167" s="110"/>
      <c r="P167" s="30"/>
      <c r="Q167" s="31"/>
      <c r="R167" s="28"/>
      <c r="S167" s="110"/>
      <c r="T167" s="25"/>
      <c r="U167" s="28"/>
      <c r="V167" s="28"/>
      <c r="W167" s="110"/>
      <c r="X167" s="25"/>
      <c r="Y167" s="28"/>
      <c r="Z167" s="28"/>
      <c r="AA167" s="110"/>
      <c r="AB167" s="25"/>
      <c r="AC167" s="27"/>
      <c r="AD167" s="28"/>
      <c r="AE167" s="312"/>
    </row>
    <row r="168" spans="1:31" ht="15.75" customHeight="1" x14ac:dyDescent="0.4">
      <c r="A168" s="107"/>
      <c r="B168" s="52"/>
      <c r="C168" s="994"/>
      <c r="D168" s="25"/>
      <c r="E168" s="26"/>
      <c r="F168" s="26"/>
      <c r="G168" s="111"/>
      <c r="H168" s="25"/>
      <c r="I168" s="28"/>
      <c r="J168" s="28"/>
      <c r="K168" s="110"/>
      <c r="L168" s="25"/>
      <c r="M168" s="28"/>
      <c r="N168" s="28"/>
      <c r="O168" s="110"/>
      <c r="P168" s="30"/>
      <c r="Q168" s="31"/>
      <c r="R168" s="32"/>
      <c r="S168" s="110"/>
      <c r="T168" s="25"/>
      <c r="U168" s="27"/>
      <c r="V168" s="27"/>
      <c r="W168" s="110"/>
      <c r="X168" s="25"/>
      <c r="Y168" s="33"/>
      <c r="Z168" s="33"/>
      <c r="AA168" s="116"/>
      <c r="AB168" s="25"/>
      <c r="AC168" s="27"/>
      <c r="AD168" s="28"/>
      <c r="AE168" s="312"/>
    </row>
    <row r="169" spans="1:31" ht="15.75" customHeight="1" x14ac:dyDescent="0.4">
      <c r="A169" s="105">
        <v>6</v>
      </c>
      <c r="B169" s="51" t="s">
        <v>7317</v>
      </c>
      <c r="C169" s="992" t="s">
        <v>0</v>
      </c>
      <c r="D169" s="15" t="s">
        <v>9698</v>
      </c>
      <c r="E169" s="16"/>
      <c r="F169" s="16"/>
      <c r="G169" s="115"/>
      <c r="H169" s="15"/>
      <c r="I169" s="17"/>
      <c r="J169" s="18"/>
      <c r="K169" s="114"/>
      <c r="L169" s="18"/>
      <c r="M169" s="18"/>
      <c r="N169" s="18"/>
      <c r="O169" s="114"/>
      <c r="P169" s="15"/>
      <c r="Q169" s="17"/>
      <c r="R169" s="18"/>
      <c r="S169" s="114"/>
      <c r="T169" s="15"/>
      <c r="U169" s="17"/>
      <c r="V169" s="18"/>
      <c r="W169" s="114"/>
      <c r="X169" s="15"/>
      <c r="Y169" s="18"/>
      <c r="Z169" s="18"/>
      <c r="AA169" s="114"/>
      <c r="AB169" s="15"/>
      <c r="AC169" s="17"/>
      <c r="AD169" s="18"/>
      <c r="AE169" s="310"/>
    </row>
    <row r="170" spans="1:31" ht="15.75" customHeight="1" x14ac:dyDescent="0.4">
      <c r="A170" s="107"/>
      <c r="B170" s="52"/>
      <c r="C170" s="993"/>
      <c r="D170" s="20"/>
      <c r="E170" s="21"/>
      <c r="F170" s="21"/>
      <c r="G170" s="113"/>
      <c r="H170" s="20"/>
      <c r="I170" s="22"/>
      <c r="J170" s="22"/>
      <c r="K170" s="112"/>
      <c r="L170" s="20"/>
      <c r="M170" s="22"/>
      <c r="N170" s="22"/>
      <c r="O170" s="112"/>
      <c r="P170" s="20"/>
      <c r="Q170" s="24"/>
      <c r="R170" s="24"/>
      <c r="S170" s="112"/>
      <c r="T170" s="20"/>
      <c r="U170" s="22"/>
      <c r="V170" s="22"/>
      <c r="W170" s="112"/>
      <c r="X170" s="20"/>
      <c r="Y170" s="24"/>
      <c r="Z170" s="24"/>
      <c r="AA170" s="112"/>
      <c r="AB170" s="20"/>
      <c r="AC170" s="22"/>
      <c r="AD170" s="22"/>
      <c r="AE170" s="311"/>
    </row>
    <row r="171" spans="1:31" ht="15.75" customHeight="1" x14ac:dyDescent="0.4">
      <c r="A171" s="107"/>
      <c r="B171" s="52"/>
      <c r="C171" s="994" t="s">
        <v>1</v>
      </c>
      <c r="D171" s="25" t="s">
        <v>9699</v>
      </c>
      <c r="E171" s="26">
        <v>4</v>
      </c>
      <c r="F171" s="26" t="s">
        <v>418</v>
      </c>
      <c r="G171" s="111" t="s">
        <v>795</v>
      </c>
      <c r="H171" s="25" t="s">
        <v>9699</v>
      </c>
      <c r="I171" s="27">
        <v>4</v>
      </c>
      <c r="J171" s="28" t="s">
        <v>418</v>
      </c>
      <c r="K171" s="110" t="s">
        <v>795</v>
      </c>
      <c r="L171" s="25" t="s">
        <v>9699</v>
      </c>
      <c r="M171" s="28">
        <v>4</v>
      </c>
      <c r="N171" s="28" t="s">
        <v>418</v>
      </c>
      <c r="O171" s="110" t="s">
        <v>795</v>
      </c>
      <c r="P171" s="30" t="s">
        <v>9699</v>
      </c>
      <c r="Q171" s="31">
        <v>4</v>
      </c>
      <c r="R171" s="28" t="s">
        <v>418</v>
      </c>
      <c r="S171" s="110" t="s">
        <v>795</v>
      </c>
      <c r="T171" s="25" t="s">
        <v>9699</v>
      </c>
      <c r="U171" s="28">
        <v>4</v>
      </c>
      <c r="V171" s="28" t="s">
        <v>418</v>
      </c>
      <c r="W171" s="110" t="s">
        <v>795</v>
      </c>
      <c r="X171" s="25"/>
      <c r="Y171" s="28"/>
      <c r="Z171" s="28"/>
      <c r="AA171" s="110"/>
      <c r="AB171" s="25"/>
      <c r="AC171" s="27"/>
      <c r="AD171" s="28"/>
      <c r="AE171" s="312"/>
    </row>
    <row r="172" spans="1:31" ht="15.75" customHeight="1" x14ac:dyDescent="0.4">
      <c r="A172" s="107"/>
      <c r="B172" s="52"/>
      <c r="C172" s="994"/>
      <c r="D172" s="25"/>
      <c r="E172" s="26"/>
      <c r="F172" s="26"/>
      <c r="G172" s="111"/>
      <c r="H172" s="25"/>
      <c r="I172" s="28"/>
      <c r="J172" s="28"/>
      <c r="K172" s="110"/>
      <c r="L172" s="25"/>
      <c r="M172" s="28"/>
      <c r="N172" s="28"/>
      <c r="O172" s="110"/>
      <c r="P172" s="30"/>
      <c r="Q172" s="31"/>
      <c r="R172" s="32"/>
      <c r="S172" s="110"/>
      <c r="T172" s="25"/>
      <c r="U172" s="28"/>
      <c r="V172" s="28"/>
      <c r="W172" s="110"/>
      <c r="X172" s="25"/>
      <c r="Y172" s="33"/>
      <c r="Z172" s="33"/>
      <c r="AA172" s="116"/>
      <c r="AB172" s="25"/>
      <c r="AC172" s="27"/>
      <c r="AD172" s="28"/>
      <c r="AE172" s="312"/>
    </row>
    <row r="173" spans="1:31" ht="15.75" customHeight="1" x14ac:dyDescent="0.4">
      <c r="A173" s="105">
        <v>6</v>
      </c>
      <c r="B173" s="51" t="s">
        <v>6678</v>
      </c>
      <c r="C173" s="992" t="s">
        <v>0</v>
      </c>
      <c r="D173" s="15" t="s">
        <v>9700</v>
      </c>
      <c r="E173" s="16"/>
      <c r="F173" s="16"/>
      <c r="G173" s="115"/>
      <c r="H173" s="15" t="s">
        <v>9701</v>
      </c>
      <c r="I173" s="17">
        <v>4</v>
      </c>
      <c r="J173" s="18" t="s">
        <v>7380</v>
      </c>
      <c r="K173" s="114" t="s">
        <v>800</v>
      </c>
      <c r="L173" s="15" t="s">
        <v>9701</v>
      </c>
      <c r="M173" s="18">
        <v>4</v>
      </c>
      <c r="N173" s="18" t="s">
        <v>7380</v>
      </c>
      <c r="O173" s="114" t="s">
        <v>800</v>
      </c>
      <c r="P173" s="34" t="s">
        <v>9701</v>
      </c>
      <c r="Q173" s="35">
        <v>4</v>
      </c>
      <c r="R173" s="36" t="s">
        <v>7380</v>
      </c>
      <c r="S173" s="114" t="s">
        <v>800</v>
      </c>
      <c r="T173" s="15" t="s">
        <v>9701</v>
      </c>
      <c r="U173" s="18">
        <v>4</v>
      </c>
      <c r="V173" s="18" t="s">
        <v>7380</v>
      </c>
      <c r="W173" s="114" t="s">
        <v>800</v>
      </c>
      <c r="X173" s="18"/>
      <c r="Y173" s="18"/>
      <c r="Z173" s="18"/>
      <c r="AA173" s="114"/>
      <c r="AB173" s="15"/>
      <c r="AC173" s="17"/>
      <c r="AD173" s="18"/>
      <c r="AE173" s="310"/>
    </row>
    <row r="174" spans="1:31" ht="15.75" customHeight="1" x14ac:dyDescent="0.4">
      <c r="A174" s="107"/>
      <c r="B174" s="52"/>
      <c r="C174" s="993"/>
      <c r="D174" s="20" t="s">
        <v>9701</v>
      </c>
      <c r="E174" s="21">
        <v>3</v>
      </c>
      <c r="F174" s="21" t="s">
        <v>7380</v>
      </c>
      <c r="G174" s="113" t="s">
        <v>800</v>
      </c>
      <c r="H174" s="20"/>
      <c r="I174" s="22"/>
      <c r="J174" s="22"/>
      <c r="K174" s="112"/>
      <c r="L174" s="20"/>
      <c r="M174" s="22"/>
      <c r="N174" s="22"/>
      <c r="O174" s="112"/>
      <c r="P174" s="37"/>
      <c r="Q174" s="38"/>
      <c r="R174" s="39"/>
      <c r="S174" s="112"/>
      <c r="T174" s="20"/>
      <c r="U174" s="22"/>
      <c r="V174" s="22"/>
      <c r="W174" s="112"/>
      <c r="X174" s="20"/>
      <c r="Y174" s="24"/>
      <c r="Z174" s="24"/>
      <c r="AA174" s="112"/>
      <c r="AB174" s="20"/>
      <c r="AC174" s="22"/>
      <c r="AD174" s="22"/>
      <c r="AE174" s="311"/>
    </row>
    <row r="175" spans="1:31" ht="15.75" customHeight="1" x14ac:dyDescent="0.4">
      <c r="A175" s="107"/>
      <c r="B175" s="52"/>
      <c r="C175" s="994" t="s">
        <v>1</v>
      </c>
      <c r="D175" s="25"/>
      <c r="E175" s="26"/>
      <c r="F175" s="26"/>
      <c r="G175" s="111"/>
      <c r="H175" s="25"/>
      <c r="I175" s="27"/>
      <c r="J175" s="28"/>
      <c r="K175" s="110"/>
      <c r="L175" s="25"/>
      <c r="M175" s="28"/>
      <c r="N175" s="28"/>
      <c r="O175" s="110"/>
      <c r="P175" s="25"/>
      <c r="Q175" s="27"/>
      <c r="R175" s="28"/>
      <c r="S175" s="110"/>
      <c r="T175" s="25"/>
      <c r="U175" s="28"/>
      <c r="V175" s="28"/>
      <c r="W175" s="110"/>
      <c r="X175" s="25"/>
      <c r="Y175" s="28"/>
      <c r="Z175" s="28"/>
      <c r="AA175" s="110"/>
      <c r="AB175" s="25"/>
      <c r="AC175" s="27"/>
      <c r="AD175" s="28"/>
      <c r="AE175" s="312"/>
    </row>
    <row r="176" spans="1:31" ht="15.75" customHeight="1" x14ac:dyDescent="0.4">
      <c r="A176" s="106"/>
      <c r="B176" s="52"/>
      <c r="C176" s="995"/>
      <c r="D176" s="25"/>
      <c r="E176" s="26"/>
      <c r="F176" s="26"/>
      <c r="G176" s="111"/>
      <c r="H176" s="25"/>
      <c r="I176" s="28"/>
      <c r="J176" s="28"/>
      <c r="K176" s="110"/>
      <c r="L176" s="25"/>
      <c r="M176" s="28"/>
      <c r="N176" s="28"/>
      <c r="O176" s="110"/>
      <c r="P176" s="25"/>
      <c r="Q176" s="27"/>
      <c r="R176" s="28"/>
      <c r="S176" s="110"/>
      <c r="T176" s="25"/>
      <c r="U176" s="28"/>
      <c r="V176" s="28"/>
      <c r="W176" s="110"/>
      <c r="X176" s="25"/>
      <c r="Y176" s="33"/>
      <c r="Z176" s="33"/>
      <c r="AA176" s="116"/>
      <c r="AB176" s="25"/>
      <c r="AC176" s="27"/>
      <c r="AD176" s="28"/>
      <c r="AE176" s="312"/>
    </row>
    <row r="177" spans="1:31" ht="15.75" customHeight="1" x14ac:dyDescent="0.4">
      <c r="A177" s="105">
        <v>7</v>
      </c>
      <c r="B177" s="51" t="s">
        <v>7420</v>
      </c>
      <c r="C177" s="992" t="s">
        <v>0</v>
      </c>
      <c r="D177" s="15" t="s">
        <v>9702</v>
      </c>
      <c r="E177" s="16"/>
      <c r="F177" s="16"/>
      <c r="G177" s="115"/>
      <c r="H177" s="15" t="s">
        <v>9703</v>
      </c>
      <c r="I177" s="17">
        <v>4</v>
      </c>
      <c r="J177" s="18" t="s">
        <v>414</v>
      </c>
      <c r="K177" s="114" t="s">
        <v>818</v>
      </c>
      <c r="L177" s="18" t="s">
        <v>9703</v>
      </c>
      <c r="M177" s="18">
        <v>4</v>
      </c>
      <c r="N177" s="18" t="s">
        <v>414</v>
      </c>
      <c r="O177" s="114" t="s">
        <v>818</v>
      </c>
      <c r="P177" s="18"/>
      <c r="Q177" s="18"/>
      <c r="R177" s="18"/>
      <c r="S177" s="114"/>
      <c r="T177" s="15" t="s">
        <v>9703</v>
      </c>
      <c r="U177" s="18">
        <v>4</v>
      </c>
      <c r="V177" s="18" t="s">
        <v>414</v>
      </c>
      <c r="W177" s="114" t="s">
        <v>818</v>
      </c>
      <c r="X177" s="15"/>
      <c r="Y177" s="18"/>
      <c r="Z177" s="18"/>
      <c r="AA177" s="114"/>
      <c r="AB177" s="15"/>
      <c r="AC177" s="18"/>
      <c r="AD177" s="18"/>
      <c r="AE177" s="310"/>
    </row>
    <row r="178" spans="1:31" ht="15.75" customHeight="1" x14ac:dyDescent="0.4">
      <c r="A178" s="107"/>
      <c r="B178" s="52"/>
      <c r="C178" s="993"/>
      <c r="D178" s="20" t="s">
        <v>9703</v>
      </c>
      <c r="E178" s="21">
        <v>3</v>
      </c>
      <c r="F178" s="21" t="s">
        <v>414</v>
      </c>
      <c r="G178" s="113" t="s">
        <v>818</v>
      </c>
      <c r="H178" s="20"/>
      <c r="I178" s="22"/>
      <c r="J178" s="22"/>
      <c r="K178" s="112"/>
      <c r="L178" s="20"/>
      <c r="M178" s="22"/>
      <c r="N178" s="22"/>
      <c r="O178" s="112"/>
      <c r="P178" s="20"/>
      <c r="Q178" s="24"/>
      <c r="R178" s="22"/>
      <c r="S178" s="112"/>
      <c r="T178" s="20"/>
      <c r="U178" s="22"/>
      <c r="V178" s="22"/>
      <c r="W178" s="112"/>
      <c r="X178" s="20"/>
      <c r="Y178" s="24"/>
      <c r="Z178" s="24"/>
      <c r="AA178" s="112"/>
      <c r="AB178" s="20"/>
      <c r="AC178" s="22"/>
      <c r="AD178" s="22"/>
      <c r="AE178" s="311"/>
    </row>
    <row r="179" spans="1:31" ht="15.75" customHeight="1" x14ac:dyDescent="0.4">
      <c r="A179" s="107"/>
      <c r="B179" s="52"/>
      <c r="C179" s="994" t="s">
        <v>1</v>
      </c>
      <c r="D179" s="25"/>
      <c r="E179" s="26"/>
      <c r="F179" s="26"/>
      <c r="G179" s="111"/>
      <c r="H179" s="25" t="s">
        <v>9703</v>
      </c>
      <c r="I179" s="27">
        <v>4</v>
      </c>
      <c r="J179" s="28" t="s">
        <v>414</v>
      </c>
      <c r="K179" s="110" t="s">
        <v>818</v>
      </c>
      <c r="L179" s="25"/>
      <c r="M179" s="28"/>
      <c r="N179" s="28"/>
      <c r="O179" s="110"/>
      <c r="P179" s="25" t="s">
        <v>9703</v>
      </c>
      <c r="Q179" s="28">
        <v>4</v>
      </c>
      <c r="R179" s="28" t="s">
        <v>414</v>
      </c>
      <c r="S179" s="110" t="s">
        <v>818</v>
      </c>
      <c r="T179" s="25" t="s">
        <v>9703</v>
      </c>
      <c r="U179" s="28">
        <v>4</v>
      </c>
      <c r="V179" s="28" t="s">
        <v>414</v>
      </c>
      <c r="W179" s="110" t="s">
        <v>818</v>
      </c>
      <c r="X179" s="25"/>
      <c r="Y179" s="28"/>
      <c r="Z179" s="28"/>
      <c r="AA179" s="110"/>
      <c r="AB179" s="25"/>
      <c r="AC179" s="27"/>
      <c r="AD179" s="28"/>
      <c r="AE179" s="312"/>
    </row>
    <row r="180" spans="1:31" ht="15.75" customHeight="1" x14ac:dyDescent="0.4">
      <c r="A180" s="107"/>
      <c r="B180" s="52"/>
      <c r="C180" s="994"/>
      <c r="D180" s="25"/>
      <c r="E180" s="26"/>
      <c r="F180" s="26"/>
      <c r="G180" s="111"/>
      <c r="H180" s="25"/>
      <c r="I180" s="28"/>
      <c r="J180" s="28"/>
      <c r="K180" s="110"/>
      <c r="L180" s="25"/>
      <c r="M180" s="28"/>
      <c r="N180" s="28"/>
      <c r="O180" s="110"/>
      <c r="P180" s="25"/>
      <c r="Q180" s="28"/>
      <c r="R180" s="28"/>
      <c r="S180" s="110"/>
      <c r="T180" s="25"/>
      <c r="U180" s="28"/>
      <c r="V180" s="28"/>
      <c r="W180" s="110"/>
      <c r="X180" s="25"/>
      <c r="Y180" s="33"/>
      <c r="Z180" s="33"/>
      <c r="AA180" s="116"/>
      <c r="AB180" s="25"/>
      <c r="AC180" s="33"/>
      <c r="AD180" s="33"/>
      <c r="AE180" s="314"/>
    </row>
    <row r="181" spans="1:31" ht="15.75" customHeight="1" x14ac:dyDescent="0.4">
      <c r="A181" s="105">
        <v>8</v>
      </c>
      <c r="B181" s="51" t="s">
        <v>8371</v>
      </c>
      <c r="C181" s="992" t="s">
        <v>0</v>
      </c>
      <c r="D181" s="15" t="s">
        <v>9704</v>
      </c>
      <c r="E181" s="16"/>
      <c r="F181" s="16"/>
      <c r="G181" s="115"/>
      <c r="H181" s="15" t="s">
        <v>9705</v>
      </c>
      <c r="I181" s="17"/>
      <c r="J181" s="18"/>
      <c r="K181" s="114"/>
      <c r="L181" s="15" t="s">
        <v>9705</v>
      </c>
      <c r="M181" s="18"/>
      <c r="N181" s="18"/>
      <c r="O181" s="114"/>
      <c r="P181" s="15" t="s">
        <v>9705</v>
      </c>
      <c r="Q181" s="18"/>
      <c r="R181" s="18"/>
      <c r="S181" s="114"/>
      <c r="T181" s="18" t="s">
        <v>9705</v>
      </c>
      <c r="U181" s="18"/>
      <c r="V181" s="18"/>
      <c r="W181" s="114"/>
      <c r="X181" s="15" t="s">
        <v>9937</v>
      </c>
      <c r="Y181" s="18">
        <v>4</v>
      </c>
      <c r="Z181" s="18" t="s">
        <v>506</v>
      </c>
      <c r="AA181" s="114" t="s">
        <v>820</v>
      </c>
      <c r="AB181" s="15"/>
      <c r="AC181" s="18"/>
      <c r="AD181" s="18"/>
      <c r="AE181" s="310"/>
    </row>
    <row r="182" spans="1:31" ht="15.75" customHeight="1" x14ac:dyDescent="0.4">
      <c r="A182" s="107"/>
      <c r="B182" s="52"/>
      <c r="C182" s="993"/>
      <c r="D182" s="20" t="s">
        <v>9705</v>
      </c>
      <c r="E182" s="21"/>
      <c r="F182" s="21"/>
      <c r="G182" s="113"/>
      <c r="H182" s="20"/>
      <c r="I182" s="22"/>
      <c r="J182" s="22"/>
      <c r="K182" s="112"/>
      <c r="L182" s="20"/>
      <c r="M182" s="22"/>
      <c r="N182" s="22"/>
      <c r="O182" s="112"/>
      <c r="P182" s="20"/>
      <c r="Q182" s="22"/>
      <c r="R182" s="22"/>
      <c r="S182" s="112"/>
      <c r="T182" s="20"/>
      <c r="U182" s="22"/>
      <c r="V182" s="22"/>
      <c r="W182" s="112"/>
      <c r="X182" s="20"/>
      <c r="Y182" s="24"/>
      <c r="Z182" s="24"/>
      <c r="AA182" s="112"/>
      <c r="AB182" s="20"/>
      <c r="AC182" s="22"/>
      <c r="AD182" s="22"/>
      <c r="AE182" s="311"/>
    </row>
    <row r="183" spans="1:31" ht="15.75" customHeight="1" x14ac:dyDescent="0.4">
      <c r="A183" s="107"/>
      <c r="B183" s="52"/>
      <c r="C183" s="994" t="s">
        <v>1</v>
      </c>
      <c r="D183" s="25" t="s">
        <v>9705</v>
      </c>
      <c r="E183" s="26"/>
      <c r="F183" s="26"/>
      <c r="G183" s="111"/>
      <c r="H183" s="25" t="s">
        <v>9705</v>
      </c>
      <c r="I183" s="27"/>
      <c r="J183" s="28"/>
      <c r="K183" s="110"/>
      <c r="L183" s="28"/>
      <c r="M183" s="28"/>
      <c r="N183" s="28"/>
      <c r="O183" s="110"/>
      <c r="P183" s="25" t="s">
        <v>9909</v>
      </c>
      <c r="Q183" s="27">
        <v>3</v>
      </c>
      <c r="R183" s="508" t="s">
        <v>406</v>
      </c>
      <c r="S183" s="110" t="s">
        <v>337</v>
      </c>
      <c r="T183" s="25" t="s">
        <v>9937</v>
      </c>
      <c r="U183" s="28">
        <v>4</v>
      </c>
      <c r="V183" s="28" t="s">
        <v>506</v>
      </c>
      <c r="W183" s="110" t="s">
        <v>820</v>
      </c>
      <c r="X183" s="25" t="s">
        <v>9937</v>
      </c>
      <c r="Y183" s="28">
        <v>4</v>
      </c>
      <c r="Z183" s="28" t="s">
        <v>506</v>
      </c>
      <c r="AA183" s="110" t="s">
        <v>820</v>
      </c>
      <c r="AB183" s="25"/>
      <c r="AC183" s="27"/>
      <c r="AD183" s="28"/>
      <c r="AE183" s="312"/>
    </row>
    <row r="184" spans="1:31" ht="15.75" customHeight="1" x14ac:dyDescent="0.4">
      <c r="A184" s="106"/>
      <c r="B184" s="52"/>
      <c r="C184" s="995"/>
      <c r="D184" s="25"/>
      <c r="E184" s="26"/>
      <c r="F184" s="26"/>
      <c r="G184" s="111"/>
      <c r="H184" s="25"/>
      <c r="I184" s="28"/>
      <c r="J184" s="28"/>
      <c r="K184" s="110"/>
      <c r="L184" s="25"/>
      <c r="M184" s="28"/>
      <c r="N184" s="28"/>
      <c r="O184" s="110"/>
      <c r="P184" s="25"/>
      <c r="Q184" s="27"/>
      <c r="R184" s="27"/>
      <c r="S184" s="110"/>
      <c r="T184" s="25"/>
      <c r="U184" s="28"/>
      <c r="V184" s="28"/>
      <c r="W184" s="110"/>
      <c r="X184" s="25"/>
      <c r="Y184" s="33"/>
      <c r="Z184" s="33"/>
      <c r="AA184" s="116"/>
      <c r="AB184" s="25"/>
      <c r="AC184" s="33"/>
      <c r="AD184" s="33"/>
      <c r="AE184" s="314"/>
    </row>
    <row r="185" spans="1:31" ht="15.75" customHeight="1" x14ac:dyDescent="0.4">
      <c r="A185" s="105">
        <v>9</v>
      </c>
      <c r="B185" s="51" t="s">
        <v>8500</v>
      </c>
      <c r="C185" s="992" t="s">
        <v>0</v>
      </c>
      <c r="D185" s="15" t="s">
        <v>9706</v>
      </c>
      <c r="E185" s="16"/>
      <c r="F185" s="16"/>
      <c r="G185" s="115"/>
      <c r="H185" s="15" t="s">
        <v>9707</v>
      </c>
      <c r="I185" s="17"/>
      <c r="J185" s="18"/>
      <c r="K185" s="114"/>
      <c r="L185" s="15" t="s">
        <v>9707</v>
      </c>
      <c r="M185" s="18"/>
      <c r="N185" s="18"/>
      <c r="O185" s="114"/>
      <c r="P185" s="34" t="s">
        <v>9707</v>
      </c>
      <c r="Q185" s="35"/>
      <c r="R185" s="36"/>
      <c r="S185" s="114"/>
      <c r="T185" s="15" t="s">
        <v>9707</v>
      </c>
      <c r="U185" s="18"/>
      <c r="V185" s="18"/>
      <c r="W185" s="114"/>
      <c r="X185" s="18" t="s">
        <v>9883</v>
      </c>
      <c r="Y185" s="18">
        <v>4</v>
      </c>
      <c r="Z185" s="18" t="s">
        <v>415</v>
      </c>
      <c r="AA185" s="114" t="s">
        <v>803</v>
      </c>
      <c r="AB185" s="15"/>
      <c r="AC185" s="17"/>
      <c r="AD185" s="18"/>
      <c r="AE185" s="310"/>
    </row>
    <row r="186" spans="1:31" ht="15.75" customHeight="1" x14ac:dyDescent="0.4">
      <c r="A186" s="107"/>
      <c r="B186" s="52"/>
      <c r="C186" s="993"/>
      <c r="D186" s="20" t="s">
        <v>9707</v>
      </c>
      <c r="E186" s="21"/>
      <c r="F186" s="21"/>
      <c r="G186" s="113"/>
      <c r="H186" s="20"/>
      <c r="I186" s="22"/>
      <c r="J186" s="22"/>
      <c r="K186" s="112"/>
      <c r="L186" s="20"/>
      <c r="M186" s="22"/>
      <c r="N186" s="22"/>
      <c r="O186" s="112"/>
      <c r="P186" s="37"/>
      <c r="Q186" s="38"/>
      <c r="R186" s="39"/>
      <c r="S186" s="112"/>
      <c r="T186" s="20"/>
      <c r="U186" s="22"/>
      <c r="V186" s="22"/>
      <c r="W186" s="112"/>
      <c r="X186" s="20"/>
      <c r="Y186" s="24"/>
      <c r="Z186" s="24"/>
      <c r="AA186" s="112"/>
      <c r="AB186" s="20"/>
      <c r="AC186" s="22"/>
      <c r="AD186" s="22"/>
      <c r="AE186" s="311"/>
    </row>
    <row r="187" spans="1:31" ht="15.75" customHeight="1" x14ac:dyDescent="0.4">
      <c r="A187" s="107"/>
      <c r="B187" s="52"/>
      <c r="C187" s="994" t="s">
        <v>1</v>
      </c>
      <c r="D187" s="25" t="s">
        <v>9707</v>
      </c>
      <c r="E187" s="26"/>
      <c r="F187" s="26"/>
      <c r="G187" s="111"/>
      <c r="H187" s="25" t="s">
        <v>9707</v>
      </c>
      <c r="I187" s="27"/>
      <c r="J187" s="28"/>
      <c r="K187" s="110"/>
      <c r="L187" s="25" t="s">
        <v>9883</v>
      </c>
      <c r="M187" s="28">
        <v>4</v>
      </c>
      <c r="N187" s="28" t="s">
        <v>415</v>
      </c>
      <c r="O187" s="110" t="s">
        <v>803</v>
      </c>
      <c r="P187" s="25" t="s">
        <v>9883</v>
      </c>
      <c r="Q187" s="27">
        <v>4</v>
      </c>
      <c r="R187" s="28" t="s">
        <v>415</v>
      </c>
      <c r="S187" s="110" t="s">
        <v>803</v>
      </c>
      <c r="T187" s="25" t="s">
        <v>9883</v>
      </c>
      <c r="U187" s="28">
        <v>4</v>
      </c>
      <c r="V187" s="28" t="s">
        <v>415</v>
      </c>
      <c r="W187" s="110" t="s">
        <v>803</v>
      </c>
      <c r="X187" s="25" t="s">
        <v>9883</v>
      </c>
      <c r="Y187" s="28">
        <v>4</v>
      </c>
      <c r="Z187" s="28" t="s">
        <v>415</v>
      </c>
      <c r="AA187" s="110" t="s">
        <v>803</v>
      </c>
      <c r="AB187" s="25"/>
      <c r="AC187" s="27"/>
      <c r="AD187" s="28"/>
      <c r="AE187" s="312"/>
    </row>
    <row r="188" spans="1:31" ht="15.75" customHeight="1" x14ac:dyDescent="0.4">
      <c r="A188" s="107"/>
      <c r="B188" s="54"/>
      <c r="C188" s="994"/>
      <c r="D188" s="40"/>
      <c r="E188" s="41"/>
      <c r="F188" s="42"/>
      <c r="G188" s="108"/>
      <c r="H188" s="40"/>
      <c r="I188" s="42"/>
      <c r="J188" s="42"/>
      <c r="K188" s="108"/>
      <c r="L188" s="40"/>
      <c r="M188" s="42"/>
      <c r="N188" s="42"/>
      <c r="O188" s="108"/>
      <c r="P188" s="40"/>
      <c r="Q188" s="41"/>
      <c r="R188" s="42"/>
      <c r="S188" s="108"/>
      <c r="T188" s="40"/>
      <c r="U188" s="42"/>
      <c r="V188" s="42"/>
      <c r="W188" s="108"/>
      <c r="X188" s="40"/>
      <c r="Y188" s="43"/>
      <c r="Z188" s="43"/>
      <c r="AA188" s="109"/>
      <c r="AB188" s="40"/>
      <c r="AC188" s="41"/>
      <c r="AD188" s="42"/>
      <c r="AE188" s="313"/>
    </row>
    <row r="189" spans="1:31" ht="15.75" customHeight="1" x14ac:dyDescent="0.4">
      <c r="A189" s="105">
        <v>10</v>
      </c>
      <c r="B189" s="51" t="s">
        <v>8558</v>
      </c>
      <c r="C189" s="992" t="s">
        <v>0</v>
      </c>
      <c r="D189" s="15" t="s">
        <v>9708</v>
      </c>
      <c r="E189" s="16"/>
      <c r="F189" s="16"/>
      <c r="G189" s="115"/>
      <c r="H189" s="15" t="s">
        <v>9709</v>
      </c>
      <c r="I189" s="17"/>
      <c r="J189" s="18"/>
      <c r="K189" s="114"/>
      <c r="L189" s="15" t="s">
        <v>9709</v>
      </c>
      <c r="M189" s="18"/>
      <c r="N189" s="18"/>
      <c r="O189" s="114"/>
      <c r="P189" s="34" t="s">
        <v>9709</v>
      </c>
      <c r="Q189" s="35"/>
      <c r="R189" s="36"/>
      <c r="S189" s="114"/>
      <c r="T189" s="15" t="s">
        <v>9709</v>
      </c>
      <c r="U189" s="18"/>
      <c r="V189" s="18"/>
      <c r="W189" s="114"/>
      <c r="X189" s="18" t="s">
        <v>9938</v>
      </c>
      <c r="Y189" s="18">
        <v>4</v>
      </c>
      <c r="Z189" s="18" t="s">
        <v>8451</v>
      </c>
      <c r="AA189" s="114" t="s">
        <v>801</v>
      </c>
      <c r="AB189" s="15"/>
      <c r="AC189" s="17"/>
      <c r="AD189" s="18"/>
      <c r="AE189" s="310"/>
    </row>
    <row r="190" spans="1:31" ht="15.75" customHeight="1" x14ac:dyDescent="0.4">
      <c r="A190" s="107"/>
      <c r="B190" s="52"/>
      <c r="C190" s="993"/>
      <c r="D190" s="20" t="s">
        <v>9709</v>
      </c>
      <c r="E190" s="21"/>
      <c r="F190" s="21"/>
      <c r="G190" s="113"/>
      <c r="H190" s="20"/>
      <c r="I190" s="22"/>
      <c r="J190" s="22"/>
      <c r="K190" s="112"/>
      <c r="L190" s="20"/>
      <c r="M190" s="22"/>
      <c r="N190" s="22"/>
      <c r="O190" s="112"/>
      <c r="P190" s="37"/>
      <c r="Q190" s="38"/>
      <c r="R190" s="39"/>
      <c r="S190" s="112"/>
      <c r="T190" s="20"/>
      <c r="U190" s="22"/>
      <c r="V190" s="22"/>
      <c r="W190" s="112"/>
      <c r="X190" s="20"/>
      <c r="Y190" s="24"/>
      <c r="Z190" s="24"/>
      <c r="AA190" s="112"/>
      <c r="AB190" s="20"/>
      <c r="AC190" s="22"/>
      <c r="AD190" s="22"/>
      <c r="AE190" s="311"/>
    </row>
    <row r="191" spans="1:31" ht="15.75" customHeight="1" x14ac:dyDescent="0.4">
      <c r="A191" s="107"/>
      <c r="B191" s="52"/>
      <c r="C191" s="994" t="s">
        <v>1</v>
      </c>
      <c r="D191" s="25" t="s">
        <v>9709</v>
      </c>
      <c r="E191" s="26"/>
      <c r="F191" s="26"/>
      <c r="G191" s="111"/>
      <c r="H191" s="25" t="s">
        <v>9709</v>
      </c>
      <c r="I191" s="27"/>
      <c r="J191" s="28"/>
      <c r="K191" s="110"/>
      <c r="L191" s="25" t="s">
        <v>9990</v>
      </c>
      <c r="M191" s="28">
        <v>4</v>
      </c>
      <c r="N191" s="508" t="s">
        <v>400</v>
      </c>
      <c r="O191" s="110" t="s">
        <v>198</v>
      </c>
      <c r="P191" s="25" t="s">
        <v>9991</v>
      </c>
      <c r="Q191" s="27">
        <v>3</v>
      </c>
      <c r="R191" s="508" t="s">
        <v>405</v>
      </c>
      <c r="S191" s="110" t="s">
        <v>603</v>
      </c>
      <c r="T191" s="25" t="s">
        <v>9938</v>
      </c>
      <c r="U191" s="28">
        <v>4</v>
      </c>
      <c r="V191" s="28" t="s">
        <v>8451</v>
      </c>
      <c r="W191" s="110" t="s">
        <v>801</v>
      </c>
      <c r="X191" s="25" t="s">
        <v>9938</v>
      </c>
      <c r="Y191" s="28">
        <v>4</v>
      </c>
      <c r="Z191" s="28" t="s">
        <v>8451</v>
      </c>
      <c r="AA191" s="110" t="s">
        <v>801</v>
      </c>
      <c r="AB191" s="25"/>
      <c r="AC191" s="27"/>
      <c r="AD191" s="28"/>
      <c r="AE191" s="312"/>
    </row>
    <row r="192" spans="1:31" ht="15.75" customHeight="1" x14ac:dyDescent="0.4">
      <c r="A192" s="107"/>
      <c r="B192" s="52"/>
      <c r="C192" s="994"/>
      <c r="D192" s="40"/>
      <c r="E192" s="41"/>
      <c r="F192" s="42"/>
      <c r="G192" s="108"/>
      <c r="H192" s="40"/>
      <c r="I192" s="42"/>
      <c r="J192" s="42"/>
      <c r="K192" s="108"/>
      <c r="L192" s="40"/>
      <c r="M192" s="42"/>
      <c r="N192" s="42"/>
      <c r="O192" s="108"/>
      <c r="P192" s="40"/>
      <c r="Q192" s="41"/>
      <c r="R192" s="42"/>
      <c r="S192" s="108"/>
      <c r="T192" s="40"/>
      <c r="U192" s="42"/>
      <c r="V192" s="42"/>
      <c r="W192" s="108"/>
      <c r="X192" s="40"/>
      <c r="Y192" s="43"/>
      <c r="Z192" s="43"/>
      <c r="AA192" s="109"/>
      <c r="AB192" s="40"/>
      <c r="AC192" s="41"/>
      <c r="AD192" s="42"/>
      <c r="AE192" s="313"/>
    </row>
    <row r="193" spans="1:31" ht="15.75" customHeight="1" x14ac:dyDescent="0.4">
      <c r="A193" s="105">
        <v>11</v>
      </c>
      <c r="B193" s="51" t="s">
        <v>8559</v>
      </c>
      <c r="C193" s="992" t="s">
        <v>0</v>
      </c>
      <c r="D193" s="15" t="s">
        <v>9710</v>
      </c>
      <c r="E193" s="16"/>
      <c r="F193" s="16"/>
      <c r="G193" s="115"/>
      <c r="H193" s="15" t="s">
        <v>9711</v>
      </c>
      <c r="I193" s="17"/>
      <c r="J193" s="18"/>
      <c r="K193" s="114"/>
      <c r="L193" s="18" t="s">
        <v>9711</v>
      </c>
      <c r="M193" s="18"/>
      <c r="N193" s="18"/>
      <c r="O193" s="114"/>
      <c r="P193" s="15" t="s">
        <v>9711</v>
      </c>
      <c r="Q193" s="17"/>
      <c r="R193" s="18"/>
      <c r="S193" s="114"/>
      <c r="T193" s="15" t="s">
        <v>9711</v>
      </c>
      <c r="U193" s="18"/>
      <c r="V193" s="18"/>
      <c r="W193" s="114"/>
      <c r="X193" s="15" t="s">
        <v>9939</v>
      </c>
      <c r="Y193" s="18">
        <v>4</v>
      </c>
      <c r="Z193" s="18" t="s">
        <v>7228</v>
      </c>
      <c r="AA193" s="114" t="s">
        <v>796</v>
      </c>
      <c r="AB193" s="15"/>
      <c r="AC193" s="17"/>
      <c r="AD193" s="18"/>
      <c r="AE193" s="310"/>
    </row>
    <row r="194" spans="1:31" ht="15.75" customHeight="1" x14ac:dyDescent="0.4">
      <c r="A194" s="107"/>
      <c r="B194" s="52"/>
      <c r="C194" s="993"/>
      <c r="D194" s="20" t="s">
        <v>9711</v>
      </c>
      <c r="E194" s="21"/>
      <c r="F194" s="21"/>
      <c r="G194" s="113"/>
      <c r="H194" s="20"/>
      <c r="I194" s="22"/>
      <c r="J194" s="22"/>
      <c r="K194" s="112"/>
      <c r="L194" s="20"/>
      <c r="M194" s="22"/>
      <c r="N194" s="22"/>
      <c r="O194" s="112"/>
      <c r="P194" s="20"/>
      <c r="Q194" s="24"/>
      <c r="R194" s="24"/>
      <c r="S194" s="112"/>
      <c r="T194" s="20"/>
      <c r="U194" s="24"/>
      <c r="V194" s="22"/>
      <c r="W194" s="112"/>
      <c r="X194" s="20"/>
      <c r="Y194" s="24"/>
      <c r="Z194" s="24"/>
      <c r="AA194" s="112"/>
      <c r="AB194" s="20"/>
      <c r="AC194" s="22"/>
      <c r="AD194" s="22"/>
      <c r="AE194" s="311"/>
    </row>
    <row r="195" spans="1:31" ht="15.75" customHeight="1" x14ac:dyDescent="0.4">
      <c r="A195" s="107"/>
      <c r="B195" s="52"/>
      <c r="C195" s="994" t="s">
        <v>1</v>
      </c>
      <c r="D195" s="25" t="s">
        <v>9711</v>
      </c>
      <c r="E195" s="26"/>
      <c r="F195" s="26"/>
      <c r="G195" s="111"/>
      <c r="H195" s="25" t="s">
        <v>9711</v>
      </c>
      <c r="I195" s="27"/>
      <c r="J195" s="28"/>
      <c r="K195" s="110"/>
      <c r="L195" s="25"/>
      <c r="M195" s="28">
        <v>0</v>
      </c>
      <c r="N195" s="508"/>
      <c r="O195" s="110"/>
      <c r="P195" s="30"/>
      <c r="Q195" s="31">
        <v>0</v>
      </c>
      <c r="R195" s="508"/>
      <c r="S195" s="110"/>
      <c r="T195" s="25" t="s">
        <v>9939</v>
      </c>
      <c r="U195" s="28">
        <v>4</v>
      </c>
      <c r="V195" s="28" t="s">
        <v>7228</v>
      </c>
      <c r="W195" s="110" t="s">
        <v>796</v>
      </c>
      <c r="X195" s="25" t="s">
        <v>9939</v>
      </c>
      <c r="Y195" s="28">
        <v>4</v>
      </c>
      <c r="Z195" s="28" t="s">
        <v>7228</v>
      </c>
      <c r="AA195" s="110" t="s">
        <v>796</v>
      </c>
      <c r="AB195" s="25"/>
      <c r="AC195" s="27"/>
      <c r="AD195" s="28"/>
      <c r="AE195" s="312"/>
    </row>
    <row r="196" spans="1:31" ht="15.75" customHeight="1" x14ac:dyDescent="0.4">
      <c r="A196" s="107"/>
      <c r="B196" s="54"/>
      <c r="C196" s="994"/>
      <c r="D196" s="25"/>
      <c r="E196" s="26"/>
      <c r="F196" s="26"/>
      <c r="G196" s="111"/>
      <c r="H196" s="25"/>
      <c r="I196" s="28"/>
      <c r="J196" s="28"/>
      <c r="K196" s="110"/>
      <c r="L196" s="25"/>
      <c r="M196" s="28"/>
      <c r="N196" s="28"/>
      <c r="O196" s="110"/>
      <c r="P196" s="30"/>
      <c r="Q196" s="31"/>
      <c r="R196" s="32"/>
      <c r="S196" s="110"/>
      <c r="T196" s="25"/>
      <c r="U196" s="27"/>
      <c r="V196" s="27"/>
      <c r="W196" s="110"/>
      <c r="X196" s="25"/>
      <c r="Y196" s="33"/>
      <c r="Z196" s="33"/>
      <c r="AA196" s="116"/>
      <c r="AB196" s="25"/>
      <c r="AC196" s="27"/>
      <c r="AD196" s="28"/>
      <c r="AE196" s="312"/>
    </row>
    <row r="197" spans="1:31" ht="15.75" customHeight="1" x14ac:dyDescent="0.4">
      <c r="A197" s="105">
        <v>11</v>
      </c>
      <c r="B197" s="51" t="s">
        <v>7421</v>
      </c>
      <c r="C197" s="992" t="s">
        <v>0</v>
      </c>
      <c r="D197" s="15" t="s">
        <v>9712</v>
      </c>
      <c r="E197" s="16"/>
      <c r="F197" s="16"/>
      <c r="G197" s="115"/>
      <c r="H197" s="15" t="s">
        <v>9713</v>
      </c>
      <c r="I197" s="17"/>
      <c r="J197" s="18"/>
      <c r="K197" s="114"/>
      <c r="L197" s="15" t="s">
        <v>9713</v>
      </c>
      <c r="M197" s="18"/>
      <c r="N197" s="18"/>
      <c r="O197" s="114"/>
      <c r="P197" s="34" t="s">
        <v>9713</v>
      </c>
      <c r="Q197" s="35"/>
      <c r="R197" s="36"/>
      <c r="S197" s="114"/>
      <c r="T197" s="15" t="s">
        <v>9713</v>
      </c>
      <c r="U197" s="18"/>
      <c r="V197" s="18"/>
      <c r="W197" s="114"/>
      <c r="X197" s="18"/>
      <c r="Y197" s="18"/>
      <c r="Z197" s="18"/>
      <c r="AA197" s="114"/>
      <c r="AB197" s="15"/>
      <c r="AC197" s="17"/>
      <c r="AD197" s="18"/>
      <c r="AE197" s="310"/>
    </row>
    <row r="198" spans="1:31" ht="15.75" customHeight="1" x14ac:dyDescent="0.4">
      <c r="A198" s="107"/>
      <c r="B198" s="52"/>
      <c r="C198" s="993"/>
      <c r="D198" s="20" t="s">
        <v>9713</v>
      </c>
      <c r="E198" s="21"/>
      <c r="F198" s="21"/>
      <c r="G198" s="113"/>
      <c r="H198" s="20"/>
      <c r="I198" s="22"/>
      <c r="J198" s="22"/>
      <c r="K198" s="112"/>
      <c r="L198" s="20"/>
      <c r="M198" s="22"/>
      <c r="N198" s="22"/>
      <c r="O198" s="112"/>
      <c r="P198" s="37"/>
      <c r="Q198" s="38"/>
      <c r="R198" s="39"/>
      <c r="S198" s="112"/>
      <c r="T198" s="20"/>
      <c r="U198" s="22"/>
      <c r="V198" s="22"/>
      <c r="W198" s="112"/>
      <c r="X198" s="20"/>
      <c r="Y198" s="24"/>
      <c r="Z198" s="24"/>
      <c r="AA198" s="112"/>
      <c r="AB198" s="20"/>
      <c r="AC198" s="22"/>
      <c r="AD198" s="22"/>
      <c r="AE198" s="311"/>
    </row>
    <row r="199" spans="1:31" ht="15.75" customHeight="1" x14ac:dyDescent="0.4">
      <c r="A199" s="107"/>
      <c r="B199" s="52"/>
      <c r="C199" s="994" t="s">
        <v>1</v>
      </c>
      <c r="D199" s="25" t="s">
        <v>9713</v>
      </c>
      <c r="E199" s="26"/>
      <c r="F199" s="26"/>
      <c r="G199" s="111"/>
      <c r="H199" s="25" t="s">
        <v>9713</v>
      </c>
      <c r="I199" s="27"/>
      <c r="J199" s="28"/>
      <c r="K199" s="110"/>
      <c r="L199" s="25" t="s">
        <v>9992</v>
      </c>
      <c r="M199" s="28">
        <v>4</v>
      </c>
      <c r="N199" s="28" t="s">
        <v>417</v>
      </c>
      <c r="O199" s="110" t="s">
        <v>824</v>
      </c>
      <c r="P199" s="25" t="s">
        <v>9992</v>
      </c>
      <c r="Q199" s="27">
        <v>4</v>
      </c>
      <c r="R199" s="28" t="s">
        <v>417</v>
      </c>
      <c r="S199" s="110" t="s">
        <v>824</v>
      </c>
      <c r="T199" s="25" t="s">
        <v>9992</v>
      </c>
      <c r="U199" s="28">
        <v>4</v>
      </c>
      <c r="V199" s="28" t="s">
        <v>417</v>
      </c>
      <c r="W199" s="110" t="s">
        <v>824</v>
      </c>
      <c r="X199" s="25"/>
      <c r="Y199" s="28"/>
      <c r="Z199" s="28"/>
      <c r="AA199" s="110"/>
      <c r="AB199" s="25"/>
      <c r="AC199" s="27"/>
      <c r="AD199" s="28"/>
      <c r="AE199" s="312"/>
    </row>
    <row r="200" spans="1:31" ht="15.75" customHeight="1" x14ac:dyDescent="0.4">
      <c r="A200" s="107"/>
      <c r="B200" s="52"/>
      <c r="C200" s="994"/>
      <c r="D200" s="40"/>
      <c r="E200" s="41"/>
      <c r="F200" s="42"/>
      <c r="G200" s="108"/>
      <c r="H200" s="40"/>
      <c r="I200" s="42"/>
      <c r="J200" s="42"/>
      <c r="K200" s="108"/>
      <c r="L200" s="40"/>
      <c r="M200" s="42"/>
      <c r="N200" s="42"/>
      <c r="O200" s="108"/>
      <c r="P200" s="40"/>
      <c r="Q200" s="41"/>
      <c r="R200" s="42"/>
      <c r="S200" s="108"/>
      <c r="T200" s="40" t="s">
        <v>8400</v>
      </c>
      <c r="U200" s="42"/>
      <c r="V200" s="42"/>
      <c r="W200" s="108"/>
      <c r="X200" s="40"/>
      <c r="Y200" s="43"/>
      <c r="Z200" s="43"/>
      <c r="AA200" s="109"/>
      <c r="AB200" s="40"/>
      <c r="AC200" s="41"/>
      <c r="AD200" s="42"/>
      <c r="AE200" s="313"/>
    </row>
    <row r="201" spans="1:31" ht="15.75" customHeight="1" x14ac:dyDescent="0.4">
      <c r="A201" s="105">
        <v>12</v>
      </c>
      <c r="B201" s="51" t="s">
        <v>8420</v>
      </c>
      <c r="C201" s="992" t="s">
        <v>0</v>
      </c>
      <c r="D201" s="15" t="s">
        <v>9714</v>
      </c>
      <c r="E201" s="16"/>
      <c r="F201" s="16"/>
      <c r="G201" s="115"/>
      <c r="H201" s="15" t="s">
        <v>9715</v>
      </c>
      <c r="I201" s="17"/>
      <c r="J201" s="18"/>
      <c r="K201" s="114"/>
      <c r="L201" s="15" t="s">
        <v>9715</v>
      </c>
      <c r="M201" s="18"/>
      <c r="N201" s="18"/>
      <c r="O201" s="114"/>
      <c r="P201" s="34" t="s">
        <v>9715</v>
      </c>
      <c r="Q201" s="35"/>
      <c r="R201" s="36"/>
      <c r="S201" s="114"/>
      <c r="T201" s="15" t="s">
        <v>9715</v>
      </c>
      <c r="U201" s="18"/>
      <c r="V201" s="18"/>
      <c r="W201" s="114"/>
      <c r="X201" s="18"/>
      <c r="Y201" s="18"/>
      <c r="Z201" s="18"/>
      <c r="AA201" s="114"/>
      <c r="AB201" s="15"/>
      <c r="AC201" s="17"/>
      <c r="AD201" s="18"/>
      <c r="AE201" s="310"/>
    </row>
    <row r="202" spans="1:31" ht="15.75" customHeight="1" x14ac:dyDescent="0.4">
      <c r="A202" s="107"/>
      <c r="B202" s="52"/>
      <c r="C202" s="993"/>
      <c r="D202" s="20" t="s">
        <v>9715</v>
      </c>
      <c r="E202" s="21"/>
      <c r="F202" s="21"/>
      <c r="G202" s="113"/>
      <c r="H202" s="20"/>
      <c r="I202" s="22"/>
      <c r="J202" s="22"/>
      <c r="K202" s="112"/>
      <c r="L202" s="20"/>
      <c r="M202" s="22"/>
      <c r="N202" s="22"/>
      <c r="O202" s="112"/>
      <c r="P202" s="37"/>
      <c r="Q202" s="38"/>
      <c r="R202" s="39"/>
      <c r="S202" s="112"/>
      <c r="T202" s="20"/>
      <c r="U202" s="22"/>
      <c r="V202" s="22"/>
      <c r="W202" s="112"/>
      <c r="X202" s="20"/>
      <c r="Y202" s="24"/>
      <c r="Z202" s="24"/>
      <c r="AA202" s="112"/>
      <c r="AB202" s="20"/>
      <c r="AC202" s="22"/>
      <c r="AD202" s="22"/>
      <c r="AE202" s="311"/>
    </row>
    <row r="203" spans="1:31" ht="15.75" customHeight="1" x14ac:dyDescent="0.4">
      <c r="A203" s="107"/>
      <c r="B203" s="52"/>
      <c r="C203" s="994" t="s">
        <v>1</v>
      </c>
      <c r="D203" s="25" t="s">
        <v>9715</v>
      </c>
      <c r="E203" s="26"/>
      <c r="F203" s="26"/>
      <c r="G203" s="111"/>
      <c r="H203" s="25" t="s">
        <v>9715</v>
      </c>
      <c r="I203" s="27"/>
      <c r="J203" s="28"/>
      <c r="K203" s="110"/>
      <c r="L203" s="25"/>
      <c r="M203" s="28">
        <v>0</v>
      </c>
      <c r="N203" s="28"/>
      <c r="O203" s="110"/>
      <c r="P203" s="25"/>
      <c r="Q203" s="27">
        <v>0</v>
      </c>
      <c r="R203" s="28"/>
      <c r="S203" s="110"/>
      <c r="T203" s="25"/>
      <c r="U203" s="28">
        <v>0</v>
      </c>
      <c r="V203" s="28"/>
      <c r="W203" s="110"/>
      <c r="X203" s="25"/>
      <c r="Y203" s="28"/>
      <c r="Z203" s="28"/>
      <c r="AA203" s="110"/>
      <c r="AB203" s="25"/>
      <c r="AC203" s="27"/>
      <c r="AD203" s="28"/>
      <c r="AE203" s="312"/>
    </row>
    <row r="204" spans="1:31" ht="15.75" customHeight="1" x14ac:dyDescent="0.4">
      <c r="A204" s="107"/>
      <c r="B204" s="52"/>
      <c r="C204" s="994"/>
      <c r="D204" s="40"/>
      <c r="E204" s="41"/>
      <c r="F204" s="42"/>
      <c r="G204" s="108"/>
      <c r="H204" s="40"/>
      <c r="I204" s="42"/>
      <c r="J204" s="42"/>
      <c r="K204" s="108"/>
      <c r="L204" s="40"/>
      <c r="M204" s="42"/>
      <c r="N204" s="42"/>
      <c r="O204" s="108"/>
      <c r="P204" s="40"/>
      <c r="Q204" s="41"/>
      <c r="R204" s="42"/>
      <c r="S204" s="108"/>
      <c r="T204" s="40" t="s">
        <v>9940</v>
      </c>
      <c r="U204" s="42"/>
      <c r="V204" s="42"/>
      <c r="W204" s="108"/>
      <c r="X204" s="40"/>
      <c r="Y204" s="43"/>
      <c r="Z204" s="43"/>
      <c r="AA204" s="109"/>
      <c r="AB204" s="40"/>
      <c r="AC204" s="41"/>
      <c r="AD204" s="42"/>
      <c r="AE204" s="313"/>
    </row>
    <row r="205" spans="1:31" ht="15.75" customHeight="1" x14ac:dyDescent="0.4">
      <c r="A205" s="105">
        <v>13</v>
      </c>
      <c r="B205" s="51" t="s">
        <v>8414</v>
      </c>
      <c r="C205" s="992" t="s">
        <v>0</v>
      </c>
      <c r="D205" s="15" t="s">
        <v>9716</v>
      </c>
      <c r="E205" s="16"/>
      <c r="F205" s="16"/>
      <c r="G205" s="115"/>
      <c r="H205" s="15" t="s">
        <v>9849</v>
      </c>
      <c r="I205" s="17">
        <v>3</v>
      </c>
      <c r="J205" s="509" t="s">
        <v>443</v>
      </c>
      <c r="K205" s="114" t="s">
        <v>8393</v>
      </c>
      <c r="L205" s="18" t="s">
        <v>9717</v>
      </c>
      <c r="M205" s="18">
        <v>4</v>
      </c>
      <c r="N205" s="18" t="s">
        <v>414</v>
      </c>
      <c r="O205" s="114" t="s">
        <v>818</v>
      </c>
      <c r="P205" s="15" t="s">
        <v>9910</v>
      </c>
      <c r="Q205" s="17">
        <v>4</v>
      </c>
      <c r="R205" s="509" t="s">
        <v>400</v>
      </c>
      <c r="S205" s="114" t="s">
        <v>604</v>
      </c>
      <c r="T205" s="15" t="s">
        <v>9717</v>
      </c>
      <c r="U205" s="18">
        <v>4</v>
      </c>
      <c r="V205" s="18" t="s">
        <v>414</v>
      </c>
      <c r="W205" s="114" t="s">
        <v>818</v>
      </c>
      <c r="X205" s="15"/>
      <c r="Y205" s="18"/>
      <c r="Z205" s="18"/>
      <c r="AA205" s="114"/>
      <c r="AB205" s="15"/>
      <c r="AC205" s="17"/>
      <c r="AD205" s="18"/>
      <c r="AE205" s="310"/>
    </row>
    <row r="206" spans="1:31" ht="15.75" customHeight="1" x14ac:dyDescent="0.4">
      <c r="A206" s="107"/>
      <c r="B206" s="52"/>
      <c r="C206" s="993"/>
      <c r="D206" s="20" t="s">
        <v>9717</v>
      </c>
      <c r="E206" s="21">
        <v>3</v>
      </c>
      <c r="F206" s="21" t="s">
        <v>414</v>
      </c>
      <c r="G206" s="113" t="s">
        <v>818</v>
      </c>
      <c r="H206" s="20"/>
      <c r="I206" s="22"/>
      <c r="J206" s="22"/>
      <c r="K206" s="112"/>
      <c r="L206" s="20"/>
      <c r="M206" s="22"/>
      <c r="N206" s="22"/>
      <c r="O206" s="112"/>
      <c r="P206" s="20" t="s">
        <v>9911</v>
      </c>
      <c r="Q206" s="24"/>
      <c r="R206" s="24"/>
      <c r="S206" s="112"/>
      <c r="T206" s="20"/>
      <c r="U206" s="24"/>
      <c r="V206" s="22"/>
      <c r="W206" s="112"/>
      <c r="X206" s="20"/>
      <c r="Y206" s="24"/>
      <c r="Z206" s="24"/>
      <c r="AA206" s="112"/>
      <c r="AB206" s="20"/>
      <c r="AC206" s="22"/>
      <c r="AD206" s="22"/>
      <c r="AE206" s="311"/>
    </row>
    <row r="207" spans="1:31" ht="15.75" customHeight="1" x14ac:dyDescent="0.4">
      <c r="A207" s="107"/>
      <c r="B207" s="52"/>
      <c r="C207" s="994" t="s">
        <v>1</v>
      </c>
      <c r="D207" s="25"/>
      <c r="E207" s="26"/>
      <c r="F207" s="26"/>
      <c r="G207" s="111"/>
      <c r="H207" s="25" t="s">
        <v>9717</v>
      </c>
      <c r="I207" s="27">
        <v>4</v>
      </c>
      <c r="J207" s="28" t="s">
        <v>414</v>
      </c>
      <c r="K207" s="110" t="s">
        <v>818</v>
      </c>
      <c r="L207" s="25"/>
      <c r="M207" s="28"/>
      <c r="N207" s="28"/>
      <c r="O207" s="110"/>
      <c r="P207" s="30" t="s">
        <v>9717</v>
      </c>
      <c r="Q207" s="31">
        <v>4</v>
      </c>
      <c r="R207" s="28" t="s">
        <v>414</v>
      </c>
      <c r="S207" s="110" t="s">
        <v>818</v>
      </c>
      <c r="T207" s="25" t="s">
        <v>9717</v>
      </c>
      <c r="U207" s="28">
        <v>4</v>
      </c>
      <c r="V207" s="28" t="s">
        <v>414</v>
      </c>
      <c r="W207" s="110" t="s">
        <v>818</v>
      </c>
      <c r="X207" s="25"/>
      <c r="Y207" s="28"/>
      <c r="Z207" s="28"/>
      <c r="AA207" s="110"/>
      <c r="AB207" s="25"/>
      <c r="AC207" s="27"/>
      <c r="AD207" s="28"/>
      <c r="AE207" s="312"/>
    </row>
    <row r="208" spans="1:31" ht="15.75" customHeight="1" x14ac:dyDescent="0.4">
      <c r="A208" s="107"/>
      <c r="B208" s="52"/>
      <c r="C208" s="994"/>
      <c r="D208" s="25"/>
      <c r="E208" s="26"/>
      <c r="F208" s="26"/>
      <c r="G208" s="111"/>
      <c r="H208" s="25"/>
      <c r="I208" s="28"/>
      <c r="J208" s="28"/>
      <c r="K208" s="110"/>
      <c r="L208" s="25"/>
      <c r="M208" s="28"/>
      <c r="N208" s="28"/>
      <c r="O208" s="110"/>
      <c r="P208" s="30"/>
      <c r="Q208" s="31"/>
      <c r="R208" s="32"/>
      <c r="S208" s="110"/>
      <c r="T208" s="25"/>
      <c r="U208" s="27"/>
      <c r="V208" s="27"/>
      <c r="W208" s="110"/>
      <c r="X208" s="25"/>
      <c r="Y208" s="33"/>
      <c r="Z208" s="33"/>
      <c r="AA208" s="116"/>
      <c r="AB208" s="25"/>
      <c r="AC208" s="27"/>
      <c r="AD208" s="28"/>
      <c r="AE208" s="312"/>
    </row>
    <row r="209" spans="1:31" ht="15.75" customHeight="1" x14ac:dyDescent="0.4">
      <c r="A209" s="105">
        <v>14</v>
      </c>
      <c r="B209" s="51" t="s">
        <v>8404</v>
      </c>
      <c r="C209" s="992" t="s">
        <v>0</v>
      </c>
      <c r="D209" s="15" t="s">
        <v>9718</v>
      </c>
      <c r="E209" s="16"/>
      <c r="F209" s="16"/>
      <c r="G209" s="115"/>
      <c r="H209" s="15" t="s">
        <v>9850</v>
      </c>
      <c r="I209" s="17">
        <v>3</v>
      </c>
      <c r="J209" s="509" t="s">
        <v>443</v>
      </c>
      <c r="K209" s="114" t="s">
        <v>8393</v>
      </c>
      <c r="L209" s="18" t="s">
        <v>9851</v>
      </c>
      <c r="M209" s="18">
        <v>3</v>
      </c>
      <c r="N209" s="509" t="s">
        <v>400</v>
      </c>
      <c r="O209" s="114" t="s">
        <v>685</v>
      </c>
      <c r="P209" s="15" t="s">
        <v>9719</v>
      </c>
      <c r="Q209" s="17">
        <v>4</v>
      </c>
      <c r="R209" s="18" t="s">
        <v>7311</v>
      </c>
      <c r="S209" s="114" t="s">
        <v>794</v>
      </c>
      <c r="T209" s="15" t="s">
        <v>9719</v>
      </c>
      <c r="U209" s="17">
        <v>4</v>
      </c>
      <c r="V209" s="18" t="s">
        <v>7311</v>
      </c>
      <c r="W209" s="114" t="s">
        <v>794</v>
      </c>
      <c r="X209" s="15"/>
      <c r="Y209" s="18"/>
      <c r="Z209" s="18"/>
      <c r="AA209" s="114"/>
      <c r="AB209" s="15"/>
      <c r="AC209" s="17"/>
      <c r="AD209" s="18"/>
      <c r="AE209" s="310"/>
    </row>
    <row r="210" spans="1:31" ht="15.75" customHeight="1" x14ac:dyDescent="0.4">
      <c r="A210" s="107"/>
      <c r="B210" s="52"/>
      <c r="C210" s="993"/>
      <c r="D210" s="20" t="s">
        <v>9719</v>
      </c>
      <c r="E210" s="21">
        <v>3</v>
      </c>
      <c r="F210" s="21" t="s">
        <v>7311</v>
      </c>
      <c r="G210" s="113" t="s">
        <v>794</v>
      </c>
      <c r="H210" s="20"/>
      <c r="I210" s="22"/>
      <c r="J210" s="22"/>
      <c r="K210" s="112"/>
      <c r="L210" s="20"/>
      <c r="M210" s="22"/>
      <c r="N210" s="22"/>
      <c r="O210" s="112"/>
      <c r="P210" s="20"/>
      <c r="Q210" s="24"/>
      <c r="R210" s="24"/>
      <c r="S210" s="112"/>
      <c r="T210" s="20"/>
      <c r="U210" s="22"/>
      <c r="V210" s="22"/>
      <c r="W210" s="112"/>
      <c r="X210" s="20"/>
      <c r="Y210" s="24"/>
      <c r="Z210" s="24"/>
      <c r="AA210" s="112"/>
      <c r="AB210" s="20"/>
      <c r="AC210" s="22"/>
      <c r="AD210" s="22"/>
      <c r="AE210" s="311"/>
    </row>
    <row r="211" spans="1:31" ht="15.75" customHeight="1" x14ac:dyDescent="0.4">
      <c r="A211" s="107"/>
      <c r="B211" s="52"/>
      <c r="C211" s="994" t="s">
        <v>1</v>
      </c>
      <c r="D211" s="25" t="s">
        <v>9720</v>
      </c>
      <c r="E211" s="26">
        <v>4</v>
      </c>
      <c r="F211" s="537" t="s">
        <v>506</v>
      </c>
      <c r="G211" s="111" t="s">
        <v>820</v>
      </c>
      <c r="H211" s="25" t="s">
        <v>9851</v>
      </c>
      <c r="I211" s="27">
        <v>3</v>
      </c>
      <c r="J211" s="508" t="s">
        <v>410</v>
      </c>
      <c r="K211" s="110" t="s">
        <v>685</v>
      </c>
      <c r="L211" s="25"/>
      <c r="M211" s="28"/>
      <c r="N211" s="28"/>
      <c r="O211" s="110"/>
      <c r="P211" s="30" t="s">
        <v>9719</v>
      </c>
      <c r="Q211" s="31">
        <v>4</v>
      </c>
      <c r="R211" s="28" t="s">
        <v>7311</v>
      </c>
      <c r="S211" s="110" t="s">
        <v>794</v>
      </c>
      <c r="T211" s="25" t="s">
        <v>9719</v>
      </c>
      <c r="U211" s="28">
        <v>4</v>
      </c>
      <c r="V211" s="28" t="s">
        <v>7311</v>
      </c>
      <c r="W211" s="110" t="s">
        <v>794</v>
      </c>
      <c r="X211" s="25"/>
      <c r="Y211" s="28"/>
      <c r="Z211" s="28"/>
      <c r="AA211" s="110"/>
      <c r="AB211" s="25"/>
      <c r="AC211" s="27"/>
      <c r="AD211" s="28"/>
      <c r="AE211" s="312"/>
    </row>
    <row r="212" spans="1:31" ht="15.75" customHeight="1" x14ac:dyDescent="0.4">
      <c r="A212" s="107"/>
      <c r="B212" s="52"/>
      <c r="C212" s="994"/>
      <c r="D212" s="25"/>
      <c r="E212" s="26"/>
      <c r="F212" s="26"/>
      <c r="G212" s="111"/>
      <c r="H212" s="25"/>
      <c r="I212" s="28"/>
      <c r="J212" s="28"/>
      <c r="K212" s="110"/>
      <c r="L212" s="25"/>
      <c r="M212" s="28"/>
      <c r="N212" s="28"/>
      <c r="O212" s="110"/>
      <c r="P212" s="30"/>
      <c r="Q212" s="31"/>
      <c r="R212" s="32"/>
      <c r="S212" s="110"/>
      <c r="T212" s="25"/>
      <c r="U212" s="28"/>
      <c r="V212" s="28"/>
      <c r="W212" s="110"/>
      <c r="X212" s="25"/>
      <c r="Y212" s="33"/>
      <c r="Z212" s="33"/>
      <c r="AA212" s="116"/>
      <c r="AB212" s="25"/>
      <c r="AC212" s="27"/>
      <c r="AD212" s="28"/>
      <c r="AE212" s="312"/>
    </row>
    <row r="213" spans="1:31" ht="15.75" customHeight="1" x14ac:dyDescent="0.4">
      <c r="A213" s="105">
        <v>15</v>
      </c>
      <c r="B213" s="51" t="s">
        <v>8431</v>
      </c>
      <c r="C213" s="992" t="s">
        <v>0</v>
      </c>
      <c r="D213" s="15" t="s">
        <v>9721</v>
      </c>
      <c r="E213" s="16"/>
      <c r="F213" s="16"/>
      <c r="G213" s="115"/>
      <c r="H213" s="15" t="s">
        <v>9722</v>
      </c>
      <c r="I213" s="17">
        <v>3</v>
      </c>
      <c r="J213" s="509" t="s">
        <v>406</v>
      </c>
      <c r="K213" s="114" t="s">
        <v>337</v>
      </c>
      <c r="L213" s="15" t="s">
        <v>9723</v>
      </c>
      <c r="M213" s="18">
        <v>4</v>
      </c>
      <c r="N213" s="18" t="s">
        <v>504</v>
      </c>
      <c r="O213" s="114" t="s">
        <v>810</v>
      </c>
      <c r="P213" s="34" t="s">
        <v>9723</v>
      </c>
      <c r="Q213" s="35">
        <v>4</v>
      </c>
      <c r="R213" s="36" t="s">
        <v>504</v>
      </c>
      <c r="S213" s="114" t="s">
        <v>810</v>
      </c>
      <c r="T213" s="15" t="s">
        <v>9723</v>
      </c>
      <c r="U213" s="18">
        <v>4</v>
      </c>
      <c r="V213" s="18" t="s">
        <v>504</v>
      </c>
      <c r="W213" s="114" t="s">
        <v>810</v>
      </c>
      <c r="X213" s="18"/>
      <c r="Y213" s="18"/>
      <c r="Z213" s="18"/>
      <c r="AA213" s="114"/>
      <c r="AB213" s="15"/>
      <c r="AC213" s="17"/>
      <c r="AD213" s="18"/>
      <c r="AE213" s="310"/>
    </row>
    <row r="214" spans="1:31" ht="15.75" customHeight="1" x14ac:dyDescent="0.4">
      <c r="A214" s="107"/>
      <c r="B214" s="52"/>
      <c r="C214" s="993"/>
      <c r="D214" s="20" t="s">
        <v>9722</v>
      </c>
      <c r="E214" s="21">
        <v>3</v>
      </c>
      <c r="F214" s="749" t="s">
        <v>406</v>
      </c>
      <c r="G214" s="113" t="s">
        <v>337</v>
      </c>
      <c r="H214" s="20"/>
      <c r="I214" s="22"/>
      <c r="J214" s="22"/>
      <c r="K214" s="112"/>
      <c r="L214" s="20"/>
      <c r="M214" s="22"/>
      <c r="N214" s="22"/>
      <c r="O214" s="112"/>
      <c r="P214" s="37"/>
      <c r="Q214" s="38"/>
      <c r="R214" s="39"/>
      <c r="S214" s="112"/>
      <c r="T214" s="20"/>
      <c r="U214" s="22"/>
      <c r="V214" s="22"/>
      <c r="W214" s="112"/>
      <c r="X214" s="20"/>
      <c r="Y214" s="24"/>
      <c r="Z214" s="24"/>
      <c r="AA214" s="112"/>
      <c r="AB214" s="20"/>
      <c r="AC214" s="22"/>
      <c r="AD214" s="22"/>
      <c r="AE214" s="311"/>
    </row>
    <row r="215" spans="1:31" ht="15.75" customHeight="1" x14ac:dyDescent="0.4">
      <c r="A215" s="107"/>
      <c r="B215" s="52"/>
      <c r="C215" s="994" t="s">
        <v>1</v>
      </c>
      <c r="D215" s="25" t="s">
        <v>9723</v>
      </c>
      <c r="E215" s="26">
        <v>4</v>
      </c>
      <c r="F215" s="26" t="s">
        <v>504</v>
      </c>
      <c r="G215" s="111" t="s">
        <v>810</v>
      </c>
      <c r="H215" s="25" t="s">
        <v>9723</v>
      </c>
      <c r="I215" s="27">
        <v>4</v>
      </c>
      <c r="J215" s="28" t="s">
        <v>504</v>
      </c>
      <c r="K215" s="110" t="s">
        <v>810</v>
      </c>
      <c r="L215" s="25" t="s">
        <v>9723</v>
      </c>
      <c r="M215" s="28">
        <v>4</v>
      </c>
      <c r="N215" s="28" t="s">
        <v>504</v>
      </c>
      <c r="O215" s="110" t="s">
        <v>810</v>
      </c>
      <c r="P215" s="25" t="s">
        <v>9723</v>
      </c>
      <c r="Q215" s="27">
        <v>4</v>
      </c>
      <c r="R215" s="28" t="s">
        <v>504</v>
      </c>
      <c r="S215" s="110" t="s">
        <v>810</v>
      </c>
      <c r="T215" s="25" t="s">
        <v>9723</v>
      </c>
      <c r="U215" s="28">
        <v>4</v>
      </c>
      <c r="V215" s="28" t="s">
        <v>504</v>
      </c>
      <c r="W215" s="110" t="s">
        <v>810</v>
      </c>
      <c r="X215" s="25"/>
      <c r="Y215" s="28"/>
      <c r="Z215" s="28"/>
      <c r="AA215" s="110"/>
      <c r="AB215" s="25"/>
      <c r="AC215" s="27"/>
      <c r="AD215" s="28"/>
      <c r="AE215" s="312"/>
    </row>
    <row r="216" spans="1:31" ht="15.75" customHeight="1" x14ac:dyDescent="0.4">
      <c r="A216" s="107"/>
      <c r="B216" s="52"/>
      <c r="C216" s="995"/>
      <c r="D216" s="25"/>
      <c r="E216" s="26"/>
      <c r="F216" s="26"/>
      <c r="G216" s="111"/>
      <c r="H216" s="25"/>
      <c r="I216" s="28"/>
      <c r="J216" s="28"/>
      <c r="K216" s="110"/>
      <c r="L216" s="25"/>
      <c r="M216" s="28"/>
      <c r="N216" s="28"/>
      <c r="O216" s="110"/>
      <c r="P216" s="25"/>
      <c r="Q216" s="27"/>
      <c r="R216" s="28"/>
      <c r="S216" s="110"/>
      <c r="T216" s="25"/>
      <c r="U216" s="28"/>
      <c r="V216" s="28"/>
      <c r="W216" s="110"/>
      <c r="X216" s="25"/>
      <c r="Y216" s="33"/>
      <c r="Z216" s="33"/>
      <c r="AA216" s="116"/>
      <c r="AB216" s="25"/>
      <c r="AC216" s="27"/>
      <c r="AD216" s="28"/>
      <c r="AE216" s="312"/>
    </row>
    <row r="217" spans="1:31" ht="15.75" customHeight="1" x14ac:dyDescent="0.4">
      <c r="A217" s="105">
        <v>1</v>
      </c>
      <c r="B217" s="51" t="s">
        <v>7197</v>
      </c>
      <c r="C217" s="992" t="s">
        <v>0</v>
      </c>
      <c r="D217" s="15"/>
      <c r="E217" s="16"/>
      <c r="F217" s="16"/>
      <c r="G217" s="115"/>
      <c r="H217" s="15"/>
      <c r="I217" s="17"/>
      <c r="J217" s="18"/>
      <c r="K217" s="114"/>
      <c r="L217" s="15"/>
      <c r="M217" s="18"/>
      <c r="N217" s="18"/>
      <c r="O217" s="114"/>
      <c r="P217" s="34"/>
      <c r="Q217" s="35"/>
      <c r="R217" s="36"/>
      <c r="S217" s="114"/>
      <c r="T217" s="15"/>
      <c r="U217" s="18"/>
      <c r="V217" s="18"/>
      <c r="W217" s="114"/>
      <c r="X217" s="18"/>
      <c r="Y217" s="18"/>
      <c r="Z217" s="18"/>
      <c r="AA217" s="114"/>
      <c r="AB217" s="15"/>
      <c r="AC217" s="17"/>
      <c r="AD217" s="18"/>
      <c r="AE217" s="310"/>
    </row>
    <row r="218" spans="1:31" ht="15.75" customHeight="1" x14ac:dyDescent="0.4">
      <c r="A218" s="107"/>
      <c r="B218" s="52" t="s">
        <v>844</v>
      </c>
      <c r="C218" s="993"/>
      <c r="D218" s="20"/>
      <c r="E218" s="21"/>
      <c r="F218" s="21"/>
      <c r="G218" s="113"/>
      <c r="H218" s="20"/>
      <c r="I218" s="22"/>
      <c r="J218" s="22"/>
      <c r="K218" s="112"/>
      <c r="L218" s="20"/>
      <c r="M218" s="22"/>
      <c r="N218" s="22"/>
      <c r="O218" s="112"/>
      <c r="P218" s="37"/>
      <c r="Q218" s="38"/>
      <c r="R218" s="39"/>
      <c r="S218" s="112"/>
      <c r="T218" s="20"/>
      <c r="U218" s="22"/>
      <c r="V218" s="22"/>
      <c r="W218" s="112"/>
      <c r="X218" s="20"/>
      <c r="Y218" s="24"/>
      <c r="Z218" s="24"/>
      <c r="AA218" s="112"/>
      <c r="AB218" s="20"/>
      <c r="AC218" s="22"/>
      <c r="AD218" s="22"/>
      <c r="AE218" s="311"/>
    </row>
    <row r="219" spans="1:31" ht="15.75" customHeight="1" x14ac:dyDescent="0.4">
      <c r="A219" s="107"/>
      <c r="B219" s="52"/>
      <c r="C219" s="994" t="s">
        <v>1</v>
      </c>
      <c r="D219" s="25"/>
      <c r="E219" s="26"/>
      <c r="F219" s="26"/>
      <c r="G219" s="111"/>
      <c r="H219" s="25"/>
      <c r="I219" s="27"/>
      <c r="J219" s="28"/>
      <c r="K219" s="110"/>
      <c r="L219" s="25"/>
      <c r="M219" s="28"/>
      <c r="N219" s="28"/>
      <c r="O219" s="110"/>
      <c r="P219" s="25"/>
      <c r="Q219" s="27"/>
      <c r="R219" s="28"/>
      <c r="S219" s="110"/>
      <c r="T219" s="25"/>
      <c r="U219" s="28"/>
      <c r="V219" s="28"/>
      <c r="W219" s="110"/>
      <c r="X219" s="25"/>
      <c r="Y219" s="28"/>
      <c r="Z219" s="28"/>
      <c r="AA219" s="110"/>
      <c r="AB219" s="25"/>
      <c r="AC219" s="27"/>
      <c r="AD219" s="28"/>
      <c r="AE219" s="312"/>
    </row>
    <row r="220" spans="1:31" ht="15.75" customHeight="1" x14ac:dyDescent="0.4">
      <c r="A220" s="107"/>
      <c r="B220" s="52"/>
      <c r="C220" s="994" t="s">
        <v>547</v>
      </c>
      <c r="D220" s="40"/>
      <c r="E220" s="41"/>
      <c r="F220" s="42"/>
      <c r="G220" s="108"/>
      <c r="H220" s="40"/>
      <c r="I220" s="42"/>
      <c r="J220" s="42"/>
      <c r="K220" s="108"/>
      <c r="L220" s="40"/>
      <c r="M220" s="42"/>
      <c r="N220" s="42"/>
      <c r="O220" s="108"/>
      <c r="P220" s="40"/>
      <c r="Q220" s="41"/>
      <c r="R220" s="42"/>
      <c r="S220" s="108"/>
      <c r="T220" s="40"/>
      <c r="U220" s="42"/>
      <c r="V220" s="42"/>
      <c r="W220" s="108"/>
      <c r="X220" s="40"/>
      <c r="Y220" s="43"/>
      <c r="Z220" s="43"/>
      <c r="AA220" s="109"/>
      <c r="AB220" s="40"/>
      <c r="AC220" s="41"/>
      <c r="AD220" s="42"/>
      <c r="AE220" s="313"/>
    </row>
    <row r="221" spans="1:31" ht="15.75" customHeight="1" x14ac:dyDescent="0.4">
      <c r="A221" s="105">
        <v>2</v>
      </c>
      <c r="B221" s="51" t="s">
        <v>8494</v>
      </c>
      <c r="C221" s="992" t="s">
        <v>0</v>
      </c>
      <c r="D221" s="15"/>
      <c r="E221" s="16"/>
      <c r="F221" s="16"/>
      <c r="G221" s="115"/>
      <c r="H221" s="15"/>
      <c r="I221" s="17"/>
      <c r="J221" s="18"/>
      <c r="K221" s="114"/>
      <c r="L221" s="15"/>
      <c r="M221" s="18"/>
      <c r="N221" s="18"/>
      <c r="O221" s="114"/>
      <c r="P221" s="34"/>
      <c r="Q221" s="35"/>
      <c r="R221" s="36"/>
      <c r="S221" s="114"/>
      <c r="T221" s="15"/>
      <c r="U221" s="18"/>
      <c r="V221" s="18"/>
      <c r="W221" s="114"/>
      <c r="X221" s="18" t="s">
        <v>9941</v>
      </c>
      <c r="Y221" s="18">
        <v>4</v>
      </c>
      <c r="Z221" s="18"/>
      <c r="AA221" s="114" t="s">
        <v>352</v>
      </c>
      <c r="AB221" s="15"/>
      <c r="AC221" s="17"/>
      <c r="AD221" s="18"/>
      <c r="AE221" s="310"/>
    </row>
    <row r="222" spans="1:31" ht="15.75" customHeight="1" x14ac:dyDescent="0.4">
      <c r="A222" s="107"/>
      <c r="B222" s="52" t="s">
        <v>844</v>
      </c>
      <c r="C222" s="993"/>
      <c r="D222" s="20"/>
      <c r="E222" s="21"/>
      <c r="F222" s="21"/>
      <c r="G222" s="113"/>
      <c r="H222" s="20"/>
      <c r="I222" s="22"/>
      <c r="J222" s="22"/>
      <c r="K222" s="112"/>
      <c r="L222" s="20"/>
      <c r="M222" s="22"/>
      <c r="N222" s="22"/>
      <c r="O222" s="112"/>
      <c r="P222" s="37"/>
      <c r="Q222" s="38"/>
      <c r="R222" s="39"/>
      <c r="S222" s="112"/>
      <c r="T222" s="20"/>
      <c r="U222" s="22"/>
      <c r="V222" s="22"/>
      <c r="W222" s="112"/>
      <c r="X222" s="20"/>
      <c r="Y222" s="24"/>
      <c r="Z222" s="24"/>
      <c r="AA222" s="112"/>
      <c r="AB222" s="20"/>
      <c r="AC222" s="22"/>
      <c r="AD222" s="22"/>
      <c r="AE222" s="311"/>
    </row>
    <row r="223" spans="1:31" ht="15.75" customHeight="1" x14ac:dyDescent="0.4">
      <c r="A223" s="107"/>
      <c r="B223" s="52"/>
      <c r="C223" s="994" t="s">
        <v>1</v>
      </c>
      <c r="D223" s="25"/>
      <c r="E223" s="26"/>
      <c r="F223" s="26"/>
      <c r="G223" s="111"/>
      <c r="H223" s="25"/>
      <c r="I223" s="27"/>
      <c r="J223" s="28"/>
      <c r="K223" s="110"/>
      <c r="L223" s="25"/>
      <c r="M223" s="28"/>
      <c r="N223" s="28"/>
      <c r="O223" s="110"/>
      <c r="P223" s="25"/>
      <c r="Q223" s="27"/>
      <c r="R223" s="28"/>
      <c r="S223" s="110"/>
      <c r="T223" s="25" t="s">
        <v>9941</v>
      </c>
      <c r="U223" s="28">
        <v>4</v>
      </c>
      <c r="V223" s="28"/>
      <c r="W223" s="110" t="s">
        <v>352</v>
      </c>
      <c r="X223" s="25" t="s">
        <v>9941</v>
      </c>
      <c r="Y223" s="28">
        <v>4</v>
      </c>
      <c r="Z223" s="28"/>
      <c r="AA223" s="110" t="s">
        <v>352</v>
      </c>
      <c r="AB223" s="25"/>
      <c r="AC223" s="27"/>
      <c r="AD223" s="28"/>
      <c r="AE223" s="312"/>
    </row>
    <row r="224" spans="1:31" ht="15.75" customHeight="1" x14ac:dyDescent="0.4">
      <c r="A224" s="107"/>
      <c r="B224" s="52"/>
      <c r="C224" s="994" t="s">
        <v>547</v>
      </c>
      <c r="D224" s="40" t="s">
        <v>9724</v>
      </c>
      <c r="E224" s="41">
        <v>3</v>
      </c>
      <c r="F224" s="42"/>
      <c r="G224" s="108" t="s">
        <v>8393</v>
      </c>
      <c r="H224" s="40" t="s">
        <v>9724</v>
      </c>
      <c r="I224" s="42">
        <v>3</v>
      </c>
      <c r="J224" s="42"/>
      <c r="K224" s="108" t="s">
        <v>8393</v>
      </c>
      <c r="L224" s="40"/>
      <c r="M224" s="42"/>
      <c r="N224" s="42"/>
      <c r="O224" s="108"/>
      <c r="P224" s="40" t="s">
        <v>9724</v>
      </c>
      <c r="Q224" s="41">
        <v>3</v>
      </c>
      <c r="R224" s="42"/>
      <c r="S224" s="108" t="s">
        <v>8393</v>
      </c>
      <c r="T224" s="40"/>
      <c r="U224" s="42"/>
      <c r="V224" s="42"/>
      <c r="W224" s="108"/>
      <c r="X224" s="40"/>
      <c r="Y224" s="43"/>
      <c r="Z224" s="43"/>
      <c r="AA224" s="109"/>
      <c r="AB224" s="40"/>
      <c r="AC224" s="41"/>
      <c r="AD224" s="42"/>
      <c r="AE224" s="313"/>
    </row>
    <row r="225" spans="1:31" ht="15.75" customHeight="1" x14ac:dyDescent="0.4">
      <c r="A225" s="105">
        <v>6</v>
      </c>
      <c r="B225" s="51" t="s">
        <v>7396</v>
      </c>
      <c r="C225" s="992" t="s">
        <v>0</v>
      </c>
      <c r="D225" s="15" t="s">
        <v>9725</v>
      </c>
      <c r="E225" s="16">
        <v>5</v>
      </c>
      <c r="F225" s="16"/>
      <c r="G225" s="115" t="s">
        <v>807</v>
      </c>
      <c r="H225" s="15" t="s">
        <v>9725</v>
      </c>
      <c r="I225" s="17">
        <v>5</v>
      </c>
      <c r="J225" s="18"/>
      <c r="K225" s="114" t="s">
        <v>807</v>
      </c>
      <c r="L225" s="18" t="s">
        <v>9725</v>
      </c>
      <c r="M225" s="18">
        <v>5</v>
      </c>
      <c r="N225" s="18"/>
      <c r="O225" s="114" t="s">
        <v>807</v>
      </c>
      <c r="P225" s="15" t="s">
        <v>9725</v>
      </c>
      <c r="Q225" s="17">
        <v>5</v>
      </c>
      <c r="R225" s="18"/>
      <c r="S225" s="114" t="s">
        <v>807</v>
      </c>
      <c r="T225" s="15" t="s">
        <v>9725</v>
      </c>
      <c r="U225" s="18">
        <v>5</v>
      </c>
      <c r="V225" s="18"/>
      <c r="W225" s="114" t="s">
        <v>807</v>
      </c>
      <c r="X225" s="15"/>
      <c r="Y225" s="18"/>
      <c r="Z225" s="18"/>
      <c r="AA225" s="114"/>
      <c r="AB225" s="15"/>
      <c r="AC225" s="17"/>
      <c r="AD225" s="18"/>
      <c r="AE225" s="310"/>
    </row>
    <row r="226" spans="1:31" ht="15.75" customHeight="1" x14ac:dyDescent="0.4">
      <c r="A226" s="107"/>
      <c r="B226" s="52" t="s">
        <v>412</v>
      </c>
      <c r="C226" s="993"/>
      <c r="D226" s="20"/>
      <c r="E226" s="21"/>
      <c r="F226" s="21"/>
      <c r="G226" s="113"/>
      <c r="H226" s="20"/>
      <c r="I226" s="22"/>
      <c r="J226" s="22"/>
      <c r="K226" s="112"/>
      <c r="L226" s="20"/>
      <c r="M226" s="22"/>
      <c r="N226" s="22"/>
      <c r="O226" s="112"/>
      <c r="P226" s="20"/>
      <c r="Q226" s="24"/>
      <c r="R226" s="24"/>
      <c r="S226" s="112"/>
      <c r="T226" s="20" t="s">
        <v>9942</v>
      </c>
      <c r="U226" s="24"/>
      <c r="V226" s="22"/>
      <c r="W226" s="112"/>
      <c r="X226" s="20"/>
      <c r="Y226" s="24"/>
      <c r="Z226" s="24"/>
      <c r="AA226" s="112"/>
      <c r="AB226" s="20"/>
      <c r="AC226" s="22"/>
      <c r="AD226" s="22"/>
      <c r="AE226" s="311"/>
    </row>
    <row r="227" spans="1:31" ht="15.75" customHeight="1" x14ac:dyDescent="0.4">
      <c r="A227" s="107"/>
      <c r="B227" s="52"/>
      <c r="C227" s="994" t="s">
        <v>1</v>
      </c>
      <c r="D227" s="25"/>
      <c r="E227" s="26"/>
      <c r="F227" s="26"/>
      <c r="G227" s="111"/>
      <c r="H227" s="25"/>
      <c r="I227" s="27"/>
      <c r="J227" s="28"/>
      <c r="K227" s="110"/>
      <c r="L227" s="25"/>
      <c r="M227" s="28"/>
      <c r="N227" s="28"/>
      <c r="O227" s="110"/>
      <c r="P227" s="30"/>
      <c r="Q227" s="31"/>
      <c r="R227" s="28"/>
      <c r="S227" s="110"/>
      <c r="T227" s="25"/>
      <c r="U227" s="28"/>
      <c r="V227" s="28"/>
      <c r="W227" s="110"/>
      <c r="X227" s="25"/>
      <c r="Y227" s="28"/>
      <c r="Z227" s="28"/>
      <c r="AA227" s="110"/>
      <c r="AB227" s="25"/>
      <c r="AC227" s="27"/>
      <c r="AD227" s="28"/>
      <c r="AE227" s="312"/>
    </row>
    <row r="228" spans="1:31" ht="15.75" customHeight="1" x14ac:dyDescent="0.4">
      <c r="A228" s="107"/>
      <c r="B228" s="52"/>
      <c r="C228" s="994"/>
      <c r="D228" s="25"/>
      <c r="E228" s="26"/>
      <c r="F228" s="26"/>
      <c r="G228" s="111"/>
      <c r="H228" s="25"/>
      <c r="I228" s="28"/>
      <c r="J228" s="28"/>
      <c r="K228" s="110"/>
      <c r="L228" s="25"/>
      <c r="M228" s="28"/>
      <c r="N228" s="28"/>
      <c r="O228" s="110"/>
      <c r="P228" s="30"/>
      <c r="Q228" s="31"/>
      <c r="R228" s="32"/>
      <c r="S228" s="110"/>
      <c r="T228" s="25"/>
      <c r="U228" s="27"/>
      <c r="V228" s="27"/>
      <c r="W228" s="110"/>
      <c r="X228" s="25"/>
      <c r="Y228" s="33"/>
      <c r="Z228" s="33"/>
      <c r="AA228" s="116"/>
      <c r="AB228" s="25"/>
      <c r="AC228" s="27"/>
      <c r="AD228" s="28"/>
      <c r="AE228" s="312"/>
    </row>
    <row r="229" spans="1:31" ht="15.75" customHeight="1" x14ac:dyDescent="0.4">
      <c r="A229" s="105">
        <v>7</v>
      </c>
      <c r="B229" s="51" t="s">
        <v>7397</v>
      </c>
      <c r="C229" s="992" t="s">
        <v>0</v>
      </c>
      <c r="D229" s="15" t="s">
        <v>9726</v>
      </c>
      <c r="E229" s="16">
        <v>5</v>
      </c>
      <c r="F229" s="16"/>
      <c r="G229" s="115" t="s">
        <v>807</v>
      </c>
      <c r="H229" s="15" t="s">
        <v>9726</v>
      </c>
      <c r="I229" s="17">
        <v>5</v>
      </c>
      <c r="J229" s="18"/>
      <c r="K229" s="114" t="s">
        <v>807</v>
      </c>
      <c r="L229" s="15" t="s">
        <v>9726</v>
      </c>
      <c r="M229" s="18">
        <v>5</v>
      </c>
      <c r="N229" s="18"/>
      <c r="O229" s="114" t="s">
        <v>807</v>
      </c>
      <c r="P229" s="34" t="s">
        <v>9726</v>
      </c>
      <c r="Q229" s="35">
        <v>5</v>
      </c>
      <c r="R229" s="36"/>
      <c r="S229" s="114" t="s">
        <v>807</v>
      </c>
      <c r="T229" s="15" t="s">
        <v>9726</v>
      </c>
      <c r="U229" s="18">
        <v>5</v>
      </c>
      <c r="V229" s="18"/>
      <c r="W229" s="114" t="s">
        <v>807</v>
      </c>
      <c r="X229" s="18"/>
      <c r="Y229" s="18"/>
      <c r="Z229" s="18"/>
      <c r="AA229" s="114"/>
      <c r="AB229" s="15"/>
      <c r="AC229" s="17"/>
      <c r="AD229" s="18"/>
      <c r="AE229" s="310"/>
    </row>
    <row r="230" spans="1:31" ht="15.75" customHeight="1" x14ac:dyDescent="0.4">
      <c r="A230" s="107"/>
      <c r="B230" s="52" t="s">
        <v>412</v>
      </c>
      <c r="C230" s="993"/>
      <c r="D230" s="20"/>
      <c r="E230" s="21"/>
      <c r="F230" s="21"/>
      <c r="G230" s="113"/>
      <c r="H230" s="20"/>
      <c r="I230" s="22"/>
      <c r="J230" s="22"/>
      <c r="K230" s="112"/>
      <c r="L230" s="20"/>
      <c r="M230" s="22"/>
      <c r="N230" s="22"/>
      <c r="O230" s="112"/>
      <c r="P230" s="37"/>
      <c r="Q230" s="38"/>
      <c r="R230" s="39"/>
      <c r="S230" s="112"/>
      <c r="T230" s="20" t="s">
        <v>9943</v>
      </c>
      <c r="U230" s="22"/>
      <c r="V230" s="22"/>
      <c r="W230" s="112"/>
      <c r="X230" s="20"/>
      <c r="Y230" s="24"/>
      <c r="Z230" s="24"/>
      <c r="AA230" s="112"/>
      <c r="AB230" s="20"/>
      <c r="AC230" s="22"/>
      <c r="AD230" s="22"/>
      <c r="AE230" s="311"/>
    </row>
    <row r="231" spans="1:31" ht="15.75" customHeight="1" x14ac:dyDescent="0.4">
      <c r="A231" s="107"/>
      <c r="B231" s="52"/>
      <c r="C231" s="994" t="s">
        <v>1</v>
      </c>
      <c r="D231" s="25"/>
      <c r="E231" s="26"/>
      <c r="F231" s="26"/>
      <c r="G231" s="111"/>
      <c r="H231" s="25"/>
      <c r="I231" s="27"/>
      <c r="J231" s="28"/>
      <c r="K231" s="110"/>
      <c r="L231" s="25"/>
      <c r="M231" s="28"/>
      <c r="N231" s="28"/>
      <c r="O231" s="110"/>
      <c r="P231" s="25"/>
      <c r="Q231" s="27"/>
      <c r="R231" s="28"/>
      <c r="S231" s="110"/>
      <c r="T231" s="25"/>
      <c r="U231" s="28"/>
      <c r="V231" s="28"/>
      <c r="W231" s="110"/>
      <c r="X231" s="25"/>
      <c r="Y231" s="28"/>
      <c r="Z231" s="28"/>
      <c r="AA231" s="110"/>
      <c r="AB231" s="25"/>
      <c r="AC231" s="27"/>
      <c r="AD231" s="28"/>
      <c r="AE231" s="312"/>
    </row>
    <row r="232" spans="1:31" ht="15.75" customHeight="1" x14ac:dyDescent="0.4">
      <c r="A232" s="107"/>
      <c r="B232" s="52"/>
      <c r="C232" s="994"/>
      <c r="D232" s="40"/>
      <c r="E232" s="41"/>
      <c r="F232" s="42"/>
      <c r="G232" s="108"/>
      <c r="H232" s="40"/>
      <c r="I232" s="42"/>
      <c r="J232" s="42"/>
      <c r="K232" s="108"/>
      <c r="L232" s="40"/>
      <c r="M232" s="42"/>
      <c r="N232" s="42"/>
      <c r="O232" s="108"/>
      <c r="P232" s="40"/>
      <c r="Q232" s="41"/>
      <c r="R232" s="42"/>
      <c r="S232" s="108"/>
      <c r="T232" s="40"/>
      <c r="U232" s="42"/>
      <c r="V232" s="42"/>
      <c r="W232" s="108"/>
      <c r="X232" s="40"/>
      <c r="Y232" s="43"/>
      <c r="Z232" s="43"/>
      <c r="AA232" s="109"/>
      <c r="AB232" s="40"/>
      <c r="AC232" s="41"/>
      <c r="AD232" s="42"/>
      <c r="AE232" s="313"/>
    </row>
    <row r="233" spans="1:31" ht="15.75" customHeight="1" x14ac:dyDescent="0.4">
      <c r="A233" s="105">
        <v>3</v>
      </c>
      <c r="B233" s="51" t="s">
        <v>6628</v>
      </c>
      <c r="C233" s="992" t="s">
        <v>0</v>
      </c>
      <c r="D233" s="15" t="s">
        <v>9727</v>
      </c>
      <c r="E233" s="16"/>
      <c r="F233" s="16"/>
      <c r="G233" s="115"/>
      <c r="H233" s="15"/>
      <c r="I233" s="17"/>
      <c r="J233" s="18"/>
      <c r="K233" s="114"/>
      <c r="L233" s="15"/>
      <c r="M233" s="18"/>
      <c r="N233" s="18"/>
      <c r="O233" s="114"/>
      <c r="P233" s="34"/>
      <c r="Q233" s="35"/>
      <c r="R233" s="36"/>
      <c r="S233" s="114"/>
      <c r="T233" s="15"/>
      <c r="U233" s="18"/>
      <c r="V233" s="18"/>
      <c r="W233" s="114"/>
      <c r="X233" s="18"/>
      <c r="Y233" s="18"/>
      <c r="Z233" s="18"/>
      <c r="AA233" s="114"/>
      <c r="AB233" s="15"/>
      <c r="AC233" s="17"/>
      <c r="AD233" s="18"/>
      <c r="AE233" s="310"/>
    </row>
    <row r="234" spans="1:31" ht="15.75" customHeight="1" x14ac:dyDescent="0.4">
      <c r="A234" s="107"/>
      <c r="B234" s="52" t="s">
        <v>412</v>
      </c>
      <c r="C234" s="993"/>
      <c r="D234" s="20"/>
      <c r="E234" s="21"/>
      <c r="F234" s="21"/>
      <c r="G234" s="113"/>
      <c r="H234" s="20"/>
      <c r="I234" s="22"/>
      <c r="J234" s="22"/>
      <c r="K234" s="112"/>
      <c r="L234" s="20"/>
      <c r="M234" s="22"/>
      <c r="N234" s="22"/>
      <c r="O234" s="112"/>
      <c r="P234" s="37"/>
      <c r="Q234" s="38"/>
      <c r="R234" s="39"/>
      <c r="S234" s="112"/>
      <c r="T234" s="20"/>
      <c r="U234" s="22"/>
      <c r="V234" s="22"/>
      <c r="W234" s="112"/>
      <c r="X234" s="20"/>
      <c r="Y234" s="24"/>
      <c r="Z234" s="24"/>
      <c r="AA234" s="112"/>
      <c r="AB234" s="20"/>
      <c r="AC234" s="22"/>
      <c r="AD234" s="22"/>
      <c r="AE234" s="311"/>
    </row>
    <row r="235" spans="1:31" ht="15.75" customHeight="1" x14ac:dyDescent="0.4">
      <c r="A235" s="107"/>
      <c r="B235" s="52"/>
      <c r="C235" s="994" t="s">
        <v>1</v>
      </c>
      <c r="D235" s="25"/>
      <c r="E235" s="26"/>
      <c r="F235" s="26"/>
      <c r="G235" s="111"/>
      <c r="H235" s="25"/>
      <c r="I235" s="27"/>
      <c r="J235" s="28"/>
      <c r="K235" s="110"/>
      <c r="L235" s="25"/>
      <c r="M235" s="28"/>
      <c r="N235" s="28"/>
      <c r="O235" s="110"/>
      <c r="P235" s="25"/>
      <c r="Q235" s="27"/>
      <c r="R235" s="28"/>
      <c r="S235" s="110"/>
      <c r="T235" s="25"/>
      <c r="U235" s="28"/>
      <c r="V235" s="28"/>
      <c r="W235" s="110"/>
      <c r="X235" s="25"/>
      <c r="Y235" s="28"/>
      <c r="Z235" s="28"/>
      <c r="AA235" s="110"/>
      <c r="AB235" s="25"/>
      <c r="AC235" s="27"/>
      <c r="AD235" s="28"/>
      <c r="AE235" s="312"/>
    </row>
    <row r="236" spans="1:31" ht="15.75" customHeight="1" x14ac:dyDescent="0.4">
      <c r="A236" s="107"/>
      <c r="B236" s="52"/>
      <c r="C236" s="994"/>
      <c r="D236" s="40"/>
      <c r="E236" s="41"/>
      <c r="F236" s="42"/>
      <c r="G236" s="108"/>
      <c r="H236" s="40"/>
      <c r="I236" s="42"/>
      <c r="J236" s="42"/>
      <c r="K236" s="108"/>
      <c r="L236" s="40"/>
      <c r="M236" s="42"/>
      <c r="N236" s="42"/>
      <c r="O236" s="108"/>
      <c r="P236" s="40"/>
      <c r="Q236" s="41"/>
      <c r="R236" s="42"/>
      <c r="S236" s="108"/>
      <c r="T236" s="40"/>
      <c r="U236" s="42"/>
      <c r="V236" s="42"/>
      <c r="W236" s="108"/>
      <c r="X236" s="40"/>
      <c r="Y236" s="43"/>
      <c r="Z236" s="43"/>
      <c r="AA236" s="109"/>
      <c r="AB236" s="40"/>
      <c r="AC236" s="41"/>
      <c r="AD236" s="42"/>
      <c r="AE236" s="313"/>
    </row>
    <row r="237" spans="1:31" ht="15.75" customHeight="1" x14ac:dyDescent="0.4">
      <c r="A237" s="105">
        <v>3</v>
      </c>
      <c r="B237" s="51" t="s">
        <v>6615</v>
      </c>
      <c r="C237" s="992" t="s">
        <v>0</v>
      </c>
      <c r="D237" s="15" t="s">
        <v>9728</v>
      </c>
      <c r="E237" s="16">
        <v>4</v>
      </c>
      <c r="F237" s="16"/>
      <c r="G237" s="115" t="s">
        <v>167</v>
      </c>
      <c r="H237" s="15" t="s">
        <v>9728</v>
      </c>
      <c r="I237" s="17">
        <v>4</v>
      </c>
      <c r="J237" s="18"/>
      <c r="K237" s="114" t="s">
        <v>167</v>
      </c>
      <c r="L237" s="18" t="s">
        <v>9884</v>
      </c>
      <c r="M237" s="18">
        <v>5</v>
      </c>
      <c r="N237" s="18"/>
      <c r="O237" s="114" t="s">
        <v>167</v>
      </c>
      <c r="P237" s="15" t="s">
        <v>9884</v>
      </c>
      <c r="Q237" s="17">
        <v>5</v>
      </c>
      <c r="R237" s="18"/>
      <c r="S237" s="114" t="s">
        <v>167</v>
      </c>
      <c r="T237" s="15" t="s">
        <v>9884</v>
      </c>
      <c r="U237" s="18">
        <v>5</v>
      </c>
      <c r="V237" s="18"/>
      <c r="W237" s="114" t="s">
        <v>167</v>
      </c>
      <c r="X237" s="15" t="s">
        <v>9884</v>
      </c>
      <c r="Y237" s="18">
        <v>5</v>
      </c>
      <c r="Z237" s="18"/>
      <c r="AA237" s="114" t="s">
        <v>167</v>
      </c>
      <c r="AB237" s="15"/>
      <c r="AC237" s="17"/>
      <c r="AD237" s="18"/>
      <c r="AE237" s="310"/>
    </row>
    <row r="238" spans="1:31" ht="15.75" customHeight="1" x14ac:dyDescent="0.4">
      <c r="A238" s="107"/>
      <c r="B238" s="52" t="s">
        <v>412</v>
      </c>
      <c r="C238" s="993"/>
      <c r="D238" s="20"/>
      <c r="E238" s="21"/>
      <c r="F238" s="21"/>
      <c r="G238" s="113"/>
      <c r="H238" s="20" t="s">
        <v>9852</v>
      </c>
      <c r="I238" s="22"/>
      <c r="J238" s="22"/>
      <c r="K238" s="112"/>
      <c r="L238" s="20"/>
      <c r="M238" s="22"/>
      <c r="N238" s="22"/>
      <c r="O238" s="112"/>
      <c r="P238" s="20"/>
      <c r="Q238" s="24"/>
      <c r="R238" s="24"/>
      <c r="S238" s="112"/>
      <c r="T238" s="20"/>
      <c r="U238" s="24"/>
      <c r="V238" s="22"/>
      <c r="W238" s="112"/>
      <c r="X238" s="20"/>
      <c r="Y238" s="24"/>
      <c r="Z238" s="24"/>
      <c r="AA238" s="112"/>
      <c r="AB238" s="20"/>
      <c r="AC238" s="22"/>
      <c r="AD238" s="22"/>
      <c r="AE238" s="311"/>
    </row>
    <row r="239" spans="1:31" ht="15.75" customHeight="1" x14ac:dyDescent="0.4">
      <c r="A239" s="107"/>
      <c r="B239" s="52"/>
      <c r="C239" s="994" t="s">
        <v>1</v>
      </c>
      <c r="D239" s="25"/>
      <c r="E239" s="26"/>
      <c r="F239" s="26"/>
      <c r="G239" s="111"/>
      <c r="H239" s="25"/>
      <c r="I239" s="27"/>
      <c r="J239" s="28"/>
      <c r="K239" s="110"/>
      <c r="L239" s="25"/>
      <c r="M239" s="28"/>
      <c r="N239" s="28"/>
      <c r="O239" s="110"/>
      <c r="P239" s="30"/>
      <c r="Q239" s="31"/>
      <c r="R239" s="28"/>
      <c r="S239" s="110"/>
      <c r="T239" s="25" t="s">
        <v>9884</v>
      </c>
      <c r="U239" s="28">
        <v>5</v>
      </c>
      <c r="V239" s="28"/>
      <c r="W239" s="110" t="s">
        <v>167</v>
      </c>
      <c r="X239" s="25" t="s">
        <v>9884</v>
      </c>
      <c r="Y239" s="28">
        <v>5</v>
      </c>
      <c r="Z239" s="28"/>
      <c r="AA239" s="110" t="s">
        <v>167</v>
      </c>
      <c r="AB239" s="25"/>
      <c r="AC239" s="27"/>
      <c r="AD239" s="28"/>
      <c r="AE239" s="312"/>
    </row>
    <row r="240" spans="1:31" ht="15.75" customHeight="1" x14ac:dyDescent="0.4">
      <c r="A240" s="107"/>
      <c r="B240" s="52"/>
      <c r="C240" s="994"/>
      <c r="D240" s="25"/>
      <c r="E240" s="26"/>
      <c r="F240" s="26"/>
      <c r="G240" s="111"/>
      <c r="H240" s="25"/>
      <c r="I240" s="28"/>
      <c r="J240" s="28"/>
      <c r="K240" s="110"/>
      <c r="L240" s="25"/>
      <c r="M240" s="28"/>
      <c r="N240" s="28"/>
      <c r="O240" s="110"/>
      <c r="P240" s="30"/>
      <c r="Q240" s="31"/>
      <c r="R240" s="32"/>
      <c r="S240" s="110"/>
      <c r="T240" s="25"/>
      <c r="U240" s="27"/>
      <c r="V240" s="27"/>
      <c r="W240" s="110"/>
      <c r="X240" s="25" t="s">
        <v>9852</v>
      </c>
      <c r="Y240" s="33"/>
      <c r="Z240" s="33"/>
      <c r="AA240" s="116"/>
      <c r="AB240" s="25"/>
      <c r="AC240" s="27"/>
      <c r="AD240" s="28"/>
      <c r="AE240" s="312"/>
    </row>
    <row r="241" spans="1:31" ht="15.75" customHeight="1" x14ac:dyDescent="0.4">
      <c r="A241" s="105">
        <v>4</v>
      </c>
      <c r="B241" s="51" t="s">
        <v>8375</v>
      </c>
      <c r="C241" s="992" t="s">
        <v>0</v>
      </c>
      <c r="D241" s="15" t="s">
        <v>9729</v>
      </c>
      <c r="E241" s="16"/>
      <c r="F241" s="16"/>
      <c r="G241" s="115"/>
      <c r="H241" s="15"/>
      <c r="I241" s="17"/>
      <c r="J241" s="18"/>
      <c r="K241" s="114"/>
      <c r="L241" s="18"/>
      <c r="M241" s="18"/>
      <c r="N241" s="18"/>
      <c r="O241" s="114"/>
      <c r="P241" s="15"/>
      <c r="Q241" s="17"/>
      <c r="R241" s="18"/>
      <c r="S241" s="114"/>
      <c r="T241" s="15"/>
      <c r="U241" s="17"/>
      <c r="V241" s="18"/>
      <c r="W241" s="114"/>
      <c r="X241" s="15"/>
      <c r="Y241" s="18"/>
      <c r="Z241" s="18"/>
      <c r="AA241" s="114"/>
      <c r="AB241" s="15"/>
      <c r="AC241" s="17"/>
      <c r="AD241" s="18"/>
      <c r="AE241" s="310"/>
    </row>
    <row r="242" spans="1:31" ht="15.75" customHeight="1" x14ac:dyDescent="0.4">
      <c r="A242" s="107"/>
      <c r="B242" s="52" t="s">
        <v>412</v>
      </c>
      <c r="C242" s="993"/>
      <c r="D242" s="20"/>
      <c r="E242" s="21"/>
      <c r="F242" s="21"/>
      <c r="G242" s="113"/>
      <c r="H242" s="20"/>
      <c r="I242" s="22"/>
      <c r="J242" s="22"/>
      <c r="K242" s="112"/>
      <c r="L242" s="20"/>
      <c r="M242" s="22"/>
      <c r="N242" s="22"/>
      <c r="O242" s="112"/>
      <c r="P242" s="20"/>
      <c r="Q242" s="24"/>
      <c r="R242" s="24"/>
      <c r="S242" s="112"/>
      <c r="T242" s="20"/>
      <c r="U242" s="22"/>
      <c r="V242" s="22"/>
      <c r="W242" s="112"/>
      <c r="X242" s="20"/>
      <c r="Y242" s="24"/>
      <c r="Z242" s="24"/>
      <c r="AA242" s="112"/>
      <c r="AB242" s="20"/>
      <c r="AC242" s="22"/>
      <c r="AD242" s="22"/>
      <c r="AE242" s="311"/>
    </row>
    <row r="243" spans="1:31" ht="15.75" customHeight="1" x14ac:dyDescent="0.4">
      <c r="A243" s="107"/>
      <c r="B243" s="52"/>
      <c r="C243" s="994" t="s">
        <v>1</v>
      </c>
      <c r="D243" s="25"/>
      <c r="E243" s="26"/>
      <c r="F243" s="26"/>
      <c r="G243" s="111"/>
      <c r="H243" s="25"/>
      <c r="I243" s="27"/>
      <c r="J243" s="28"/>
      <c r="K243" s="110"/>
      <c r="L243" s="25"/>
      <c r="M243" s="28"/>
      <c r="N243" s="28"/>
      <c r="O243" s="110"/>
      <c r="P243" s="30"/>
      <c r="Q243" s="31"/>
      <c r="R243" s="28"/>
      <c r="S243" s="110"/>
      <c r="T243" s="25"/>
      <c r="U243" s="28"/>
      <c r="V243" s="28"/>
      <c r="W243" s="110"/>
      <c r="X243" s="25"/>
      <c r="Y243" s="28"/>
      <c r="Z243" s="28"/>
      <c r="AA243" s="110"/>
      <c r="AB243" s="25"/>
      <c r="AC243" s="27"/>
      <c r="AD243" s="28"/>
      <c r="AE243" s="312"/>
    </row>
    <row r="244" spans="1:31" ht="15.75" customHeight="1" x14ac:dyDescent="0.4">
      <c r="A244" s="107"/>
      <c r="B244" s="52"/>
      <c r="C244" s="994"/>
      <c r="D244" s="25"/>
      <c r="E244" s="26"/>
      <c r="F244" s="26"/>
      <c r="G244" s="111"/>
      <c r="H244" s="25"/>
      <c r="I244" s="28"/>
      <c r="J244" s="28"/>
      <c r="K244" s="110"/>
      <c r="L244" s="25"/>
      <c r="M244" s="28"/>
      <c r="N244" s="28"/>
      <c r="O244" s="110"/>
      <c r="P244" s="30"/>
      <c r="Q244" s="31"/>
      <c r="R244" s="32"/>
      <c r="S244" s="110"/>
      <c r="T244" s="25"/>
      <c r="U244" s="28"/>
      <c r="V244" s="28"/>
      <c r="W244" s="110"/>
      <c r="X244" s="25"/>
      <c r="Y244" s="33"/>
      <c r="Z244" s="33"/>
      <c r="AA244" s="116"/>
      <c r="AB244" s="25"/>
      <c r="AC244" s="27"/>
      <c r="AD244" s="28"/>
      <c r="AE244" s="312"/>
    </row>
    <row r="245" spans="1:31" ht="15.75" customHeight="1" x14ac:dyDescent="0.4">
      <c r="A245" s="105">
        <v>4</v>
      </c>
      <c r="B245" s="51" t="s">
        <v>8376</v>
      </c>
      <c r="C245" s="992" t="s">
        <v>0</v>
      </c>
      <c r="D245" s="15" t="s">
        <v>9730</v>
      </c>
      <c r="E245" s="16"/>
      <c r="F245" s="16"/>
      <c r="G245" s="115"/>
      <c r="H245" s="15"/>
      <c r="I245" s="17"/>
      <c r="J245" s="18"/>
      <c r="K245" s="114"/>
      <c r="L245" s="15"/>
      <c r="M245" s="18"/>
      <c r="N245" s="18"/>
      <c r="O245" s="114"/>
      <c r="P245" s="34"/>
      <c r="Q245" s="35"/>
      <c r="R245" s="36"/>
      <c r="S245" s="114"/>
      <c r="T245" s="15"/>
      <c r="U245" s="18"/>
      <c r="V245" s="18"/>
      <c r="W245" s="114"/>
      <c r="X245" s="18"/>
      <c r="Y245" s="18"/>
      <c r="Z245" s="18"/>
      <c r="AA245" s="114"/>
      <c r="AB245" s="15"/>
      <c r="AC245" s="17"/>
      <c r="AD245" s="18"/>
      <c r="AE245" s="310"/>
    </row>
    <row r="246" spans="1:31" ht="15.75" customHeight="1" x14ac:dyDescent="0.4">
      <c r="A246" s="107"/>
      <c r="B246" s="52" t="s">
        <v>412</v>
      </c>
      <c r="C246" s="993"/>
      <c r="D246" s="20"/>
      <c r="E246" s="21"/>
      <c r="F246" s="21"/>
      <c r="G246" s="113"/>
      <c r="H246" s="20"/>
      <c r="I246" s="22"/>
      <c r="J246" s="22"/>
      <c r="K246" s="112"/>
      <c r="L246" s="20"/>
      <c r="M246" s="22"/>
      <c r="N246" s="22"/>
      <c r="O246" s="112"/>
      <c r="P246" s="37"/>
      <c r="Q246" s="38"/>
      <c r="R246" s="39"/>
      <c r="S246" s="112"/>
      <c r="T246" s="20"/>
      <c r="U246" s="22"/>
      <c r="V246" s="22"/>
      <c r="W246" s="112"/>
      <c r="X246" s="20"/>
      <c r="Y246" s="24"/>
      <c r="Z246" s="24"/>
      <c r="AA246" s="112"/>
      <c r="AB246" s="20"/>
      <c r="AC246" s="22"/>
      <c r="AD246" s="22"/>
      <c r="AE246" s="311"/>
    </row>
    <row r="247" spans="1:31" ht="15.75" customHeight="1" x14ac:dyDescent="0.4">
      <c r="A247" s="107"/>
      <c r="B247" s="52"/>
      <c r="C247" s="994" t="s">
        <v>1</v>
      </c>
      <c r="D247" s="25"/>
      <c r="E247" s="26"/>
      <c r="F247" s="26"/>
      <c r="G247" s="111"/>
      <c r="H247" s="25"/>
      <c r="I247" s="27"/>
      <c r="J247" s="28"/>
      <c r="K247" s="110"/>
      <c r="L247" s="25"/>
      <c r="M247" s="28"/>
      <c r="N247" s="28"/>
      <c r="O247" s="110"/>
      <c r="P247" s="25"/>
      <c r="Q247" s="27"/>
      <c r="R247" s="28"/>
      <c r="S247" s="110"/>
      <c r="T247" s="25"/>
      <c r="U247" s="28"/>
      <c r="V247" s="28"/>
      <c r="W247" s="110"/>
      <c r="X247" s="25"/>
      <c r="Y247" s="28"/>
      <c r="Z247" s="28"/>
      <c r="AA247" s="110"/>
      <c r="AB247" s="25"/>
      <c r="AC247" s="27"/>
      <c r="AD247" s="28"/>
      <c r="AE247" s="312"/>
    </row>
    <row r="248" spans="1:31" ht="15.75" customHeight="1" x14ac:dyDescent="0.4">
      <c r="A248" s="106"/>
      <c r="B248" s="52"/>
      <c r="C248" s="995"/>
      <c r="D248" s="25"/>
      <c r="E248" s="26"/>
      <c r="F248" s="26"/>
      <c r="G248" s="111"/>
      <c r="H248" s="25"/>
      <c r="I248" s="28"/>
      <c r="J248" s="28"/>
      <c r="K248" s="110"/>
      <c r="L248" s="25"/>
      <c r="M248" s="28"/>
      <c r="N248" s="28"/>
      <c r="O248" s="110"/>
      <c r="P248" s="25"/>
      <c r="Q248" s="27"/>
      <c r="R248" s="28"/>
      <c r="S248" s="110"/>
      <c r="T248" s="25"/>
      <c r="U248" s="28"/>
      <c r="V248" s="28"/>
      <c r="W248" s="110"/>
      <c r="X248" s="25"/>
      <c r="Y248" s="33"/>
      <c r="Z248" s="33"/>
      <c r="AA248" s="116"/>
      <c r="AB248" s="25"/>
      <c r="AC248" s="27"/>
      <c r="AD248" s="28"/>
      <c r="AE248" s="312"/>
    </row>
    <row r="249" spans="1:31" ht="15.75" customHeight="1" x14ac:dyDescent="0.4">
      <c r="A249" s="105">
        <v>5</v>
      </c>
      <c r="B249" s="51" t="s">
        <v>8372</v>
      </c>
      <c r="C249" s="992" t="s">
        <v>0</v>
      </c>
      <c r="D249" s="15" t="s">
        <v>9731</v>
      </c>
      <c r="E249" s="16"/>
      <c r="F249" s="16"/>
      <c r="G249" s="115"/>
      <c r="H249" s="15"/>
      <c r="I249" s="17"/>
      <c r="J249" s="18"/>
      <c r="K249" s="114"/>
      <c r="L249" s="18"/>
      <c r="M249" s="18"/>
      <c r="N249" s="18"/>
      <c r="O249" s="114"/>
      <c r="P249" s="18"/>
      <c r="Q249" s="18"/>
      <c r="R249" s="18"/>
      <c r="S249" s="114"/>
      <c r="T249" s="15"/>
      <c r="U249" s="18"/>
      <c r="V249" s="18"/>
      <c r="W249" s="114"/>
      <c r="X249" s="15"/>
      <c r="Y249" s="18"/>
      <c r="Z249" s="18"/>
      <c r="AA249" s="114"/>
      <c r="AB249" s="15"/>
      <c r="AC249" s="18"/>
      <c r="AD249" s="18"/>
      <c r="AE249" s="310"/>
    </row>
    <row r="250" spans="1:31" ht="15.75" customHeight="1" x14ac:dyDescent="0.4">
      <c r="A250" s="107"/>
      <c r="B250" s="52" t="s">
        <v>412</v>
      </c>
      <c r="C250" s="993"/>
      <c r="D250" s="20"/>
      <c r="E250" s="21"/>
      <c r="F250" s="21"/>
      <c r="G250" s="113"/>
      <c r="H250" s="20"/>
      <c r="I250" s="22"/>
      <c r="J250" s="22"/>
      <c r="K250" s="112"/>
      <c r="L250" s="20"/>
      <c r="M250" s="22"/>
      <c r="N250" s="22"/>
      <c r="O250" s="112"/>
      <c r="P250" s="20"/>
      <c r="Q250" s="24"/>
      <c r="R250" s="22"/>
      <c r="S250" s="112"/>
      <c r="T250" s="20"/>
      <c r="U250" s="22"/>
      <c r="V250" s="22"/>
      <c r="W250" s="112"/>
      <c r="X250" s="20"/>
      <c r="Y250" s="24"/>
      <c r="Z250" s="24"/>
      <c r="AA250" s="112"/>
      <c r="AB250" s="20"/>
      <c r="AC250" s="22"/>
      <c r="AD250" s="22"/>
      <c r="AE250" s="311"/>
    </row>
    <row r="251" spans="1:31" ht="15.75" customHeight="1" x14ac:dyDescent="0.4">
      <c r="A251" s="107"/>
      <c r="B251" s="52"/>
      <c r="C251" s="994" t="s">
        <v>1</v>
      </c>
      <c r="D251" s="25"/>
      <c r="E251" s="26"/>
      <c r="F251" s="26"/>
      <c r="G251" s="111"/>
      <c r="H251" s="25"/>
      <c r="I251" s="27"/>
      <c r="J251" s="28"/>
      <c r="K251" s="110"/>
      <c r="L251" s="25"/>
      <c r="M251" s="28"/>
      <c r="N251" s="28"/>
      <c r="O251" s="110"/>
      <c r="P251" s="25"/>
      <c r="Q251" s="28"/>
      <c r="R251" s="28"/>
      <c r="S251" s="110"/>
      <c r="T251" s="25"/>
      <c r="U251" s="28"/>
      <c r="V251" s="28"/>
      <c r="W251" s="110"/>
      <c r="X251" s="25"/>
      <c r="Y251" s="28"/>
      <c r="Z251" s="28"/>
      <c r="AA251" s="110"/>
      <c r="AB251" s="25"/>
      <c r="AC251" s="27"/>
      <c r="AD251" s="28"/>
      <c r="AE251" s="312"/>
    </row>
    <row r="252" spans="1:31" ht="15.75" customHeight="1" x14ac:dyDescent="0.4">
      <c r="A252" s="107"/>
      <c r="B252" s="52"/>
      <c r="C252" s="994"/>
      <c r="D252" s="25"/>
      <c r="E252" s="26"/>
      <c r="F252" s="26"/>
      <c r="G252" s="111"/>
      <c r="H252" s="25"/>
      <c r="I252" s="28"/>
      <c r="J252" s="28"/>
      <c r="K252" s="110"/>
      <c r="L252" s="25"/>
      <c r="M252" s="28"/>
      <c r="N252" s="28"/>
      <c r="O252" s="110"/>
      <c r="P252" s="25"/>
      <c r="Q252" s="28"/>
      <c r="R252" s="28"/>
      <c r="S252" s="110"/>
      <c r="T252" s="25"/>
      <c r="U252" s="28"/>
      <c r="V252" s="28"/>
      <c r="W252" s="110"/>
      <c r="X252" s="25"/>
      <c r="Y252" s="33"/>
      <c r="Z252" s="33"/>
      <c r="AA252" s="116"/>
      <c r="AB252" s="25"/>
      <c r="AC252" s="33"/>
      <c r="AD252" s="33"/>
      <c r="AE252" s="314"/>
    </row>
    <row r="253" spans="1:31" ht="15.75" customHeight="1" x14ac:dyDescent="0.4">
      <c r="A253" s="105">
        <v>6</v>
      </c>
      <c r="B253" s="51" t="s">
        <v>8373</v>
      </c>
      <c r="C253" s="992" t="s">
        <v>0</v>
      </c>
      <c r="D253" s="15" t="s">
        <v>9732</v>
      </c>
      <c r="E253" s="16"/>
      <c r="F253" s="16"/>
      <c r="G253" s="115"/>
      <c r="H253" s="15"/>
      <c r="I253" s="17"/>
      <c r="J253" s="18"/>
      <c r="K253" s="114"/>
      <c r="L253" s="15"/>
      <c r="M253" s="18"/>
      <c r="N253" s="18"/>
      <c r="O253" s="114"/>
      <c r="P253" s="15"/>
      <c r="Q253" s="18"/>
      <c r="R253" s="18"/>
      <c r="S253" s="114"/>
      <c r="T253" s="18"/>
      <c r="U253" s="18"/>
      <c r="V253" s="18"/>
      <c r="W253" s="114"/>
      <c r="X253" s="15"/>
      <c r="Y253" s="18"/>
      <c r="Z253" s="18"/>
      <c r="AA253" s="114"/>
      <c r="AB253" s="15"/>
      <c r="AC253" s="18"/>
      <c r="AD253" s="18"/>
      <c r="AE253" s="310"/>
    </row>
    <row r="254" spans="1:31" ht="15.75" customHeight="1" x14ac:dyDescent="0.4">
      <c r="A254" s="107"/>
      <c r="B254" s="52" t="s">
        <v>412</v>
      </c>
      <c r="C254" s="993"/>
      <c r="D254" s="20"/>
      <c r="E254" s="21"/>
      <c r="F254" s="21"/>
      <c r="G254" s="113"/>
      <c r="H254" s="20"/>
      <c r="I254" s="22"/>
      <c r="J254" s="22"/>
      <c r="K254" s="112"/>
      <c r="L254" s="20"/>
      <c r="M254" s="22"/>
      <c r="N254" s="22"/>
      <c r="O254" s="112"/>
      <c r="P254" s="20"/>
      <c r="Q254" s="22"/>
      <c r="R254" s="22"/>
      <c r="S254" s="112"/>
      <c r="T254" s="20"/>
      <c r="U254" s="22"/>
      <c r="V254" s="22"/>
      <c r="W254" s="112"/>
      <c r="X254" s="20"/>
      <c r="Y254" s="24"/>
      <c r="Z254" s="24"/>
      <c r="AA254" s="112"/>
      <c r="AB254" s="20"/>
      <c r="AC254" s="22"/>
      <c r="AD254" s="22"/>
      <c r="AE254" s="311"/>
    </row>
    <row r="255" spans="1:31" ht="15.75" customHeight="1" x14ac:dyDescent="0.4">
      <c r="A255" s="107"/>
      <c r="B255" s="52"/>
      <c r="C255" s="994" t="s">
        <v>1</v>
      </c>
      <c r="D255" s="25"/>
      <c r="E255" s="26"/>
      <c r="F255" s="26"/>
      <c r="G255" s="111"/>
      <c r="H255" s="25"/>
      <c r="I255" s="27"/>
      <c r="J255" s="28"/>
      <c r="K255" s="110"/>
      <c r="L255" s="28"/>
      <c r="M255" s="28"/>
      <c r="N255" s="28"/>
      <c r="O255" s="110"/>
      <c r="P255" s="25"/>
      <c r="Q255" s="27"/>
      <c r="R255" s="28"/>
      <c r="S255" s="110"/>
      <c r="T255" s="25"/>
      <c r="U255" s="28"/>
      <c r="V255" s="28"/>
      <c r="W255" s="110"/>
      <c r="X255" s="25"/>
      <c r="Y255" s="28"/>
      <c r="Z255" s="28"/>
      <c r="AA255" s="110"/>
      <c r="AB255" s="25"/>
      <c r="AC255" s="27"/>
      <c r="AD255" s="28"/>
      <c r="AE255" s="312"/>
    </row>
    <row r="256" spans="1:31" ht="15.75" customHeight="1" x14ac:dyDescent="0.4">
      <c r="A256" s="106"/>
      <c r="B256" s="52"/>
      <c r="C256" s="995"/>
      <c r="D256" s="25"/>
      <c r="E256" s="26"/>
      <c r="F256" s="26"/>
      <c r="G256" s="111"/>
      <c r="H256" s="25"/>
      <c r="I256" s="28"/>
      <c r="J256" s="28"/>
      <c r="K256" s="110"/>
      <c r="L256" s="25"/>
      <c r="M256" s="28"/>
      <c r="N256" s="28"/>
      <c r="O256" s="110"/>
      <c r="P256" s="25"/>
      <c r="Q256" s="27"/>
      <c r="R256" s="27"/>
      <c r="S256" s="110"/>
      <c r="T256" s="25"/>
      <c r="U256" s="28"/>
      <c r="V256" s="28"/>
      <c r="W256" s="110"/>
      <c r="X256" s="25"/>
      <c r="Y256" s="33"/>
      <c r="Z256" s="33"/>
      <c r="AA256" s="116"/>
      <c r="AB256" s="25"/>
      <c r="AC256" s="33"/>
      <c r="AD256" s="33"/>
      <c r="AE256" s="314"/>
    </row>
    <row r="257" spans="1:31" ht="15.75" customHeight="1" x14ac:dyDescent="0.4">
      <c r="A257" s="105">
        <v>7</v>
      </c>
      <c r="B257" s="51" t="s">
        <v>6609</v>
      </c>
      <c r="C257" s="992" t="s">
        <v>0</v>
      </c>
      <c r="D257" s="15" t="s">
        <v>9733</v>
      </c>
      <c r="E257" s="16">
        <v>4</v>
      </c>
      <c r="F257" s="16"/>
      <c r="G257" s="115" t="s">
        <v>799</v>
      </c>
      <c r="H257" s="15" t="s">
        <v>9733</v>
      </c>
      <c r="I257" s="17">
        <v>4</v>
      </c>
      <c r="J257" s="18"/>
      <c r="K257" s="114" t="s">
        <v>799</v>
      </c>
      <c r="L257" s="15" t="s">
        <v>9733</v>
      </c>
      <c r="M257" s="18">
        <v>4</v>
      </c>
      <c r="N257" s="18"/>
      <c r="O257" s="114" t="s">
        <v>799</v>
      </c>
      <c r="P257" s="34" t="s">
        <v>9733</v>
      </c>
      <c r="Q257" s="35">
        <v>4</v>
      </c>
      <c r="R257" s="36"/>
      <c r="S257" s="114" t="s">
        <v>799</v>
      </c>
      <c r="T257" s="15" t="s">
        <v>9733</v>
      </c>
      <c r="U257" s="18">
        <v>4</v>
      </c>
      <c r="V257" s="18"/>
      <c r="W257" s="114" t="s">
        <v>799</v>
      </c>
      <c r="X257" s="18"/>
      <c r="Y257" s="18"/>
      <c r="Z257" s="18"/>
      <c r="AA257" s="114"/>
      <c r="AB257" s="15"/>
      <c r="AC257" s="17"/>
      <c r="AD257" s="18"/>
      <c r="AE257" s="310"/>
    </row>
    <row r="258" spans="1:31" ht="15.75" customHeight="1" x14ac:dyDescent="0.4">
      <c r="A258" s="107"/>
      <c r="B258" s="52" t="s">
        <v>412</v>
      </c>
      <c r="C258" s="993"/>
      <c r="D258" s="20"/>
      <c r="E258" s="21"/>
      <c r="F258" s="21"/>
      <c r="G258" s="113"/>
      <c r="H258" s="20"/>
      <c r="I258" s="22"/>
      <c r="J258" s="22"/>
      <c r="K258" s="112"/>
      <c r="L258" s="20"/>
      <c r="M258" s="22"/>
      <c r="N258" s="22"/>
      <c r="O258" s="112"/>
      <c r="P258" s="37"/>
      <c r="Q258" s="38"/>
      <c r="R258" s="39"/>
      <c r="S258" s="112"/>
      <c r="T258" s="20" t="s">
        <v>9944</v>
      </c>
      <c r="U258" s="22"/>
      <c r="V258" s="22"/>
      <c r="W258" s="112"/>
      <c r="X258" s="20"/>
      <c r="Y258" s="24"/>
      <c r="Z258" s="24"/>
      <c r="AA258" s="112"/>
      <c r="AB258" s="20"/>
      <c r="AC258" s="22"/>
      <c r="AD258" s="22"/>
      <c r="AE258" s="311"/>
    </row>
    <row r="259" spans="1:31" ht="15.75" customHeight="1" x14ac:dyDescent="0.4">
      <c r="A259" s="107"/>
      <c r="B259" s="52"/>
      <c r="C259" s="994" t="s">
        <v>1</v>
      </c>
      <c r="D259" s="25"/>
      <c r="E259" s="26"/>
      <c r="F259" s="26"/>
      <c r="G259" s="111"/>
      <c r="H259" s="25"/>
      <c r="I259" s="27"/>
      <c r="J259" s="28"/>
      <c r="K259" s="110"/>
      <c r="L259" s="25"/>
      <c r="M259" s="28"/>
      <c r="N259" s="28"/>
      <c r="O259" s="110"/>
      <c r="P259" s="25"/>
      <c r="Q259" s="27"/>
      <c r="R259" s="28"/>
      <c r="S259" s="110"/>
      <c r="T259" s="25"/>
      <c r="U259" s="28"/>
      <c r="V259" s="28"/>
      <c r="W259" s="110"/>
      <c r="X259" s="25"/>
      <c r="Y259" s="28"/>
      <c r="Z259" s="28"/>
      <c r="AA259" s="110"/>
      <c r="AB259" s="25"/>
      <c r="AC259" s="27"/>
      <c r="AD259" s="28"/>
      <c r="AE259" s="312"/>
    </row>
    <row r="260" spans="1:31" ht="15.75" customHeight="1" x14ac:dyDescent="0.4">
      <c r="A260" s="107"/>
      <c r="B260" s="54"/>
      <c r="C260" s="994"/>
      <c r="D260" s="40"/>
      <c r="E260" s="41"/>
      <c r="F260" s="42"/>
      <c r="G260" s="108"/>
      <c r="H260" s="40"/>
      <c r="I260" s="42"/>
      <c r="J260" s="42"/>
      <c r="K260" s="108"/>
      <c r="L260" s="40"/>
      <c r="M260" s="42"/>
      <c r="N260" s="42"/>
      <c r="O260" s="108"/>
      <c r="P260" s="40"/>
      <c r="Q260" s="41"/>
      <c r="R260" s="42"/>
      <c r="S260" s="108"/>
      <c r="T260" s="40"/>
      <c r="U260" s="42"/>
      <c r="V260" s="42"/>
      <c r="W260" s="108"/>
      <c r="X260" s="40"/>
      <c r="Y260" s="43"/>
      <c r="Z260" s="43"/>
      <c r="AA260" s="109"/>
      <c r="AB260" s="40"/>
      <c r="AC260" s="41"/>
      <c r="AD260" s="42"/>
      <c r="AE260" s="313"/>
    </row>
    <row r="261" spans="1:31" ht="15.75" customHeight="1" x14ac:dyDescent="0.4">
      <c r="A261" s="105">
        <v>8</v>
      </c>
      <c r="B261" s="51" t="s">
        <v>7404</v>
      </c>
      <c r="C261" s="992" t="s">
        <v>0</v>
      </c>
      <c r="D261" s="15" t="s">
        <v>9734</v>
      </c>
      <c r="E261" s="16"/>
      <c r="F261" s="16"/>
      <c r="G261" s="115"/>
      <c r="H261" s="15"/>
      <c r="I261" s="17"/>
      <c r="J261" s="18"/>
      <c r="K261" s="114"/>
      <c r="L261" s="15"/>
      <c r="M261" s="18"/>
      <c r="N261" s="18"/>
      <c r="O261" s="114"/>
      <c r="P261" s="34"/>
      <c r="Q261" s="35"/>
      <c r="R261" s="36"/>
      <c r="S261" s="114"/>
      <c r="T261" s="15"/>
      <c r="U261" s="18"/>
      <c r="V261" s="18"/>
      <c r="W261" s="114"/>
      <c r="X261" s="18"/>
      <c r="Y261" s="18"/>
      <c r="Z261" s="18"/>
      <c r="AA261" s="114"/>
      <c r="AB261" s="15"/>
      <c r="AC261" s="17"/>
      <c r="AD261" s="18"/>
      <c r="AE261" s="310"/>
    </row>
    <row r="262" spans="1:31" ht="15.75" customHeight="1" x14ac:dyDescent="0.4">
      <c r="A262" s="107"/>
      <c r="B262" s="52" t="s">
        <v>412</v>
      </c>
      <c r="C262" s="993"/>
      <c r="D262" s="20"/>
      <c r="E262" s="21"/>
      <c r="F262" s="21"/>
      <c r="G262" s="113"/>
      <c r="H262" s="20"/>
      <c r="I262" s="22"/>
      <c r="J262" s="22"/>
      <c r="K262" s="112"/>
      <c r="L262" s="20"/>
      <c r="M262" s="22"/>
      <c r="N262" s="22"/>
      <c r="O262" s="112"/>
      <c r="P262" s="37"/>
      <c r="Q262" s="38"/>
      <c r="R262" s="39"/>
      <c r="S262" s="112"/>
      <c r="T262" s="20"/>
      <c r="U262" s="22"/>
      <c r="V262" s="22"/>
      <c r="W262" s="112"/>
      <c r="X262" s="20"/>
      <c r="Y262" s="24"/>
      <c r="Z262" s="24"/>
      <c r="AA262" s="112"/>
      <c r="AB262" s="20"/>
      <c r="AC262" s="22"/>
      <c r="AD262" s="22"/>
      <c r="AE262" s="311"/>
    </row>
    <row r="263" spans="1:31" ht="15.75" customHeight="1" x14ac:dyDescent="0.4">
      <c r="A263" s="107"/>
      <c r="B263" s="52"/>
      <c r="C263" s="994" t="s">
        <v>1</v>
      </c>
      <c r="D263" s="25"/>
      <c r="E263" s="26"/>
      <c r="F263" s="26"/>
      <c r="G263" s="111"/>
      <c r="H263" s="25"/>
      <c r="I263" s="27"/>
      <c r="J263" s="28"/>
      <c r="K263" s="110"/>
      <c r="L263" s="25"/>
      <c r="M263" s="28"/>
      <c r="N263" s="28"/>
      <c r="O263" s="110"/>
      <c r="P263" s="25"/>
      <c r="Q263" s="27"/>
      <c r="R263" s="28"/>
      <c r="S263" s="110"/>
      <c r="T263" s="25"/>
      <c r="U263" s="28"/>
      <c r="V263" s="28"/>
      <c r="W263" s="110"/>
      <c r="X263" s="25"/>
      <c r="Y263" s="28"/>
      <c r="Z263" s="28"/>
      <c r="AA263" s="110"/>
      <c r="AB263" s="25"/>
      <c r="AC263" s="27"/>
      <c r="AD263" s="28"/>
      <c r="AE263" s="312"/>
    </row>
    <row r="264" spans="1:31" ht="15.75" customHeight="1" x14ac:dyDescent="0.4">
      <c r="A264" s="107"/>
      <c r="B264" s="52"/>
      <c r="C264" s="994"/>
      <c r="D264" s="40"/>
      <c r="E264" s="41"/>
      <c r="F264" s="42"/>
      <c r="G264" s="108"/>
      <c r="H264" s="40"/>
      <c r="I264" s="42"/>
      <c r="J264" s="42"/>
      <c r="K264" s="108"/>
      <c r="L264" s="40"/>
      <c r="M264" s="42"/>
      <c r="N264" s="42"/>
      <c r="O264" s="108"/>
      <c r="P264" s="40"/>
      <c r="Q264" s="41"/>
      <c r="R264" s="42"/>
      <c r="S264" s="108"/>
      <c r="T264" s="40"/>
      <c r="U264" s="42"/>
      <c r="V264" s="42"/>
      <c r="W264" s="108"/>
      <c r="X264" s="40"/>
      <c r="Y264" s="43"/>
      <c r="Z264" s="43"/>
      <c r="AA264" s="109"/>
      <c r="AB264" s="40"/>
      <c r="AC264" s="41"/>
      <c r="AD264" s="42"/>
      <c r="AE264" s="313"/>
    </row>
    <row r="265" spans="1:31" ht="15.75" customHeight="1" x14ac:dyDescent="0.4">
      <c r="A265" s="105">
        <v>9</v>
      </c>
      <c r="B265" s="51" t="s">
        <v>7405</v>
      </c>
      <c r="C265" s="992" t="s">
        <v>0</v>
      </c>
      <c r="D265" s="15" t="s">
        <v>9735</v>
      </c>
      <c r="E265" s="16"/>
      <c r="F265" s="16"/>
      <c r="G265" s="115"/>
      <c r="H265" s="15"/>
      <c r="I265" s="17"/>
      <c r="J265" s="18"/>
      <c r="K265" s="114"/>
      <c r="L265" s="18"/>
      <c r="M265" s="18"/>
      <c r="N265" s="18"/>
      <c r="O265" s="114"/>
      <c r="P265" s="15"/>
      <c r="Q265" s="17"/>
      <c r="R265" s="18"/>
      <c r="S265" s="114"/>
      <c r="T265" s="15"/>
      <c r="U265" s="18"/>
      <c r="V265" s="18"/>
      <c r="W265" s="114"/>
      <c r="X265" s="15"/>
      <c r="Y265" s="18"/>
      <c r="Z265" s="18"/>
      <c r="AA265" s="114"/>
      <c r="AB265" s="15"/>
      <c r="AC265" s="17"/>
      <c r="AD265" s="18"/>
      <c r="AE265" s="310"/>
    </row>
    <row r="266" spans="1:31" ht="15.75" customHeight="1" x14ac:dyDescent="0.4">
      <c r="A266" s="107"/>
      <c r="B266" s="52" t="s">
        <v>412</v>
      </c>
      <c r="C266" s="993"/>
      <c r="D266" s="20"/>
      <c r="E266" s="21"/>
      <c r="F266" s="21"/>
      <c r="G266" s="113"/>
      <c r="H266" s="20"/>
      <c r="I266" s="22"/>
      <c r="J266" s="22"/>
      <c r="K266" s="112"/>
      <c r="L266" s="20"/>
      <c r="M266" s="22"/>
      <c r="N266" s="22"/>
      <c r="O266" s="112"/>
      <c r="P266" s="20"/>
      <c r="Q266" s="24"/>
      <c r="R266" s="24"/>
      <c r="S266" s="112"/>
      <c r="T266" s="20"/>
      <c r="U266" s="24"/>
      <c r="V266" s="22"/>
      <c r="W266" s="112"/>
      <c r="X266" s="20"/>
      <c r="Y266" s="24"/>
      <c r="Z266" s="24"/>
      <c r="AA266" s="112"/>
      <c r="AB266" s="20"/>
      <c r="AC266" s="22"/>
      <c r="AD266" s="22"/>
      <c r="AE266" s="311"/>
    </row>
    <row r="267" spans="1:31" ht="15.75" customHeight="1" x14ac:dyDescent="0.4">
      <c r="A267" s="107"/>
      <c r="B267" s="52"/>
      <c r="C267" s="994" t="s">
        <v>1</v>
      </c>
      <c r="D267" s="25"/>
      <c r="E267" s="26"/>
      <c r="F267" s="26"/>
      <c r="G267" s="111"/>
      <c r="H267" s="25"/>
      <c r="I267" s="27"/>
      <c r="J267" s="28"/>
      <c r="K267" s="110"/>
      <c r="L267" s="25"/>
      <c r="M267" s="28"/>
      <c r="N267" s="28"/>
      <c r="O267" s="110"/>
      <c r="P267" s="30"/>
      <c r="Q267" s="31"/>
      <c r="R267" s="28"/>
      <c r="S267" s="110"/>
      <c r="T267" s="25"/>
      <c r="U267" s="28"/>
      <c r="V267" s="28"/>
      <c r="W267" s="110"/>
      <c r="X267" s="25"/>
      <c r="Y267" s="28"/>
      <c r="Z267" s="28"/>
      <c r="AA267" s="110"/>
      <c r="AB267" s="25"/>
      <c r="AC267" s="27"/>
      <c r="AD267" s="28"/>
      <c r="AE267" s="312"/>
    </row>
    <row r="268" spans="1:31" ht="15.75" customHeight="1" x14ac:dyDescent="0.4">
      <c r="A268" s="107"/>
      <c r="B268" s="54"/>
      <c r="C268" s="994"/>
      <c r="D268" s="25"/>
      <c r="E268" s="26"/>
      <c r="F268" s="26"/>
      <c r="G268" s="111"/>
      <c r="H268" s="25"/>
      <c r="I268" s="28"/>
      <c r="J268" s="28"/>
      <c r="K268" s="110"/>
      <c r="L268" s="25"/>
      <c r="M268" s="28"/>
      <c r="N268" s="28"/>
      <c r="O268" s="110"/>
      <c r="P268" s="30"/>
      <c r="Q268" s="31"/>
      <c r="R268" s="32"/>
      <c r="S268" s="110"/>
      <c r="T268" s="25"/>
      <c r="U268" s="27"/>
      <c r="V268" s="27"/>
      <c r="W268" s="110"/>
      <c r="X268" s="25"/>
      <c r="Y268" s="33"/>
      <c r="Z268" s="33"/>
      <c r="AA268" s="116"/>
      <c r="AB268" s="25"/>
      <c r="AC268" s="27"/>
      <c r="AD268" s="28"/>
      <c r="AE268" s="312"/>
    </row>
    <row r="269" spans="1:31" ht="15.75" customHeight="1" x14ac:dyDescent="0.4">
      <c r="A269" s="105">
        <v>9</v>
      </c>
      <c r="B269" s="51" t="s">
        <v>7406</v>
      </c>
      <c r="C269" s="992" t="s">
        <v>0</v>
      </c>
      <c r="D269" s="15"/>
      <c r="E269" s="16"/>
      <c r="F269" s="16"/>
      <c r="G269" s="115"/>
      <c r="H269" s="15"/>
      <c r="I269" s="17"/>
      <c r="J269" s="18"/>
      <c r="K269" s="114"/>
      <c r="L269" s="15"/>
      <c r="M269" s="18"/>
      <c r="N269" s="18"/>
      <c r="O269" s="114"/>
      <c r="P269" s="34"/>
      <c r="Q269" s="35"/>
      <c r="R269" s="36"/>
      <c r="S269" s="114"/>
      <c r="T269" s="15"/>
      <c r="U269" s="18"/>
      <c r="V269" s="18"/>
      <c r="W269" s="114"/>
      <c r="X269" s="18"/>
      <c r="Y269" s="18"/>
      <c r="Z269" s="18"/>
      <c r="AA269" s="114"/>
      <c r="AB269" s="15"/>
      <c r="AC269" s="17"/>
      <c r="AD269" s="18"/>
      <c r="AE269" s="310"/>
    </row>
    <row r="270" spans="1:31" ht="15.75" customHeight="1" x14ac:dyDescent="0.4">
      <c r="A270" s="107"/>
      <c r="B270" s="52" t="s">
        <v>412</v>
      </c>
      <c r="C270" s="993"/>
      <c r="D270" s="20"/>
      <c r="E270" s="21"/>
      <c r="F270" s="21"/>
      <c r="G270" s="113"/>
      <c r="H270" s="20"/>
      <c r="I270" s="22"/>
      <c r="J270" s="22"/>
      <c r="K270" s="112"/>
      <c r="L270" s="20"/>
      <c r="M270" s="22"/>
      <c r="N270" s="22"/>
      <c r="O270" s="112"/>
      <c r="P270" s="37"/>
      <c r="Q270" s="38"/>
      <c r="R270" s="39"/>
      <c r="S270" s="112"/>
      <c r="T270" s="20"/>
      <c r="U270" s="22"/>
      <c r="V270" s="22"/>
      <c r="W270" s="112"/>
      <c r="X270" s="20"/>
      <c r="Y270" s="24"/>
      <c r="Z270" s="24"/>
      <c r="AA270" s="112"/>
      <c r="AB270" s="20"/>
      <c r="AC270" s="22"/>
      <c r="AD270" s="22"/>
      <c r="AE270" s="311"/>
    </row>
    <row r="271" spans="1:31" ht="15.75" customHeight="1" x14ac:dyDescent="0.4">
      <c r="A271" s="107"/>
      <c r="B271" s="52"/>
      <c r="C271" s="994" t="s">
        <v>1</v>
      </c>
      <c r="D271" s="25" t="s">
        <v>9736</v>
      </c>
      <c r="E271" s="26">
        <v>4</v>
      </c>
      <c r="F271" s="26"/>
      <c r="G271" s="111" t="s">
        <v>805</v>
      </c>
      <c r="H271" s="25" t="s">
        <v>9736</v>
      </c>
      <c r="I271" s="27">
        <v>4</v>
      </c>
      <c r="J271" s="28"/>
      <c r="K271" s="110" t="s">
        <v>805</v>
      </c>
      <c r="L271" s="25" t="s">
        <v>9736</v>
      </c>
      <c r="M271" s="28">
        <v>4</v>
      </c>
      <c r="N271" s="28"/>
      <c r="O271" s="110" t="s">
        <v>805</v>
      </c>
      <c r="P271" s="25"/>
      <c r="Q271" s="27"/>
      <c r="R271" s="28"/>
      <c r="S271" s="110"/>
      <c r="T271" s="25"/>
      <c r="U271" s="28"/>
      <c r="V271" s="28"/>
      <c r="W271" s="110"/>
      <c r="X271" s="25"/>
      <c r="Y271" s="28"/>
      <c r="Z271" s="28"/>
      <c r="AA271" s="110"/>
      <c r="AB271" s="25"/>
      <c r="AC271" s="27"/>
      <c r="AD271" s="28"/>
      <c r="AE271" s="312"/>
    </row>
    <row r="272" spans="1:31" ht="15.75" customHeight="1" x14ac:dyDescent="0.4">
      <c r="A272" s="107"/>
      <c r="B272" s="52"/>
      <c r="C272" s="994"/>
      <c r="D272" s="40"/>
      <c r="E272" s="41"/>
      <c r="F272" s="42"/>
      <c r="G272" s="108"/>
      <c r="H272" s="40"/>
      <c r="I272" s="42"/>
      <c r="J272" s="42"/>
      <c r="K272" s="108"/>
      <c r="L272" s="40" t="s">
        <v>9885</v>
      </c>
      <c r="M272" s="42"/>
      <c r="N272" s="42"/>
      <c r="O272" s="108"/>
      <c r="P272" s="40"/>
      <c r="Q272" s="41"/>
      <c r="R272" s="42"/>
      <c r="S272" s="108"/>
      <c r="T272" s="40"/>
      <c r="U272" s="42"/>
      <c r="V272" s="42"/>
      <c r="W272" s="108"/>
      <c r="X272" s="40"/>
      <c r="Y272" s="43"/>
      <c r="Z272" s="43"/>
      <c r="AA272" s="109"/>
      <c r="AB272" s="40"/>
      <c r="AC272" s="41"/>
      <c r="AD272" s="42"/>
      <c r="AE272" s="313"/>
    </row>
    <row r="273" spans="1:31" ht="15.75" customHeight="1" x14ac:dyDescent="0.4">
      <c r="A273" s="105">
        <v>13</v>
      </c>
      <c r="B273" s="51" t="s">
        <v>7407</v>
      </c>
      <c r="C273" s="992" t="s">
        <v>0</v>
      </c>
      <c r="D273" s="15"/>
      <c r="E273" s="16"/>
      <c r="F273" s="16"/>
      <c r="G273" s="115"/>
      <c r="H273" s="15"/>
      <c r="I273" s="17"/>
      <c r="J273" s="18"/>
      <c r="K273" s="114"/>
      <c r="L273" s="15"/>
      <c r="M273" s="18"/>
      <c r="N273" s="18"/>
      <c r="O273" s="114"/>
      <c r="P273" s="34"/>
      <c r="Q273" s="35"/>
      <c r="R273" s="36"/>
      <c r="S273" s="114"/>
      <c r="T273" s="15"/>
      <c r="U273" s="18"/>
      <c r="V273" s="18"/>
      <c r="W273" s="114"/>
      <c r="X273" s="18"/>
      <c r="Y273" s="18"/>
      <c r="Z273" s="18"/>
      <c r="AA273" s="114"/>
      <c r="AB273" s="15"/>
      <c r="AC273" s="17"/>
      <c r="AD273" s="18"/>
      <c r="AE273" s="310"/>
    </row>
    <row r="274" spans="1:31" ht="15.75" customHeight="1" x14ac:dyDescent="0.4">
      <c r="A274" s="107"/>
      <c r="B274" s="52" t="s">
        <v>412</v>
      </c>
      <c r="C274" s="993"/>
      <c r="D274" s="20"/>
      <c r="E274" s="21"/>
      <c r="F274" s="21"/>
      <c r="G274" s="113"/>
      <c r="H274" s="20"/>
      <c r="I274" s="22"/>
      <c r="J274" s="22"/>
      <c r="K274" s="112"/>
      <c r="L274" s="20"/>
      <c r="M274" s="22"/>
      <c r="N274" s="22"/>
      <c r="O274" s="112"/>
      <c r="P274" s="37"/>
      <c r="Q274" s="38"/>
      <c r="R274" s="39"/>
      <c r="S274" s="112"/>
      <c r="T274" s="20"/>
      <c r="U274" s="22"/>
      <c r="V274" s="22"/>
      <c r="W274" s="112"/>
      <c r="X274" s="20"/>
      <c r="Y274" s="24"/>
      <c r="Z274" s="24"/>
      <c r="AA274" s="112"/>
      <c r="AB274" s="20"/>
      <c r="AC274" s="22"/>
      <c r="AD274" s="22"/>
      <c r="AE274" s="311"/>
    </row>
    <row r="275" spans="1:31" ht="15.75" customHeight="1" x14ac:dyDescent="0.4">
      <c r="A275" s="107"/>
      <c r="B275" s="52"/>
      <c r="C275" s="994" t="s">
        <v>1</v>
      </c>
      <c r="D275" s="25" t="s">
        <v>9737</v>
      </c>
      <c r="E275" s="26">
        <v>4</v>
      </c>
      <c r="F275" s="26"/>
      <c r="G275" s="111" t="s">
        <v>805</v>
      </c>
      <c r="H275" s="25" t="s">
        <v>9737</v>
      </c>
      <c r="I275" s="27">
        <v>4</v>
      </c>
      <c r="J275" s="28"/>
      <c r="K275" s="110" t="s">
        <v>805</v>
      </c>
      <c r="L275" s="25" t="s">
        <v>9737</v>
      </c>
      <c r="M275" s="28">
        <v>4</v>
      </c>
      <c r="N275" s="28"/>
      <c r="O275" s="110" t="s">
        <v>805</v>
      </c>
      <c r="P275" s="25"/>
      <c r="Q275" s="27"/>
      <c r="R275" s="28"/>
      <c r="S275" s="110"/>
      <c r="T275" s="25"/>
      <c r="U275" s="28"/>
      <c r="V275" s="28"/>
      <c r="W275" s="110"/>
      <c r="X275" s="25"/>
      <c r="Y275" s="28"/>
      <c r="Z275" s="28"/>
      <c r="AA275" s="110"/>
      <c r="AB275" s="25"/>
      <c r="AC275" s="27"/>
      <c r="AD275" s="28"/>
      <c r="AE275" s="312"/>
    </row>
    <row r="276" spans="1:31" ht="15.75" customHeight="1" x14ac:dyDescent="0.4">
      <c r="A276" s="107"/>
      <c r="B276" s="52"/>
      <c r="C276" s="994"/>
      <c r="D276" s="40"/>
      <c r="E276" s="41"/>
      <c r="F276" s="42"/>
      <c r="G276" s="108"/>
      <c r="H276" s="40"/>
      <c r="I276" s="42"/>
      <c r="J276" s="42"/>
      <c r="K276" s="108"/>
      <c r="L276" s="40" t="s">
        <v>9886</v>
      </c>
      <c r="M276" s="42"/>
      <c r="N276" s="42"/>
      <c r="O276" s="108"/>
      <c r="P276" s="40"/>
      <c r="Q276" s="41"/>
      <c r="R276" s="42"/>
      <c r="S276" s="108"/>
      <c r="T276" s="40"/>
      <c r="U276" s="42"/>
      <c r="V276" s="42"/>
      <c r="W276" s="108"/>
      <c r="X276" s="40"/>
      <c r="Y276" s="43"/>
      <c r="Z276" s="43"/>
      <c r="AA276" s="109"/>
      <c r="AB276" s="40"/>
      <c r="AC276" s="41"/>
      <c r="AD276" s="42"/>
      <c r="AE276" s="313"/>
    </row>
    <row r="277" spans="1:31" ht="15.75" customHeight="1" x14ac:dyDescent="0.4">
      <c r="A277" s="105">
        <v>14</v>
      </c>
      <c r="B277" s="51" t="s">
        <v>7163</v>
      </c>
      <c r="C277" s="992" t="s">
        <v>0</v>
      </c>
      <c r="D277" s="15"/>
      <c r="E277" s="16"/>
      <c r="F277" s="16"/>
      <c r="G277" s="115"/>
      <c r="H277" s="15"/>
      <c r="I277" s="17"/>
      <c r="J277" s="18"/>
      <c r="K277" s="114"/>
      <c r="L277" s="18"/>
      <c r="M277" s="18"/>
      <c r="N277" s="18"/>
      <c r="O277" s="114"/>
      <c r="P277" s="15"/>
      <c r="Q277" s="17"/>
      <c r="R277" s="18"/>
      <c r="S277" s="114"/>
      <c r="T277" s="15"/>
      <c r="U277" s="18"/>
      <c r="V277" s="18"/>
      <c r="W277" s="114"/>
      <c r="X277" s="15"/>
      <c r="Y277" s="18"/>
      <c r="Z277" s="18"/>
      <c r="AA277" s="114"/>
      <c r="AB277" s="15"/>
      <c r="AC277" s="17"/>
      <c r="AD277" s="18"/>
      <c r="AE277" s="310"/>
    </row>
    <row r="278" spans="1:31" ht="15.75" customHeight="1" x14ac:dyDescent="0.4">
      <c r="A278" s="107"/>
      <c r="B278" s="52" t="s">
        <v>412</v>
      </c>
      <c r="C278" s="993"/>
      <c r="D278" s="20"/>
      <c r="E278" s="21"/>
      <c r="F278" s="21"/>
      <c r="G278" s="113"/>
      <c r="H278" s="20"/>
      <c r="I278" s="22"/>
      <c r="J278" s="22"/>
      <c r="K278" s="112"/>
      <c r="L278" s="20"/>
      <c r="M278" s="22"/>
      <c r="N278" s="22"/>
      <c r="O278" s="112"/>
      <c r="P278" s="20"/>
      <c r="Q278" s="24"/>
      <c r="R278" s="24"/>
      <c r="S278" s="112"/>
      <c r="T278" s="20"/>
      <c r="U278" s="24"/>
      <c r="V278" s="22"/>
      <c r="W278" s="112"/>
      <c r="X278" s="20"/>
      <c r="Y278" s="24"/>
      <c r="Z278" s="24"/>
      <c r="AA278" s="112"/>
      <c r="AB278" s="20"/>
      <c r="AC278" s="22"/>
      <c r="AD278" s="22"/>
      <c r="AE278" s="311"/>
    </row>
    <row r="279" spans="1:31" ht="15.75" customHeight="1" x14ac:dyDescent="0.4">
      <c r="A279" s="107"/>
      <c r="B279" s="52"/>
      <c r="C279" s="994" t="s">
        <v>1</v>
      </c>
      <c r="D279" s="25" t="s">
        <v>9738</v>
      </c>
      <c r="E279" s="26">
        <v>4</v>
      </c>
      <c r="F279" s="26"/>
      <c r="G279" s="111" t="s">
        <v>167</v>
      </c>
      <c r="H279" s="25" t="s">
        <v>9738</v>
      </c>
      <c r="I279" s="27">
        <v>4</v>
      </c>
      <c r="J279" s="28"/>
      <c r="K279" s="110" t="s">
        <v>167</v>
      </c>
      <c r="L279" s="25" t="s">
        <v>9738</v>
      </c>
      <c r="M279" s="28">
        <v>4</v>
      </c>
      <c r="N279" s="28"/>
      <c r="O279" s="110" t="s">
        <v>167</v>
      </c>
      <c r="P279" s="30" t="s">
        <v>9738</v>
      </c>
      <c r="Q279" s="31">
        <v>4</v>
      </c>
      <c r="R279" s="28"/>
      <c r="S279" s="110" t="s">
        <v>167</v>
      </c>
      <c r="T279" s="25"/>
      <c r="U279" s="28"/>
      <c r="V279" s="28"/>
      <c r="W279" s="110"/>
      <c r="X279" s="25"/>
      <c r="Y279" s="28"/>
      <c r="Z279" s="28"/>
      <c r="AA279" s="110"/>
      <c r="AB279" s="25"/>
      <c r="AC279" s="27"/>
      <c r="AD279" s="28"/>
      <c r="AE279" s="312"/>
    </row>
    <row r="280" spans="1:31" ht="15.75" customHeight="1" x14ac:dyDescent="0.4">
      <c r="A280" s="107"/>
      <c r="B280" s="52"/>
      <c r="C280" s="994"/>
      <c r="D280" s="25"/>
      <c r="E280" s="26"/>
      <c r="F280" s="26"/>
      <c r="G280" s="111"/>
      <c r="H280" s="25"/>
      <c r="I280" s="28"/>
      <c r="J280" s="28"/>
      <c r="K280" s="110"/>
      <c r="L280" s="25"/>
      <c r="M280" s="28"/>
      <c r="N280" s="28"/>
      <c r="O280" s="110"/>
      <c r="P280" s="30"/>
      <c r="Q280" s="31"/>
      <c r="R280" s="32"/>
      <c r="S280" s="110"/>
      <c r="T280" s="25"/>
      <c r="U280" s="27"/>
      <c r="V280" s="27"/>
      <c r="W280" s="110"/>
      <c r="X280" s="25"/>
      <c r="Y280" s="33"/>
      <c r="Z280" s="33"/>
      <c r="AA280" s="116"/>
      <c r="AB280" s="25"/>
      <c r="AC280" s="27"/>
      <c r="AD280" s="28"/>
      <c r="AE280" s="312"/>
    </row>
    <row r="281" spans="1:31" ht="15.75" customHeight="1" x14ac:dyDescent="0.4">
      <c r="A281" s="105">
        <v>14</v>
      </c>
      <c r="B281" s="51" t="s">
        <v>7164</v>
      </c>
      <c r="C281" s="992" t="s">
        <v>0</v>
      </c>
      <c r="D281" s="15" t="s">
        <v>9739</v>
      </c>
      <c r="E281" s="16">
        <v>4</v>
      </c>
      <c r="F281" s="16"/>
      <c r="G281" s="115" t="s">
        <v>798</v>
      </c>
      <c r="H281" s="15" t="s">
        <v>9739</v>
      </c>
      <c r="I281" s="17">
        <v>4</v>
      </c>
      <c r="J281" s="18"/>
      <c r="K281" s="114" t="s">
        <v>798</v>
      </c>
      <c r="L281" s="18" t="s">
        <v>9739</v>
      </c>
      <c r="M281" s="18">
        <v>4</v>
      </c>
      <c r="N281" s="18"/>
      <c r="O281" s="114" t="s">
        <v>798</v>
      </c>
      <c r="P281" s="15" t="s">
        <v>9739</v>
      </c>
      <c r="Q281" s="17">
        <v>4</v>
      </c>
      <c r="R281" s="18"/>
      <c r="S281" s="114" t="s">
        <v>798</v>
      </c>
      <c r="T281" s="15" t="s">
        <v>9739</v>
      </c>
      <c r="U281" s="17">
        <v>4</v>
      </c>
      <c r="V281" s="18"/>
      <c r="W281" s="114" t="s">
        <v>798</v>
      </c>
      <c r="X281" s="15"/>
      <c r="Y281" s="18"/>
      <c r="Z281" s="18"/>
      <c r="AA281" s="114"/>
      <c r="AB281" s="15"/>
      <c r="AC281" s="17"/>
      <c r="AD281" s="18"/>
      <c r="AE281" s="310"/>
    </row>
    <row r="282" spans="1:31" ht="15.75" customHeight="1" x14ac:dyDescent="0.4">
      <c r="A282" s="107"/>
      <c r="B282" s="52" t="s">
        <v>412</v>
      </c>
      <c r="C282" s="993"/>
      <c r="D282" s="20"/>
      <c r="E282" s="21"/>
      <c r="F282" s="21"/>
      <c r="G282" s="113"/>
      <c r="H282" s="20"/>
      <c r="I282" s="22"/>
      <c r="J282" s="22"/>
      <c r="K282" s="112"/>
      <c r="L282" s="20"/>
      <c r="M282" s="22"/>
      <c r="N282" s="22"/>
      <c r="O282" s="112"/>
      <c r="P282" s="20"/>
      <c r="Q282" s="24"/>
      <c r="R282" s="24"/>
      <c r="S282" s="112"/>
      <c r="T282" s="20"/>
      <c r="U282" s="22"/>
      <c r="V282" s="22"/>
      <c r="W282" s="112"/>
      <c r="X282" s="20"/>
      <c r="Y282" s="24"/>
      <c r="Z282" s="24"/>
      <c r="AA282" s="112"/>
      <c r="AB282" s="20"/>
      <c r="AC282" s="22"/>
      <c r="AD282" s="22"/>
      <c r="AE282" s="311"/>
    </row>
    <row r="283" spans="1:31" ht="15.75" customHeight="1" x14ac:dyDescent="0.4">
      <c r="A283" s="107"/>
      <c r="B283" s="52"/>
      <c r="C283" s="994" t="s">
        <v>1</v>
      </c>
      <c r="D283" s="25"/>
      <c r="E283" s="26"/>
      <c r="F283" s="26"/>
      <c r="G283" s="111"/>
      <c r="H283" s="25"/>
      <c r="I283" s="27"/>
      <c r="J283" s="28"/>
      <c r="K283" s="110"/>
      <c r="L283" s="25"/>
      <c r="M283" s="28"/>
      <c r="N283" s="28"/>
      <c r="O283" s="110"/>
      <c r="P283" s="30"/>
      <c r="Q283" s="31"/>
      <c r="R283" s="28"/>
      <c r="S283" s="110"/>
      <c r="T283" s="25"/>
      <c r="U283" s="28"/>
      <c r="V283" s="28"/>
      <c r="W283" s="110"/>
      <c r="X283" s="25"/>
      <c r="Y283" s="28"/>
      <c r="Z283" s="28"/>
      <c r="AA283" s="110"/>
      <c r="AB283" s="25"/>
      <c r="AC283" s="27"/>
      <c r="AD283" s="28"/>
      <c r="AE283" s="312"/>
    </row>
    <row r="284" spans="1:31" ht="15.75" customHeight="1" x14ac:dyDescent="0.4">
      <c r="A284" s="107"/>
      <c r="B284" s="52"/>
      <c r="C284" s="994"/>
      <c r="D284" s="25"/>
      <c r="E284" s="26"/>
      <c r="F284" s="26"/>
      <c r="G284" s="111"/>
      <c r="H284" s="25"/>
      <c r="I284" s="28"/>
      <c r="J284" s="28"/>
      <c r="K284" s="110"/>
      <c r="L284" s="25"/>
      <c r="M284" s="28"/>
      <c r="N284" s="28"/>
      <c r="O284" s="110"/>
      <c r="P284" s="30"/>
      <c r="Q284" s="31"/>
      <c r="R284" s="32"/>
      <c r="S284" s="110"/>
      <c r="T284" s="25"/>
      <c r="U284" s="28"/>
      <c r="V284" s="28"/>
      <c r="W284" s="110"/>
      <c r="X284" s="25"/>
      <c r="Y284" s="33"/>
      <c r="Z284" s="33"/>
      <c r="AA284" s="116"/>
      <c r="AB284" s="25"/>
      <c r="AC284" s="27"/>
      <c r="AD284" s="28"/>
      <c r="AE284" s="312"/>
    </row>
    <row r="285" spans="1:31" ht="15.75" customHeight="1" x14ac:dyDescent="0.4">
      <c r="A285" s="105">
        <v>15</v>
      </c>
      <c r="B285" s="51" t="s">
        <v>8364</v>
      </c>
      <c r="C285" s="992" t="s">
        <v>0</v>
      </c>
      <c r="D285" s="15" t="s">
        <v>9740</v>
      </c>
      <c r="E285" s="16">
        <v>4</v>
      </c>
      <c r="F285" s="16"/>
      <c r="G285" s="115" t="s">
        <v>805</v>
      </c>
      <c r="H285" s="15" t="s">
        <v>9740</v>
      </c>
      <c r="I285" s="17">
        <v>4</v>
      </c>
      <c r="J285" s="18"/>
      <c r="K285" s="114" t="s">
        <v>805</v>
      </c>
      <c r="L285" s="15" t="s">
        <v>9740</v>
      </c>
      <c r="M285" s="18">
        <v>4</v>
      </c>
      <c r="N285" s="18"/>
      <c r="O285" s="114" t="s">
        <v>805</v>
      </c>
      <c r="P285" s="34" t="s">
        <v>9740</v>
      </c>
      <c r="Q285" s="35">
        <v>4</v>
      </c>
      <c r="R285" s="36"/>
      <c r="S285" s="114" t="s">
        <v>805</v>
      </c>
      <c r="T285" s="15" t="s">
        <v>9740</v>
      </c>
      <c r="U285" s="18">
        <v>4</v>
      </c>
      <c r="V285" s="18"/>
      <c r="W285" s="114" t="s">
        <v>805</v>
      </c>
      <c r="X285" s="18"/>
      <c r="Y285" s="18"/>
      <c r="Z285" s="18"/>
      <c r="AA285" s="114"/>
      <c r="AB285" s="15"/>
      <c r="AC285" s="17"/>
      <c r="AD285" s="18"/>
      <c r="AE285" s="310"/>
    </row>
    <row r="286" spans="1:31" ht="15.75" customHeight="1" x14ac:dyDescent="0.4">
      <c r="A286" s="107"/>
      <c r="B286" s="52" t="s">
        <v>412</v>
      </c>
      <c r="C286" s="993"/>
      <c r="D286" s="20"/>
      <c r="E286" s="21"/>
      <c r="F286" s="21"/>
      <c r="G286" s="113"/>
      <c r="H286" s="20"/>
      <c r="I286" s="22"/>
      <c r="J286" s="22"/>
      <c r="K286" s="112"/>
      <c r="L286" s="20"/>
      <c r="M286" s="22"/>
      <c r="N286" s="22"/>
      <c r="O286" s="112"/>
      <c r="P286" s="37"/>
      <c r="Q286" s="38"/>
      <c r="R286" s="39"/>
      <c r="S286" s="112"/>
      <c r="T286" s="20"/>
      <c r="U286" s="22"/>
      <c r="V286" s="22"/>
      <c r="W286" s="112"/>
      <c r="X286" s="20"/>
      <c r="Y286" s="24"/>
      <c r="Z286" s="24"/>
      <c r="AA286" s="112"/>
      <c r="AB286" s="20"/>
      <c r="AC286" s="22"/>
      <c r="AD286" s="22"/>
      <c r="AE286" s="311"/>
    </row>
    <row r="287" spans="1:31" ht="15.75" customHeight="1" x14ac:dyDescent="0.4">
      <c r="A287" s="107"/>
      <c r="B287" s="52"/>
      <c r="C287" s="994" t="s">
        <v>1</v>
      </c>
      <c r="D287" s="25"/>
      <c r="E287" s="26"/>
      <c r="F287" s="26"/>
      <c r="G287" s="111"/>
      <c r="H287" s="25"/>
      <c r="I287" s="27"/>
      <c r="J287" s="28"/>
      <c r="K287" s="110"/>
      <c r="L287" s="25"/>
      <c r="M287" s="28"/>
      <c r="N287" s="28"/>
      <c r="O287" s="110"/>
      <c r="P287" s="25"/>
      <c r="Q287" s="27"/>
      <c r="R287" s="28"/>
      <c r="S287" s="110"/>
      <c r="T287" s="25"/>
      <c r="U287" s="28"/>
      <c r="V287" s="28"/>
      <c r="W287" s="110"/>
      <c r="X287" s="25"/>
      <c r="Y287" s="28"/>
      <c r="Z287" s="28"/>
      <c r="AA287" s="110"/>
      <c r="AB287" s="25"/>
      <c r="AC287" s="27"/>
      <c r="AD287" s="28"/>
      <c r="AE287" s="312"/>
    </row>
    <row r="288" spans="1:31" ht="15.75" customHeight="1" x14ac:dyDescent="0.4">
      <c r="A288" s="107"/>
      <c r="B288" s="52"/>
      <c r="C288" s="995"/>
      <c r="D288" s="25"/>
      <c r="E288" s="26"/>
      <c r="F288" s="26"/>
      <c r="G288" s="111"/>
      <c r="H288" s="25"/>
      <c r="I288" s="28"/>
      <c r="J288" s="28"/>
      <c r="K288" s="110"/>
      <c r="L288" s="25"/>
      <c r="M288" s="28"/>
      <c r="N288" s="28"/>
      <c r="O288" s="110"/>
      <c r="P288" s="25"/>
      <c r="Q288" s="27"/>
      <c r="R288" s="28"/>
      <c r="S288" s="110"/>
      <c r="T288" s="25"/>
      <c r="U288" s="28"/>
      <c r="V288" s="28"/>
      <c r="W288" s="110"/>
      <c r="X288" s="25"/>
      <c r="Y288" s="33"/>
      <c r="Z288" s="33"/>
      <c r="AA288" s="116"/>
      <c r="AB288" s="25"/>
      <c r="AC288" s="27"/>
      <c r="AD288" s="28"/>
      <c r="AE288" s="312"/>
    </row>
    <row r="289" spans="1:31" ht="15.75" customHeight="1" x14ac:dyDescent="0.4">
      <c r="A289" s="105">
        <v>16</v>
      </c>
      <c r="B289" s="51" t="s">
        <v>8365</v>
      </c>
      <c r="C289" s="992" t="s">
        <v>0</v>
      </c>
      <c r="D289" s="15" t="s">
        <v>9741</v>
      </c>
      <c r="E289" s="16"/>
      <c r="F289" s="16"/>
      <c r="G289" s="115"/>
      <c r="H289" s="15"/>
      <c r="I289" s="17"/>
      <c r="J289" s="18"/>
      <c r="K289" s="114"/>
      <c r="L289" s="15"/>
      <c r="M289" s="18"/>
      <c r="N289" s="18"/>
      <c r="O289" s="114"/>
      <c r="P289" s="34"/>
      <c r="Q289" s="35"/>
      <c r="R289" s="36"/>
      <c r="S289" s="114"/>
      <c r="T289" s="15"/>
      <c r="U289" s="18"/>
      <c r="V289" s="18"/>
      <c r="W289" s="114"/>
      <c r="X289" s="18"/>
      <c r="Y289" s="18"/>
      <c r="Z289" s="18"/>
      <c r="AA289" s="114"/>
      <c r="AB289" s="15"/>
      <c r="AC289" s="17"/>
      <c r="AD289" s="18"/>
      <c r="AE289" s="310"/>
    </row>
    <row r="290" spans="1:31" ht="15.75" customHeight="1" x14ac:dyDescent="0.4">
      <c r="A290" s="107"/>
      <c r="B290" s="52" t="s">
        <v>412</v>
      </c>
      <c r="C290" s="993"/>
      <c r="D290" s="20"/>
      <c r="E290" s="21"/>
      <c r="F290" s="21"/>
      <c r="G290" s="113"/>
      <c r="H290" s="20"/>
      <c r="I290" s="22"/>
      <c r="J290" s="22"/>
      <c r="K290" s="112"/>
      <c r="L290" s="20"/>
      <c r="M290" s="22"/>
      <c r="N290" s="22"/>
      <c r="O290" s="112"/>
      <c r="P290" s="37"/>
      <c r="Q290" s="38"/>
      <c r="R290" s="39"/>
      <c r="S290" s="112"/>
      <c r="T290" s="20"/>
      <c r="U290" s="22"/>
      <c r="V290" s="22"/>
      <c r="W290" s="112"/>
      <c r="X290" s="20"/>
      <c r="Y290" s="24"/>
      <c r="Z290" s="24"/>
      <c r="AA290" s="112"/>
      <c r="AB290" s="20"/>
      <c r="AC290" s="22"/>
      <c r="AD290" s="22"/>
      <c r="AE290" s="311"/>
    </row>
    <row r="291" spans="1:31" ht="15.75" customHeight="1" x14ac:dyDescent="0.4">
      <c r="A291" s="107"/>
      <c r="B291" s="52"/>
      <c r="C291" s="994" t="s">
        <v>1</v>
      </c>
      <c r="D291" s="25"/>
      <c r="E291" s="26"/>
      <c r="F291" s="26"/>
      <c r="G291" s="111"/>
      <c r="H291" s="25"/>
      <c r="I291" s="27"/>
      <c r="J291" s="28"/>
      <c r="K291" s="110"/>
      <c r="L291" s="25"/>
      <c r="M291" s="28"/>
      <c r="N291" s="28"/>
      <c r="O291" s="110"/>
      <c r="P291" s="25"/>
      <c r="Q291" s="27"/>
      <c r="R291" s="28"/>
      <c r="S291" s="110"/>
      <c r="T291" s="25"/>
      <c r="U291" s="28"/>
      <c r="V291" s="28"/>
      <c r="W291" s="110"/>
      <c r="X291" s="25"/>
      <c r="Y291" s="28"/>
      <c r="Z291" s="28"/>
      <c r="AA291" s="110"/>
      <c r="AB291" s="25"/>
      <c r="AC291" s="27"/>
      <c r="AD291" s="28"/>
      <c r="AE291" s="312"/>
    </row>
    <row r="292" spans="1:31" ht="15.75" customHeight="1" x14ac:dyDescent="0.4">
      <c r="A292" s="107"/>
      <c r="B292" s="52"/>
      <c r="C292" s="995" t="s">
        <v>547</v>
      </c>
      <c r="D292" s="40"/>
      <c r="E292" s="41"/>
      <c r="F292" s="42"/>
      <c r="G292" s="108"/>
      <c r="H292" s="40"/>
      <c r="I292" s="42"/>
      <c r="J292" s="42"/>
      <c r="K292" s="108"/>
      <c r="L292" s="40"/>
      <c r="M292" s="42"/>
      <c r="N292" s="42"/>
      <c r="O292" s="108"/>
      <c r="P292" s="40"/>
      <c r="Q292" s="41"/>
      <c r="R292" s="42"/>
      <c r="S292" s="108"/>
      <c r="T292" s="40"/>
      <c r="U292" s="42"/>
      <c r="V292" s="42"/>
      <c r="W292" s="108"/>
      <c r="X292" s="40"/>
      <c r="Y292" s="43"/>
      <c r="Z292" s="43"/>
      <c r="AA292" s="109"/>
      <c r="AB292" s="40"/>
      <c r="AC292" s="41"/>
      <c r="AD292" s="42"/>
      <c r="AE292" s="313"/>
    </row>
    <row r="293" spans="1:31" ht="15.75" customHeight="1" x14ac:dyDescent="0.4">
      <c r="A293" s="105">
        <v>16</v>
      </c>
      <c r="B293" s="51" t="s">
        <v>8366</v>
      </c>
      <c r="C293" s="992" t="s">
        <v>0</v>
      </c>
      <c r="D293" s="15"/>
      <c r="E293" s="16"/>
      <c r="F293" s="16"/>
      <c r="G293" s="115"/>
      <c r="H293" s="15"/>
      <c r="I293" s="17"/>
      <c r="J293" s="18"/>
      <c r="K293" s="114"/>
      <c r="L293" s="15"/>
      <c r="M293" s="18"/>
      <c r="N293" s="18"/>
      <c r="O293" s="114"/>
      <c r="P293" s="34"/>
      <c r="Q293" s="35"/>
      <c r="R293" s="36"/>
      <c r="S293" s="114"/>
      <c r="T293" s="15"/>
      <c r="U293" s="18"/>
      <c r="V293" s="18"/>
      <c r="W293" s="114"/>
      <c r="X293" s="18" t="s">
        <v>9970</v>
      </c>
      <c r="Y293" s="18">
        <v>4</v>
      </c>
      <c r="Z293" s="18"/>
      <c r="AA293" s="114" t="s">
        <v>799</v>
      </c>
      <c r="AB293" s="15" t="s">
        <v>9970</v>
      </c>
      <c r="AC293" s="17">
        <v>4</v>
      </c>
      <c r="AD293" s="18"/>
      <c r="AE293" s="310" t="s">
        <v>799</v>
      </c>
    </row>
    <row r="294" spans="1:31" ht="15.75" customHeight="1" x14ac:dyDescent="0.4">
      <c r="A294" s="107"/>
      <c r="B294" s="52" t="s">
        <v>412</v>
      </c>
      <c r="C294" s="993"/>
      <c r="D294" s="20"/>
      <c r="E294" s="21"/>
      <c r="F294" s="21"/>
      <c r="G294" s="113"/>
      <c r="H294" s="20"/>
      <c r="I294" s="22"/>
      <c r="J294" s="22"/>
      <c r="K294" s="112"/>
      <c r="L294" s="20"/>
      <c r="M294" s="22"/>
      <c r="N294" s="22"/>
      <c r="O294" s="112"/>
      <c r="P294" s="37"/>
      <c r="Q294" s="38"/>
      <c r="R294" s="39"/>
      <c r="S294" s="112"/>
      <c r="T294" s="20"/>
      <c r="U294" s="22"/>
      <c r="V294" s="22"/>
      <c r="W294" s="112"/>
      <c r="X294" s="20"/>
      <c r="Y294" s="24"/>
      <c r="Z294" s="24"/>
      <c r="AA294" s="112"/>
      <c r="AB294" s="20"/>
      <c r="AC294" s="22"/>
      <c r="AD294" s="22"/>
      <c r="AE294" s="311"/>
    </row>
    <row r="295" spans="1:31" ht="15.75" customHeight="1" x14ac:dyDescent="0.4">
      <c r="A295" s="107"/>
      <c r="B295" s="52"/>
      <c r="C295" s="994" t="s">
        <v>1</v>
      </c>
      <c r="D295" s="25"/>
      <c r="E295" s="26"/>
      <c r="F295" s="26"/>
      <c r="G295" s="111"/>
      <c r="H295" s="25"/>
      <c r="I295" s="27"/>
      <c r="J295" s="28"/>
      <c r="K295" s="110"/>
      <c r="L295" s="25"/>
      <c r="M295" s="28"/>
      <c r="N295" s="28"/>
      <c r="O295" s="110"/>
      <c r="P295" s="25"/>
      <c r="Q295" s="27"/>
      <c r="R295" s="28"/>
      <c r="S295" s="110"/>
      <c r="T295" s="25"/>
      <c r="U295" s="28"/>
      <c r="V295" s="28"/>
      <c r="W295" s="110"/>
      <c r="X295" s="25" t="s">
        <v>9970</v>
      </c>
      <c r="Y295" s="28">
        <v>4</v>
      </c>
      <c r="Z295" s="28"/>
      <c r="AA295" s="110" t="s">
        <v>799</v>
      </c>
      <c r="AB295" s="25" t="s">
        <v>9970</v>
      </c>
      <c r="AC295" s="27">
        <v>4</v>
      </c>
      <c r="AD295" s="28"/>
      <c r="AE295" s="312" t="s">
        <v>799</v>
      </c>
    </row>
    <row r="296" spans="1:31" ht="15.75" customHeight="1" x14ac:dyDescent="0.4">
      <c r="A296" s="107"/>
      <c r="B296" s="52"/>
      <c r="C296" s="994"/>
      <c r="D296" s="40"/>
      <c r="E296" s="41"/>
      <c r="F296" s="42"/>
      <c r="G296" s="108"/>
      <c r="H296" s="40"/>
      <c r="I296" s="42"/>
      <c r="J296" s="42"/>
      <c r="K296" s="108"/>
      <c r="L296" s="40"/>
      <c r="M296" s="42"/>
      <c r="N296" s="42"/>
      <c r="O296" s="108"/>
      <c r="P296" s="40"/>
      <c r="Q296" s="41"/>
      <c r="R296" s="42"/>
      <c r="S296" s="108"/>
      <c r="T296" s="40"/>
      <c r="U296" s="42"/>
      <c r="V296" s="42"/>
      <c r="W296" s="108"/>
      <c r="X296" s="40"/>
      <c r="Y296" s="43"/>
      <c r="Z296" s="43"/>
      <c r="AA296" s="109"/>
      <c r="AB296" s="40"/>
      <c r="AC296" s="41"/>
      <c r="AD296" s="42"/>
      <c r="AE296" s="313"/>
    </row>
    <row r="297" spans="1:31" ht="15.75" customHeight="1" x14ac:dyDescent="0.4">
      <c r="A297" s="105">
        <v>17</v>
      </c>
      <c r="B297" s="51" t="s">
        <v>8595</v>
      </c>
      <c r="C297" s="992" t="s">
        <v>0</v>
      </c>
      <c r="D297" s="15"/>
      <c r="E297" s="16"/>
      <c r="F297" s="16"/>
      <c r="G297" s="115"/>
      <c r="H297" s="15"/>
      <c r="I297" s="17"/>
      <c r="J297" s="18"/>
      <c r="K297" s="114"/>
      <c r="L297" s="15"/>
      <c r="M297" s="18"/>
      <c r="N297" s="18"/>
      <c r="O297" s="114"/>
      <c r="P297" s="34"/>
      <c r="Q297" s="35"/>
      <c r="R297" s="36"/>
      <c r="S297" s="114"/>
      <c r="T297" s="15"/>
      <c r="U297" s="18"/>
      <c r="V297" s="18"/>
      <c r="W297" s="114"/>
      <c r="X297" s="18"/>
      <c r="Y297" s="18"/>
      <c r="Z297" s="18"/>
      <c r="AA297" s="114"/>
      <c r="AB297" s="15"/>
      <c r="AC297" s="17"/>
      <c r="AD297" s="18"/>
      <c r="AE297" s="310"/>
    </row>
    <row r="298" spans="1:31" ht="15.75" customHeight="1" x14ac:dyDescent="0.4">
      <c r="A298" s="107"/>
      <c r="B298" s="52" t="s">
        <v>412</v>
      </c>
      <c r="C298" s="993"/>
      <c r="D298" s="20"/>
      <c r="E298" s="21"/>
      <c r="F298" s="21"/>
      <c r="G298" s="113"/>
      <c r="H298" s="20"/>
      <c r="I298" s="22"/>
      <c r="J298" s="22"/>
      <c r="K298" s="112"/>
      <c r="L298" s="20"/>
      <c r="M298" s="22"/>
      <c r="N298" s="22"/>
      <c r="O298" s="112"/>
      <c r="P298" s="37"/>
      <c r="Q298" s="38"/>
      <c r="R298" s="39"/>
      <c r="S298" s="112"/>
      <c r="T298" s="20"/>
      <c r="U298" s="22"/>
      <c r="V298" s="22"/>
      <c r="W298" s="112"/>
      <c r="X298" s="20"/>
      <c r="Y298" s="24"/>
      <c r="Z298" s="24"/>
      <c r="AA298" s="112"/>
      <c r="AB298" s="20"/>
      <c r="AC298" s="22"/>
      <c r="AD298" s="22"/>
      <c r="AE298" s="311"/>
    </row>
    <row r="299" spans="1:31" ht="15.75" customHeight="1" x14ac:dyDescent="0.4">
      <c r="A299" s="107"/>
      <c r="B299" s="52"/>
      <c r="C299" s="994" t="s">
        <v>1</v>
      </c>
      <c r="D299" s="25" t="s">
        <v>9742</v>
      </c>
      <c r="E299" s="26">
        <v>4</v>
      </c>
      <c r="F299" s="26"/>
      <c r="G299" s="111" t="s">
        <v>815</v>
      </c>
      <c r="H299" s="25" t="s">
        <v>9742</v>
      </c>
      <c r="I299" s="27">
        <v>4</v>
      </c>
      <c r="J299" s="28"/>
      <c r="K299" s="110" t="s">
        <v>815</v>
      </c>
      <c r="L299" s="25" t="s">
        <v>9742</v>
      </c>
      <c r="M299" s="28">
        <v>4</v>
      </c>
      <c r="N299" s="28"/>
      <c r="O299" s="110" t="s">
        <v>815</v>
      </c>
      <c r="P299" s="25" t="s">
        <v>9742</v>
      </c>
      <c r="Q299" s="27">
        <v>4</v>
      </c>
      <c r="R299" s="28"/>
      <c r="S299" s="110" t="s">
        <v>815</v>
      </c>
      <c r="T299" s="25" t="s">
        <v>9742</v>
      </c>
      <c r="U299" s="28">
        <v>4</v>
      </c>
      <c r="V299" s="28"/>
      <c r="W299" s="110" t="s">
        <v>815</v>
      </c>
      <c r="X299" s="25"/>
      <c r="Y299" s="28"/>
      <c r="Z299" s="28"/>
      <c r="AA299" s="110"/>
      <c r="AB299" s="25"/>
      <c r="AC299" s="27"/>
      <c r="AD299" s="28"/>
      <c r="AE299" s="312"/>
    </row>
    <row r="300" spans="1:31" ht="15.75" customHeight="1" x14ac:dyDescent="0.4">
      <c r="A300" s="107"/>
      <c r="B300" s="54"/>
      <c r="C300" s="994"/>
      <c r="D300" s="40"/>
      <c r="E300" s="41"/>
      <c r="F300" s="42"/>
      <c r="G300" s="108"/>
      <c r="H300" s="40"/>
      <c r="I300" s="42"/>
      <c r="J300" s="42"/>
      <c r="K300" s="108"/>
      <c r="L300" s="40"/>
      <c r="M300" s="42"/>
      <c r="N300" s="42"/>
      <c r="O300" s="108"/>
      <c r="P300" s="40"/>
      <c r="Q300" s="41"/>
      <c r="R300" s="42"/>
      <c r="S300" s="108"/>
      <c r="T300" s="40" t="s">
        <v>9945</v>
      </c>
      <c r="U300" s="42"/>
      <c r="V300" s="42"/>
      <c r="W300" s="108"/>
      <c r="X300" s="40"/>
      <c r="Y300" s="43"/>
      <c r="Z300" s="43"/>
      <c r="AA300" s="109"/>
      <c r="AB300" s="40"/>
      <c r="AC300" s="41"/>
      <c r="AD300" s="42"/>
      <c r="AE300" s="313"/>
    </row>
    <row r="301" spans="1:31" ht="15.75" customHeight="1" x14ac:dyDescent="0.4">
      <c r="A301" s="105">
        <v>17</v>
      </c>
      <c r="B301" s="51" t="s">
        <v>8596</v>
      </c>
      <c r="C301" s="992" t="s">
        <v>0</v>
      </c>
      <c r="D301" s="15"/>
      <c r="E301" s="16"/>
      <c r="F301" s="16"/>
      <c r="G301" s="115"/>
      <c r="H301" s="15"/>
      <c r="I301" s="17"/>
      <c r="J301" s="18"/>
      <c r="K301" s="114"/>
      <c r="L301" s="18"/>
      <c r="M301" s="18"/>
      <c r="N301" s="18"/>
      <c r="O301" s="114"/>
      <c r="P301" s="15"/>
      <c r="Q301" s="17"/>
      <c r="R301" s="18"/>
      <c r="S301" s="114"/>
      <c r="T301" s="15"/>
      <c r="U301" s="18"/>
      <c r="V301" s="18"/>
      <c r="W301" s="114"/>
      <c r="X301" s="15"/>
      <c r="Y301" s="18"/>
      <c r="Z301" s="18"/>
      <c r="AA301" s="114"/>
      <c r="AB301" s="15"/>
      <c r="AC301" s="17"/>
      <c r="AD301" s="18"/>
      <c r="AE301" s="310"/>
    </row>
    <row r="302" spans="1:31" ht="15.75" customHeight="1" x14ac:dyDescent="0.4">
      <c r="A302" s="107"/>
      <c r="B302" s="52" t="s">
        <v>412</v>
      </c>
      <c r="C302" s="993"/>
      <c r="D302" s="20"/>
      <c r="E302" s="21"/>
      <c r="F302" s="21"/>
      <c r="G302" s="113"/>
      <c r="H302" s="20"/>
      <c r="I302" s="22"/>
      <c r="J302" s="22"/>
      <c r="K302" s="112"/>
      <c r="L302" s="20"/>
      <c r="M302" s="22"/>
      <c r="N302" s="22"/>
      <c r="O302" s="112"/>
      <c r="P302" s="20"/>
      <c r="Q302" s="24"/>
      <c r="R302" s="24"/>
      <c r="S302" s="112"/>
      <c r="T302" s="20"/>
      <c r="U302" s="24"/>
      <c r="V302" s="22"/>
      <c r="W302" s="112"/>
      <c r="X302" s="20"/>
      <c r="Y302" s="24"/>
      <c r="Z302" s="24"/>
      <c r="AA302" s="112"/>
      <c r="AB302" s="20"/>
      <c r="AC302" s="22"/>
      <c r="AD302" s="22"/>
      <c r="AE302" s="311"/>
    </row>
    <row r="303" spans="1:31" ht="15.75" customHeight="1" x14ac:dyDescent="0.4">
      <c r="A303" s="107"/>
      <c r="B303" s="52"/>
      <c r="C303" s="994" t="s">
        <v>1</v>
      </c>
      <c r="D303" s="25" t="s">
        <v>9743</v>
      </c>
      <c r="E303" s="26">
        <v>4</v>
      </c>
      <c r="F303" s="26"/>
      <c r="G303" s="111" t="s">
        <v>815</v>
      </c>
      <c r="H303" s="25" t="s">
        <v>9743</v>
      </c>
      <c r="I303" s="27">
        <v>4</v>
      </c>
      <c r="J303" s="28"/>
      <c r="K303" s="110" t="s">
        <v>815</v>
      </c>
      <c r="L303" s="25" t="s">
        <v>9743</v>
      </c>
      <c r="M303" s="28">
        <v>4</v>
      </c>
      <c r="N303" s="28"/>
      <c r="O303" s="110" t="s">
        <v>815</v>
      </c>
      <c r="P303" s="30" t="s">
        <v>9743</v>
      </c>
      <c r="Q303" s="31">
        <v>4</v>
      </c>
      <c r="R303" s="28"/>
      <c r="S303" s="110" t="s">
        <v>815</v>
      </c>
      <c r="T303" s="25" t="s">
        <v>9743</v>
      </c>
      <c r="U303" s="28">
        <v>4</v>
      </c>
      <c r="V303" s="28"/>
      <c r="W303" s="110" t="s">
        <v>815</v>
      </c>
      <c r="X303" s="25"/>
      <c r="Y303" s="28"/>
      <c r="Z303" s="28"/>
      <c r="AA303" s="110"/>
      <c r="AB303" s="25"/>
      <c r="AC303" s="27"/>
      <c r="AD303" s="28"/>
      <c r="AE303" s="312"/>
    </row>
    <row r="304" spans="1:31" ht="15.75" customHeight="1" x14ac:dyDescent="0.4">
      <c r="A304" s="107"/>
      <c r="B304" s="54"/>
      <c r="C304" s="994"/>
      <c r="D304" s="25"/>
      <c r="E304" s="26"/>
      <c r="F304" s="26"/>
      <c r="G304" s="111"/>
      <c r="H304" s="25"/>
      <c r="I304" s="28"/>
      <c r="J304" s="28"/>
      <c r="K304" s="110"/>
      <c r="L304" s="25"/>
      <c r="M304" s="28"/>
      <c r="N304" s="28"/>
      <c r="O304" s="110"/>
      <c r="P304" s="30"/>
      <c r="Q304" s="31"/>
      <c r="R304" s="32"/>
      <c r="S304" s="110"/>
      <c r="T304" s="25" t="s">
        <v>9946</v>
      </c>
      <c r="U304" s="27"/>
      <c r="V304" s="27"/>
      <c r="W304" s="110"/>
      <c r="X304" s="25"/>
      <c r="Y304" s="33"/>
      <c r="Z304" s="33"/>
      <c r="AA304" s="116"/>
      <c r="AB304" s="25"/>
      <c r="AC304" s="27"/>
      <c r="AD304" s="28"/>
      <c r="AE304" s="312"/>
    </row>
    <row r="305" spans="1:31" ht="15.75" customHeight="1" x14ac:dyDescent="0.4">
      <c r="A305" s="105">
        <v>18</v>
      </c>
      <c r="B305" s="51" t="s">
        <v>8597</v>
      </c>
      <c r="C305" s="992" t="s">
        <v>0</v>
      </c>
      <c r="D305" s="15" t="s">
        <v>9744</v>
      </c>
      <c r="E305" s="16">
        <v>4</v>
      </c>
      <c r="F305" s="16"/>
      <c r="G305" s="115" t="s">
        <v>802</v>
      </c>
      <c r="H305" s="15" t="s">
        <v>9744</v>
      </c>
      <c r="I305" s="17">
        <v>4</v>
      </c>
      <c r="J305" s="18"/>
      <c r="K305" s="114" t="s">
        <v>802</v>
      </c>
      <c r="L305" s="15" t="s">
        <v>9744</v>
      </c>
      <c r="M305" s="18">
        <v>4</v>
      </c>
      <c r="N305" s="18"/>
      <c r="O305" s="114" t="s">
        <v>802</v>
      </c>
      <c r="P305" s="34" t="s">
        <v>9744</v>
      </c>
      <c r="Q305" s="35">
        <v>4</v>
      </c>
      <c r="R305" s="36"/>
      <c r="S305" s="114" t="s">
        <v>802</v>
      </c>
      <c r="T305" s="15" t="s">
        <v>9744</v>
      </c>
      <c r="U305" s="18">
        <v>4</v>
      </c>
      <c r="V305" s="18"/>
      <c r="W305" s="114" t="s">
        <v>802</v>
      </c>
      <c r="X305" s="18"/>
      <c r="Y305" s="18"/>
      <c r="Z305" s="18"/>
      <c r="AA305" s="114"/>
      <c r="AB305" s="15"/>
      <c r="AC305" s="17"/>
      <c r="AD305" s="18"/>
      <c r="AE305" s="310"/>
    </row>
    <row r="306" spans="1:31" ht="15.75" customHeight="1" x14ac:dyDescent="0.4">
      <c r="A306" s="107"/>
      <c r="B306" s="52" t="s">
        <v>412</v>
      </c>
      <c r="C306" s="993"/>
      <c r="D306" s="20"/>
      <c r="E306" s="21"/>
      <c r="F306" s="21"/>
      <c r="G306" s="113"/>
      <c r="H306" s="20"/>
      <c r="I306" s="22"/>
      <c r="J306" s="22"/>
      <c r="K306" s="112"/>
      <c r="L306" s="20"/>
      <c r="M306" s="22"/>
      <c r="N306" s="22"/>
      <c r="O306" s="112"/>
      <c r="P306" s="37"/>
      <c r="Q306" s="38"/>
      <c r="R306" s="39"/>
      <c r="S306" s="112"/>
      <c r="T306" s="20"/>
      <c r="U306" s="22"/>
      <c r="V306" s="22"/>
      <c r="W306" s="112"/>
      <c r="X306" s="20"/>
      <c r="Y306" s="24"/>
      <c r="Z306" s="24"/>
      <c r="AA306" s="112"/>
      <c r="AB306" s="20"/>
      <c r="AC306" s="22"/>
      <c r="AD306" s="22"/>
      <c r="AE306" s="311"/>
    </row>
    <row r="307" spans="1:31" ht="15.75" customHeight="1" x14ac:dyDescent="0.4">
      <c r="A307" s="107"/>
      <c r="B307" s="52"/>
      <c r="C307" s="994" t="s">
        <v>1</v>
      </c>
      <c r="D307" s="25"/>
      <c r="E307" s="26"/>
      <c r="F307" s="26"/>
      <c r="G307" s="111"/>
      <c r="H307" s="25"/>
      <c r="I307" s="27"/>
      <c r="J307" s="28"/>
      <c r="K307" s="110"/>
      <c r="L307" s="25"/>
      <c r="M307" s="28"/>
      <c r="N307" s="28"/>
      <c r="O307" s="110"/>
      <c r="P307" s="25"/>
      <c r="Q307" s="27"/>
      <c r="R307" s="28"/>
      <c r="S307" s="110"/>
      <c r="T307" s="25"/>
      <c r="U307" s="28"/>
      <c r="V307" s="28"/>
      <c r="W307" s="110"/>
      <c r="X307" s="25"/>
      <c r="Y307" s="28"/>
      <c r="Z307" s="28"/>
      <c r="AA307" s="110"/>
      <c r="AB307" s="25"/>
      <c r="AC307" s="27"/>
      <c r="AD307" s="28"/>
      <c r="AE307" s="312"/>
    </row>
    <row r="308" spans="1:31" ht="15.75" customHeight="1" x14ac:dyDescent="0.4">
      <c r="A308" s="107"/>
      <c r="B308" s="52"/>
      <c r="C308" s="994"/>
      <c r="D308" s="40"/>
      <c r="E308" s="41"/>
      <c r="F308" s="42"/>
      <c r="G308" s="108"/>
      <c r="H308" s="40"/>
      <c r="I308" s="42"/>
      <c r="J308" s="42"/>
      <c r="K308" s="108"/>
      <c r="L308" s="40"/>
      <c r="M308" s="42"/>
      <c r="N308" s="42"/>
      <c r="O308" s="108"/>
      <c r="P308" s="40"/>
      <c r="Q308" s="41"/>
      <c r="R308" s="42"/>
      <c r="S308" s="108"/>
      <c r="T308" s="40"/>
      <c r="U308" s="42"/>
      <c r="V308" s="42"/>
      <c r="W308" s="108"/>
      <c r="X308" s="40"/>
      <c r="Y308" s="43"/>
      <c r="Z308" s="43"/>
      <c r="AA308" s="109"/>
      <c r="AB308" s="40"/>
      <c r="AC308" s="41"/>
      <c r="AD308" s="42"/>
      <c r="AE308" s="313"/>
    </row>
    <row r="309" spans="1:31" ht="15.75" customHeight="1" x14ac:dyDescent="0.4">
      <c r="A309" s="105">
        <v>19</v>
      </c>
      <c r="B309" s="51" t="s">
        <v>8598</v>
      </c>
      <c r="C309" s="992" t="s">
        <v>0</v>
      </c>
      <c r="D309" s="15"/>
      <c r="E309" s="16"/>
      <c r="F309" s="16"/>
      <c r="G309" s="115"/>
      <c r="H309" s="15"/>
      <c r="I309" s="17"/>
      <c r="J309" s="18"/>
      <c r="K309" s="114"/>
      <c r="L309" s="15"/>
      <c r="M309" s="18"/>
      <c r="N309" s="18"/>
      <c r="O309" s="114"/>
      <c r="P309" s="34"/>
      <c r="Q309" s="35"/>
      <c r="R309" s="36"/>
      <c r="S309" s="114"/>
      <c r="T309" s="15"/>
      <c r="U309" s="18"/>
      <c r="V309" s="18"/>
      <c r="W309" s="114"/>
      <c r="X309" s="18"/>
      <c r="Y309" s="18"/>
      <c r="Z309" s="18"/>
      <c r="AA309" s="114"/>
      <c r="AB309" s="15"/>
      <c r="AC309" s="17"/>
      <c r="AD309" s="18"/>
      <c r="AE309" s="310"/>
    </row>
    <row r="310" spans="1:31" ht="15.75" customHeight="1" x14ac:dyDescent="0.4">
      <c r="A310" s="107"/>
      <c r="B310" s="52" t="s">
        <v>412</v>
      </c>
      <c r="C310" s="993"/>
      <c r="D310" s="20"/>
      <c r="E310" s="21"/>
      <c r="F310" s="21"/>
      <c r="G310" s="113"/>
      <c r="H310" s="20"/>
      <c r="I310" s="22"/>
      <c r="J310" s="22"/>
      <c r="K310" s="112"/>
      <c r="L310" s="20"/>
      <c r="M310" s="22"/>
      <c r="N310" s="22"/>
      <c r="O310" s="112"/>
      <c r="P310" s="37"/>
      <c r="Q310" s="38"/>
      <c r="R310" s="39"/>
      <c r="S310" s="112"/>
      <c r="T310" s="20"/>
      <c r="U310" s="22"/>
      <c r="V310" s="22"/>
      <c r="W310" s="112"/>
      <c r="X310" s="20"/>
      <c r="Y310" s="24"/>
      <c r="Z310" s="24"/>
      <c r="AA310" s="112"/>
      <c r="AB310" s="20"/>
      <c r="AC310" s="22"/>
      <c r="AD310" s="22"/>
      <c r="AE310" s="311"/>
    </row>
    <row r="311" spans="1:31" ht="15.75" customHeight="1" x14ac:dyDescent="0.4">
      <c r="A311" s="107"/>
      <c r="B311" s="52"/>
      <c r="C311" s="994" t="s">
        <v>1</v>
      </c>
      <c r="D311" s="25" t="s">
        <v>9745</v>
      </c>
      <c r="E311" s="26">
        <v>4</v>
      </c>
      <c r="F311" s="26"/>
      <c r="G311" s="111" t="s">
        <v>802</v>
      </c>
      <c r="H311" s="25" t="s">
        <v>9745</v>
      </c>
      <c r="I311" s="27">
        <v>4</v>
      </c>
      <c r="J311" s="28"/>
      <c r="K311" s="110" t="s">
        <v>802</v>
      </c>
      <c r="L311" s="25" t="s">
        <v>9745</v>
      </c>
      <c r="M311" s="28">
        <v>4</v>
      </c>
      <c r="N311" s="28"/>
      <c r="O311" s="110" t="s">
        <v>802</v>
      </c>
      <c r="P311" s="25" t="s">
        <v>9745</v>
      </c>
      <c r="Q311" s="27">
        <v>4</v>
      </c>
      <c r="R311" s="28"/>
      <c r="S311" s="110" t="s">
        <v>802</v>
      </c>
      <c r="T311" s="25" t="s">
        <v>9745</v>
      </c>
      <c r="U311" s="28">
        <v>4</v>
      </c>
      <c r="V311" s="28"/>
      <c r="W311" s="110" t="s">
        <v>802</v>
      </c>
      <c r="X311" s="25"/>
      <c r="Y311" s="28"/>
      <c r="Z311" s="28"/>
      <c r="AA311" s="110"/>
      <c r="AB311" s="25"/>
      <c r="AC311" s="27"/>
      <c r="AD311" s="28"/>
      <c r="AE311" s="312"/>
    </row>
    <row r="312" spans="1:31" ht="15.75" customHeight="1" x14ac:dyDescent="0.4">
      <c r="A312" s="107"/>
      <c r="B312" s="52"/>
      <c r="C312" s="994"/>
      <c r="D312" s="40"/>
      <c r="E312" s="41"/>
      <c r="F312" s="42"/>
      <c r="G312" s="108"/>
      <c r="H312" s="40"/>
      <c r="I312" s="42"/>
      <c r="J312" s="42"/>
      <c r="K312" s="108"/>
      <c r="L312" s="40"/>
      <c r="M312" s="42"/>
      <c r="N312" s="42"/>
      <c r="O312" s="108"/>
      <c r="P312" s="40"/>
      <c r="Q312" s="41"/>
      <c r="R312" s="42"/>
      <c r="S312" s="108"/>
      <c r="T312" s="40"/>
      <c r="U312" s="42"/>
      <c r="V312" s="42"/>
      <c r="W312" s="108"/>
      <c r="X312" s="40"/>
      <c r="Y312" s="43"/>
      <c r="Z312" s="43"/>
      <c r="AA312" s="109"/>
      <c r="AB312" s="40"/>
      <c r="AC312" s="41"/>
      <c r="AD312" s="42"/>
      <c r="AE312" s="313"/>
    </row>
    <row r="313" spans="1:31" ht="15.75" customHeight="1" x14ac:dyDescent="0.4">
      <c r="A313" s="105">
        <v>20</v>
      </c>
      <c r="B313" s="51" t="s">
        <v>8599</v>
      </c>
      <c r="C313" s="992" t="s">
        <v>0</v>
      </c>
      <c r="D313" s="15"/>
      <c r="E313" s="16"/>
      <c r="F313" s="16"/>
      <c r="G313" s="115"/>
      <c r="H313" s="15"/>
      <c r="I313" s="17"/>
      <c r="J313" s="18"/>
      <c r="K313" s="114"/>
      <c r="L313" s="18"/>
      <c r="M313" s="18"/>
      <c r="N313" s="18"/>
      <c r="O313" s="114"/>
      <c r="P313" s="15"/>
      <c r="Q313" s="17"/>
      <c r="R313" s="18"/>
      <c r="S313" s="114"/>
      <c r="T313" s="15"/>
      <c r="U313" s="18"/>
      <c r="V313" s="18"/>
      <c r="W313" s="114"/>
      <c r="X313" s="15"/>
      <c r="Y313" s="18"/>
      <c r="Z313" s="18"/>
      <c r="AA313" s="114"/>
      <c r="AB313" s="15"/>
      <c r="AC313" s="17"/>
      <c r="AD313" s="18"/>
      <c r="AE313" s="310"/>
    </row>
    <row r="314" spans="1:31" ht="15.75" customHeight="1" x14ac:dyDescent="0.4">
      <c r="A314" s="107"/>
      <c r="B314" s="52" t="s">
        <v>412</v>
      </c>
      <c r="C314" s="993"/>
      <c r="D314" s="20"/>
      <c r="E314" s="21"/>
      <c r="F314" s="21"/>
      <c r="G314" s="113"/>
      <c r="H314" s="20"/>
      <c r="I314" s="22"/>
      <c r="J314" s="22"/>
      <c r="K314" s="112"/>
      <c r="L314" s="20"/>
      <c r="M314" s="22"/>
      <c r="N314" s="22"/>
      <c r="O314" s="112"/>
      <c r="P314" s="20"/>
      <c r="Q314" s="24"/>
      <c r="R314" s="24"/>
      <c r="S314" s="112"/>
      <c r="T314" s="20"/>
      <c r="U314" s="24"/>
      <c r="V314" s="22"/>
      <c r="W314" s="112"/>
      <c r="X314" s="20"/>
      <c r="Y314" s="24"/>
      <c r="Z314" s="24"/>
      <c r="AA314" s="112"/>
      <c r="AB314" s="20"/>
      <c r="AC314" s="22"/>
      <c r="AD314" s="22"/>
      <c r="AE314" s="311"/>
    </row>
    <row r="315" spans="1:31" ht="15.75" customHeight="1" x14ac:dyDescent="0.4">
      <c r="A315" s="107"/>
      <c r="B315" s="52"/>
      <c r="C315" s="994" t="s">
        <v>1</v>
      </c>
      <c r="D315" s="25" t="s">
        <v>9746</v>
      </c>
      <c r="E315" s="26">
        <v>4</v>
      </c>
      <c r="F315" s="26"/>
      <c r="G315" s="111" t="s">
        <v>799</v>
      </c>
      <c r="H315" s="25" t="s">
        <v>9746</v>
      </c>
      <c r="I315" s="27">
        <v>4</v>
      </c>
      <c r="J315" s="28"/>
      <c r="K315" s="110" t="s">
        <v>799</v>
      </c>
      <c r="L315" s="25" t="s">
        <v>9746</v>
      </c>
      <c r="M315" s="28">
        <v>4</v>
      </c>
      <c r="N315" s="28"/>
      <c r="O315" s="110" t="s">
        <v>799</v>
      </c>
      <c r="P315" s="30" t="s">
        <v>9746</v>
      </c>
      <c r="Q315" s="31">
        <v>4</v>
      </c>
      <c r="R315" s="28"/>
      <c r="S315" s="110" t="s">
        <v>799</v>
      </c>
      <c r="T315" s="25" t="s">
        <v>9746</v>
      </c>
      <c r="U315" s="28">
        <v>4</v>
      </c>
      <c r="V315" s="28"/>
      <c r="W315" s="110" t="s">
        <v>799</v>
      </c>
      <c r="X315" s="25"/>
      <c r="Y315" s="28"/>
      <c r="Z315" s="28"/>
      <c r="AA315" s="110"/>
      <c r="AB315" s="25"/>
      <c r="AC315" s="27"/>
      <c r="AD315" s="28"/>
      <c r="AE315" s="312"/>
    </row>
    <row r="316" spans="1:31" ht="15.75" customHeight="1" x14ac:dyDescent="0.4">
      <c r="A316" s="107"/>
      <c r="B316" s="52"/>
      <c r="C316" s="994"/>
      <c r="D316" s="25"/>
      <c r="E316" s="26"/>
      <c r="F316" s="26"/>
      <c r="G316" s="111"/>
      <c r="H316" s="25"/>
      <c r="I316" s="28"/>
      <c r="J316" s="28"/>
      <c r="K316" s="110"/>
      <c r="L316" s="25"/>
      <c r="M316" s="28"/>
      <c r="N316" s="28"/>
      <c r="O316" s="110"/>
      <c r="P316" s="30"/>
      <c r="Q316" s="31"/>
      <c r="R316" s="32"/>
      <c r="S316" s="110"/>
      <c r="T316" s="25"/>
      <c r="U316" s="27"/>
      <c r="V316" s="27"/>
      <c r="W316" s="110"/>
      <c r="X316" s="25"/>
      <c r="Y316" s="33"/>
      <c r="Z316" s="33"/>
      <c r="AA316" s="116"/>
      <c r="AB316" s="25"/>
      <c r="AC316" s="27"/>
      <c r="AD316" s="28"/>
      <c r="AE316" s="312"/>
    </row>
    <row r="317" spans="1:31" ht="15.75" customHeight="1" x14ac:dyDescent="0.4">
      <c r="A317" s="105">
        <v>21</v>
      </c>
      <c r="B317" s="51" t="s">
        <v>8600</v>
      </c>
      <c r="C317" s="992" t="s">
        <v>0</v>
      </c>
      <c r="D317" s="15"/>
      <c r="E317" s="16"/>
      <c r="F317" s="16"/>
      <c r="G317" s="115"/>
      <c r="H317" s="15"/>
      <c r="I317" s="17"/>
      <c r="J317" s="18"/>
      <c r="K317" s="114"/>
      <c r="L317" s="18"/>
      <c r="M317" s="18"/>
      <c r="N317" s="18"/>
      <c r="O317" s="114"/>
      <c r="P317" s="15"/>
      <c r="Q317" s="17"/>
      <c r="R317" s="18"/>
      <c r="S317" s="114"/>
      <c r="T317" s="15"/>
      <c r="U317" s="17"/>
      <c r="V317" s="18"/>
      <c r="W317" s="114"/>
      <c r="X317" s="15"/>
      <c r="Y317" s="18"/>
      <c r="Z317" s="18"/>
      <c r="AA317" s="114"/>
      <c r="AB317" s="15"/>
      <c r="AC317" s="17"/>
      <c r="AD317" s="18"/>
      <c r="AE317" s="310"/>
    </row>
    <row r="318" spans="1:31" ht="15.75" customHeight="1" x14ac:dyDescent="0.4">
      <c r="A318" s="107"/>
      <c r="B318" s="52" t="s">
        <v>412</v>
      </c>
      <c r="C318" s="993"/>
      <c r="D318" s="20"/>
      <c r="E318" s="21"/>
      <c r="F318" s="21"/>
      <c r="G318" s="113"/>
      <c r="H318" s="20"/>
      <c r="I318" s="22"/>
      <c r="J318" s="22"/>
      <c r="K318" s="112"/>
      <c r="L318" s="20"/>
      <c r="M318" s="22"/>
      <c r="N318" s="22"/>
      <c r="O318" s="112"/>
      <c r="P318" s="20"/>
      <c r="Q318" s="24"/>
      <c r="R318" s="24"/>
      <c r="S318" s="112"/>
      <c r="T318" s="20"/>
      <c r="U318" s="22"/>
      <c r="V318" s="22"/>
      <c r="W318" s="112"/>
      <c r="X318" s="20"/>
      <c r="Y318" s="24"/>
      <c r="Z318" s="24"/>
      <c r="AA318" s="112"/>
      <c r="AB318" s="20"/>
      <c r="AC318" s="22"/>
      <c r="AD318" s="22"/>
      <c r="AE318" s="311"/>
    </row>
    <row r="319" spans="1:31" ht="15.75" customHeight="1" x14ac:dyDescent="0.4">
      <c r="A319" s="107"/>
      <c r="B319" s="52"/>
      <c r="C319" s="994" t="s">
        <v>1</v>
      </c>
      <c r="D319" s="25" t="s">
        <v>9747</v>
      </c>
      <c r="E319" s="26">
        <v>4</v>
      </c>
      <c r="F319" s="26"/>
      <c r="G319" s="111" t="s">
        <v>799</v>
      </c>
      <c r="H319" s="25" t="s">
        <v>9747</v>
      </c>
      <c r="I319" s="27">
        <v>4</v>
      </c>
      <c r="J319" s="28"/>
      <c r="K319" s="110" t="s">
        <v>799</v>
      </c>
      <c r="L319" s="25" t="s">
        <v>9747</v>
      </c>
      <c r="M319" s="28">
        <v>4</v>
      </c>
      <c r="N319" s="28"/>
      <c r="O319" s="110" t="s">
        <v>799</v>
      </c>
      <c r="P319" s="30" t="s">
        <v>9747</v>
      </c>
      <c r="Q319" s="31">
        <v>4</v>
      </c>
      <c r="R319" s="28"/>
      <c r="S319" s="110" t="s">
        <v>799</v>
      </c>
      <c r="T319" s="25" t="s">
        <v>9747</v>
      </c>
      <c r="U319" s="28">
        <v>4</v>
      </c>
      <c r="V319" s="28"/>
      <c r="W319" s="110" t="s">
        <v>799</v>
      </c>
      <c r="X319" s="25"/>
      <c r="Y319" s="28"/>
      <c r="Z319" s="28"/>
      <c r="AA319" s="110"/>
      <c r="AB319" s="25"/>
      <c r="AC319" s="27"/>
      <c r="AD319" s="28"/>
      <c r="AE319" s="312"/>
    </row>
    <row r="320" spans="1:31" ht="15.75" customHeight="1" x14ac:dyDescent="0.4">
      <c r="A320" s="107"/>
      <c r="B320" s="52"/>
      <c r="C320" s="994"/>
      <c r="D320" s="25"/>
      <c r="E320" s="26"/>
      <c r="F320" s="26"/>
      <c r="G320" s="111"/>
      <c r="H320" s="25"/>
      <c r="I320" s="28"/>
      <c r="J320" s="28"/>
      <c r="K320" s="110"/>
      <c r="L320" s="25"/>
      <c r="M320" s="28"/>
      <c r="N320" s="28"/>
      <c r="O320" s="110"/>
      <c r="P320" s="30"/>
      <c r="Q320" s="31"/>
      <c r="R320" s="32"/>
      <c r="S320" s="110"/>
      <c r="T320" s="25"/>
      <c r="U320" s="28"/>
      <c r="V320" s="28"/>
      <c r="W320" s="110"/>
      <c r="X320" s="25"/>
      <c r="Y320" s="33"/>
      <c r="Z320" s="33"/>
      <c r="AA320" s="116"/>
      <c r="AB320" s="25"/>
      <c r="AC320" s="27"/>
      <c r="AD320" s="28"/>
      <c r="AE320" s="312"/>
    </row>
    <row r="321" spans="1:31" ht="15.75" customHeight="1" x14ac:dyDescent="0.4">
      <c r="A321" s="105">
        <v>21</v>
      </c>
      <c r="B321" s="51" t="s">
        <v>8601</v>
      </c>
      <c r="C321" s="992" t="s">
        <v>0</v>
      </c>
      <c r="D321" s="15" t="s">
        <v>9748</v>
      </c>
      <c r="E321" s="16">
        <v>4</v>
      </c>
      <c r="F321" s="16"/>
      <c r="G321" s="115" t="s">
        <v>806</v>
      </c>
      <c r="H321" s="15" t="s">
        <v>9748</v>
      </c>
      <c r="I321" s="17">
        <v>4</v>
      </c>
      <c r="J321" s="18"/>
      <c r="K321" s="114" t="s">
        <v>806</v>
      </c>
      <c r="L321" s="15" t="s">
        <v>9748</v>
      </c>
      <c r="M321" s="18">
        <v>4</v>
      </c>
      <c r="N321" s="18"/>
      <c r="O321" s="114" t="s">
        <v>806</v>
      </c>
      <c r="P321" s="34" t="s">
        <v>9748</v>
      </c>
      <c r="Q321" s="35">
        <v>4</v>
      </c>
      <c r="R321" s="36"/>
      <c r="S321" s="114" t="s">
        <v>806</v>
      </c>
      <c r="T321" s="15" t="s">
        <v>9748</v>
      </c>
      <c r="U321" s="18">
        <v>4</v>
      </c>
      <c r="V321" s="18"/>
      <c r="W321" s="114" t="s">
        <v>806</v>
      </c>
      <c r="X321" s="18"/>
      <c r="Y321" s="18"/>
      <c r="Z321" s="18"/>
      <c r="AA321" s="114"/>
      <c r="AB321" s="15"/>
      <c r="AC321" s="17"/>
      <c r="AD321" s="18"/>
      <c r="AE321" s="310"/>
    </row>
    <row r="322" spans="1:31" ht="15.75" customHeight="1" x14ac:dyDescent="0.4">
      <c r="A322" s="107"/>
      <c r="B322" s="52" t="s">
        <v>412</v>
      </c>
      <c r="C322" s="993"/>
      <c r="D322" s="20"/>
      <c r="E322" s="21"/>
      <c r="F322" s="21"/>
      <c r="G322" s="113"/>
      <c r="H322" s="20"/>
      <c r="I322" s="22"/>
      <c r="J322" s="22"/>
      <c r="K322" s="112"/>
      <c r="L322" s="20"/>
      <c r="M322" s="22"/>
      <c r="N322" s="22"/>
      <c r="O322" s="112"/>
      <c r="P322" s="37"/>
      <c r="Q322" s="38"/>
      <c r="R322" s="39"/>
      <c r="S322" s="112"/>
      <c r="T322" s="20"/>
      <c r="U322" s="22"/>
      <c r="V322" s="22"/>
      <c r="W322" s="112"/>
      <c r="X322" s="20"/>
      <c r="Y322" s="24"/>
      <c r="Z322" s="24"/>
      <c r="AA322" s="112"/>
      <c r="AB322" s="20"/>
      <c r="AC322" s="22"/>
      <c r="AD322" s="22"/>
      <c r="AE322" s="311"/>
    </row>
    <row r="323" spans="1:31" ht="15.75" customHeight="1" x14ac:dyDescent="0.4">
      <c r="A323" s="107"/>
      <c r="B323" s="52"/>
      <c r="C323" s="994" t="s">
        <v>1</v>
      </c>
      <c r="D323" s="25"/>
      <c r="E323" s="26"/>
      <c r="F323" s="26"/>
      <c r="G323" s="111"/>
      <c r="H323" s="25"/>
      <c r="I323" s="27"/>
      <c r="J323" s="28"/>
      <c r="K323" s="110"/>
      <c r="L323" s="25"/>
      <c r="M323" s="28"/>
      <c r="N323" s="28"/>
      <c r="O323" s="110"/>
      <c r="P323" s="25"/>
      <c r="Q323" s="27"/>
      <c r="R323" s="28"/>
      <c r="S323" s="110"/>
      <c r="T323" s="25"/>
      <c r="U323" s="28"/>
      <c r="V323" s="28"/>
      <c r="W323" s="110"/>
      <c r="X323" s="25"/>
      <c r="Y323" s="28"/>
      <c r="Z323" s="28"/>
      <c r="AA323" s="110"/>
      <c r="AB323" s="25"/>
      <c r="AC323" s="27"/>
      <c r="AD323" s="28"/>
      <c r="AE323" s="312"/>
    </row>
    <row r="324" spans="1:31" ht="15.75" customHeight="1" x14ac:dyDescent="0.4">
      <c r="A324" s="107"/>
      <c r="B324" s="52"/>
      <c r="C324" s="994"/>
      <c r="D324" s="25"/>
      <c r="E324" s="26"/>
      <c r="F324" s="26"/>
      <c r="G324" s="111"/>
      <c r="H324" s="25"/>
      <c r="I324" s="28"/>
      <c r="J324" s="28"/>
      <c r="K324" s="110"/>
      <c r="L324" s="25"/>
      <c r="M324" s="28"/>
      <c r="N324" s="28"/>
      <c r="O324" s="110"/>
      <c r="P324" s="25"/>
      <c r="Q324" s="27"/>
      <c r="R324" s="28"/>
      <c r="S324" s="110"/>
      <c r="T324" s="25"/>
      <c r="U324" s="28"/>
      <c r="V324" s="28"/>
      <c r="W324" s="110"/>
      <c r="X324" s="25"/>
      <c r="Y324" s="33"/>
      <c r="Z324" s="33"/>
      <c r="AA324" s="116"/>
      <c r="AB324" s="25"/>
      <c r="AC324" s="27"/>
      <c r="AD324" s="28"/>
      <c r="AE324" s="312"/>
    </row>
    <row r="325" spans="1:31" ht="15.75" customHeight="1" x14ac:dyDescent="0.4">
      <c r="A325" s="105">
        <v>21</v>
      </c>
      <c r="B325" s="51" t="s">
        <v>8602</v>
      </c>
      <c r="C325" s="992" t="s">
        <v>0</v>
      </c>
      <c r="D325" s="15"/>
      <c r="E325" s="16"/>
      <c r="F325" s="16"/>
      <c r="G325" s="115"/>
      <c r="H325" s="15"/>
      <c r="I325" s="17"/>
      <c r="J325" s="18"/>
      <c r="K325" s="114"/>
      <c r="L325" s="18"/>
      <c r="M325" s="18"/>
      <c r="N325" s="18"/>
      <c r="O325" s="114"/>
      <c r="P325" s="18"/>
      <c r="Q325" s="18"/>
      <c r="R325" s="18"/>
      <c r="S325" s="114"/>
      <c r="T325" s="15"/>
      <c r="U325" s="18"/>
      <c r="V325" s="18"/>
      <c r="W325" s="114"/>
      <c r="X325" s="15"/>
      <c r="Y325" s="18"/>
      <c r="Z325" s="18"/>
      <c r="AA325" s="114"/>
      <c r="AB325" s="15"/>
      <c r="AC325" s="18"/>
      <c r="AD325" s="18"/>
      <c r="AE325" s="310"/>
    </row>
    <row r="326" spans="1:31" ht="15.75" customHeight="1" x14ac:dyDescent="0.4">
      <c r="A326" s="107"/>
      <c r="B326" s="52" t="s">
        <v>412</v>
      </c>
      <c r="C326" s="993"/>
      <c r="D326" s="20"/>
      <c r="E326" s="21"/>
      <c r="F326" s="21"/>
      <c r="G326" s="113"/>
      <c r="H326" s="20"/>
      <c r="I326" s="22"/>
      <c r="J326" s="22"/>
      <c r="K326" s="112"/>
      <c r="L326" s="20"/>
      <c r="M326" s="22"/>
      <c r="N326" s="22"/>
      <c r="O326" s="112"/>
      <c r="P326" s="20"/>
      <c r="Q326" s="24"/>
      <c r="R326" s="22"/>
      <c r="S326" s="112"/>
      <c r="T326" s="20"/>
      <c r="U326" s="22"/>
      <c r="V326" s="22"/>
      <c r="W326" s="112"/>
      <c r="X326" s="20"/>
      <c r="Y326" s="24"/>
      <c r="Z326" s="24"/>
      <c r="AA326" s="112"/>
      <c r="AB326" s="20"/>
      <c r="AC326" s="22"/>
      <c r="AD326" s="22"/>
      <c r="AE326" s="311"/>
    </row>
    <row r="327" spans="1:31" ht="15.75" customHeight="1" x14ac:dyDescent="0.4">
      <c r="A327" s="107"/>
      <c r="B327" s="52"/>
      <c r="C327" s="994" t="s">
        <v>1</v>
      </c>
      <c r="D327" s="25" t="s">
        <v>9749</v>
      </c>
      <c r="E327" s="26">
        <v>4</v>
      </c>
      <c r="F327" s="26"/>
      <c r="G327" s="111" t="s">
        <v>806</v>
      </c>
      <c r="H327" s="25" t="s">
        <v>9749</v>
      </c>
      <c r="I327" s="27">
        <v>4</v>
      </c>
      <c r="J327" s="28"/>
      <c r="K327" s="110" t="s">
        <v>806</v>
      </c>
      <c r="L327" s="25" t="s">
        <v>9749</v>
      </c>
      <c r="M327" s="28">
        <v>4</v>
      </c>
      <c r="N327" s="28"/>
      <c r="O327" s="110" t="s">
        <v>806</v>
      </c>
      <c r="P327" s="25" t="s">
        <v>9749</v>
      </c>
      <c r="Q327" s="28">
        <v>4</v>
      </c>
      <c r="R327" s="28"/>
      <c r="S327" s="110" t="s">
        <v>806</v>
      </c>
      <c r="T327" s="25" t="s">
        <v>9749</v>
      </c>
      <c r="U327" s="28">
        <v>4</v>
      </c>
      <c r="V327" s="28"/>
      <c r="W327" s="110" t="s">
        <v>806</v>
      </c>
      <c r="X327" s="25"/>
      <c r="Y327" s="28"/>
      <c r="Z327" s="28"/>
      <c r="AA327" s="110"/>
      <c r="AB327" s="25"/>
      <c r="AC327" s="27"/>
      <c r="AD327" s="28"/>
      <c r="AE327" s="312"/>
    </row>
    <row r="328" spans="1:31" ht="15.75" customHeight="1" x14ac:dyDescent="0.4">
      <c r="A328" s="107"/>
      <c r="B328" s="54"/>
      <c r="C328" s="995"/>
      <c r="D328" s="25"/>
      <c r="E328" s="26"/>
      <c r="F328" s="26"/>
      <c r="G328" s="111"/>
      <c r="H328" s="25"/>
      <c r="I328" s="28"/>
      <c r="J328" s="28"/>
      <c r="K328" s="110"/>
      <c r="L328" s="25"/>
      <c r="M328" s="28"/>
      <c r="N328" s="28"/>
      <c r="O328" s="110"/>
      <c r="P328" s="25"/>
      <c r="Q328" s="28"/>
      <c r="R328" s="28"/>
      <c r="S328" s="110"/>
      <c r="T328" s="25"/>
      <c r="U328" s="28"/>
      <c r="V328" s="28"/>
      <c r="W328" s="110"/>
      <c r="X328" s="25"/>
      <c r="Y328" s="33"/>
      <c r="Z328" s="33"/>
      <c r="AA328" s="116"/>
      <c r="AB328" s="25"/>
      <c r="AC328" s="33"/>
      <c r="AD328" s="33"/>
      <c r="AE328" s="314"/>
    </row>
    <row r="329" spans="1:31" ht="15.75" customHeight="1" x14ac:dyDescent="0.4">
      <c r="A329" s="105">
        <v>22</v>
      </c>
      <c r="B329" s="51" t="s">
        <v>8603</v>
      </c>
      <c r="C329" s="992" t="s">
        <v>0</v>
      </c>
      <c r="D329" s="15"/>
      <c r="E329" s="16"/>
      <c r="F329" s="16"/>
      <c r="G329" s="115"/>
      <c r="H329" s="15"/>
      <c r="I329" s="17"/>
      <c r="J329" s="18"/>
      <c r="K329" s="114"/>
      <c r="L329" s="15"/>
      <c r="M329" s="18"/>
      <c r="N329" s="18"/>
      <c r="O329" s="114"/>
      <c r="P329" s="15"/>
      <c r="Q329" s="18"/>
      <c r="R329" s="18"/>
      <c r="S329" s="114"/>
      <c r="T329" s="18"/>
      <c r="U329" s="18"/>
      <c r="V329" s="18"/>
      <c r="W329" s="114"/>
      <c r="X329" s="15"/>
      <c r="Y329" s="18"/>
      <c r="Z329" s="18"/>
      <c r="AA329" s="114"/>
      <c r="AB329" s="15"/>
      <c r="AC329" s="18"/>
      <c r="AD329" s="18"/>
      <c r="AE329" s="310"/>
    </row>
    <row r="330" spans="1:31" ht="15.75" customHeight="1" x14ac:dyDescent="0.4">
      <c r="A330" s="107"/>
      <c r="B330" s="52" t="s">
        <v>412</v>
      </c>
      <c r="C330" s="993"/>
      <c r="D330" s="20"/>
      <c r="E330" s="21"/>
      <c r="F330" s="21"/>
      <c r="G330" s="113"/>
      <c r="H330" s="20"/>
      <c r="I330" s="22"/>
      <c r="J330" s="22"/>
      <c r="K330" s="112"/>
      <c r="L330" s="20"/>
      <c r="M330" s="22"/>
      <c r="N330" s="22"/>
      <c r="O330" s="112"/>
      <c r="P330" s="20"/>
      <c r="Q330" s="22"/>
      <c r="R330" s="22"/>
      <c r="S330" s="112"/>
      <c r="T330" s="20"/>
      <c r="U330" s="22"/>
      <c r="V330" s="22"/>
      <c r="W330" s="112"/>
      <c r="X330" s="20"/>
      <c r="Y330" s="24"/>
      <c r="Z330" s="24"/>
      <c r="AA330" s="112"/>
      <c r="AB330" s="20"/>
      <c r="AC330" s="22"/>
      <c r="AD330" s="22"/>
      <c r="AE330" s="311"/>
    </row>
    <row r="331" spans="1:31" ht="15.75" customHeight="1" x14ac:dyDescent="0.4">
      <c r="A331" s="107"/>
      <c r="B331" s="52"/>
      <c r="C331" s="994" t="s">
        <v>1</v>
      </c>
      <c r="D331" s="25" t="s">
        <v>9750</v>
      </c>
      <c r="E331" s="26">
        <v>5</v>
      </c>
      <c r="F331" s="26"/>
      <c r="G331" s="111" t="s">
        <v>807</v>
      </c>
      <c r="H331" s="25" t="s">
        <v>9853</v>
      </c>
      <c r="I331" s="27">
        <v>4</v>
      </c>
      <c r="J331" s="28"/>
      <c r="K331" s="110" t="s">
        <v>807</v>
      </c>
      <c r="L331" s="28" t="s">
        <v>9853</v>
      </c>
      <c r="M331" s="28">
        <v>4</v>
      </c>
      <c r="N331" s="28"/>
      <c r="O331" s="110" t="s">
        <v>807</v>
      </c>
      <c r="P331" s="25" t="s">
        <v>9853</v>
      </c>
      <c r="Q331" s="27">
        <v>4</v>
      </c>
      <c r="R331" s="28"/>
      <c r="S331" s="110" t="s">
        <v>807</v>
      </c>
      <c r="T331" s="25" t="s">
        <v>9853</v>
      </c>
      <c r="U331" s="28">
        <v>4</v>
      </c>
      <c r="V331" s="28"/>
      <c r="W331" s="110" t="s">
        <v>807</v>
      </c>
      <c r="X331" s="25"/>
      <c r="Y331" s="28"/>
      <c r="Z331" s="28"/>
      <c r="AA331" s="110"/>
      <c r="AB331" s="25"/>
      <c r="AC331" s="27"/>
      <c r="AD331" s="28"/>
      <c r="AE331" s="312"/>
    </row>
    <row r="332" spans="1:31" ht="15.75" customHeight="1" x14ac:dyDescent="0.4">
      <c r="A332" s="107"/>
      <c r="B332" s="54"/>
      <c r="C332" s="995"/>
      <c r="D332" s="25" t="s">
        <v>9751</v>
      </c>
      <c r="E332" s="26"/>
      <c r="F332" s="26"/>
      <c r="G332" s="111"/>
      <c r="H332" s="25"/>
      <c r="I332" s="28"/>
      <c r="J332" s="28"/>
      <c r="K332" s="110"/>
      <c r="L332" s="25"/>
      <c r="M332" s="28"/>
      <c r="N332" s="28"/>
      <c r="O332" s="110"/>
      <c r="P332" s="25"/>
      <c r="Q332" s="27"/>
      <c r="R332" s="27"/>
      <c r="S332" s="110"/>
      <c r="T332" s="25"/>
      <c r="U332" s="28"/>
      <c r="V332" s="28"/>
      <c r="W332" s="110"/>
      <c r="X332" s="25"/>
      <c r="Y332" s="33"/>
      <c r="Z332" s="33"/>
      <c r="AA332" s="116"/>
      <c r="AB332" s="25"/>
      <c r="AC332" s="33"/>
      <c r="AD332" s="33"/>
      <c r="AE332" s="314"/>
    </row>
    <row r="333" spans="1:31" ht="15.75" customHeight="1" x14ac:dyDescent="0.4">
      <c r="A333" s="105">
        <v>23</v>
      </c>
      <c r="B333" s="51" t="s">
        <v>8604</v>
      </c>
      <c r="C333" s="992" t="s">
        <v>0</v>
      </c>
      <c r="D333" s="15"/>
      <c r="E333" s="16"/>
      <c r="F333" s="16"/>
      <c r="G333" s="115"/>
      <c r="H333" s="15"/>
      <c r="I333" s="17"/>
      <c r="J333" s="18"/>
      <c r="K333" s="114"/>
      <c r="L333" s="18"/>
      <c r="M333" s="18"/>
      <c r="N333" s="18"/>
      <c r="O333" s="114"/>
      <c r="P333" s="15"/>
      <c r="Q333" s="17"/>
      <c r="R333" s="18"/>
      <c r="S333" s="114"/>
      <c r="T333" s="15"/>
      <c r="U333" s="18"/>
      <c r="V333" s="18"/>
      <c r="W333" s="114"/>
      <c r="X333" s="15"/>
      <c r="Y333" s="18"/>
      <c r="Z333" s="18"/>
      <c r="AA333" s="114"/>
      <c r="AB333" s="15"/>
      <c r="AC333" s="17"/>
      <c r="AD333" s="18"/>
      <c r="AE333" s="310"/>
    </row>
    <row r="334" spans="1:31" ht="15.75" customHeight="1" x14ac:dyDescent="0.4">
      <c r="A334" s="107"/>
      <c r="B334" s="52" t="s">
        <v>412</v>
      </c>
      <c r="C334" s="993"/>
      <c r="D334" s="20"/>
      <c r="E334" s="21"/>
      <c r="F334" s="21"/>
      <c r="G334" s="113"/>
      <c r="H334" s="20"/>
      <c r="I334" s="22"/>
      <c r="J334" s="22"/>
      <c r="K334" s="112"/>
      <c r="L334" s="20"/>
      <c r="M334" s="22"/>
      <c r="N334" s="22"/>
      <c r="O334" s="112"/>
      <c r="P334" s="20"/>
      <c r="Q334" s="24"/>
      <c r="R334" s="24"/>
      <c r="S334" s="112"/>
      <c r="T334" s="20"/>
      <c r="U334" s="24"/>
      <c r="V334" s="22"/>
      <c r="W334" s="112"/>
      <c r="X334" s="20"/>
      <c r="Y334" s="24"/>
      <c r="Z334" s="24"/>
      <c r="AA334" s="112"/>
      <c r="AB334" s="20"/>
      <c r="AC334" s="22"/>
      <c r="AD334" s="22"/>
      <c r="AE334" s="311"/>
    </row>
    <row r="335" spans="1:31" ht="15.75" customHeight="1" x14ac:dyDescent="0.4">
      <c r="A335" s="107"/>
      <c r="B335" s="52"/>
      <c r="C335" s="994" t="s">
        <v>1</v>
      </c>
      <c r="D335" s="25" t="s">
        <v>9752</v>
      </c>
      <c r="E335" s="26">
        <v>5</v>
      </c>
      <c r="F335" s="26"/>
      <c r="G335" s="111" t="s">
        <v>807</v>
      </c>
      <c r="H335" s="25" t="s">
        <v>9854</v>
      </c>
      <c r="I335" s="27">
        <v>4</v>
      </c>
      <c r="J335" s="28"/>
      <c r="K335" s="110" t="s">
        <v>807</v>
      </c>
      <c r="L335" s="25" t="s">
        <v>9854</v>
      </c>
      <c r="M335" s="28">
        <v>4</v>
      </c>
      <c r="N335" s="28"/>
      <c r="O335" s="110" t="s">
        <v>807</v>
      </c>
      <c r="P335" s="30" t="s">
        <v>9854</v>
      </c>
      <c r="Q335" s="31">
        <v>4</v>
      </c>
      <c r="R335" s="28"/>
      <c r="S335" s="110" t="s">
        <v>807</v>
      </c>
      <c r="T335" s="25" t="s">
        <v>9854</v>
      </c>
      <c r="U335" s="28">
        <v>4</v>
      </c>
      <c r="V335" s="28"/>
      <c r="W335" s="110" t="s">
        <v>807</v>
      </c>
      <c r="X335" s="25"/>
      <c r="Y335" s="28"/>
      <c r="Z335" s="28"/>
      <c r="AA335" s="110"/>
      <c r="AB335" s="25"/>
      <c r="AC335" s="27"/>
      <c r="AD335" s="28"/>
      <c r="AE335" s="312"/>
    </row>
    <row r="336" spans="1:31" ht="15.75" customHeight="1" x14ac:dyDescent="0.4">
      <c r="A336" s="107"/>
      <c r="B336" s="52"/>
      <c r="C336" s="994"/>
      <c r="D336" s="25" t="s">
        <v>9753</v>
      </c>
      <c r="E336" s="26"/>
      <c r="F336" s="26"/>
      <c r="G336" s="111"/>
      <c r="H336" s="25"/>
      <c r="I336" s="28"/>
      <c r="J336" s="28"/>
      <c r="K336" s="110"/>
      <c r="L336" s="25"/>
      <c r="M336" s="28"/>
      <c r="N336" s="28"/>
      <c r="O336" s="110"/>
      <c r="P336" s="30"/>
      <c r="Q336" s="31"/>
      <c r="R336" s="32"/>
      <c r="S336" s="110"/>
      <c r="T336" s="25"/>
      <c r="U336" s="27"/>
      <c r="V336" s="27"/>
      <c r="W336" s="110"/>
      <c r="X336" s="25"/>
      <c r="Y336" s="33"/>
      <c r="Z336" s="33"/>
      <c r="AA336" s="116"/>
      <c r="AB336" s="25"/>
      <c r="AC336" s="27"/>
      <c r="AD336" s="28"/>
      <c r="AE336" s="312"/>
    </row>
    <row r="337" spans="1:31" ht="15.75" customHeight="1" x14ac:dyDescent="0.4">
      <c r="A337" s="105">
        <v>24</v>
      </c>
      <c r="B337" s="51" t="s">
        <v>8605</v>
      </c>
      <c r="C337" s="992" t="s">
        <v>0</v>
      </c>
      <c r="D337" s="15" t="s">
        <v>9754</v>
      </c>
      <c r="E337" s="16">
        <v>4</v>
      </c>
      <c r="F337" s="16"/>
      <c r="G337" s="115" t="s">
        <v>813</v>
      </c>
      <c r="H337" s="15" t="s">
        <v>9754</v>
      </c>
      <c r="I337" s="17">
        <v>4</v>
      </c>
      <c r="J337" s="18"/>
      <c r="K337" s="114" t="s">
        <v>813</v>
      </c>
      <c r="L337" s="15" t="s">
        <v>9754</v>
      </c>
      <c r="M337" s="18">
        <v>4</v>
      </c>
      <c r="N337" s="18"/>
      <c r="O337" s="114" t="s">
        <v>813</v>
      </c>
      <c r="P337" s="34" t="s">
        <v>9754</v>
      </c>
      <c r="Q337" s="35">
        <v>4</v>
      </c>
      <c r="R337" s="36"/>
      <c r="S337" s="114" t="s">
        <v>813</v>
      </c>
      <c r="T337" s="15" t="s">
        <v>9754</v>
      </c>
      <c r="U337" s="18">
        <v>4</v>
      </c>
      <c r="V337" s="18"/>
      <c r="W337" s="114" t="s">
        <v>813</v>
      </c>
      <c r="X337" s="18"/>
      <c r="Y337" s="18"/>
      <c r="Z337" s="18"/>
      <c r="AA337" s="114"/>
      <c r="AB337" s="15"/>
      <c r="AC337" s="17"/>
      <c r="AD337" s="18"/>
      <c r="AE337" s="310"/>
    </row>
    <row r="338" spans="1:31" ht="15.75" customHeight="1" x14ac:dyDescent="0.4">
      <c r="A338" s="107"/>
      <c r="B338" s="52" t="s">
        <v>8503</v>
      </c>
      <c r="C338" s="993"/>
      <c r="D338" s="20"/>
      <c r="E338" s="21"/>
      <c r="F338" s="21"/>
      <c r="G338" s="113"/>
      <c r="H338" s="20"/>
      <c r="I338" s="22"/>
      <c r="J338" s="22"/>
      <c r="K338" s="112"/>
      <c r="L338" s="20"/>
      <c r="M338" s="22"/>
      <c r="N338" s="22"/>
      <c r="O338" s="112"/>
      <c r="P338" s="37"/>
      <c r="Q338" s="38"/>
      <c r="R338" s="39"/>
      <c r="S338" s="112"/>
      <c r="T338" s="20"/>
      <c r="U338" s="22"/>
      <c r="V338" s="22"/>
      <c r="W338" s="112"/>
      <c r="X338" s="20"/>
      <c r="Y338" s="24"/>
      <c r="Z338" s="24"/>
      <c r="AA338" s="112"/>
      <c r="AB338" s="20"/>
      <c r="AC338" s="22"/>
      <c r="AD338" s="22"/>
      <c r="AE338" s="311"/>
    </row>
    <row r="339" spans="1:31" ht="15.75" customHeight="1" x14ac:dyDescent="0.4">
      <c r="A339" s="107"/>
      <c r="B339" s="52"/>
      <c r="C339" s="994" t="s">
        <v>1</v>
      </c>
      <c r="D339" s="25"/>
      <c r="E339" s="26"/>
      <c r="F339" s="26"/>
      <c r="G339" s="111"/>
      <c r="H339" s="25"/>
      <c r="I339" s="27"/>
      <c r="J339" s="28"/>
      <c r="K339" s="110"/>
      <c r="L339" s="25"/>
      <c r="M339" s="28"/>
      <c r="N339" s="28"/>
      <c r="O339" s="110"/>
      <c r="P339" s="25"/>
      <c r="Q339" s="27"/>
      <c r="R339" s="28"/>
      <c r="S339" s="110"/>
      <c r="T339" s="25"/>
      <c r="U339" s="28"/>
      <c r="V339" s="28"/>
      <c r="W339" s="110"/>
      <c r="X339" s="25"/>
      <c r="Y339" s="28"/>
      <c r="Z339" s="28"/>
      <c r="AA339" s="110"/>
      <c r="AB339" s="25"/>
      <c r="AC339" s="27"/>
      <c r="AD339" s="28"/>
      <c r="AE339" s="312"/>
    </row>
    <row r="340" spans="1:31" ht="15.75" customHeight="1" x14ac:dyDescent="0.4">
      <c r="A340" s="107"/>
      <c r="B340" s="54"/>
      <c r="C340" s="995"/>
      <c r="D340" s="40"/>
      <c r="E340" s="41"/>
      <c r="F340" s="42"/>
      <c r="G340" s="108"/>
      <c r="H340" s="40"/>
      <c r="I340" s="42"/>
      <c r="J340" s="42"/>
      <c r="K340" s="108"/>
      <c r="L340" s="40"/>
      <c r="M340" s="42"/>
      <c r="N340" s="42"/>
      <c r="O340" s="108"/>
      <c r="P340" s="40"/>
      <c r="Q340" s="41"/>
      <c r="R340" s="42"/>
      <c r="S340" s="108"/>
      <c r="T340" s="40"/>
      <c r="U340" s="42"/>
      <c r="V340" s="42"/>
      <c r="W340" s="108"/>
      <c r="X340" s="40"/>
      <c r="Y340" s="43"/>
      <c r="Z340" s="43"/>
      <c r="AA340" s="109"/>
      <c r="AB340" s="40"/>
      <c r="AC340" s="41"/>
      <c r="AD340" s="42"/>
      <c r="AE340" s="313"/>
    </row>
    <row r="341" spans="1:31" ht="15.75" customHeight="1" x14ac:dyDescent="0.4">
      <c r="A341" s="105">
        <v>25</v>
      </c>
      <c r="B341" s="51" t="s">
        <v>8606</v>
      </c>
      <c r="C341" s="992" t="s">
        <v>0</v>
      </c>
      <c r="D341" s="15"/>
      <c r="E341" s="16"/>
      <c r="F341" s="16"/>
      <c r="G341" s="115"/>
      <c r="H341" s="15"/>
      <c r="I341" s="17"/>
      <c r="J341" s="18"/>
      <c r="K341" s="114"/>
      <c r="L341" s="15"/>
      <c r="M341" s="18"/>
      <c r="N341" s="18"/>
      <c r="O341" s="114"/>
      <c r="P341" s="34"/>
      <c r="Q341" s="35"/>
      <c r="R341" s="36"/>
      <c r="S341" s="114"/>
      <c r="T341" s="15"/>
      <c r="U341" s="18"/>
      <c r="V341" s="18"/>
      <c r="W341" s="114"/>
      <c r="X341" s="18"/>
      <c r="Y341" s="18"/>
      <c r="Z341" s="18"/>
      <c r="AA341" s="114"/>
      <c r="AB341" s="15"/>
      <c r="AC341" s="17"/>
      <c r="AD341" s="18"/>
      <c r="AE341" s="310"/>
    </row>
    <row r="342" spans="1:31" ht="15.75" customHeight="1" x14ac:dyDescent="0.4">
      <c r="A342" s="107"/>
      <c r="B342" s="52" t="s">
        <v>8503</v>
      </c>
      <c r="C342" s="993"/>
      <c r="D342" s="20"/>
      <c r="E342" s="21"/>
      <c r="F342" s="21"/>
      <c r="G342" s="113"/>
      <c r="H342" s="20"/>
      <c r="I342" s="22"/>
      <c r="J342" s="22"/>
      <c r="K342" s="112"/>
      <c r="L342" s="20"/>
      <c r="M342" s="22"/>
      <c r="N342" s="22"/>
      <c r="O342" s="112"/>
      <c r="P342" s="37"/>
      <c r="Q342" s="38"/>
      <c r="R342" s="39"/>
      <c r="S342" s="112"/>
      <c r="T342" s="20"/>
      <c r="U342" s="22"/>
      <c r="V342" s="22"/>
      <c r="W342" s="112"/>
      <c r="X342" s="20"/>
      <c r="Y342" s="24"/>
      <c r="Z342" s="24"/>
      <c r="AA342" s="112"/>
      <c r="AB342" s="20"/>
      <c r="AC342" s="22"/>
      <c r="AD342" s="22"/>
      <c r="AE342" s="311"/>
    </row>
    <row r="343" spans="1:31" ht="15.75" customHeight="1" x14ac:dyDescent="0.4">
      <c r="A343" s="107"/>
      <c r="B343" s="52"/>
      <c r="C343" s="994" t="s">
        <v>1</v>
      </c>
      <c r="D343" s="25" t="s">
        <v>9755</v>
      </c>
      <c r="E343" s="26">
        <v>4</v>
      </c>
      <c r="F343" s="26"/>
      <c r="G343" s="111" t="s">
        <v>813</v>
      </c>
      <c r="H343" s="25" t="s">
        <v>9755</v>
      </c>
      <c r="I343" s="27">
        <v>4</v>
      </c>
      <c r="J343" s="28"/>
      <c r="K343" s="110" t="s">
        <v>813</v>
      </c>
      <c r="L343" s="25" t="s">
        <v>9755</v>
      </c>
      <c r="M343" s="28">
        <v>4</v>
      </c>
      <c r="N343" s="28"/>
      <c r="O343" s="110" t="s">
        <v>813</v>
      </c>
      <c r="P343" s="25" t="s">
        <v>9755</v>
      </c>
      <c r="Q343" s="27">
        <v>4</v>
      </c>
      <c r="R343" s="28"/>
      <c r="S343" s="110" t="s">
        <v>813</v>
      </c>
      <c r="T343" s="25" t="s">
        <v>9755</v>
      </c>
      <c r="U343" s="28">
        <v>4</v>
      </c>
      <c r="V343" s="28"/>
      <c r="W343" s="110" t="s">
        <v>813</v>
      </c>
      <c r="X343" s="25"/>
      <c r="Y343" s="28"/>
      <c r="Z343" s="28"/>
      <c r="AA343" s="110"/>
      <c r="AB343" s="25"/>
      <c r="AC343" s="27"/>
      <c r="AD343" s="28"/>
      <c r="AE343" s="312"/>
    </row>
    <row r="344" spans="1:31" ht="15.75" customHeight="1" x14ac:dyDescent="0.4">
      <c r="A344" s="107"/>
      <c r="B344" s="54"/>
      <c r="C344" s="995"/>
      <c r="D344" s="40"/>
      <c r="E344" s="41"/>
      <c r="F344" s="42"/>
      <c r="G344" s="108"/>
      <c r="H344" s="40"/>
      <c r="I344" s="42"/>
      <c r="J344" s="42"/>
      <c r="K344" s="108"/>
      <c r="L344" s="40"/>
      <c r="M344" s="42"/>
      <c r="N344" s="42"/>
      <c r="O344" s="108"/>
      <c r="P344" s="40"/>
      <c r="Q344" s="41"/>
      <c r="R344" s="42"/>
      <c r="S344" s="108"/>
      <c r="T344" s="40"/>
      <c r="U344" s="42"/>
      <c r="V344" s="42"/>
      <c r="W344" s="108"/>
      <c r="X344" s="40"/>
      <c r="Y344" s="43"/>
      <c r="Z344" s="43"/>
      <c r="AA344" s="109"/>
      <c r="AB344" s="40"/>
      <c r="AC344" s="41"/>
      <c r="AD344" s="42"/>
      <c r="AE344" s="313"/>
    </row>
    <row r="345" spans="1:31" ht="15.75" customHeight="1" x14ac:dyDescent="0.4">
      <c r="A345" s="105">
        <v>26</v>
      </c>
      <c r="B345" s="51" t="s">
        <v>8421</v>
      </c>
      <c r="C345" s="992" t="s">
        <v>0</v>
      </c>
      <c r="D345" s="15" t="s">
        <v>9756</v>
      </c>
      <c r="E345" s="16">
        <v>4</v>
      </c>
      <c r="F345" s="16"/>
      <c r="G345" s="115" t="s">
        <v>815</v>
      </c>
      <c r="H345" s="15" t="s">
        <v>9756</v>
      </c>
      <c r="I345" s="17">
        <v>4</v>
      </c>
      <c r="J345" s="18"/>
      <c r="K345" s="114" t="s">
        <v>815</v>
      </c>
      <c r="L345" s="15" t="s">
        <v>9756</v>
      </c>
      <c r="M345" s="18">
        <v>4</v>
      </c>
      <c r="N345" s="18"/>
      <c r="O345" s="114" t="s">
        <v>815</v>
      </c>
      <c r="P345" s="34" t="s">
        <v>9756</v>
      </c>
      <c r="Q345" s="35">
        <v>4</v>
      </c>
      <c r="R345" s="36"/>
      <c r="S345" s="114" t="s">
        <v>815</v>
      </c>
      <c r="T345" s="15" t="s">
        <v>9756</v>
      </c>
      <c r="U345" s="18">
        <v>4</v>
      </c>
      <c r="V345" s="18"/>
      <c r="W345" s="114" t="s">
        <v>815</v>
      </c>
      <c r="X345" s="18"/>
      <c r="Y345" s="18"/>
      <c r="Z345" s="18"/>
      <c r="AA345" s="114"/>
      <c r="AB345" s="15"/>
      <c r="AC345" s="17"/>
      <c r="AD345" s="18"/>
      <c r="AE345" s="310"/>
    </row>
    <row r="346" spans="1:31" ht="15.75" customHeight="1" x14ac:dyDescent="0.4">
      <c r="A346" s="107"/>
      <c r="B346" s="52" t="s">
        <v>412</v>
      </c>
      <c r="C346" s="993"/>
      <c r="D346" s="20"/>
      <c r="E346" s="21"/>
      <c r="F346" s="21"/>
      <c r="G346" s="113"/>
      <c r="H346" s="20"/>
      <c r="I346" s="22"/>
      <c r="J346" s="22"/>
      <c r="K346" s="112"/>
      <c r="L346" s="20"/>
      <c r="M346" s="22"/>
      <c r="N346" s="22"/>
      <c r="O346" s="112"/>
      <c r="P346" s="37"/>
      <c r="Q346" s="38"/>
      <c r="R346" s="39"/>
      <c r="S346" s="112"/>
      <c r="T346" s="20"/>
      <c r="U346" s="22"/>
      <c r="V346" s="22"/>
      <c r="W346" s="112"/>
      <c r="X346" s="20"/>
      <c r="Y346" s="24"/>
      <c r="Z346" s="24"/>
      <c r="AA346" s="112"/>
      <c r="AB346" s="20"/>
      <c r="AC346" s="22"/>
      <c r="AD346" s="22"/>
      <c r="AE346" s="311"/>
    </row>
    <row r="347" spans="1:31" ht="15.75" customHeight="1" x14ac:dyDescent="0.4">
      <c r="A347" s="107"/>
      <c r="B347" s="52"/>
      <c r="C347" s="994" t="s">
        <v>1</v>
      </c>
      <c r="D347" s="25"/>
      <c r="E347" s="26"/>
      <c r="F347" s="26"/>
      <c r="G347" s="111"/>
      <c r="H347" s="25"/>
      <c r="I347" s="27"/>
      <c r="J347" s="28"/>
      <c r="K347" s="110"/>
      <c r="L347" s="25"/>
      <c r="M347" s="28"/>
      <c r="N347" s="28"/>
      <c r="O347" s="110"/>
      <c r="P347" s="25"/>
      <c r="Q347" s="27"/>
      <c r="R347" s="28"/>
      <c r="S347" s="110"/>
      <c r="T347" s="25"/>
      <c r="U347" s="28"/>
      <c r="V347" s="28"/>
      <c r="W347" s="110"/>
      <c r="X347" s="25"/>
      <c r="Y347" s="28"/>
      <c r="Z347" s="28"/>
      <c r="AA347" s="110"/>
      <c r="AB347" s="25"/>
      <c r="AC347" s="27"/>
      <c r="AD347" s="28"/>
      <c r="AE347" s="312"/>
    </row>
    <row r="348" spans="1:31" ht="15.75" customHeight="1" x14ac:dyDescent="0.4">
      <c r="A348" s="107"/>
      <c r="B348" s="52"/>
      <c r="C348" s="994"/>
      <c r="D348" s="25"/>
      <c r="E348" s="26"/>
      <c r="F348" s="26"/>
      <c r="G348" s="111"/>
      <c r="H348" s="25"/>
      <c r="I348" s="28"/>
      <c r="J348" s="28"/>
      <c r="K348" s="110"/>
      <c r="L348" s="25"/>
      <c r="M348" s="28"/>
      <c r="N348" s="28"/>
      <c r="O348" s="110"/>
      <c r="P348" s="25"/>
      <c r="Q348" s="27"/>
      <c r="R348" s="28"/>
      <c r="S348" s="110"/>
      <c r="T348" s="25"/>
      <c r="U348" s="28"/>
      <c r="V348" s="28"/>
      <c r="W348" s="110"/>
      <c r="X348" s="25"/>
      <c r="Y348" s="33"/>
      <c r="Z348" s="33"/>
      <c r="AA348" s="116"/>
      <c r="AB348" s="25"/>
      <c r="AC348" s="27"/>
      <c r="AD348" s="28"/>
      <c r="AE348" s="312"/>
    </row>
    <row r="349" spans="1:31" ht="15.75" customHeight="1" x14ac:dyDescent="0.4">
      <c r="A349" s="105">
        <v>27</v>
      </c>
      <c r="B349" s="51" t="s">
        <v>8422</v>
      </c>
      <c r="C349" s="992" t="s">
        <v>0</v>
      </c>
      <c r="D349" s="15"/>
      <c r="E349" s="16"/>
      <c r="F349" s="16"/>
      <c r="G349" s="115"/>
      <c r="H349" s="15"/>
      <c r="I349" s="17"/>
      <c r="J349" s="18"/>
      <c r="K349" s="114"/>
      <c r="L349" s="18"/>
      <c r="M349" s="18"/>
      <c r="N349" s="18"/>
      <c r="O349" s="114"/>
      <c r="P349" s="18"/>
      <c r="Q349" s="18"/>
      <c r="R349" s="18"/>
      <c r="S349" s="114"/>
      <c r="T349" s="15"/>
      <c r="U349" s="18"/>
      <c r="V349" s="18"/>
      <c r="W349" s="114"/>
      <c r="X349" s="15"/>
      <c r="Y349" s="18"/>
      <c r="Z349" s="18"/>
      <c r="AA349" s="114"/>
      <c r="AB349" s="15"/>
      <c r="AC349" s="18"/>
      <c r="AD349" s="18"/>
      <c r="AE349" s="310"/>
    </row>
    <row r="350" spans="1:31" ht="15.75" customHeight="1" x14ac:dyDescent="0.4">
      <c r="A350" s="107"/>
      <c r="B350" s="52" t="s">
        <v>412</v>
      </c>
      <c r="C350" s="993"/>
      <c r="D350" s="20"/>
      <c r="E350" s="21"/>
      <c r="F350" s="21"/>
      <c r="G350" s="113"/>
      <c r="H350" s="20"/>
      <c r="I350" s="22"/>
      <c r="J350" s="22"/>
      <c r="K350" s="112"/>
      <c r="L350" s="20"/>
      <c r="M350" s="22"/>
      <c r="N350" s="22"/>
      <c r="O350" s="112"/>
      <c r="P350" s="20"/>
      <c r="Q350" s="24"/>
      <c r="R350" s="22"/>
      <c r="S350" s="112"/>
      <c r="T350" s="20"/>
      <c r="U350" s="22"/>
      <c r="V350" s="22"/>
      <c r="W350" s="112"/>
      <c r="X350" s="20"/>
      <c r="Y350" s="24"/>
      <c r="Z350" s="24"/>
      <c r="AA350" s="112"/>
      <c r="AB350" s="20"/>
      <c r="AC350" s="22"/>
      <c r="AD350" s="22"/>
      <c r="AE350" s="311"/>
    </row>
    <row r="351" spans="1:31" ht="15.75" customHeight="1" x14ac:dyDescent="0.4">
      <c r="A351" s="107"/>
      <c r="B351" s="52"/>
      <c r="C351" s="994" t="s">
        <v>1</v>
      </c>
      <c r="D351" s="25" t="s">
        <v>9757</v>
      </c>
      <c r="E351" s="26">
        <v>4</v>
      </c>
      <c r="F351" s="26"/>
      <c r="G351" s="111" t="s">
        <v>798</v>
      </c>
      <c r="H351" s="25" t="s">
        <v>9757</v>
      </c>
      <c r="I351" s="27">
        <v>4</v>
      </c>
      <c r="J351" s="28"/>
      <c r="K351" s="110" t="s">
        <v>798</v>
      </c>
      <c r="L351" s="25" t="s">
        <v>9757</v>
      </c>
      <c r="M351" s="28">
        <v>2</v>
      </c>
      <c r="N351" s="28"/>
      <c r="O351" s="110" t="s">
        <v>798</v>
      </c>
      <c r="P351" s="25" t="s">
        <v>9912</v>
      </c>
      <c r="Q351" s="28">
        <v>4</v>
      </c>
      <c r="R351" s="28"/>
      <c r="S351" s="110" t="s">
        <v>798</v>
      </c>
      <c r="T351" s="25" t="s">
        <v>9912</v>
      </c>
      <c r="U351" s="28">
        <v>4</v>
      </c>
      <c r="V351" s="28"/>
      <c r="W351" s="110" t="s">
        <v>798</v>
      </c>
      <c r="X351" s="25"/>
      <c r="Y351" s="28"/>
      <c r="Z351" s="28"/>
      <c r="AA351" s="110"/>
      <c r="AB351" s="25"/>
      <c r="AC351" s="27"/>
      <c r="AD351" s="28"/>
      <c r="AE351" s="312"/>
    </row>
    <row r="352" spans="1:31" ht="15.75" customHeight="1" x14ac:dyDescent="0.4">
      <c r="A352" s="107"/>
      <c r="B352" s="52"/>
      <c r="C352" s="994"/>
      <c r="D352" s="25"/>
      <c r="E352" s="26"/>
      <c r="F352" s="26"/>
      <c r="G352" s="111"/>
      <c r="H352" s="25"/>
      <c r="I352" s="28"/>
      <c r="J352" s="28"/>
      <c r="K352" s="110"/>
      <c r="L352" s="25" t="s">
        <v>9887</v>
      </c>
      <c r="M352" s="28"/>
      <c r="N352" s="28"/>
      <c r="O352" s="110"/>
      <c r="P352" s="25"/>
      <c r="Q352" s="28"/>
      <c r="R352" s="28"/>
      <c r="S352" s="110"/>
      <c r="T352" s="25"/>
      <c r="U352" s="28"/>
      <c r="V352" s="28"/>
      <c r="W352" s="110"/>
      <c r="X352" s="25"/>
      <c r="Y352" s="33"/>
      <c r="Z352" s="33"/>
      <c r="AA352" s="116"/>
      <c r="AB352" s="25"/>
      <c r="AC352" s="33"/>
      <c r="AD352" s="33"/>
      <c r="AE352" s="314"/>
    </row>
    <row r="353" spans="1:31" ht="15.75" customHeight="1" x14ac:dyDescent="0.4">
      <c r="A353" s="105">
        <v>1</v>
      </c>
      <c r="B353" s="51" t="s">
        <v>6656</v>
      </c>
      <c r="C353" s="992" t="s">
        <v>0</v>
      </c>
      <c r="D353" s="15" t="s">
        <v>9758</v>
      </c>
      <c r="E353" s="16"/>
      <c r="F353" s="16"/>
      <c r="G353" s="115"/>
      <c r="H353" s="15" t="s">
        <v>9759</v>
      </c>
      <c r="I353" s="17"/>
      <c r="J353" s="18"/>
      <c r="K353" s="114"/>
      <c r="L353" s="15" t="s">
        <v>9759</v>
      </c>
      <c r="M353" s="18"/>
      <c r="N353" s="18"/>
      <c r="O353" s="114"/>
      <c r="P353" s="34" t="s">
        <v>9759</v>
      </c>
      <c r="Q353" s="35"/>
      <c r="R353" s="36"/>
      <c r="S353" s="114"/>
      <c r="T353" s="15" t="s">
        <v>9760</v>
      </c>
      <c r="U353" s="18">
        <v>4</v>
      </c>
      <c r="V353" s="18" t="s">
        <v>503</v>
      </c>
      <c r="W353" s="114" t="s">
        <v>181</v>
      </c>
      <c r="X353" s="18"/>
      <c r="Y353" s="18"/>
      <c r="Z353" s="18"/>
      <c r="AA353" s="114"/>
      <c r="AB353" s="15"/>
      <c r="AC353" s="17"/>
      <c r="AD353" s="18"/>
      <c r="AE353" s="310"/>
    </row>
    <row r="354" spans="1:31" ht="15.75" customHeight="1" x14ac:dyDescent="0.4">
      <c r="A354" s="107"/>
      <c r="B354" s="52"/>
      <c r="C354" s="993"/>
      <c r="D354" s="20" t="s">
        <v>9759</v>
      </c>
      <c r="E354" s="21"/>
      <c r="F354" s="21"/>
      <c r="G354" s="113"/>
      <c r="H354" s="20"/>
      <c r="I354" s="22"/>
      <c r="J354" s="22"/>
      <c r="K354" s="112"/>
      <c r="L354" s="20"/>
      <c r="M354" s="22"/>
      <c r="N354" s="22"/>
      <c r="O354" s="112"/>
      <c r="P354" s="37"/>
      <c r="Q354" s="38"/>
      <c r="R354" s="39"/>
      <c r="S354" s="112"/>
      <c r="T354" s="20"/>
      <c r="U354" s="22"/>
      <c r="V354" s="22"/>
      <c r="W354" s="112"/>
      <c r="X354" s="20"/>
      <c r="Y354" s="24"/>
      <c r="Z354" s="24"/>
      <c r="AA354" s="112"/>
      <c r="AB354" s="20"/>
      <c r="AC354" s="22"/>
      <c r="AD354" s="22"/>
      <c r="AE354" s="311"/>
    </row>
    <row r="355" spans="1:31" ht="15.75" customHeight="1" x14ac:dyDescent="0.4">
      <c r="A355" s="107"/>
      <c r="B355" s="52"/>
      <c r="C355" s="994" t="s">
        <v>1</v>
      </c>
      <c r="D355" s="25" t="s">
        <v>9760</v>
      </c>
      <c r="E355" s="26">
        <v>4</v>
      </c>
      <c r="F355" s="26" t="s">
        <v>503</v>
      </c>
      <c r="G355" s="111" t="s">
        <v>181</v>
      </c>
      <c r="H355" s="25" t="s">
        <v>9759</v>
      </c>
      <c r="I355" s="27"/>
      <c r="J355" s="28"/>
      <c r="K355" s="110"/>
      <c r="L355" s="25" t="s">
        <v>9759</v>
      </c>
      <c r="M355" s="28"/>
      <c r="N355" s="28"/>
      <c r="O355" s="110"/>
      <c r="P355" s="25" t="s">
        <v>9760</v>
      </c>
      <c r="Q355" s="27">
        <v>4</v>
      </c>
      <c r="R355" s="28" t="s">
        <v>503</v>
      </c>
      <c r="S355" s="110" t="s">
        <v>181</v>
      </c>
      <c r="T355" s="25" t="s">
        <v>9760</v>
      </c>
      <c r="U355" s="28">
        <v>4</v>
      </c>
      <c r="V355" s="28" t="s">
        <v>503</v>
      </c>
      <c r="W355" s="110" t="s">
        <v>181</v>
      </c>
      <c r="X355" s="25"/>
      <c r="Y355" s="28"/>
      <c r="Z355" s="28"/>
      <c r="AA355" s="110"/>
      <c r="AB355" s="25"/>
      <c r="AC355" s="27"/>
      <c r="AD355" s="28"/>
      <c r="AE355" s="312"/>
    </row>
    <row r="356" spans="1:31" ht="15.75" customHeight="1" x14ac:dyDescent="0.4">
      <c r="A356" s="107"/>
      <c r="B356" s="52"/>
      <c r="C356" s="994"/>
      <c r="D356" s="40"/>
      <c r="E356" s="41"/>
      <c r="F356" s="42"/>
      <c r="G356" s="108"/>
      <c r="H356" s="40"/>
      <c r="I356" s="42"/>
      <c r="J356" s="42"/>
      <c r="K356" s="108"/>
      <c r="L356" s="40"/>
      <c r="M356" s="42"/>
      <c r="N356" s="42"/>
      <c r="O356" s="108"/>
      <c r="P356" s="40"/>
      <c r="Q356" s="41"/>
      <c r="R356" s="42"/>
      <c r="S356" s="108"/>
      <c r="T356" s="40"/>
      <c r="U356" s="42"/>
      <c r="V356" s="42"/>
      <c r="W356" s="108"/>
      <c r="X356" s="40"/>
      <c r="Y356" s="43"/>
      <c r="Z356" s="43"/>
      <c r="AA356" s="109"/>
      <c r="AB356" s="40"/>
      <c r="AC356" s="41"/>
      <c r="AD356" s="42"/>
      <c r="AE356" s="313"/>
    </row>
    <row r="357" spans="1:31" ht="15.75" customHeight="1" x14ac:dyDescent="0.4">
      <c r="A357" s="105">
        <v>2</v>
      </c>
      <c r="B357" s="51" t="s">
        <v>6657</v>
      </c>
      <c r="C357" s="992" t="s">
        <v>0</v>
      </c>
      <c r="D357" s="15" t="s">
        <v>9761</v>
      </c>
      <c r="E357" s="16"/>
      <c r="F357" s="16"/>
      <c r="G357" s="115"/>
      <c r="H357" s="15" t="s">
        <v>9761</v>
      </c>
      <c r="I357" s="17"/>
      <c r="J357" s="18"/>
      <c r="K357" s="114"/>
      <c r="L357" s="15" t="s">
        <v>9761</v>
      </c>
      <c r="M357" s="18"/>
      <c r="N357" s="18"/>
      <c r="O357" s="114"/>
      <c r="P357" s="34" t="s">
        <v>9761</v>
      </c>
      <c r="Q357" s="35"/>
      <c r="R357" s="36"/>
      <c r="S357" s="114"/>
      <c r="T357" s="15" t="s">
        <v>9761</v>
      </c>
      <c r="U357" s="18"/>
      <c r="V357" s="18"/>
      <c r="W357" s="114"/>
      <c r="X357" s="18"/>
      <c r="Y357" s="18"/>
      <c r="Z357" s="18"/>
      <c r="AA357" s="114"/>
      <c r="AB357" s="15"/>
      <c r="AC357" s="17"/>
      <c r="AD357" s="18"/>
      <c r="AE357" s="310"/>
    </row>
    <row r="358" spans="1:31" ht="15.75" customHeight="1" x14ac:dyDescent="0.4">
      <c r="A358" s="107"/>
      <c r="B358" s="52"/>
      <c r="C358" s="993"/>
      <c r="D358" s="20"/>
      <c r="E358" s="21"/>
      <c r="F358" s="21"/>
      <c r="G358" s="113"/>
      <c r="H358" s="20"/>
      <c r="I358" s="22"/>
      <c r="J358" s="22"/>
      <c r="K358" s="112"/>
      <c r="L358" s="20"/>
      <c r="M358" s="22"/>
      <c r="N358" s="22"/>
      <c r="O358" s="112"/>
      <c r="P358" s="37"/>
      <c r="Q358" s="38"/>
      <c r="R358" s="39"/>
      <c r="S358" s="112"/>
      <c r="T358" s="20"/>
      <c r="U358" s="22"/>
      <c r="V358" s="22"/>
      <c r="W358" s="112"/>
      <c r="X358" s="20"/>
      <c r="Y358" s="24"/>
      <c r="Z358" s="24"/>
      <c r="AA358" s="112"/>
      <c r="AB358" s="20"/>
      <c r="AC358" s="22"/>
      <c r="AD358" s="22"/>
      <c r="AE358" s="311"/>
    </row>
    <row r="359" spans="1:31" ht="15.75" customHeight="1" x14ac:dyDescent="0.4">
      <c r="A359" s="107"/>
      <c r="B359" s="52"/>
      <c r="C359" s="994" t="s">
        <v>1</v>
      </c>
      <c r="D359" s="25"/>
      <c r="E359" s="26"/>
      <c r="F359" s="26"/>
      <c r="G359" s="111"/>
      <c r="H359" s="25"/>
      <c r="I359" s="27"/>
      <c r="J359" s="28"/>
      <c r="K359" s="110"/>
      <c r="L359" s="25"/>
      <c r="M359" s="28"/>
      <c r="N359" s="28"/>
      <c r="O359" s="110"/>
      <c r="P359" s="25"/>
      <c r="Q359" s="27"/>
      <c r="R359" s="28"/>
      <c r="S359" s="110"/>
      <c r="T359" s="25"/>
      <c r="U359" s="28"/>
      <c r="V359" s="28"/>
      <c r="W359" s="110"/>
      <c r="X359" s="25"/>
      <c r="Y359" s="28"/>
      <c r="Z359" s="28"/>
      <c r="AA359" s="110"/>
      <c r="AB359" s="25"/>
      <c r="AC359" s="27"/>
      <c r="AD359" s="28"/>
      <c r="AE359" s="312"/>
    </row>
    <row r="360" spans="1:31" ht="15.75" customHeight="1" x14ac:dyDescent="0.4">
      <c r="A360" s="107"/>
      <c r="B360" s="52"/>
      <c r="C360" s="994"/>
      <c r="D360" s="40"/>
      <c r="E360" s="41"/>
      <c r="F360" s="42"/>
      <c r="G360" s="108"/>
      <c r="H360" s="40"/>
      <c r="I360" s="42"/>
      <c r="J360" s="42"/>
      <c r="K360" s="108"/>
      <c r="L360" s="40"/>
      <c r="M360" s="42"/>
      <c r="N360" s="42"/>
      <c r="O360" s="108"/>
      <c r="P360" s="40"/>
      <c r="Q360" s="41"/>
      <c r="R360" s="42"/>
      <c r="S360" s="108"/>
      <c r="T360" s="40"/>
      <c r="U360" s="42"/>
      <c r="V360" s="42"/>
      <c r="W360" s="108"/>
      <c r="X360" s="40"/>
      <c r="Y360" s="43"/>
      <c r="Z360" s="43"/>
      <c r="AA360" s="109"/>
      <c r="AB360" s="40"/>
      <c r="AC360" s="41"/>
      <c r="AD360" s="42"/>
      <c r="AE360" s="313"/>
    </row>
    <row r="361" spans="1:31" ht="15.75" customHeight="1" x14ac:dyDescent="0.4">
      <c r="A361" s="105">
        <v>3</v>
      </c>
      <c r="B361" s="51" t="s">
        <v>7090</v>
      </c>
      <c r="C361" s="992" t="s">
        <v>0</v>
      </c>
      <c r="D361" s="15" t="s">
        <v>9762</v>
      </c>
      <c r="E361" s="16"/>
      <c r="F361" s="16"/>
      <c r="G361" s="115"/>
      <c r="H361" s="15" t="s">
        <v>9855</v>
      </c>
      <c r="I361" s="17">
        <v>4</v>
      </c>
      <c r="J361" s="18" t="s">
        <v>503</v>
      </c>
      <c r="K361" s="114" t="s">
        <v>181</v>
      </c>
      <c r="L361" s="18" t="s">
        <v>9855</v>
      </c>
      <c r="M361" s="18">
        <v>4</v>
      </c>
      <c r="N361" s="18" t="s">
        <v>503</v>
      </c>
      <c r="O361" s="114" t="s">
        <v>181</v>
      </c>
      <c r="P361" s="15" t="s">
        <v>9855</v>
      </c>
      <c r="Q361" s="17">
        <v>4</v>
      </c>
      <c r="R361" s="18" t="s">
        <v>503</v>
      </c>
      <c r="S361" s="114" t="s">
        <v>181</v>
      </c>
      <c r="T361" s="15" t="s">
        <v>9763</v>
      </c>
      <c r="U361" s="18">
        <v>4</v>
      </c>
      <c r="V361" s="18" t="s">
        <v>503</v>
      </c>
      <c r="W361" s="114" t="s">
        <v>181</v>
      </c>
      <c r="X361" s="15"/>
      <c r="Y361" s="18"/>
      <c r="Z361" s="18"/>
      <c r="AA361" s="114"/>
      <c r="AB361" s="15"/>
      <c r="AC361" s="17"/>
      <c r="AD361" s="18"/>
      <c r="AE361" s="310"/>
    </row>
    <row r="362" spans="1:31" ht="15.75" customHeight="1" x14ac:dyDescent="0.4">
      <c r="A362" s="107"/>
      <c r="B362" s="52"/>
      <c r="C362" s="993"/>
      <c r="D362" s="20"/>
      <c r="E362" s="21"/>
      <c r="F362" s="21"/>
      <c r="G362" s="113"/>
      <c r="H362" s="20"/>
      <c r="I362" s="22"/>
      <c r="J362" s="22"/>
      <c r="K362" s="112"/>
      <c r="L362" s="20"/>
      <c r="M362" s="22"/>
      <c r="N362" s="22"/>
      <c r="O362" s="112"/>
      <c r="P362" s="20"/>
      <c r="Q362" s="24"/>
      <c r="R362" s="24"/>
      <c r="S362" s="112"/>
      <c r="T362" s="20"/>
      <c r="U362" s="24"/>
      <c r="V362" s="22"/>
      <c r="W362" s="112"/>
      <c r="X362" s="20"/>
      <c r="Y362" s="24"/>
      <c r="Z362" s="24"/>
      <c r="AA362" s="112"/>
      <c r="AB362" s="20"/>
      <c r="AC362" s="22"/>
      <c r="AD362" s="22"/>
      <c r="AE362" s="311"/>
    </row>
    <row r="363" spans="1:31" ht="15.75" customHeight="1" x14ac:dyDescent="0.4">
      <c r="A363" s="107"/>
      <c r="B363" s="52"/>
      <c r="C363" s="994" t="s">
        <v>1</v>
      </c>
      <c r="D363" s="25" t="s">
        <v>9763</v>
      </c>
      <c r="E363" s="26">
        <v>4</v>
      </c>
      <c r="F363" s="26" t="s">
        <v>503</v>
      </c>
      <c r="G363" s="111" t="s">
        <v>181</v>
      </c>
      <c r="H363" s="25"/>
      <c r="I363" s="27"/>
      <c r="J363" s="28"/>
      <c r="K363" s="110"/>
      <c r="L363" s="25"/>
      <c r="M363" s="28"/>
      <c r="N363" s="28"/>
      <c r="O363" s="110"/>
      <c r="P363" s="30" t="s">
        <v>9763</v>
      </c>
      <c r="Q363" s="31">
        <v>4</v>
      </c>
      <c r="R363" s="28" t="s">
        <v>503</v>
      </c>
      <c r="S363" s="110" t="s">
        <v>181</v>
      </c>
      <c r="T363" s="25" t="s">
        <v>9763</v>
      </c>
      <c r="U363" s="28">
        <v>4</v>
      </c>
      <c r="V363" s="28" t="s">
        <v>503</v>
      </c>
      <c r="W363" s="110" t="s">
        <v>181</v>
      </c>
      <c r="X363" s="25"/>
      <c r="Y363" s="28"/>
      <c r="Z363" s="28"/>
      <c r="AA363" s="110"/>
      <c r="AB363" s="25"/>
      <c r="AC363" s="27"/>
      <c r="AD363" s="28"/>
      <c r="AE363" s="312"/>
    </row>
    <row r="364" spans="1:31" ht="15.75" customHeight="1" x14ac:dyDescent="0.4">
      <c r="A364" s="107"/>
      <c r="B364" s="52"/>
      <c r="C364" s="994"/>
      <c r="D364" s="25"/>
      <c r="E364" s="26"/>
      <c r="F364" s="26"/>
      <c r="G364" s="111"/>
      <c r="H364" s="25"/>
      <c r="I364" s="28"/>
      <c r="J364" s="28"/>
      <c r="K364" s="110"/>
      <c r="L364" s="25"/>
      <c r="M364" s="28"/>
      <c r="N364" s="28"/>
      <c r="O364" s="110"/>
      <c r="P364" s="30"/>
      <c r="Q364" s="31"/>
      <c r="R364" s="32"/>
      <c r="S364" s="110"/>
      <c r="T364" s="25"/>
      <c r="U364" s="27"/>
      <c r="V364" s="27"/>
      <c r="W364" s="110"/>
      <c r="X364" s="25"/>
      <c r="Y364" s="33"/>
      <c r="Z364" s="33"/>
      <c r="AA364" s="116"/>
      <c r="AB364" s="25"/>
      <c r="AC364" s="27"/>
      <c r="AD364" s="28"/>
      <c r="AE364" s="312"/>
    </row>
    <row r="365" spans="1:31" ht="15.75" customHeight="1" x14ac:dyDescent="0.4">
      <c r="A365" s="105">
        <v>4</v>
      </c>
      <c r="B365" s="51" t="s">
        <v>8389</v>
      </c>
      <c r="C365" s="992" t="s">
        <v>0</v>
      </c>
      <c r="D365" s="15" t="s">
        <v>9764</v>
      </c>
      <c r="E365" s="16"/>
      <c r="F365" s="16"/>
      <c r="G365" s="115"/>
      <c r="H365" s="15" t="s">
        <v>9765</v>
      </c>
      <c r="I365" s="17"/>
      <c r="J365" s="18"/>
      <c r="K365" s="114"/>
      <c r="L365" s="15" t="s">
        <v>9765</v>
      </c>
      <c r="M365" s="18"/>
      <c r="N365" s="18"/>
      <c r="O365" s="114"/>
      <c r="P365" s="34" t="s">
        <v>9765</v>
      </c>
      <c r="Q365" s="35"/>
      <c r="R365" s="36"/>
      <c r="S365" s="114"/>
      <c r="T365" s="15" t="s">
        <v>9765</v>
      </c>
      <c r="U365" s="18"/>
      <c r="V365" s="18"/>
      <c r="W365" s="114"/>
      <c r="X365" s="18"/>
      <c r="Y365" s="18"/>
      <c r="Z365" s="18"/>
      <c r="AA365" s="114"/>
      <c r="AB365" s="15"/>
      <c r="AC365" s="17"/>
      <c r="AD365" s="18"/>
      <c r="AE365" s="310"/>
    </row>
    <row r="366" spans="1:31" ht="15.75" customHeight="1" x14ac:dyDescent="0.4">
      <c r="A366" s="107"/>
      <c r="B366" s="52"/>
      <c r="C366" s="993"/>
      <c r="D366" s="20" t="s">
        <v>9765</v>
      </c>
      <c r="E366" s="21"/>
      <c r="F366" s="21"/>
      <c r="G366" s="113"/>
      <c r="H366" s="20"/>
      <c r="I366" s="22"/>
      <c r="J366" s="22"/>
      <c r="K366" s="112"/>
      <c r="L366" s="20"/>
      <c r="M366" s="22"/>
      <c r="N366" s="22"/>
      <c r="O366" s="112"/>
      <c r="P366" s="37"/>
      <c r="Q366" s="38"/>
      <c r="R366" s="39"/>
      <c r="S366" s="112"/>
      <c r="T366" s="20"/>
      <c r="U366" s="22"/>
      <c r="V366" s="22"/>
      <c r="W366" s="112"/>
      <c r="X366" s="20"/>
      <c r="Y366" s="24"/>
      <c r="Z366" s="24"/>
      <c r="AA366" s="112"/>
      <c r="AB366" s="20"/>
      <c r="AC366" s="22"/>
      <c r="AD366" s="22"/>
      <c r="AE366" s="311"/>
    </row>
    <row r="367" spans="1:31" ht="15.75" customHeight="1" x14ac:dyDescent="0.4">
      <c r="A367" s="107"/>
      <c r="B367" s="52"/>
      <c r="C367" s="994" t="s">
        <v>1</v>
      </c>
      <c r="D367" s="25" t="s">
        <v>9765</v>
      </c>
      <c r="E367" s="26"/>
      <c r="F367" s="26"/>
      <c r="G367" s="111"/>
      <c r="H367" s="25" t="s">
        <v>9765</v>
      </c>
      <c r="I367" s="27"/>
      <c r="J367" s="28"/>
      <c r="K367" s="110"/>
      <c r="L367" s="25" t="s">
        <v>9888</v>
      </c>
      <c r="M367" s="28">
        <v>3</v>
      </c>
      <c r="N367" s="508" t="s">
        <v>406</v>
      </c>
      <c r="O367" s="110" t="s">
        <v>337</v>
      </c>
      <c r="P367" s="25" t="s">
        <v>9913</v>
      </c>
      <c r="Q367" s="27">
        <v>4</v>
      </c>
      <c r="R367" s="28" t="s">
        <v>7433</v>
      </c>
      <c r="S367" s="110" t="s">
        <v>170</v>
      </c>
      <c r="T367" s="25" t="s">
        <v>9913</v>
      </c>
      <c r="U367" s="28">
        <v>4</v>
      </c>
      <c r="V367" s="28" t="s">
        <v>7433</v>
      </c>
      <c r="W367" s="110" t="s">
        <v>170</v>
      </c>
      <c r="X367" s="25"/>
      <c r="Y367" s="28"/>
      <c r="Z367" s="28"/>
      <c r="AA367" s="110"/>
      <c r="AB367" s="25"/>
      <c r="AC367" s="27"/>
      <c r="AD367" s="28"/>
      <c r="AE367" s="312"/>
    </row>
    <row r="368" spans="1:31" ht="15.75" customHeight="1" x14ac:dyDescent="0.4">
      <c r="A368" s="107"/>
      <c r="B368" s="52"/>
      <c r="C368" s="994"/>
      <c r="D368" s="40"/>
      <c r="E368" s="41"/>
      <c r="F368" s="42"/>
      <c r="G368" s="108"/>
      <c r="H368" s="40"/>
      <c r="I368" s="42"/>
      <c r="J368" s="42"/>
      <c r="K368" s="108"/>
      <c r="L368" s="40"/>
      <c r="M368" s="42"/>
      <c r="N368" s="42"/>
      <c r="O368" s="108"/>
      <c r="P368" s="40"/>
      <c r="Q368" s="41"/>
      <c r="R368" s="42"/>
      <c r="S368" s="108"/>
      <c r="T368" s="40"/>
      <c r="U368" s="42"/>
      <c r="V368" s="42"/>
      <c r="W368" s="108"/>
      <c r="X368" s="40"/>
      <c r="Y368" s="43"/>
      <c r="Z368" s="43"/>
      <c r="AA368" s="109"/>
      <c r="AB368" s="40"/>
      <c r="AC368" s="41"/>
      <c r="AD368" s="42"/>
      <c r="AE368" s="313"/>
    </row>
    <row r="369" spans="1:31" ht="15.75" customHeight="1" x14ac:dyDescent="0.4">
      <c r="A369" s="105">
        <v>5</v>
      </c>
      <c r="B369" s="51" t="s">
        <v>8390</v>
      </c>
      <c r="C369" s="992" t="s">
        <v>0</v>
      </c>
      <c r="D369" s="15" t="s">
        <v>9766</v>
      </c>
      <c r="E369" s="16"/>
      <c r="F369" s="16"/>
      <c r="G369" s="115"/>
      <c r="H369" s="15" t="s">
        <v>9767</v>
      </c>
      <c r="I369" s="17"/>
      <c r="J369" s="18"/>
      <c r="K369" s="114"/>
      <c r="L369" s="15" t="s">
        <v>9767</v>
      </c>
      <c r="M369" s="18"/>
      <c r="N369" s="18"/>
      <c r="O369" s="114"/>
      <c r="P369" s="34" t="s">
        <v>9767</v>
      </c>
      <c r="Q369" s="35"/>
      <c r="R369" s="36"/>
      <c r="S369" s="114"/>
      <c r="T369" s="15" t="s">
        <v>9767</v>
      </c>
      <c r="U369" s="18"/>
      <c r="V369" s="18"/>
      <c r="W369" s="114"/>
      <c r="X369" s="18"/>
      <c r="Y369" s="18"/>
      <c r="Z369" s="18"/>
      <c r="AA369" s="114"/>
      <c r="AB369" s="15"/>
      <c r="AC369" s="17"/>
      <c r="AD369" s="18"/>
      <c r="AE369" s="310"/>
    </row>
    <row r="370" spans="1:31" ht="15.75" customHeight="1" x14ac:dyDescent="0.4">
      <c r="A370" s="107"/>
      <c r="B370" s="52"/>
      <c r="C370" s="993"/>
      <c r="D370" s="20" t="s">
        <v>9767</v>
      </c>
      <c r="E370" s="21"/>
      <c r="F370" s="21"/>
      <c r="G370" s="113"/>
      <c r="H370" s="20"/>
      <c r="I370" s="22"/>
      <c r="J370" s="22"/>
      <c r="K370" s="112"/>
      <c r="L370" s="20"/>
      <c r="M370" s="22"/>
      <c r="N370" s="22"/>
      <c r="O370" s="112"/>
      <c r="P370" s="37"/>
      <c r="Q370" s="38"/>
      <c r="R370" s="39"/>
      <c r="S370" s="112"/>
      <c r="T370" s="20"/>
      <c r="U370" s="22"/>
      <c r="V370" s="22"/>
      <c r="W370" s="112"/>
      <c r="X370" s="20"/>
      <c r="Y370" s="24"/>
      <c r="Z370" s="24"/>
      <c r="AA370" s="112"/>
      <c r="AB370" s="20"/>
      <c r="AC370" s="22"/>
      <c r="AD370" s="22"/>
      <c r="AE370" s="311"/>
    </row>
    <row r="371" spans="1:31" ht="15.75" customHeight="1" x14ac:dyDescent="0.4">
      <c r="A371" s="107"/>
      <c r="B371" s="52"/>
      <c r="C371" s="994" t="s">
        <v>1</v>
      </c>
      <c r="D371" s="25" t="s">
        <v>9767</v>
      </c>
      <c r="E371" s="26"/>
      <c r="F371" s="26"/>
      <c r="G371" s="111"/>
      <c r="H371" s="25" t="s">
        <v>9767</v>
      </c>
      <c r="I371" s="27"/>
      <c r="J371" s="28"/>
      <c r="K371" s="110"/>
      <c r="L371" s="25" t="s">
        <v>9889</v>
      </c>
      <c r="M371" s="28">
        <v>3</v>
      </c>
      <c r="N371" s="508" t="s">
        <v>406</v>
      </c>
      <c r="O371" s="110" t="s">
        <v>337</v>
      </c>
      <c r="P371" s="25" t="s">
        <v>9914</v>
      </c>
      <c r="Q371" s="27">
        <v>4</v>
      </c>
      <c r="R371" s="28" t="s">
        <v>234</v>
      </c>
      <c r="S371" s="110" t="s">
        <v>164</v>
      </c>
      <c r="T371" s="25" t="s">
        <v>9914</v>
      </c>
      <c r="U371" s="28">
        <v>4</v>
      </c>
      <c r="V371" s="28" t="s">
        <v>234</v>
      </c>
      <c r="W371" s="110" t="s">
        <v>164</v>
      </c>
      <c r="X371" s="25"/>
      <c r="Y371" s="28"/>
      <c r="Z371" s="28"/>
      <c r="AA371" s="110"/>
      <c r="AB371" s="25"/>
      <c r="AC371" s="27"/>
      <c r="AD371" s="28"/>
      <c r="AE371" s="312"/>
    </row>
    <row r="372" spans="1:31" ht="15.75" customHeight="1" x14ac:dyDescent="0.4">
      <c r="A372" s="107"/>
      <c r="B372" s="52"/>
      <c r="C372" s="994"/>
      <c r="D372" s="40"/>
      <c r="E372" s="41"/>
      <c r="F372" s="42"/>
      <c r="G372" s="108"/>
      <c r="H372" s="40"/>
      <c r="I372" s="42"/>
      <c r="J372" s="42"/>
      <c r="K372" s="108"/>
      <c r="L372" s="40"/>
      <c r="M372" s="42"/>
      <c r="N372" s="42"/>
      <c r="O372" s="108"/>
      <c r="P372" s="40"/>
      <c r="Q372" s="41"/>
      <c r="R372" s="42"/>
      <c r="S372" s="108"/>
      <c r="T372" s="40" t="s">
        <v>9947</v>
      </c>
      <c r="U372" s="42"/>
      <c r="V372" s="42"/>
      <c r="W372" s="108"/>
      <c r="X372" s="40"/>
      <c r="Y372" s="43"/>
      <c r="Z372" s="43"/>
      <c r="AA372" s="109"/>
      <c r="AB372" s="40"/>
      <c r="AC372" s="41"/>
      <c r="AD372" s="42"/>
      <c r="AE372" s="313"/>
    </row>
    <row r="373" spans="1:31" ht="15.75" customHeight="1" x14ac:dyDescent="0.4">
      <c r="A373" s="105">
        <v>6</v>
      </c>
      <c r="B373" s="51" t="s">
        <v>8411</v>
      </c>
      <c r="C373" s="992" t="s">
        <v>0</v>
      </c>
      <c r="D373" s="15" t="s">
        <v>9768</v>
      </c>
      <c r="E373" s="16"/>
      <c r="F373" s="16"/>
      <c r="G373" s="115"/>
      <c r="H373" s="15" t="s">
        <v>9856</v>
      </c>
      <c r="I373" s="17">
        <v>3</v>
      </c>
      <c r="J373" s="509" t="s">
        <v>443</v>
      </c>
      <c r="K373" s="114" t="s">
        <v>8393</v>
      </c>
      <c r="L373" s="18" t="s">
        <v>9769</v>
      </c>
      <c r="M373" s="18">
        <v>4</v>
      </c>
      <c r="N373" s="509" t="s">
        <v>499</v>
      </c>
      <c r="O373" s="114" t="s">
        <v>170</v>
      </c>
      <c r="P373" s="15" t="s">
        <v>9915</v>
      </c>
      <c r="Q373" s="17">
        <v>4</v>
      </c>
      <c r="R373" s="509" t="s">
        <v>400</v>
      </c>
      <c r="S373" s="114" t="s">
        <v>604</v>
      </c>
      <c r="T373" s="15" t="s">
        <v>9769</v>
      </c>
      <c r="U373" s="18">
        <v>3</v>
      </c>
      <c r="V373" s="509" t="s">
        <v>499</v>
      </c>
      <c r="W373" s="114" t="s">
        <v>170</v>
      </c>
      <c r="X373" s="15"/>
      <c r="Y373" s="18"/>
      <c r="Z373" s="18"/>
      <c r="AA373" s="114"/>
      <c r="AB373" s="15"/>
      <c r="AC373" s="17"/>
      <c r="AD373" s="18"/>
      <c r="AE373" s="310"/>
    </row>
    <row r="374" spans="1:31" ht="15.75" customHeight="1" x14ac:dyDescent="0.4">
      <c r="A374" s="107"/>
      <c r="B374" s="52"/>
      <c r="C374" s="993"/>
      <c r="D374" s="20"/>
      <c r="E374" s="21"/>
      <c r="F374" s="21"/>
      <c r="G374" s="113"/>
      <c r="H374" s="20"/>
      <c r="I374" s="22"/>
      <c r="J374" s="22"/>
      <c r="K374" s="112"/>
      <c r="L374" s="20"/>
      <c r="M374" s="22"/>
      <c r="N374" s="22"/>
      <c r="O374" s="112"/>
      <c r="P374" s="20" t="s">
        <v>9916</v>
      </c>
      <c r="Q374" s="24"/>
      <c r="R374" s="24"/>
      <c r="S374" s="112"/>
      <c r="T374" s="20"/>
      <c r="U374" s="24"/>
      <c r="V374" s="22"/>
      <c r="W374" s="112"/>
      <c r="X374" s="20"/>
      <c r="Y374" s="24"/>
      <c r="Z374" s="24"/>
      <c r="AA374" s="112"/>
      <c r="AB374" s="20"/>
      <c r="AC374" s="22"/>
      <c r="AD374" s="22"/>
      <c r="AE374" s="311"/>
    </row>
    <row r="375" spans="1:31" ht="15.75" customHeight="1" x14ac:dyDescent="0.4">
      <c r="A375" s="107"/>
      <c r="B375" s="52"/>
      <c r="C375" s="994" t="s">
        <v>1</v>
      </c>
      <c r="D375" s="25" t="s">
        <v>9769</v>
      </c>
      <c r="E375" s="26">
        <v>4</v>
      </c>
      <c r="F375" s="537" t="s">
        <v>499</v>
      </c>
      <c r="G375" s="111" t="s">
        <v>170</v>
      </c>
      <c r="H375" s="25" t="s">
        <v>9857</v>
      </c>
      <c r="I375" s="27">
        <v>4</v>
      </c>
      <c r="J375" s="28" t="s">
        <v>246</v>
      </c>
      <c r="K375" s="110" t="s">
        <v>181</v>
      </c>
      <c r="L375" s="25" t="s">
        <v>9857</v>
      </c>
      <c r="M375" s="28">
        <v>4</v>
      </c>
      <c r="N375" s="28" t="s">
        <v>246</v>
      </c>
      <c r="O375" s="110" t="s">
        <v>181</v>
      </c>
      <c r="P375" s="30"/>
      <c r="Q375" s="31"/>
      <c r="R375" s="28"/>
      <c r="S375" s="110"/>
      <c r="T375" s="25"/>
      <c r="U375" s="28"/>
      <c r="V375" s="28"/>
      <c r="W375" s="110"/>
      <c r="X375" s="25"/>
      <c r="Y375" s="28"/>
      <c r="Z375" s="28"/>
      <c r="AA375" s="110"/>
      <c r="AB375" s="25"/>
      <c r="AC375" s="27"/>
      <c r="AD375" s="28"/>
      <c r="AE375" s="312"/>
    </row>
    <row r="376" spans="1:31" ht="15.75" customHeight="1" x14ac:dyDescent="0.4">
      <c r="A376" s="107"/>
      <c r="B376" s="52"/>
      <c r="C376" s="994"/>
      <c r="D376" s="25"/>
      <c r="E376" s="26"/>
      <c r="F376" s="26"/>
      <c r="G376" s="111"/>
      <c r="H376" s="25"/>
      <c r="I376" s="28"/>
      <c r="J376" s="28"/>
      <c r="K376" s="110"/>
      <c r="L376" s="25"/>
      <c r="M376" s="28"/>
      <c r="N376" s="28"/>
      <c r="O376" s="110"/>
      <c r="P376" s="30"/>
      <c r="Q376" s="31"/>
      <c r="R376" s="32"/>
      <c r="S376" s="110"/>
      <c r="T376" s="25"/>
      <c r="U376" s="27"/>
      <c r="V376" s="27"/>
      <c r="W376" s="110"/>
      <c r="X376" s="25"/>
      <c r="Y376" s="33"/>
      <c r="Z376" s="33"/>
      <c r="AA376" s="116"/>
      <c r="AB376" s="25"/>
      <c r="AC376" s="27"/>
      <c r="AD376" s="28"/>
      <c r="AE376" s="312"/>
    </row>
    <row r="377" spans="1:31" ht="15.75" customHeight="1" x14ac:dyDescent="0.4">
      <c r="A377" s="105">
        <v>1</v>
      </c>
      <c r="B377" s="51" t="s">
        <v>6614</v>
      </c>
      <c r="C377" s="992" t="s">
        <v>0</v>
      </c>
      <c r="D377" s="15"/>
      <c r="E377" s="16"/>
      <c r="F377" s="16"/>
      <c r="G377" s="115"/>
      <c r="H377" s="15"/>
      <c r="I377" s="17"/>
      <c r="J377" s="18"/>
      <c r="K377" s="114"/>
      <c r="L377" s="15"/>
      <c r="M377" s="18"/>
      <c r="N377" s="18"/>
      <c r="O377" s="114"/>
      <c r="P377" s="34"/>
      <c r="Q377" s="35"/>
      <c r="R377" s="36"/>
      <c r="S377" s="114"/>
      <c r="T377" s="15"/>
      <c r="U377" s="18"/>
      <c r="V377" s="18"/>
      <c r="W377" s="114"/>
      <c r="X377" s="18"/>
      <c r="Y377" s="18"/>
      <c r="Z377" s="18"/>
      <c r="AA377" s="114"/>
      <c r="AB377" s="15"/>
      <c r="AC377" s="17"/>
      <c r="AD377" s="18"/>
      <c r="AE377" s="310"/>
    </row>
    <row r="378" spans="1:31" ht="15.75" customHeight="1" x14ac:dyDescent="0.4">
      <c r="A378" s="107"/>
      <c r="B378" s="52" t="s">
        <v>412</v>
      </c>
      <c r="C378" s="993"/>
      <c r="D378" s="20"/>
      <c r="E378" s="21"/>
      <c r="F378" s="21"/>
      <c r="G378" s="113"/>
      <c r="H378" s="20"/>
      <c r="I378" s="22"/>
      <c r="J378" s="22"/>
      <c r="K378" s="112"/>
      <c r="L378" s="20"/>
      <c r="M378" s="22"/>
      <c r="N378" s="22"/>
      <c r="O378" s="112"/>
      <c r="P378" s="37"/>
      <c r="Q378" s="38"/>
      <c r="R378" s="39"/>
      <c r="S378" s="112"/>
      <c r="T378" s="20"/>
      <c r="U378" s="22"/>
      <c r="V378" s="22"/>
      <c r="W378" s="112"/>
      <c r="X378" s="20"/>
      <c r="Y378" s="24"/>
      <c r="Z378" s="24"/>
      <c r="AA378" s="112"/>
      <c r="AB378" s="20"/>
      <c r="AC378" s="22"/>
      <c r="AD378" s="22"/>
      <c r="AE378" s="311"/>
    </row>
    <row r="379" spans="1:31" ht="15.75" customHeight="1" x14ac:dyDescent="0.4">
      <c r="A379" s="107"/>
      <c r="B379" s="52"/>
      <c r="C379" s="994" t="s">
        <v>1</v>
      </c>
      <c r="D379" s="25"/>
      <c r="E379" s="26"/>
      <c r="F379" s="26"/>
      <c r="G379" s="111"/>
      <c r="H379" s="25"/>
      <c r="I379" s="27"/>
      <c r="J379" s="28"/>
      <c r="K379" s="110"/>
      <c r="L379" s="25"/>
      <c r="M379" s="28"/>
      <c r="N379" s="28"/>
      <c r="O379" s="110"/>
      <c r="P379" s="25"/>
      <c r="Q379" s="27"/>
      <c r="R379" s="28"/>
      <c r="S379" s="110"/>
      <c r="T379" s="25"/>
      <c r="U379" s="28"/>
      <c r="V379" s="28"/>
      <c r="W379" s="110"/>
      <c r="X379" s="25"/>
      <c r="Y379" s="28"/>
      <c r="Z379" s="28"/>
      <c r="AA379" s="110"/>
      <c r="AB379" s="25"/>
      <c r="AC379" s="27"/>
      <c r="AD379" s="28"/>
      <c r="AE379" s="312"/>
    </row>
    <row r="380" spans="1:31" ht="15.75" customHeight="1" x14ac:dyDescent="0.4">
      <c r="A380" s="107"/>
      <c r="B380" s="52"/>
      <c r="C380" s="994"/>
      <c r="D380" s="40"/>
      <c r="E380" s="41"/>
      <c r="F380" s="42"/>
      <c r="G380" s="108"/>
      <c r="H380" s="40"/>
      <c r="I380" s="42"/>
      <c r="J380" s="42"/>
      <c r="K380" s="108"/>
      <c r="L380" s="40"/>
      <c r="M380" s="42"/>
      <c r="N380" s="42"/>
      <c r="O380" s="108"/>
      <c r="P380" s="40"/>
      <c r="Q380" s="41"/>
      <c r="R380" s="42"/>
      <c r="S380" s="108"/>
      <c r="T380" s="40"/>
      <c r="U380" s="42"/>
      <c r="V380" s="42"/>
      <c r="W380" s="108"/>
      <c r="X380" s="40"/>
      <c r="Y380" s="43"/>
      <c r="Z380" s="43"/>
      <c r="AA380" s="109"/>
      <c r="AB380" s="40"/>
      <c r="AC380" s="41"/>
      <c r="AD380" s="42"/>
      <c r="AE380" s="313"/>
    </row>
    <row r="381" spans="1:31" ht="15.75" customHeight="1" x14ac:dyDescent="0.4">
      <c r="A381" s="105">
        <v>2</v>
      </c>
      <c r="B381" s="51" t="s">
        <v>7408</v>
      </c>
      <c r="C381" s="992" t="s">
        <v>0</v>
      </c>
      <c r="D381" s="15" t="s">
        <v>9770</v>
      </c>
      <c r="E381" s="16"/>
      <c r="F381" s="16"/>
      <c r="G381" s="115"/>
      <c r="H381" s="15" t="s">
        <v>9770</v>
      </c>
      <c r="I381" s="17"/>
      <c r="J381" s="18"/>
      <c r="K381" s="114"/>
      <c r="L381" s="15" t="s">
        <v>9770</v>
      </c>
      <c r="M381" s="18"/>
      <c r="N381" s="18"/>
      <c r="O381" s="114"/>
      <c r="P381" s="34" t="s">
        <v>9770</v>
      </c>
      <c r="Q381" s="35"/>
      <c r="R381" s="36"/>
      <c r="S381" s="114"/>
      <c r="T381" s="15" t="s">
        <v>9770</v>
      </c>
      <c r="U381" s="18"/>
      <c r="V381" s="18"/>
      <c r="W381" s="114"/>
      <c r="X381" s="18"/>
      <c r="Y381" s="18"/>
      <c r="Z381" s="18"/>
      <c r="AA381" s="114"/>
      <c r="AB381" s="15"/>
      <c r="AC381" s="17"/>
      <c r="AD381" s="18"/>
      <c r="AE381" s="310"/>
    </row>
    <row r="382" spans="1:31" ht="15.75" customHeight="1" x14ac:dyDescent="0.4">
      <c r="A382" s="107"/>
      <c r="B382" s="52" t="s">
        <v>412</v>
      </c>
      <c r="C382" s="993"/>
      <c r="D382" s="20"/>
      <c r="E382" s="21"/>
      <c r="F382" s="21"/>
      <c r="G382" s="113"/>
      <c r="H382" s="20"/>
      <c r="I382" s="22"/>
      <c r="J382" s="22"/>
      <c r="K382" s="112"/>
      <c r="L382" s="20"/>
      <c r="M382" s="22"/>
      <c r="N382" s="22"/>
      <c r="O382" s="112"/>
      <c r="P382" s="37"/>
      <c r="Q382" s="38"/>
      <c r="R382" s="39"/>
      <c r="S382" s="112"/>
      <c r="T382" s="20"/>
      <c r="U382" s="22"/>
      <c r="V382" s="22"/>
      <c r="W382" s="112"/>
      <c r="X382" s="20"/>
      <c r="Y382" s="24"/>
      <c r="Z382" s="24"/>
      <c r="AA382" s="112"/>
      <c r="AB382" s="20"/>
      <c r="AC382" s="22"/>
      <c r="AD382" s="22"/>
      <c r="AE382" s="311"/>
    </row>
    <row r="383" spans="1:31" ht="15.75" customHeight="1" x14ac:dyDescent="0.4">
      <c r="A383" s="107"/>
      <c r="B383" s="52"/>
      <c r="C383" s="994" t="s">
        <v>1</v>
      </c>
      <c r="D383" s="25"/>
      <c r="E383" s="26"/>
      <c r="F383" s="26"/>
      <c r="G383" s="111"/>
      <c r="H383" s="25"/>
      <c r="I383" s="27"/>
      <c r="J383" s="28"/>
      <c r="K383" s="110"/>
      <c r="L383" s="25"/>
      <c r="M383" s="28"/>
      <c r="N383" s="28"/>
      <c r="O383" s="110"/>
      <c r="P383" s="25"/>
      <c r="Q383" s="27"/>
      <c r="R383" s="28"/>
      <c r="S383" s="110"/>
      <c r="T383" s="25"/>
      <c r="U383" s="28"/>
      <c r="V383" s="28"/>
      <c r="W383" s="110"/>
      <c r="X383" s="25"/>
      <c r="Y383" s="28"/>
      <c r="Z383" s="28"/>
      <c r="AA383" s="110"/>
      <c r="AB383" s="25"/>
      <c r="AC383" s="27"/>
      <c r="AD383" s="28"/>
      <c r="AE383" s="312"/>
    </row>
    <row r="384" spans="1:31" ht="15.75" customHeight="1" x14ac:dyDescent="0.4">
      <c r="A384" s="107"/>
      <c r="B384" s="52"/>
      <c r="C384" s="994"/>
      <c r="D384" s="40"/>
      <c r="E384" s="41"/>
      <c r="F384" s="42"/>
      <c r="G384" s="108"/>
      <c r="H384" s="40"/>
      <c r="I384" s="42"/>
      <c r="J384" s="42"/>
      <c r="K384" s="108"/>
      <c r="L384" s="40"/>
      <c r="M384" s="42"/>
      <c r="N384" s="42"/>
      <c r="O384" s="108"/>
      <c r="P384" s="40"/>
      <c r="Q384" s="41"/>
      <c r="R384" s="42"/>
      <c r="S384" s="108"/>
      <c r="T384" s="40"/>
      <c r="U384" s="42"/>
      <c r="V384" s="42"/>
      <c r="W384" s="108"/>
      <c r="X384" s="40"/>
      <c r="Y384" s="43"/>
      <c r="Z384" s="43"/>
      <c r="AA384" s="109"/>
      <c r="AB384" s="40"/>
      <c r="AC384" s="41"/>
      <c r="AD384" s="42"/>
      <c r="AE384" s="313"/>
    </row>
    <row r="385" spans="1:31" ht="15.75" customHeight="1" x14ac:dyDescent="0.4">
      <c r="A385" s="105">
        <v>3</v>
      </c>
      <c r="B385" s="51" t="s">
        <v>7387</v>
      </c>
      <c r="C385" s="992" t="s">
        <v>0</v>
      </c>
      <c r="D385" s="15" t="s">
        <v>9771</v>
      </c>
      <c r="E385" s="16"/>
      <c r="F385" s="16"/>
      <c r="G385" s="115"/>
      <c r="H385" s="15" t="s">
        <v>9771</v>
      </c>
      <c r="I385" s="17"/>
      <c r="J385" s="18"/>
      <c r="K385" s="114"/>
      <c r="L385" s="18" t="s">
        <v>9771</v>
      </c>
      <c r="M385" s="18"/>
      <c r="N385" s="18"/>
      <c r="O385" s="114"/>
      <c r="P385" s="15" t="s">
        <v>9771</v>
      </c>
      <c r="Q385" s="17"/>
      <c r="R385" s="18"/>
      <c r="S385" s="114"/>
      <c r="T385" s="15" t="s">
        <v>9771</v>
      </c>
      <c r="U385" s="18"/>
      <c r="V385" s="18"/>
      <c r="W385" s="114"/>
      <c r="X385" s="15"/>
      <c r="Y385" s="18"/>
      <c r="Z385" s="18"/>
      <c r="AA385" s="114"/>
      <c r="AB385" s="15"/>
      <c r="AC385" s="17"/>
      <c r="AD385" s="18"/>
      <c r="AE385" s="310"/>
    </row>
    <row r="386" spans="1:31" ht="15.75" customHeight="1" x14ac:dyDescent="0.4">
      <c r="A386" s="107"/>
      <c r="B386" s="52" t="s">
        <v>412</v>
      </c>
      <c r="C386" s="993"/>
      <c r="D386" s="20"/>
      <c r="E386" s="21"/>
      <c r="F386" s="21"/>
      <c r="G386" s="113"/>
      <c r="H386" s="20"/>
      <c r="I386" s="22"/>
      <c r="J386" s="22"/>
      <c r="K386" s="112"/>
      <c r="L386" s="20"/>
      <c r="M386" s="22"/>
      <c r="N386" s="22"/>
      <c r="O386" s="112"/>
      <c r="P386" s="20"/>
      <c r="Q386" s="24"/>
      <c r="R386" s="24"/>
      <c r="S386" s="112"/>
      <c r="T386" s="20"/>
      <c r="U386" s="24"/>
      <c r="V386" s="22"/>
      <c r="W386" s="112"/>
      <c r="X386" s="20"/>
      <c r="Y386" s="24"/>
      <c r="Z386" s="24"/>
      <c r="AA386" s="112"/>
      <c r="AB386" s="20"/>
      <c r="AC386" s="22"/>
      <c r="AD386" s="22"/>
      <c r="AE386" s="311"/>
    </row>
    <row r="387" spans="1:31" ht="15.75" customHeight="1" x14ac:dyDescent="0.4">
      <c r="A387" s="107"/>
      <c r="B387" s="52"/>
      <c r="C387" s="994" t="s">
        <v>1</v>
      </c>
      <c r="D387" s="25"/>
      <c r="E387" s="26"/>
      <c r="F387" s="26"/>
      <c r="G387" s="111"/>
      <c r="H387" s="25"/>
      <c r="I387" s="27"/>
      <c r="J387" s="28"/>
      <c r="K387" s="110"/>
      <c r="L387" s="25"/>
      <c r="M387" s="28"/>
      <c r="N387" s="28"/>
      <c r="O387" s="110"/>
      <c r="P387" s="30"/>
      <c r="Q387" s="31"/>
      <c r="R387" s="28"/>
      <c r="S387" s="110"/>
      <c r="T387" s="25"/>
      <c r="U387" s="28"/>
      <c r="V387" s="28"/>
      <c r="W387" s="110"/>
      <c r="X387" s="25"/>
      <c r="Y387" s="28"/>
      <c r="Z387" s="28"/>
      <c r="AA387" s="110"/>
      <c r="AB387" s="25"/>
      <c r="AC387" s="27"/>
      <c r="AD387" s="28"/>
      <c r="AE387" s="312"/>
    </row>
    <row r="388" spans="1:31" ht="15.75" customHeight="1" x14ac:dyDescent="0.4">
      <c r="A388" s="107"/>
      <c r="B388" s="52"/>
      <c r="C388" s="994"/>
      <c r="D388" s="25"/>
      <c r="E388" s="26"/>
      <c r="F388" s="26"/>
      <c r="G388" s="111"/>
      <c r="H388" s="25"/>
      <c r="I388" s="28"/>
      <c r="J388" s="28"/>
      <c r="K388" s="110"/>
      <c r="L388" s="25"/>
      <c r="M388" s="28"/>
      <c r="N388" s="28"/>
      <c r="O388" s="110"/>
      <c r="P388" s="30"/>
      <c r="Q388" s="31"/>
      <c r="R388" s="32"/>
      <c r="S388" s="110"/>
      <c r="T388" s="25"/>
      <c r="U388" s="27"/>
      <c r="V388" s="27"/>
      <c r="W388" s="110"/>
      <c r="X388" s="25"/>
      <c r="Y388" s="33"/>
      <c r="Z388" s="33"/>
      <c r="AA388" s="116"/>
      <c r="AB388" s="25"/>
      <c r="AC388" s="27"/>
      <c r="AD388" s="28"/>
      <c r="AE388" s="312"/>
    </row>
    <row r="389" spans="1:31" ht="15.75" customHeight="1" x14ac:dyDescent="0.4">
      <c r="A389" s="105">
        <v>3</v>
      </c>
      <c r="B389" s="51" t="s">
        <v>7409</v>
      </c>
      <c r="C389" s="992" t="s">
        <v>0</v>
      </c>
      <c r="D389" s="15" t="s">
        <v>9772</v>
      </c>
      <c r="E389" s="16">
        <v>4</v>
      </c>
      <c r="F389" s="16"/>
      <c r="G389" s="115" t="s">
        <v>173</v>
      </c>
      <c r="H389" s="15" t="s">
        <v>9772</v>
      </c>
      <c r="I389" s="17">
        <v>4</v>
      </c>
      <c r="J389" s="18"/>
      <c r="K389" s="114" t="s">
        <v>173</v>
      </c>
      <c r="L389" s="15" t="s">
        <v>9772</v>
      </c>
      <c r="M389" s="18">
        <v>4</v>
      </c>
      <c r="N389" s="18"/>
      <c r="O389" s="114" t="s">
        <v>173</v>
      </c>
      <c r="P389" s="34" t="s">
        <v>9772</v>
      </c>
      <c r="Q389" s="35">
        <v>4</v>
      </c>
      <c r="R389" s="36"/>
      <c r="S389" s="114" t="s">
        <v>173</v>
      </c>
      <c r="T389" s="15" t="s">
        <v>9772</v>
      </c>
      <c r="U389" s="18">
        <v>4</v>
      </c>
      <c r="V389" s="18"/>
      <c r="W389" s="114" t="s">
        <v>173</v>
      </c>
      <c r="X389" s="18"/>
      <c r="Y389" s="18"/>
      <c r="Z389" s="18"/>
      <c r="AA389" s="114"/>
      <c r="AB389" s="15"/>
      <c r="AC389" s="17"/>
      <c r="AD389" s="18"/>
      <c r="AE389" s="310"/>
    </row>
    <row r="390" spans="1:31" ht="15.75" customHeight="1" x14ac:dyDescent="0.4">
      <c r="A390" s="107"/>
      <c r="B390" s="52" t="s">
        <v>412</v>
      </c>
      <c r="C390" s="993"/>
      <c r="D390" s="20"/>
      <c r="E390" s="21"/>
      <c r="F390" s="21"/>
      <c r="G390" s="113"/>
      <c r="H390" s="20"/>
      <c r="I390" s="22"/>
      <c r="J390" s="22"/>
      <c r="K390" s="112"/>
      <c r="L390" s="20"/>
      <c r="M390" s="22"/>
      <c r="N390" s="22"/>
      <c r="O390" s="112"/>
      <c r="P390" s="37"/>
      <c r="Q390" s="38"/>
      <c r="R390" s="39"/>
      <c r="S390" s="112"/>
      <c r="T390" s="20"/>
      <c r="U390" s="22"/>
      <c r="V390" s="22"/>
      <c r="W390" s="112"/>
      <c r="X390" s="20"/>
      <c r="Y390" s="24"/>
      <c r="Z390" s="24"/>
      <c r="AA390" s="112"/>
      <c r="AB390" s="20"/>
      <c r="AC390" s="22"/>
      <c r="AD390" s="22"/>
      <c r="AE390" s="311"/>
    </row>
    <row r="391" spans="1:31" ht="15.75" customHeight="1" x14ac:dyDescent="0.4">
      <c r="A391" s="107"/>
      <c r="B391" s="52"/>
      <c r="C391" s="994" t="s">
        <v>1</v>
      </c>
      <c r="D391" s="25"/>
      <c r="E391" s="26"/>
      <c r="F391" s="26"/>
      <c r="G391" s="111"/>
      <c r="H391" s="25"/>
      <c r="I391" s="27"/>
      <c r="J391" s="28"/>
      <c r="K391" s="110"/>
      <c r="L391" s="25"/>
      <c r="M391" s="28"/>
      <c r="N391" s="28"/>
      <c r="O391" s="110"/>
      <c r="P391" s="25"/>
      <c r="Q391" s="27"/>
      <c r="R391" s="28"/>
      <c r="S391" s="110"/>
      <c r="T391" s="25"/>
      <c r="U391" s="28"/>
      <c r="V391" s="28"/>
      <c r="W391" s="110"/>
      <c r="X391" s="25"/>
      <c r="Y391" s="28"/>
      <c r="Z391" s="28"/>
      <c r="AA391" s="110"/>
      <c r="AB391" s="25"/>
      <c r="AC391" s="27"/>
      <c r="AD391" s="28"/>
      <c r="AE391" s="312"/>
    </row>
    <row r="392" spans="1:31" ht="15.75" customHeight="1" x14ac:dyDescent="0.4">
      <c r="A392" s="107"/>
      <c r="B392" s="52"/>
      <c r="C392" s="994"/>
      <c r="D392" s="40"/>
      <c r="E392" s="41"/>
      <c r="F392" s="42"/>
      <c r="G392" s="108"/>
      <c r="H392" s="40"/>
      <c r="I392" s="42"/>
      <c r="J392" s="42"/>
      <c r="K392" s="108"/>
      <c r="L392" s="40"/>
      <c r="M392" s="42"/>
      <c r="N392" s="42"/>
      <c r="O392" s="108"/>
      <c r="P392" s="40"/>
      <c r="Q392" s="41"/>
      <c r="R392" s="42"/>
      <c r="S392" s="108"/>
      <c r="T392" s="40"/>
      <c r="U392" s="42"/>
      <c r="V392" s="42"/>
      <c r="W392" s="108"/>
      <c r="X392" s="40"/>
      <c r="Y392" s="43"/>
      <c r="Z392" s="43"/>
      <c r="AA392" s="109"/>
      <c r="AB392" s="40"/>
      <c r="AC392" s="41"/>
      <c r="AD392" s="42"/>
      <c r="AE392" s="313"/>
    </row>
    <row r="393" spans="1:31" ht="15.75" customHeight="1" x14ac:dyDescent="0.4">
      <c r="A393" s="105">
        <v>4</v>
      </c>
      <c r="B393" s="51" t="s">
        <v>7410</v>
      </c>
      <c r="C393" s="992" t="s">
        <v>0</v>
      </c>
      <c r="D393" s="15" t="s">
        <v>9773</v>
      </c>
      <c r="E393" s="16">
        <v>4</v>
      </c>
      <c r="F393" s="16"/>
      <c r="G393" s="115" t="s">
        <v>173</v>
      </c>
      <c r="H393" s="15" t="s">
        <v>9773</v>
      </c>
      <c r="I393" s="17">
        <v>4</v>
      </c>
      <c r="J393" s="18"/>
      <c r="K393" s="114" t="s">
        <v>173</v>
      </c>
      <c r="L393" s="15" t="s">
        <v>9773</v>
      </c>
      <c r="M393" s="18">
        <v>4</v>
      </c>
      <c r="N393" s="18"/>
      <c r="O393" s="114" t="s">
        <v>173</v>
      </c>
      <c r="P393" s="34" t="s">
        <v>9773</v>
      </c>
      <c r="Q393" s="35">
        <v>4</v>
      </c>
      <c r="R393" s="36"/>
      <c r="S393" s="114" t="s">
        <v>173</v>
      </c>
      <c r="T393" s="15" t="s">
        <v>9773</v>
      </c>
      <c r="U393" s="18">
        <v>4</v>
      </c>
      <c r="V393" s="18"/>
      <c r="W393" s="114" t="s">
        <v>173</v>
      </c>
      <c r="X393" s="18"/>
      <c r="Y393" s="18"/>
      <c r="Z393" s="18"/>
      <c r="AA393" s="114"/>
      <c r="AB393" s="15"/>
      <c r="AC393" s="17"/>
      <c r="AD393" s="18"/>
      <c r="AE393" s="310"/>
    </row>
    <row r="394" spans="1:31" ht="15.75" customHeight="1" x14ac:dyDescent="0.4">
      <c r="A394" s="107"/>
      <c r="B394" s="52" t="s">
        <v>412</v>
      </c>
      <c r="C394" s="993"/>
      <c r="D394" s="20"/>
      <c r="E394" s="21"/>
      <c r="F394" s="21"/>
      <c r="G394" s="113"/>
      <c r="H394" s="20"/>
      <c r="I394" s="22"/>
      <c r="J394" s="22"/>
      <c r="K394" s="112"/>
      <c r="L394" s="20"/>
      <c r="M394" s="22"/>
      <c r="N394" s="22"/>
      <c r="O394" s="112"/>
      <c r="P394" s="37"/>
      <c r="Q394" s="38"/>
      <c r="R394" s="39"/>
      <c r="S394" s="112"/>
      <c r="T394" s="20"/>
      <c r="U394" s="22"/>
      <c r="V394" s="22"/>
      <c r="W394" s="112"/>
      <c r="X394" s="20"/>
      <c r="Y394" s="24"/>
      <c r="Z394" s="24"/>
      <c r="AA394" s="112"/>
      <c r="AB394" s="20"/>
      <c r="AC394" s="22"/>
      <c r="AD394" s="22"/>
      <c r="AE394" s="311"/>
    </row>
    <row r="395" spans="1:31" ht="15.75" customHeight="1" x14ac:dyDescent="0.4">
      <c r="A395" s="107"/>
      <c r="B395" s="52"/>
      <c r="C395" s="994" t="s">
        <v>1</v>
      </c>
      <c r="D395" s="25"/>
      <c r="E395" s="26"/>
      <c r="F395" s="26"/>
      <c r="G395" s="111"/>
      <c r="H395" s="25"/>
      <c r="I395" s="27"/>
      <c r="J395" s="28"/>
      <c r="K395" s="110"/>
      <c r="L395" s="25"/>
      <c r="M395" s="28"/>
      <c r="N395" s="28"/>
      <c r="O395" s="110"/>
      <c r="P395" s="25"/>
      <c r="Q395" s="27"/>
      <c r="R395" s="28"/>
      <c r="S395" s="110"/>
      <c r="T395" s="25"/>
      <c r="U395" s="28"/>
      <c r="V395" s="28"/>
      <c r="W395" s="110"/>
      <c r="X395" s="25"/>
      <c r="Y395" s="28"/>
      <c r="Z395" s="28"/>
      <c r="AA395" s="110"/>
      <c r="AB395" s="25"/>
      <c r="AC395" s="27"/>
      <c r="AD395" s="28"/>
      <c r="AE395" s="312"/>
    </row>
    <row r="396" spans="1:31" ht="15.75" customHeight="1" x14ac:dyDescent="0.4">
      <c r="A396" s="107"/>
      <c r="B396" s="52"/>
      <c r="C396" s="994"/>
      <c r="D396" s="40"/>
      <c r="E396" s="41"/>
      <c r="F396" s="42"/>
      <c r="G396" s="108"/>
      <c r="H396" s="40"/>
      <c r="I396" s="42"/>
      <c r="J396" s="42"/>
      <c r="K396" s="108"/>
      <c r="L396" s="40"/>
      <c r="M396" s="42"/>
      <c r="N396" s="42"/>
      <c r="O396" s="108"/>
      <c r="P396" s="40"/>
      <c r="Q396" s="41"/>
      <c r="R396" s="42"/>
      <c r="S396" s="108"/>
      <c r="T396" s="40"/>
      <c r="U396" s="42"/>
      <c r="V396" s="42"/>
      <c r="W396" s="108"/>
      <c r="X396" s="40"/>
      <c r="Y396" s="43"/>
      <c r="Z396" s="43"/>
      <c r="AA396" s="109"/>
      <c r="AB396" s="40"/>
      <c r="AC396" s="41"/>
      <c r="AD396" s="42"/>
      <c r="AE396" s="313"/>
    </row>
    <row r="397" spans="1:31" ht="15.75" customHeight="1" x14ac:dyDescent="0.4">
      <c r="A397" s="105">
        <v>4</v>
      </c>
      <c r="B397" s="51" t="s">
        <v>8423</v>
      </c>
      <c r="C397" s="992" t="s">
        <v>0</v>
      </c>
      <c r="D397" s="15" t="s">
        <v>9774</v>
      </c>
      <c r="E397" s="16">
        <v>4</v>
      </c>
      <c r="F397" s="16"/>
      <c r="G397" s="115" t="s">
        <v>8392</v>
      </c>
      <c r="H397" s="15" t="s">
        <v>9774</v>
      </c>
      <c r="I397" s="17">
        <v>4</v>
      </c>
      <c r="J397" s="18"/>
      <c r="K397" s="114" t="s">
        <v>8392</v>
      </c>
      <c r="L397" s="18" t="s">
        <v>9774</v>
      </c>
      <c r="M397" s="18">
        <v>4</v>
      </c>
      <c r="N397" s="18"/>
      <c r="O397" s="114" t="s">
        <v>8392</v>
      </c>
      <c r="P397" s="15" t="s">
        <v>9774</v>
      </c>
      <c r="Q397" s="17">
        <v>4</v>
      </c>
      <c r="R397" s="18"/>
      <c r="S397" s="114" t="s">
        <v>8392</v>
      </c>
      <c r="T397" s="15" t="s">
        <v>9774</v>
      </c>
      <c r="U397" s="18">
        <v>4</v>
      </c>
      <c r="V397" s="18"/>
      <c r="W397" s="114" t="s">
        <v>8392</v>
      </c>
      <c r="X397" s="15"/>
      <c r="Y397" s="18"/>
      <c r="Z397" s="18"/>
      <c r="AA397" s="114"/>
      <c r="AB397" s="15"/>
      <c r="AC397" s="17"/>
      <c r="AD397" s="18"/>
      <c r="AE397" s="310"/>
    </row>
    <row r="398" spans="1:31" ht="15.75" customHeight="1" x14ac:dyDescent="0.4">
      <c r="A398" s="107"/>
      <c r="B398" s="52" t="s">
        <v>412</v>
      </c>
      <c r="C398" s="993"/>
      <c r="D398" s="20"/>
      <c r="E398" s="21"/>
      <c r="F398" s="21"/>
      <c r="G398" s="113"/>
      <c r="H398" s="20"/>
      <c r="I398" s="22"/>
      <c r="J398" s="22"/>
      <c r="K398" s="112"/>
      <c r="L398" s="20"/>
      <c r="M398" s="22"/>
      <c r="N398" s="22"/>
      <c r="O398" s="112"/>
      <c r="P398" s="20"/>
      <c r="Q398" s="24"/>
      <c r="R398" s="24"/>
      <c r="S398" s="112"/>
      <c r="T398" s="20"/>
      <c r="U398" s="24"/>
      <c r="V398" s="22"/>
      <c r="W398" s="112"/>
      <c r="X398" s="20"/>
      <c r="Y398" s="24"/>
      <c r="Z398" s="24"/>
      <c r="AA398" s="112"/>
      <c r="AB398" s="20"/>
      <c r="AC398" s="22"/>
      <c r="AD398" s="22"/>
      <c r="AE398" s="311"/>
    </row>
    <row r="399" spans="1:31" ht="15.75" customHeight="1" x14ac:dyDescent="0.4">
      <c r="A399" s="107"/>
      <c r="B399" s="52"/>
      <c r="C399" s="994" t="s">
        <v>1</v>
      </c>
      <c r="D399" s="25"/>
      <c r="E399" s="26"/>
      <c r="F399" s="26"/>
      <c r="G399" s="111"/>
      <c r="H399" s="25"/>
      <c r="I399" s="27"/>
      <c r="J399" s="28"/>
      <c r="K399" s="110"/>
      <c r="L399" s="25"/>
      <c r="M399" s="28"/>
      <c r="N399" s="28"/>
      <c r="O399" s="110"/>
      <c r="P399" s="30"/>
      <c r="Q399" s="31"/>
      <c r="R399" s="28"/>
      <c r="S399" s="110"/>
      <c r="T399" s="25"/>
      <c r="U399" s="28"/>
      <c r="V399" s="28"/>
      <c r="W399" s="110"/>
      <c r="X399" s="25"/>
      <c r="Y399" s="28"/>
      <c r="Z399" s="28"/>
      <c r="AA399" s="110"/>
      <c r="AB399" s="25"/>
      <c r="AC399" s="27"/>
      <c r="AD399" s="28"/>
      <c r="AE399" s="312"/>
    </row>
    <row r="400" spans="1:31" ht="15.75" customHeight="1" x14ac:dyDescent="0.4">
      <c r="A400" s="107"/>
      <c r="B400" s="52"/>
      <c r="C400" s="994"/>
      <c r="D400" s="25"/>
      <c r="E400" s="26"/>
      <c r="F400" s="26"/>
      <c r="G400" s="111"/>
      <c r="H400" s="25"/>
      <c r="I400" s="28"/>
      <c r="J400" s="28"/>
      <c r="K400" s="110"/>
      <c r="L400" s="25"/>
      <c r="M400" s="28"/>
      <c r="N400" s="28"/>
      <c r="O400" s="110"/>
      <c r="P400" s="30"/>
      <c r="Q400" s="31"/>
      <c r="R400" s="32"/>
      <c r="S400" s="110"/>
      <c r="T400" s="25"/>
      <c r="U400" s="27"/>
      <c r="V400" s="27"/>
      <c r="W400" s="110"/>
      <c r="X400" s="25"/>
      <c r="Y400" s="33"/>
      <c r="Z400" s="33"/>
      <c r="AA400" s="116"/>
      <c r="AB400" s="25"/>
      <c r="AC400" s="27"/>
      <c r="AD400" s="28"/>
      <c r="AE400" s="312"/>
    </row>
    <row r="401" spans="1:31" ht="15.75" customHeight="1" x14ac:dyDescent="0.4">
      <c r="A401" s="105">
        <v>5</v>
      </c>
      <c r="B401" s="51" t="s">
        <v>8424</v>
      </c>
      <c r="C401" s="992" t="s">
        <v>0</v>
      </c>
      <c r="D401" s="15"/>
      <c r="E401" s="16"/>
      <c r="F401" s="16"/>
      <c r="G401" s="115"/>
      <c r="H401" s="15"/>
      <c r="I401" s="17"/>
      <c r="J401" s="18"/>
      <c r="K401" s="114"/>
      <c r="L401" s="18"/>
      <c r="M401" s="18"/>
      <c r="N401" s="18"/>
      <c r="O401" s="114"/>
      <c r="P401" s="15"/>
      <c r="Q401" s="17"/>
      <c r="R401" s="18"/>
      <c r="S401" s="114"/>
      <c r="T401" s="15"/>
      <c r="U401" s="17"/>
      <c r="V401" s="18"/>
      <c r="W401" s="114"/>
      <c r="X401" s="15"/>
      <c r="Y401" s="18"/>
      <c r="Z401" s="18"/>
      <c r="AA401" s="114"/>
      <c r="AB401" s="15"/>
      <c r="AC401" s="17"/>
      <c r="AD401" s="18"/>
      <c r="AE401" s="310"/>
    </row>
    <row r="402" spans="1:31" ht="15.75" customHeight="1" x14ac:dyDescent="0.4">
      <c r="A402" s="107"/>
      <c r="B402" s="52" t="s">
        <v>412</v>
      </c>
      <c r="C402" s="993"/>
      <c r="D402" s="20"/>
      <c r="E402" s="21"/>
      <c r="F402" s="21"/>
      <c r="G402" s="113"/>
      <c r="H402" s="20"/>
      <c r="I402" s="22"/>
      <c r="J402" s="22"/>
      <c r="K402" s="112"/>
      <c r="L402" s="20"/>
      <c r="M402" s="22"/>
      <c r="N402" s="22"/>
      <c r="O402" s="112"/>
      <c r="P402" s="20"/>
      <c r="Q402" s="24"/>
      <c r="R402" s="24"/>
      <c r="S402" s="112"/>
      <c r="T402" s="20"/>
      <c r="U402" s="22"/>
      <c r="V402" s="22"/>
      <c r="W402" s="112"/>
      <c r="X402" s="20"/>
      <c r="Y402" s="24"/>
      <c r="Z402" s="24"/>
      <c r="AA402" s="112"/>
      <c r="AB402" s="20"/>
      <c r="AC402" s="22"/>
      <c r="AD402" s="22"/>
      <c r="AE402" s="311"/>
    </row>
    <row r="403" spans="1:31" ht="15.75" customHeight="1" x14ac:dyDescent="0.4">
      <c r="A403" s="107"/>
      <c r="B403" s="52"/>
      <c r="C403" s="994" t="s">
        <v>1</v>
      </c>
      <c r="D403" s="25" t="s">
        <v>9775</v>
      </c>
      <c r="E403" s="26">
        <v>4</v>
      </c>
      <c r="F403" s="26"/>
      <c r="G403" s="111" t="s">
        <v>8392</v>
      </c>
      <c r="H403" s="25" t="s">
        <v>9775</v>
      </c>
      <c r="I403" s="27">
        <v>4</v>
      </c>
      <c r="J403" s="28"/>
      <c r="K403" s="110" t="s">
        <v>8392</v>
      </c>
      <c r="L403" s="25" t="s">
        <v>9775</v>
      </c>
      <c r="M403" s="28">
        <v>4</v>
      </c>
      <c r="N403" s="28"/>
      <c r="O403" s="110" t="s">
        <v>8392</v>
      </c>
      <c r="P403" s="30" t="s">
        <v>9775</v>
      </c>
      <c r="Q403" s="31">
        <v>4</v>
      </c>
      <c r="R403" s="28"/>
      <c r="S403" s="110" t="s">
        <v>8392</v>
      </c>
      <c r="T403" s="25" t="s">
        <v>9775</v>
      </c>
      <c r="U403" s="28">
        <v>4</v>
      </c>
      <c r="V403" s="28"/>
      <c r="W403" s="110" t="s">
        <v>8392</v>
      </c>
      <c r="X403" s="25"/>
      <c r="Y403" s="28"/>
      <c r="Z403" s="28"/>
      <c r="AA403" s="110"/>
      <c r="AB403" s="25"/>
      <c r="AC403" s="27"/>
      <c r="AD403" s="28"/>
      <c r="AE403" s="312"/>
    </row>
    <row r="404" spans="1:31" ht="15.75" customHeight="1" x14ac:dyDescent="0.4">
      <c r="A404" s="107"/>
      <c r="B404" s="52"/>
      <c r="C404" s="994"/>
      <c r="D404" s="25"/>
      <c r="E404" s="26"/>
      <c r="F404" s="26"/>
      <c r="G404" s="111"/>
      <c r="H404" s="25"/>
      <c r="I404" s="28"/>
      <c r="J404" s="28"/>
      <c r="K404" s="110"/>
      <c r="L404" s="25"/>
      <c r="M404" s="28"/>
      <c r="N404" s="28"/>
      <c r="O404" s="110"/>
      <c r="P404" s="30"/>
      <c r="Q404" s="31"/>
      <c r="R404" s="32"/>
      <c r="S404" s="110"/>
      <c r="T404" s="25"/>
      <c r="U404" s="28"/>
      <c r="V404" s="28"/>
      <c r="W404" s="110"/>
      <c r="X404" s="25"/>
      <c r="Y404" s="33"/>
      <c r="Z404" s="33"/>
      <c r="AA404" s="116"/>
      <c r="AB404" s="25"/>
      <c r="AC404" s="27"/>
      <c r="AD404" s="28"/>
      <c r="AE404" s="312"/>
    </row>
    <row r="405" spans="1:31" ht="15.75" customHeight="1" x14ac:dyDescent="0.4">
      <c r="A405" s="105">
        <v>6</v>
      </c>
      <c r="B405" s="51" t="s">
        <v>8425</v>
      </c>
      <c r="C405" s="992" t="s">
        <v>0</v>
      </c>
      <c r="D405" s="15" t="s">
        <v>9776</v>
      </c>
      <c r="E405" s="16">
        <v>4</v>
      </c>
      <c r="F405" s="16"/>
      <c r="G405" s="115" t="s">
        <v>157</v>
      </c>
      <c r="H405" s="15" t="s">
        <v>9776</v>
      </c>
      <c r="I405" s="17">
        <v>4</v>
      </c>
      <c r="J405" s="18"/>
      <c r="K405" s="114" t="s">
        <v>157</v>
      </c>
      <c r="L405" s="15" t="s">
        <v>9776</v>
      </c>
      <c r="M405" s="18">
        <v>4</v>
      </c>
      <c r="N405" s="18"/>
      <c r="O405" s="114" t="s">
        <v>157</v>
      </c>
      <c r="P405" s="34" t="s">
        <v>9776</v>
      </c>
      <c r="Q405" s="35">
        <v>4</v>
      </c>
      <c r="R405" s="36"/>
      <c r="S405" s="114" t="s">
        <v>157</v>
      </c>
      <c r="T405" s="15" t="s">
        <v>9776</v>
      </c>
      <c r="U405" s="18">
        <v>4</v>
      </c>
      <c r="V405" s="18"/>
      <c r="W405" s="114" t="s">
        <v>157</v>
      </c>
      <c r="X405" s="18"/>
      <c r="Y405" s="18"/>
      <c r="Z405" s="18"/>
      <c r="AA405" s="114"/>
      <c r="AB405" s="15"/>
      <c r="AC405" s="17"/>
      <c r="AD405" s="18"/>
      <c r="AE405" s="310"/>
    </row>
    <row r="406" spans="1:31" ht="15.75" customHeight="1" x14ac:dyDescent="0.4">
      <c r="A406" s="107"/>
      <c r="B406" s="52" t="s">
        <v>412</v>
      </c>
      <c r="C406" s="993"/>
      <c r="D406" s="20"/>
      <c r="E406" s="21"/>
      <c r="F406" s="21"/>
      <c r="G406" s="113"/>
      <c r="H406" s="20"/>
      <c r="I406" s="22"/>
      <c r="J406" s="22"/>
      <c r="K406" s="112"/>
      <c r="L406" s="20"/>
      <c r="M406" s="22"/>
      <c r="N406" s="22"/>
      <c r="O406" s="112"/>
      <c r="P406" s="37"/>
      <c r="Q406" s="38"/>
      <c r="R406" s="39"/>
      <c r="S406" s="112"/>
      <c r="T406" s="20"/>
      <c r="U406" s="22"/>
      <c r="V406" s="22"/>
      <c r="W406" s="112"/>
      <c r="X406" s="20"/>
      <c r="Y406" s="24"/>
      <c r="Z406" s="24"/>
      <c r="AA406" s="112"/>
      <c r="AB406" s="20"/>
      <c r="AC406" s="22"/>
      <c r="AD406" s="22"/>
      <c r="AE406" s="311"/>
    </row>
    <row r="407" spans="1:31" ht="15.75" customHeight="1" x14ac:dyDescent="0.4">
      <c r="A407" s="107"/>
      <c r="B407" s="52"/>
      <c r="C407" s="994" t="s">
        <v>1</v>
      </c>
      <c r="D407" s="25"/>
      <c r="E407" s="26"/>
      <c r="F407" s="26"/>
      <c r="G407" s="111"/>
      <c r="H407" s="25"/>
      <c r="I407" s="27"/>
      <c r="J407" s="28"/>
      <c r="K407" s="110"/>
      <c r="L407" s="25"/>
      <c r="M407" s="28"/>
      <c r="N407" s="28"/>
      <c r="O407" s="110"/>
      <c r="P407" s="25"/>
      <c r="Q407" s="27"/>
      <c r="R407" s="28"/>
      <c r="S407" s="110"/>
      <c r="T407" s="25"/>
      <c r="U407" s="28"/>
      <c r="V407" s="28"/>
      <c r="W407" s="110"/>
      <c r="X407" s="25"/>
      <c r="Y407" s="28"/>
      <c r="Z407" s="28"/>
      <c r="AA407" s="110"/>
      <c r="AB407" s="25"/>
      <c r="AC407" s="27"/>
      <c r="AD407" s="28"/>
      <c r="AE407" s="312"/>
    </row>
    <row r="408" spans="1:31" ht="15.75" customHeight="1" x14ac:dyDescent="0.4">
      <c r="A408" s="106"/>
      <c r="B408" s="52"/>
      <c r="C408" s="995"/>
      <c r="D408" s="25"/>
      <c r="E408" s="26"/>
      <c r="F408" s="26"/>
      <c r="G408" s="111"/>
      <c r="H408" s="25"/>
      <c r="I408" s="28"/>
      <c r="J408" s="28"/>
      <c r="K408" s="110"/>
      <c r="L408" s="25"/>
      <c r="M408" s="28"/>
      <c r="N408" s="28"/>
      <c r="O408" s="110"/>
      <c r="P408" s="25"/>
      <c r="Q408" s="27"/>
      <c r="R408" s="28"/>
      <c r="S408" s="110"/>
      <c r="T408" s="25"/>
      <c r="U408" s="28"/>
      <c r="V408" s="28"/>
      <c r="W408" s="110"/>
      <c r="X408" s="25"/>
      <c r="Y408" s="33"/>
      <c r="Z408" s="33"/>
      <c r="AA408" s="116"/>
      <c r="AB408" s="25"/>
      <c r="AC408" s="27"/>
      <c r="AD408" s="28"/>
      <c r="AE408" s="312"/>
    </row>
    <row r="409" spans="1:31" ht="15.75" customHeight="1" x14ac:dyDescent="0.4">
      <c r="A409" s="105">
        <v>7</v>
      </c>
      <c r="B409" s="51" t="s">
        <v>8426</v>
      </c>
      <c r="C409" s="992" t="s">
        <v>0</v>
      </c>
      <c r="D409" s="15"/>
      <c r="E409" s="16"/>
      <c r="F409" s="16"/>
      <c r="G409" s="115"/>
      <c r="H409" s="15"/>
      <c r="I409" s="17"/>
      <c r="J409" s="18"/>
      <c r="K409" s="114"/>
      <c r="L409" s="18"/>
      <c r="M409" s="18"/>
      <c r="N409" s="18"/>
      <c r="O409" s="114"/>
      <c r="P409" s="18"/>
      <c r="Q409" s="18"/>
      <c r="R409" s="18"/>
      <c r="S409" s="114"/>
      <c r="T409" s="15"/>
      <c r="U409" s="18"/>
      <c r="V409" s="18"/>
      <c r="W409" s="114"/>
      <c r="X409" s="15"/>
      <c r="Y409" s="18"/>
      <c r="Z409" s="18"/>
      <c r="AA409" s="114"/>
      <c r="AB409" s="15"/>
      <c r="AC409" s="18"/>
      <c r="AD409" s="18"/>
      <c r="AE409" s="310"/>
    </row>
    <row r="410" spans="1:31" ht="15.75" customHeight="1" x14ac:dyDescent="0.4">
      <c r="A410" s="107"/>
      <c r="B410" s="52" t="s">
        <v>412</v>
      </c>
      <c r="C410" s="993"/>
      <c r="D410" s="20"/>
      <c r="E410" s="21"/>
      <c r="F410" s="21"/>
      <c r="G410" s="113"/>
      <c r="H410" s="20"/>
      <c r="I410" s="22"/>
      <c r="J410" s="22"/>
      <c r="K410" s="112"/>
      <c r="L410" s="20"/>
      <c r="M410" s="22"/>
      <c r="N410" s="22"/>
      <c r="O410" s="112"/>
      <c r="P410" s="20"/>
      <c r="Q410" s="24"/>
      <c r="R410" s="22"/>
      <c r="S410" s="112"/>
      <c r="T410" s="20"/>
      <c r="U410" s="22"/>
      <c r="V410" s="22"/>
      <c r="W410" s="112"/>
      <c r="X410" s="20"/>
      <c r="Y410" s="24"/>
      <c r="Z410" s="24"/>
      <c r="AA410" s="112"/>
      <c r="AB410" s="20"/>
      <c r="AC410" s="22"/>
      <c r="AD410" s="22"/>
      <c r="AE410" s="311"/>
    </row>
    <row r="411" spans="1:31" ht="15.75" customHeight="1" x14ac:dyDescent="0.4">
      <c r="A411" s="107"/>
      <c r="B411" s="52"/>
      <c r="C411" s="994" t="s">
        <v>1</v>
      </c>
      <c r="D411" s="25" t="s">
        <v>9777</v>
      </c>
      <c r="E411" s="26">
        <v>4</v>
      </c>
      <c r="F411" s="26"/>
      <c r="G411" s="111" t="s">
        <v>157</v>
      </c>
      <c r="H411" s="25" t="s">
        <v>9777</v>
      </c>
      <c r="I411" s="27">
        <v>4</v>
      </c>
      <c r="J411" s="28"/>
      <c r="K411" s="110" t="s">
        <v>157</v>
      </c>
      <c r="L411" s="25" t="s">
        <v>9777</v>
      </c>
      <c r="M411" s="28">
        <v>4</v>
      </c>
      <c r="N411" s="28"/>
      <c r="O411" s="110" t="s">
        <v>157</v>
      </c>
      <c r="P411" s="25" t="s">
        <v>9777</v>
      </c>
      <c r="Q411" s="28">
        <v>4</v>
      </c>
      <c r="R411" s="28"/>
      <c r="S411" s="110" t="s">
        <v>157</v>
      </c>
      <c r="T411" s="25" t="s">
        <v>9777</v>
      </c>
      <c r="U411" s="28">
        <v>4</v>
      </c>
      <c r="V411" s="28"/>
      <c r="W411" s="110" t="s">
        <v>157</v>
      </c>
      <c r="X411" s="25"/>
      <c r="Y411" s="28"/>
      <c r="Z411" s="28"/>
      <c r="AA411" s="110"/>
      <c r="AB411" s="25"/>
      <c r="AC411" s="27"/>
      <c r="AD411" s="28"/>
      <c r="AE411" s="312"/>
    </row>
    <row r="412" spans="1:31" ht="15.75" customHeight="1" x14ac:dyDescent="0.4">
      <c r="A412" s="107"/>
      <c r="B412" s="52"/>
      <c r="C412" s="994"/>
      <c r="D412" s="25"/>
      <c r="E412" s="26"/>
      <c r="F412" s="26"/>
      <c r="G412" s="111"/>
      <c r="H412" s="25"/>
      <c r="I412" s="28"/>
      <c r="J412" s="28"/>
      <c r="K412" s="110"/>
      <c r="L412" s="25"/>
      <c r="M412" s="28"/>
      <c r="N412" s="28"/>
      <c r="O412" s="110"/>
      <c r="P412" s="25"/>
      <c r="Q412" s="28"/>
      <c r="R412" s="28"/>
      <c r="S412" s="110"/>
      <c r="T412" s="25"/>
      <c r="U412" s="28"/>
      <c r="V412" s="28"/>
      <c r="W412" s="110"/>
      <c r="X412" s="25"/>
      <c r="Y412" s="33"/>
      <c r="Z412" s="33"/>
      <c r="AA412" s="116"/>
      <c r="AB412" s="25"/>
      <c r="AC412" s="33"/>
      <c r="AD412" s="33"/>
      <c r="AE412" s="314"/>
    </row>
    <row r="413" spans="1:31" ht="15.75" customHeight="1" x14ac:dyDescent="0.4">
      <c r="A413" s="105">
        <v>8</v>
      </c>
      <c r="B413" s="51" t="s">
        <v>7167</v>
      </c>
      <c r="C413" s="992" t="s">
        <v>0</v>
      </c>
      <c r="D413" s="15"/>
      <c r="E413" s="16"/>
      <c r="F413" s="16"/>
      <c r="G413" s="115"/>
      <c r="H413" s="15"/>
      <c r="I413" s="17"/>
      <c r="J413" s="18"/>
      <c r="K413" s="114"/>
      <c r="L413" s="15"/>
      <c r="M413" s="18"/>
      <c r="N413" s="18"/>
      <c r="O413" s="114"/>
      <c r="P413" s="15"/>
      <c r="Q413" s="18"/>
      <c r="R413" s="18"/>
      <c r="S413" s="114"/>
      <c r="T413" s="18"/>
      <c r="U413" s="18"/>
      <c r="V413" s="18"/>
      <c r="W413" s="114"/>
      <c r="X413" s="15"/>
      <c r="Y413" s="18"/>
      <c r="Z413" s="18"/>
      <c r="AA413" s="114"/>
      <c r="AB413" s="15"/>
      <c r="AC413" s="18"/>
      <c r="AD413" s="18"/>
      <c r="AE413" s="310"/>
    </row>
    <row r="414" spans="1:31" ht="15.75" customHeight="1" x14ac:dyDescent="0.4">
      <c r="A414" s="107"/>
      <c r="B414" s="52" t="s">
        <v>412</v>
      </c>
      <c r="C414" s="993"/>
      <c r="D414" s="20"/>
      <c r="E414" s="21"/>
      <c r="F414" s="21"/>
      <c r="G414" s="113"/>
      <c r="H414" s="20"/>
      <c r="I414" s="22"/>
      <c r="J414" s="22"/>
      <c r="K414" s="112"/>
      <c r="L414" s="20"/>
      <c r="M414" s="22"/>
      <c r="N414" s="22"/>
      <c r="O414" s="112"/>
      <c r="P414" s="20"/>
      <c r="Q414" s="22"/>
      <c r="R414" s="22"/>
      <c r="S414" s="112"/>
      <c r="T414" s="20"/>
      <c r="U414" s="22"/>
      <c r="V414" s="22"/>
      <c r="W414" s="112"/>
      <c r="X414" s="20"/>
      <c r="Y414" s="24"/>
      <c r="Z414" s="24"/>
      <c r="AA414" s="112"/>
      <c r="AB414" s="20"/>
      <c r="AC414" s="22"/>
      <c r="AD414" s="22"/>
      <c r="AE414" s="311"/>
    </row>
    <row r="415" spans="1:31" ht="15.75" customHeight="1" x14ac:dyDescent="0.4">
      <c r="A415" s="107"/>
      <c r="B415" s="52"/>
      <c r="C415" s="994" t="s">
        <v>1</v>
      </c>
      <c r="D415" s="25" t="s">
        <v>9778</v>
      </c>
      <c r="E415" s="26">
        <v>4</v>
      </c>
      <c r="F415" s="26"/>
      <c r="G415" s="111" t="s">
        <v>173</v>
      </c>
      <c r="H415" s="25" t="s">
        <v>9858</v>
      </c>
      <c r="I415" s="27">
        <v>4</v>
      </c>
      <c r="J415" s="28"/>
      <c r="K415" s="110" t="s">
        <v>173</v>
      </c>
      <c r="L415" s="28" t="s">
        <v>9858</v>
      </c>
      <c r="M415" s="28">
        <v>4</v>
      </c>
      <c r="N415" s="28"/>
      <c r="O415" s="110" t="s">
        <v>173</v>
      </c>
      <c r="P415" s="25" t="s">
        <v>9858</v>
      </c>
      <c r="Q415" s="27">
        <v>4</v>
      </c>
      <c r="R415" s="28"/>
      <c r="S415" s="110" t="s">
        <v>173</v>
      </c>
      <c r="T415" s="25" t="s">
        <v>9858</v>
      </c>
      <c r="U415" s="28">
        <v>4</v>
      </c>
      <c r="V415" s="28"/>
      <c r="W415" s="110" t="s">
        <v>173</v>
      </c>
      <c r="X415" s="25"/>
      <c r="Y415" s="28"/>
      <c r="Z415" s="28"/>
      <c r="AA415" s="110"/>
      <c r="AB415" s="25"/>
      <c r="AC415" s="27"/>
      <c r="AD415" s="28"/>
      <c r="AE415" s="312"/>
    </row>
    <row r="416" spans="1:31" ht="15.75" customHeight="1" x14ac:dyDescent="0.4">
      <c r="A416" s="106"/>
      <c r="B416" s="52"/>
      <c r="C416" s="995"/>
      <c r="D416" s="25" t="s">
        <v>9779</v>
      </c>
      <c r="E416" s="26"/>
      <c r="F416" s="26"/>
      <c r="G416" s="111"/>
      <c r="H416" s="25"/>
      <c r="I416" s="28"/>
      <c r="J416" s="28"/>
      <c r="K416" s="110"/>
      <c r="L416" s="25"/>
      <c r="M416" s="28"/>
      <c r="N416" s="28"/>
      <c r="O416" s="110"/>
      <c r="P416" s="25"/>
      <c r="Q416" s="27"/>
      <c r="R416" s="27"/>
      <c r="S416" s="110"/>
      <c r="T416" s="25"/>
      <c r="U416" s="28"/>
      <c r="V416" s="28"/>
      <c r="W416" s="110"/>
      <c r="X416" s="25"/>
      <c r="Y416" s="33"/>
      <c r="Z416" s="33"/>
      <c r="AA416" s="116"/>
      <c r="AB416" s="25"/>
      <c r="AC416" s="33"/>
      <c r="AD416" s="33"/>
      <c r="AE416" s="314"/>
    </row>
    <row r="417" spans="1:31" ht="15.75" customHeight="1" x14ac:dyDescent="0.4">
      <c r="A417" s="105">
        <v>9</v>
      </c>
      <c r="B417" s="51" t="s">
        <v>8428</v>
      </c>
      <c r="C417" s="992" t="s">
        <v>0</v>
      </c>
      <c r="D417" s="15" t="s">
        <v>9780</v>
      </c>
      <c r="E417" s="16">
        <v>4</v>
      </c>
      <c r="F417" s="16"/>
      <c r="G417" s="115" t="s">
        <v>157</v>
      </c>
      <c r="H417" s="15" t="s">
        <v>9780</v>
      </c>
      <c r="I417" s="17">
        <v>4</v>
      </c>
      <c r="J417" s="18"/>
      <c r="K417" s="114" t="s">
        <v>157</v>
      </c>
      <c r="L417" s="15" t="s">
        <v>9780</v>
      </c>
      <c r="M417" s="18">
        <v>4</v>
      </c>
      <c r="N417" s="18"/>
      <c r="O417" s="114" t="s">
        <v>157</v>
      </c>
      <c r="P417" s="34" t="s">
        <v>9780</v>
      </c>
      <c r="Q417" s="35">
        <v>4</v>
      </c>
      <c r="R417" s="36"/>
      <c r="S417" s="114" t="s">
        <v>157</v>
      </c>
      <c r="T417" s="15" t="s">
        <v>9780</v>
      </c>
      <c r="U417" s="18">
        <v>4</v>
      </c>
      <c r="V417" s="18"/>
      <c r="W417" s="114" t="s">
        <v>157</v>
      </c>
      <c r="X417" s="18"/>
      <c r="Y417" s="18"/>
      <c r="Z417" s="18"/>
      <c r="AA417" s="114"/>
      <c r="AB417" s="15"/>
      <c r="AC417" s="17"/>
      <c r="AD417" s="18"/>
      <c r="AE417" s="310"/>
    </row>
    <row r="418" spans="1:31" ht="15.75" customHeight="1" x14ac:dyDescent="0.4">
      <c r="A418" s="107"/>
      <c r="B418" s="52" t="s">
        <v>412</v>
      </c>
      <c r="C418" s="993"/>
      <c r="D418" s="20"/>
      <c r="E418" s="21"/>
      <c r="F418" s="21"/>
      <c r="G418" s="113"/>
      <c r="H418" s="20"/>
      <c r="I418" s="22"/>
      <c r="J418" s="22"/>
      <c r="K418" s="112"/>
      <c r="L418" s="20"/>
      <c r="M418" s="22"/>
      <c r="N418" s="22"/>
      <c r="O418" s="112"/>
      <c r="P418" s="37"/>
      <c r="Q418" s="38"/>
      <c r="R418" s="39"/>
      <c r="S418" s="112"/>
      <c r="T418" s="20"/>
      <c r="U418" s="22"/>
      <c r="V418" s="22"/>
      <c r="W418" s="112"/>
      <c r="X418" s="20"/>
      <c r="Y418" s="24"/>
      <c r="Z418" s="24"/>
      <c r="AA418" s="112"/>
      <c r="AB418" s="20"/>
      <c r="AC418" s="22"/>
      <c r="AD418" s="22"/>
      <c r="AE418" s="311"/>
    </row>
    <row r="419" spans="1:31" ht="15.75" customHeight="1" x14ac:dyDescent="0.4">
      <c r="A419" s="107"/>
      <c r="B419" s="52"/>
      <c r="C419" s="994" t="s">
        <v>1</v>
      </c>
      <c r="D419" s="25"/>
      <c r="E419" s="26"/>
      <c r="F419" s="26"/>
      <c r="G419" s="111"/>
      <c r="H419" s="25"/>
      <c r="I419" s="27"/>
      <c r="J419" s="28"/>
      <c r="K419" s="110"/>
      <c r="L419" s="25"/>
      <c r="M419" s="28"/>
      <c r="N419" s="28"/>
      <c r="O419" s="110"/>
      <c r="P419" s="25"/>
      <c r="Q419" s="27"/>
      <c r="R419" s="28"/>
      <c r="S419" s="110"/>
      <c r="T419" s="25"/>
      <c r="U419" s="28"/>
      <c r="V419" s="28"/>
      <c r="W419" s="110"/>
      <c r="X419" s="25"/>
      <c r="Y419" s="28"/>
      <c r="Z419" s="28"/>
      <c r="AA419" s="110"/>
      <c r="AB419" s="25"/>
      <c r="AC419" s="27"/>
      <c r="AD419" s="28"/>
      <c r="AE419" s="312"/>
    </row>
    <row r="420" spans="1:31" ht="15.75" customHeight="1" x14ac:dyDescent="0.4">
      <c r="A420" s="107"/>
      <c r="B420" s="54"/>
      <c r="C420" s="994"/>
      <c r="D420" s="40"/>
      <c r="E420" s="41"/>
      <c r="F420" s="42"/>
      <c r="G420" s="108"/>
      <c r="H420" s="40"/>
      <c r="I420" s="42"/>
      <c r="J420" s="42"/>
      <c r="K420" s="108"/>
      <c r="L420" s="40"/>
      <c r="M420" s="42"/>
      <c r="N420" s="42"/>
      <c r="O420" s="108"/>
      <c r="P420" s="40"/>
      <c r="Q420" s="41"/>
      <c r="R420" s="42"/>
      <c r="S420" s="108"/>
      <c r="T420" s="40"/>
      <c r="U420" s="42"/>
      <c r="V420" s="42"/>
      <c r="W420" s="108"/>
      <c r="X420" s="40"/>
      <c r="Y420" s="43"/>
      <c r="Z420" s="43"/>
      <c r="AA420" s="109"/>
      <c r="AB420" s="40"/>
      <c r="AC420" s="41"/>
      <c r="AD420" s="42"/>
      <c r="AE420" s="313"/>
    </row>
    <row r="421" spans="1:31" ht="15.75" customHeight="1" x14ac:dyDescent="0.4">
      <c r="A421" s="105">
        <v>1</v>
      </c>
      <c r="B421" s="51" t="s">
        <v>7193</v>
      </c>
      <c r="C421" s="992" t="s">
        <v>0</v>
      </c>
      <c r="D421" s="15" t="s">
        <v>9781</v>
      </c>
      <c r="E421" s="16"/>
      <c r="F421" s="16"/>
      <c r="G421" s="115"/>
      <c r="H421" s="15" t="s">
        <v>9782</v>
      </c>
      <c r="I421" s="17"/>
      <c r="J421" s="18"/>
      <c r="K421" s="114"/>
      <c r="L421" s="15" t="s">
        <v>9782</v>
      </c>
      <c r="M421" s="18"/>
      <c r="N421" s="18"/>
      <c r="O421" s="114"/>
      <c r="P421" s="34" t="s">
        <v>9782</v>
      </c>
      <c r="Q421" s="35"/>
      <c r="R421" s="36"/>
      <c r="S421" s="114"/>
      <c r="T421" s="15" t="s">
        <v>9917</v>
      </c>
      <c r="U421" s="18">
        <v>4</v>
      </c>
      <c r="V421" s="18" t="s">
        <v>401</v>
      </c>
      <c r="W421" s="114" t="s">
        <v>213</v>
      </c>
      <c r="X421" s="18" t="s">
        <v>9917</v>
      </c>
      <c r="Y421" s="18">
        <v>4</v>
      </c>
      <c r="Z421" s="18" t="s">
        <v>401</v>
      </c>
      <c r="AA421" s="114" t="s">
        <v>213</v>
      </c>
      <c r="AB421" s="15"/>
      <c r="AC421" s="17"/>
      <c r="AD421" s="18"/>
      <c r="AE421" s="310"/>
    </row>
    <row r="422" spans="1:31" ht="15.75" customHeight="1" x14ac:dyDescent="0.4">
      <c r="A422" s="107"/>
      <c r="B422" s="52"/>
      <c r="C422" s="993"/>
      <c r="D422" s="20" t="s">
        <v>9782</v>
      </c>
      <c r="E422" s="21"/>
      <c r="F422" s="21"/>
      <c r="G422" s="113"/>
      <c r="H422" s="20"/>
      <c r="I422" s="22"/>
      <c r="J422" s="22"/>
      <c r="K422" s="112"/>
      <c r="L422" s="20"/>
      <c r="M422" s="22"/>
      <c r="N422" s="22"/>
      <c r="O422" s="112"/>
      <c r="P422" s="37"/>
      <c r="Q422" s="38"/>
      <c r="R422" s="39"/>
      <c r="S422" s="112"/>
      <c r="T422" s="20"/>
      <c r="U422" s="22"/>
      <c r="V422" s="22"/>
      <c r="W422" s="112"/>
      <c r="X422" s="20"/>
      <c r="Y422" s="24"/>
      <c r="Z422" s="24"/>
      <c r="AA422" s="112"/>
      <c r="AB422" s="20"/>
      <c r="AC422" s="22"/>
      <c r="AD422" s="22"/>
      <c r="AE422" s="311"/>
    </row>
    <row r="423" spans="1:31" ht="15.75" customHeight="1" x14ac:dyDescent="0.4">
      <c r="A423" s="107"/>
      <c r="B423" s="52"/>
      <c r="C423" s="994" t="s">
        <v>1</v>
      </c>
      <c r="D423" s="25" t="s">
        <v>9783</v>
      </c>
      <c r="E423" s="26">
        <v>4</v>
      </c>
      <c r="F423" s="537" t="s">
        <v>525</v>
      </c>
      <c r="G423" s="111" t="s">
        <v>604</v>
      </c>
      <c r="H423" s="25" t="s">
        <v>9782</v>
      </c>
      <c r="I423" s="27"/>
      <c r="J423" s="28"/>
      <c r="K423" s="110"/>
      <c r="L423" s="25" t="s">
        <v>9782</v>
      </c>
      <c r="M423" s="28"/>
      <c r="N423" s="28"/>
      <c r="O423" s="110"/>
      <c r="P423" s="25" t="s">
        <v>9917</v>
      </c>
      <c r="Q423" s="27">
        <v>4</v>
      </c>
      <c r="R423" s="28" t="s">
        <v>401</v>
      </c>
      <c r="S423" s="110" t="s">
        <v>213</v>
      </c>
      <c r="T423" s="25" t="s">
        <v>9917</v>
      </c>
      <c r="U423" s="28">
        <v>4</v>
      </c>
      <c r="V423" s="28" t="s">
        <v>525</v>
      </c>
      <c r="W423" s="110" t="s">
        <v>213</v>
      </c>
      <c r="X423" s="25" t="s">
        <v>9917</v>
      </c>
      <c r="Y423" s="28">
        <v>2</v>
      </c>
      <c r="Z423" s="28" t="s">
        <v>401</v>
      </c>
      <c r="AA423" s="110" t="s">
        <v>213</v>
      </c>
      <c r="AB423" s="25"/>
      <c r="AC423" s="27"/>
      <c r="AD423" s="28"/>
      <c r="AE423" s="312"/>
    </row>
    <row r="424" spans="1:31" ht="15.75" customHeight="1" x14ac:dyDescent="0.4">
      <c r="A424" s="107"/>
      <c r="B424" s="52"/>
      <c r="C424" s="994"/>
      <c r="D424" s="40"/>
      <c r="E424" s="41"/>
      <c r="F424" s="42"/>
      <c r="G424" s="108"/>
      <c r="H424" s="40"/>
      <c r="I424" s="42"/>
      <c r="J424" s="42"/>
      <c r="K424" s="108"/>
      <c r="L424" s="40"/>
      <c r="M424" s="42"/>
      <c r="N424" s="42"/>
      <c r="O424" s="108"/>
      <c r="P424" s="40"/>
      <c r="Q424" s="41"/>
      <c r="R424" s="42"/>
      <c r="S424" s="108"/>
      <c r="T424" s="40"/>
      <c r="U424" s="42"/>
      <c r="V424" s="42"/>
      <c r="W424" s="108"/>
      <c r="X424" s="40" t="s">
        <v>9971</v>
      </c>
      <c r="Y424" s="43"/>
      <c r="Z424" s="43"/>
      <c r="AA424" s="109"/>
      <c r="AB424" s="40"/>
      <c r="AC424" s="41"/>
      <c r="AD424" s="42"/>
      <c r="AE424" s="313"/>
    </row>
    <row r="425" spans="1:31" ht="15.75" customHeight="1" x14ac:dyDescent="0.4">
      <c r="A425" s="105">
        <v>2</v>
      </c>
      <c r="B425" s="51" t="s">
        <v>7194</v>
      </c>
      <c r="C425" s="992" t="s">
        <v>0</v>
      </c>
      <c r="D425" s="15" t="s">
        <v>9784</v>
      </c>
      <c r="E425" s="16"/>
      <c r="F425" s="16"/>
      <c r="G425" s="115"/>
      <c r="H425" s="15" t="s">
        <v>9785</v>
      </c>
      <c r="I425" s="17"/>
      <c r="J425" s="18"/>
      <c r="K425" s="114"/>
      <c r="L425" s="15" t="s">
        <v>9785</v>
      </c>
      <c r="M425" s="18"/>
      <c r="N425" s="18"/>
      <c r="O425" s="114"/>
      <c r="P425" s="34" t="s">
        <v>9785</v>
      </c>
      <c r="Q425" s="35"/>
      <c r="R425" s="36"/>
      <c r="S425" s="114"/>
      <c r="T425" s="15" t="s">
        <v>9918</v>
      </c>
      <c r="U425" s="18">
        <v>4</v>
      </c>
      <c r="V425" s="18" t="s">
        <v>431</v>
      </c>
      <c r="W425" s="114" t="s">
        <v>211</v>
      </c>
      <c r="X425" s="18" t="s">
        <v>9972</v>
      </c>
      <c r="Y425" s="18">
        <v>4</v>
      </c>
      <c r="Z425" s="18" t="s">
        <v>431</v>
      </c>
      <c r="AA425" s="114" t="s">
        <v>211</v>
      </c>
      <c r="AB425" s="15"/>
      <c r="AC425" s="17"/>
      <c r="AD425" s="18"/>
      <c r="AE425" s="310"/>
    </row>
    <row r="426" spans="1:31" ht="15.75" customHeight="1" x14ac:dyDescent="0.4">
      <c r="A426" s="107"/>
      <c r="B426" s="52"/>
      <c r="C426" s="993"/>
      <c r="D426" s="20" t="s">
        <v>9785</v>
      </c>
      <c r="E426" s="21"/>
      <c r="F426" s="21"/>
      <c r="G426" s="113"/>
      <c r="H426" s="20"/>
      <c r="I426" s="22"/>
      <c r="J426" s="22"/>
      <c r="K426" s="112"/>
      <c r="L426" s="20"/>
      <c r="M426" s="22"/>
      <c r="N426" s="22"/>
      <c r="O426" s="112"/>
      <c r="P426" s="37"/>
      <c r="Q426" s="38"/>
      <c r="R426" s="39"/>
      <c r="S426" s="112"/>
      <c r="T426" s="20"/>
      <c r="U426" s="22"/>
      <c r="V426" s="22"/>
      <c r="W426" s="112"/>
      <c r="X426" s="20"/>
      <c r="Y426" s="24"/>
      <c r="Z426" s="24"/>
      <c r="AA426" s="112"/>
      <c r="AB426" s="20"/>
      <c r="AC426" s="22"/>
      <c r="AD426" s="22"/>
      <c r="AE426" s="311"/>
    </row>
    <row r="427" spans="1:31" ht="15.75" customHeight="1" x14ac:dyDescent="0.4">
      <c r="A427" s="107"/>
      <c r="B427" s="52"/>
      <c r="C427" s="994" t="s">
        <v>1</v>
      </c>
      <c r="D427" s="25" t="s">
        <v>9786</v>
      </c>
      <c r="E427" s="26">
        <v>4</v>
      </c>
      <c r="F427" s="537" t="s">
        <v>525</v>
      </c>
      <c r="G427" s="111" t="s">
        <v>604</v>
      </c>
      <c r="H427" s="25" t="s">
        <v>9785</v>
      </c>
      <c r="I427" s="27"/>
      <c r="J427" s="28"/>
      <c r="K427" s="110"/>
      <c r="L427" s="25" t="s">
        <v>9785</v>
      </c>
      <c r="M427" s="28"/>
      <c r="N427" s="28"/>
      <c r="O427" s="110"/>
      <c r="P427" s="25" t="s">
        <v>9918</v>
      </c>
      <c r="Q427" s="27">
        <v>4</v>
      </c>
      <c r="R427" s="28" t="s">
        <v>431</v>
      </c>
      <c r="S427" s="110" t="s">
        <v>211</v>
      </c>
      <c r="T427" s="25" t="s">
        <v>9918</v>
      </c>
      <c r="U427" s="28">
        <v>2</v>
      </c>
      <c r="V427" s="28" t="s">
        <v>431</v>
      </c>
      <c r="W427" s="110" t="s">
        <v>211</v>
      </c>
      <c r="X427" s="25" t="s">
        <v>9972</v>
      </c>
      <c r="Y427" s="28">
        <v>4</v>
      </c>
      <c r="Z427" s="28" t="s">
        <v>431</v>
      </c>
      <c r="AA427" s="110" t="s">
        <v>211</v>
      </c>
      <c r="AB427" s="25"/>
      <c r="AC427" s="27"/>
      <c r="AD427" s="28"/>
      <c r="AE427" s="312"/>
    </row>
    <row r="428" spans="1:31" ht="15.75" customHeight="1" x14ac:dyDescent="0.4">
      <c r="A428" s="107"/>
      <c r="B428" s="52"/>
      <c r="C428" s="994"/>
      <c r="D428" s="40"/>
      <c r="E428" s="41"/>
      <c r="F428" s="42"/>
      <c r="G428" s="108"/>
      <c r="H428" s="40"/>
      <c r="I428" s="42"/>
      <c r="J428" s="42"/>
      <c r="K428" s="108"/>
      <c r="L428" s="40"/>
      <c r="M428" s="42"/>
      <c r="N428" s="42"/>
      <c r="O428" s="108"/>
      <c r="P428" s="40"/>
      <c r="Q428" s="41"/>
      <c r="R428" s="42"/>
      <c r="S428" s="108"/>
      <c r="T428" s="40" t="s">
        <v>9948</v>
      </c>
      <c r="U428" s="42"/>
      <c r="V428" s="42"/>
      <c r="W428" s="108"/>
      <c r="X428" s="40"/>
      <c r="Y428" s="43"/>
      <c r="Z428" s="43"/>
      <c r="AA428" s="109"/>
      <c r="AB428" s="40"/>
      <c r="AC428" s="41"/>
      <c r="AD428" s="42"/>
      <c r="AE428" s="313"/>
    </row>
    <row r="429" spans="1:31" ht="15.75" customHeight="1" x14ac:dyDescent="0.4">
      <c r="A429" s="105">
        <v>3</v>
      </c>
      <c r="B429" s="51" t="s">
        <v>6664</v>
      </c>
      <c r="C429" s="992" t="s">
        <v>0</v>
      </c>
      <c r="D429" s="15" t="s">
        <v>9787</v>
      </c>
      <c r="E429" s="16"/>
      <c r="F429" s="16"/>
      <c r="G429" s="115"/>
      <c r="H429" s="15" t="s">
        <v>9788</v>
      </c>
      <c r="I429" s="17">
        <v>4</v>
      </c>
      <c r="J429" s="18" t="s">
        <v>431</v>
      </c>
      <c r="K429" s="114" t="s">
        <v>222</v>
      </c>
      <c r="L429" s="18" t="s">
        <v>9788</v>
      </c>
      <c r="M429" s="18">
        <v>4</v>
      </c>
      <c r="N429" s="18" t="s">
        <v>431</v>
      </c>
      <c r="O429" s="114" t="s">
        <v>222</v>
      </c>
      <c r="P429" s="15" t="s">
        <v>9788</v>
      </c>
      <c r="Q429" s="17">
        <v>4</v>
      </c>
      <c r="R429" s="18" t="s">
        <v>431</v>
      </c>
      <c r="S429" s="114" t="s">
        <v>222</v>
      </c>
      <c r="T429" s="15" t="s">
        <v>9788</v>
      </c>
      <c r="U429" s="18">
        <v>4</v>
      </c>
      <c r="V429" s="18" t="s">
        <v>431</v>
      </c>
      <c r="W429" s="114" t="s">
        <v>222</v>
      </c>
      <c r="X429" s="15"/>
      <c r="Y429" s="18"/>
      <c r="Z429" s="18"/>
      <c r="AA429" s="114"/>
      <c r="AB429" s="15"/>
      <c r="AC429" s="17"/>
      <c r="AD429" s="18"/>
      <c r="AE429" s="310"/>
    </row>
    <row r="430" spans="1:31" ht="15.75" customHeight="1" x14ac:dyDescent="0.4">
      <c r="A430" s="107"/>
      <c r="B430" s="52"/>
      <c r="C430" s="993"/>
      <c r="D430" s="20" t="s">
        <v>9788</v>
      </c>
      <c r="E430" s="21">
        <v>3</v>
      </c>
      <c r="F430" s="21" t="s">
        <v>431</v>
      </c>
      <c r="G430" s="113" t="s">
        <v>222</v>
      </c>
      <c r="H430" s="20"/>
      <c r="I430" s="22"/>
      <c r="J430" s="22"/>
      <c r="K430" s="112"/>
      <c r="L430" s="20"/>
      <c r="M430" s="22"/>
      <c r="N430" s="22"/>
      <c r="O430" s="112"/>
      <c r="P430" s="20"/>
      <c r="Q430" s="24"/>
      <c r="R430" s="24"/>
      <c r="S430" s="112"/>
      <c r="T430" s="20"/>
      <c r="U430" s="24"/>
      <c r="V430" s="22"/>
      <c r="W430" s="112"/>
      <c r="X430" s="20"/>
      <c r="Y430" s="24"/>
      <c r="Z430" s="24"/>
      <c r="AA430" s="112"/>
      <c r="AB430" s="20"/>
      <c r="AC430" s="22"/>
      <c r="AD430" s="22"/>
      <c r="AE430" s="311"/>
    </row>
    <row r="431" spans="1:31" ht="15.75" customHeight="1" x14ac:dyDescent="0.4">
      <c r="A431" s="107"/>
      <c r="B431" s="52"/>
      <c r="C431" s="994" t="s">
        <v>1</v>
      </c>
      <c r="D431" s="25"/>
      <c r="E431" s="26"/>
      <c r="F431" s="26"/>
      <c r="G431" s="111"/>
      <c r="H431" s="25"/>
      <c r="I431" s="27"/>
      <c r="J431" s="28"/>
      <c r="K431" s="110"/>
      <c r="L431" s="25"/>
      <c r="M431" s="28"/>
      <c r="N431" s="28"/>
      <c r="O431" s="110"/>
      <c r="P431" s="30"/>
      <c r="Q431" s="31"/>
      <c r="R431" s="28"/>
      <c r="S431" s="110"/>
      <c r="T431" s="25"/>
      <c r="U431" s="28"/>
      <c r="V431" s="28"/>
      <c r="W431" s="110"/>
      <c r="X431" s="25"/>
      <c r="Y431" s="28"/>
      <c r="Z431" s="28"/>
      <c r="AA431" s="110"/>
      <c r="AB431" s="25"/>
      <c r="AC431" s="27"/>
      <c r="AD431" s="28"/>
      <c r="AE431" s="312"/>
    </row>
    <row r="432" spans="1:31" ht="15.75" customHeight="1" x14ac:dyDescent="0.4">
      <c r="A432" s="107"/>
      <c r="B432" s="52"/>
      <c r="C432" s="994"/>
      <c r="D432" s="25"/>
      <c r="E432" s="26"/>
      <c r="F432" s="26"/>
      <c r="G432" s="111"/>
      <c r="H432" s="25"/>
      <c r="I432" s="28"/>
      <c r="J432" s="28"/>
      <c r="K432" s="110"/>
      <c r="L432" s="25"/>
      <c r="M432" s="28"/>
      <c r="N432" s="28"/>
      <c r="O432" s="110"/>
      <c r="P432" s="30"/>
      <c r="Q432" s="31"/>
      <c r="R432" s="32"/>
      <c r="S432" s="110"/>
      <c r="T432" s="25"/>
      <c r="U432" s="27"/>
      <c r="V432" s="27"/>
      <c r="W432" s="110"/>
      <c r="X432" s="25"/>
      <c r="Y432" s="33"/>
      <c r="Z432" s="33"/>
      <c r="AA432" s="116"/>
      <c r="AB432" s="25"/>
      <c r="AC432" s="27"/>
      <c r="AD432" s="28"/>
      <c r="AE432" s="312"/>
    </row>
    <row r="433" spans="1:31" ht="15.75" customHeight="1" x14ac:dyDescent="0.4">
      <c r="A433" s="105">
        <v>4</v>
      </c>
      <c r="B433" s="51" t="s">
        <v>8369</v>
      </c>
      <c r="C433" s="992" t="s">
        <v>0</v>
      </c>
      <c r="D433" s="15" t="s">
        <v>9789</v>
      </c>
      <c r="E433" s="16"/>
      <c r="F433" s="16"/>
      <c r="G433" s="115"/>
      <c r="H433" s="15" t="s">
        <v>9790</v>
      </c>
      <c r="I433" s="17"/>
      <c r="J433" s="18"/>
      <c r="K433" s="114"/>
      <c r="L433" s="15" t="s">
        <v>9790</v>
      </c>
      <c r="M433" s="18"/>
      <c r="N433" s="18"/>
      <c r="O433" s="114"/>
      <c r="P433" s="34" t="s">
        <v>9790</v>
      </c>
      <c r="Q433" s="35"/>
      <c r="R433" s="36"/>
      <c r="S433" s="114"/>
      <c r="T433" s="15" t="s">
        <v>9790</v>
      </c>
      <c r="U433" s="18"/>
      <c r="V433" s="18"/>
      <c r="W433" s="114"/>
      <c r="X433" s="18" t="s">
        <v>9890</v>
      </c>
      <c r="Y433" s="18">
        <v>4</v>
      </c>
      <c r="Z433" s="18" t="s">
        <v>525</v>
      </c>
      <c r="AA433" s="114" t="s">
        <v>216</v>
      </c>
      <c r="AB433" s="15"/>
      <c r="AC433" s="17"/>
      <c r="AD433" s="18"/>
      <c r="AE433" s="310"/>
    </row>
    <row r="434" spans="1:31" ht="15.75" customHeight="1" x14ac:dyDescent="0.4">
      <c r="A434" s="107"/>
      <c r="B434" s="52"/>
      <c r="C434" s="993"/>
      <c r="D434" s="20" t="s">
        <v>9790</v>
      </c>
      <c r="E434" s="21"/>
      <c r="F434" s="21"/>
      <c r="G434" s="113"/>
      <c r="H434" s="20"/>
      <c r="I434" s="22"/>
      <c r="J434" s="22"/>
      <c r="K434" s="112"/>
      <c r="L434" s="20"/>
      <c r="M434" s="22"/>
      <c r="N434" s="22"/>
      <c r="O434" s="112"/>
      <c r="P434" s="37"/>
      <c r="Q434" s="38"/>
      <c r="R434" s="39"/>
      <c r="S434" s="112"/>
      <c r="T434" s="20"/>
      <c r="U434" s="22"/>
      <c r="V434" s="22"/>
      <c r="W434" s="112"/>
      <c r="X434" s="20"/>
      <c r="Y434" s="24"/>
      <c r="Z434" s="24"/>
      <c r="AA434" s="112"/>
      <c r="AB434" s="20"/>
      <c r="AC434" s="22"/>
      <c r="AD434" s="22"/>
      <c r="AE434" s="311"/>
    </row>
    <row r="435" spans="1:31" ht="15.75" customHeight="1" x14ac:dyDescent="0.4">
      <c r="A435" s="107"/>
      <c r="B435" s="52"/>
      <c r="C435" s="994" t="s">
        <v>1</v>
      </c>
      <c r="D435" s="25" t="s">
        <v>9790</v>
      </c>
      <c r="E435" s="26"/>
      <c r="F435" s="26"/>
      <c r="G435" s="111"/>
      <c r="H435" s="25" t="s">
        <v>9790</v>
      </c>
      <c r="I435" s="27"/>
      <c r="J435" s="28"/>
      <c r="K435" s="110"/>
      <c r="L435" s="25" t="s">
        <v>9890</v>
      </c>
      <c r="M435" s="28">
        <v>4</v>
      </c>
      <c r="N435" s="28" t="s">
        <v>525</v>
      </c>
      <c r="O435" s="110" t="s">
        <v>216</v>
      </c>
      <c r="P435" s="25" t="s">
        <v>9890</v>
      </c>
      <c r="Q435" s="27">
        <v>4</v>
      </c>
      <c r="R435" s="28" t="s">
        <v>525</v>
      </c>
      <c r="S435" s="110" t="s">
        <v>216</v>
      </c>
      <c r="T435" s="25" t="s">
        <v>9949</v>
      </c>
      <c r="U435" s="28">
        <v>3</v>
      </c>
      <c r="V435" s="508" t="s">
        <v>406</v>
      </c>
      <c r="W435" s="110" t="s">
        <v>337</v>
      </c>
      <c r="X435" s="25" t="s">
        <v>9890</v>
      </c>
      <c r="Y435" s="28">
        <v>4</v>
      </c>
      <c r="Z435" s="28" t="s">
        <v>525</v>
      </c>
      <c r="AA435" s="110" t="s">
        <v>216</v>
      </c>
      <c r="AB435" s="25"/>
      <c r="AC435" s="27"/>
      <c r="AD435" s="28"/>
      <c r="AE435" s="312"/>
    </row>
    <row r="436" spans="1:31" ht="15.75" customHeight="1" x14ac:dyDescent="0.4">
      <c r="A436" s="107"/>
      <c r="B436" s="52"/>
      <c r="C436" s="994"/>
      <c r="D436" s="40"/>
      <c r="E436" s="41"/>
      <c r="F436" s="42"/>
      <c r="G436" s="108"/>
      <c r="H436" s="40"/>
      <c r="I436" s="42"/>
      <c r="J436" s="42"/>
      <c r="K436" s="108"/>
      <c r="L436" s="40"/>
      <c r="M436" s="42"/>
      <c r="N436" s="42"/>
      <c r="O436" s="108"/>
      <c r="P436" s="40"/>
      <c r="Q436" s="41"/>
      <c r="R436" s="42"/>
      <c r="S436" s="108"/>
      <c r="T436" s="40"/>
      <c r="U436" s="42"/>
      <c r="V436" s="42"/>
      <c r="W436" s="108"/>
      <c r="X436" s="40"/>
      <c r="Y436" s="43"/>
      <c r="Z436" s="43"/>
      <c r="AA436" s="109"/>
      <c r="AB436" s="40"/>
      <c r="AC436" s="41"/>
      <c r="AD436" s="42"/>
      <c r="AE436" s="313"/>
    </row>
    <row r="437" spans="1:31" ht="15.75" customHeight="1" x14ac:dyDescent="0.4">
      <c r="A437" s="105">
        <v>5</v>
      </c>
      <c r="B437" s="51" t="s">
        <v>8370</v>
      </c>
      <c r="C437" s="992" t="s">
        <v>0</v>
      </c>
      <c r="D437" s="15" t="s">
        <v>9791</v>
      </c>
      <c r="E437" s="16"/>
      <c r="F437" s="16"/>
      <c r="G437" s="115"/>
      <c r="H437" s="15" t="s">
        <v>9792</v>
      </c>
      <c r="I437" s="17"/>
      <c r="J437" s="18"/>
      <c r="K437" s="114"/>
      <c r="L437" s="15" t="s">
        <v>9792</v>
      </c>
      <c r="M437" s="18"/>
      <c r="N437" s="18"/>
      <c r="O437" s="114"/>
      <c r="P437" s="34" t="s">
        <v>9792</v>
      </c>
      <c r="Q437" s="35"/>
      <c r="R437" s="36"/>
      <c r="S437" s="114"/>
      <c r="T437" s="15" t="s">
        <v>9792</v>
      </c>
      <c r="U437" s="18"/>
      <c r="V437" s="18"/>
      <c r="W437" s="114"/>
      <c r="X437" s="18" t="s">
        <v>9891</v>
      </c>
      <c r="Y437" s="18">
        <v>4</v>
      </c>
      <c r="Z437" s="18" t="s">
        <v>413</v>
      </c>
      <c r="AA437" s="114" t="s">
        <v>816</v>
      </c>
      <c r="AB437" s="15"/>
      <c r="AC437" s="17"/>
      <c r="AD437" s="18"/>
      <c r="AE437" s="310"/>
    </row>
    <row r="438" spans="1:31" ht="15.75" customHeight="1" x14ac:dyDescent="0.4">
      <c r="A438" s="107"/>
      <c r="B438" s="52"/>
      <c r="C438" s="993"/>
      <c r="D438" s="20" t="s">
        <v>9792</v>
      </c>
      <c r="E438" s="21"/>
      <c r="F438" s="21"/>
      <c r="G438" s="113"/>
      <c r="H438" s="20"/>
      <c r="I438" s="22"/>
      <c r="J438" s="22"/>
      <c r="K438" s="112"/>
      <c r="L438" s="20"/>
      <c r="M438" s="22"/>
      <c r="N438" s="22"/>
      <c r="O438" s="112"/>
      <c r="P438" s="37"/>
      <c r="Q438" s="38"/>
      <c r="R438" s="39"/>
      <c r="S438" s="112"/>
      <c r="T438" s="20"/>
      <c r="U438" s="22"/>
      <c r="V438" s="22"/>
      <c r="W438" s="112"/>
      <c r="X438" s="20"/>
      <c r="Y438" s="24"/>
      <c r="Z438" s="24"/>
      <c r="AA438" s="112"/>
      <c r="AB438" s="20"/>
      <c r="AC438" s="22"/>
      <c r="AD438" s="22"/>
      <c r="AE438" s="311"/>
    </row>
    <row r="439" spans="1:31" ht="15.75" customHeight="1" x14ac:dyDescent="0.4">
      <c r="A439" s="107"/>
      <c r="B439" s="52"/>
      <c r="C439" s="994" t="s">
        <v>1</v>
      </c>
      <c r="D439" s="25" t="s">
        <v>9792</v>
      </c>
      <c r="E439" s="26"/>
      <c r="F439" s="26"/>
      <c r="G439" s="111"/>
      <c r="H439" s="25" t="s">
        <v>9792</v>
      </c>
      <c r="I439" s="27"/>
      <c r="J439" s="28"/>
      <c r="K439" s="110"/>
      <c r="L439" s="25" t="s">
        <v>9891</v>
      </c>
      <c r="M439" s="28">
        <v>4</v>
      </c>
      <c r="N439" s="28" t="s">
        <v>413</v>
      </c>
      <c r="O439" s="110" t="s">
        <v>816</v>
      </c>
      <c r="P439" s="25" t="s">
        <v>9891</v>
      </c>
      <c r="Q439" s="27">
        <v>4</v>
      </c>
      <c r="R439" s="28" t="s">
        <v>413</v>
      </c>
      <c r="S439" s="110" t="s">
        <v>816</v>
      </c>
      <c r="T439" s="25" t="s">
        <v>9891</v>
      </c>
      <c r="U439" s="28">
        <v>4</v>
      </c>
      <c r="V439" s="28" t="s">
        <v>413</v>
      </c>
      <c r="W439" s="110" t="s">
        <v>816</v>
      </c>
      <c r="X439" s="25" t="s">
        <v>9891</v>
      </c>
      <c r="Y439" s="28">
        <v>4</v>
      </c>
      <c r="Z439" s="28" t="s">
        <v>413</v>
      </c>
      <c r="AA439" s="110" t="s">
        <v>816</v>
      </c>
      <c r="AB439" s="25"/>
      <c r="AC439" s="27"/>
      <c r="AD439" s="28"/>
      <c r="AE439" s="312"/>
    </row>
    <row r="440" spans="1:31" ht="15.75" customHeight="1" x14ac:dyDescent="0.4">
      <c r="A440" s="107"/>
      <c r="B440" s="52"/>
      <c r="C440" s="994"/>
      <c r="D440" s="40"/>
      <c r="E440" s="41"/>
      <c r="F440" s="42"/>
      <c r="G440" s="108"/>
      <c r="H440" s="40"/>
      <c r="I440" s="42"/>
      <c r="J440" s="42"/>
      <c r="K440" s="108"/>
      <c r="L440" s="40"/>
      <c r="M440" s="42"/>
      <c r="N440" s="42"/>
      <c r="O440" s="108"/>
      <c r="P440" s="40"/>
      <c r="Q440" s="41"/>
      <c r="R440" s="42"/>
      <c r="S440" s="108"/>
      <c r="T440" s="40"/>
      <c r="U440" s="42"/>
      <c r="V440" s="42"/>
      <c r="W440" s="108"/>
      <c r="X440" s="40"/>
      <c r="Y440" s="43"/>
      <c r="Z440" s="43"/>
      <c r="AA440" s="109"/>
      <c r="AB440" s="40"/>
      <c r="AC440" s="41"/>
      <c r="AD440" s="42"/>
      <c r="AE440" s="313"/>
    </row>
    <row r="441" spans="1:31" ht="15.75" customHeight="1" x14ac:dyDescent="0.4">
      <c r="A441" s="105">
        <v>1</v>
      </c>
      <c r="B441" s="51" t="s">
        <v>6635</v>
      </c>
      <c r="C441" s="992" t="s">
        <v>0</v>
      </c>
      <c r="D441" s="15" t="s">
        <v>9793</v>
      </c>
      <c r="E441" s="16"/>
      <c r="F441" s="16"/>
      <c r="G441" s="115"/>
      <c r="H441" s="15"/>
      <c r="I441" s="17"/>
      <c r="J441" s="18"/>
      <c r="K441" s="114"/>
      <c r="L441" s="15"/>
      <c r="M441" s="18"/>
      <c r="N441" s="18"/>
      <c r="O441" s="114"/>
      <c r="P441" s="34"/>
      <c r="Q441" s="35"/>
      <c r="R441" s="36"/>
      <c r="S441" s="114"/>
      <c r="T441" s="15"/>
      <c r="U441" s="18"/>
      <c r="V441" s="18"/>
      <c r="W441" s="114"/>
      <c r="X441" s="18"/>
      <c r="Y441" s="18"/>
      <c r="Z441" s="18"/>
      <c r="AA441" s="114"/>
      <c r="AB441" s="15"/>
      <c r="AC441" s="17"/>
      <c r="AD441" s="18"/>
      <c r="AE441" s="310"/>
    </row>
    <row r="442" spans="1:31" ht="15.75" customHeight="1" x14ac:dyDescent="0.4">
      <c r="A442" s="107"/>
      <c r="B442" s="52" t="s">
        <v>412</v>
      </c>
      <c r="C442" s="993"/>
      <c r="D442" s="20"/>
      <c r="E442" s="21"/>
      <c r="F442" s="21"/>
      <c r="G442" s="113"/>
      <c r="H442" s="20"/>
      <c r="I442" s="22"/>
      <c r="J442" s="22"/>
      <c r="K442" s="112"/>
      <c r="L442" s="20"/>
      <c r="M442" s="22"/>
      <c r="N442" s="22"/>
      <c r="O442" s="112"/>
      <c r="P442" s="37"/>
      <c r="Q442" s="38"/>
      <c r="R442" s="39"/>
      <c r="S442" s="112"/>
      <c r="T442" s="20"/>
      <c r="U442" s="22"/>
      <c r="V442" s="22"/>
      <c r="W442" s="112"/>
      <c r="X442" s="20"/>
      <c r="Y442" s="24"/>
      <c r="Z442" s="24"/>
      <c r="AA442" s="112"/>
      <c r="AB442" s="20"/>
      <c r="AC442" s="22"/>
      <c r="AD442" s="22"/>
      <c r="AE442" s="311"/>
    </row>
    <row r="443" spans="1:31" ht="15.75" customHeight="1" x14ac:dyDescent="0.4">
      <c r="A443" s="107"/>
      <c r="B443" s="52"/>
      <c r="C443" s="994" t="s">
        <v>1</v>
      </c>
      <c r="D443" s="25"/>
      <c r="E443" s="26"/>
      <c r="F443" s="26"/>
      <c r="G443" s="111"/>
      <c r="H443" s="25"/>
      <c r="I443" s="27"/>
      <c r="J443" s="28"/>
      <c r="K443" s="110"/>
      <c r="L443" s="25"/>
      <c r="M443" s="28"/>
      <c r="N443" s="28"/>
      <c r="O443" s="110"/>
      <c r="P443" s="25"/>
      <c r="Q443" s="27"/>
      <c r="R443" s="28"/>
      <c r="S443" s="110"/>
      <c r="T443" s="25"/>
      <c r="U443" s="28"/>
      <c r="V443" s="28"/>
      <c r="W443" s="110"/>
      <c r="X443" s="25"/>
      <c r="Y443" s="28"/>
      <c r="Z443" s="28"/>
      <c r="AA443" s="110"/>
      <c r="AB443" s="25"/>
      <c r="AC443" s="27"/>
      <c r="AD443" s="28"/>
      <c r="AE443" s="312"/>
    </row>
    <row r="444" spans="1:31" ht="15.75" customHeight="1" x14ac:dyDescent="0.4">
      <c r="A444" s="107"/>
      <c r="B444" s="52"/>
      <c r="C444" s="994"/>
      <c r="D444" s="40"/>
      <c r="E444" s="41"/>
      <c r="F444" s="42"/>
      <c r="G444" s="108"/>
      <c r="H444" s="40"/>
      <c r="I444" s="42"/>
      <c r="J444" s="42"/>
      <c r="K444" s="108"/>
      <c r="L444" s="40"/>
      <c r="M444" s="42"/>
      <c r="N444" s="42"/>
      <c r="O444" s="108"/>
      <c r="P444" s="40"/>
      <c r="Q444" s="41"/>
      <c r="R444" s="42"/>
      <c r="S444" s="108"/>
      <c r="T444" s="40"/>
      <c r="U444" s="42"/>
      <c r="V444" s="42"/>
      <c r="W444" s="108"/>
      <c r="X444" s="40"/>
      <c r="Y444" s="43"/>
      <c r="Z444" s="43"/>
      <c r="AA444" s="109"/>
      <c r="AB444" s="40"/>
      <c r="AC444" s="41"/>
      <c r="AD444" s="42"/>
      <c r="AE444" s="313"/>
    </row>
    <row r="445" spans="1:31" ht="15.75" customHeight="1" x14ac:dyDescent="0.4">
      <c r="A445" s="105">
        <v>2</v>
      </c>
      <c r="B445" s="51" t="s">
        <v>7207</v>
      </c>
      <c r="C445" s="992" t="s">
        <v>0</v>
      </c>
      <c r="D445" s="15"/>
      <c r="E445" s="16"/>
      <c r="F445" s="16"/>
      <c r="G445" s="115"/>
      <c r="H445" s="15"/>
      <c r="I445" s="17"/>
      <c r="J445" s="18"/>
      <c r="K445" s="114"/>
      <c r="L445" s="15"/>
      <c r="M445" s="18"/>
      <c r="N445" s="18"/>
      <c r="O445" s="114"/>
      <c r="P445" s="34"/>
      <c r="Q445" s="35"/>
      <c r="R445" s="36"/>
      <c r="S445" s="114"/>
      <c r="T445" s="15"/>
      <c r="U445" s="18"/>
      <c r="V445" s="18"/>
      <c r="W445" s="114"/>
      <c r="X445" s="18"/>
      <c r="Y445" s="18"/>
      <c r="Z445" s="18"/>
      <c r="AA445" s="114"/>
      <c r="AB445" s="15"/>
      <c r="AC445" s="17"/>
      <c r="AD445" s="18"/>
      <c r="AE445" s="310"/>
    </row>
    <row r="446" spans="1:31" ht="15.75" customHeight="1" x14ac:dyDescent="0.4">
      <c r="A446" s="107"/>
      <c r="B446" s="52" t="s">
        <v>412</v>
      </c>
      <c r="C446" s="993"/>
      <c r="D446" s="20"/>
      <c r="E446" s="21"/>
      <c r="F446" s="21"/>
      <c r="G446" s="113"/>
      <c r="H446" s="20"/>
      <c r="I446" s="22"/>
      <c r="J446" s="22"/>
      <c r="K446" s="112"/>
      <c r="L446" s="20"/>
      <c r="M446" s="22"/>
      <c r="N446" s="22"/>
      <c r="O446" s="112"/>
      <c r="P446" s="37"/>
      <c r="Q446" s="38"/>
      <c r="R446" s="39"/>
      <c r="S446" s="112"/>
      <c r="T446" s="20"/>
      <c r="U446" s="22"/>
      <c r="V446" s="22"/>
      <c r="W446" s="112"/>
      <c r="X446" s="20"/>
      <c r="Y446" s="24"/>
      <c r="Z446" s="24"/>
      <c r="AA446" s="112"/>
      <c r="AB446" s="20"/>
      <c r="AC446" s="22"/>
      <c r="AD446" s="22"/>
      <c r="AE446" s="311"/>
    </row>
    <row r="447" spans="1:31" ht="15.75" customHeight="1" x14ac:dyDescent="0.4">
      <c r="A447" s="107"/>
      <c r="B447" s="52"/>
      <c r="C447" s="994" t="s">
        <v>1</v>
      </c>
      <c r="D447" s="25" t="s">
        <v>9794</v>
      </c>
      <c r="E447" s="26">
        <v>5</v>
      </c>
      <c r="F447" s="26"/>
      <c r="G447" s="111" t="s">
        <v>191</v>
      </c>
      <c r="H447" s="25" t="s">
        <v>9794</v>
      </c>
      <c r="I447" s="27">
        <v>5</v>
      </c>
      <c r="J447" s="28"/>
      <c r="K447" s="110" t="s">
        <v>191</v>
      </c>
      <c r="L447" s="25" t="s">
        <v>9794</v>
      </c>
      <c r="M447" s="28">
        <v>5</v>
      </c>
      <c r="N447" s="28"/>
      <c r="O447" s="110" t="s">
        <v>191</v>
      </c>
      <c r="P447" s="25"/>
      <c r="Q447" s="27"/>
      <c r="R447" s="28"/>
      <c r="S447" s="110"/>
      <c r="T447" s="25"/>
      <c r="U447" s="28"/>
      <c r="V447" s="28"/>
      <c r="W447" s="110"/>
      <c r="X447" s="25"/>
      <c r="Y447" s="28"/>
      <c r="Z447" s="28"/>
      <c r="AA447" s="110"/>
      <c r="AB447" s="25"/>
      <c r="AC447" s="27"/>
      <c r="AD447" s="28"/>
      <c r="AE447" s="312"/>
    </row>
    <row r="448" spans="1:31" ht="15.75" customHeight="1" x14ac:dyDescent="0.4">
      <c r="A448" s="107"/>
      <c r="B448" s="52"/>
      <c r="C448" s="994" t="s">
        <v>547</v>
      </c>
      <c r="D448" s="40"/>
      <c r="E448" s="41"/>
      <c r="F448" s="42"/>
      <c r="G448" s="108"/>
      <c r="H448" s="40"/>
      <c r="I448" s="42"/>
      <c r="J448" s="42"/>
      <c r="K448" s="108"/>
      <c r="L448" s="40" t="s">
        <v>9892</v>
      </c>
      <c r="M448" s="42"/>
      <c r="N448" s="42"/>
      <c r="O448" s="108"/>
      <c r="P448" s="40"/>
      <c r="Q448" s="41"/>
      <c r="R448" s="42"/>
      <c r="S448" s="108"/>
      <c r="T448" s="40"/>
      <c r="U448" s="42"/>
      <c r="V448" s="42"/>
      <c r="W448" s="108"/>
      <c r="X448" s="40"/>
      <c r="Y448" s="43"/>
      <c r="Z448" s="43"/>
      <c r="AA448" s="109"/>
      <c r="AB448" s="40"/>
      <c r="AC448" s="41"/>
      <c r="AD448" s="42"/>
      <c r="AE448" s="313"/>
    </row>
    <row r="449" spans="1:31" ht="15.75" customHeight="1" x14ac:dyDescent="0.4">
      <c r="A449" s="105">
        <v>3</v>
      </c>
      <c r="B449" s="51" t="s">
        <v>7089</v>
      </c>
      <c r="C449" s="992" t="s">
        <v>0</v>
      </c>
      <c r="D449" s="15" t="s">
        <v>9795</v>
      </c>
      <c r="E449" s="16"/>
      <c r="F449" s="16"/>
      <c r="G449" s="115"/>
      <c r="H449" s="15"/>
      <c r="I449" s="17"/>
      <c r="J449" s="18"/>
      <c r="K449" s="114"/>
      <c r="L449" s="18"/>
      <c r="M449" s="18"/>
      <c r="N449" s="18"/>
      <c r="O449" s="114"/>
      <c r="P449" s="15"/>
      <c r="Q449" s="17"/>
      <c r="R449" s="18"/>
      <c r="S449" s="114"/>
      <c r="T449" s="15"/>
      <c r="U449" s="18"/>
      <c r="V449" s="18"/>
      <c r="W449" s="114"/>
      <c r="X449" s="15"/>
      <c r="Y449" s="18"/>
      <c r="Z449" s="18"/>
      <c r="AA449" s="114"/>
      <c r="AB449" s="15"/>
      <c r="AC449" s="17"/>
      <c r="AD449" s="18"/>
      <c r="AE449" s="310"/>
    </row>
    <row r="450" spans="1:31" ht="15.75" customHeight="1" x14ac:dyDescent="0.4">
      <c r="A450" s="107"/>
      <c r="B450" s="52" t="s">
        <v>412</v>
      </c>
      <c r="C450" s="993"/>
      <c r="D450" s="20"/>
      <c r="E450" s="21"/>
      <c r="F450" s="21"/>
      <c r="G450" s="113"/>
      <c r="H450" s="20"/>
      <c r="I450" s="22"/>
      <c r="J450" s="22"/>
      <c r="K450" s="112"/>
      <c r="L450" s="20"/>
      <c r="M450" s="22"/>
      <c r="N450" s="22"/>
      <c r="O450" s="112"/>
      <c r="P450" s="20"/>
      <c r="Q450" s="24"/>
      <c r="R450" s="24"/>
      <c r="S450" s="112"/>
      <c r="T450" s="20"/>
      <c r="U450" s="24"/>
      <c r="V450" s="22"/>
      <c r="W450" s="112"/>
      <c r="X450" s="20"/>
      <c r="Y450" s="24"/>
      <c r="Z450" s="24"/>
      <c r="AA450" s="112"/>
      <c r="AB450" s="20"/>
      <c r="AC450" s="22"/>
      <c r="AD450" s="22"/>
      <c r="AE450" s="311"/>
    </row>
    <row r="451" spans="1:31" ht="15.75" customHeight="1" x14ac:dyDescent="0.4">
      <c r="A451" s="107"/>
      <c r="B451" s="52"/>
      <c r="C451" s="994" t="s">
        <v>1</v>
      </c>
      <c r="D451" s="25"/>
      <c r="E451" s="26"/>
      <c r="F451" s="26"/>
      <c r="G451" s="111"/>
      <c r="H451" s="25"/>
      <c r="I451" s="27"/>
      <c r="J451" s="28"/>
      <c r="K451" s="110"/>
      <c r="L451" s="25"/>
      <c r="M451" s="28"/>
      <c r="N451" s="28"/>
      <c r="O451" s="110"/>
      <c r="P451" s="30"/>
      <c r="Q451" s="31"/>
      <c r="R451" s="28"/>
      <c r="S451" s="110"/>
      <c r="T451" s="25"/>
      <c r="U451" s="28"/>
      <c r="V451" s="28"/>
      <c r="W451" s="110"/>
      <c r="X451" s="25"/>
      <c r="Y451" s="28"/>
      <c r="Z451" s="28"/>
      <c r="AA451" s="110"/>
      <c r="AB451" s="25"/>
      <c r="AC451" s="27"/>
      <c r="AD451" s="28"/>
      <c r="AE451" s="312"/>
    </row>
    <row r="452" spans="1:31" ht="15.75" customHeight="1" x14ac:dyDescent="0.4">
      <c r="A452" s="107"/>
      <c r="B452" s="52"/>
      <c r="C452" s="994"/>
      <c r="D452" s="25"/>
      <c r="E452" s="26"/>
      <c r="F452" s="26"/>
      <c r="G452" s="111"/>
      <c r="H452" s="25"/>
      <c r="I452" s="28"/>
      <c r="J452" s="28"/>
      <c r="K452" s="110"/>
      <c r="L452" s="25"/>
      <c r="M452" s="28"/>
      <c r="N452" s="28"/>
      <c r="O452" s="110"/>
      <c r="P452" s="30"/>
      <c r="Q452" s="31"/>
      <c r="R452" s="32"/>
      <c r="S452" s="110"/>
      <c r="T452" s="25"/>
      <c r="U452" s="27"/>
      <c r="V452" s="27"/>
      <c r="W452" s="110"/>
      <c r="X452" s="25"/>
      <c r="Y452" s="33"/>
      <c r="Z452" s="33"/>
      <c r="AA452" s="116"/>
      <c r="AB452" s="25"/>
      <c r="AC452" s="27"/>
      <c r="AD452" s="28"/>
      <c r="AE452" s="312"/>
    </row>
    <row r="453" spans="1:31" ht="15.75" customHeight="1" x14ac:dyDescent="0.4">
      <c r="A453" s="105">
        <v>4</v>
      </c>
      <c r="B453" s="51" t="s">
        <v>6608</v>
      </c>
      <c r="C453" s="992" t="s">
        <v>0</v>
      </c>
      <c r="D453" s="15" t="s">
        <v>9796</v>
      </c>
      <c r="E453" s="16">
        <v>4</v>
      </c>
      <c r="F453" s="16"/>
      <c r="G453" s="115" t="s">
        <v>202</v>
      </c>
      <c r="H453" s="15" t="s">
        <v>9796</v>
      </c>
      <c r="I453" s="17">
        <v>4</v>
      </c>
      <c r="J453" s="18"/>
      <c r="K453" s="114" t="s">
        <v>202</v>
      </c>
      <c r="L453" s="15" t="s">
        <v>9796</v>
      </c>
      <c r="M453" s="18">
        <v>4</v>
      </c>
      <c r="N453" s="18"/>
      <c r="O453" s="114" t="s">
        <v>202</v>
      </c>
      <c r="P453" s="34"/>
      <c r="Q453" s="35"/>
      <c r="R453" s="36"/>
      <c r="S453" s="114"/>
      <c r="T453" s="15"/>
      <c r="U453" s="18"/>
      <c r="V453" s="18"/>
      <c r="W453" s="114"/>
      <c r="X453" s="18"/>
      <c r="Y453" s="18"/>
      <c r="Z453" s="18"/>
      <c r="AA453" s="114"/>
      <c r="AB453" s="15"/>
      <c r="AC453" s="17"/>
      <c r="AD453" s="18"/>
      <c r="AE453" s="310"/>
    </row>
    <row r="454" spans="1:31" ht="15.75" customHeight="1" x14ac:dyDescent="0.4">
      <c r="A454" s="107"/>
      <c r="B454" s="52" t="s">
        <v>412</v>
      </c>
      <c r="C454" s="993"/>
      <c r="D454" s="20"/>
      <c r="E454" s="21"/>
      <c r="F454" s="21"/>
      <c r="G454" s="113"/>
      <c r="H454" s="20"/>
      <c r="I454" s="22"/>
      <c r="J454" s="22"/>
      <c r="K454" s="112"/>
      <c r="L454" s="20" t="s">
        <v>9893</v>
      </c>
      <c r="M454" s="22"/>
      <c r="N454" s="22"/>
      <c r="O454" s="112"/>
      <c r="P454" s="37"/>
      <c r="Q454" s="38"/>
      <c r="R454" s="39"/>
      <c r="S454" s="112"/>
      <c r="T454" s="20"/>
      <c r="U454" s="22"/>
      <c r="V454" s="22"/>
      <c r="W454" s="112"/>
      <c r="X454" s="20"/>
      <c r="Y454" s="24"/>
      <c r="Z454" s="24"/>
      <c r="AA454" s="112"/>
      <c r="AB454" s="20"/>
      <c r="AC454" s="22"/>
      <c r="AD454" s="22"/>
      <c r="AE454" s="311"/>
    </row>
    <row r="455" spans="1:31" ht="15.75" customHeight="1" x14ac:dyDescent="0.4">
      <c r="A455" s="107"/>
      <c r="B455" s="52"/>
      <c r="C455" s="994" t="s">
        <v>1</v>
      </c>
      <c r="D455" s="25"/>
      <c r="E455" s="26"/>
      <c r="F455" s="26"/>
      <c r="G455" s="111"/>
      <c r="H455" s="25"/>
      <c r="I455" s="27"/>
      <c r="J455" s="28"/>
      <c r="K455" s="110"/>
      <c r="L455" s="25"/>
      <c r="M455" s="28"/>
      <c r="N455" s="28"/>
      <c r="O455" s="110"/>
      <c r="P455" s="25"/>
      <c r="Q455" s="27"/>
      <c r="R455" s="28"/>
      <c r="S455" s="110"/>
      <c r="T455" s="25"/>
      <c r="U455" s="28"/>
      <c r="V455" s="28"/>
      <c r="W455" s="110"/>
      <c r="X455" s="25"/>
      <c r="Y455" s="28"/>
      <c r="Z455" s="28"/>
      <c r="AA455" s="110"/>
      <c r="AB455" s="25"/>
      <c r="AC455" s="27"/>
      <c r="AD455" s="28"/>
      <c r="AE455" s="312"/>
    </row>
    <row r="456" spans="1:31" ht="15.75" customHeight="1" x14ac:dyDescent="0.4">
      <c r="A456" s="107"/>
      <c r="B456" s="52"/>
      <c r="C456" s="994"/>
      <c r="D456" s="40"/>
      <c r="E456" s="41"/>
      <c r="F456" s="42"/>
      <c r="G456" s="108"/>
      <c r="H456" s="40"/>
      <c r="I456" s="42"/>
      <c r="J456" s="42"/>
      <c r="K456" s="108"/>
      <c r="L456" s="40"/>
      <c r="M456" s="42"/>
      <c r="N456" s="42"/>
      <c r="O456" s="108"/>
      <c r="P456" s="40"/>
      <c r="Q456" s="41"/>
      <c r="R456" s="42"/>
      <c r="S456" s="108"/>
      <c r="T456" s="40"/>
      <c r="U456" s="42"/>
      <c r="V456" s="42"/>
      <c r="W456" s="108"/>
      <c r="X456" s="40"/>
      <c r="Y456" s="43"/>
      <c r="Z456" s="43"/>
      <c r="AA456" s="109"/>
      <c r="AB456" s="40"/>
      <c r="AC456" s="41"/>
      <c r="AD456" s="42"/>
      <c r="AE456" s="313"/>
    </row>
    <row r="457" spans="1:31" ht="15.75" customHeight="1" x14ac:dyDescent="0.4">
      <c r="A457" s="105">
        <v>5</v>
      </c>
      <c r="B457" s="51" t="s">
        <v>7192</v>
      </c>
      <c r="C457" s="992" t="s">
        <v>0</v>
      </c>
      <c r="D457" s="15" t="s">
        <v>9797</v>
      </c>
      <c r="E457" s="16">
        <v>4</v>
      </c>
      <c r="F457" s="16"/>
      <c r="G457" s="115" t="s">
        <v>202</v>
      </c>
      <c r="H457" s="15" t="s">
        <v>9797</v>
      </c>
      <c r="I457" s="17">
        <v>4</v>
      </c>
      <c r="J457" s="18"/>
      <c r="K457" s="114" t="s">
        <v>202</v>
      </c>
      <c r="L457" s="15" t="s">
        <v>9797</v>
      </c>
      <c r="M457" s="18">
        <v>4</v>
      </c>
      <c r="N457" s="18"/>
      <c r="O457" s="114" t="s">
        <v>202</v>
      </c>
      <c r="P457" s="34"/>
      <c r="Q457" s="35"/>
      <c r="R457" s="36"/>
      <c r="S457" s="114"/>
      <c r="T457" s="15"/>
      <c r="U457" s="18"/>
      <c r="V457" s="18"/>
      <c r="W457" s="114"/>
      <c r="X457" s="18"/>
      <c r="Y457" s="18"/>
      <c r="Z457" s="18"/>
      <c r="AA457" s="114"/>
      <c r="AB457" s="15"/>
      <c r="AC457" s="17"/>
      <c r="AD457" s="18"/>
      <c r="AE457" s="310"/>
    </row>
    <row r="458" spans="1:31" ht="15.75" customHeight="1" x14ac:dyDescent="0.4">
      <c r="A458" s="107"/>
      <c r="B458" s="52" t="s">
        <v>412</v>
      </c>
      <c r="C458" s="993"/>
      <c r="D458" s="20"/>
      <c r="E458" s="21"/>
      <c r="F458" s="21"/>
      <c r="G458" s="113"/>
      <c r="H458" s="20"/>
      <c r="I458" s="22"/>
      <c r="J458" s="22"/>
      <c r="K458" s="112"/>
      <c r="L458" s="20" t="s">
        <v>9894</v>
      </c>
      <c r="M458" s="22"/>
      <c r="N458" s="22"/>
      <c r="O458" s="112"/>
      <c r="P458" s="37"/>
      <c r="Q458" s="38"/>
      <c r="R458" s="39"/>
      <c r="S458" s="112"/>
      <c r="T458" s="20"/>
      <c r="U458" s="22"/>
      <c r="V458" s="22"/>
      <c r="W458" s="112"/>
      <c r="X458" s="20"/>
      <c r="Y458" s="24"/>
      <c r="Z458" s="24"/>
      <c r="AA458" s="112"/>
      <c r="AB458" s="20"/>
      <c r="AC458" s="22"/>
      <c r="AD458" s="22"/>
      <c r="AE458" s="311"/>
    </row>
    <row r="459" spans="1:31" ht="15.75" customHeight="1" x14ac:dyDescent="0.4">
      <c r="A459" s="107"/>
      <c r="B459" s="52"/>
      <c r="C459" s="994" t="s">
        <v>1</v>
      </c>
      <c r="D459" s="25"/>
      <c r="E459" s="26"/>
      <c r="F459" s="26"/>
      <c r="G459" s="111"/>
      <c r="H459" s="25"/>
      <c r="I459" s="27"/>
      <c r="J459" s="28"/>
      <c r="K459" s="110"/>
      <c r="L459" s="25"/>
      <c r="M459" s="28"/>
      <c r="N459" s="28"/>
      <c r="O459" s="110"/>
      <c r="P459" s="25"/>
      <c r="Q459" s="27"/>
      <c r="R459" s="28"/>
      <c r="S459" s="110"/>
      <c r="T459" s="25"/>
      <c r="U459" s="28"/>
      <c r="V459" s="28"/>
      <c r="W459" s="110"/>
      <c r="X459" s="25"/>
      <c r="Y459" s="28"/>
      <c r="Z459" s="28"/>
      <c r="AA459" s="110"/>
      <c r="AB459" s="25"/>
      <c r="AC459" s="27"/>
      <c r="AD459" s="28"/>
      <c r="AE459" s="312"/>
    </row>
    <row r="460" spans="1:31" ht="15.75" customHeight="1" x14ac:dyDescent="0.4">
      <c r="A460" s="107"/>
      <c r="B460" s="52"/>
      <c r="C460" s="994" t="s">
        <v>547</v>
      </c>
      <c r="D460" s="40"/>
      <c r="E460" s="41"/>
      <c r="F460" s="42"/>
      <c r="G460" s="108"/>
      <c r="H460" s="40"/>
      <c r="I460" s="42"/>
      <c r="J460" s="42"/>
      <c r="K460" s="108"/>
      <c r="L460" s="40"/>
      <c r="M460" s="42"/>
      <c r="N460" s="42"/>
      <c r="O460" s="108"/>
      <c r="P460" s="40"/>
      <c r="Q460" s="41"/>
      <c r="R460" s="42"/>
      <c r="S460" s="108"/>
      <c r="T460" s="40"/>
      <c r="U460" s="42"/>
      <c r="V460" s="42"/>
      <c r="W460" s="108"/>
      <c r="X460" s="40"/>
      <c r="Y460" s="43"/>
      <c r="Z460" s="43"/>
      <c r="AA460" s="109"/>
      <c r="AB460" s="40"/>
      <c r="AC460" s="41"/>
      <c r="AD460" s="42"/>
      <c r="AE460" s="313"/>
    </row>
    <row r="461" spans="1:31" ht="15.75" customHeight="1" x14ac:dyDescent="0.4">
      <c r="A461" s="105">
        <v>6</v>
      </c>
      <c r="B461" s="51" t="s">
        <v>7424</v>
      </c>
      <c r="C461" s="992" t="s">
        <v>0</v>
      </c>
      <c r="D461" s="15" t="s">
        <v>9798</v>
      </c>
      <c r="E461" s="16"/>
      <c r="F461" s="16"/>
      <c r="G461" s="115"/>
      <c r="H461" s="15"/>
      <c r="I461" s="17"/>
      <c r="J461" s="18"/>
      <c r="K461" s="114"/>
      <c r="L461" s="18"/>
      <c r="M461" s="18"/>
      <c r="N461" s="18"/>
      <c r="O461" s="114"/>
      <c r="P461" s="15"/>
      <c r="Q461" s="17"/>
      <c r="R461" s="18"/>
      <c r="S461" s="114"/>
      <c r="T461" s="15"/>
      <c r="U461" s="18"/>
      <c r="V461" s="18"/>
      <c r="W461" s="114"/>
      <c r="X461" s="15"/>
      <c r="Y461" s="18"/>
      <c r="Z461" s="18"/>
      <c r="AA461" s="114"/>
      <c r="AB461" s="15"/>
      <c r="AC461" s="17"/>
      <c r="AD461" s="18"/>
      <c r="AE461" s="310"/>
    </row>
    <row r="462" spans="1:31" ht="15.75" customHeight="1" x14ac:dyDescent="0.4">
      <c r="A462" s="107"/>
      <c r="B462" s="52" t="s">
        <v>412</v>
      </c>
      <c r="C462" s="993"/>
      <c r="D462" s="20"/>
      <c r="E462" s="21"/>
      <c r="F462" s="21"/>
      <c r="G462" s="113"/>
      <c r="H462" s="20"/>
      <c r="I462" s="22"/>
      <c r="J462" s="22"/>
      <c r="K462" s="112"/>
      <c r="L462" s="20"/>
      <c r="M462" s="22"/>
      <c r="N462" s="22"/>
      <c r="O462" s="112"/>
      <c r="P462" s="20"/>
      <c r="Q462" s="24"/>
      <c r="R462" s="24"/>
      <c r="S462" s="112"/>
      <c r="T462" s="20"/>
      <c r="U462" s="24"/>
      <c r="V462" s="22"/>
      <c r="W462" s="112"/>
      <c r="X462" s="20"/>
      <c r="Y462" s="24"/>
      <c r="Z462" s="24"/>
      <c r="AA462" s="112"/>
      <c r="AB462" s="20"/>
      <c r="AC462" s="22"/>
      <c r="AD462" s="22"/>
      <c r="AE462" s="311"/>
    </row>
    <row r="463" spans="1:31" ht="15.75" customHeight="1" x14ac:dyDescent="0.4">
      <c r="A463" s="107"/>
      <c r="B463" s="52"/>
      <c r="C463" s="994" t="s">
        <v>1</v>
      </c>
      <c r="D463" s="25"/>
      <c r="E463" s="26"/>
      <c r="F463" s="26"/>
      <c r="G463" s="111"/>
      <c r="H463" s="25"/>
      <c r="I463" s="27"/>
      <c r="J463" s="28"/>
      <c r="K463" s="110"/>
      <c r="L463" s="25"/>
      <c r="M463" s="28"/>
      <c r="N463" s="28"/>
      <c r="O463" s="110"/>
      <c r="P463" s="30"/>
      <c r="Q463" s="31"/>
      <c r="R463" s="28"/>
      <c r="S463" s="110"/>
      <c r="T463" s="25"/>
      <c r="U463" s="28"/>
      <c r="V463" s="28"/>
      <c r="W463" s="110"/>
      <c r="X463" s="25"/>
      <c r="Y463" s="28"/>
      <c r="Z463" s="28"/>
      <c r="AA463" s="110"/>
      <c r="AB463" s="25"/>
      <c r="AC463" s="27"/>
      <c r="AD463" s="28"/>
      <c r="AE463" s="312"/>
    </row>
    <row r="464" spans="1:31" ht="15.75" customHeight="1" x14ac:dyDescent="0.4">
      <c r="A464" s="107"/>
      <c r="B464" s="52"/>
      <c r="C464" s="994"/>
      <c r="D464" s="25"/>
      <c r="E464" s="26"/>
      <c r="F464" s="26"/>
      <c r="G464" s="111"/>
      <c r="H464" s="25"/>
      <c r="I464" s="28"/>
      <c r="J464" s="28"/>
      <c r="K464" s="110"/>
      <c r="L464" s="25"/>
      <c r="M464" s="28"/>
      <c r="N464" s="28"/>
      <c r="O464" s="110"/>
      <c r="P464" s="30"/>
      <c r="Q464" s="31"/>
      <c r="R464" s="32"/>
      <c r="S464" s="110"/>
      <c r="T464" s="25"/>
      <c r="U464" s="27"/>
      <c r="V464" s="27"/>
      <c r="W464" s="110"/>
      <c r="X464" s="25"/>
      <c r="Y464" s="33"/>
      <c r="Z464" s="33"/>
      <c r="AA464" s="116"/>
      <c r="AB464" s="25"/>
      <c r="AC464" s="27"/>
      <c r="AD464" s="28"/>
      <c r="AE464" s="312"/>
    </row>
    <row r="465" spans="1:31" ht="15.75" customHeight="1" x14ac:dyDescent="0.4">
      <c r="A465" s="105">
        <v>7</v>
      </c>
      <c r="B465" s="51" t="s">
        <v>8382</v>
      </c>
      <c r="C465" s="992" t="s">
        <v>0</v>
      </c>
      <c r="D465" s="15"/>
      <c r="E465" s="16"/>
      <c r="F465" s="16"/>
      <c r="G465" s="115"/>
      <c r="H465" s="15" t="s">
        <v>9859</v>
      </c>
      <c r="I465" s="17">
        <v>4</v>
      </c>
      <c r="J465" s="18"/>
      <c r="K465" s="114" t="s">
        <v>219</v>
      </c>
      <c r="L465" s="18"/>
      <c r="M465" s="18"/>
      <c r="N465" s="18"/>
      <c r="O465" s="114"/>
      <c r="P465" s="15" t="s">
        <v>9859</v>
      </c>
      <c r="Q465" s="17">
        <v>4</v>
      </c>
      <c r="R465" s="18"/>
      <c r="S465" s="114" t="s">
        <v>219</v>
      </c>
      <c r="T465" s="15"/>
      <c r="U465" s="17"/>
      <c r="V465" s="18"/>
      <c r="W465" s="114"/>
      <c r="X465" s="15" t="s">
        <v>9859</v>
      </c>
      <c r="Y465" s="18">
        <v>4</v>
      </c>
      <c r="Z465" s="18"/>
      <c r="AA465" s="114" t="s">
        <v>219</v>
      </c>
      <c r="AB465" s="15"/>
      <c r="AC465" s="17"/>
      <c r="AD465" s="18"/>
      <c r="AE465" s="310"/>
    </row>
    <row r="466" spans="1:31" ht="15.75" customHeight="1" x14ac:dyDescent="0.4">
      <c r="A466" s="107"/>
      <c r="B466" s="52" t="s">
        <v>412</v>
      </c>
      <c r="C466" s="993"/>
      <c r="D466" s="20"/>
      <c r="E466" s="21"/>
      <c r="F466" s="21"/>
      <c r="G466" s="113"/>
      <c r="H466" s="20"/>
      <c r="I466" s="22"/>
      <c r="J466" s="22"/>
      <c r="K466" s="112"/>
      <c r="L466" s="20"/>
      <c r="M466" s="22"/>
      <c r="N466" s="22"/>
      <c r="O466" s="112"/>
      <c r="P466" s="20"/>
      <c r="Q466" s="24"/>
      <c r="R466" s="24"/>
      <c r="S466" s="112"/>
      <c r="T466" s="20"/>
      <c r="U466" s="22"/>
      <c r="V466" s="22"/>
      <c r="W466" s="112"/>
      <c r="X466" s="20" t="s">
        <v>8402</v>
      </c>
      <c r="Y466" s="24"/>
      <c r="Z466" s="24"/>
      <c r="AA466" s="112"/>
      <c r="AB466" s="20"/>
      <c r="AC466" s="22"/>
      <c r="AD466" s="22"/>
      <c r="AE466" s="311"/>
    </row>
    <row r="467" spans="1:31" ht="15.75" customHeight="1" x14ac:dyDescent="0.4">
      <c r="A467" s="107"/>
      <c r="B467" s="52"/>
      <c r="C467" s="994" t="s">
        <v>1</v>
      </c>
      <c r="D467" s="25"/>
      <c r="E467" s="26"/>
      <c r="F467" s="26"/>
      <c r="G467" s="111"/>
      <c r="H467" s="25"/>
      <c r="I467" s="27"/>
      <c r="J467" s="28"/>
      <c r="K467" s="110"/>
      <c r="L467" s="25"/>
      <c r="M467" s="28"/>
      <c r="N467" s="28"/>
      <c r="O467" s="110"/>
      <c r="P467" s="30"/>
      <c r="Q467" s="31"/>
      <c r="R467" s="28"/>
      <c r="S467" s="110"/>
      <c r="T467" s="25"/>
      <c r="U467" s="28"/>
      <c r="V467" s="28"/>
      <c r="W467" s="110"/>
      <c r="X467" s="25"/>
      <c r="Y467" s="28"/>
      <c r="Z467" s="28"/>
      <c r="AA467" s="110"/>
      <c r="AB467" s="25"/>
      <c r="AC467" s="27"/>
      <c r="AD467" s="28"/>
      <c r="AE467" s="312"/>
    </row>
    <row r="468" spans="1:31" ht="15.75" customHeight="1" x14ac:dyDescent="0.4">
      <c r="A468" s="107"/>
      <c r="B468" s="52"/>
      <c r="C468" s="994"/>
      <c r="D468" s="25"/>
      <c r="E468" s="26"/>
      <c r="F468" s="26"/>
      <c r="G468" s="111"/>
      <c r="H468" s="25"/>
      <c r="I468" s="28"/>
      <c r="J468" s="28"/>
      <c r="K468" s="110"/>
      <c r="L468" s="25"/>
      <c r="M468" s="28"/>
      <c r="N468" s="28"/>
      <c r="O468" s="110"/>
      <c r="P468" s="30"/>
      <c r="Q468" s="31"/>
      <c r="R468" s="32"/>
      <c r="S468" s="110"/>
      <c r="T468" s="25"/>
      <c r="U468" s="28"/>
      <c r="V468" s="28"/>
      <c r="W468" s="110"/>
      <c r="X468" s="25"/>
      <c r="Y468" s="33"/>
      <c r="Z468" s="33"/>
      <c r="AA468" s="116"/>
      <c r="AB468" s="25"/>
      <c r="AC468" s="27"/>
      <c r="AD468" s="28"/>
      <c r="AE468" s="312"/>
    </row>
    <row r="469" spans="1:31" ht="15.75" customHeight="1" x14ac:dyDescent="0.4">
      <c r="A469" s="105">
        <v>8</v>
      </c>
      <c r="B469" s="51" t="s">
        <v>8383</v>
      </c>
      <c r="C469" s="992" t="s">
        <v>0</v>
      </c>
      <c r="D469" s="15"/>
      <c r="E469" s="16"/>
      <c r="F469" s="16"/>
      <c r="G469" s="115"/>
      <c r="H469" s="15"/>
      <c r="I469" s="17"/>
      <c r="J469" s="18"/>
      <c r="K469" s="114"/>
      <c r="L469" s="15"/>
      <c r="M469" s="18"/>
      <c r="N469" s="18"/>
      <c r="O469" s="114"/>
      <c r="P469" s="34"/>
      <c r="Q469" s="35"/>
      <c r="R469" s="36"/>
      <c r="S469" s="114"/>
      <c r="T469" s="15"/>
      <c r="U469" s="18"/>
      <c r="V469" s="18"/>
      <c r="W469" s="114"/>
      <c r="X469" s="18"/>
      <c r="Y469" s="18"/>
      <c r="Z469" s="18"/>
      <c r="AA469" s="114"/>
      <c r="AB469" s="15"/>
      <c r="AC469" s="17"/>
      <c r="AD469" s="18"/>
      <c r="AE469" s="310"/>
    </row>
    <row r="470" spans="1:31" ht="15.75" customHeight="1" x14ac:dyDescent="0.4">
      <c r="A470" s="107"/>
      <c r="B470" s="52" t="s">
        <v>412</v>
      </c>
      <c r="C470" s="993"/>
      <c r="D470" s="20"/>
      <c r="E470" s="21"/>
      <c r="F470" s="21"/>
      <c r="G470" s="113"/>
      <c r="H470" s="20"/>
      <c r="I470" s="22"/>
      <c r="J470" s="22"/>
      <c r="K470" s="112"/>
      <c r="L470" s="20"/>
      <c r="M470" s="22"/>
      <c r="N470" s="22"/>
      <c r="O470" s="112"/>
      <c r="P470" s="37"/>
      <c r="Q470" s="38"/>
      <c r="R470" s="39"/>
      <c r="S470" s="112"/>
      <c r="T470" s="20"/>
      <c r="U470" s="22"/>
      <c r="V470" s="22"/>
      <c r="W470" s="112"/>
      <c r="X470" s="20"/>
      <c r="Y470" s="24"/>
      <c r="Z470" s="24"/>
      <c r="AA470" s="112"/>
      <c r="AB470" s="20"/>
      <c r="AC470" s="22"/>
      <c r="AD470" s="22"/>
      <c r="AE470" s="311"/>
    </row>
    <row r="471" spans="1:31" ht="15.75" customHeight="1" x14ac:dyDescent="0.4">
      <c r="A471" s="107"/>
      <c r="B471" s="52"/>
      <c r="C471" s="994" t="s">
        <v>1</v>
      </c>
      <c r="D471" s="25" t="s">
        <v>9799</v>
      </c>
      <c r="E471" s="26">
        <v>4</v>
      </c>
      <c r="F471" s="26"/>
      <c r="G471" s="111" t="s">
        <v>219</v>
      </c>
      <c r="H471" s="25" t="s">
        <v>9860</v>
      </c>
      <c r="I471" s="27">
        <v>4</v>
      </c>
      <c r="J471" s="28"/>
      <c r="K471" s="110" t="s">
        <v>219</v>
      </c>
      <c r="L471" s="25" t="s">
        <v>9860</v>
      </c>
      <c r="M471" s="28">
        <v>4</v>
      </c>
      <c r="N471" s="28"/>
      <c r="O471" s="110" t="s">
        <v>219</v>
      </c>
      <c r="P471" s="25" t="s">
        <v>9860</v>
      </c>
      <c r="Q471" s="27">
        <v>4</v>
      </c>
      <c r="R471" s="28"/>
      <c r="S471" s="110" t="s">
        <v>219</v>
      </c>
      <c r="T471" s="25" t="s">
        <v>9860</v>
      </c>
      <c r="U471" s="28">
        <v>4</v>
      </c>
      <c r="V471" s="28"/>
      <c r="W471" s="110" t="s">
        <v>219</v>
      </c>
      <c r="X471" s="25"/>
      <c r="Y471" s="28"/>
      <c r="Z471" s="28"/>
      <c r="AA471" s="110"/>
      <c r="AB471" s="25"/>
      <c r="AC471" s="27"/>
      <c r="AD471" s="28"/>
      <c r="AE471" s="312"/>
    </row>
    <row r="472" spans="1:31" ht="15.75" customHeight="1" x14ac:dyDescent="0.4">
      <c r="A472" s="106"/>
      <c r="B472" s="52"/>
      <c r="C472" s="995"/>
      <c r="D472" s="25" t="s">
        <v>9800</v>
      </c>
      <c r="E472" s="26"/>
      <c r="F472" s="26"/>
      <c r="G472" s="111"/>
      <c r="H472" s="25"/>
      <c r="I472" s="28"/>
      <c r="J472" s="28"/>
      <c r="K472" s="110"/>
      <c r="L472" s="25"/>
      <c r="M472" s="28"/>
      <c r="N472" s="28"/>
      <c r="O472" s="110"/>
      <c r="P472" s="25"/>
      <c r="Q472" s="27"/>
      <c r="R472" s="28"/>
      <c r="S472" s="110"/>
      <c r="T472" s="25"/>
      <c r="U472" s="28"/>
      <c r="V472" s="28"/>
      <c r="W472" s="110"/>
      <c r="X472" s="25"/>
      <c r="Y472" s="33"/>
      <c r="Z472" s="33"/>
      <c r="AA472" s="116"/>
      <c r="AB472" s="25"/>
      <c r="AC472" s="27"/>
      <c r="AD472" s="28"/>
      <c r="AE472" s="312"/>
    </row>
    <row r="473" spans="1:31" ht="15.75" customHeight="1" x14ac:dyDescent="0.4">
      <c r="A473" s="105">
        <v>9</v>
      </c>
      <c r="B473" s="51" t="s">
        <v>8412</v>
      </c>
      <c r="C473" s="992" t="s">
        <v>0</v>
      </c>
      <c r="D473" s="15" t="s">
        <v>9801</v>
      </c>
      <c r="E473" s="16">
        <v>4</v>
      </c>
      <c r="F473" s="16"/>
      <c r="G473" s="115" t="s">
        <v>219</v>
      </c>
      <c r="H473" s="15"/>
      <c r="I473" s="17"/>
      <c r="J473" s="18"/>
      <c r="K473" s="114"/>
      <c r="L473" s="18" t="s">
        <v>9801</v>
      </c>
      <c r="M473" s="18">
        <v>4</v>
      </c>
      <c r="N473" s="18"/>
      <c r="O473" s="114" t="s">
        <v>219</v>
      </c>
      <c r="P473" s="18"/>
      <c r="Q473" s="18"/>
      <c r="R473" s="18"/>
      <c r="S473" s="114"/>
      <c r="T473" s="15" t="s">
        <v>9801</v>
      </c>
      <c r="U473" s="18">
        <v>4</v>
      </c>
      <c r="V473" s="18"/>
      <c r="W473" s="114" t="s">
        <v>219</v>
      </c>
      <c r="X473" s="15"/>
      <c r="Y473" s="18"/>
      <c r="Z473" s="18"/>
      <c r="AA473" s="114"/>
      <c r="AB473" s="15"/>
      <c r="AC473" s="18"/>
      <c r="AD473" s="18"/>
      <c r="AE473" s="310"/>
    </row>
    <row r="474" spans="1:31" ht="15.75" customHeight="1" x14ac:dyDescent="0.4">
      <c r="A474" s="107"/>
      <c r="B474" s="52" t="s">
        <v>412</v>
      </c>
      <c r="C474" s="993"/>
      <c r="D474" s="20"/>
      <c r="E474" s="21"/>
      <c r="F474" s="21"/>
      <c r="G474" s="113"/>
      <c r="H474" s="20"/>
      <c r="I474" s="22"/>
      <c r="J474" s="22"/>
      <c r="K474" s="112"/>
      <c r="L474" s="20"/>
      <c r="M474" s="22"/>
      <c r="N474" s="22"/>
      <c r="O474" s="112"/>
      <c r="P474" s="20"/>
      <c r="Q474" s="24"/>
      <c r="R474" s="22"/>
      <c r="S474" s="112"/>
      <c r="T474" s="20"/>
      <c r="U474" s="22"/>
      <c r="V474" s="22"/>
      <c r="W474" s="112"/>
      <c r="X474" s="20"/>
      <c r="Y474" s="24"/>
      <c r="Z474" s="24"/>
      <c r="AA474" s="112"/>
      <c r="AB474" s="20"/>
      <c r="AC474" s="22"/>
      <c r="AD474" s="22"/>
      <c r="AE474" s="311"/>
    </row>
    <row r="475" spans="1:31" ht="15.75" customHeight="1" x14ac:dyDescent="0.4">
      <c r="A475" s="107"/>
      <c r="B475" s="52"/>
      <c r="C475" s="994" t="s">
        <v>1</v>
      </c>
      <c r="D475" s="25"/>
      <c r="E475" s="26"/>
      <c r="F475" s="26"/>
      <c r="G475" s="111"/>
      <c r="H475" s="25"/>
      <c r="I475" s="27"/>
      <c r="J475" s="28"/>
      <c r="K475" s="110"/>
      <c r="L475" s="25"/>
      <c r="M475" s="28"/>
      <c r="N475" s="28"/>
      <c r="O475" s="110"/>
      <c r="P475" s="25"/>
      <c r="Q475" s="28"/>
      <c r="R475" s="28"/>
      <c r="S475" s="110"/>
      <c r="T475" s="25"/>
      <c r="U475" s="28"/>
      <c r="V475" s="28"/>
      <c r="W475" s="110"/>
      <c r="X475" s="25"/>
      <c r="Y475" s="28"/>
      <c r="Z475" s="28"/>
      <c r="AA475" s="110"/>
      <c r="AB475" s="25"/>
      <c r="AC475" s="27"/>
      <c r="AD475" s="28"/>
      <c r="AE475" s="312"/>
    </row>
    <row r="476" spans="1:31" ht="15.75" customHeight="1" x14ac:dyDescent="0.4">
      <c r="A476" s="107"/>
      <c r="B476" s="52"/>
      <c r="C476" s="994"/>
      <c r="D476" s="25"/>
      <c r="E476" s="26"/>
      <c r="F476" s="26"/>
      <c r="G476" s="111"/>
      <c r="H476" s="25"/>
      <c r="I476" s="28"/>
      <c r="J476" s="28"/>
      <c r="K476" s="110"/>
      <c r="L476" s="25"/>
      <c r="M476" s="28"/>
      <c r="N476" s="28"/>
      <c r="O476" s="110"/>
      <c r="P476" s="25"/>
      <c r="Q476" s="28"/>
      <c r="R476" s="28"/>
      <c r="S476" s="110"/>
      <c r="T476" s="25"/>
      <c r="U476" s="28"/>
      <c r="V476" s="28"/>
      <c r="W476" s="110"/>
      <c r="X476" s="25"/>
      <c r="Y476" s="33"/>
      <c r="Z476" s="33"/>
      <c r="AA476" s="116"/>
      <c r="AB476" s="25"/>
      <c r="AC476" s="33"/>
      <c r="AD476" s="33"/>
      <c r="AE476" s="314"/>
    </row>
    <row r="477" spans="1:31" ht="15.75" customHeight="1" x14ac:dyDescent="0.4">
      <c r="A477" s="105">
        <v>13</v>
      </c>
      <c r="B477" s="51" t="s">
        <v>8409</v>
      </c>
      <c r="C477" s="992" t="s">
        <v>0</v>
      </c>
      <c r="D477" s="15"/>
      <c r="E477" s="16"/>
      <c r="F477" s="16"/>
      <c r="G477" s="115"/>
      <c r="H477" s="15"/>
      <c r="I477" s="17"/>
      <c r="J477" s="18"/>
      <c r="K477" s="114"/>
      <c r="L477" s="15"/>
      <c r="M477" s="18"/>
      <c r="N477" s="18"/>
      <c r="O477" s="114"/>
      <c r="P477" s="15"/>
      <c r="Q477" s="18"/>
      <c r="R477" s="18"/>
      <c r="S477" s="114"/>
      <c r="T477" s="18"/>
      <c r="U477" s="18"/>
      <c r="V477" s="18"/>
      <c r="W477" s="114"/>
      <c r="X477" s="15"/>
      <c r="Y477" s="18"/>
      <c r="Z477" s="18"/>
      <c r="AA477" s="114"/>
      <c r="AB477" s="15"/>
      <c r="AC477" s="18"/>
      <c r="AD477" s="18"/>
      <c r="AE477" s="310"/>
    </row>
    <row r="478" spans="1:31" ht="15.75" customHeight="1" x14ac:dyDescent="0.4">
      <c r="A478" s="107"/>
      <c r="B478" s="52" t="s">
        <v>412</v>
      </c>
      <c r="C478" s="993"/>
      <c r="D478" s="20"/>
      <c r="E478" s="21"/>
      <c r="F478" s="21"/>
      <c r="G478" s="113"/>
      <c r="H478" s="20"/>
      <c r="I478" s="22"/>
      <c r="J478" s="22"/>
      <c r="K478" s="112"/>
      <c r="L478" s="20"/>
      <c r="M478" s="22"/>
      <c r="N478" s="22"/>
      <c r="O478" s="112"/>
      <c r="P478" s="20"/>
      <c r="Q478" s="22"/>
      <c r="R478" s="22"/>
      <c r="S478" s="112"/>
      <c r="T478" s="20"/>
      <c r="U478" s="22"/>
      <c r="V478" s="22"/>
      <c r="W478" s="112"/>
      <c r="X478" s="20"/>
      <c r="Y478" s="24"/>
      <c r="Z478" s="24"/>
      <c r="AA478" s="112"/>
      <c r="AB478" s="20"/>
      <c r="AC478" s="22"/>
      <c r="AD478" s="22"/>
      <c r="AE478" s="311"/>
    </row>
    <row r="479" spans="1:31" ht="15.75" customHeight="1" x14ac:dyDescent="0.4">
      <c r="A479" s="107"/>
      <c r="B479" s="52"/>
      <c r="C479" s="994" t="s">
        <v>1</v>
      </c>
      <c r="D479" s="25" t="s">
        <v>9802</v>
      </c>
      <c r="E479" s="26">
        <v>4</v>
      </c>
      <c r="F479" s="26"/>
      <c r="G479" s="111" t="s">
        <v>202</v>
      </c>
      <c r="H479" s="25" t="s">
        <v>9802</v>
      </c>
      <c r="I479" s="27">
        <v>4</v>
      </c>
      <c r="J479" s="28"/>
      <c r="K479" s="110" t="s">
        <v>202</v>
      </c>
      <c r="L479" s="28" t="s">
        <v>9802</v>
      </c>
      <c r="M479" s="28">
        <v>4</v>
      </c>
      <c r="N479" s="28"/>
      <c r="O479" s="110" t="s">
        <v>202</v>
      </c>
      <c r="P479" s="25" t="s">
        <v>9919</v>
      </c>
      <c r="Q479" s="27">
        <v>4</v>
      </c>
      <c r="R479" s="28"/>
      <c r="S479" s="110" t="s">
        <v>191</v>
      </c>
      <c r="T479" s="25" t="s">
        <v>9919</v>
      </c>
      <c r="U479" s="28">
        <v>4</v>
      </c>
      <c r="V479" s="28"/>
      <c r="W479" s="110" t="s">
        <v>191</v>
      </c>
      <c r="X479" s="25"/>
      <c r="Y479" s="28"/>
      <c r="Z479" s="28"/>
      <c r="AA479" s="110"/>
      <c r="AB479" s="25"/>
      <c r="AC479" s="27"/>
      <c r="AD479" s="28"/>
      <c r="AE479" s="312"/>
    </row>
    <row r="480" spans="1:31" ht="15.75" customHeight="1" x14ac:dyDescent="0.4">
      <c r="A480" s="106"/>
      <c r="B480" s="52"/>
      <c r="C480" s="995" t="s">
        <v>547</v>
      </c>
      <c r="D480" s="25"/>
      <c r="E480" s="26"/>
      <c r="F480" s="26"/>
      <c r="G480" s="111"/>
      <c r="H480" s="25"/>
      <c r="I480" s="28"/>
      <c r="J480" s="28"/>
      <c r="K480" s="110"/>
      <c r="L480" s="25" t="s">
        <v>9895</v>
      </c>
      <c r="M480" s="28"/>
      <c r="N480" s="28"/>
      <c r="O480" s="110"/>
      <c r="P480" s="25"/>
      <c r="Q480" s="27"/>
      <c r="R480" s="27"/>
      <c r="S480" s="110"/>
      <c r="T480" s="25"/>
      <c r="U480" s="28"/>
      <c r="V480" s="28"/>
      <c r="W480" s="110"/>
      <c r="X480" s="25"/>
      <c r="Y480" s="33"/>
      <c r="Z480" s="33"/>
      <c r="AA480" s="116"/>
      <c r="AB480" s="25"/>
      <c r="AC480" s="33"/>
      <c r="AD480" s="33"/>
      <c r="AE480" s="314"/>
    </row>
    <row r="481" spans="1:31" ht="15.75" customHeight="1" x14ac:dyDescent="0.4">
      <c r="A481" s="105">
        <v>14</v>
      </c>
      <c r="B481" s="51" t="s">
        <v>8427</v>
      </c>
      <c r="C481" s="992" t="s">
        <v>0</v>
      </c>
      <c r="D481" s="15" t="s">
        <v>9803</v>
      </c>
      <c r="E481" s="16">
        <v>5</v>
      </c>
      <c r="F481" s="16"/>
      <c r="G481" s="115" t="s">
        <v>191</v>
      </c>
      <c r="H481" s="15" t="s">
        <v>9803</v>
      </c>
      <c r="I481" s="17">
        <v>5</v>
      </c>
      <c r="J481" s="18"/>
      <c r="K481" s="114" t="s">
        <v>191</v>
      </c>
      <c r="L481" s="15" t="s">
        <v>9803</v>
      </c>
      <c r="M481" s="18">
        <v>5</v>
      </c>
      <c r="N481" s="18"/>
      <c r="O481" s="114" t="s">
        <v>191</v>
      </c>
      <c r="P481" s="34" t="s">
        <v>9803</v>
      </c>
      <c r="Q481" s="35">
        <v>5</v>
      </c>
      <c r="R481" s="36"/>
      <c r="S481" s="114" t="s">
        <v>191</v>
      </c>
      <c r="T481" s="15" t="s">
        <v>9803</v>
      </c>
      <c r="U481" s="18">
        <v>5</v>
      </c>
      <c r="V481" s="18"/>
      <c r="W481" s="114" t="s">
        <v>191</v>
      </c>
      <c r="X481" s="18"/>
      <c r="Y481" s="18"/>
      <c r="Z481" s="18"/>
      <c r="AA481" s="114"/>
      <c r="AB481" s="15"/>
      <c r="AC481" s="17"/>
      <c r="AD481" s="18"/>
      <c r="AE481" s="310"/>
    </row>
    <row r="482" spans="1:31" ht="15.75" customHeight="1" x14ac:dyDescent="0.4">
      <c r="A482" s="107"/>
      <c r="B482" s="52" t="s">
        <v>412</v>
      </c>
      <c r="C482" s="993"/>
      <c r="D482" s="20"/>
      <c r="E482" s="21"/>
      <c r="F482" s="21"/>
      <c r="G482" s="113"/>
      <c r="H482" s="20"/>
      <c r="I482" s="22"/>
      <c r="J482" s="22"/>
      <c r="K482" s="112"/>
      <c r="L482" s="20"/>
      <c r="M482" s="22"/>
      <c r="N482" s="22"/>
      <c r="O482" s="112"/>
      <c r="P482" s="37"/>
      <c r="Q482" s="38"/>
      <c r="R482" s="39"/>
      <c r="S482" s="112"/>
      <c r="T482" s="20"/>
      <c r="U482" s="22"/>
      <c r="V482" s="22"/>
      <c r="W482" s="112"/>
      <c r="X482" s="20"/>
      <c r="Y482" s="24"/>
      <c r="Z482" s="24"/>
      <c r="AA482" s="112"/>
      <c r="AB482" s="20"/>
      <c r="AC482" s="22"/>
      <c r="AD482" s="22"/>
      <c r="AE482" s="311"/>
    </row>
    <row r="483" spans="1:31" ht="15.75" customHeight="1" x14ac:dyDescent="0.4">
      <c r="A483" s="107"/>
      <c r="B483" s="52"/>
      <c r="C483" s="994" t="s">
        <v>1</v>
      </c>
      <c r="D483" s="25"/>
      <c r="E483" s="26"/>
      <c r="F483" s="26"/>
      <c r="G483" s="111"/>
      <c r="H483" s="25"/>
      <c r="I483" s="27"/>
      <c r="J483" s="28"/>
      <c r="K483" s="110"/>
      <c r="L483" s="25"/>
      <c r="M483" s="28"/>
      <c r="N483" s="28"/>
      <c r="O483" s="110"/>
      <c r="P483" s="25"/>
      <c r="Q483" s="27"/>
      <c r="R483" s="28"/>
      <c r="S483" s="110"/>
      <c r="T483" s="25"/>
      <c r="U483" s="28"/>
      <c r="V483" s="28"/>
      <c r="W483" s="110"/>
      <c r="X483" s="25"/>
      <c r="Y483" s="28"/>
      <c r="Z483" s="28"/>
      <c r="AA483" s="110"/>
      <c r="AB483" s="25"/>
      <c r="AC483" s="27"/>
      <c r="AD483" s="28"/>
      <c r="AE483" s="312"/>
    </row>
    <row r="484" spans="1:31" ht="15.75" customHeight="1" x14ac:dyDescent="0.4">
      <c r="A484" s="107"/>
      <c r="B484" s="54"/>
      <c r="C484" s="994"/>
      <c r="D484" s="40"/>
      <c r="E484" s="41"/>
      <c r="F484" s="42"/>
      <c r="G484" s="108"/>
      <c r="H484" s="40"/>
      <c r="I484" s="42"/>
      <c r="J484" s="42"/>
      <c r="K484" s="108"/>
      <c r="L484" s="40"/>
      <c r="M484" s="42"/>
      <c r="N484" s="42"/>
      <c r="O484" s="108"/>
      <c r="P484" s="40"/>
      <c r="Q484" s="41"/>
      <c r="R484" s="42"/>
      <c r="S484" s="108"/>
      <c r="T484" s="40"/>
      <c r="U484" s="42"/>
      <c r="V484" s="42"/>
      <c r="W484" s="108"/>
      <c r="X484" s="40"/>
      <c r="Y484" s="43"/>
      <c r="Z484" s="43"/>
      <c r="AA484" s="109"/>
      <c r="AB484" s="40"/>
      <c r="AC484" s="41"/>
      <c r="AD484" s="42"/>
      <c r="AE484" s="313"/>
    </row>
    <row r="485" spans="1:31" ht="15.75" customHeight="1" x14ac:dyDescent="0.4">
      <c r="A485" s="105">
        <v>15</v>
      </c>
      <c r="B485" s="51" t="s">
        <v>8552</v>
      </c>
      <c r="C485" s="992" t="s">
        <v>0</v>
      </c>
      <c r="D485" s="15" t="s">
        <v>9804</v>
      </c>
      <c r="E485" s="16">
        <v>4</v>
      </c>
      <c r="F485" s="16"/>
      <c r="G485" s="115" t="s">
        <v>8553</v>
      </c>
      <c r="H485" s="15" t="s">
        <v>9804</v>
      </c>
      <c r="I485" s="17">
        <v>4</v>
      </c>
      <c r="J485" s="18"/>
      <c r="K485" s="114" t="s">
        <v>8553</v>
      </c>
      <c r="L485" s="15" t="s">
        <v>9804</v>
      </c>
      <c r="M485" s="18">
        <v>4</v>
      </c>
      <c r="N485" s="18"/>
      <c r="O485" s="114" t="s">
        <v>8553</v>
      </c>
      <c r="P485" s="34" t="s">
        <v>9804</v>
      </c>
      <c r="Q485" s="35">
        <v>4</v>
      </c>
      <c r="R485" s="36"/>
      <c r="S485" s="114" t="s">
        <v>8553</v>
      </c>
      <c r="T485" s="15" t="s">
        <v>9804</v>
      </c>
      <c r="U485" s="18">
        <v>4</v>
      </c>
      <c r="V485" s="18"/>
      <c r="W485" s="114" t="s">
        <v>8553</v>
      </c>
      <c r="X485" s="18"/>
      <c r="Y485" s="18"/>
      <c r="Z485" s="18"/>
      <c r="AA485" s="114"/>
      <c r="AB485" s="15"/>
      <c r="AC485" s="17"/>
      <c r="AD485" s="18"/>
      <c r="AE485" s="310"/>
    </row>
    <row r="486" spans="1:31" ht="15.75" customHeight="1" x14ac:dyDescent="0.4">
      <c r="A486" s="107"/>
      <c r="B486" s="52" t="s">
        <v>412</v>
      </c>
      <c r="C486" s="993"/>
      <c r="D486" s="20"/>
      <c r="E486" s="21"/>
      <c r="F486" s="21"/>
      <c r="G486" s="113"/>
      <c r="H486" s="20"/>
      <c r="I486" s="22"/>
      <c r="J486" s="22"/>
      <c r="K486" s="112"/>
      <c r="L486" s="20"/>
      <c r="M486" s="22"/>
      <c r="N486" s="22"/>
      <c r="O486" s="112"/>
      <c r="P486" s="37"/>
      <c r="Q486" s="38"/>
      <c r="R486" s="39"/>
      <c r="S486" s="112"/>
      <c r="T486" s="20"/>
      <c r="U486" s="22"/>
      <c r="V486" s="22"/>
      <c r="W486" s="112"/>
      <c r="X486" s="20"/>
      <c r="Y486" s="24"/>
      <c r="Z486" s="24"/>
      <c r="AA486" s="112"/>
      <c r="AB486" s="20"/>
      <c r="AC486" s="22"/>
      <c r="AD486" s="22"/>
      <c r="AE486" s="311"/>
    </row>
    <row r="487" spans="1:31" ht="15.75" customHeight="1" x14ac:dyDescent="0.4">
      <c r="A487" s="107"/>
      <c r="B487" s="52"/>
      <c r="C487" s="994" t="s">
        <v>1</v>
      </c>
      <c r="D487" s="25"/>
      <c r="E487" s="26"/>
      <c r="F487" s="26"/>
      <c r="G487" s="111"/>
      <c r="H487" s="25"/>
      <c r="I487" s="27"/>
      <c r="J487" s="28"/>
      <c r="K487" s="110"/>
      <c r="L487" s="25"/>
      <c r="M487" s="28"/>
      <c r="N487" s="28"/>
      <c r="O487" s="110"/>
      <c r="P487" s="25"/>
      <c r="Q487" s="27"/>
      <c r="R487" s="28"/>
      <c r="S487" s="110"/>
      <c r="T487" s="25"/>
      <c r="U487" s="28"/>
      <c r="V487" s="28"/>
      <c r="W487" s="110"/>
      <c r="X487" s="25"/>
      <c r="Y487" s="28"/>
      <c r="Z487" s="28"/>
      <c r="AA487" s="110"/>
      <c r="AB487" s="25"/>
      <c r="AC487" s="27"/>
      <c r="AD487" s="28"/>
      <c r="AE487" s="312"/>
    </row>
    <row r="488" spans="1:31" ht="15.75" customHeight="1" x14ac:dyDescent="0.4">
      <c r="A488" s="107"/>
      <c r="B488" s="52"/>
      <c r="C488" s="994"/>
      <c r="D488" s="40"/>
      <c r="E488" s="41"/>
      <c r="F488" s="42"/>
      <c r="G488" s="108"/>
      <c r="H488" s="40"/>
      <c r="I488" s="42"/>
      <c r="J488" s="42"/>
      <c r="K488" s="108"/>
      <c r="L488" s="40"/>
      <c r="M488" s="42"/>
      <c r="N488" s="42"/>
      <c r="O488" s="108"/>
      <c r="P488" s="40"/>
      <c r="Q488" s="41"/>
      <c r="R488" s="42"/>
      <c r="S488" s="108"/>
      <c r="T488" s="40"/>
      <c r="U488" s="42"/>
      <c r="V488" s="42"/>
      <c r="W488" s="108"/>
      <c r="X488" s="40"/>
      <c r="Y488" s="43"/>
      <c r="Z488" s="43"/>
      <c r="AA488" s="109"/>
      <c r="AB488" s="40"/>
      <c r="AC488" s="41"/>
      <c r="AD488" s="42"/>
      <c r="AE488" s="313"/>
    </row>
    <row r="489" spans="1:31" ht="15.75" customHeight="1" x14ac:dyDescent="0.4">
      <c r="A489" s="105">
        <v>1</v>
      </c>
      <c r="B489" s="51" t="s">
        <v>6659</v>
      </c>
      <c r="C489" s="992" t="s">
        <v>0</v>
      </c>
      <c r="D489" s="15" t="s">
        <v>9805</v>
      </c>
      <c r="E489" s="16"/>
      <c r="F489" s="16"/>
      <c r="G489" s="115"/>
      <c r="H489" s="15" t="s">
        <v>9861</v>
      </c>
      <c r="I489" s="17">
        <v>4</v>
      </c>
      <c r="J489" s="509"/>
      <c r="K489" s="114" t="s">
        <v>315</v>
      </c>
      <c r="L489" s="15" t="s">
        <v>9806</v>
      </c>
      <c r="M489" s="18">
        <v>4</v>
      </c>
      <c r="N489" s="509"/>
      <c r="O489" s="114" t="s">
        <v>309</v>
      </c>
      <c r="P489" s="34" t="s">
        <v>9861</v>
      </c>
      <c r="Q489" s="35">
        <v>4</v>
      </c>
      <c r="R489" s="507"/>
      <c r="S489" s="114" t="s">
        <v>315</v>
      </c>
      <c r="T489" s="15" t="s">
        <v>9920</v>
      </c>
      <c r="U489" s="18">
        <v>4</v>
      </c>
      <c r="V489" s="509"/>
      <c r="W489" s="114" t="s">
        <v>321</v>
      </c>
      <c r="X489" s="18"/>
      <c r="Y489" s="18"/>
      <c r="Z489" s="18"/>
      <c r="AA489" s="114"/>
      <c r="AB489" s="15"/>
      <c r="AC489" s="17"/>
      <c r="AD489" s="18"/>
      <c r="AE489" s="310"/>
    </row>
    <row r="490" spans="1:31" ht="15.75" customHeight="1" x14ac:dyDescent="0.4">
      <c r="A490" s="107"/>
      <c r="B490" s="52" t="s">
        <v>6663</v>
      </c>
      <c r="C490" s="993"/>
      <c r="D490" s="20" t="s">
        <v>9806</v>
      </c>
      <c r="E490" s="21">
        <v>3</v>
      </c>
      <c r="F490" s="749"/>
      <c r="G490" s="113" t="s">
        <v>309</v>
      </c>
      <c r="H490" s="20"/>
      <c r="I490" s="22"/>
      <c r="J490" s="22"/>
      <c r="K490" s="112"/>
      <c r="L490" s="20"/>
      <c r="M490" s="22"/>
      <c r="N490" s="22"/>
      <c r="O490" s="112"/>
      <c r="P490" s="37"/>
      <c r="Q490" s="38"/>
      <c r="R490" s="39"/>
      <c r="S490" s="112"/>
      <c r="T490" s="20"/>
      <c r="U490" s="22"/>
      <c r="V490" s="22"/>
      <c r="W490" s="112"/>
      <c r="X490" s="20"/>
      <c r="Y490" s="24"/>
      <c r="Z490" s="24"/>
      <c r="AA490" s="112"/>
      <c r="AB490" s="20"/>
      <c r="AC490" s="22"/>
      <c r="AD490" s="22"/>
      <c r="AE490" s="311"/>
    </row>
    <row r="491" spans="1:31" ht="15.75" customHeight="1" x14ac:dyDescent="0.4">
      <c r="A491" s="107"/>
      <c r="B491" s="52"/>
      <c r="C491" s="994" t="s">
        <v>1</v>
      </c>
      <c r="D491" s="25"/>
      <c r="E491" s="26"/>
      <c r="F491" s="26"/>
      <c r="G491" s="111"/>
      <c r="H491" s="25" t="s">
        <v>9806</v>
      </c>
      <c r="I491" s="27">
        <v>4</v>
      </c>
      <c r="J491" s="508"/>
      <c r="K491" s="110" t="s">
        <v>309</v>
      </c>
      <c r="L491" s="25" t="s">
        <v>9806</v>
      </c>
      <c r="M491" s="28">
        <v>4</v>
      </c>
      <c r="N491" s="508"/>
      <c r="O491" s="110" t="s">
        <v>309</v>
      </c>
      <c r="P491" s="25" t="s">
        <v>9920</v>
      </c>
      <c r="Q491" s="27">
        <v>4</v>
      </c>
      <c r="R491" s="508"/>
      <c r="S491" s="110" t="s">
        <v>321</v>
      </c>
      <c r="T491" s="25"/>
      <c r="U491" s="28"/>
      <c r="V491" s="28"/>
      <c r="W491" s="110"/>
      <c r="X491" s="25"/>
      <c r="Y491" s="28"/>
      <c r="Z491" s="28"/>
      <c r="AA491" s="110"/>
      <c r="AB491" s="25"/>
      <c r="AC491" s="27"/>
      <c r="AD491" s="28"/>
      <c r="AE491" s="312"/>
    </row>
    <row r="492" spans="1:31" ht="15.75" customHeight="1" x14ac:dyDescent="0.4">
      <c r="A492" s="107"/>
      <c r="B492" s="52"/>
      <c r="C492" s="994" t="s">
        <v>547</v>
      </c>
      <c r="D492" s="40"/>
      <c r="E492" s="41"/>
      <c r="F492" s="42"/>
      <c r="G492" s="108"/>
      <c r="H492" s="40"/>
      <c r="I492" s="42"/>
      <c r="J492" s="42"/>
      <c r="K492" s="108"/>
      <c r="L492" s="40"/>
      <c r="M492" s="42"/>
      <c r="N492" s="42"/>
      <c r="O492" s="108"/>
      <c r="P492" s="40"/>
      <c r="Q492" s="41"/>
      <c r="R492" s="42"/>
      <c r="S492" s="108"/>
      <c r="T492" s="40"/>
      <c r="U492" s="42"/>
      <c r="V492" s="42"/>
      <c r="W492" s="108"/>
      <c r="X492" s="40"/>
      <c r="Y492" s="43"/>
      <c r="Z492" s="43"/>
      <c r="AA492" s="109"/>
      <c r="AB492" s="40"/>
      <c r="AC492" s="41"/>
      <c r="AD492" s="42"/>
      <c r="AE492" s="313"/>
    </row>
    <row r="493" spans="1:31" ht="15.75" customHeight="1" x14ac:dyDescent="0.4">
      <c r="A493" s="105">
        <v>2</v>
      </c>
      <c r="B493" s="51" t="s">
        <v>7329</v>
      </c>
      <c r="C493" s="992" t="s">
        <v>0</v>
      </c>
      <c r="D493" s="15" t="s">
        <v>9807</v>
      </c>
      <c r="E493" s="16"/>
      <c r="F493" s="16"/>
      <c r="G493" s="115"/>
      <c r="H493" s="15"/>
      <c r="I493" s="17"/>
      <c r="J493" s="18"/>
      <c r="K493" s="114"/>
      <c r="L493" s="15"/>
      <c r="M493" s="18"/>
      <c r="N493" s="18"/>
      <c r="O493" s="114"/>
      <c r="P493" s="34"/>
      <c r="Q493" s="35"/>
      <c r="R493" s="36"/>
      <c r="S493" s="114"/>
      <c r="T493" s="15"/>
      <c r="U493" s="18"/>
      <c r="V493" s="18"/>
      <c r="W493" s="114"/>
      <c r="X493" s="18" t="s">
        <v>9973</v>
      </c>
      <c r="Y493" s="18">
        <v>5</v>
      </c>
      <c r="Z493" s="509"/>
      <c r="AA493" s="114" t="s">
        <v>306</v>
      </c>
      <c r="AB493" s="15" t="s">
        <v>9973</v>
      </c>
      <c r="AC493" s="17">
        <v>5</v>
      </c>
      <c r="AD493" s="509"/>
      <c r="AE493" s="310" t="s">
        <v>306</v>
      </c>
    </row>
    <row r="494" spans="1:31" ht="15.75" customHeight="1" x14ac:dyDescent="0.4">
      <c r="A494" s="107"/>
      <c r="B494" s="52" t="s">
        <v>6644</v>
      </c>
      <c r="C494" s="993"/>
      <c r="D494" s="20"/>
      <c r="E494" s="21"/>
      <c r="F494" s="21"/>
      <c r="G494" s="113"/>
      <c r="H494" s="20"/>
      <c r="I494" s="22"/>
      <c r="J494" s="22"/>
      <c r="K494" s="112"/>
      <c r="L494" s="20"/>
      <c r="M494" s="22"/>
      <c r="N494" s="22"/>
      <c r="O494" s="112"/>
      <c r="P494" s="37"/>
      <c r="Q494" s="38"/>
      <c r="R494" s="39"/>
      <c r="S494" s="112"/>
      <c r="T494" s="20"/>
      <c r="U494" s="22"/>
      <c r="V494" s="22"/>
      <c r="W494" s="112"/>
      <c r="X494" s="20"/>
      <c r="Y494" s="24"/>
      <c r="Z494" s="24"/>
      <c r="AA494" s="112"/>
      <c r="AB494" s="20"/>
      <c r="AC494" s="22"/>
      <c r="AD494" s="22"/>
      <c r="AE494" s="311"/>
    </row>
    <row r="495" spans="1:31" ht="15.75" customHeight="1" x14ac:dyDescent="0.4">
      <c r="A495" s="107"/>
      <c r="B495" s="52"/>
      <c r="C495" s="994" t="s">
        <v>1</v>
      </c>
      <c r="D495" s="25"/>
      <c r="E495" s="26"/>
      <c r="F495" s="26"/>
      <c r="G495" s="111"/>
      <c r="H495" s="25"/>
      <c r="I495" s="27"/>
      <c r="J495" s="28"/>
      <c r="K495" s="110"/>
      <c r="L495" s="25"/>
      <c r="M495" s="28"/>
      <c r="N495" s="28"/>
      <c r="O495" s="110"/>
      <c r="P495" s="25"/>
      <c r="Q495" s="27"/>
      <c r="R495" s="28"/>
      <c r="S495" s="110"/>
      <c r="T495" s="25"/>
      <c r="U495" s="28"/>
      <c r="V495" s="28"/>
      <c r="W495" s="110"/>
      <c r="X495" s="25" t="s">
        <v>9973</v>
      </c>
      <c r="Y495" s="28">
        <v>5</v>
      </c>
      <c r="Z495" s="508"/>
      <c r="AA495" s="110" t="s">
        <v>306</v>
      </c>
      <c r="AB495" s="25" t="s">
        <v>9973</v>
      </c>
      <c r="AC495" s="27">
        <v>5</v>
      </c>
      <c r="AD495" s="508"/>
      <c r="AE495" s="312" t="s">
        <v>306</v>
      </c>
    </row>
    <row r="496" spans="1:31" ht="15.75" customHeight="1" x14ac:dyDescent="0.4">
      <c r="A496" s="107"/>
      <c r="B496" s="52"/>
      <c r="C496" s="994" t="s">
        <v>547</v>
      </c>
      <c r="D496" s="40" t="s">
        <v>9808</v>
      </c>
      <c r="E496" s="41">
        <v>3</v>
      </c>
      <c r="F496" s="744"/>
      <c r="G496" s="108" t="s">
        <v>685</v>
      </c>
      <c r="H496" s="40" t="s">
        <v>9808</v>
      </c>
      <c r="I496" s="42">
        <v>3</v>
      </c>
      <c r="J496" s="744"/>
      <c r="K496" s="108" t="s">
        <v>685</v>
      </c>
      <c r="L496" s="40"/>
      <c r="M496" s="42"/>
      <c r="N496" s="42"/>
      <c r="O496" s="108"/>
      <c r="P496" s="40" t="s">
        <v>9808</v>
      </c>
      <c r="Q496" s="41">
        <v>3</v>
      </c>
      <c r="R496" s="744"/>
      <c r="S496" s="108" t="s">
        <v>685</v>
      </c>
      <c r="T496" s="40"/>
      <c r="U496" s="42"/>
      <c r="V496" s="42"/>
      <c r="W496" s="108"/>
      <c r="X496" s="40"/>
      <c r="Y496" s="43"/>
      <c r="Z496" s="43"/>
      <c r="AA496" s="109"/>
      <c r="AB496" s="40"/>
      <c r="AC496" s="41"/>
      <c r="AD496" s="42"/>
      <c r="AE496" s="313"/>
    </row>
    <row r="497" spans="1:31" ht="15.75" customHeight="1" x14ac:dyDescent="0.4">
      <c r="A497" s="105">
        <v>3</v>
      </c>
      <c r="B497" s="51" t="s">
        <v>6662</v>
      </c>
      <c r="C497" s="992" t="s">
        <v>0</v>
      </c>
      <c r="D497" s="15" t="s">
        <v>9809</v>
      </c>
      <c r="E497" s="16"/>
      <c r="F497" s="16"/>
      <c r="G497" s="115"/>
      <c r="H497" s="15" t="s">
        <v>9862</v>
      </c>
      <c r="I497" s="17"/>
      <c r="J497" s="18"/>
      <c r="K497" s="114"/>
      <c r="L497" s="18" t="s">
        <v>9862</v>
      </c>
      <c r="M497" s="18"/>
      <c r="N497" s="18"/>
      <c r="O497" s="114"/>
      <c r="P497" s="15" t="s">
        <v>9862</v>
      </c>
      <c r="Q497" s="17"/>
      <c r="R497" s="18"/>
      <c r="S497" s="114"/>
      <c r="T497" s="15" t="s">
        <v>9950</v>
      </c>
      <c r="U497" s="18">
        <v>4</v>
      </c>
      <c r="V497" s="509"/>
      <c r="W497" s="114" t="s">
        <v>309</v>
      </c>
      <c r="X497" s="15" t="s">
        <v>9974</v>
      </c>
      <c r="Y497" s="18">
        <v>4</v>
      </c>
      <c r="Z497" s="509"/>
      <c r="AA497" s="114" t="s">
        <v>303</v>
      </c>
      <c r="AB497" s="15"/>
      <c r="AC497" s="17"/>
      <c r="AD497" s="18"/>
      <c r="AE497" s="310"/>
    </row>
    <row r="498" spans="1:31" ht="15.75" customHeight="1" x14ac:dyDescent="0.4">
      <c r="A498" s="107"/>
      <c r="B498" s="52" t="s">
        <v>6645</v>
      </c>
      <c r="C498" s="993"/>
      <c r="D498" s="20" t="s">
        <v>9810</v>
      </c>
      <c r="E498" s="21"/>
      <c r="F498" s="21"/>
      <c r="G498" s="113"/>
      <c r="H498" s="20"/>
      <c r="I498" s="22"/>
      <c r="J498" s="22"/>
      <c r="K498" s="112"/>
      <c r="L498" s="20"/>
      <c r="M498" s="22"/>
      <c r="N498" s="22"/>
      <c r="O498" s="112"/>
      <c r="P498" s="20"/>
      <c r="Q498" s="24"/>
      <c r="R498" s="24"/>
      <c r="S498" s="112"/>
      <c r="T498" s="20"/>
      <c r="U498" s="24"/>
      <c r="V498" s="22"/>
      <c r="W498" s="112"/>
      <c r="X498" s="20"/>
      <c r="Y498" s="24"/>
      <c r="Z498" s="24"/>
      <c r="AA498" s="112"/>
      <c r="AB498" s="20"/>
      <c r="AC498" s="22"/>
      <c r="AD498" s="22"/>
      <c r="AE498" s="311"/>
    </row>
    <row r="499" spans="1:31" ht="15.75" customHeight="1" x14ac:dyDescent="0.4">
      <c r="A499" s="107"/>
      <c r="B499" s="52"/>
      <c r="C499" s="994" t="s">
        <v>1</v>
      </c>
      <c r="D499" s="25" t="s">
        <v>9811</v>
      </c>
      <c r="E499" s="26">
        <v>4</v>
      </c>
      <c r="F499" s="537"/>
      <c r="G499" s="111" t="s">
        <v>290</v>
      </c>
      <c r="H499" s="25" t="s">
        <v>9862</v>
      </c>
      <c r="I499" s="27"/>
      <c r="J499" s="28"/>
      <c r="K499" s="110"/>
      <c r="L499" s="25" t="s">
        <v>9862</v>
      </c>
      <c r="M499" s="28"/>
      <c r="N499" s="28"/>
      <c r="O499" s="110"/>
      <c r="P499" s="30" t="s">
        <v>9811</v>
      </c>
      <c r="Q499" s="31">
        <v>4</v>
      </c>
      <c r="R499" s="508"/>
      <c r="S499" s="110" t="s">
        <v>290</v>
      </c>
      <c r="T499" s="25" t="s">
        <v>9950</v>
      </c>
      <c r="U499" s="28">
        <v>2</v>
      </c>
      <c r="V499" s="508"/>
      <c r="W499" s="110" t="s">
        <v>309</v>
      </c>
      <c r="X499" s="25"/>
      <c r="Y499" s="28"/>
      <c r="Z499" s="28"/>
      <c r="AA499" s="110"/>
      <c r="AB499" s="25"/>
      <c r="AC499" s="27"/>
      <c r="AD499" s="28"/>
      <c r="AE499" s="312"/>
    </row>
    <row r="500" spans="1:31" ht="15.75" customHeight="1" x14ac:dyDescent="0.4">
      <c r="A500" s="107"/>
      <c r="B500" s="52"/>
      <c r="C500" s="994" t="s">
        <v>547</v>
      </c>
      <c r="D500" s="25"/>
      <c r="E500" s="26"/>
      <c r="F500" s="26"/>
      <c r="G500" s="111"/>
      <c r="H500" s="25"/>
      <c r="I500" s="28"/>
      <c r="J500" s="28"/>
      <c r="K500" s="110"/>
      <c r="L500" s="25"/>
      <c r="M500" s="28"/>
      <c r="N500" s="28"/>
      <c r="O500" s="110"/>
      <c r="P500" s="30"/>
      <c r="Q500" s="31"/>
      <c r="R500" s="32"/>
      <c r="S500" s="110"/>
      <c r="T500" s="25"/>
      <c r="U500" s="27"/>
      <c r="V500" s="27"/>
      <c r="W500" s="110"/>
      <c r="X500" s="25"/>
      <c r="Y500" s="33"/>
      <c r="Z500" s="33"/>
      <c r="AA500" s="116"/>
      <c r="AB500" s="25"/>
      <c r="AC500" s="27"/>
      <c r="AD500" s="28"/>
      <c r="AE500" s="312"/>
    </row>
    <row r="501" spans="1:31" ht="15.75" customHeight="1" x14ac:dyDescent="0.4">
      <c r="A501" s="105">
        <v>4</v>
      </c>
      <c r="B501" s="51" t="s">
        <v>8384</v>
      </c>
      <c r="C501" s="992" t="s">
        <v>0</v>
      </c>
      <c r="D501" s="15" t="s">
        <v>9812</v>
      </c>
      <c r="E501" s="16"/>
      <c r="F501" s="16"/>
      <c r="G501" s="115"/>
      <c r="H501" s="15" t="s">
        <v>9863</v>
      </c>
      <c r="I501" s="17"/>
      <c r="J501" s="18"/>
      <c r="K501" s="114"/>
      <c r="L501" s="15" t="s">
        <v>9863</v>
      </c>
      <c r="M501" s="18"/>
      <c r="N501" s="18"/>
      <c r="O501" s="114"/>
      <c r="P501" s="34" t="s">
        <v>9863</v>
      </c>
      <c r="Q501" s="35"/>
      <c r="R501" s="36"/>
      <c r="S501" s="114"/>
      <c r="T501" s="15" t="s">
        <v>9863</v>
      </c>
      <c r="U501" s="18"/>
      <c r="V501" s="18"/>
      <c r="W501" s="114"/>
      <c r="X501" s="18"/>
      <c r="Y501" s="18"/>
      <c r="Z501" s="18"/>
      <c r="AA501" s="114"/>
      <c r="AB501" s="15"/>
      <c r="AC501" s="17"/>
      <c r="AD501" s="18"/>
      <c r="AE501" s="310"/>
    </row>
    <row r="502" spans="1:31" ht="15.75" customHeight="1" x14ac:dyDescent="0.4">
      <c r="A502" s="107"/>
      <c r="B502" s="52" t="s">
        <v>6644</v>
      </c>
      <c r="C502" s="993"/>
      <c r="D502" s="20" t="s">
        <v>9813</v>
      </c>
      <c r="E502" s="21"/>
      <c r="F502" s="21"/>
      <c r="G502" s="113"/>
      <c r="H502" s="20"/>
      <c r="I502" s="22"/>
      <c r="J502" s="22"/>
      <c r="K502" s="112"/>
      <c r="L502" s="20"/>
      <c r="M502" s="22"/>
      <c r="N502" s="22"/>
      <c r="O502" s="112"/>
      <c r="P502" s="37"/>
      <c r="Q502" s="38"/>
      <c r="R502" s="39"/>
      <c r="S502" s="112"/>
      <c r="T502" s="20"/>
      <c r="U502" s="22"/>
      <c r="V502" s="22"/>
      <c r="W502" s="112"/>
      <c r="X502" s="20"/>
      <c r="Y502" s="24"/>
      <c r="Z502" s="24"/>
      <c r="AA502" s="112"/>
      <c r="AB502" s="20"/>
      <c r="AC502" s="22"/>
      <c r="AD502" s="22"/>
      <c r="AE502" s="311"/>
    </row>
    <row r="503" spans="1:31" ht="15.75" customHeight="1" x14ac:dyDescent="0.4">
      <c r="A503" s="107"/>
      <c r="B503" s="52"/>
      <c r="C503" s="994" t="s">
        <v>1</v>
      </c>
      <c r="D503" s="25" t="s">
        <v>9814</v>
      </c>
      <c r="E503" s="26">
        <v>2</v>
      </c>
      <c r="F503" s="537"/>
      <c r="G503" s="111" t="s">
        <v>303</v>
      </c>
      <c r="H503" s="25" t="s">
        <v>9864</v>
      </c>
      <c r="I503" s="27">
        <v>4</v>
      </c>
      <c r="J503" s="508"/>
      <c r="K503" s="110" t="s">
        <v>321</v>
      </c>
      <c r="L503" s="25" t="s">
        <v>9864</v>
      </c>
      <c r="M503" s="28">
        <v>4</v>
      </c>
      <c r="N503" s="508"/>
      <c r="O503" s="110" t="s">
        <v>321</v>
      </c>
      <c r="P503" s="25" t="s">
        <v>9814</v>
      </c>
      <c r="Q503" s="27">
        <v>2</v>
      </c>
      <c r="R503" s="508"/>
      <c r="S503" s="110" t="s">
        <v>303</v>
      </c>
      <c r="T503" s="25" t="s">
        <v>9951</v>
      </c>
      <c r="U503" s="28">
        <v>4</v>
      </c>
      <c r="V503" s="508" t="s">
        <v>459</v>
      </c>
      <c r="W503" s="110" t="s">
        <v>198</v>
      </c>
      <c r="X503" s="25"/>
      <c r="Y503" s="28"/>
      <c r="Z503" s="28"/>
      <c r="AA503" s="110"/>
      <c r="AB503" s="25"/>
      <c r="AC503" s="27"/>
      <c r="AD503" s="28"/>
      <c r="AE503" s="312"/>
    </row>
    <row r="504" spans="1:31" ht="15.75" customHeight="1" x14ac:dyDescent="0.4">
      <c r="A504" s="107"/>
      <c r="B504" s="52"/>
      <c r="C504" s="994" t="s">
        <v>547</v>
      </c>
      <c r="D504" s="40"/>
      <c r="E504" s="41"/>
      <c r="F504" s="42"/>
      <c r="G504" s="108"/>
      <c r="H504" s="40"/>
      <c r="I504" s="42"/>
      <c r="J504" s="42"/>
      <c r="K504" s="108"/>
      <c r="L504" s="40"/>
      <c r="M504" s="42"/>
      <c r="N504" s="42"/>
      <c r="O504" s="108"/>
      <c r="P504" s="40" t="s">
        <v>9921</v>
      </c>
      <c r="Q504" s="41"/>
      <c r="R504" s="42"/>
      <c r="S504" s="108"/>
      <c r="T504" s="40"/>
      <c r="U504" s="42"/>
      <c r="V504" s="42"/>
      <c r="W504" s="108"/>
      <c r="X504" s="40"/>
      <c r="Y504" s="43"/>
      <c r="Z504" s="43"/>
      <c r="AA504" s="109"/>
      <c r="AB504" s="40"/>
      <c r="AC504" s="41"/>
      <c r="AD504" s="42"/>
      <c r="AE504" s="313"/>
    </row>
    <row r="505" spans="1:31" ht="15.75" customHeight="1" x14ac:dyDescent="0.4">
      <c r="A505" s="105">
        <v>5</v>
      </c>
      <c r="B505" s="51" t="s">
        <v>8385</v>
      </c>
      <c r="C505" s="992" t="s">
        <v>0</v>
      </c>
      <c r="D505" s="15" t="s">
        <v>9815</v>
      </c>
      <c r="E505" s="16"/>
      <c r="F505" s="16"/>
      <c r="G505" s="115"/>
      <c r="H505" s="15" t="s">
        <v>9865</v>
      </c>
      <c r="I505" s="17"/>
      <c r="J505" s="18"/>
      <c r="K505" s="114"/>
      <c r="L505" s="15" t="s">
        <v>9865</v>
      </c>
      <c r="M505" s="18"/>
      <c r="N505" s="18"/>
      <c r="O505" s="114"/>
      <c r="P505" s="34" t="s">
        <v>9865</v>
      </c>
      <c r="Q505" s="35"/>
      <c r="R505" s="36"/>
      <c r="S505" s="114"/>
      <c r="T505" s="15" t="s">
        <v>9865</v>
      </c>
      <c r="U505" s="18"/>
      <c r="V505" s="18"/>
      <c r="W505" s="114"/>
      <c r="X505" s="18"/>
      <c r="Y505" s="18"/>
      <c r="Z505" s="18"/>
      <c r="AA505" s="114"/>
      <c r="AB505" s="15"/>
      <c r="AC505" s="17"/>
      <c r="AD505" s="18"/>
      <c r="AE505" s="310"/>
    </row>
    <row r="506" spans="1:31" ht="15.75" customHeight="1" x14ac:dyDescent="0.4">
      <c r="A506" s="107"/>
      <c r="B506" s="52" t="s">
        <v>7432</v>
      </c>
      <c r="C506" s="993"/>
      <c r="D506" s="20" t="s">
        <v>9816</v>
      </c>
      <c r="E506" s="21"/>
      <c r="F506" s="21"/>
      <c r="G506" s="113"/>
      <c r="H506" s="20"/>
      <c r="I506" s="22"/>
      <c r="J506" s="22"/>
      <c r="K506" s="112"/>
      <c r="L506" s="20"/>
      <c r="M506" s="22"/>
      <c r="N506" s="22"/>
      <c r="O506" s="112"/>
      <c r="P506" s="37"/>
      <c r="Q506" s="38"/>
      <c r="R506" s="39"/>
      <c r="S506" s="112"/>
      <c r="T506" s="20"/>
      <c r="U506" s="22"/>
      <c r="V506" s="22"/>
      <c r="W506" s="112"/>
      <c r="X506" s="20"/>
      <c r="Y506" s="24"/>
      <c r="Z506" s="24"/>
      <c r="AA506" s="112"/>
      <c r="AB506" s="20"/>
      <c r="AC506" s="22"/>
      <c r="AD506" s="22"/>
      <c r="AE506" s="311"/>
    </row>
    <row r="507" spans="1:31" ht="15.75" customHeight="1" x14ac:dyDescent="0.4">
      <c r="A507" s="107"/>
      <c r="B507" s="52"/>
      <c r="C507" s="994" t="s">
        <v>1</v>
      </c>
      <c r="D507" s="25" t="s">
        <v>9817</v>
      </c>
      <c r="E507" s="26">
        <v>4</v>
      </c>
      <c r="F507" s="537"/>
      <c r="G507" s="111" t="s">
        <v>309</v>
      </c>
      <c r="H507" s="25" t="s">
        <v>9866</v>
      </c>
      <c r="I507" s="27">
        <v>3</v>
      </c>
      <c r="J507" s="508"/>
      <c r="K507" s="110" t="s">
        <v>388</v>
      </c>
      <c r="L507" s="25" t="s">
        <v>9866</v>
      </c>
      <c r="M507" s="28">
        <v>3</v>
      </c>
      <c r="N507" s="508"/>
      <c r="O507" s="110" t="s">
        <v>388</v>
      </c>
      <c r="P507" s="25" t="s">
        <v>9866</v>
      </c>
      <c r="Q507" s="27">
        <v>3</v>
      </c>
      <c r="R507" s="508"/>
      <c r="S507" s="110" t="s">
        <v>388</v>
      </c>
      <c r="T507" s="25" t="s">
        <v>9952</v>
      </c>
      <c r="U507" s="28">
        <v>4</v>
      </c>
      <c r="V507" s="508" t="s">
        <v>459</v>
      </c>
      <c r="W507" s="110" t="s">
        <v>198</v>
      </c>
      <c r="X507" s="25"/>
      <c r="Y507" s="28"/>
      <c r="Z507" s="28"/>
      <c r="AA507" s="110"/>
      <c r="AB507" s="25"/>
      <c r="AC507" s="27"/>
      <c r="AD507" s="28"/>
      <c r="AE507" s="312"/>
    </row>
    <row r="508" spans="1:31" ht="15.75" customHeight="1" x14ac:dyDescent="0.4">
      <c r="A508" s="107"/>
      <c r="B508" s="52"/>
      <c r="C508" s="994" t="s">
        <v>547</v>
      </c>
      <c r="D508" s="40"/>
      <c r="E508" s="41"/>
      <c r="F508" s="42"/>
      <c r="G508" s="108"/>
      <c r="H508" s="40"/>
      <c r="I508" s="42"/>
      <c r="J508" s="42"/>
      <c r="K508" s="108"/>
      <c r="L508" s="40"/>
      <c r="M508" s="42"/>
      <c r="N508" s="42"/>
      <c r="O508" s="108"/>
      <c r="P508" s="40"/>
      <c r="Q508" s="41"/>
      <c r="R508" s="42"/>
      <c r="S508" s="108"/>
      <c r="T508" s="40"/>
      <c r="U508" s="42"/>
      <c r="V508" s="42"/>
      <c r="W508" s="108"/>
      <c r="X508" s="40"/>
      <c r="Y508" s="43"/>
      <c r="Z508" s="43"/>
      <c r="AA508" s="109"/>
      <c r="AB508" s="40"/>
      <c r="AC508" s="41"/>
      <c r="AD508" s="42"/>
      <c r="AE508" s="313"/>
    </row>
    <row r="509" spans="1:31" ht="15.75" customHeight="1" x14ac:dyDescent="0.4">
      <c r="A509" s="105">
        <v>6</v>
      </c>
      <c r="B509" s="51" t="s">
        <v>8413</v>
      </c>
      <c r="C509" s="992" t="s">
        <v>0</v>
      </c>
      <c r="D509" s="15" t="s">
        <v>9818</v>
      </c>
      <c r="E509" s="16"/>
      <c r="F509" s="16"/>
      <c r="G509" s="115"/>
      <c r="H509" s="15" t="s">
        <v>9867</v>
      </c>
      <c r="I509" s="17">
        <v>3</v>
      </c>
      <c r="J509" s="509" t="s">
        <v>443</v>
      </c>
      <c r="K509" s="114" t="s">
        <v>8393</v>
      </c>
      <c r="L509" s="18" t="s">
        <v>9819</v>
      </c>
      <c r="M509" s="18">
        <v>4</v>
      </c>
      <c r="N509" s="509"/>
      <c r="O509" s="114" t="s">
        <v>303</v>
      </c>
      <c r="P509" s="15" t="s">
        <v>9922</v>
      </c>
      <c r="Q509" s="17">
        <v>4</v>
      </c>
      <c r="R509" s="509" t="s">
        <v>400</v>
      </c>
      <c r="S509" s="114" t="s">
        <v>604</v>
      </c>
      <c r="T509" s="15"/>
      <c r="U509" s="18"/>
      <c r="V509" s="18"/>
      <c r="W509" s="114"/>
      <c r="X509" s="15"/>
      <c r="Y509" s="18"/>
      <c r="Z509" s="18"/>
      <c r="AA509" s="114"/>
      <c r="AB509" s="15"/>
      <c r="AC509" s="17"/>
      <c r="AD509" s="18"/>
      <c r="AE509" s="310"/>
    </row>
    <row r="510" spans="1:31" ht="15.75" customHeight="1" x14ac:dyDescent="0.4">
      <c r="A510" s="107"/>
      <c r="B510" s="52" t="s">
        <v>6660</v>
      </c>
      <c r="C510" s="993"/>
      <c r="D510" s="20" t="s">
        <v>9819</v>
      </c>
      <c r="E510" s="21">
        <v>4</v>
      </c>
      <c r="F510" s="749"/>
      <c r="G510" s="113" t="s">
        <v>303</v>
      </c>
      <c r="H510" s="20"/>
      <c r="I510" s="22"/>
      <c r="J510" s="22"/>
      <c r="K510" s="112"/>
      <c r="L510" s="20"/>
      <c r="M510" s="22"/>
      <c r="N510" s="22"/>
      <c r="O510" s="112"/>
      <c r="P510" s="20" t="s">
        <v>9923</v>
      </c>
      <c r="Q510" s="24"/>
      <c r="R510" s="24"/>
      <c r="S510" s="112"/>
      <c r="T510" s="20"/>
      <c r="U510" s="24"/>
      <c r="V510" s="22"/>
      <c r="W510" s="112"/>
      <c r="X510" s="20"/>
      <c r="Y510" s="24"/>
      <c r="Z510" s="24"/>
      <c r="AA510" s="112"/>
      <c r="AB510" s="20"/>
      <c r="AC510" s="22"/>
      <c r="AD510" s="22"/>
      <c r="AE510" s="311"/>
    </row>
    <row r="511" spans="1:31" ht="15.75" customHeight="1" x14ac:dyDescent="0.4">
      <c r="A511" s="107"/>
      <c r="B511" s="52"/>
      <c r="C511" s="994" t="s">
        <v>1</v>
      </c>
      <c r="D511" s="25" t="s">
        <v>9820</v>
      </c>
      <c r="E511" s="26">
        <v>4</v>
      </c>
      <c r="F511" s="537"/>
      <c r="G511" s="111" t="s">
        <v>315</v>
      </c>
      <c r="H511" s="25" t="s">
        <v>9820</v>
      </c>
      <c r="I511" s="27">
        <v>4</v>
      </c>
      <c r="J511" s="508"/>
      <c r="K511" s="110" t="s">
        <v>315</v>
      </c>
      <c r="L511" s="25" t="s">
        <v>9820</v>
      </c>
      <c r="M511" s="28">
        <v>4</v>
      </c>
      <c r="N511" s="508"/>
      <c r="O511" s="110" t="s">
        <v>315</v>
      </c>
      <c r="P511" s="30" t="s">
        <v>9820</v>
      </c>
      <c r="Q511" s="31">
        <v>4</v>
      </c>
      <c r="R511" s="508"/>
      <c r="S511" s="110" t="s">
        <v>315</v>
      </c>
      <c r="T511" s="25" t="s">
        <v>9820</v>
      </c>
      <c r="U511" s="28">
        <v>4</v>
      </c>
      <c r="V511" s="508"/>
      <c r="W511" s="110" t="s">
        <v>315</v>
      </c>
      <c r="X511" s="25"/>
      <c r="Y511" s="28"/>
      <c r="Z511" s="28"/>
      <c r="AA511" s="110"/>
      <c r="AB511" s="25"/>
      <c r="AC511" s="27"/>
      <c r="AD511" s="28"/>
      <c r="AE511" s="312"/>
    </row>
    <row r="512" spans="1:31" ht="15.75" customHeight="1" x14ac:dyDescent="0.4">
      <c r="A512" s="107"/>
      <c r="B512" s="52"/>
      <c r="C512" s="994"/>
      <c r="D512" s="25"/>
      <c r="E512" s="26"/>
      <c r="F512" s="26"/>
      <c r="G512" s="111"/>
      <c r="H512" s="25"/>
      <c r="I512" s="28"/>
      <c r="J512" s="28"/>
      <c r="K512" s="110"/>
      <c r="L512" s="25"/>
      <c r="M512" s="28"/>
      <c r="N512" s="28"/>
      <c r="O512" s="110"/>
      <c r="P512" s="30"/>
      <c r="Q512" s="31"/>
      <c r="R512" s="32"/>
      <c r="S512" s="110"/>
      <c r="T512" s="25"/>
      <c r="U512" s="27"/>
      <c r="V512" s="27"/>
      <c r="W512" s="110"/>
      <c r="X512" s="25"/>
      <c r="Y512" s="33"/>
      <c r="Z512" s="33"/>
      <c r="AA512" s="116"/>
      <c r="AB512" s="25"/>
      <c r="AC512" s="27"/>
      <c r="AD512" s="28"/>
      <c r="AE512" s="312"/>
    </row>
    <row r="513" spans="1:31" ht="15.75" customHeight="1" x14ac:dyDescent="0.4">
      <c r="A513" s="105">
        <v>1</v>
      </c>
      <c r="B513" s="51" t="s">
        <v>4662</v>
      </c>
      <c r="C513" s="992" t="s">
        <v>0</v>
      </c>
      <c r="D513" s="15"/>
      <c r="E513" s="16"/>
      <c r="F513" s="16"/>
      <c r="G513" s="115"/>
      <c r="H513" s="15"/>
      <c r="I513" s="17"/>
      <c r="J513" s="18"/>
      <c r="K513" s="114"/>
      <c r="L513" s="15"/>
      <c r="M513" s="18"/>
      <c r="N513" s="18"/>
      <c r="O513" s="114"/>
      <c r="P513" s="34"/>
      <c r="Q513" s="35"/>
      <c r="R513" s="36"/>
      <c r="S513" s="114"/>
      <c r="T513" s="15"/>
      <c r="U513" s="18"/>
      <c r="V513" s="18"/>
      <c r="W513" s="114"/>
      <c r="X513" s="18" t="s">
        <v>9975</v>
      </c>
      <c r="Y513" s="18">
        <v>5</v>
      </c>
      <c r="Z513" s="18"/>
      <c r="AA513" s="114" t="s">
        <v>282</v>
      </c>
      <c r="AB513" s="15" t="s">
        <v>9975</v>
      </c>
      <c r="AC513" s="17">
        <v>5</v>
      </c>
      <c r="AD513" s="18"/>
      <c r="AE513" s="310" t="s">
        <v>282</v>
      </c>
    </row>
    <row r="514" spans="1:31" ht="15.75" customHeight="1" x14ac:dyDescent="0.4">
      <c r="A514" s="107"/>
      <c r="B514" s="52" t="s">
        <v>412</v>
      </c>
      <c r="C514" s="993"/>
      <c r="D514" s="20"/>
      <c r="E514" s="21"/>
      <c r="F514" s="21"/>
      <c r="G514" s="113"/>
      <c r="H514" s="20"/>
      <c r="I514" s="22"/>
      <c r="J514" s="22"/>
      <c r="K514" s="112"/>
      <c r="L514" s="20"/>
      <c r="M514" s="22"/>
      <c r="N514" s="22"/>
      <c r="O514" s="112"/>
      <c r="P514" s="37"/>
      <c r="Q514" s="38"/>
      <c r="R514" s="39"/>
      <c r="S514" s="112"/>
      <c r="T514" s="20"/>
      <c r="U514" s="22"/>
      <c r="V514" s="22"/>
      <c r="W514" s="112"/>
      <c r="X514" s="20"/>
      <c r="Y514" s="24"/>
      <c r="Z514" s="24"/>
      <c r="AA514" s="112"/>
      <c r="AB514" s="20" t="s">
        <v>9988</v>
      </c>
      <c r="AC514" s="22"/>
      <c r="AD514" s="22"/>
      <c r="AE514" s="311"/>
    </row>
    <row r="515" spans="1:31" ht="15.75" customHeight="1" x14ac:dyDescent="0.4">
      <c r="A515" s="107"/>
      <c r="B515" s="52"/>
      <c r="C515" s="994" t="s">
        <v>1</v>
      </c>
      <c r="D515" s="25"/>
      <c r="E515" s="26"/>
      <c r="F515" s="26"/>
      <c r="G515" s="111"/>
      <c r="H515" s="25"/>
      <c r="I515" s="27"/>
      <c r="J515" s="28"/>
      <c r="K515" s="110"/>
      <c r="L515" s="25"/>
      <c r="M515" s="28"/>
      <c r="N515" s="28"/>
      <c r="O515" s="110"/>
      <c r="P515" s="25"/>
      <c r="Q515" s="27"/>
      <c r="R515" s="28"/>
      <c r="S515" s="110"/>
      <c r="T515" s="25"/>
      <c r="U515" s="28"/>
      <c r="V515" s="28"/>
      <c r="W515" s="110"/>
      <c r="X515" s="25" t="s">
        <v>9975</v>
      </c>
      <c r="Y515" s="28">
        <v>5</v>
      </c>
      <c r="Z515" s="28"/>
      <c r="AA515" s="110" t="s">
        <v>282</v>
      </c>
      <c r="AB515" s="25"/>
      <c r="AC515" s="27"/>
      <c r="AD515" s="28"/>
      <c r="AE515" s="312"/>
    </row>
    <row r="516" spans="1:31" ht="15.75" customHeight="1" x14ac:dyDescent="0.4">
      <c r="A516" s="107"/>
      <c r="B516" s="52"/>
      <c r="C516" s="994" t="s">
        <v>547</v>
      </c>
      <c r="D516" s="40" t="s">
        <v>9821</v>
      </c>
      <c r="E516" s="41">
        <v>3</v>
      </c>
      <c r="F516" s="42"/>
      <c r="G516" s="108" t="s">
        <v>596</v>
      </c>
      <c r="H516" s="40" t="s">
        <v>9821</v>
      </c>
      <c r="I516" s="42">
        <v>3</v>
      </c>
      <c r="J516" s="42"/>
      <c r="K516" s="108" t="s">
        <v>596</v>
      </c>
      <c r="L516" s="40" t="s">
        <v>9821</v>
      </c>
      <c r="M516" s="42">
        <v>3</v>
      </c>
      <c r="N516" s="42"/>
      <c r="O516" s="108" t="s">
        <v>596</v>
      </c>
      <c r="P516" s="40" t="s">
        <v>9821</v>
      </c>
      <c r="Q516" s="41">
        <v>3</v>
      </c>
      <c r="R516" s="42"/>
      <c r="S516" s="108" t="s">
        <v>596</v>
      </c>
      <c r="T516" s="40"/>
      <c r="U516" s="42"/>
      <c r="V516" s="42"/>
      <c r="W516" s="108"/>
      <c r="X516" s="40" t="s">
        <v>9976</v>
      </c>
      <c r="Y516" s="43">
        <v>3</v>
      </c>
      <c r="Z516" s="43"/>
      <c r="AA516" s="109" t="s">
        <v>596</v>
      </c>
      <c r="AB516" s="40"/>
      <c r="AC516" s="41"/>
      <c r="AD516" s="42"/>
      <c r="AE516" s="313"/>
    </row>
    <row r="517" spans="1:31" ht="15.75" customHeight="1" x14ac:dyDescent="0.4">
      <c r="A517" s="105">
        <v>1</v>
      </c>
      <c r="B517" s="51" t="s">
        <v>6655</v>
      </c>
      <c r="C517" s="992" t="s">
        <v>0</v>
      </c>
      <c r="D517" s="15"/>
      <c r="E517" s="16"/>
      <c r="F517" s="16"/>
      <c r="G517" s="115"/>
      <c r="H517" s="15"/>
      <c r="I517" s="17"/>
      <c r="J517" s="18"/>
      <c r="K517" s="114"/>
      <c r="L517" s="15"/>
      <c r="M517" s="18"/>
      <c r="N517" s="18"/>
      <c r="O517" s="114"/>
      <c r="P517" s="34"/>
      <c r="Q517" s="35"/>
      <c r="R517" s="36"/>
      <c r="S517" s="114"/>
      <c r="T517" s="15"/>
      <c r="U517" s="18"/>
      <c r="V517" s="18"/>
      <c r="W517" s="114"/>
      <c r="X517" s="18" t="s">
        <v>9977</v>
      </c>
      <c r="Y517" s="18">
        <v>5</v>
      </c>
      <c r="Z517" s="18"/>
      <c r="AA517" s="114" t="s">
        <v>295</v>
      </c>
      <c r="AB517" s="15" t="s">
        <v>9977</v>
      </c>
      <c r="AC517" s="17">
        <v>5</v>
      </c>
      <c r="AD517" s="18"/>
      <c r="AE517" s="310" t="s">
        <v>295</v>
      </c>
    </row>
    <row r="518" spans="1:31" ht="15.75" customHeight="1" x14ac:dyDescent="0.4">
      <c r="A518" s="107"/>
      <c r="B518" s="52" t="s">
        <v>412</v>
      </c>
      <c r="C518" s="993"/>
      <c r="D518" s="20"/>
      <c r="E518" s="21"/>
      <c r="F518" s="21"/>
      <c r="G518" s="113"/>
      <c r="H518" s="20"/>
      <c r="I518" s="22"/>
      <c r="J518" s="22"/>
      <c r="K518" s="112"/>
      <c r="L518" s="20"/>
      <c r="M518" s="22"/>
      <c r="N518" s="22"/>
      <c r="O518" s="112"/>
      <c r="P518" s="37"/>
      <c r="Q518" s="38"/>
      <c r="R518" s="39"/>
      <c r="S518" s="112"/>
      <c r="T518" s="20"/>
      <c r="U518" s="22"/>
      <c r="V518" s="22"/>
      <c r="W518" s="112"/>
      <c r="X518" s="20"/>
      <c r="Y518" s="24"/>
      <c r="Z518" s="24"/>
      <c r="AA518" s="112"/>
      <c r="AB518" s="20"/>
      <c r="AC518" s="22"/>
      <c r="AD518" s="22"/>
      <c r="AE518" s="311"/>
    </row>
    <row r="519" spans="1:31" ht="15.75" customHeight="1" x14ac:dyDescent="0.4">
      <c r="A519" s="107"/>
      <c r="B519" s="52"/>
      <c r="C519" s="994" t="s">
        <v>1</v>
      </c>
      <c r="D519" s="25"/>
      <c r="E519" s="26"/>
      <c r="F519" s="26"/>
      <c r="G519" s="111"/>
      <c r="H519" s="25"/>
      <c r="I519" s="27"/>
      <c r="J519" s="28"/>
      <c r="K519" s="110"/>
      <c r="L519" s="25"/>
      <c r="M519" s="28"/>
      <c r="N519" s="28"/>
      <c r="O519" s="110"/>
      <c r="P519" s="25"/>
      <c r="Q519" s="27"/>
      <c r="R519" s="28"/>
      <c r="S519" s="110"/>
      <c r="T519" s="25"/>
      <c r="U519" s="28"/>
      <c r="V519" s="28"/>
      <c r="W519" s="110"/>
      <c r="X519" s="25" t="s">
        <v>9977</v>
      </c>
      <c r="Y519" s="28">
        <v>5</v>
      </c>
      <c r="Z519" s="28"/>
      <c r="AA519" s="110" t="s">
        <v>295</v>
      </c>
      <c r="AB519" s="25" t="s">
        <v>9977</v>
      </c>
      <c r="AC519" s="27">
        <v>5</v>
      </c>
      <c r="AD519" s="28"/>
      <c r="AE519" s="312" t="s">
        <v>295</v>
      </c>
    </row>
    <row r="520" spans="1:31" ht="15.75" customHeight="1" x14ac:dyDescent="0.4">
      <c r="A520" s="107"/>
      <c r="B520" s="52"/>
      <c r="C520" s="994" t="s">
        <v>547</v>
      </c>
      <c r="D520" s="40" t="s">
        <v>9822</v>
      </c>
      <c r="E520" s="41">
        <v>3</v>
      </c>
      <c r="F520" s="42"/>
      <c r="G520" s="108" t="s">
        <v>295</v>
      </c>
      <c r="H520" s="40"/>
      <c r="I520" s="42"/>
      <c r="J520" s="42"/>
      <c r="K520" s="108"/>
      <c r="L520" s="40" t="s">
        <v>9822</v>
      </c>
      <c r="M520" s="42">
        <v>3</v>
      </c>
      <c r="N520" s="42"/>
      <c r="O520" s="108" t="s">
        <v>295</v>
      </c>
      <c r="P520" s="40"/>
      <c r="Q520" s="41"/>
      <c r="R520" s="42"/>
      <c r="S520" s="108"/>
      <c r="T520" s="40" t="s">
        <v>9822</v>
      </c>
      <c r="U520" s="42">
        <v>3</v>
      </c>
      <c r="V520" s="42"/>
      <c r="W520" s="108" t="s">
        <v>295</v>
      </c>
      <c r="X520" s="40"/>
      <c r="Y520" s="43"/>
      <c r="Z520" s="43"/>
      <c r="AA520" s="109"/>
      <c r="AB520" s="40" t="s">
        <v>9989</v>
      </c>
      <c r="AC520" s="41"/>
      <c r="AD520" s="42"/>
      <c r="AE520" s="313"/>
    </row>
    <row r="521" spans="1:31" ht="15.75" customHeight="1" x14ac:dyDescent="0.4">
      <c r="A521" s="105">
        <v>1</v>
      </c>
      <c r="B521" s="51" t="s">
        <v>5733</v>
      </c>
      <c r="C521" s="992" t="s">
        <v>0</v>
      </c>
      <c r="D521" s="15"/>
      <c r="E521" s="16"/>
      <c r="F521" s="16"/>
      <c r="G521" s="115"/>
      <c r="H521" s="15"/>
      <c r="I521" s="17"/>
      <c r="J521" s="18"/>
      <c r="K521" s="114"/>
      <c r="L521" s="18"/>
      <c r="M521" s="18"/>
      <c r="N521" s="18"/>
      <c r="O521" s="114"/>
      <c r="P521" s="15"/>
      <c r="Q521" s="17"/>
      <c r="R521" s="18"/>
      <c r="S521" s="114"/>
      <c r="T521" s="15"/>
      <c r="U521" s="18"/>
      <c r="V521" s="18"/>
      <c r="W521" s="114"/>
      <c r="X521" s="15"/>
      <c r="Y521" s="18"/>
      <c r="Z521" s="18"/>
      <c r="AA521" s="114"/>
      <c r="AB521" s="15"/>
      <c r="AC521" s="17"/>
      <c r="AD521" s="18"/>
      <c r="AE521" s="310"/>
    </row>
    <row r="522" spans="1:31" ht="15.75" customHeight="1" x14ac:dyDescent="0.4">
      <c r="A522" s="107"/>
      <c r="B522" s="52" t="s">
        <v>837</v>
      </c>
      <c r="C522" s="993"/>
      <c r="D522" s="20"/>
      <c r="E522" s="21"/>
      <c r="F522" s="21"/>
      <c r="G522" s="113"/>
      <c r="H522" s="20"/>
      <c r="I522" s="22"/>
      <c r="J522" s="22"/>
      <c r="K522" s="112"/>
      <c r="L522" s="20"/>
      <c r="M522" s="22"/>
      <c r="N522" s="22"/>
      <c r="O522" s="112"/>
      <c r="P522" s="20"/>
      <c r="Q522" s="24"/>
      <c r="R522" s="24"/>
      <c r="S522" s="112"/>
      <c r="T522" s="20"/>
      <c r="U522" s="24"/>
      <c r="V522" s="22"/>
      <c r="W522" s="112"/>
      <c r="X522" s="20"/>
      <c r="Y522" s="24"/>
      <c r="Z522" s="24"/>
      <c r="AA522" s="112"/>
      <c r="AB522" s="20"/>
      <c r="AC522" s="22"/>
      <c r="AD522" s="22"/>
      <c r="AE522" s="311"/>
    </row>
    <row r="523" spans="1:31" ht="15.75" customHeight="1" x14ac:dyDescent="0.4">
      <c r="A523" s="107"/>
      <c r="B523" s="52"/>
      <c r="C523" s="994" t="s">
        <v>1</v>
      </c>
      <c r="D523" s="25"/>
      <c r="E523" s="26"/>
      <c r="F523" s="26"/>
      <c r="G523" s="111"/>
      <c r="H523" s="25"/>
      <c r="I523" s="27"/>
      <c r="J523" s="28"/>
      <c r="K523" s="110"/>
      <c r="L523" s="25"/>
      <c r="M523" s="28"/>
      <c r="N523" s="28"/>
      <c r="O523" s="110"/>
      <c r="P523" s="30"/>
      <c r="Q523" s="31"/>
      <c r="R523" s="28"/>
      <c r="S523" s="110"/>
      <c r="T523" s="25"/>
      <c r="U523" s="28"/>
      <c r="V523" s="28"/>
      <c r="W523" s="110"/>
      <c r="X523" s="25"/>
      <c r="Y523" s="28"/>
      <c r="Z523" s="28"/>
      <c r="AA523" s="110"/>
      <c r="AB523" s="25"/>
      <c r="AC523" s="27"/>
      <c r="AD523" s="28"/>
      <c r="AE523" s="312"/>
    </row>
    <row r="524" spans="1:31" ht="15.75" customHeight="1" x14ac:dyDescent="0.4">
      <c r="A524" s="107"/>
      <c r="B524" s="52"/>
      <c r="C524" s="994" t="s">
        <v>547</v>
      </c>
      <c r="D524" s="25"/>
      <c r="E524" s="26"/>
      <c r="F524" s="26"/>
      <c r="G524" s="111"/>
      <c r="H524" s="25"/>
      <c r="I524" s="28"/>
      <c r="J524" s="28"/>
      <c r="K524" s="110"/>
      <c r="L524" s="25"/>
      <c r="M524" s="28"/>
      <c r="N524" s="28"/>
      <c r="O524" s="110"/>
      <c r="P524" s="30"/>
      <c r="Q524" s="31"/>
      <c r="R524" s="32"/>
      <c r="S524" s="110"/>
      <c r="T524" s="25"/>
      <c r="U524" s="27"/>
      <c r="V524" s="27"/>
      <c r="W524" s="110"/>
      <c r="X524" s="25"/>
      <c r="Y524" s="33"/>
      <c r="Z524" s="33"/>
      <c r="AA524" s="116"/>
      <c r="AB524" s="25"/>
      <c r="AC524" s="27"/>
      <c r="AD524" s="28"/>
      <c r="AE524" s="312"/>
    </row>
    <row r="525" spans="1:31" ht="15.75" customHeight="1" x14ac:dyDescent="0.4">
      <c r="A525" s="105">
        <v>2</v>
      </c>
      <c r="B525" s="51" t="s">
        <v>6621</v>
      </c>
      <c r="C525" s="992" t="s">
        <v>0</v>
      </c>
      <c r="D525" s="15" t="s">
        <v>9823</v>
      </c>
      <c r="E525" s="16">
        <v>4</v>
      </c>
      <c r="F525" s="16"/>
      <c r="G525" s="115" t="s">
        <v>282</v>
      </c>
      <c r="H525" s="15" t="s">
        <v>9823</v>
      </c>
      <c r="I525" s="17">
        <v>4</v>
      </c>
      <c r="J525" s="18"/>
      <c r="K525" s="114" t="s">
        <v>282</v>
      </c>
      <c r="L525" s="15" t="s">
        <v>9896</v>
      </c>
      <c r="M525" s="18">
        <v>5</v>
      </c>
      <c r="N525" s="18"/>
      <c r="O525" s="114" t="s">
        <v>282</v>
      </c>
      <c r="P525" s="34" t="s">
        <v>9896</v>
      </c>
      <c r="Q525" s="35">
        <v>5</v>
      </c>
      <c r="R525" s="36"/>
      <c r="S525" s="114" t="s">
        <v>282</v>
      </c>
      <c r="T525" s="15"/>
      <c r="U525" s="18"/>
      <c r="V525" s="18"/>
      <c r="W525" s="114"/>
      <c r="X525" s="18"/>
      <c r="Y525" s="18"/>
      <c r="Z525" s="18"/>
      <c r="AA525" s="114"/>
      <c r="AB525" s="15"/>
      <c r="AC525" s="17"/>
      <c r="AD525" s="18"/>
      <c r="AE525" s="310"/>
    </row>
    <row r="526" spans="1:31" ht="15.75" customHeight="1" x14ac:dyDescent="0.4">
      <c r="A526" s="107"/>
      <c r="B526" s="52" t="s">
        <v>412</v>
      </c>
      <c r="C526" s="993"/>
      <c r="D526" s="20"/>
      <c r="E526" s="21"/>
      <c r="F526" s="21"/>
      <c r="G526" s="113"/>
      <c r="H526" s="20" t="s">
        <v>9868</v>
      </c>
      <c r="I526" s="22"/>
      <c r="J526" s="22"/>
      <c r="K526" s="112"/>
      <c r="L526" s="20"/>
      <c r="M526" s="22"/>
      <c r="N526" s="22"/>
      <c r="O526" s="112"/>
      <c r="P526" s="37"/>
      <c r="Q526" s="38"/>
      <c r="R526" s="39"/>
      <c r="S526" s="112"/>
      <c r="T526" s="20"/>
      <c r="U526" s="22"/>
      <c r="V526" s="22"/>
      <c r="W526" s="112"/>
      <c r="X526" s="20"/>
      <c r="Y526" s="24"/>
      <c r="Z526" s="24"/>
      <c r="AA526" s="112"/>
      <c r="AB526" s="20"/>
      <c r="AC526" s="22"/>
      <c r="AD526" s="22"/>
      <c r="AE526" s="311"/>
    </row>
    <row r="527" spans="1:31" ht="15.75" customHeight="1" x14ac:dyDescent="0.4">
      <c r="A527" s="107"/>
      <c r="B527" s="52"/>
      <c r="C527" s="994" t="s">
        <v>1</v>
      </c>
      <c r="D527" s="25"/>
      <c r="E527" s="26"/>
      <c r="F527" s="26"/>
      <c r="G527" s="111"/>
      <c r="H527" s="25"/>
      <c r="I527" s="27"/>
      <c r="J527" s="28"/>
      <c r="K527" s="110"/>
      <c r="L527" s="25"/>
      <c r="M527" s="28"/>
      <c r="N527" s="28"/>
      <c r="O527" s="110"/>
      <c r="P527" s="25"/>
      <c r="Q527" s="27"/>
      <c r="R527" s="28"/>
      <c r="S527" s="110"/>
      <c r="T527" s="25"/>
      <c r="U527" s="28"/>
      <c r="V527" s="28"/>
      <c r="W527" s="110"/>
      <c r="X527" s="25"/>
      <c r="Y527" s="28"/>
      <c r="Z527" s="28"/>
      <c r="AA527" s="110"/>
      <c r="AB527" s="25"/>
      <c r="AC527" s="27"/>
      <c r="AD527" s="28"/>
      <c r="AE527" s="312"/>
    </row>
    <row r="528" spans="1:31" ht="15.75" customHeight="1" x14ac:dyDescent="0.4">
      <c r="A528" s="107"/>
      <c r="B528" s="52"/>
      <c r="C528" s="994" t="s">
        <v>547</v>
      </c>
      <c r="D528" s="40"/>
      <c r="E528" s="41"/>
      <c r="F528" s="42"/>
      <c r="G528" s="108"/>
      <c r="H528" s="40"/>
      <c r="I528" s="42"/>
      <c r="J528" s="42"/>
      <c r="K528" s="108"/>
      <c r="L528" s="40"/>
      <c r="M528" s="42"/>
      <c r="N528" s="42"/>
      <c r="O528" s="108"/>
      <c r="P528" s="40"/>
      <c r="Q528" s="41"/>
      <c r="R528" s="42"/>
      <c r="S528" s="108"/>
      <c r="T528" s="40"/>
      <c r="U528" s="42"/>
      <c r="V528" s="42"/>
      <c r="W528" s="108"/>
      <c r="X528" s="40"/>
      <c r="Y528" s="43"/>
      <c r="Z528" s="43"/>
      <c r="AA528" s="109"/>
      <c r="AB528" s="40"/>
      <c r="AC528" s="41"/>
      <c r="AD528" s="42"/>
      <c r="AE528" s="313"/>
    </row>
    <row r="529" spans="1:31" ht="15.75" customHeight="1" x14ac:dyDescent="0.4">
      <c r="A529" s="105">
        <v>3</v>
      </c>
      <c r="B529" s="51" t="s">
        <v>6632</v>
      </c>
      <c r="C529" s="992" t="s">
        <v>0</v>
      </c>
      <c r="D529" s="15"/>
      <c r="E529" s="16"/>
      <c r="F529" s="16"/>
      <c r="G529" s="115"/>
      <c r="H529" s="15"/>
      <c r="I529" s="17"/>
      <c r="J529" s="18"/>
      <c r="K529" s="114"/>
      <c r="L529" s="15"/>
      <c r="M529" s="18"/>
      <c r="N529" s="18"/>
      <c r="O529" s="114"/>
      <c r="P529" s="34"/>
      <c r="Q529" s="35"/>
      <c r="R529" s="36"/>
      <c r="S529" s="114"/>
      <c r="T529" s="15"/>
      <c r="U529" s="18"/>
      <c r="V529" s="18"/>
      <c r="W529" s="114"/>
      <c r="X529" s="18"/>
      <c r="Y529" s="18"/>
      <c r="Z529" s="18"/>
      <c r="AA529" s="114"/>
      <c r="AB529" s="15"/>
      <c r="AC529" s="17"/>
      <c r="AD529" s="18"/>
      <c r="AE529" s="310"/>
    </row>
    <row r="530" spans="1:31" ht="15.75" customHeight="1" x14ac:dyDescent="0.4">
      <c r="A530" s="107"/>
      <c r="B530" s="52" t="s">
        <v>412</v>
      </c>
      <c r="C530" s="993"/>
      <c r="D530" s="20"/>
      <c r="E530" s="21"/>
      <c r="F530" s="21"/>
      <c r="G530" s="113"/>
      <c r="H530" s="20"/>
      <c r="I530" s="22"/>
      <c r="J530" s="22"/>
      <c r="K530" s="112"/>
      <c r="L530" s="20"/>
      <c r="M530" s="22"/>
      <c r="N530" s="22"/>
      <c r="O530" s="112"/>
      <c r="P530" s="37"/>
      <c r="Q530" s="38"/>
      <c r="R530" s="39"/>
      <c r="S530" s="112"/>
      <c r="T530" s="20"/>
      <c r="U530" s="22"/>
      <c r="V530" s="22"/>
      <c r="W530" s="112"/>
      <c r="X530" s="20"/>
      <c r="Y530" s="24"/>
      <c r="Z530" s="24"/>
      <c r="AA530" s="112"/>
      <c r="AB530" s="20"/>
      <c r="AC530" s="22"/>
      <c r="AD530" s="22"/>
      <c r="AE530" s="311"/>
    </row>
    <row r="531" spans="1:31" ht="15.75" customHeight="1" x14ac:dyDescent="0.4">
      <c r="A531" s="107"/>
      <c r="B531" s="52"/>
      <c r="C531" s="994" t="s">
        <v>1</v>
      </c>
      <c r="D531" s="25" t="s">
        <v>9824</v>
      </c>
      <c r="E531" s="26">
        <v>5</v>
      </c>
      <c r="F531" s="26"/>
      <c r="G531" s="111" t="s">
        <v>295</v>
      </c>
      <c r="H531" s="25" t="s">
        <v>9824</v>
      </c>
      <c r="I531" s="27">
        <v>5</v>
      </c>
      <c r="J531" s="28"/>
      <c r="K531" s="110" t="s">
        <v>295</v>
      </c>
      <c r="L531" s="25" t="s">
        <v>9824</v>
      </c>
      <c r="M531" s="28">
        <v>5</v>
      </c>
      <c r="N531" s="28"/>
      <c r="O531" s="110" t="s">
        <v>295</v>
      </c>
      <c r="P531" s="25" t="s">
        <v>9824</v>
      </c>
      <c r="Q531" s="27">
        <v>5</v>
      </c>
      <c r="R531" s="28"/>
      <c r="S531" s="110" t="s">
        <v>295</v>
      </c>
      <c r="T531" s="25" t="s">
        <v>9953</v>
      </c>
      <c r="U531" s="28">
        <v>2</v>
      </c>
      <c r="V531" s="28"/>
      <c r="W531" s="110" t="s">
        <v>295</v>
      </c>
      <c r="X531" s="25"/>
      <c r="Y531" s="28"/>
      <c r="Z531" s="28"/>
      <c r="AA531" s="110"/>
      <c r="AB531" s="25"/>
      <c r="AC531" s="27"/>
      <c r="AD531" s="28"/>
      <c r="AE531" s="312"/>
    </row>
    <row r="532" spans="1:31" ht="15.75" customHeight="1" x14ac:dyDescent="0.4">
      <c r="A532" s="107"/>
      <c r="B532" s="52"/>
      <c r="C532" s="994" t="s">
        <v>547</v>
      </c>
      <c r="D532" s="40"/>
      <c r="E532" s="41"/>
      <c r="F532" s="42"/>
      <c r="G532" s="108"/>
      <c r="H532" s="40"/>
      <c r="I532" s="42"/>
      <c r="J532" s="42"/>
      <c r="K532" s="108"/>
      <c r="L532" s="40"/>
      <c r="M532" s="42"/>
      <c r="N532" s="42"/>
      <c r="O532" s="108"/>
      <c r="P532" s="40"/>
      <c r="Q532" s="41"/>
      <c r="R532" s="42"/>
      <c r="S532" s="108"/>
      <c r="T532" s="40" t="s">
        <v>9954</v>
      </c>
      <c r="U532" s="42"/>
      <c r="V532" s="42"/>
      <c r="W532" s="108"/>
      <c r="X532" s="40"/>
      <c r="Y532" s="43"/>
      <c r="Z532" s="43"/>
      <c r="AA532" s="109"/>
      <c r="AB532" s="40"/>
      <c r="AC532" s="41"/>
      <c r="AD532" s="42"/>
      <c r="AE532" s="313"/>
    </row>
    <row r="533" spans="1:31" ht="15.75" customHeight="1" x14ac:dyDescent="0.4">
      <c r="A533" s="105">
        <v>3</v>
      </c>
      <c r="B533" s="51" t="s">
        <v>6653</v>
      </c>
      <c r="C533" s="992" t="s">
        <v>0</v>
      </c>
      <c r="D533" s="15" t="s">
        <v>9825</v>
      </c>
      <c r="E533" s="16">
        <v>4</v>
      </c>
      <c r="F533" s="16"/>
      <c r="G533" s="115" t="s">
        <v>295</v>
      </c>
      <c r="H533" s="15" t="s">
        <v>9825</v>
      </c>
      <c r="I533" s="17">
        <v>4</v>
      </c>
      <c r="J533" s="18"/>
      <c r="K533" s="114" t="s">
        <v>295</v>
      </c>
      <c r="L533" s="18" t="s">
        <v>9825</v>
      </c>
      <c r="M533" s="18">
        <v>4</v>
      </c>
      <c r="N533" s="18"/>
      <c r="O533" s="114" t="s">
        <v>295</v>
      </c>
      <c r="P533" s="15" t="s">
        <v>9825</v>
      </c>
      <c r="Q533" s="17">
        <v>4</v>
      </c>
      <c r="R533" s="18"/>
      <c r="S533" s="114" t="s">
        <v>295</v>
      </c>
      <c r="T533" s="15" t="s">
        <v>9825</v>
      </c>
      <c r="U533" s="18">
        <v>4</v>
      </c>
      <c r="V533" s="18"/>
      <c r="W533" s="114" t="s">
        <v>295</v>
      </c>
      <c r="X533" s="15"/>
      <c r="Y533" s="18"/>
      <c r="Z533" s="18"/>
      <c r="AA533" s="114"/>
      <c r="AB533" s="15"/>
      <c r="AC533" s="17"/>
      <c r="AD533" s="18"/>
      <c r="AE533" s="310"/>
    </row>
    <row r="534" spans="1:31" ht="15.75" customHeight="1" x14ac:dyDescent="0.4">
      <c r="A534" s="107"/>
      <c r="B534" s="52" t="s">
        <v>412</v>
      </c>
      <c r="C534" s="993"/>
      <c r="D534" s="20"/>
      <c r="E534" s="21"/>
      <c r="F534" s="21"/>
      <c r="G534" s="113"/>
      <c r="H534" s="20"/>
      <c r="I534" s="22"/>
      <c r="J534" s="22"/>
      <c r="K534" s="112"/>
      <c r="L534" s="20"/>
      <c r="M534" s="22"/>
      <c r="N534" s="22"/>
      <c r="O534" s="112"/>
      <c r="P534" s="20"/>
      <c r="Q534" s="24"/>
      <c r="R534" s="24"/>
      <c r="S534" s="112"/>
      <c r="T534" s="20"/>
      <c r="U534" s="24"/>
      <c r="V534" s="22"/>
      <c r="W534" s="112"/>
      <c r="X534" s="20"/>
      <c r="Y534" s="24"/>
      <c r="Z534" s="24"/>
      <c r="AA534" s="112"/>
      <c r="AB534" s="20"/>
      <c r="AC534" s="22"/>
      <c r="AD534" s="22"/>
      <c r="AE534" s="311"/>
    </row>
    <row r="535" spans="1:31" ht="15.75" customHeight="1" x14ac:dyDescent="0.4">
      <c r="A535" s="107"/>
      <c r="B535" s="52"/>
      <c r="C535" s="994" t="s">
        <v>1</v>
      </c>
      <c r="D535" s="25"/>
      <c r="E535" s="26"/>
      <c r="F535" s="26"/>
      <c r="G535" s="111"/>
      <c r="H535" s="25"/>
      <c r="I535" s="27"/>
      <c r="J535" s="28"/>
      <c r="K535" s="110"/>
      <c r="L535" s="25"/>
      <c r="M535" s="28"/>
      <c r="N535" s="28"/>
      <c r="O535" s="110"/>
      <c r="P535" s="30"/>
      <c r="Q535" s="31"/>
      <c r="R535" s="28"/>
      <c r="S535" s="110"/>
      <c r="T535" s="25"/>
      <c r="U535" s="28"/>
      <c r="V535" s="28"/>
      <c r="W535" s="110"/>
      <c r="X535" s="25"/>
      <c r="Y535" s="28"/>
      <c r="Z535" s="28"/>
      <c r="AA535" s="110"/>
      <c r="AB535" s="25"/>
      <c r="AC535" s="27"/>
      <c r="AD535" s="28"/>
      <c r="AE535" s="312"/>
    </row>
    <row r="536" spans="1:31" ht="15.75" customHeight="1" x14ac:dyDescent="0.4">
      <c r="A536" s="107"/>
      <c r="B536" s="52"/>
      <c r="C536" s="994" t="s">
        <v>547</v>
      </c>
      <c r="D536" s="25"/>
      <c r="E536" s="26"/>
      <c r="F536" s="26"/>
      <c r="G536" s="111"/>
      <c r="H536" s="25"/>
      <c r="I536" s="28"/>
      <c r="J536" s="28"/>
      <c r="K536" s="110"/>
      <c r="L536" s="25"/>
      <c r="M536" s="28"/>
      <c r="N536" s="28"/>
      <c r="O536" s="110"/>
      <c r="P536" s="30"/>
      <c r="Q536" s="31"/>
      <c r="R536" s="32"/>
      <c r="S536" s="110"/>
      <c r="T536" s="25"/>
      <c r="U536" s="27"/>
      <c r="V536" s="27"/>
      <c r="W536" s="110"/>
      <c r="X536" s="25"/>
      <c r="Y536" s="33"/>
      <c r="Z536" s="33"/>
      <c r="AA536" s="116"/>
      <c r="AB536" s="25"/>
      <c r="AC536" s="27"/>
      <c r="AD536" s="28"/>
      <c r="AE536" s="312"/>
    </row>
    <row r="537" spans="1:31" ht="15.75" customHeight="1" x14ac:dyDescent="0.4">
      <c r="A537" s="105">
        <v>4</v>
      </c>
      <c r="B537" s="51" t="s">
        <v>8386</v>
      </c>
      <c r="C537" s="992" t="s">
        <v>0</v>
      </c>
      <c r="D537" s="15"/>
      <c r="E537" s="16"/>
      <c r="F537" s="16"/>
      <c r="G537" s="115"/>
      <c r="H537" s="15"/>
      <c r="I537" s="17"/>
      <c r="J537" s="18"/>
      <c r="K537" s="114"/>
      <c r="L537" s="18"/>
      <c r="M537" s="18"/>
      <c r="N537" s="18"/>
      <c r="O537" s="114"/>
      <c r="P537" s="15"/>
      <c r="Q537" s="17"/>
      <c r="R537" s="18"/>
      <c r="S537" s="114"/>
      <c r="T537" s="15"/>
      <c r="U537" s="17"/>
      <c r="V537" s="18"/>
      <c r="W537" s="114"/>
      <c r="X537" s="15"/>
      <c r="Y537" s="18"/>
      <c r="Z537" s="18"/>
      <c r="AA537" s="114"/>
      <c r="AB537" s="15"/>
      <c r="AC537" s="17"/>
      <c r="AD537" s="18"/>
      <c r="AE537" s="310"/>
    </row>
    <row r="538" spans="1:31" ht="15.75" customHeight="1" x14ac:dyDescent="0.4">
      <c r="A538" s="107"/>
      <c r="B538" s="52" t="s">
        <v>412</v>
      </c>
      <c r="C538" s="993"/>
      <c r="D538" s="20"/>
      <c r="E538" s="21"/>
      <c r="F538" s="21"/>
      <c r="G538" s="113"/>
      <c r="H538" s="20"/>
      <c r="I538" s="22"/>
      <c r="J538" s="22"/>
      <c r="K538" s="112"/>
      <c r="L538" s="20"/>
      <c r="M538" s="22"/>
      <c r="N538" s="22"/>
      <c r="O538" s="112"/>
      <c r="P538" s="20"/>
      <c r="Q538" s="24"/>
      <c r="R538" s="24"/>
      <c r="S538" s="112"/>
      <c r="T538" s="20"/>
      <c r="U538" s="22"/>
      <c r="V538" s="22"/>
      <c r="W538" s="112"/>
      <c r="X538" s="20"/>
      <c r="Y538" s="24"/>
      <c r="Z538" s="24"/>
      <c r="AA538" s="112"/>
      <c r="AB538" s="20"/>
      <c r="AC538" s="22"/>
      <c r="AD538" s="22"/>
      <c r="AE538" s="311"/>
    </row>
    <row r="539" spans="1:31" ht="15.75" customHeight="1" x14ac:dyDescent="0.4">
      <c r="A539" s="107"/>
      <c r="B539" s="52"/>
      <c r="C539" s="994" t="s">
        <v>1</v>
      </c>
      <c r="D539" s="25" t="s">
        <v>9826</v>
      </c>
      <c r="E539" s="26">
        <v>5</v>
      </c>
      <c r="F539" s="26"/>
      <c r="G539" s="111" t="s">
        <v>596</v>
      </c>
      <c r="H539" s="25" t="s">
        <v>9826</v>
      </c>
      <c r="I539" s="27">
        <v>5</v>
      </c>
      <c r="J539" s="28"/>
      <c r="K539" s="110" t="s">
        <v>596</v>
      </c>
      <c r="L539" s="25" t="s">
        <v>9826</v>
      </c>
      <c r="M539" s="28">
        <v>5</v>
      </c>
      <c r="N539" s="28"/>
      <c r="O539" s="110" t="s">
        <v>596</v>
      </c>
      <c r="P539" s="30" t="s">
        <v>9826</v>
      </c>
      <c r="Q539" s="31">
        <v>5</v>
      </c>
      <c r="R539" s="28"/>
      <c r="S539" s="110" t="s">
        <v>596</v>
      </c>
      <c r="T539" s="25"/>
      <c r="U539" s="28"/>
      <c r="V539" s="28"/>
      <c r="W539" s="110"/>
      <c r="X539" s="25"/>
      <c r="Y539" s="28"/>
      <c r="Z539" s="28"/>
      <c r="AA539" s="110"/>
      <c r="AB539" s="25"/>
      <c r="AC539" s="27"/>
      <c r="AD539" s="28"/>
      <c r="AE539" s="312"/>
    </row>
    <row r="540" spans="1:31" ht="15.75" customHeight="1" x14ac:dyDescent="0.4">
      <c r="A540" s="107"/>
      <c r="B540" s="52"/>
      <c r="C540" s="994" t="s">
        <v>547</v>
      </c>
      <c r="D540" s="25"/>
      <c r="E540" s="26"/>
      <c r="F540" s="26"/>
      <c r="G540" s="111"/>
      <c r="H540" s="25"/>
      <c r="I540" s="28"/>
      <c r="J540" s="28"/>
      <c r="K540" s="110"/>
      <c r="L540" s="25"/>
      <c r="M540" s="28"/>
      <c r="N540" s="28"/>
      <c r="O540" s="110"/>
      <c r="P540" s="30"/>
      <c r="Q540" s="31"/>
      <c r="R540" s="32"/>
      <c r="S540" s="110"/>
      <c r="T540" s="25"/>
      <c r="U540" s="28"/>
      <c r="V540" s="28"/>
      <c r="W540" s="110"/>
      <c r="X540" s="25"/>
      <c r="Y540" s="33"/>
      <c r="Z540" s="33"/>
      <c r="AA540" s="116"/>
      <c r="AB540" s="25"/>
      <c r="AC540" s="27"/>
      <c r="AD540" s="28"/>
      <c r="AE540" s="312"/>
    </row>
    <row r="541" spans="1:31" ht="15.75" customHeight="1" x14ac:dyDescent="0.4">
      <c r="A541" s="105">
        <v>5</v>
      </c>
      <c r="B541" s="51" t="s">
        <v>8387</v>
      </c>
      <c r="C541" s="992" t="s">
        <v>0</v>
      </c>
      <c r="D541" s="15" t="s">
        <v>9827</v>
      </c>
      <c r="E541" s="16">
        <v>4</v>
      </c>
      <c r="F541" s="16"/>
      <c r="G541" s="115" t="s">
        <v>596</v>
      </c>
      <c r="H541" s="15" t="s">
        <v>9827</v>
      </c>
      <c r="I541" s="17">
        <v>4</v>
      </c>
      <c r="J541" s="18"/>
      <c r="K541" s="114" t="s">
        <v>596</v>
      </c>
      <c r="L541" s="15" t="s">
        <v>9827</v>
      </c>
      <c r="M541" s="18">
        <v>4</v>
      </c>
      <c r="N541" s="18"/>
      <c r="O541" s="114" t="s">
        <v>596</v>
      </c>
      <c r="P541" s="34" t="s">
        <v>9827</v>
      </c>
      <c r="Q541" s="35">
        <v>4</v>
      </c>
      <c r="R541" s="36"/>
      <c r="S541" s="114" t="s">
        <v>596</v>
      </c>
      <c r="T541" s="15"/>
      <c r="U541" s="18"/>
      <c r="V541" s="18"/>
      <c r="W541" s="114"/>
      <c r="X541" s="18"/>
      <c r="Y541" s="18"/>
      <c r="Z541" s="18"/>
      <c r="AA541" s="114"/>
      <c r="AB541" s="15"/>
      <c r="AC541" s="17"/>
      <c r="AD541" s="18"/>
      <c r="AE541" s="310"/>
    </row>
    <row r="542" spans="1:31" ht="15.75" customHeight="1" x14ac:dyDescent="0.4">
      <c r="A542" s="107"/>
      <c r="B542" s="52" t="s">
        <v>412</v>
      </c>
      <c r="C542" s="993"/>
      <c r="D542" s="20"/>
      <c r="E542" s="21"/>
      <c r="F542" s="21"/>
      <c r="G542" s="113"/>
      <c r="H542" s="20"/>
      <c r="I542" s="22"/>
      <c r="J542" s="22"/>
      <c r="K542" s="112"/>
      <c r="L542" s="20"/>
      <c r="M542" s="22"/>
      <c r="N542" s="22"/>
      <c r="O542" s="112"/>
      <c r="P542" s="37"/>
      <c r="Q542" s="38"/>
      <c r="R542" s="39"/>
      <c r="S542" s="112"/>
      <c r="T542" s="20"/>
      <c r="U542" s="22"/>
      <c r="V542" s="22"/>
      <c r="W542" s="112"/>
      <c r="X542" s="20"/>
      <c r="Y542" s="24"/>
      <c r="Z542" s="24"/>
      <c r="AA542" s="112"/>
      <c r="AB542" s="20"/>
      <c r="AC542" s="22"/>
      <c r="AD542" s="22"/>
      <c r="AE542" s="311"/>
    </row>
    <row r="543" spans="1:31" ht="15.75" customHeight="1" x14ac:dyDescent="0.4">
      <c r="A543" s="107"/>
      <c r="B543" s="52"/>
      <c r="C543" s="994" t="s">
        <v>1</v>
      </c>
      <c r="D543" s="25"/>
      <c r="E543" s="26"/>
      <c r="F543" s="26"/>
      <c r="G543" s="111"/>
      <c r="H543" s="25"/>
      <c r="I543" s="27"/>
      <c r="J543" s="28"/>
      <c r="K543" s="110"/>
      <c r="L543" s="25"/>
      <c r="M543" s="28"/>
      <c r="N543" s="28"/>
      <c r="O543" s="110"/>
      <c r="P543" s="25"/>
      <c r="Q543" s="27"/>
      <c r="R543" s="28"/>
      <c r="S543" s="110"/>
      <c r="T543" s="25"/>
      <c r="U543" s="28"/>
      <c r="V543" s="28"/>
      <c r="W543" s="110"/>
      <c r="X543" s="25"/>
      <c r="Y543" s="28"/>
      <c r="Z543" s="28"/>
      <c r="AA543" s="110"/>
      <c r="AB543" s="25"/>
      <c r="AC543" s="27"/>
      <c r="AD543" s="28"/>
      <c r="AE543" s="312"/>
    </row>
    <row r="544" spans="1:31" ht="15.75" customHeight="1" x14ac:dyDescent="0.4">
      <c r="A544" s="106"/>
      <c r="B544" s="52"/>
      <c r="C544" s="995" t="s">
        <v>547</v>
      </c>
      <c r="D544" s="25"/>
      <c r="E544" s="26"/>
      <c r="F544" s="26"/>
      <c r="G544" s="111"/>
      <c r="H544" s="25"/>
      <c r="I544" s="28"/>
      <c r="J544" s="28"/>
      <c r="K544" s="110"/>
      <c r="L544" s="25"/>
      <c r="M544" s="28"/>
      <c r="N544" s="28"/>
      <c r="O544" s="110"/>
      <c r="P544" s="25"/>
      <c r="Q544" s="27"/>
      <c r="R544" s="28"/>
      <c r="S544" s="110"/>
      <c r="T544" s="25"/>
      <c r="U544" s="28"/>
      <c r="V544" s="28"/>
      <c r="W544" s="110"/>
      <c r="X544" s="25"/>
      <c r="Y544" s="33"/>
      <c r="Z544" s="33"/>
      <c r="AA544" s="116"/>
      <c r="AB544" s="25"/>
      <c r="AC544" s="27"/>
      <c r="AD544" s="28"/>
      <c r="AE544" s="312"/>
    </row>
    <row r="545" spans="1:31" ht="15.75" customHeight="1" x14ac:dyDescent="0.4">
      <c r="A545" s="105">
        <v>6</v>
      </c>
      <c r="B545" s="51" t="s">
        <v>8388</v>
      </c>
      <c r="C545" s="992" t="s">
        <v>0</v>
      </c>
      <c r="D545" s="15"/>
      <c r="E545" s="16"/>
      <c r="F545" s="16"/>
      <c r="G545" s="115"/>
      <c r="H545" s="15"/>
      <c r="I545" s="17"/>
      <c r="J545" s="18"/>
      <c r="K545" s="114"/>
      <c r="L545" s="18"/>
      <c r="M545" s="18"/>
      <c r="N545" s="18"/>
      <c r="O545" s="114"/>
      <c r="P545" s="18"/>
      <c r="Q545" s="18"/>
      <c r="R545" s="18"/>
      <c r="S545" s="114"/>
      <c r="T545" s="15"/>
      <c r="U545" s="18"/>
      <c r="V545" s="18"/>
      <c r="W545" s="114"/>
      <c r="X545" s="15"/>
      <c r="Y545" s="18"/>
      <c r="Z545" s="18"/>
      <c r="AA545" s="114"/>
      <c r="AB545" s="15"/>
      <c r="AC545" s="18"/>
      <c r="AD545" s="18"/>
      <c r="AE545" s="310"/>
    </row>
    <row r="546" spans="1:31" ht="15.75" customHeight="1" x14ac:dyDescent="0.4">
      <c r="A546" s="107"/>
      <c r="B546" s="52" t="s">
        <v>412</v>
      </c>
      <c r="C546" s="993"/>
      <c r="D546" s="20"/>
      <c r="E546" s="21"/>
      <c r="F546" s="21"/>
      <c r="G546" s="113"/>
      <c r="H546" s="20"/>
      <c r="I546" s="22"/>
      <c r="J546" s="22"/>
      <c r="K546" s="112"/>
      <c r="L546" s="20"/>
      <c r="M546" s="22"/>
      <c r="N546" s="22"/>
      <c r="O546" s="112"/>
      <c r="P546" s="20"/>
      <c r="Q546" s="24"/>
      <c r="R546" s="22"/>
      <c r="S546" s="112"/>
      <c r="T546" s="20"/>
      <c r="U546" s="22"/>
      <c r="V546" s="22"/>
      <c r="W546" s="112"/>
      <c r="X546" s="20"/>
      <c r="Y546" s="24"/>
      <c r="Z546" s="24"/>
      <c r="AA546" s="112"/>
      <c r="AB546" s="20"/>
      <c r="AC546" s="22"/>
      <c r="AD546" s="22"/>
      <c r="AE546" s="311"/>
    </row>
    <row r="547" spans="1:31" ht="15.75" customHeight="1" x14ac:dyDescent="0.4">
      <c r="A547" s="107"/>
      <c r="B547" s="52"/>
      <c r="C547" s="994" t="s">
        <v>1</v>
      </c>
      <c r="D547" s="25" t="s">
        <v>9828</v>
      </c>
      <c r="E547" s="26">
        <v>4</v>
      </c>
      <c r="F547" s="26"/>
      <c r="G547" s="111" t="s">
        <v>282</v>
      </c>
      <c r="H547" s="25" t="s">
        <v>9828</v>
      </c>
      <c r="I547" s="27">
        <v>4</v>
      </c>
      <c r="J547" s="28"/>
      <c r="K547" s="110" t="s">
        <v>282</v>
      </c>
      <c r="L547" s="25" t="s">
        <v>9828</v>
      </c>
      <c r="M547" s="28">
        <v>4</v>
      </c>
      <c r="N547" s="28"/>
      <c r="O547" s="110" t="s">
        <v>282</v>
      </c>
      <c r="P547" s="25" t="s">
        <v>9828</v>
      </c>
      <c r="Q547" s="28">
        <v>4</v>
      </c>
      <c r="R547" s="28"/>
      <c r="S547" s="110" t="s">
        <v>282</v>
      </c>
      <c r="T547" s="25" t="s">
        <v>9828</v>
      </c>
      <c r="U547" s="28">
        <v>4</v>
      </c>
      <c r="V547" s="28"/>
      <c r="W547" s="110" t="s">
        <v>282</v>
      </c>
      <c r="X547" s="25"/>
      <c r="Y547" s="28"/>
      <c r="Z547" s="28"/>
      <c r="AA547" s="110"/>
      <c r="AB547" s="25"/>
      <c r="AC547" s="27"/>
      <c r="AD547" s="28"/>
      <c r="AE547" s="312"/>
    </row>
    <row r="548" spans="1:31" ht="15.75" customHeight="1" x14ac:dyDescent="0.4">
      <c r="A548" s="107"/>
      <c r="B548" s="52"/>
      <c r="C548" s="994" t="s">
        <v>547</v>
      </c>
      <c r="D548" s="25"/>
      <c r="E548" s="26"/>
      <c r="F548" s="26"/>
      <c r="G548" s="111"/>
      <c r="H548" s="25"/>
      <c r="I548" s="28"/>
      <c r="J548" s="28"/>
      <c r="K548" s="110"/>
      <c r="L548" s="25"/>
      <c r="M548" s="28"/>
      <c r="N548" s="28"/>
      <c r="O548" s="110"/>
      <c r="P548" s="25"/>
      <c r="Q548" s="28"/>
      <c r="R548" s="28"/>
      <c r="S548" s="110"/>
      <c r="T548" s="25"/>
      <c r="U548" s="28"/>
      <c r="V548" s="28"/>
      <c r="W548" s="110"/>
      <c r="X548" s="25"/>
      <c r="Y548" s="33"/>
      <c r="Z548" s="33"/>
      <c r="AA548" s="116"/>
      <c r="AB548" s="25"/>
      <c r="AC548" s="33"/>
      <c r="AD548" s="33"/>
      <c r="AE548" s="314"/>
    </row>
    <row r="549" spans="1:31" ht="15.75" customHeight="1" x14ac:dyDescent="0.4">
      <c r="A549" s="105">
        <v>7</v>
      </c>
      <c r="B549" s="51" t="s">
        <v>8554</v>
      </c>
      <c r="C549" s="992" t="s">
        <v>0</v>
      </c>
      <c r="D549" s="15"/>
      <c r="E549" s="16"/>
      <c r="F549" s="16"/>
      <c r="G549" s="115"/>
      <c r="H549" s="15"/>
      <c r="I549" s="17"/>
      <c r="J549" s="18"/>
      <c r="K549" s="114"/>
      <c r="L549" s="15"/>
      <c r="M549" s="18"/>
      <c r="N549" s="18"/>
      <c r="O549" s="114"/>
      <c r="P549" s="15"/>
      <c r="Q549" s="18"/>
      <c r="R549" s="18"/>
      <c r="S549" s="114"/>
      <c r="T549" s="18"/>
      <c r="U549" s="18"/>
      <c r="V549" s="18"/>
      <c r="W549" s="114"/>
      <c r="X549" s="734" t="s">
        <v>9978</v>
      </c>
      <c r="Y549" s="18">
        <v>5</v>
      </c>
      <c r="Z549" s="18"/>
      <c r="AA549" s="114" t="s">
        <v>596</v>
      </c>
      <c r="AB549" s="734" t="s">
        <v>9978</v>
      </c>
      <c r="AC549" s="18">
        <v>5</v>
      </c>
      <c r="AD549" s="18"/>
      <c r="AE549" s="310" t="s">
        <v>596</v>
      </c>
    </row>
    <row r="550" spans="1:31" ht="15.75" customHeight="1" x14ac:dyDescent="0.4">
      <c r="A550" s="107"/>
      <c r="B550" s="52" t="s">
        <v>7417</v>
      </c>
      <c r="C550" s="993"/>
      <c r="D550" s="20"/>
      <c r="E550" s="21"/>
      <c r="F550" s="21"/>
      <c r="G550" s="113"/>
      <c r="H550" s="20"/>
      <c r="I550" s="22"/>
      <c r="J550" s="22"/>
      <c r="K550" s="112"/>
      <c r="L550" s="20"/>
      <c r="M550" s="22"/>
      <c r="N550" s="22"/>
      <c r="O550" s="112"/>
      <c r="P550" s="20"/>
      <c r="Q550" s="22"/>
      <c r="R550" s="22"/>
      <c r="S550" s="112"/>
      <c r="T550" s="20"/>
      <c r="U550" s="22"/>
      <c r="V550" s="22"/>
      <c r="W550" s="112"/>
      <c r="X550" s="20"/>
      <c r="Y550" s="24"/>
      <c r="Z550" s="24"/>
      <c r="AA550" s="112"/>
      <c r="AB550" s="20"/>
      <c r="AC550" s="22"/>
      <c r="AD550" s="22"/>
      <c r="AE550" s="311"/>
    </row>
    <row r="551" spans="1:31" ht="15.75" customHeight="1" x14ac:dyDescent="0.4">
      <c r="A551" s="107"/>
      <c r="B551" s="52"/>
      <c r="C551" s="994" t="s">
        <v>1</v>
      </c>
      <c r="D551" s="25"/>
      <c r="E551" s="26"/>
      <c r="F551" s="26"/>
      <c r="G551" s="111"/>
      <c r="H551" s="25"/>
      <c r="I551" s="27"/>
      <c r="J551" s="28"/>
      <c r="K551" s="110"/>
      <c r="L551" s="28"/>
      <c r="M551" s="28"/>
      <c r="N551" s="28"/>
      <c r="O551" s="110"/>
      <c r="P551" s="25"/>
      <c r="Q551" s="27"/>
      <c r="R551" s="28"/>
      <c r="S551" s="110"/>
      <c r="T551" s="25"/>
      <c r="U551" s="28"/>
      <c r="V551" s="28"/>
      <c r="W551" s="110"/>
      <c r="X551" s="733" t="s">
        <v>9978</v>
      </c>
      <c r="Y551" s="28">
        <v>5</v>
      </c>
      <c r="Z551" s="28"/>
      <c r="AA551" s="110" t="s">
        <v>596</v>
      </c>
      <c r="AB551" s="733" t="s">
        <v>9978</v>
      </c>
      <c r="AC551" s="27">
        <v>5</v>
      </c>
      <c r="AD551" s="28"/>
      <c r="AE551" s="312" t="s">
        <v>596</v>
      </c>
    </row>
    <row r="552" spans="1:31" ht="15.75" customHeight="1" x14ac:dyDescent="0.4">
      <c r="A552" s="106"/>
      <c r="B552" s="52"/>
      <c r="C552" s="995" t="s">
        <v>547</v>
      </c>
      <c r="D552" s="25"/>
      <c r="E552" s="26"/>
      <c r="F552" s="26"/>
      <c r="G552" s="111"/>
      <c r="H552" s="25"/>
      <c r="I552" s="28"/>
      <c r="J552" s="28"/>
      <c r="K552" s="110"/>
      <c r="L552" s="25"/>
      <c r="M552" s="28"/>
      <c r="N552" s="28"/>
      <c r="O552" s="110"/>
      <c r="P552" s="25"/>
      <c r="Q552" s="27"/>
      <c r="R552" s="27"/>
      <c r="S552" s="110"/>
      <c r="T552" s="25"/>
      <c r="U552" s="28"/>
      <c r="V552" s="28"/>
      <c r="W552" s="110"/>
      <c r="X552" s="25"/>
      <c r="Y552" s="33"/>
      <c r="Z552" s="33"/>
      <c r="AA552" s="116"/>
      <c r="AB552" s="25"/>
      <c r="AC552" s="33"/>
      <c r="AD552" s="33"/>
      <c r="AE552" s="314"/>
    </row>
    <row r="553" spans="1:31" ht="15.75" customHeight="1" x14ac:dyDescent="0.4">
      <c r="A553" s="105">
        <v>8</v>
      </c>
      <c r="B553" s="51" t="s">
        <v>8555</v>
      </c>
      <c r="C553" s="992" t="s">
        <v>0</v>
      </c>
      <c r="D553" s="15"/>
      <c r="E553" s="16"/>
      <c r="F553" s="16"/>
      <c r="G553" s="115"/>
      <c r="H553" s="15"/>
      <c r="I553" s="17"/>
      <c r="J553" s="18"/>
      <c r="K553" s="114"/>
      <c r="L553" s="15"/>
      <c r="M553" s="18"/>
      <c r="N553" s="18"/>
      <c r="O553" s="114"/>
      <c r="P553" s="34"/>
      <c r="Q553" s="35"/>
      <c r="R553" s="36"/>
      <c r="S553" s="114"/>
      <c r="T553" s="15"/>
      <c r="U553" s="18"/>
      <c r="V553" s="18"/>
      <c r="W553" s="114"/>
      <c r="X553" s="18"/>
      <c r="Y553" s="18"/>
      <c r="Z553" s="18"/>
      <c r="AA553" s="114"/>
      <c r="AB553" s="15"/>
      <c r="AC553" s="17"/>
      <c r="AD553" s="18"/>
      <c r="AE553" s="310"/>
    </row>
    <row r="554" spans="1:31" ht="15.75" customHeight="1" x14ac:dyDescent="0.4">
      <c r="A554" s="107"/>
      <c r="B554" s="52" t="s">
        <v>8556</v>
      </c>
      <c r="C554" s="993"/>
      <c r="D554" s="20"/>
      <c r="E554" s="21"/>
      <c r="F554" s="21"/>
      <c r="G554" s="113"/>
      <c r="H554" s="20"/>
      <c r="I554" s="22"/>
      <c r="J554" s="22"/>
      <c r="K554" s="112"/>
      <c r="L554" s="20"/>
      <c r="M554" s="22"/>
      <c r="N554" s="22"/>
      <c r="O554" s="112"/>
      <c r="P554" s="37"/>
      <c r="Q554" s="38"/>
      <c r="R554" s="39"/>
      <c r="S554" s="112"/>
      <c r="T554" s="20"/>
      <c r="U554" s="22"/>
      <c r="V554" s="22"/>
      <c r="W554" s="112"/>
      <c r="X554" s="20"/>
      <c r="Y554" s="24"/>
      <c r="Z554" s="24"/>
      <c r="AA554" s="112"/>
      <c r="AB554" s="20"/>
      <c r="AC554" s="22"/>
      <c r="AD554" s="22"/>
      <c r="AE554" s="311"/>
    </row>
    <row r="555" spans="1:31" ht="15.75" customHeight="1" x14ac:dyDescent="0.4">
      <c r="A555" s="107"/>
      <c r="B555" s="52"/>
      <c r="C555" s="994" t="s">
        <v>1</v>
      </c>
      <c r="D555" s="25"/>
      <c r="E555" s="26"/>
      <c r="F555" s="26"/>
      <c r="G555" s="111"/>
      <c r="H555" s="25"/>
      <c r="I555" s="27"/>
      <c r="J555" s="28"/>
      <c r="K555" s="110"/>
      <c r="L555" s="25"/>
      <c r="M555" s="28"/>
      <c r="N555" s="28"/>
      <c r="O555" s="110"/>
      <c r="P555" s="25"/>
      <c r="Q555" s="27"/>
      <c r="R555" s="28"/>
      <c r="S555" s="110"/>
      <c r="T555" s="733" t="s">
        <v>9829</v>
      </c>
      <c r="U555" s="28">
        <v>4</v>
      </c>
      <c r="V555" s="28"/>
      <c r="W555" s="110" t="s">
        <v>303</v>
      </c>
      <c r="X555" s="25"/>
      <c r="Y555" s="28"/>
      <c r="Z555" s="28"/>
      <c r="AA555" s="110"/>
      <c r="AB555" s="25"/>
      <c r="AC555" s="27"/>
      <c r="AD555" s="28"/>
      <c r="AE555" s="312"/>
    </row>
    <row r="556" spans="1:31" ht="15.75" customHeight="1" x14ac:dyDescent="0.4">
      <c r="A556" s="107"/>
      <c r="B556" s="54"/>
      <c r="C556" s="994" t="s">
        <v>547</v>
      </c>
      <c r="D556" s="750" t="s">
        <v>9829</v>
      </c>
      <c r="E556" s="41">
        <v>3</v>
      </c>
      <c r="F556" s="42"/>
      <c r="G556" s="108" t="s">
        <v>303</v>
      </c>
      <c r="H556" s="40"/>
      <c r="I556" s="42"/>
      <c r="J556" s="42"/>
      <c r="K556" s="108"/>
      <c r="L556" s="750" t="s">
        <v>9829</v>
      </c>
      <c r="M556" s="42">
        <v>3</v>
      </c>
      <c r="N556" s="42"/>
      <c r="O556" s="108" t="s">
        <v>303</v>
      </c>
      <c r="P556" s="40"/>
      <c r="Q556" s="41"/>
      <c r="R556" s="42"/>
      <c r="S556" s="108"/>
      <c r="T556" s="750" t="s">
        <v>9829</v>
      </c>
      <c r="U556" s="42">
        <v>3</v>
      </c>
      <c r="V556" s="42"/>
      <c r="W556" s="108" t="s">
        <v>303</v>
      </c>
      <c r="X556" s="40"/>
      <c r="Y556" s="43"/>
      <c r="Z556" s="43"/>
      <c r="AA556" s="109"/>
      <c r="AB556" s="40"/>
      <c r="AC556" s="41"/>
      <c r="AD556" s="42"/>
      <c r="AE556" s="313"/>
    </row>
    <row r="557" spans="1:31" ht="15.75" customHeight="1" x14ac:dyDescent="0.4">
      <c r="A557" s="105">
        <v>9</v>
      </c>
      <c r="B557" s="51" t="s">
        <v>8557</v>
      </c>
      <c r="C557" s="992" t="s">
        <v>0</v>
      </c>
      <c r="D557" s="15"/>
      <c r="E557" s="16"/>
      <c r="F557" s="16"/>
      <c r="G557" s="115"/>
      <c r="H557" s="15"/>
      <c r="I557" s="17"/>
      <c r="J557" s="18"/>
      <c r="K557" s="114"/>
      <c r="L557" s="15"/>
      <c r="M557" s="18"/>
      <c r="N557" s="18"/>
      <c r="O557" s="114"/>
      <c r="P557" s="34"/>
      <c r="Q557" s="35"/>
      <c r="R557" s="36"/>
      <c r="S557" s="114"/>
      <c r="T557" s="15"/>
      <c r="U557" s="18"/>
      <c r="V557" s="18"/>
      <c r="W557" s="114"/>
      <c r="X557" s="18"/>
      <c r="Y557" s="18"/>
      <c r="Z557" s="18"/>
      <c r="AA557" s="114"/>
      <c r="AB557" s="15"/>
      <c r="AC557" s="17"/>
      <c r="AD557" s="18"/>
      <c r="AE557" s="310"/>
    </row>
    <row r="558" spans="1:31" ht="15.75" customHeight="1" x14ac:dyDescent="0.4">
      <c r="A558" s="107"/>
      <c r="B558" s="52" t="s">
        <v>841</v>
      </c>
      <c r="C558" s="993"/>
      <c r="D558" s="20"/>
      <c r="E558" s="21"/>
      <c r="F558" s="21"/>
      <c r="G558" s="113"/>
      <c r="H558" s="20"/>
      <c r="I558" s="22"/>
      <c r="J558" s="22"/>
      <c r="K558" s="112"/>
      <c r="L558" s="20"/>
      <c r="M558" s="22"/>
      <c r="N558" s="22"/>
      <c r="O558" s="112"/>
      <c r="P558" s="37"/>
      <c r="Q558" s="38"/>
      <c r="R558" s="39"/>
      <c r="S558" s="112"/>
      <c r="T558" s="20"/>
      <c r="U558" s="22"/>
      <c r="V558" s="22"/>
      <c r="W558" s="112"/>
      <c r="X558" s="20"/>
      <c r="Y558" s="24"/>
      <c r="Z558" s="24"/>
      <c r="AA558" s="112"/>
      <c r="AB558" s="20"/>
      <c r="AC558" s="22"/>
      <c r="AD558" s="22"/>
      <c r="AE558" s="311"/>
    </row>
    <row r="559" spans="1:31" ht="15.75" customHeight="1" x14ac:dyDescent="0.4">
      <c r="A559" s="107"/>
      <c r="B559" s="52"/>
      <c r="C559" s="994" t="s">
        <v>1</v>
      </c>
      <c r="D559" s="733" t="s">
        <v>9830</v>
      </c>
      <c r="E559" s="26">
        <v>5</v>
      </c>
      <c r="F559" s="26"/>
      <c r="G559" s="111" t="s">
        <v>287</v>
      </c>
      <c r="H559" s="733" t="s">
        <v>9869</v>
      </c>
      <c r="I559" s="27">
        <v>4</v>
      </c>
      <c r="J559" s="28"/>
      <c r="K559" s="110" t="s">
        <v>303</v>
      </c>
      <c r="L559" s="25"/>
      <c r="M559" s="28"/>
      <c r="N559" s="28"/>
      <c r="O559" s="110"/>
      <c r="P559" s="25"/>
      <c r="Q559" s="27"/>
      <c r="R559" s="28"/>
      <c r="S559" s="110"/>
      <c r="T559" s="25"/>
      <c r="U559" s="28"/>
      <c r="V559" s="28"/>
      <c r="W559" s="110"/>
      <c r="X559" s="733" t="s">
        <v>9869</v>
      </c>
      <c r="Y559" s="28">
        <v>4</v>
      </c>
      <c r="Z559" s="28"/>
      <c r="AA559" s="110" t="s">
        <v>303</v>
      </c>
      <c r="AB559" s="25"/>
      <c r="AC559" s="27"/>
      <c r="AD559" s="28"/>
      <c r="AE559" s="312"/>
    </row>
    <row r="560" spans="1:31" ht="15.75" customHeight="1" x14ac:dyDescent="0.4">
      <c r="A560" s="107"/>
      <c r="B560" s="52"/>
      <c r="C560" s="994" t="s">
        <v>547</v>
      </c>
      <c r="D560" s="750" t="s">
        <v>9831</v>
      </c>
      <c r="E560" s="41"/>
      <c r="F560" s="42"/>
      <c r="G560" s="108"/>
      <c r="H560" s="40"/>
      <c r="I560" s="42"/>
      <c r="J560" s="42"/>
      <c r="K560" s="108"/>
      <c r="L560" s="40"/>
      <c r="M560" s="42"/>
      <c r="N560" s="42"/>
      <c r="O560" s="108"/>
      <c r="P560" s="40"/>
      <c r="Q560" s="41"/>
      <c r="R560" s="42"/>
      <c r="S560" s="108"/>
      <c r="T560" s="40"/>
      <c r="U560" s="42"/>
      <c r="V560" s="42"/>
      <c r="W560" s="108"/>
      <c r="X560" s="40"/>
      <c r="Y560" s="43"/>
      <c r="Z560" s="43"/>
      <c r="AA560" s="109"/>
      <c r="AB560" s="40"/>
      <c r="AC560" s="41"/>
      <c r="AD560" s="42"/>
      <c r="AE560" s="313"/>
    </row>
    <row r="561" spans="1:31" ht="15.75" customHeight="1" x14ac:dyDescent="0.4">
      <c r="A561" s="105">
        <v>1</v>
      </c>
      <c r="B561" s="51" t="s">
        <v>7238</v>
      </c>
      <c r="C561" s="992" t="s">
        <v>0</v>
      </c>
      <c r="D561" s="15" t="s">
        <v>9832</v>
      </c>
      <c r="E561" s="16"/>
      <c r="F561" s="16"/>
      <c r="G561" s="115"/>
      <c r="H561" s="15"/>
      <c r="I561" s="17"/>
      <c r="J561" s="18"/>
      <c r="K561" s="114"/>
      <c r="L561" s="15"/>
      <c r="M561" s="18"/>
      <c r="N561" s="18"/>
      <c r="O561" s="114"/>
      <c r="P561" s="34"/>
      <c r="Q561" s="35"/>
      <c r="R561" s="36"/>
      <c r="S561" s="114"/>
      <c r="T561" s="15"/>
      <c r="U561" s="18"/>
      <c r="V561" s="18"/>
      <c r="W561" s="114"/>
      <c r="X561" s="18" t="s">
        <v>9979</v>
      </c>
      <c r="Y561" s="18">
        <v>4</v>
      </c>
      <c r="Z561" s="509"/>
      <c r="AA561" s="114" t="s">
        <v>229</v>
      </c>
      <c r="AB561" s="15" t="s">
        <v>9979</v>
      </c>
      <c r="AC561" s="17">
        <v>4</v>
      </c>
      <c r="AD561" s="509"/>
      <c r="AE561" s="310" t="s">
        <v>229</v>
      </c>
    </row>
    <row r="562" spans="1:31" ht="15.75" customHeight="1" x14ac:dyDescent="0.4">
      <c r="A562" s="107"/>
      <c r="B562" s="52"/>
      <c r="C562" s="993"/>
      <c r="D562" s="20"/>
      <c r="E562" s="21"/>
      <c r="F562" s="21"/>
      <c r="G562" s="113"/>
      <c r="H562" s="20"/>
      <c r="I562" s="22"/>
      <c r="J562" s="22"/>
      <c r="K562" s="112"/>
      <c r="L562" s="20"/>
      <c r="M562" s="22"/>
      <c r="N562" s="22"/>
      <c r="O562" s="112"/>
      <c r="P562" s="37"/>
      <c r="Q562" s="38"/>
      <c r="R562" s="39"/>
      <c r="S562" s="112"/>
      <c r="T562" s="20"/>
      <c r="U562" s="22"/>
      <c r="V562" s="22"/>
      <c r="W562" s="112"/>
      <c r="X562" s="20"/>
      <c r="Y562" s="24"/>
      <c r="Z562" s="24"/>
      <c r="AA562" s="112"/>
      <c r="AB562" s="20"/>
      <c r="AC562" s="22"/>
      <c r="AD562" s="22"/>
      <c r="AE562" s="311"/>
    </row>
    <row r="563" spans="1:31" ht="15.75" customHeight="1" x14ac:dyDescent="0.4">
      <c r="A563" s="107"/>
      <c r="B563" s="52"/>
      <c r="C563" s="994" t="s">
        <v>1</v>
      </c>
      <c r="D563" s="25"/>
      <c r="E563" s="26"/>
      <c r="F563" s="26"/>
      <c r="G563" s="111"/>
      <c r="H563" s="25"/>
      <c r="I563" s="27"/>
      <c r="J563" s="28"/>
      <c r="K563" s="110"/>
      <c r="L563" s="25"/>
      <c r="M563" s="28"/>
      <c r="N563" s="28"/>
      <c r="O563" s="110"/>
      <c r="P563" s="25"/>
      <c r="Q563" s="27"/>
      <c r="R563" s="28"/>
      <c r="S563" s="110"/>
      <c r="T563" s="25"/>
      <c r="U563" s="28"/>
      <c r="V563" s="28"/>
      <c r="W563" s="110"/>
      <c r="X563" s="25" t="s">
        <v>9979</v>
      </c>
      <c r="Y563" s="28">
        <v>4</v>
      </c>
      <c r="Z563" s="508"/>
      <c r="AA563" s="110" t="s">
        <v>229</v>
      </c>
      <c r="AB563" s="25" t="s">
        <v>9979</v>
      </c>
      <c r="AC563" s="27">
        <v>4</v>
      </c>
      <c r="AD563" s="508"/>
      <c r="AE563" s="312" t="s">
        <v>229</v>
      </c>
    </row>
    <row r="564" spans="1:31" ht="15.75" customHeight="1" x14ac:dyDescent="0.4">
      <c r="A564" s="107"/>
      <c r="B564" s="52"/>
      <c r="C564" s="994" t="s">
        <v>547</v>
      </c>
      <c r="D564" s="40" t="s">
        <v>9833</v>
      </c>
      <c r="E564" s="41">
        <v>3</v>
      </c>
      <c r="F564" s="744"/>
      <c r="G564" s="108" t="s">
        <v>252</v>
      </c>
      <c r="H564" s="40" t="s">
        <v>9833</v>
      </c>
      <c r="I564" s="42">
        <v>3</v>
      </c>
      <c r="J564" s="744"/>
      <c r="K564" s="108" t="s">
        <v>252</v>
      </c>
      <c r="L564" s="40" t="s">
        <v>9833</v>
      </c>
      <c r="M564" s="42">
        <v>3</v>
      </c>
      <c r="N564" s="744"/>
      <c r="O564" s="108" t="s">
        <v>252</v>
      </c>
      <c r="P564" s="40" t="s">
        <v>9833</v>
      </c>
      <c r="Q564" s="41">
        <v>3</v>
      </c>
      <c r="R564" s="744"/>
      <c r="S564" s="108" t="s">
        <v>252</v>
      </c>
      <c r="T564" s="40"/>
      <c r="U564" s="42"/>
      <c r="V564" s="42"/>
      <c r="W564" s="108"/>
      <c r="X564" s="40"/>
      <c r="Y564" s="43"/>
      <c r="Z564" s="43"/>
      <c r="AA564" s="109"/>
      <c r="AB564" s="40"/>
      <c r="AC564" s="41"/>
      <c r="AD564" s="42"/>
      <c r="AE564" s="313"/>
    </row>
    <row r="565" spans="1:31" ht="15.75" customHeight="1" x14ac:dyDescent="0.4">
      <c r="A565" s="105">
        <v>2</v>
      </c>
      <c r="B565" s="51" t="s">
        <v>8391</v>
      </c>
      <c r="C565" s="992" t="s">
        <v>0</v>
      </c>
      <c r="D565" s="15" t="s">
        <v>9834</v>
      </c>
      <c r="E565" s="16"/>
      <c r="F565" s="16"/>
      <c r="G565" s="115"/>
      <c r="H565" s="15"/>
      <c r="I565" s="17"/>
      <c r="J565" s="18"/>
      <c r="K565" s="114"/>
      <c r="L565" s="15"/>
      <c r="M565" s="18"/>
      <c r="N565" s="18"/>
      <c r="O565" s="114"/>
      <c r="P565" s="34"/>
      <c r="Q565" s="35"/>
      <c r="R565" s="36"/>
      <c r="S565" s="114"/>
      <c r="T565" s="15"/>
      <c r="U565" s="18"/>
      <c r="V565" s="18"/>
      <c r="W565" s="114"/>
      <c r="X565" s="18"/>
      <c r="Y565" s="18"/>
      <c r="Z565" s="18"/>
      <c r="AA565" s="114"/>
      <c r="AB565" s="15"/>
      <c r="AC565" s="17"/>
      <c r="AD565" s="18"/>
      <c r="AE565" s="310"/>
    </row>
    <row r="566" spans="1:31" ht="15.75" customHeight="1" x14ac:dyDescent="0.4">
      <c r="A566" s="107"/>
      <c r="B566" s="52"/>
      <c r="C566" s="993"/>
      <c r="D566" s="20"/>
      <c r="E566" s="21"/>
      <c r="F566" s="21"/>
      <c r="G566" s="113"/>
      <c r="H566" s="20"/>
      <c r="I566" s="22"/>
      <c r="J566" s="22"/>
      <c r="K566" s="112"/>
      <c r="L566" s="20"/>
      <c r="M566" s="22"/>
      <c r="N566" s="22"/>
      <c r="O566" s="112"/>
      <c r="P566" s="37"/>
      <c r="Q566" s="38"/>
      <c r="R566" s="39"/>
      <c r="S566" s="112"/>
      <c r="T566" s="20"/>
      <c r="U566" s="22"/>
      <c r="V566" s="22"/>
      <c r="W566" s="112"/>
      <c r="X566" s="20"/>
      <c r="Y566" s="24"/>
      <c r="Z566" s="24"/>
      <c r="AA566" s="112"/>
      <c r="AB566" s="20"/>
      <c r="AC566" s="22"/>
      <c r="AD566" s="22"/>
      <c r="AE566" s="311"/>
    </row>
    <row r="567" spans="1:31" ht="15.75" customHeight="1" x14ac:dyDescent="0.4">
      <c r="A567" s="107"/>
      <c r="B567" s="52"/>
      <c r="C567" s="994" t="s">
        <v>1</v>
      </c>
      <c r="D567" s="25" t="s">
        <v>9835</v>
      </c>
      <c r="E567" s="26">
        <v>5</v>
      </c>
      <c r="F567" s="537" t="s">
        <v>7250</v>
      </c>
      <c r="G567" s="111" t="s">
        <v>252</v>
      </c>
      <c r="H567" s="25" t="s">
        <v>9835</v>
      </c>
      <c r="I567" s="27">
        <v>5</v>
      </c>
      <c r="J567" s="508" t="s">
        <v>7250</v>
      </c>
      <c r="K567" s="110" t="s">
        <v>252</v>
      </c>
      <c r="L567" s="25" t="s">
        <v>9897</v>
      </c>
      <c r="M567" s="28">
        <v>5</v>
      </c>
      <c r="N567" s="508" t="s">
        <v>7250</v>
      </c>
      <c r="O567" s="110" t="s">
        <v>270</v>
      </c>
      <c r="P567" s="25" t="s">
        <v>9897</v>
      </c>
      <c r="Q567" s="27">
        <v>5</v>
      </c>
      <c r="R567" s="508" t="s">
        <v>7250</v>
      </c>
      <c r="S567" s="110" t="s">
        <v>270</v>
      </c>
      <c r="T567" s="25" t="s">
        <v>9955</v>
      </c>
      <c r="U567" s="28">
        <v>4</v>
      </c>
      <c r="V567" s="508" t="s">
        <v>459</v>
      </c>
      <c r="W567" s="110" t="s">
        <v>198</v>
      </c>
      <c r="X567" s="25"/>
      <c r="Y567" s="28"/>
      <c r="Z567" s="28"/>
      <c r="AA567" s="110"/>
      <c r="AB567" s="25"/>
      <c r="AC567" s="27"/>
      <c r="AD567" s="28"/>
      <c r="AE567" s="312"/>
    </row>
    <row r="568" spans="1:31" ht="15.75" customHeight="1" x14ac:dyDescent="0.4">
      <c r="A568" s="107"/>
      <c r="B568" s="52"/>
      <c r="C568" s="994" t="s">
        <v>547</v>
      </c>
      <c r="D568" s="40"/>
      <c r="E568" s="41"/>
      <c r="F568" s="42"/>
      <c r="G568" s="108"/>
      <c r="H568" s="40" t="s">
        <v>8401</v>
      </c>
      <c r="I568" s="42"/>
      <c r="J568" s="42"/>
      <c r="K568" s="108"/>
      <c r="L568" s="40"/>
      <c r="M568" s="42"/>
      <c r="N568" s="42"/>
      <c r="O568" s="108"/>
      <c r="P568" s="40"/>
      <c r="Q568" s="41"/>
      <c r="R568" s="42"/>
      <c r="S568" s="108"/>
      <c r="T568" s="40"/>
      <c r="U568" s="42"/>
      <c r="V568" s="42"/>
      <c r="W568" s="108"/>
      <c r="X568" s="40"/>
      <c r="Y568" s="43"/>
      <c r="Z568" s="43"/>
      <c r="AA568" s="109"/>
      <c r="AB568" s="40"/>
      <c r="AC568" s="41"/>
      <c r="AD568" s="42"/>
      <c r="AE568" s="313"/>
    </row>
    <row r="569" spans="1:31" ht="15.75" customHeight="1" x14ac:dyDescent="0.4">
      <c r="A569" s="105">
        <v>1</v>
      </c>
      <c r="B569" s="51" t="s">
        <v>8505</v>
      </c>
      <c r="C569" s="992" t="s">
        <v>0</v>
      </c>
      <c r="D569" s="15"/>
      <c r="E569" s="16"/>
      <c r="F569" s="16"/>
      <c r="G569" s="115"/>
      <c r="H569" s="15"/>
      <c r="I569" s="17"/>
      <c r="J569" s="18"/>
      <c r="K569" s="114"/>
      <c r="L569" s="15"/>
      <c r="M569" s="18"/>
      <c r="N569" s="18"/>
      <c r="O569" s="114"/>
      <c r="P569" s="34"/>
      <c r="Q569" s="35"/>
      <c r="R569" s="36"/>
      <c r="S569" s="114"/>
      <c r="T569" s="15"/>
      <c r="U569" s="18"/>
      <c r="V569" s="18"/>
      <c r="W569" s="114"/>
      <c r="X569" s="18" t="s">
        <v>9980</v>
      </c>
      <c r="Y569" s="18"/>
      <c r="Z569" s="18"/>
      <c r="AA569" s="114"/>
      <c r="AB569" s="15"/>
      <c r="AC569" s="17"/>
      <c r="AD569" s="18"/>
      <c r="AE569" s="310"/>
    </row>
    <row r="570" spans="1:31" ht="15.75" customHeight="1" x14ac:dyDescent="0.4">
      <c r="A570" s="107"/>
      <c r="B570" s="52" t="s">
        <v>844</v>
      </c>
      <c r="C570" s="993"/>
      <c r="D570" s="20"/>
      <c r="E570" s="21"/>
      <c r="F570" s="21"/>
      <c r="G570" s="113"/>
      <c r="H570" s="20"/>
      <c r="I570" s="22"/>
      <c r="J570" s="22"/>
      <c r="K570" s="112"/>
      <c r="L570" s="20"/>
      <c r="M570" s="22"/>
      <c r="N570" s="22"/>
      <c r="O570" s="112"/>
      <c r="P570" s="37"/>
      <c r="Q570" s="38"/>
      <c r="R570" s="39"/>
      <c r="S570" s="112"/>
      <c r="T570" s="20"/>
      <c r="U570" s="22"/>
      <c r="V570" s="22"/>
      <c r="W570" s="112"/>
      <c r="X570" s="20"/>
      <c r="Y570" s="24"/>
      <c r="Z570" s="24"/>
      <c r="AA570" s="112"/>
      <c r="AB570" s="20"/>
      <c r="AC570" s="22"/>
      <c r="AD570" s="22"/>
      <c r="AE570" s="311"/>
    </row>
    <row r="571" spans="1:31" ht="15.75" customHeight="1" x14ac:dyDescent="0.4">
      <c r="A571" s="107"/>
      <c r="B571" s="52"/>
      <c r="C571" s="994" t="s">
        <v>1</v>
      </c>
      <c r="D571" s="25"/>
      <c r="E571" s="26"/>
      <c r="F571" s="26"/>
      <c r="G571" s="111"/>
      <c r="H571" s="25"/>
      <c r="I571" s="27"/>
      <c r="J571" s="28"/>
      <c r="K571" s="110"/>
      <c r="L571" s="25"/>
      <c r="M571" s="28"/>
      <c r="N571" s="28"/>
      <c r="O571" s="110"/>
      <c r="P571" s="25"/>
      <c r="Q571" s="27"/>
      <c r="R571" s="28"/>
      <c r="S571" s="110"/>
      <c r="T571" s="25"/>
      <c r="U571" s="28"/>
      <c r="V571" s="28"/>
      <c r="W571" s="110"/>
      <c r="X571" s="25"/>
      <c r="Y571" s="28"/>
      <c r="Z571" s="28"/>
      <c r="AA571" s="110"/>
      <c r="AB571" s="25"/>
      <c r="AC571" s="27"/>
      <c r="AD571" s="28"/>
      <c r="AE571" s="312"/>
    </row>
    <row r="572" spans="1:31" ht="15.75" customHeight="1" x14ac:dyDescent="0.4">
      <c r="A572" s="107"/>
      <c r="B572" s="52"/>
      <c r="C572" s="994" t="s">
        <v>547</v>
      </c>
      <c r="D572" s="40"/>
      <c r="E572" s="41"/>
      <c r="F572" s="42"/>
      <c r="G572" s="108"/>
      <c r="H572" s="40"/>
      <c r="I572" s="42"/>
      <c r="J572" s="42"/>
      <c r="K572" s="108"/>
      <c r="L572" s="40"/>
      <c r="M572" s="42"/>
      <c r="N572" s="42"/>
      <c r="O572" s="108"/>
      <c r="P572" s="40"/>
      <c r="Q572" s="41"/>
      <c r="R572" s="42"/>
      <c r="S572" s="108"/>
      <c r="T572" s="40"/>
      <c r="U572" s="42"/>
      <c r="V572" s="42"/>
      <c r="W572" s="108"/>
      <c r="X572" s="40"/>
      <c r="Y572" s="43"/>
      <c r="Z572" s="43"/>
      <c r="AA572" s="109"/>
      <c r="AB572" s="40"/>
      <c r="AC572" s="41"/>
      <c r="AD572" s="42"/>
      <c r="AE572" s="313"/>
    </row>
    <row r="573" spans="1:31" ht="15.75" customHeight="1" x14ac:dyDescent="0.4">
      <c r="A573" s="105">
        <v>2</v>
      </c>
      <c r="B573" s="51" t="s">
        <v>6665</v>
      </c>
      <c r="C573" s="992" t="s">
        <v>0</v>
      </c>
      <c r="D573" s="15"/>
      <c r="E573" s="16"/>
      <c r="F573" s="16"/>
      <c r="G573" s="115"/>
      <c r="H573" s="15"/>
      <c r="I573" s="17"/>
      <c r="J573" s="18"/>
      <c r="K573" s="114"/>
      <c r="L573" s="15"/>
      <c r="M573" s="18"/>
      <c r="N573" s="18"/>
      <c r="O573" s="114"/>
      <c r="P573" s="34"/>
      <c r="Q573" s="35"/>
      <c r="R573" s="36"/>
      <c r="S573" s="114"/>
      <c r="T573" s="15"/>
      <c r="U573" s="18"/>
      <c r="V573" s="18"/>
      <c r="W573" s="114"/>
      <c r="X573" s="18" t="s">
        <v>9981</v>
      </c>
      <c r="Y573" s="18"/>
      <c r="Z573" s="18"/>
      <c r="AA573" s="114"/>
      <c r="AB573" s="15"/>
      <c r="AC573" s="17"/>
      <c r="AD573" s="18"/>
      <c r="AE573" s="310"/>
    </row>
    <row r="574" spans="1:31" ht="15.75" customHeight="1" x14ac:dyDescent="0.4">
      <c r="A574" s="107"/>
      <c r="B574" s="52" t="s">
        <v>844</v>
      </c>
      <c r="C574" s="993"/>
      <c r="D574" s="20"/>
      <c r="E574" s="21"/>
      <c r="F574" s="21"/>
      <c r="G574" s="113"/>
      <c r="H574" s="20"/>
      <c r="I574" s="22"/>
      <c r="J574" s="22"/>
      <c r="K574" s="112"/>
      <c r="L574" s="20"/>
      <c r="M574" s="22"/>
      <c r="N574" s="22"/>
      <c r="O574" s="112"/>
      <c r="P574" s="37"/>
      <c r="Q574" s="38"/>
      <c r="R574" s="39"/>
      <c r="S574" s="112"/>
      <c r="T574" s="20"/>
      <c r="U574" s="22"/>
      <c r="V574" s="22"/>
      <c r="W574" s="112"/>
      <c r="X574" s="20"/>
      <c r="Y574" s="24"/>
      <c r="Z574" s="24"/>
      <c r="AA574" s="112"/>
      <c r="AB574" s="20"/>
      <c r="AC574" s="22"/>
      <c r="AD574" s="22"/>
      <c r="AE574" s="311"/>
    </row>
    <row r="575" spans="1:31" ht="15.75" customHeight="1" x14ac:dyDescent="0.4">
      <c r="A575" s="107"/>
      <c r="B575" s="52"/>
      <c r="C575" s="994" t="s">
        <v>1</v>
      </c>
      <c r="D575" s="25"/>
      <c r="E575" s="26"/>
      <c r="F575" s="26"/>
      <c r="G575" s="111"/>
      <c r="H575" s="25"/>
      <c r="I575" s="27"/>
      <c r="J575" s="28"/>
      <c r="K575" s="110"/>
      <c r="L575" s="25"/>
      <c r="M575" s="28"/>
      <c r="N575" s="28"/>
      <c r="O575" s="110"/>
      <c r="P575" s="25"/>
      <c r="Q575" s="27"/>
      <c r="R575" s="28"/>
      <c r="S575" s="110"/>
      <c r="T575" s="25"/>
      <c r="U575" s="28"/>
      <c r="V575" s="28"/>
      <c r="W575" s="110"/>
      <c r="X575" s="25"/>
      <c r="Y575" s="28"/>
      <c r="Z575" s="28"/>
      <c r="AA575" s="110"/>
      <c r="AB575" s="25"/>
      <c r="AC575" s="27"/>
      <c r="AD575" s="28"/>
      <c r="AE575" s="312"/>
    </row>
    <row r="576" spans="1:31" ht="15.75" customHeight="1" x14ac:dyDescent="0.4">
      <c r="A576" s="107"/>
      <c r="B576" s="52"/>
      <c r="C576" s="994" t="s">
        <v>547</v>
      </c>
      <c r="D576" s="40"/>
      <c r="E576" s="41"/>
      <c r="F576" s="42"/>
      <c r="G576" s="108"/>
      <c r="H576" s="40"/>
      <c r="I576" s="42"/>
      <c r="J576" s="42"/>
      <c r="K576" s="108"/>
      <c r="L576" s="40"/>
      <c r="M576" s="42"/>
      <c r="N576" s="42"/>
      <c r="O576" s="108"/>
      <c r="P576" s="40"/>
      <c r="Q576" s="41"/>
      <c r="R576" s="42"/>
      <c r="S576" s="108"/>
      <c r="T576" s="40"/>
      <c r="U576" s="42"/>
      <c r="V576" s="42"/>
      <c r="W576" s="108"/>
      <c r="X576" s="40"/>
      <c r="Y576" s="43"/>
      <c r="Z576" s="43"/>
      <c r="AA576" s="109"/>
      <c r="AB576" s="40"/>
      <c r="AC576" s="41"/>
      <c r="AD576" s="42"/>
      <c r="AE576" s="313"/>
    </row>
    <row r="577" spans="1:31" ht="15.75" customHeight="1" x14ac:dyDescent="0.4">
      <c r="A577" s="105">
        <v>3</v>
      </c>
      <c r="B577" s="51" t="s">
        <v>7425</v>
      </c>
      <c r="C577" s="992" t="s">
        <v>0</v>
      </c>
      <c r="D577" s="15"/>
      <c r="E577" s="16"/>
      <c r="F577" s="16"/>
      <c r="G577" s="115"/>
      <c r="H577" s="15"/>
      <c r="I577" s="17"/>
      <c r="J577" s="18"/>
      <c r="K577" s="114"/>
      <c r="L577" s="18"/>
      <c r="M577" s="18"/>
      <c r="N577" s="18"/>
      <c r="O577" s="114"/>
      <c r="P577" s="15"/>
      <c r="Q577" s="17"/>
      <c r="R577" s="18"/>
      <c r="S577" s="114"/>
      <c r="T577" s="15"/>
      <c r="U577" s="18"/>
      <c r="V577" s="18"/>
      <c r="W577" s="114"/>
      <c r="X577" s="15"/>
      <c r="Y577" s="18"/>
      <c r="Z577" s="18"/>
      <c r="AA577" s="114"/>
      <c r="AB577" s="15"/>
      <c r="AC577" s="17"/>
      <c r="AD577" s="18"/>
      <c r="AE577" s="310"/>
    </row>
    <row r="578" spans="1:31" ht="15.75" customHeight="1" x14ac:dyDescent="0.4">
      <c r="A578" s="107"/>
      <c r="B578" s="52" t="s">
        <v>842</v>
      </c>
      <c r="C578" s="993"/>
      <c r="D578" s="20"/>
      <c r="E578" s="21"/>
      <c r="F578" s="21"/>
      <c r="G578" s="113"/>
      <c r="H578" s="20"/>
      <c r="I578" s="22"/>
      <c r="J578" s="22"/>
      <c r="K578" s="112"/>
      <c r="L578" s="20"/>
      <c r="M578" s="22"/>
      <c r="N578" s="22"/>
      <c r="O578" s="112"/>
      <c r="P578" s="20"/>
      <c r="Q578" s="24"/>
      <c r="R578" s="24"/>
      <c r="S578" s="112"/>
      <c r="T578" s="20"/>
      <c r="U578" s="24"/>
      <c r="V578" s="22"/>
      <c r="W578" s="112"/>
      <c r="X578" s="20"/>
      <c r="Y578" s="24"/>
      <c r="Z578" s="24"/>
      <c r="AA578" s="112"/>
      <c r="AB578" s="20"/>
      <c r="AC578" s="22"/>
      <c r="AD578" s="22"/>
      <c r="AE578" s="311"/>
    </row>
    <row r="579" spans="1:31" ht="15.75" customHeight="1" x14ac:dyDescent="0.4">
      <c r="A579" s="107"/>
      <c r="B579" s="52"/>
      <c r="C579" s="994" t="s">
        <v>1</v>
      </c>
      <c r="D579" s="25"/>
      <c r="E579" s="26"/>
      <c r="F579" s="26"/>
      <c r="G579" s="111"/>
      <c r="H579" s="25"/>
      <c r="I579" s="27"/>
      <c r="J579" s="28"/>
      <c r="K579" s="110"/>
      <c r="L579" s="25"/>
      <c r="M579" s="28"/>
      <c r="N579" s="28"/>
      <c r="O579" s="110"/>
      <c r="P579" s="30"/>
      <c r="Q579" s="31"/>
      <c r="R579" s="28"/>
      <c r="S579" s="110"/>
      <c r="T579" s="25"/>
      <c r="U579" s="28"/>
      <c r="V579" s="28"/>
      <c r="W579" s="110"/>
      <c r="X579" s="25"/>
      <c r="Y579" s="28"/>
      <c r="Z579" s="28"/>
      <c r="AA579" s="110"/>
      <c r="AB579" s="25"/>
      <c r="AC579" s="27"/>
      <c r="AD579" s="28"/>
      <c r="AE579" s="312"/>
    </row>
    <row r="580" spans="1:31" ht="15.75" customHeight="1" x14ac:dyDescent="0.4">
      <c r="A580" s="107"/>
      <c r="B580" s="52"/>
      <c r="C580" s="994"/>
      <c r="D580" s="25"/>
      <c r="E580" s="26"/>
      <c r="F580" s="26"/>
      <c r="G580" s="111"/>
      <c r="H580" s="25"/>
      <c r="I580" s="28"/>
      <c r="J580" s="28"/>
      <c r="K580" s="110"/>
      <c r="L580" s="25"/>
      <c r="M580" s="28"/>
      <c r="N580" s="28"/>
      <c r="O580" s="110"/>
      <c r="P580" s="30"/>
      <c r="Q580" s="31"/>
      <c r="R580" s="32"/>
      <c r="S580" s="110"/>
      <c r="T580" s="25"/>
      <c r="U580" s="27"/>
      <c r="V580" s="27"/>
      <c r="W580" s="110"/>
      <c r="X580" s="25"/>
      <c r="Y580" s="33"/>
      <c r="Z580" s="33"/>
      <c r="AA580" s="116"/>
      <c r="AB580" s="25"/>
      <c r="AC580" s="27"/>
      <c r="AD580" s="28"/>
      <c r="AE580" s="312"/>
    </row>
    <row r="581" spans="1:31" ht="15.75" customHeight="1" x14ac:dyDescent="0.4">
      <c r="A581" s="105">
        <v>4</v>
      </c>
      <c r="B581" s="51" t="s">
        <v>6618</v>
      </c>
      <c r="C581" s="992" t="s">
        <v>0</v>
      </c>
      <c r="D581" s="15"/>
      <c r="E581" s="16"/>
      <c r="F581" s="16"/>
      <c r="G581" s="115"/>
      <c r="H581" s="15"/>
      <c r="I581" s="17"/>
      <c r="J581" s="18"/>
      <c r="K581" s="114"/>
      <c r="L581" s="15"/>
      <c r="M581" s="18"/>
      <c r="N581" s="18"/>
      <c r="O581" s="114"/>
      <c r="P581" s="34"/>
      <c r="Q581" s="35"/>
      <c r="R581" s="36"/>
      <c r="S581" s="114"/>
      <c r="T581" s="15"/>
      <c r="U581" s="18"/>
      <c r="V581" s="18"/>
      <c r="W581" s="114"/>
      <c r="X581" s="18"/>
      <c r="Y581" s="18"/>
      <c r="Z581" s="18"/>
      <c r="AA581" s="114"/>
      <c r="AB581" s="15"/>
      <c r="AC581" s="17"/>
      <c r="AD581" s="18"/>
      <c r="AE581" s="310"/>
    </row>
    <row r="582" spans="1:31" ht="15.75" customHeight="1" x14ac:dyDescent="0.4">
      <c r="A582" s="107"/>
      <c r="B582" s="52" t="s">
        <v>412</v>
      </c>
      <c r="C582" s="993"/>
      <c r="D582" s="20"/>
      <c r="E582" s="21"/>
      <c r="F582" s="21"/>
      <c r="G582" s="113"/>
      <c r="H582" s="20"/>
      <c r="I582" s="22"/>
      <c r="J582" s="22"/>
      <c r="K582" s="112"/>
      <c r="L582" s="20"/>
      <c r="M582" s="22"/>
      <c r="N582" s="22"/>
      <c r="O582" s="112"/>
      <c r="P582" s="37"/>
      <c r="Q582" s="38"/>
      <c r="R582" s="39"/>
      <c r="S582" s="112"/>
      <c r="T582" s="20"/>
      <c r="U582" s="22"/>
      <c r="V582" s="22"/>
      <c r="W582" s="112"/>
      <c r="X582" s="20"/>
      <c r="Y582" s="24"/>
      <c r="Z582" s="24"/>
      <c r="AA582" s="112"/>
      <c r="AB582" s="20"/>
      <c r="AC582" s="22"/>
      <c r="AD582" s="22"/>
      <c r="AE582" s="311"/>
    </row>
    <row r="583" spans="1:31" ht="15.75" customHeight="1" x14ac:dyDescent="0.4">
      <c r="A583" s="107"/>
      <c r="B583" s="52"/>
      <c r="C583" s="994" t="s">
        <v>1</v>
      </c>
      <c r="D583" s="25"/>
      <c r="E583" s="26"/>
      <c r="F583" s="26"/>
      <c r="G583" s="111"/>
      <c r="H583" s="25"/>
      <c r="I583" s="27"/>
      <c r="J583" s="28"/>
      <c r="K583" s="110"/>
      <c r="L583" s="25"/>
      <c r="M583" s="28"/>
      <c r="N583" s="28"/>
      <c r="O583" s="110"/>
      <c r="P583" s="25"/>
      <c r="Q583" s="27"/>
      <c r="R583" s="28"/>
      <c r="S583" s="110"/>
      <c r="T583" s="25"/>
      <c r="U583" s="28"/>
      <c r="V583" s="28"/>
      <c r="W583" s="110"/>
      <c r="X583" s="25"/>
      <c r="Y583" s="28"/>
      <c r="Z583" s="28"/>
      <c r="AA583" s="110"/>
      <c r="AB583" s="25"/>
      <c r="AC583" s="27"/>
      <c r="AD583" s="28"/>
      <c r="AE583" s="312"/>
    </row>
    <row r="584" spans="1:31" ht="15.75" customHeight="1" x14ac:dyDescent="0.4">
      <c r="A584" s="107"/>
      <c r="B584" s="52"/>
      <c r="C584" s="994"/>
      <c r="D584" s="40"/>
      <c r="E584" s="41"/>
      <c r="F584" s="42"/>
      <c r="G584" s="108"/>
      <c r="H584" s="40"/>
      <c r="I584" s="42"/>
      <c r="J584" s="42"/>
      <c r="K584" s="108"/>
      <c r="L584" s="40"/>
      <c r="M584" s="42"/>
      <c r="N584" s="42"/>
      <c r="O584" s="108"/>
      <c r="P584" s="40"/>
      <c r="Q584" s="41"/>
      <c r="R584" s="42"/>
      <c r="S584" s="108"/>
      <c r="T584" s="40"/>
      <c r="U584" s="42"/>
      <c r="V584" s="42"/>
      <c r="W584" s="108"/>
      <c r="X584" s="40"/>
      <c r="Y584" s="43"/>
      <c r="Z584" s="43"/>
      <c r="AA584" s="109"/>
      <c r="AB584" s="40"/>
      <c r="AC584" s="41"/>
      <c r="AD584" s="42"/>
      <c r="AE584" s="313"/>
    </row>
    <row r="585" spans="1:31" ht="15.75" customHeight="1" x14ac:dyDescent="0.4">
      <c r="A585" s="105">
        <v>5</v>
      </c>
      <c r="B585" s="51" t="s">
        <v>8436</v>
      </c>
      <c r="C585" s="992" t="s">
        <v>0</v>
      </c>
      <c r="D585" s="15"/>
      <c r="E585" s="16"/>
      <c r="F585" s="16"/>
      <c r="G585" s="115"/>
      <c r="H585" s="15"/>
      <c r="I585" s="17"/>
      <c r="J585" s="18"/>
      <c r="K585" s="114"/>
      <c r="L585" s="15"/>
      <c r="M585" s="18"/>
      <c r="N585" s="18"/>
      <c r="O585" s="114"/>
      <c r="P585" s="34"/>
      <c r="Q585" s="35"/>
      <c r="R585" s="36"/>
      <c r="S585" s="114"/>
      <c r="T585" s="15"/>
      <c r="U585" s="18"/>
      <c r="V585" s="18"/>
      <c r="W585" s="114"/>
      <c r="X585" s="18"/>
      <c r="Y585" s="18"/>
      <c r="Z585" s="18"/>
      <c r="AA585" s="114"/>
      <c r="AB585" s="15"/>
      <c r="AC585" s="17"/>
      <c r="AD585" s="18"/>
      <c r="AE585" s="310"/>
    </row>
    <row r="586" spans="1:31" ht="15.75" customHeight="1" x14ac:dyDescent="0.4">
      <c r="A586" s="107"/>
      <c r="B586" s="52" t="s">
        <v>842</v>
      </c>
      <c r="C586" s="993"/>
      <c r="D586" s="20"/>
      <c r="E586" s="21"/>
      <c r="F586" s="21"/>
      <c r="G586" s="113"/>
      <c r="H586" s="20"/>
      <c r="I586" s="22"/>
      <c r="J586" s="22"/>
      <c r="K586" s="112"/>
      <c r="L586" s="20"/>
      <c r="M586" s="22"/>
      <c r="N586" s="22"/>
      <c r="O586" s="112"/>
      <c r="P586" s="37"/>
      <c r="Q586" s="38"/>
      <c r="R586" s="39"/>
      <c r="S586" s="112"/>
      <c r="T586" s="20"/>
      <c r="U586" s="22"/>
      <c r="V586" s="22"/>
      <c r="W586" s="112"/>
      <c r="X586" s="20"/>
      <c r="Y586" s="24"/>
      <c r="Z586" s="24"/>
      <c r="AA586" s="112"/>
      <c r="AB586" s="20"/>
      <c r="AC586" s="22"/>
      <c r="AD586" s="22"/>
      <c r="AE586" s="311"/>
    </row>
    <row r="587" spans="1:31" ht="15.75" customHeight="1" x14ac:dyDescent="0.4">
      <c r="A587" s="107"/>
      <c r="B587" s="52"/>
      <c r="C587" s="994" t="s">
        <v>1</v>
      </c>
      <c r="D587" s="25"/>
      <c r="E587" s="26"/>
      <c r="F587" s="26"/>
      <c r="G587" s="111"/>
      <c r="H587" s="25"/>
      <c r="I587" s="27"/>
      <c r="J587" s="28"/>
      <c r="K587" s="110"/>
      <c r="L587" s="25"/>
      <c r="M587" s="28"/>
      <c r="N587" s="28"/>
      <c r="O587" s="110"/>
      <c r="P587" s="25"/>
      <c r="Q587" s="27"/>
      <c r="R587" s="28"/>
      <c r="S587" s="110"/>
      <c r="T587" s="25"/>
      <c r="U587" s="28"/>
      <c r="V587" s="28"/>
      <c r="W587" s="110"/>
      <c r="X587" s="25"/>
      <c r="Y587" s="28"/>
      <c r="Z587" s="28"/>
      <c r="AA587" s="110"/>
      <c r="AB587" s="25"/>
      <c r="AC587" s="27"/>
      <c r="AD587" s="28"/>
      <c r="AE587" s="312"/>
    </row>
    <row r="588" spans="1:31" ht="15.75" customHeight="1" x14ac:dyDescent="0.4">
      <c r="A588" s="107"/>
      <c r="B588" s="52"/>
      <c r="C588" s="994"/>
      <c r="D588" s="40"/>
      <c r="E588" s="41"/>
      <c r="F588" s="42"/>
      <c r="G588" s="108"/>
      <c r="H588" s="40"/>
      <c r="I588" s="42"/>
      <c r="J588" s="42"/>
      <c r="K588" s="108"/>
      <c r="L588" s="40"/>
      <c r="M588" s="42"/>
      <c r="N588" s="42"/>
      <c r="O588" s="108"/>
      <c r="P588" s="40"/>
      <c r="Q588" s="41"/>
      <c r="R588" s="42"/>
      <c r="S588" s="108"/>
      <c r="T588" s="40"/>
      <c r="U588" s="42"/>
      <c r="V588" s="42"/>
      <c r="W588" s="108"/>
      <c r="X588" s="40"/>
      <c r="Y588" s="43"/>
      <c r="Z588" s="43"/>
      <c r="AA588" s="109"/>
      <c r="AB588" s="40"/>
      <c r="AC588" s="41"/>
      <c r="AD588" s="42"/>
      <c r="AE588" s="313"/>
    </row>
    <row r="589" spans="1:31" ht="15.75" customHeight="1" x14ac:dyDescent="0.4">
      <c r="A589" s="105">
        <v>6</v>
      </c>
      <c r="B589" s="51" t="s">
        <v>7230</v>
      </c>
      <c r="C589" s="992" t="s">
        <v>0</v>
      </c>
      <c r="D589" s="15"/>
      <c r="E589" s="16"/>
      <c r="F589" s="16"/>
      <c r="G589" s="115"/>
      <c r="H589" s="15"/>
      <c r="I589" s="17"/>
      <c r="J589" s="18"/>
      <c r="K589" s="114"/>
      <c r="L589" s="18"/>
      <c r="M589" s="18"/>
      <c r="N589" s="18"/>
      <c r="O589" s="114"/>
      <c r="P589" s="15"/>
      <c r="Q589" s="17"/>
      <c r="R589" s="18"/>
      <c r="S589" s="114"/>
      <c r="T589" s="15"/>
      <c r="U589" s="18"/>
      <c r="V589" s="18"/>
      <c r="W589" s="114"/>
      <c r="X589" s="15" t="s">
        <v>9956</v>
      </c>
      <c r="Y589" s="18">
        <v>4</v>
      </c>
      <c r="Z589" s="18"/>
      <c r="AA589" s="114" t="s">
        <v>237</v>
      </c>
      <c r="AB589" s="15"/>
      <c r="AC589" s="17"/>
      <c r="AD589" s="18"/>
      <c r="AE589" s="310"/>
    </row>
    <row r="590" spans="1:31" ht="15.75" customHeight="1" x14ac:dyDescent="0.4">
      <c r="A590" s="107"/>
      <c r="B590" s="52" t="s">
        <v>844</v>
      </c>
      <c r="C590" s="993"/>
      <c r="D590" s="20"/>
      <c r="E590" s="21"/>
      <c r="F590" s="21"/>
      <c r="G590" s="113"/>
      <c r="H590" s="20"/>
      <c r="I590" s="22"/>
      <c r="J590" s="22"/>
      <c r="K590" s="112"/>
      <c r="L590" s="20"/>
      <c r="M590" s="22"/>
      <c r="N590" s="22"/>
      <c r="O590" s="112"/>
      <c r="P590" s="20"/>
      <c r="Q590" s="24"/>
      <c r="R590" s="24"/>
      <c r="S590" s="112"/>
      <c r="T590" s="20"/>
      <c r="U590" s="24"/>
      <c r="V590" s="22"/>
      <c r="W590" s="112"/>
      <c r="X590" s="20"/>
      <c r="Y590" s="24"/>
      <c r="Z590" s="24"/>
      <c r="AA590" s="112"/>
      <c r="AB590" s="20"/>
      <c r="AC590" s="22"/>
      <c r="AD590" s="22"/>
      <c r="AE590" s="311"/>
    </row>
    <row r="591" spans="1:31" ht="15.75" customHeight="1" x14ac:dyDescent="0.4">
      <c r="A591" s="107"/>
      <c r="B591" s="52"/>
      <c r="C591" s="994" t="s">
        <v>1</v>
      </c>
      <c r="D591" s="25"/>
      <c r="E591" s="26"/>
      <c r="F591" s="26"/>
      <c r="G591" s="111"/>
      <c r="H591" s="25"/>
      <c r="I591" s="27"/>
      <c r="J591" s="28"/>
      <c r="K591" s="110"/>
      <c r="L591" s="25"/>
      <c r="M591" s="28"/>
      <c r="N591" s="28"/>
      <c r="O591" s="110"/>
      <c r="P591" s="30"/>
      <c r="Q591" s="31"/>
      <c r="R591" s="28"/>
      <c r="S591" s="110"/>
      <c r="T591" s="25" t="s">
        <v>9956</v>
      </c>
      <c r="U591" s="28">
        <v>4</v>
      </c>
      <c r="V591" s="28"/>
      <c r="W591" s="110" t="s">
        <v>237</v>
      </c>
      <c r="X591" s="25" t="s">
        <v>9956</v>
      </c>
      <c r="Y591" s="28">
        <v>2</v>
      </c>
      <c r="Z591" s="28"/>
      <c r="AA591" s="110" t="s">
        <v>237</v>
      </c>
      <c r="AB591" s="25"/>
      <c r="AC591" s="27"/>
      <c r="AD591" s="28"/>
      <c r="AE591" s="312"/>
    </row>
    <row r="592" spans="1:31" ht="15.75" customHeight="1" x14ac:dyDescent="0.4">
      <c r="A592" s="107"/>
      <c r="B592" s="52"/>
      <c r="C592" s="994"/>
      <c r="D592" s="25"/>
      <c r="E592" s="26"/>
      <c r="F592" s="26"/>
      <c r="G592" s="111"/>
      <c r="H592" s="25"/>
      <c r="I592" s="28"/>
      <c r="J592" s="28"/>
      <c r="K592" s="110"/>
      <c r="L592" s="25"/>
      <c r="M592" s="28"/>
      <c r="N592" s="28"/>
      <c r="O592" s="110"/>
      <c r="P592" s="30"/>
      <c r="Q592" s="31"/>
      <c r="R592" s="32"/>
      <c r="S592" s="110"/>
      <c r="T592" s="25"/>
      <c r="U592" s="27"/>
      <c r="V592" s="27"/>
      <c r="W592" s="110"/>
      <c r="X592" s="25" t="s">
        <v>9982</v>
      </c>
      <c r="Y592" s="33"/>
      <c r="Z592" s="33"/>
      <c r="AA592" s="116"/>
      <c r="AB592" s="25"/>
      <c r="AC592" s="27"/>
      <c r="AD592" s="28"/>
      <c r="AE592" s="312"/>
    </row>
    <row r="593" spans="1:31" ht="15.75" customHeight="1" x14ac:dyDescent="0.4">
      <c r="A593" s="105">
        <v>7</v>
      </c>
      <c r="B593" s="51" t="s">
        <v>6666</v>
      </c>
      <c r="C593" s="992" t="s">
        <v>0</v>
      </c>
      <c r="D593" s="15"/>
      <c r="E593" s="16"/>
      <c r="F593" s="16"/>
      <c r="G593" s="115"/>
      <c r="H593" s="15"/>
      <c r="I593" s="17"/>
      <c r="J593" s="18"/>
      <c r="K593" s="114"/>
      <c r="L593" s="18"/>
      <c r="M593" s="18"/>
      <c r="N593" s="18"/>
      <c r="O593" s="114"/>
      <c r="P593" s="15"/>
      <c r="Q593" s="17"/>
      <c r="R593" s="18"/>
      <c r="S593" s="114"/>
      <c r="T593" s="15"/>
      <c r="U593" s="17"/>
      <c r="V593" s="18"/>
      <c r="W593" s="114"/>
      <c r="X593" s="15" t="s">
        <v>9983</v>
      </c>
      <c r="Y593" s="18"/>
      <c r="Z593" s="18"/>
      <c r="AA593" s="114"/>
      <c r="AB593" s="15"/>
      <c r="AC593" s="17"/>
      <c r="AD593" s="18"/>
      <c r="AE593" s="310"/>
    </row>
    <row r="594" spans="1:31" ht="15.75" customHeight="1" x14ac:dyDescent="0.4">
      <c r="A594" s="107"/>
      <c r="B594" s="52" t="s">
        <v>837</v>
      </c>
      <c r="C594" s="993"/>
      <c r="D594" s="20"/>
      <c r="E594" s="21"/>
      <c r="F594" s="21"/>
      <c r="G594" s="113"/>
      <c r="H594" s="20"/>
      <c r="I594" s="22"/>
      <c r="J594" s="22"/>
      <c r="K594" s="112"/>
      <c r="L594" s="20"/>
      <c r="M594" s="22"/>
      <c r="N594" s="22"/>
      <c r="O594" s="112"/>
      <c r="P594" s="20"/>
      <c r="Q594" s="24"/>
      <c r="R594" s="24"/>
      <c r="S594" s="112"/>
      <c r="T594" s="20"/>
      <c r="U594" s="22"/>
      <c r="V594" s="22"/>
      <c r="W594" s="112"/>
      <c r="X594" s="20"/>
      <c r="Y594" s="24"/>
      <c r="Z594" s="24"/>
      <c r="AA594" s="112"/>
      <c r="AB594" s="20"/>
      <c r="AC594" s="22"/>
      <c r="AD594" s="22"/>
      <c r="AE594" s="311"/>
    </row>
    <row r="595" spans="1:31" ht="15.75" customHeight="1" x14ac:dyDescent="0.4">
      <c r="A595" s="107"/>
      <c r="B595" s="52"/>
      <c r="C595" s="994" t="s">
        <v>1</v>
      </c>
      <c r="D595" s="25"/>
      <c r="E595" s="26"/>
      <c r="F595" s="26"/>
      <c r="G595" s="111"/>
      <c r="H595" s="25"/>
      <c r="I595" s="27"/>
      <c r="J595" s="28"/>
      <c r="K595" s="110"/>
      <c r="L595" s="25"/>
      <c r="M595" s="28"/>
      <c r="N595" s="28"/>
      <c r="O595" s="110"/>
      <c r="P595" s="30"/>
      <c r="Q595" s="31"/>
      <c r="R595" s="28"/>
      <c r="S595" s="110"/>
      <c r="T595" s="25"/>
      <c r="U595" s="28"/>
      <c r="V595" s="28"/>
      <c r="W595" s="110"/>
      <c r="X595" s="25"/>
      <c r="Y595" s="28"/>
      <c r="Z595" s="28"/>
      <c r="AA595" s="110"/>
      <c r="AB595" s="25"/>
      <c r="AC595" s="27"/>
      <c r="AD595" s="28"/>
      <c r="AE595" s="312"/>
    </row>
    <row r="596" spans="1:31" ht="15.75" customHeight="1" x14ac:dyDescent="0.4">
      <c r="A596" s="107"/>
      <c r="B596" s="52"/>
      <c r="C596" s="994" t="s">
        <v>547</v>
      </c>
      <c r="D596" s="25"/>
      <c r="E596" s="26"/>
      <c r="F596" s="26"/>
      <c r="G596" s="111"/>
      <c r="H596" s="25"/>
      <c r="I596" s="28"/>
      <c r="J596" s="28"/>
      <c r="K596" s="110"/>
      <c r="L596" s="25"/>
      <c r="M596" s="28"/>
      <c r="N596" s="28"/>
      <c r="O596" s="110"/>
      <c r="P596" s="30"/>
      <c r="Q596" s="31"/>
      <c r="R596" s="32"/>
      <c r="S596" s="110"/>
      <c r="T596" s="25"/>
      <c r="U596" s="28"/>
      <c r="V596" s="28"/>
      <c r="W596" s="110"/>
      <c r="X596" s="25"/>
      <c r="Y596" s="33"/>
      <c r="Z596" s="33"/>
      <c r="AA596" s="116"/>
      <c r="AB596" s="25"/>
      <c r="AC596" s="27"/>
      <c r="AD596" s="28"/>
      <c r="AE596" s="312"/>
    </row>
    <row r="597" spans="1:31" ht="15.75" customHeight="1" x14ac:dyDescent="0.4">
      <c r="A597" s="105">
        <v>8</v>
      </c>
      <c r="B597" s="51" t="s">
        <v>7224</v>
      </c>
      <c r="C597" s="992" t="s">
        <v>0</v>
      </c>
      <c r="D597" s="15"/>
      <c r="E597" s="16"/>
      <c r="F597" s="16"/>
      <c r="G597" s="115"/>
      <c r="H597" s="15"/>
      <c r="I597" s="17"/>
      <c r="J597" s="18"/>
      <c r="K597" s="114"/>
      <c r="L597" s="15"/>
      <c r="M597" s="18"/>
      <c r="N597" s="18"/>
      <c r="O597" s="114"/>
      <c r="P597" s="34"/>
      <c r="Q597" s="35"/>
      <c r="R597" s="36"/>
      <c r="S597" s="114"/>
      <c r="T597" s="15"/>
      <c r="U597" s="18"/>
      <c r="V597" s="18"/>
      <c r="W597" s="114"/>
      <c r="X597" s="18" t="s">
        <v>9957</v>
      </c>
      <c r="Y597" s="18">
        <v>4</v>
      </c>
      <c r="Z597" s="18"/>
      <c r="AA597" s="114" t="s">
        <v>386</v>
      </c>
      <c r="AB597" s="15"/>
      <c r="AC597" s="17"/>
      <c r="AD597" s="18"/>
      <c r="AE597" s="310"/>
    </row>
    <row r="598" spans="1:31" ht="15.75" customHeight="1" x14ac:dyDescent="0.4">
      <c r="A598" s="107"/>
      <c r="B598" s="52" t="s">
        <v>837</v>
      </c>
      <c r="C598" s="993"/>
      <c r="D598" s="20"/>
      <c r="E598" s="21"/>
      <c r="F598" s="21"/>
      <c r="G598" s="113"/>
      <c r="H598" s="20"/>
      <c r="I598" s="22"/>
      <c r="J598" s="22"/>
      <c r="K598" s="112"/>
      <c r="L598" s="20"/>
      <c r="M598" s="22"/>
      <c r="N598" s="22"/>
      <c r="O598" s="112"/>
      <c r="P598" s="37"/>
      <c r="Q598" s="38"/>
      <c r="R598" s="39"/>
      <c r="S598" s="112"/>
      <c r="T598" s="20"/>
      <c r="U598" s="22"/>
      <c r="V598" s="22"/>
      <c r="W598" s="112"/>
      <c r="X598" s="20"/>
      <c r="Y598" s="24"/>
      <c r="Z598" s="24"/>
      <c r="AA598" s="112"/>
      <c r="AB598" s="20"/>
      <c r="AC598" s="22"/>
      <c r="AD598" s="22"/>
      <c r="AE598" s="311"/>
    </row>
    <row r="599" spans="1:31" ht="15.75" customHeight="1" x14ac:dyDescent="0.4">
      <c r="A599" s="107"/>
      <c r="B599" s="52"/>
      <c r="C599" s="994" t="s">
        <v>1</v>
      </c>
      <c r="D599" s="25"/>
      <c r="E599" s="26"/>
      <c r="F599" s="26"/>
      <c r="G599" s="111"/>
      <c r="H599" s="25"/>
      <c r="I599" s="27"/>
      <c r="J599" s="28"/>
      <c r="K599" s="110"/>
      <c r="L599" s="25"/>
      <c r="M599" s="28"/>
      <c r="N599" s="28"/>
      <c r="O599" s="110"/>
      <c r="P599" s="25"/>
      <c r="Q599" s="27"/>
      <c r="R599" s="28"/>
      <c r="S599" s="110"/>
      <c r="T599" s="25" t="s">
        <v>9957</v>
      </c>
      <c r="U599" s="28">
        <v>4</v>
      </c>
      <c r="V599" s="28"/>
      <c r="W599" s="110" t="s">
        <v>386</v>
      </c>
      <c r="X599" s="25" t="s">
        <v>9957</v>
      </c>
      <c r="Y599" s="28">
        <v>4</v>
      </c>
      <c r="Z599" s="28"/>
      <c r="AA599" s="110" t="s">
        <v>386</v>
      </c>
      <c r="AB599" s="25"/>
      <c r="AC599" s="27"/>
      <c r="AD599" s="28"/>
      <c r="AE599" s="312"/>
    </row>
    <row r="600" spans="1:31" ht="15.75" customHeight="1" x14ac:dyDescent="0.4">
      <c r="A600" s="106"/>
      <c r="B600" s="52"/>
      <c r="C600" s="995"/>
      <c r="D600" s="25"/>
      <c r="E600" s="26"/>
      <c r="F600" s="26"/>
      <c r="G600" s="111"/>
      <c r="H600" s="25"/>
      <c r="I600" s="28"/>
      <c r="J600" s="28"/>
      <c r="K600" s="110"/>
      <c r="L600" s="25"/>
      <c r="M600" s="28"/>
      <c r="N600" s="28"/>
      <c r="O600" s="110"/>
      <c r="P600" s="25"/>
      <c r="Q600" s="27"/>
      <c r="R600" s="28"/>
      <c r="S600" s="110"/>
      <c r="T600" s="25"/>
      <c r="U600" s="28"/>
      <c r="V600" s="28"/>
      <c r="W600" s="110"/>
      <c r="X600" s="25"/>
      <c r="Y600" s="33"/>
      <c r="Z600" s="33"/>
      <c r="AA600" s="116"/>
      <c r="AB600" s="25"/>
      <c r="AC600" s="27"/>
      <c r="AD600" s="28"/>
      <c r="AE600" s="312"/>
    </row>
    <row r="601" spans="1:31" ht="15.75" customHeight="1" x14ac:dyDescent="0.4">
      <c r="A601" s="105">
        <v>9</v>
      </c>
      <c r="B601" s="51" t="s">
        <v>7231</v>
      </c>
      <c r="C601" s="992" t="s">
        <v>0</v>
      </c>
      <c r="D601" s="15"/>
      <c r="E601" s="16"/>
      <c r="F601" s="16"/>
      <c r="G601" s="115"/>
      <c r="H601" s="15"/>
      <c r="I601" s="17"/>
      <c r="J601" s="18"/>
      <c r="K601" s="114"/>
      <c r="L601" s="18"/>
      <c r="M601" s="18"/>
      <c r="N601" s="18"/>
      <c r="O601" s="114"/>
      <c r="P601" s="18"/>
      <c r="Q601" s="18"/>
      <c r="R601" s="18"/>
      <c r="S601" s="114"/>
      <c r="T601" s="15"/>
      <c r="U601" s="18"/>
      <c r="V601" s="18"/>
      <c r="W601" s="114"/>
      <c r="X601" s="15" t="s">
        <v>9836</v>
      </c>
      <c r="Y601" s="18">
        <v>5</v>
      </c>
      <c r="Z601" s="18"/>
      <c r="AA601" s="114" t="s">
        <v>604</v>
      </c>
      <c r="AB601" s="15"/>
      <c r="AC601" s="18"/>
      <c r="AD601" s="18"/>
      <c r="AE601" s="310"/>
    </row>
    <row r="602" spans="1:31" ht="15.75" customHeight="1" x14ac:dyDescent="0.4">
      <c r="A602" s="107"/>
      <c r="B602" s="52" t="s">
        <v>844</v>
      </c>
      <c r="C602" s="993"/>
      <c r="D602" s="20"/>
      <c r="E602" s="21"/>
      <c r="F602" s="21"/>
      <c r="G602" s="113"/>
      <c r="H602" s="20"/>
      <c r="I602" s="22"/>
      <c r="J602" s="22"/>
      <c r="K602" s="112"/>
      <c r="L602" s="20"/>
      <c r="M602" s="22"/>
      <c r="N602" s="22"/>
      <c r="O602" s="112"/>
      <c r="P602" s="20"/>
      <c r="Q602" s="24"/>
      <c r="R602" s="22"/>
      <c r="S602" s="112"/>
      <c r="T602" s="20"/>
      <c r="U602" s="22"/>
      <c r="V602" s="22"/>
      <c r="W602" s="112"/>
      <c r="X602" s="20"/>
      <c r="Y602" s="24"/>
      <c r="Z602" s="24"/>
      <c r="AA602" s="112"/>
      <c r="AB602" s="20"/>
      <c r="AC602" s="22"/>
      <c r="AD602" s="22"/>
      <c r="AE602" s="311"/>
    </row>
    <row r="603" spans="1:31" ht="15.75" customHeight="1" x14ac:dyDescent="0.4">
      <c r="A603" s="107"/>
      <c r="B603" s="52"/>
      <c r="C603" s="994" t="s">
        <v>1</v>
      </c>
      <c r="D603" s="25"/>
      <c r="E603" s="26"/>
      <c r="F603" s="26"/>
      <c r="G603" s="111"/>
      <c r="H603" s="25"/>
      <c r="I603" s="27"/>
      <c r="J603" s="28"/>
      <c r="K603" s="110"/>
      <c r="L603" s="25"/>
      <c r="M603" s="28"/>
      <c r="N603" s="28"/>
      <c r="O603" s="110"/>
      <c r="P603" s="25"/>
      <c r="Q603" s="28"/>
      <c r="R603" s="28"/>
      <c r="S603" s="110"/>
      <c r="T603" s="25" t="s">
        <v>9836</v>
      </c>
      <c r="U603" s="28">
        <v>5</v>
      </c>
      <c r="V603" s="28"/>
      <c r="W603" s="110" t="s">
        <v>604</v>
      </c>
      <c r="X603" s="25" t="s">
        <v>9836</v>
      </c>
      <c r="Y603" s="28">
        <v>3</v>
      </c>
      <c r="Z603" s="28"/>
      <c r="AA603" s="110" t="s">
        <v>604</v>
      </c>
      <c r="AB603" s="25"/>
      <c r="AC603" s="27"/>
      <c r="AD603" s="28"/>
      <c r="AE603" s="312"/>
    </row>
    <row r="604" spans="1:31" ht="15.75" customHeight="1" x14ac:dyDescent="0.4">
      <c r="A604" s="107"/>
      <c r="B604" s="52"/>
      <c r="C604" s="994"/>
      <c r="D604" s="25" t="s">
        <v>9836</v>
      </c>
      <c r="E604" s="26">
        <v>3</v>
      </c>
      <c r="F604" s="26"/>
      <c r="G604" s="111" t="s">
        <v>604</v>
      </c>
      <c r="H604" s="25" t="s">
        <v>9836</v>
      </c>
      <c r="I604" s="28">
        <v>3</v>
      </c>
      <c r="J604" s="28"/>
      <c r="K604" s="110" t="s">
        <v>604</v>
      </c>
      <c r="L604" s="25"/>
      <c r="M604" s="28"/>
      <c r="N604" s="28"/>
      <c r="O604" s="110"/>
      <c r="P604" s="25"/>
      <c r="Q604" s="28"/>
      <c r="R604" s="28"/>
      <c r="S604" s="110"/>
      <c r="T604" s="25"/>
      <c r="U604" s="28"/>
      <c r="V604" s="28"/>
      <c r="W604" s="110"/>
      <c r="X604" s="25" t="s">
        <v>9984</v>
      </c>
      <c r="Y604" s="33"/>
      <c r="Z604" s="33"/>
      <c r="AA604" s="116"/>
      <c r="AB604" s="25"/>
      <c r="AC604" s="33"/>
      <c r="AD604" s="33"/>
      <c r="AE604" s="314"/>
    </row>
    <row r="605" spans="1:31" ht="15.75" customHeight="1" x14ac:dyDescent="0.4">
      <c r="A605" s="105">
        <v>9</v>
      </c>
      <c r="B605" s="51" t="s">
        <v>7434</v>
      </c>
      <c r="C605" s="992" t="s">
        <v>0</v>
      </c>
      <c r="D605" s="15"/>
      <c r="E605" s="16"/>
      <c r="F605" s="16"/>
      <c r="G605" s="115"/>
      <c r="H605" s="15"/>
      <c r="I605" s="17"/>
      <c r="J605" s="18"/>
      <c r="K605" s="114"/>
      <c r="L605" s="15"/>
      <c r="M605" s="18"/>
      <c r="N605" s="18"/>
      <c r="O605" s="114"/>
      <c r="P605" s="15"/>
      <c r="Q605" s="18"/>
      <c r="R605" s="18"/>
      <c r="S605" s="114"/>
      <c r="T605" s="18"/>
      <c r="U605" s="18"/>
      <c r="V605" s="18"/>
      <c r="W605" s="114"/>
      <c r="X605" s="15"/>
      <c r="Y605" s="18"/>
      <c r="Z605" s="18"/>
      <c r="AA605" s="114"/>
      <c r="AB605" s="15"/>
      <c r="AC605" s="18"/>
      <c r="AD605" s="18"/>
      <c r="AE605" s="310"/>
    </row>
    <row r="606" spans="1:31" ht="15.75" customHeight="1" x14ac:dyDescent="0.4">
      <c r="A606" s="107"/>
      <c r="B606" s="52" t="s">
        <v>842</v>
      </c>
      <c r="C606" s="993"/>
      <c r="D606" s="20"/>
      <c r="E606" s="21"/>
      <c r="F606" s="21"/>
      <c r="G606" s="113"/>
      <c r="H606" s="20"/>
      <c r="I606" s="22"/>
      <c r="J606" s="22"/>
      <c r="K606" s="112"/>
      <c r="L606" s="20"/>
      <c r="M606" s="22"/>
      <c r="N606" s="22"/>
      <c r="O606" s="112"/>
      <c r="P606" s="20"/>
      <c r="Q606" s="22"/>
      <c r="R606" s="22"/>
      <c r="S606" s="112"/>
      <c r="T606" s="20"/>
      <c r="U606" s="22"/>
      <c r="V606" s="22"/>
      <c r="W606" s="112"/>
      <c r="X606" s="20"/>
      <c r="Y606" s="24"/>
      <c r="Z606" s="24"/>
      <c r="AA606" s="112"/>
      <c r="AB606" s="20"/>
      <c r="AC606" s="22"/>
      <c r="AD606" s="22"/>
      <c r="AE606" s="311"/>
    </row>
    <row r="607" spans="1:31" ht="15.75" customHeight="1" x14ac:dyDescent="0.4">
      <c r="A607" s="107"/>
      <c r="B607" s="52"/>
      <c r="C607" s="994" t="s">
        <v>1</v>
      </c>
      <c r="D607" s="25"/>
      <c r="E607" s="26"/>
      <c r="F607" s="26"/>
      <c r="G607" s="111"/>
      <c r="H607" s="25"/>
      <c r="I607" s="27"/>
      <c r="J607" s="28"/>
      <c r="K607" s="110"/>
      <c r="L607" s="28"/>
      <c r="M607" s="28"/>
      <c r="N607" s="28"/>
      <c r="O607" s="110"/>
      <c r="P607" s="25"/>
      <c r="Q607" s="27"/>
      <c r="R607" s="28"/>
      <c r="S607" s="110"/>
      <c r="T607" s="25"/>
      <c r="U607" s="28"/>
      <c r="V607" s="28"/>
      <c r="W607" s="110"/>
      <c r="X607" s="25"/>
      <c r="Y607" s="28"/>
      <c r="Z607" s="28"/>
      <c r="AA607" s="110"/>
      <c r="AB607" s="25"/>
      <c r="AC607" s="27"/>
      <c r="AD607" s="28"/>
      <c r="AE607" s="312"/>
    </row>
    <row r="608" spans="1:31" ht="15.75" customHeight="1" x14ac:dyDescent="0.4">
      <c r="A608" s="106"/>
      <c r="B608" s="52"/>
      <c r="C608" s="995"/>
      <c r="D608" s="25"/>
      <c r="E608" s="26"/>
      <c r="F608" s="26"/>
      <c r="G608" s="111"/>
      <c r="H608" s="25"/>
      <c r="I608" s="28"/>
      <c r="J608" s="28"/>
      <c r="K608" s="110"/>
      <c r="L608" s="25"/>
      <c r="M608" s="28"/>
      <c r="N608" s="28"/>
      <c r="O608" s="110"/>
      <c r="P608" s="25"/>
      <c r="Q608" s="27"/>
      <c r="R608" s="27"/>
      <c r="S608" s="110"/>
      <c r="T608" s="25"/>
      <c r="U608" s="28"/>
      <c r="V608" s="28"/>
      <c r="W608" s="110"/>
      <c r="X608" s="25"/>
      <c r="Y608" s="33"/>
      <c r="Z608" s="33"/>
      <c r="AA608" s="116"/>
      <c r="AB608" s="25"/>
      <c r="AC608" s="33"/>
      <c r="AD608" s="33"/>
      <c r="AE608" s="314"/>
    </row>
    <row r="609" spans="1:31" ht="15.75" customHeight="1" x14ac:dyDescent="0.4">
      <c r="A609" s="105">
        <v>10</v>
      </c>
      <c r="B609" s="51" t="s">
        <v>7435</v>
      </c>
      <c r="C609" s="992" t="s">
        <v>0</v>
      </c>
      <c r="D609" s="15"/>
      <c r="E609" s="16"/>
      <c r="F609" s="16"/>
      <c r="G609" s="115"/>
      <c r="H609" s="15"/>
      <c r="I609" s="17"/>
      <c r="J609" s="18"/>
      <c r="K609" s="114"/>
      <c r="L609" s="15"/>
      <c r="M609" s="18"/>
      <c r="N609" s="18"/>
      <c r="O609" s="114"/>
      <c r="P609" s="34"/>
      <c r="Q609" s="35"/>
      <c r="R609" s="36"/>
      <c r="S609" s="114"/>
      <c r="T609" s="15"/>
      <c r="U609" s="18"/>
      <c r="V609" s="18"/>
      <c r="W609" s="114"/>
      <c r="X609" s="18"/>
      <c r="Y609" s="18"/>
      <c r="Z609" s="18"/>
      <c r="AA609" s="114"/>
      <c r="AB609" s="15"/>
      <c r="AC609" s="17"/>
      <c r="AD609" s="18"/>
      <c r="AE609" s="310"/>
    </row>
    <row r="610" spans="1:31" ht="15.75" customHeight="1" x14ac:dyDescent="0.4">
      <c r="A610" s="107"/>
      <c r="B610" s="52" t="s">
        <v>842</v>
      </c>
      <c r="C610" s="993"/>
      <c r="D610" s="20"/>
      <c r="E610" s="21"/>
      <c r="F610" s="21"/>
      <c r="G610" s="113"/>
      <c r="H610" s="20"/>
      <c r="I610" s="22"/>
      <c r="J610" s="22"/>
      <c r="K610" s="112"/>
      <c r="L610" s="20"/>
      <c r="M610" s="22"/>
      <c r="N610" s="22"/>
      <c r="O610" s="112"/>
      <c r="P610" s="37"/>
      <c r="Q610" s="38"/>
      <c r="R610" s="39"/>
      <c r="S610" s="112"/>
      <c r="T610" s="20"/>
      <c r="U610" s="22"/>
      <c r="V610" s="22"/>
      <c r="W610" s="112"/>
      <c r="X610" s="20"/>
      <c r="Y610" s="24"/>
      <c r="Z610" s="24"/>
      <c r="AA610" s="112"/>
      <c r="AB610" s="20"/>
      <c r="AC610" s="22"/>
      <c r="AD610" s="22"/>
      <c r="AE610" s="311"/>
    </row>
    <row r="611" spans="1:31" ht="15.75" customHeight="1" x14ac:dyDescent="0.4">
      <c r="A611" s="107"/>
      <c r="B611" s="52"/>
      <c r="C611" s="994" t="s">
        <v>1</v>
      </c>
      <c r="D611" s="25"/>
      <c r="E611" s="26"/>
      <c r="F611" s="26"/>
      <c r="G611" s="111"/>
      <c r="H611" s="25"/>
      <c r="I611" s="27"/>
      <c r="J611" s="28"/>
      <c r="K611" s="110"/>
      <c r="L611" s="25"/>
      <c r="M611" s="28"/>
      <c r="N611" s="28"/>
      <c r="O611" s="110"/>
      <c r="P611" s="25"/>
      <c r="Q611" s="27"/>
      <c r="R611" s="28"/>
      <c r="S611" s="110"/>
      <c r="T611" s="25"/>
      <c r="U611" s="28"/>
      <c r="V611" s="28"/>
      <c r="W611" s="110"/>
      <c r="X611" s="25"/>
      <c r="Y611" s="28"/>
      <c r="Z611" s="28"/>
      <c r="AA611" s="110"/>
      <c r="AB611" s="25"/>
      <c r="AC611" s="27"/>
      <c r="AD611" s="28"/>
      <c r="AE611" s="312"/>
    </row>
    <row r="612" spans="1:31" ht="15.75" customHeight="1" x14ac:dyDescent="0.4">
      <c r="A612" s="107"/>
      <c r="B612" s="54"/>
      <c r="C612" s="994"/>
      <c r="D612" s="40"/>
      <c r="E612" s="41"/>
      <c r="F612" s="42"/>
      <c r="G612" s="108"/>
      <c r="H612" s="40"/>
      <c r="I612" s="42"/>
      <c r="J612" s="42"/>
      <c r="K612" s="108"/>
      <c r="L612" s="40"/>
      <c r="M612" s="42"/>
      <c r="N612" s="42"/>
      <c r="O612" s="108"/>
      <c r="P612" s="40"/>
      <c r="Q612" s="41"/>
      <c r="R612" s="42"/>
      <c r="S612" s="108"/>
      <c r="T612" s="40"/>
      <c r="U612" s="42"/>
      <c r="V612" s="42"/>
      <c r="W612" s="108"/>
      <c r="X612" s="40"/>
      <c r="Y612" s="43"/>
      <c r="Z612" s="43"/>
      <c r="AA612" s="109"/>
      <c r="AB612" s="40"/>
      <c r="AC612" s="41"/>
      <c r="AD612" s="42"/>
      <c r="AE612" s="313"/>
    </row>
    <row r="613" spans="1:31" ht="15.75" customHeight="1" x14ac:dyDescent="0.4">
      <c r="A613" s="105">
        <v>11</v>
      </c>
      <c r="B613" s="51" t="s">
        <v>7430</v>
      </c>
      <c r="C613" s="992" t="s">
        <v>0</v>
      </c>
      <c r="D613" s="15"/>
      <c r="E613" s="16"/>
      <c r="F613" s="16"/>
      <c r="G613" s="115"/>
      <c r="H613" s="15"/>
      <c r="I613" s="17"/>
      <c r="J613" s="18"/>
      <c r="K613" s="114"/>
      <c r="L613" s="15"/>
      <c r="M613" s="18"/>
      <c r="N613" s="18"/>
      <c r="O613" s="114"/>
      <c r="P613" s="34"/>
      <c r="Q613" s="35"/>
      <c r="R613" s="36"/>
      <c r="S613" s="114"/>
      <c r="T613" s="15"/>
      <c r="U613" s="18"/>
      <c r="V613" s="18"/>
      <c r="W613" s="114"/>
      <c r="X613" s="18"/>
      <c r="Y613" s="18"/>
      <c r="Z613" s="18"/>
      <c r="AA613" s="114"/>
      <c r="AB613" s="15"/>
      <c r="AC613" s="17"/>
      <c r="AD613" s="18"/>
      <c r="AE613" s="310"/>
    </row>
    <row r="614" spans="1:31" ht="15.75" customHeight="1" x14ac:dyDescent="0.4">
      <c r="A614" s="107"/>
      <c r="B614" s="52" t="s">
        <v>842</v>
      </c>
      <c r="C614" s="993"/>
      <c r="D614" s="20"/>
      <c r="E614" s="21"/>
      <c r="F614" s="21"/>
      <c r="G614" s="113"/>
      <c r="H614" s="20"/>
      <c r="I614" s="22"/>
      <c r="J614" s="22"/>
      <c r="K614" s="112"/>
      <c r="L614" s="20"/>
      <c r="M614" s="22"/>
      <c r="N614" s="22"/>
      <c r="O614" s="112"/>
      <c r="P614" s="37"/>
      <c r="Q614" s="38"/>
      <c r="R614" s="39"/>
      <c r="S614" s="112"/>
      <c r="T614" s="20"/>
      <c r="U614" s="22"/>
      <c r="V614" s="22"/>
      <c r="W614" s="112"/>
      <c r="X614" s="20"/>
      <c r="Y614" s="24"/>
      <c r="Z614" s="24"/>
      <c r="AA614" s="112"/>
      <c r="AB614" s="20"/>
      <c r="AC614" s="22"/>
      <c r="AD614" s="22"/>
      <c r="AE614" s="311"/>
    </row>
    <row r="615" spans="1:31" ht="15.75" customHeight="1" x14ac:dyDescent="0.4">
      <c r="A615" s="107"/>
      <c r="B615" s="52"/>
      <c r="C615" s="994" t="s">
        <v>1</v>
      </c>
      <c r="D615" s="25"/>
      <c r="E615" s="26"/>
      <c r="F615" s="26"/>
      <c r="G615" s="111"/>
      <c r="H615" s="25"/>
      <c r="I615" s="27"/>
      <c r="J615" s="28"/>
      <c r="K615" s="110"/>
      <c r="L615" s="25"/>
      <c r="M615" s="28"/>
      <c r="N615" s="28"/>
      <c r="O615" s="110"/>
      <c r="P615" s="25"/>
      <c r="Q615" s="27"/>
      <c r="R615" s="28"/>
      <c r="S615" s="110"/>
      <c r="T615" s="25"/>
      <c r="U615" s="28"/>
      <c r="V615" s="28"/>
      <c r="W615" s="110"/>
      <c r="X615" s="25"/>
      <c r="Y615" s="28"/>
      <c r="Z615" s="28"/>
      <c r="AA615" s="110"/>
      <c r="AB615" s="25"/>
      <c r="AC615" s="27"/>
      <c r="AD615" s="28"/>
      <c r="AE615" s="312"/>
    </row>
    <row r="616" spans="1:31" ht="15.75" customHeight="1" x14ac:dyDescent="0.4">
      <c r="A616" s="107"/>
      <c r="B616" s="52"/>
      <c r="C616" s="994"/>
      <c r="D616" s="40"/>
      <c r="E616" s="41"/>
      <c r="F616" s="42"/>
      <c r="G616" s="108"/>
      <c r="H616" s="40"/>
      <c r="I616" s="42"/>
      <c r="J616" s="42"/>
      <c r="K616" s="108"/>
      <c r="L616" s="40"/>
      <c r="M616" s="42"/>
      <c r="N616" s="42"/>
      <c r="O616" s="108"/>
      <c r="P616" s="40"/>
      <c r="Q616" s="41"/>
      <c r="R616" s="42"/>
      <c r="S616" s="108"/>
      <c r="T616" s="40"/>
      <c r="U616" s="42"/>
      <c r="V616" s="42"/>
      <c r="W616" s="108"/>
      <c r="X616" s="40"/>
      <c r="Y616" s="43"/>
      <c r="Z616" s="43"/>
      <c r="AA616" s="109"/>
      <c r="AB616" s="40"/>
      <c r="AC616" s="41"/>
      <c r="AD616" s="42"/>
      <c r="AE616" s="313"/>
    </row>
    <row r="617" spans="1:31" ht="15.75" customHeight="1" x14ac:dyDescent="0.4">
      <c r="A617" s="105">
        <v>12</v>
      </c>
      <c r="B617" s="51" t="s">
        <v>7431</v>
      </c>
      <c r="C617" s="992" t="s">
        <v>0</v>
      </c>
      <c r="D617" s="15"/>
      <c r="E617" s="16"/>
      <c r="F617" s="16"/>
      <c r="G617" s="115"/>
      <c r="H617" s="15"/>
      <c r="I617" s="17"/>
      <c r="J617" s="18"/>
      <c r="K617" s="114"/>
      <c r="L617" s="18"/>
      <c r="M617" s="18"/>
      <c r="N617" s="18"/>
      <c r="O617" s="114"/>
      <c r="P617" s="15"/>
      <c r="Q617" s="17"/>
      <c r="R617" s="18"/>
      <c r="S617" s="114"/>
      <c r="T617" s="15"/>
      <c r="U617" s="18"/>
      <c r="V617" s="18"/>
      <c r="W617" s="114"/>
      <c r="X617" s="15"/>
      <c r="Y617" s="18"/>
      <c r="Z617" s="18"/>
      <c r="AA617" s="114"/>
      <c r="AB617" s="15"/>
      <c r="AC617" s="17"/>
      <c r="AD617" s="18"/>
      <c r="AE617" s="310"/>
    </row>
    <row r="618" spans="1:31" ht="15.75" customHeight="1" x14ac:dyDescent="0.4">
      <c r="A618" s="107"/>
      <c r="B618" s="52" t="s">
        <v>842</v>
      </c>
      <c r="C618" s="993"/>
      <c r="D618" s="20"/>
      <c r="E618" s="21"/>
      <c r="F618" s="21"/>
      <c r="G618" s="113"/>
      <c r="H618" s="20"/>
      <c r="I618" s="22"/>
      <c r="J618" s="22"/>
      <c r="K618" s="112"/>
      <c r="L618" s="20"/>
      <c r="M618" s="22"/>
      <c r="N618" s="22"/>
      <c r="O618" s="112"/>
      <c r="P618" s="20"/>
      <c r="Q618" s="24"/>
      <c r="R618" s="24"/>
      <c r="S618" s="112"/>
      <c r="T618" s="20"/>
      <c r="U618" s="24"/>
      <c r="V618" s="22"/>
      <c r="W618" s="112"/>
      <c r="X618" s="20"/>
      <c r="Y618" s="24"/>
      <c r="Z618" s="24"/>
      <c r="AA618" s="112"/>
      <c r="AB618" s="20"/>
      <c r="AC618" s="22"/>
      <c r="AD618" s="22"/>
      <c r="AE618" s="311"/>
    </row>
    <row r="619" spans="1:31" ht="15.75" customHeight="1" x14ac:dyDescent="0.4">
      <c r="A619" s="107"/>
      <c r="B619" s="52"/>
      <c r="C619" s="994" t="s">
        <v>1</v>
      </c>
      <c r="D619" s="25"/>
      <c r="E619" s="26"/>
      <c r="F619" s="26"/>
      <c r="G619" s="111"/>
      <c r="H619" s="25"/>
      <c r="I619" s="27"/>
      <c r="J619" s="28"/>
      <c r="K619" s="110"/>
      <c r="L619" s="25"/>
      <c r="M619" s="28"/>
      <c r="N619" s="28"/>
      <c r="O619" s="110"/>
      <c r="P619" s="30"/>
      <c r="Q619" s="31"/>
      <c r="R619" s="28"/>
      <c r="S619" s="110"/>
      <c r="T619" s="25"/>
      <c r="U619" s="28"/>
      <c r="V619" s="28"/>
      <c r="W619" s="110"/>
      <c r="X619" s="25"/>
      <c r="Y619" s="28"/>
      <c r="Z619" s="28"/>
      <c r="AA619" s="110"/>
      <c r="AB619" s="25"/>
      <c r="AC619" s="27"/>
      <c r="AD619" s="28"/>
      <c r="AE619" s="312"/>
    </row>
    <row r="620" spans="1:31" ht="15.75" customHeight="1" x14ac:dyDescent="0.4">
      <c r="A620" s="107"/>
      <c r="B620" s="54"/>
      <c r="C620" s="994"/>
      <c r="D620" s="25"/>
      <c r="E620" s="26"/>
      <c r="F620" s="26"/>
      <c r="G620" s="111"/>
      <c r="H620" s="25"/>
      <c r="I620" s="28"/>
      <c r="J620" s="28"/>
      <c r="K620" s="110"/>
      <c r="L620" s="25"/>
      <c r="M620" s="28"/>
      <c r="N620" s="28"/>
      <c r="O620" s="110"/>
      <c r="P620" s="30"/>
      <c r="Q620" s="31"/>
      <c r="R620" s="32"/>
      <c r="S620" s="110"/>
      <c r="T620" s="25"/>
      <c r="U620" s="27"/>
      <c r="V620" s="27"/>
      <c r="W620" s="110"/>
      <c r="X620" s="25"/>
      <c r="Y620" s="33"/>
      <c r="Z620" s="33"/>
      <c r="AA620" s="116"/>
      <c r="AB620" s="25"/>
      <c r="AC620" s="27"/>
      <c r="AD620" s="28"/>
      <c r="AE620" s="312"/>
    </row>
    <row r="621" spans="1:31" ht="15.75" customHeight="1" x14ac:dyDescent="0.4">
      <c r="A621" s="105">
        <v>13</v>
      </c>
      <c r="B621" s="51" t="s">
        <v>8374</v>
      </c>
      <c r="C621" s="992" t="s">
        <v>0</v>
      </c>
      <c r="D621" s="15"/>
      <c r="E621" s="16"/>
      <c r="F621" s="16"/>
      <c r="G621" s="115"/>
      <c r="H621" s="15"/>
      <c r="I621" s="17"/>
      <c r="J621" s="18"/>
      <c r="K621" s="114"/>
      <c r="L621" s="15"/>
      <c r="M621" s="18"/>
      <c r="N621" s="18"/>
      <c r="O621" s="114"/>
      <c r="P621" s="34"/>
      <c r="Q621" s="35"/>
      <c r="R621" s="36"/>
      <c r="S621" s="114"/>
      <c r="T621" s="15"/>
      <c r="U621" s="18"/>
      <c r="V621" s="18"/>
      <c r="W621" s="114"/>
      <c r="X621" s="18"/>
      <c r="Y621" s="18"/>
      <c r="Z621" s="18"/>
      <c r="AA621" s="114"/>
      <c r="AB621" s="15"/>
      <c r="AC621" s="17"/>
      <c r="AD621" s="18"/>
      <c r="AE621" s="310"/>
    </row>
    <row r="622" spans="1:31" ht="15.75" customHeight="1" x14ac:dyDescent="0.4">
      <c r="A622" s="107"/>
      <c r="B622" s="52" t="s">
        <v>412</v>
      </c>
      <c r="C622" s="993"/>
      <c r="D622" s="20"/>
      <c r="E622" s="21"/>
      <c r="F622" s="21"/>
      <c r="G622" s="113"/>
      <c r="H622" s="20"/>
      <c r="I622" s="22"/>
      <c r="J622" s="22"/>
      <c r="K622" s="112"/>
      <c r="L622" s="20"/>
      <c r="M622" s="22"/>
      <c r="N622" s="22"/>
      <c r="O622" s="112"/>
      <c r="P622" s="37"/>
      <c r="Q622" s="38"/>
      <c r="R622" s="39"/>
      <c r="S622" s="112"/>
      <c r="T622" s="20"/>
      <c r="U622" s="22"/>
      <c r="V622" s="22"/>
      <c r="W622" s="112"/>
      <c r="X622" s="20"/>
      <c r="Y622" s="24"/>
      <c r="Z622" s="24"/>
      <c r="AA622" s="112"/>
      <c r="AB622" s="20"/>
      <c r="AC622" s="22"/>
      <c r="AD622" s="22"/>
      <c r="AE622" s="311"/>
    </row>
    <row r="623" spans="1:31" ht="15.75" customHeight="1" x14ac:dyDescent="0.4">
      <c r="A623" s="107"/>
      <c r="B623" s="52"/>
      <c r="C623" s="994" t="s">
        <v>1</v>
      </c>
      <c r="D623" s="25" t="s">
        <v>9837</v>
      </c>
      <c r="E623" s="26">
        <v>4</v>
      </c>
      <c r="F623" s="26"/>
      <c r="G623" s="111" t="s">
        <v>269</v>
      </c>
      <c r="H623" s="25" t="s">
        <v>9837</v>
      </c>
      <c r="I623" s="27">
        <v>4</v>
      </c>
      <c r="J623" s="28"/>
      <c r="K623" s="110" t="s">
        <v>269</v>
      </c>
      <c r="L623" s="25" t="s">
        <v>9837</v>
      </c>
      <c r="M623" s="28">
        <v>4</v>
      </c>
      <c r="N623" s="28"/>
      <c r="O623" s="110" t="s">
        <v>269</v>
      </c>
      <c r="P623" s="25" t="s">
        <v>9837</v>
      </c>
      <c r="Q623" s="27">
        <v>4</v>
      </c>
      <c r="R623" s="28"/>
      <c r="S623" s="110" t="s">
        <v>269</v>
      </c>
      <c r="T623" s="25" t="s">
        <v>9837</v>
      </c>
      <c r="U623" s="28">
        <v>4</v>
      </c>
      <c r="V623" s="28"/>
      <c r="W623" s="110" t="s">
        <v>269</v>
      </c>
      <c r="X623" s="25"/>
      <c r="Y623" s="28"/>
      <c r="Z623" s="28"/>
      <c r="AA623" s="110"/>
      <c r="AB623" s="25"/>
      <c r="AC623" s="27"/>
      <c r="AD623" s="28"/>
      <c r="AE623" s="312"/>
    </row>
    <row r="624" spans="1:31" ht="15.75" customHeight="1" x14ac:dyDescent="0.4">
      <c r="A624" s="107"/>
      <c r="B624" s="52"/>
      <c r="C624" s="994"/>
      <c r="D624" s="40"/>
      <c r="E624" s="41"/>
      <c r="F624" s="42"/>
      <c r="G624" s="108"/>
      <c r="H624" s="40"/>
      <c r="I624" s="42"/>
      <c r="J624" s="42"/>
      <c r="K624" s="108"/>
      <c r="L624" s="40"/>
      <c r="M624" s="42"/>
      <c r="N624" s="42"/>
      <c r="O624" s="108"/>
      <c r="P624" s="40"/>
      <c r="Q624" s="41"/>
      <c r="R624" s="42"/>
      <c r="S624" s="108"/>
      <c r="T624" s="40"/>
      <c r="U624" s="42"/>
      <c r="V624" s="42"/>
      <c r="W624" s="108"/>
      <c r="X624" s="40"/>
      <c r="Y624" s="43"/>
      <c r="Z624" s="43"/>
      <c r="AA624" s="109"/>
      <c r="AB624" s="40"/>
      <c r="AC624" s="41"/>
      <c r="AD624" s="42"/>
      <c r="AE624" s="313"/>
    </row>
    <row r="625" spans="1:31" ht="15.75" customHeight="1" x14ac:dyDescent="0.4">
      <c r="A625" s="105">
        <v>14</v>
      </c>
      <c r="B625" s="51" t="s">
        <v>8548</v>
      </c>
      <c r="C625" s="992" t="s">
        <v>0</v>
      </c>
      <c r="D625" s="15"/>
      <c r="E625" s="16"/>
      <c r="F625" s="16"/>
      <c r="G625" s="115"/>
      <c r="H625" s="15"/>
      <c r="I625" s="17"/>
      <c r="J625" s="18"/>
      <c r="K625" s="114"/>
      <c r="L625" s="15"/>
      <c r="M625" s="18"/>
      <c r="N625" s="18"/>
      <c r="O625" s="114"/>
      <c r="P625" s="34"/>
      <c r="Q625" s="35"/>
      <c r="R625" s="36"/>
      <c r="S625" s="114"/>
      <c r="T625" s="15"/>
      <c r="U625" s="18"/>
      <c r="V625" s="18"/>
      <c r="W625" s="114"/>
      <c r="X625" s="18" t="s">
        <v>9958</v>
      </c>
      <c r="Y625" s="18">
        <v>4</v>
      </c>
      <c r="Z625" s="18"/>
      <c r="AA625" s="114" t="s">
        <v>259</v>
      </c>
      <c r="AB625" s="15"/>
      <c r="AC625" s="17"/>
      <c r="AD625" s="18"/>
      <c r="AE625" s="310"/>
    </row>
    <row r="626" spans="1:31" ht="15.75" customHeight="1" x14ac:dyDescent="0.4">
      <c r="A626" s="107"/>
      <c r="B626" s="52" t="s">
        <v>844</v>
      </c>
      <c r="C626" s="993"/>
      <c r="D626" s="20"/>
      <c r="E626" s="21"/>
      <c r="F626" s="21"/>
      <c r="G626" s="113"/>
      <c r="H626" s="20"/>
      <c r="I626" s="22"/>
      <c r="J626" s="22"/>
      <c r="K626" s="112"/>
      <c r="L626" s="20"/>
      <c r="M626" s="22"/>
      <c r="N626" s="22"/>
      <c r="O626" s="112"/>
      <c r="P626" s="37"/>
      <c r="Q626" s="38"/>
      <c r="R626" s="39"/>
      <c r="S626" s="112"/>
      <c r="T626" s="20"/>
      <c r="U626" s="22"/>
      <c r="V626" s="22"/>
      <c r="W626" s="112"/>
      <c r="X626" s="20"/>
      <c r="Y626" s="24"/>
      <c r="Z626" s="24"/>
      <c r="AA626" s="112"/>
      <c r="AB626" s="20"/>
      <c r="AC626" s="22"/>
      <c r="AD626" s="22"/>
      <c r="AE626" s="311"/>
    </row>
    <row r="627" spans="1:31" ht="15.75" customHeight="1" x14ac:dyDescent="0.4">
      <c r="A627" s="107"/>
      <c r="B627" s="52"/>
      <c r="C627" s="994" t="s">
        <v>1</v>
      </c>
      <c r="D627" s="25"/>
      <c r="E627" s="26"/>
      <c r="F627" s="26"/>
      <c r="G627" s="111"/>
      <c r="H627" s="25"/>
      <c r="I627" s="27"/>
      <c r="J627" s="28"/>
      <c r="K627" s="110"/>
      <c r="L627" s="25"/>
      <c r="M627" s="28"/>
      <c r="N627" s="28"/>
      <c r="O627" s="110"/>
      <c r="P627" s="25"/>
      <c r="Q627" s="27"/>
      <c r="R627" s="28"/>
      <c r="S627" s="110"/>
      <c r="T627" s="25" t="s">
        <v>9958</v>
      </c>
      <c r="U627" s="28">
        <v>4</v>
      </c>
      <c r="V627" s="28"/>
      <c r="W627" s="110" t="s">
        <v>259</v>
      </c>
      <c r="X627" s="25" t="s">
        <v>9958</v>
      </c>
      <c r="Y627" s="28">
        <v>4</v>
      </c>
      <c r="Z627" s="28"/>
      <c r="AA627" s="110" t="s">
        <v>259</v>
      </c>
      <c r="AB627" s="25"/>
      <c r="AC627" s="27"/>
      <c r="AD627" s="28"/>
      <c r="AE627" s="312"/>
    </row>
    <row r="628" spans="1:31" ht="15.75" customHeight="1" x14ac:dyDescent="0.4">
      <c r="A628" s="107"/>
      <c r="B628" s="52"/>
      <c r="C628" s="994" t="s">
        <v>547</v>
      </c>
      <c r="D628" s="40"/>
      <c r="E628" s="41"/>
      <c r="F628" s="42"/>
      <c r="G628" s="108"/>
      <c r="H628" s="40"/>
      <c r="I628" s="42"/>
      <c r="J628" s="42"/>
      <c r="K628" s="108"/>
      <c r="L628" s="40"/>
      <c r="M628" s="42"/>
      <c r="N628" s="42"/>
      <c r="O628" s="108"/>
      <c r="P628" s="40"/>
      <c r="Q628" s="41"/>
      <c r="R628" s="42"/>
      <c r="S628" s="108"/>
      <c r="T628" s="40"/>
      <c r="U628" s="42"/>
      <c r="V628" s="42"/>
      <c r="W628" s="108"/>
      <c r="X628" s="40"/>
      <c r="Y628" s="43"/>
      <c r="Z628" s="43"/>
      <c r="AA628" s="109"/>
      <c r="AB628" s="40"/>
      <c r="AC628" s="41"/>
      <c r="AD628" s="42"/>
      <c r="AE628" s="313"/>
    </row>
    <row r="629" spans="1:31" ht="15.75" customHeight="1" x14ac:dyDescent="0.4">
      <c r="A629" s="105">
        <v>14</v>
      </c>
      <c r="B629" s="51" t="s">
        <v>8549</v>
      </c>
      <c r="C629" s="992" t="s">
        <v>0</v>
      </c>
      <c r="D629" s="15"/>
      <c r="E629" s="16"/>
      <c r="F629" s="16"/>
      <c r="G629" s="115"/>
      <c r="H629" s="15"/>
      <c r="I629" s="17"/>
      <c r="J629" s="18"/>
      <c r="K629" s="114"/>
      <c r="L629" s="18"/>
      <c r="M629" s="18"/>
      <c r="N629" s="18"/>
      <c r="O629" s="114"/>
      <c r="P629" s="15"/>
      <c r="Q629" s="17"/>
      <c r="R629" s="18"/>
      <c r="S629" s="114"/>
      <c r="T629" s="15"/>
      <c r="U629" s="18"/>
      <c r="V629" s="18"/>
      <c r="W629" s="114"/>
      <c r="X629" s="15" t="s">
        <v>9959</v>
      </c>
      <c r="Y629" s="18">
        <v>4</v>
      </c>
      <c r="Z629" s="18"/>
      <c r="AA629" s="114" t="s">
        <v>263</v>
      </c>
      <c r="AB629" s="15"/>
      <c r="AC629" s="17"/>
      <c r="AD629" s="18"/>
      <c r="AE629" s="310"/>
    </row>
    <row r="630" spans="1:31" ht="15.75" customHeight="1" x14ac:dyDescent="0.4">
      <c r="A630" s="107"/>
      <c r="B630" s="52" t="s">
        <v>844</v>
      </c>
      <c r="C630" s="993"/>
      <c r="D630" s="20"/>
      <c r="E630" s="21"/>
      <c r="F630" s="21"/>
      <c r="G630" s="113"/>
      <c r="H630" s="20"/>
      <c r="I630" s="22"/>
      <c r="J630" s="22"/>
      <c r="K630" s="112"/>
      <c r="L630" s="20"/>
      <c r="M630" s="22"/>
      <c r="N630" s="22"/>
      <c r="O630" s="112"/>
      <c r="P630" s="20"/>
      <c r="Q630" s="24"/>
      <c r="R630" s="24"/>
      <c r="S630" s="112"/>
      <c r="T630" s="20"/>
      <c r="U630" s="24"/>
      <c r="V630" s="22"/>
      <c r="W630" s="112"/>
      <c r="X630" s="20"/>
      <c r="Y630" s="24"/>
      <c r="Z630" s="24"/>
      <c r="AA630" s="112"/>
      <c r="AB630" s="20"/>
      <c r="AC630" s="22"/>
      <c r="AD630" s="22"/>
      <c r="AE630" s="311"/>
    </row>
    <row r="631" spans="1:31" ht="15.75" customHeight="1" x14ac:dyDescent="0.4">
      <c r="A631" s="107"/>
      <c r="B631" s="52"/>
      <c r="C631" s="994" t="s">
        <v>1</v>
      </c>
      <c r="D631" s="25"/>
      <c r="E631" s="26"/>
      <c r="F631" s="26"/>
      <c r="G631" s="111"/>
      <c r="H631" s="25"/>
      <c r="I631" s="27"/>
      <c r="J631" s="28"/>
      <c r="K631" s="110"/>
      <c r="L631" s="25"/>
      <c r="M631" s="28"/>
      <c r="N631" s="28"/>
      <c r="O631" s="110"/>
      <c r="P631" s="30"/>
      <c r="Q631" s="31"/>
      <c r="R631" s="28"/>
      <c r="S631" s="110"/>
      <c r="T631" s="25" t="s">
        <v>9959</v>
      </c>
      <c r="U631" s="28">
        <v>4</v>
      </c>
      <c r="V631" s="28"/>
      <c r="W631" s="110" t="s">
        <v>263</v>
      </c>
      <c r="X631" s="25" t="s">
        <v>9959</v>
      </c>
      <c r="Y631" s="28">
        <v>4</v>
      </c>
      <c r="Z631" s="28"/>
      <c r="AA631" s="110" t="s">
        <v>263</v>
      </c>
      <c r="AB631" s="25"/>
      <c r="AC631" s="27"/>
      <c r="AD631" s="28"/>
      <c r="AE631" s="312"/>
    </row>
    <row r="632" spans="1:31" ht="15.75" customHeight="1" x14ac:dyDescent="0.4">
      <c r="A632" s="107"/>
      <c r="B632" s="52"/>
      <c r="C632" s="994" t="s">
        <v>547</v>
      </c>
      <c r="D632" s="25"/>
      <c r="E632" s="26"/>
      <c r="F632" s="26"/>
      <c r="G632" s="111"/>
      <c r="H632" s="25"/>
      <c r="I632" s="28"/>
      <c r="J632" s="28"/>
      <c r="K632" s="110"/>
      <c r="L632" s="25"/>
      <c r="M632" s="28"/>
      <c r="N632" s="28"/>
      <c r="O632" s="110"/>
      <c r="P632" s="30"/>
      <c r="Q632" s="31"/>
      <c r="R632" s="32"/>
      <c r="S632" s="110"/>
      <c r="T632" s="25"/>
      <c r="U632" s="27"/>
      <c r="V632" s="27"/>
      <c r="W632" s="110"/>
      <c r="X632" s="25"/>
      <c r="Y632" s="33"/>
      <c r="Z632" s="33"/>
      <c r="AA632" s="116"/>
      <c r="AB632" s="25"/>
      <c r="AC632" s="27"/>
      <c r="AD632" s="28"/>
      <c r="AE632" s="312"/>
    </row>
    <row r="633" spans="1:31" ht="15.75" customHeight="1" x14ac:dyDescent="0.4">
      <c r="A633" s="105">
        <v>15</v>
      </c>
      <c r="B633" s="51" t="s">
        <v>8437</v>
      </c>
      <c r="C633" s="992" t="s">
        <v>0</v>
      </c>
      <c r="D633" s="15"/>
      <c r="E633" s="16"/>
      <c r="F633" s="16"/>
      <c r="G633" s="115"/>
      <c r="H633" s="15"/>
      <c r="I633" s="17"/>
      <c r="J633" s="18"/>
      <c r="K633" s="114"/>
      <c r="L633" s="18"/>
      <c r="M633" s="18"/>
      <c r="N633" s="18"/>
      <c r="O633" s="114"/>
      <c r="P633" s="15"/>
      <c r="Q633" s="17"/>
      <c r="R633" s="18"/>
      <c r="S633" s="114"/>
      <c r="T633" s="15"/>
      <c r="U633" s="17"/>
      <c r="V633" s="18"/>
      <c r="W633" s="114"/>
      <c r="X633" s="15" t="s">
        <v>9960</v>
      </c>
      <c r="Y633" s="18">
        <v>4</v>
      </c>
      <c r="Z633" s="18"/>
      <c r="AA633" s="114" t="s">
        <v>273</v>
      </c>
      <c r="AB633" s="15"/>
      <c r="AC633" s="17"/>
      <c r="AD633" s="18"/>
      <c r="AE633" s="310"/>
    </row>
    <row r="634" spans="1:31" ht="15.75" customHeight="1" x14ac:dyDescent="0.4">
      <c r="A634" s="107"/>
      <c r="B634" s="52" t="s">
        <v>837</v>
      </c>
      <c r="C634" s="993"/>
      <c r="D634" s="20"/>
      <c r="E634" s="21"/>
      <c r="F634" s="21"/>
      <c r="G634" s="113"/>
      <c r="H634" s="20"/>
      <c r="I634" s="22"/>
      <c r="J634" s="22"/>
      <c r="K634" s="112"/>
      <c r="L634" s="20"/>
      <c r="M634" s="22"/>
      <c r="N634" s="22"/>
      <c r="O634" s="112"/>
      <c r="P634" s="20"/>
      <c r="Q634" s="24"/>
      <c r="R634" s="24"/>
      <c r="S634" s="112"/>
      <c r="T634" s="20"/>
      <c r="U634" s="22"/>
      <c r="V634" s="22"/>
      <c r="W634" s="112"/>
      <c r="X634" s="20"/>
      <c r="Y634" s="24"/>
      <c r="Z634" s="24"/>
      <c r="AA634" s="112"/>
      <c r="AB634" s="20"/>
      <c r="AC634" s="22"/>
      <c r="AD634" s="22"/>
      <c r="AE634" s="311"/>
    </row>
    <row r="635" spans="1:31" ht="15.75" customHeight="1" x14ac:dyDescent="0.4">
      <c r="A635" s="107"/>
      <c r="B635" s="52"/>
      <c r="C635" s="994" t="s">
        <v>1</v>
      </c>
      <c r="D635" s="25"/>
      <c r="E635" s="26"/>
      <c r="F635" s="26"/>
      <c r="G635" s="111"/>
      <c r="H635" s="25"/>
      <c r="I635" s="27"/>
      <c r="J635" s="28"/>
      <c r="K635" s="110"/>
      <c r="L635" s="25"/>
      <c r="M635" s="28"/>
      <c r="N635" s="28"/>
      <c r="O635" s="110"/>
      <c r="P635" s="30"/>
      <c r="Q635" s="31"/>
      <c r="R635" s="28"/>
      <c r="S635" s="110"/>
      <c r="T635" s="25" t="s">
        <v>9960</v>
      </c>
      <c r="U635" s="28">
        <v>4</v>
      </c>
      <c r="V635" s="28"/>
      <c r="W635" s="110" t="s">
        <v>273</v>
      </c>
      <c r="X635" s="25" t="s">
        <v>9960</v>
      </c>
      <c r="Y635" s="28">
        <v>4</v>
      </c>
      <c r="Z635" s="28"/>
      <c r="AA635" s="110" t="s">
        <v>273</v>
      </c>
      <c r="AB635" s="25"/>
      <c r="AC635" s="27"/>
      <c r="AD635" s="28"/>
      <c r="AE635" s="312"/>
    </row>
    <row r="636" spans="1:31" ht="15.75" customHeight="1" x14ac:dyDescent="0.4">
      <c r="A636" s="107"/>
      <c r="B636" s="52"/>
      <c r="C636" s="994" t="s">
        <v>547</v>
      </c>
      <c r="D636" s="25" t="s">
        <v>9838</v>
      </c>
      <c r="E636" s="26">
        <v>3</v>
      </c>
      <c r="F636" s="26"/>
      <c r="G636" s="111" t="s">
        <v>712</v>
      </c>
      <c r="H636" s="25" t="s">
        <v>9838</v>
      </c>
      <c r="I636" s="28">
        <v>2</v>
      </c>
      <c r="J636" s="28"/>
      <c r="K636" s="110" t="s">
        <v>712</v>
      </c>
      <c r="L636" s="25"/>
      <c r="M636" s="28"/>
      <c r="N636" s="28"/>
      <c r="O636" s="110"/>
      <c r="P636" s="30"/>
      <c r="Q636" s="31"/>
      <c r="R636" s="32"/>
      <c r="S636" s="110"/>
      <c r="T636" s="25"/>
      <c r="U636" s="28"/>
      <c r="V636" s="28"/>
      <c r="W636" s="110"/>
      <c r="X636" s="25"/>
      <c r="Y636" s="33"/>
      <c r="Z636" s="33"/>
      <c r="AA636" s="116"/>
      <c r="AB636" s="25"/>
      <c r="AC636" s="27"/>
      <c r="AD636" s="28"/>
      <c r="AE636" s="312"/>
    </row>
    <row r="637" spans="1:31" ht="15.75" customHeight="1" x14ac:dyDescent="0.4">
      <c r="A637" s="105">
        <v>16</v>
      </c>
      <c r="B637" s="51" t="s">
        <v>8495</v>
      </c>
      <c r="C637" s="992" t="s">
        <v>0</v>
      </c>
      <c r="D637" s="15"/>
      <c r="E637" s="16"/>
      <c r="F637" s="16"/>
      <c r="G637" s="115"/>
      <c r="H637" s="15"/>
      <c r="I637" s="17"/>
      <c r="J637" s="18"/>
      <c r="K637" s="114"/>
      <c r="L637" s="15"/>
      <c r="M637" s="18"/>
      <c r="N637" s="18"/>
      <c r="O637" s="114"/>
      <c r="P637" s="34"/>
      <c r="Q637" s="35"/>
      <c r="R637" s="36"/>
      <c r="S637" s="114"/>
      <c r="T637" s="15"/>
      <c r="U637" s="18"/>
      <c r="V637" s="18"/>
      <c r="W637" s="114"/>
      <c r="X637" s="18" t="s">
        <v>9961</v>
      </c>
      <c r="Y637" s="18">
        <v>5</v>
      </c>
      <c r="Z637" s="18"/>
      <c r="AA637" s="114" t="s">
        <v>270</v>
      </c>
      <c r="AB637" s="15"/>
      <c r="AC637" s="17"/>
      <c r="AD637" s="18"/>
      <c r="AE637" s="310"/>
    </row>
    <row r="638" spans="1:31" ht="15.75" customHeight="1" x14ac:dyDescent="0.4">
      <c r="A638" s="107"/>
      <c r="B638" s="52" t="s">
        <v>844</v>
      </c>
      <c r="C638" s="993"/>
      <c r="D638" s="20"/>
      <c r="E638" s="21"/>
      <c r="F638" s="21"/>
      <c r="G638" s="113"/>
      <c r="H638" s="20"/>
      <c r="I638" s="22"/>
      <c r="J638" s="22"/>
      <c r="K638" s="112"/>
      <c r="L638" s="20"/>
      <c r="M638" s="22"/>
      <c r="N638" s="22"/>
      <c r="O638" s="112"/>
      <c r="P638" s="37"/>
      <c r="Q638" s="38"/>
      <c r="R638" s="39"/>
      <c r="S638" s="112"/>
      <c r="T638" s="20"/>
      <c r="U638" s="22"/>
      <c r="V638" s="22"/>
      <c r="W638" s="112"/>
      <c r="X638" s="20"/>
      <c r="Y638" s="24"/>
      <c r="Z638" s="24"/>
      <c r="AA638" s="112"/>
      <c r="AB638" s="20"/>
      <c r="AC638" s="22"/>
      <c r="AD638" s="22"/>
      <c r="AE638" s="311"/>
    </row>
    <row r="639" spans="1:31" ht="15.75" customHeight="1" x14ac:dyDescent="0.4">
      <c r="A639" s="107"/>
      <c r="B639" s="52"/>
      <c r="C639" s="994" t="s">
        <v>1</v>
      </c>
      <c r="D639" s="25"/>
      <c r="E639" s="26"/>
      <c r="F639" s="26"/>
      <c r="G639" s="111"/>
      <c r="H639" s="25"/>
      <c r="I639" s="27"/>
      <c r="J639" s="28"/>
      <c r="K639" s="110"/>
      <c r="L639" s="25"/>
      <c r="M639" s="28"/>
      <c r="N639" s="28"/>
      <c r="O639" s="110"/>
      <c r="P639" s="25"/>
      <c r="Q639" s="27"/>
      <c r="R639" s="28"/>
      <c r="S639" s="110"/>
      <c r="T639" s="25" t="s">
        <v>9961</v>
      </c>
      <c r="U639" s="28">
        <v>5</v>
      </c>
      <c r="V639" s="28"/>
      <c r="W639" s="110" t="s">
        <v>270</v>
      </c>
      <c r="X639" s="25" t="s">
        <v>9961</v>
      </c>
      <c r="Y639" s="28">
        <v>5</v>
      </c>
      <c r="Z639" s="28"/>
      <c r="AA639" s="110" t="s">
        <v>270</v>
      </c>
      <c r="AB639" s="25"/>
      <c r="AC639" s="27"/>
      <c r="AD639" s="28"/>
      <c r="AE639" s="312"/>
    </row>
    <row r="640" spans="1:31" ht="15.75" customHeight="1" x14ac:dyDescent="0.4">
      <c r="A640" s="107"/>
      <c r="B640" s="52"/>
      <c r="C640" s="995" t="s">
        <v>547</v>
      </c>
      <c r="D640" s="25"/>
      <c r="E640" s="26"/>
      <c r="F640" s="26"/>
      <c r="G640" s="111"/>
      <c r="H640" s="25"/>
      <c r="I640" s="28"/>
      <c r="J640" s="28"/>
      <c r="K640" s="110"/>
      <c r="L640" s="25"/>
      <c r="M640" s="28"/>
      <c r="N640" s="28"/>
      <c r="O640" s="110"/>
      <c r="P640" s="25"/>
      <c r="Q640" s="27"/>
      <c r="R640" s="28"/>
      <c r="S640" s="110"/>
      <c r="T640" s="25"/>
      <c r="U640" s="28"/>
      <c r="V640" s="28"/>
      <c r="W640" s="110"/>
      <c r="X640" s="25"/>
      <c r="Y640" s="33"/>
      <c r="Z640" s="33"/>
      <c r="AA640" s="116"/>
      <c r="AB640" s="25"/>
      <c r="AC640" s="27"/>
      <c r="AD640" s="28"/>
      <c r="AE640" s="312"/>
    </row>
    <row r="641" spans="1:31" ht="15.75" customHeight="1" x14ac:dyDescent="0.4">
      <c r="A641" s="105">
        <v>17</v>
      </c>
      <c r="B641" s="51" t="s">
        <v>7418</v>
      </c>
      <c r="C641" s="992" t="s">
        <v>0</v>
      </c>
      <c r="D641" s="15"/>
      <c r="E641" s="16"/>
      <c r="F641" s="16"/>
      <c r="G641" s="115"/>
      <c r="H641" s="15"/>
      <c r="I641" s="17"/>
      <c r="J641" s="18"/>
      <c r="K641" s="114"/>
      <c r="L641" s="15"/>
      <c r="M641" s="18"/>
      <c r="N641" s="18"/>
      <c r="O641" s="114"/>
      <c r="P641" s="34"/>
      <c r="Q641" s="35"/>
      <c r="R641" s="36"/>
      <c r="S641" s="114"/>
      <c r="T641" s="15"/>
      <c r="U641" s="18"/>
      <c r="V641" s="18"/>
      <c r="W641" s="114"/>
      <c r="X641" s="18" t="s">
        <v>9985</v>
      </c>
      <c r="Y641" s="18">
        <v>4</v>
      </c>
      <c r="Z641" s="18"/>
      <c r="AA641" s="114" t="s">
        <v>269</v>
      </c>
      <c r="AB641" s="15"/>
      <c r="AC641" s="17"/>
      <c r="AD641" s="18"/>
      <c r="AE641" s="310"/>
    </row>
    <row r="642" spans="1:31" ht="15.75" customHeight="1" x14ac:dyDescent="0.4">
      <c r="A642" s="107"/>
      <c r="B642" s="52" t="s">
        <v>7417</v>
      </c>
      <c r="C642" s="993"/>
      <c r="D642" s="20"/>
      <c r="E642" s="21"/>
      <c r="F642" s="21"/>
      <c r="G642" s="113"/>
      <c r="H642" s="20"/>
      <c r="I642" s="22"/>
      <c r="J642" s="22"/>
      <c r="K642" s="112"/>
      <c r="L642" s="20"/>
      <c r="M642" s="22"/>
      <c r="N642" s="22"/>
      <c r="O642" s="112"/>
      <c r="P642" s="37"/>
      <c r="Q642" s="38"/>
      <c r="R642" s="39"/>
      <c r="S642" s="112"/>
      <c r="T642" s="20"/>
      <c r="U642" s="22"/>
      <c r="V642" s="22"/>
      <c r="W642" s="112"/>
      <c r="X642" s="20"/>
      <c r="Y642" s="24"/>
      <c r="Z642" s="24"/>
      <c r="AA642" s="112"/>
      <c r="AB642" s="20"/>
      <c r="AC642" s="22"/>
      <c r="AD642" s="22"/>
      <c r="AE642" s="311"/>
    </row>
    <row r="643" spans="1:31" ht="15.75" customHeight="1" x14ac:dyDescent="0.4">
      <c r="A643" s="107"/>
      <c r="B643" s="52"/>
      <c r="C643" s="994" t="s">
        <v>1</v>
      </c>
      <c r="D643" s="25"/>
      <c r="E643" s="26"/>
      <c r="F643" s="26"/>
      <c r="G643" s="111"/>
      <c r="H643" s="25"/>
      <c r="I643" s="27"/>
      <c r="J643" s="28"/>
      <c r="K643" s="110"/>
      <c r="L643" s="25"/>
      <c r="M643" s="28"/>
      <c r="N643" s="28"/>
      <c r="O643" s="110"/>
      <c r="P643" s="25"/>
      <c r="Q643" s="27"/>
      <c r="R643" s="28"/>
      <c r="S643" s="110"/>
      <c r="T643" s="25"/>
      <c r="U643" s="28"/>
      <c r="V643" s="28"/>
      <c r="W643" s="110"/>
      <c r="X643" s="25" t="s">
        <v>9985</v>
      </c>
      <c r="Y643" s="28">
        <v>4</v>
      </c>
      <c r="Z643" s="28"/>
      <c r="AA643" s="110" t="s">
        <v>269</v>
      </c>
      <c r="AB643" s="25"/>
      <c r="AC643" s="27"/>
      <c r="AD643" s="28"/>
      <c r="AE643" s="312"/>
    </row>
    <row r="644" spans="1:31" ht="15.75" customHeight="1" x14ac:dyDescent="0.4">
      <c r="A644" s="107"/>
      <c r="B644" s="52"/>
      <c r="C644" s="995"/>
      <c r="D644" s="40"/>
      <c r="E644" s="41"/>
      <c r="F644" s="42"/>
      <c r="G644" s="108"/>
      <c r="H644" s="40"/>
      <c r="I644" s="42"/>
      <c r="J644" s="42"/>
      <c r="K644" s="108"/>
      <c r="L644" s="40"/>
      <c r="M644" s="42"/>
      <c r="N644" s="42"/>
      <c r="O644" s="108"/>
      <c r="P644" s="40"/>
      <c r="Q644" s="41"/>
      <c r="R644" s="42"/>
      <c r="S644" s="108"/>
      <c r="T644" s="40"/>
      <c r="U644" s="42"/>
      <c r="V644" s="42"/>
      <c r="W644" s="108"/>
      <c r="X644" s="40" t="s">
        <v>9986</v>
      </c>
      <c r="Y644" s="43"/>
      <c r="Z644" s="43"/>
      <c r="AA644" s="109"/>
      <c r="AB644" s="40"/>
      <c r="AC644" s="41"/>
      <c r="AD644" s="42"/>
      <c r="AE644" s="313"/>
    </row>
    <row r="645" spans="1:31" ht="15.75" customHeight="1" x14ac:dyDescent="0.4">
      <c r="A645" s="105">
        <v>18</v>
      </c>
      <c r="B645" s="51" t="s">
        <v>8591</v>
      </c>
      <c r="C645" s="992"/>
      <c r="D645" s="15"/>
      <c r="E645" s="16"/>
      <c r="F645" s="16"/>
      <c r="G645" s="115"/>
      <c r="H645" s="15"/>
      <c r="I645" s="17"/>
      <c r="J645" s="18"/>
      <c r="K645" s="114"/>
      <c r="L645" s="15"/>
      <c r="M645" s="18"/>
      <c r="N645" s="18"/>
      <c r="O645" s="114"/>
      <c r="P645" s="34"/>
      <c r="Q645" s="35"/>
      <c r="R645" s="36"/>
      <c r="S645" s="114"/>
      <c r="T645" s="15"/>
      <c r="U645" s="18"/>
      <c r="V645" s="18"/>
      <c r="W645" s="114"/>
      <c r="X645" s="18" t="s">
        <v>9839</v>
      </c>
      <c r="Y645" s="18">
        <v>4</v>
      </c>
      <c r="Z645" s="18"/>
      <c r="AA645" s="114" t="s">
        <v>246</v>
      </c>
      <c r="AB645" s="15"/>
      <c r="AC645" s="17"/>
      <c r="AD645" s="18"/>
      <c r="AE645" s="310"/>
    </row>
    <row r="646" spans="1:31" ht="15.75" customHeight="1" x14ac:dyDescent="0.4">
      <c r="A646" s="107"/>
      <c r="B646" s="52" t="s">
        <v>842</v>
      </c>
      <c r="C646" s="993"/>
      <c r="D646" s="20"/>
      <c r="E646" s="21"/>
      <c r="F646" s="21"/>
      <c r="G646" s="113"/>
      <c r="H646" s="20"/>
      <c r="I646" s="22"/>
      <c r="J646" s="22"/>
      <c r="K646" s="112"/>
      <c r="L646" s="20"/>
      <c r="M646" s="22"/>
      <c r="N646" s="22"/>
      <c r="O646" s="112"/>
      <c r="P646" s="37"/>
      <c r="Q646" s="38"/>
      <c r="R646" s="39"/>
      <c r="S646" s="112"/>
      <c r="T646" s="20"/>
      <c r="U646" s="22"/>
      <c r="V646" s="22"/>
      <c r="W646" s="112"/>
      <c r="X646" s="20"/>
      <c r="Y646" s="24"/>
      <c r="Z646" s="24"/>
      <c r="AA646" s="112"/>
      <c r="AB646" s="20"/>
      <c r="AC646" s="22"/>
      <c r="AD646" s="22"/>
      <c r="AE646" s="311"/>
    </row>
    <row r="647" spans="1:31" ht="15.75" customHeight="1" x14ac:dyDescent="0.4">
      <c r="A647" s="107"/>
      <c r="B647" s="52"/>
      <c r="C647" s="994"/>
      <c r="D647" s="25" t="s">
        <v>9839</v>
      </c>
      <c r="E647" s="26">
        <v>4</v>
      </c>
      <c r="F647" s="26"/>
      <c r="G647" s="111" t="s">
        <v>246</v>
      </c>
      <c r="H647" s="25" t="s">
        <v>9839</v>
      </c>
      <c r="I647" s="27">
        <v>4</v>
      </c>
      <c r="J647" s="28"/>
      <c r="K647" s="110" t="s">
        <v>246</v>
      </c>
      <c r="L647" s="25" t="s">
        <v>9839</v>
      </c>
      <c r="M647" s="28">
        <v>4</v>
      </c>
      <c r="N647" s="28"/>
      <c r="O647" s="110" t="s">
        <v>246</v>
      </c>
      <c r="P647" s="25" t="s">
        <v>9839</v>
      </c>
      <c r="Q647" s="27">
        <v>4</v>
      </c>
      <c r="R647" s="28"/>
      <c r="S647" s="110" t="s">
        <v>246</v>
      </c>
      <c r="T647" s="25" t="s">
        <v>9839</v>
      </c>
      <c r="U647" s="28">
        <v>4</v>
      </c>
      <c r="V647" s="28"/>
      <c r="W647" s="110" t="s">
        <v>246</v>
      </c>
      <c r="X647" s="25" t="s">
        <v>9839</v>
      </c>
      <c r="Y647" s="28">
        <v>4</v>
      </c>
      <c r="Z647" s="28"/>
      <c r="AA647" s="110" t="s">
        <v>246</v>
      </c>
      <c r="AB647" s="25"/>
      <c r="AC647" s="27"/>
      <c r="AD647" s="28"/>
      <c r="AE647" s="312"/>
    </row>
    <row r="648" spans="1:31" ht="15.75" customHeight="1" x14ac:dyDescent="0.4">
      <c r="A648" s="107"/>
      <c r="B648" s="52"/>
      <c r="C648" s="994"/>
      <c r="D648" s="40"/>
      <c r="E648" s="41"/>
      <c r="F648" s="42"/>
      <c r="G648" s="108"/>
      <c r="H648" s="40"/>
      <c r="I648" s="42"/>
      <c r="J648" s="42"/>
      <c r="K648" s="108"/>
      <c r="L648" s="40"/>
      <c r="M648" s="42"/>
      <c r="N648" s="42"/>
      <c r="O648" s="108"/>
      <c r="P648" s="40"/>
      <c r="Q648" s="41"/>
      <c r="R648" s="42"/>
      <c r="S648" s="108"/>
      <c r="T648" s="40"/>
      <c r="U648" s="42"/>
      <c r="V648" s="42"/>
      <c r="W648" s="108"/>
      <c r="X648" s="40"/>
      <c r="Y648" s="43"/>
      <c r="Z648" s="43"/>
      <c r="AA648" s="109"/>
      <c r="AB648" s="40"/>
      <c r="AC648" s="41"/>
      <c r="AD648" s="42"/>
      <c r="AE648" s="313"/>
    </row>
    <row r="649" spans="1:31" ht="15.75" customHeight="1" x14ac:dyDescent="0.4">
      <c r="A649" s="105">
        <v>19</v>
      </c>
      <c r="B649" s="51" t="s">
        <v>8593</v>
      </c>
      <c r="C649" s="992"/>
      <c r="D649" s="15"/>
      <c r="E649" s="16"/>
      <c r="F649" s="16"/>
      <c r="G649" s="115"/>
      <c r="H649" s="15"/>
      <c r="I649" s="17"/>
      <c r="J649" s="18"/>
      <c r="K649" s="114"/>
      <c r="L649" s="15"/>
      <c r="M649" s="18"/>
      <c r="N649" s="18"/>
      <c r="O649" s="114"/>
      <c r="P649" s="34"/>
      <c r="Q649" s="35"/>
      <c r="R649" s="36"/>
      <c r="S649" s="114"/>
      <c r="T649" s="15"/>
      <c r="U649" s="18"/>
      <c r="V649" s="18"/>
      <c r="W649" s="114"/>
      <c r="X649" s="18" t="s">
        <v>9840</v>
      </c>
      <c r="Y649" s="18">
        <v>4</v>
      </c>
      <c r="Z649" s="18"/>
      <c r="AA649" s="114" t="s">
        <v>280</v>
      </c>
      <c r="AB649" s="15"/>
      <c r="AC649" s="17"/>
      <c r="AD649" s="18"/>
      <c r="AE649" s="310"/>
    </row>
    <row r="650" spans="1:31" ht="15.75" customHeight="1" x14ac:dyDescent="0.4">
      <c r="A650" s="107"/>
      <c r="B650" s="52" t="s">
        <v>842</v>
      </c>
      <c r="C650" s="993"/>
      <c r="D650" s="20"/>
      <c r="E650" s="21"/>
      <c r="F650" s="21"/>
      <c r="G650" s="113"/>
      <c r="H650" s="20"/>
      <c r="I650" s="22"/>
      <c r="J650" s="22"/>
      <c r="K650" s="112"/>
      <c r="L650" s="20"/>
      <c r="M650" s="22"/>
      <c r="N650" s="22"/>
      <c r="O650" s="112"/>
      <c r="P650" s="37"/>
      <c r="Q650" s="38"/>
      <c r="R650" s="39"/>
      <c r="S650" s="112"/>
      <c r="T650" s="20"/>
      <c r="U650" s="22"/>
      <c r="V650" s="22"/>
      <c r="W650" s="112"/>
      <c r="X650" s="20"/>
      <c r="Y650" s="24"/>
      <c r="Z650" s="24"/>
      <c r="AA650" s="112"/>
      <c r="AB650" s="20"/>
      <c r="AC650" s="22"/>
      <c r="AD650" s="22"/>
      <c r="AE650" s="311"/>
    </row>
    <row r="651" spans="1:31" ht="15.75" customHeight="1" x14ac:dyDescent="0.4">
      <c r="A651" s="107"/>
      <c r="B651" s="52"/>
      <c r="C651" s="994"/>
      <c r="D651" s="25" t="s">
        <v>9840</v>
      </c>
      <c r="E651" s="26">
        <v>4</v>
      </c>
      <c r="F651" s="26"/>
      <c r="G651" s="111" t="s">
        <v>280</v>
      </c>
      <c r="H651" s="25" t="s">
        <v>9840</v>
      </c>
      <c r="I651" s="27">
        <v>4</v>
      </c>
      <c r="J651" s="28"/>
      <c r="K651" s="110" t="s">
        <v>280</v>
      </c>
      <c r="L651" s="25" t="s">
        <v>9840</v>
      </c>
      <c r="M651" s="28">
        <v>4</v>
      </c>
      <c r="N651" s="28"/>
      <c r="O651" s="110" t="s">
        <v>280</v>
      </c>
      <c r="P651" s="25" t="s">
        <v>9840</v>
      </c>
      <c r="Q651" s="27">
        <v>4</v>
      </c>
      <c r="R651" s="28"/>
      <c r="S651" s="110" t="s">
        <v>280</v>
      </c>
      <c r="T651" s="25" t="s">
        <v>9840</v>
      </c>
      <c r="U651" s="28">
        <v>4</v>
      </c>
      <c r="V651" s="28"/>
      <c r="W651" s="110" t="s">
        <v>280</v>
      </c>
      <c r="X651" s="25" t="s">
        <v>9840</v>
      </c>
      <c r="Y651" s="28">
        <v>4</v>
      </c>
      <c r="Z651" s="28"/>
      <c r="AA651" s="110" t="s">
        <v>280</v>
      </c>
      <c r="AB651" s="25"/>
      <c r="AC651" s="27"/>
      <c r="AD651" s="28"/>
      <c r="AE651" s="312"/>
    </row>
    <row r="652" spans="1:31" ht="15.75" customHeight="1" x14ac:dyDescent="0.4">
      <c r="A652" s="107"/>
      <c r="B652" s="54"/>
      <c r="C652" s="994"/>
      <c r="D652" s="40"/>
      <c r="E652" s="41"/>
      <c r="F652" s="42"/>
      <c r="G652" s="108"/>
      <c r="H652" s="40"/>
      <c r="I652" s="42"/>
      <c r="J652" s="42"/>
      <c r="K652" s="108"/>
      <c r="L652" s="40"/>
      <c r="M652" s="42"/>
      <c r="N652" s="42"/>
      <c r="O652" s="108"/>
      <c r="P652" s="40"/>
      <c r="Q652" s="41"/>
      <c r="R652" s="42"/>
      <c r="S652" s="108"/>
      <c r="T652" s="40"/>
      <c r="U652" s="42"/>
      <c r="V652" s="42"/>
      <c r="W652" s="108"/>
      <c r="X652" s="40"/>
      <c r="Y652" s="43"/>
      <c r="Z652" s="43"/>
      <c r="AA652" s="109"/>
      <c r="AB652" s="40"/>
      <c r="AC652" s="41"/>
      <c r="AD652" s="42"/>
      <c r="AE652" s="313"/>
    </row>
    <row r="653" spans="1:31" ht="15.75" customHeight="1" x14ac:dyDescent="0.4">
      <c r="A653" s="105">
        <v>20</v>
      </c>
      <c r="B653" s="51" t="s">
        <v>8592</v>
      </c>
      <c r="C653" s="992"/>
      <c r="D653" s="15"/>
      <c r="E653" s="16"/>
      <c r="F653" s="16"/>
      <c r="G653" s="115"/>
      <c r="H653" s="15"/>
      <c r="I653" s="17"/>
      <c r="J653" s="18"/>
      <c r="K653" s="114"/>
      <c r="L653" s="18"/>
      <c r="M653" s="18"/>
      <c r="N653" s="18"/>
      <c r="O653" s="114"/>
      <c r="P653" s="15"/>
      <c r="Q653" s="17"/>
      <c r="R653" s="18"/>
      <c r="S653" s="114"/>
      <c r="T653" s="15"/>
      <c r="U653" s="18"/>
      <c r="V653" s="18"/>
      <c r="W653" s="114"/>
      <c r="X653" s="15" t="s">
        <v>9841</v>
      </c>
      <c r="Y653" s="18">
        <v>4</v>
      </c>
      <c r="Z653" s="18"/>
      <c r="AA653" s="114" t="s">
        <v>257</v>
      </c>
      <c r="AB653" s="15"/>
      <c r="AC653" s="17"/>
      <c r="AD653" s="18"/>
      <c r="AE653" s="310"/>
    </row>
    <row r="654" spans="1:31" ht="15.75" customHeight="1" x14ac:dyDescent="0.4">
      <c r="A654" s="107"/>
      <c r="B654" s="52" t="s">
        <v>842</v>
      </c>
      <c r="C654" s="993"/>
      <c r="D654" s="20"/>
      <c r="E654" s="21"/>
      <c r="F654" s="21"/>
      <c r="G654" s="113"/>
      <c r="H654" s="20"/>
      <c r="I654" s="22"/>
      <c r="J654" s="22"/>
      <c r="K654" s="112"/>
      <c r="L654" s="20"/>
      <c r="M654" s="22"/>
      <c r="N654" s="22"/>
      <c r="O654" s="112"/>
      <c r="P654" s="20"/>
      <c r="Q654" s="24"/>
      <c r="R654" s="24"/>
      <c r="S654" s="112"/>
      <c r="T654" s="20"/>
      <c r="U654" s="24"/>
      <c r="V654" s="22"/>
      <c r="W654" s="112"/>
      <c r="X654" s="20"/>
      <c r="Y654" s="24"/>
      <c r="Z654" s="24"/>
      <c r="AA654" s="112"/>
      <c r="AB654" s="20"/>
      <c r="AC654" s="22"/>
      <c r="AD654" s="22"/>
      <c r="AE654" s="311"/>
    </row>
    <row r="655" spans="1:31" ht="15.75" customHeight="1" x14ac:dyDescent="0.4">
      <c r="A655" s="107"/>
      <c r="B655" s="52"/>
      <c r="C655" s="994"/>
      <c r="D655" s="25" t="s">
        <v>9841</v>
      </c>
      <c r="E655" s="26">
        <v>4</v>
      </c>
      <c r="F655" s="26"/>
      <c r="G655" s="111" t="s">
        <v>257</v>
      </c>
      <c r="H655" s="25" t="s">
        <v>9841</v>
      </c>
      <c r="I655" s="27">
        <v>4</v>
      </c>
      <c r="J655" s="28"/>
      <c r="K655" s="110" t="s">
        <v>257</v>
      </c>
      <c r="L655" s="25" t="s">
        <v>9841</v>
      </c>
      <c r="M655" s="28">
        <v>4</v>
      </c>
      <c r="N655" s="28"/>
      <c r="O655" s="110" t="s">
        <v>257</v>
      </c>
      <c r="P655" s="30" t="s">
        <v>9841</v>
      </c>
      <c r="Q655" s="31">
        <v>4</v>
      </c>
      <c r="R655" s="28"/>
      <c r="S655" s="110" t="s">
        <v>257</v>
      </c>
      <c r="T655" s="25" t="s">
        <v>9841</v>
      </c>
      <c r="U655" s="28">
        <v>4</v>
      </c>
      <c r="V655" s="28"/>
      <c r="W655" s="110" t="s">
        <v>257</v>
      </c>
      <c r="X655" s="25" t="s">
        <v>9841</v>
      </c>
      <c r="Y655" s="28">
        <v>4</v>
      </c>
      <c r="Z655" s="28"/>
      <c r="AA655" s="110" t="s">
        <v>257</v>
      </c>
      <c r="AB655" s="25"/>
      <c r="AC655" s="27"/>
      <c r="AD655" s="28"/>
      <c r="AE655" s="312"/>
    </row>
    <row r="656" spans="1:31" ht="15.75" customHeight="1" x14ac:dyDescent="0.4">
      <c r="A656" s="107"/>
      <c r="B656" s="54"/>
      <c r="C656" s="994"/>
      <c r="D656" s="25"/>
      <c r="E656" s="26"/>
      <c r="F656" s="26"/>
      <c r="G656" s="111"/>
      <c r="H656" s="25"/>
      <c r="I656" s="28"/>
      <c r="J656" s="28"/>
      <c r="K656" s="110"/>
      <c r="L656" s="25"/>
      <c r="M656" s="28"/>
      <c r="N656" s="28"/>
      <c r="O656" s="110"/>
      <c r="P656" s="30"/>
      <c r="Q656" s="31"/>
      <c r="R656" s="32"/>
      <c r="S656" s="110"/>
      <c r="T656" s="25"/>
      <c r="U656" s="27"/>
      <c r="V656" s="27"/>
      <c r="W656" s="110"/>
      <c r="X656" s="25"/>
      <c r="Y656" s="33"/>
      <c r="Z656" s="33"/>
      <c r="AA656" s="116"/>
      <c r="AB656" s="25"/>
      <c r="AC656" s="27"/>
      <c r="AD656" s="28"/>
      <c r="AE656" s="312"/>
    </row>
    <row r="657" spans="1:31" ht="15.75" customHeight="1" x14ac:dyDescent="0.4">
      <c r="A657" s="105">
        <v>21</v>
      </c>
      <c r="B657" s="51" t="s">
        <v>8594</v>
      </c>
      <c r="C657" s="992"/>
      <c r="D657" s="15"/>
      <c r="E657" s="16"/>
      <c r="F657" s="16"/>
      <c r="G657" s="115"/>
      <c r="H657" s="15"/>
      <c r="I657" s="17"/>
      <c r="J657" s="18"/>
      <c r="K657" s="114"/>
      <c r="L657" s="15"/>
      <c r="M657" s="18"/>
      <c r="N657" s="18"/>
      <c r="O657" s="114"/>
      <c r="P657" s="34"/>
      <c r="Q657" s="35"/>
      <c r="R657" s="36"/>
      <c r="S657" s="114"/>
      <c r="T657" s="15"/>
      <c r="U657" s="18"/>
      <c r="V657" s="18"/>
      <c r="W657" s="114"/>
      <c r="X657" s="18" t="s">
        <v>9842</v>
      </c>
      <c r="Y657" s="18">
        <v>4</v>
      </c>
      <c r="Z657" s="18"/>
      <c r="AA657" s="114" t="s">
        <v>232</v>
      </c>
      <c r="AB657" s="15"/>
      <c r="AC657" s="17"/>
      <c r="AD657" s="18"/>
      <c r="AE657" s="310"/>
    </row>
    <row r="658" spans="1:31" ht="15.75" customHeight="1" x14ac:dyDescent="0.4">
      <c r="A658" s="107"/>
      <c r="B658" s="52" t="s">
        <v>842</v>
      </c>
      <c r="C658" s="993"/>
      <c r="D658" s="20"/>
      <c r="E658" s="21"/>
      <c r="F658" s="21"/>
      <c r="G658" s="113"/>
      <c r="H658" s="20"/>
      <c r="I658" s="22"/>
      <c r="J658" s="22"/>
      <c r="K658" s="112"/>
      <c r="L658" s="20"/>
      <c r="M658" s="22"/>
      <c r="N658" s="22"/>
      <c r="O658" s="112"/>
      <c r="P658" s="37"/>
      <c r="Q658" s="38"/>
      <c r="R658" s="39"/>
      <c r="S658" s="112"/>
      <c r="T658" s="20"/>
      <c r="U658" s="22"/>
      <c r="V658" s="22"/>
      <c r="W658" s="112"/>
      <c r="X658" s="20"/>
      <c r="Y658" s="24"/>
      <c r="Z658" s="24"/>
      <c r="AA658" s="112"/>
      <c r="AB658" s="20"/>
      <c r="AC658" s="22"/>
      <c r="AD658" s="22"/>
      <c r="AE658" s="311"/>
    </row>
    <row r="659" spans="1:31" ht="15.75" customHeight="1" x14ac:dyDescent="0.4">
      <c r="A659" s="107"/>
      <c r="B659" s="52"/>
      <c r="C659" s="994"/>
      <c r="D659" s="25" t="s">
        <v>9842</v>
      </c>
      <c r="E659" s="26">
        <v>4</v>
      </c>
      <c r="F659" s="26"/>
      <c r="G659" s="111" t="s">
        <v>232</v>
      </c>
      <c r="H659" s="25" t="s">
        <v>9842</v>
      </c>
      <c r="I659" s="27">
        <v>4</v>
      </c>
      <c r="J659" s="28"/>
      <c r="K659" s="110" t="s">
        <v>232</v>
      </c>
      <c r="L659" s="25" t="s">
        <v>9842</v>
      </c>
      <c r="M659" s="28">
        <v>4</v>
      </c>
      <c r="N659" s="28"/>
      <c r="O659" s="110" t="s">
        <v>232</v>
      </c>
      <c r="P659" s="25" t="s">
        <v>9842</v>
      </c>
      <c r="Q659" s="27">
        <v>4</v>
      </c>
      <c r="R659" s="28"/>
      <c r="S659" s="110" t="s">
        <v>232</v>
      </c>
      <c r="T659" s="25" t="s">
        <v>9842</v>
      </c>
      <c r="U659" s="28">
        <v>4</v>
      </c>
      <c r="V659" s="28"/>
      <c r="W659" s="110" t="s">
        <v>232</v>
      </c>
      <c r="X659" s="25" t="s">
        <v>9842</v>
      </c>
      <c r="Y659" s="28">
        <v>4</v>
      </c>
      <c r="Z659" s="28"/>
      <c r="AA659" s="110" t="s">
        <v>232</v>
      </c>
      <c r="AB659" s="25"/>
      <c r="AC659" s="27"/>
      <c r="AD659" s="28"/>
      <c r="AE659" s="312"/>
    </row>
    <row r="660" spans="1:31" ht="15.75" customHeight="1" x14ac:dyDescent="0.4">
      <c r="A660" s="107"/>
      <c r="B660" s="52"/>
      <c r="C660" s="994"/>
      <c r="D660" s="40"/>
      <c r="E660" s="41"/>
      <c r="F660" s="42"/>
      <c r="G660" s="108"/>
      <c r="H660" s="40"/>
      <c r="I660" s="42"/>
      <c r="J660" s="42"/>
      <c r="K660" s="108"/>
      <c r="L660" s="40"/>
      <c r="M660" s="42"/>
      <c r="N660" s="42"/>
      <c r="O660" s="108"/>
      <c r="P660" s="40"/>
      <c r="Q660" s="41"/>
      <c r="R660" s="42"/>
      <c r="S660" s="108"/>
      <c r="T660" s="40"/>
      <c r="U660" s="42"/>
      <c r="V660" s="42"/>
      <c r="W660" s="108"/>
      <c r="X660" s="40"/>
      <c r="Y660" s="43"/>
      <c r="Z660" s="43"/>
      <c r="AA660" s="109"/>
      <c r="AB660" s="40"/>
      <c r="AC660" s="41"/>
      <c r="AD660" s="42"/>
      <c r="AE660" s="313"/>
    </row>
    <row r="661" spans="1:31" ht="15.75" customHeight="1" x14ac:dyDescent="0.4">
      <c r="A661" s="665">
        <v>1</v>
      </c>
      <c r="B661" s="666" t="s">
        <v>5719</v>
      </c>
      <c r="C661" s="978" t="s">
        <v>0</v>
      </c>
      <c r="D661" s="667"/>
      <c r="E661" s="668"/>
      <c r="F661" s="668"/>
      <c r="G661" s="669"/>
      <c r="H661" s="667"/>
      <c r="I661" s="670"/>
      <c r="J661" s="671"/>
      <c r="K661" s="672"/>
      <c r="L661" s="667"/>
      <c r="M661" s="670"/>
      <c r="N661" s="671"/>
      <c r="O661" s="672"/>
      <c r="P661" s="673"/>
      <c r="Q661" s="674"/>
      <c r="R661" s="671"/>
      <c r="S661" s="672"/>
      <c r="T661" s="667"/>
      <c r="U661" s="670"/>
      <c r="V661" s="671"/>
      <c r="W661" s="672"/>
      <c r="X661" s="671"/>
      <c r="Y661" s="671"/>
      <c r="Z661" s="671"/>
      <c r="AA661" s="672"/>
      <c r="AB661" s="667"/>
      <c r="AC661" s="670"/>
      <c r="AD661" s="671"/>
      <c r="AE661" s="675"/>
    </row>
    <row r="662" spans="1:31" ht="15.75" customHeight="1" x14ac:dyDescent="0.4">
      <c r="A662" s="678"/>
      <c r="B662" s="679"/>
      <c r="C662" s="979"/>
      <c r="D662" s="680"/>
      <c r="E662" s="681"/>
      <c r="F662" s="681"/>
      <c r="G662" s="682"/>
      <c r="H662" s="680"/>
      <c r="I662" s="683"/>
      <c r="J662" s="683"/>
      <c r="K662" s="684"/>
      <c r="L662" s="680"/>
      <c r="M662" s="683"/>
      <c r="N662" s="683"/>
      <c r="O662" s="684"/>
      <c r="P662" s="685"/>
      <c r="Q662" s="686"/>
      <c r="R662" s="687"/>
      <c r="S662" s="684"/>
      <c r="T662" s="680"/>
      <c r="U662" s="683"/>
      <c r="V662" s="683"/>
      <c r="W662" s="684"/>
      <c r="X662" s="680"/>
      <c r="Y662" s="687"/>
      <c r="Z662" s="687"/>
      <c r="AA662" s="684"/>
      <c r="AB662" s="680"/>
      <c r="AC662" s="683"/>
      <c r="AD662" s="683"/>
      <c r="AE662" s="688"/>
    </row>
    <row r="663" spans="1:31" ht="15.75" customHeight="1" x14ac:dyDescent="0.4">
      <c r="A663" s="678"/>
      <c r="B663" s="679"/>
      <c r="C663" s="976" t="s">
        <v>1</v>
      </c>
      <c r="D663" s="689"/>
      <c r="E663" s="690"/>
      <c r="F663" s="690"/>
      <c r="G663" s="691"/>
      <c r="H663" s="689"/>
      <c r="I663" s="692"/>
      <c r="J663" s="693"/>
      <c r="K663" s="694"/>
      <c r="L663" s="689"/>
      <c r="M663" s="693"/>
      <c r="N663" s="693"/>
      <c r="O663" s="694"/>
      <c r="P663" s="667"/>
      <c r="Q663" s="670"/>
      <c r="R663" s="671"/>
      <c r="S663" s="672"/>
      <c r="T663" s="689"/>
      <c r="U663" s="693"/>
      <c r="V663" s="671"/>
      <c r="W663" s="694"/>
      <c r="X663" s="689"/>
      <c r="Y663" s="693"/>
      <c r="Z663" s="693"/>
      <c r="AA663" s="694"/>
      <c r="AB663" s="689"/>
      <c r="AC663" s="692"/>
      <c r="AD663" s="693"/>
      <c r="AE663" s="695"/>
    </row>
    <row r="664" spans="1:31" ht="15.75" customHeight="1" x14ac:dyDescent="0.4">
      <c r="A664" s="678"/>
      <c r="B664" s="679"/>
      <c r="C664" s="976"/>
      <c r="D664" s="696"/>
      <c r="E664" s="697"/>
      <c r="F664" s="698"/>
      <c r="G664" s="699"/>
      <c r="H664" s="696"/>
      <c r="I664" s="698"/>
      <c r="J664" s="698"/>
      <c r="K664" s="699"/>
      <c r="L664" s="696"/>
      <c r="M664" s="698"/>
      <c r="N664" s="698"/>
      <c r="O664" s="699"/>
      <c r="P664" s="696"/>
      <c r="Q664" s="697"/>
      <c r="R664" s="698"/>
      <c r="S664" s="699"/>
      <c r="T664" s="696"/>
      <c r="U664" s="698"/>
      <c r="V664" s="698"/>
      <c r="W664" s="699"/>
      <c r="X664" s="696"/>
      <c r="Y664" s="700"/>
      <c r="Z664" s="700"/>
      <c r="AA664" s="701"/>
      <c r="AB664" s="696"/>
      <c r="AC664" s="697"/>
      <c r="AD664" s="698"/>
      <c r="AE664" s="702"/>
    </row>
    <row r="665" spans="1:31" ht="15.75" customHeight="1" x14ac:dyDescent="0.4">
      <c r="A665" s="665">
        <v>2</v>
      </c>
      <c r="B665" s="666" t="s">
        <v>4643</v>
      </c>
      <c r="C665" s="978" t="s">
        <v>0</v>
      </c>
      <c r="D665" s="667"/>
      <c r="E665" s="668"/>
      <c r="F665" s="668"/>
      <c r="G665" s="669"/>
      <c r="H665" s="667"/>
      <c r="I665" s="670"/>
      <c r="J665" s="671"/>
      <c r="K665" s="672"/>
      <c r="L665" s="667"/>
      <c r="M665" s="670"/>
      <c r="N665" s="671"/>
      <c r="O665" s="672"/>
      <c r="P665" s="667"/>
      <c r="Q665" s="670"/>
      <c r="R665" s="671"/>
      <c r="S665" s="672"/>
      <c r="T665" s="667"/>
      <c r="U665" s="671"/>
      <c r="V665" s="671"/>
      <c r="W665" s="672"/>
      <c r="X665" s="671"/>
      <c r="Y665" s="671"/>
      <c r="Z665" s="671"/>
      <c r="AA665" s="672"/>
      <c r="AB665" s="667"/>
      <c r="AC665" s="670"/>
      <c r="AD665" s="671"/>
      <c r="AE665" s="675"/>
    </row>
    <row r="666" spans="1:31" ht="15.75" customHeight="1" x14ac:dyDescent="0.4">
      <c r="A666" s="678"/>
      <c r="B666" s="679"/>
      <c r="C666" s="979"/>
      <c r="D666" s="680"/>
      <c r="E666" s="681"/>
      <c r="F666" s="681"/>
      <c r="G666" s="682"/>
      <c r="H666" s="680"/>
      <c r="I666" s="683"/>
      <c r="J666" s="683"/>
      <c r="K666" s="684"/>
      <c r="L666" s="680"/>
      <c r="M666" s="683"/>
      <c r="N666" s="683"/>
      <c r="O666" s="684"/>
      <c r="P666" s="685"/>
      <c r="Q666" s="686"/>
      <c r="R666" s="703"/>
      <c r="S666" s="684"/>
      <c r="T666" s="696"/>
      <c r="U666" s="698"/>
      <c r="V666" s="704"/>
      <c r="W666" s="699"/>
      <c r="X666" s="696"/>
      <c r="Y666" s="697"/>
      <c r="Z666" s="697"/>
      <c r="AA666" s="699"/>
      <c r="AB666" s="696"/>
      <c r="AC666" s="698"/>
      <c r="AD666" s="698"/>
      <c r="AE666" s="702"/>
    </row>
    <row r="667" spans="1:31" ht="15.75" customHeight="1" x14ac:dyDescent="0.4">
      <c r="A667" s="678"/>
      <c r="B667" s="679"/>
      <c r="C667" s="976" t="s">
        <v>1</v>
      </c>
      <c r="D667" s="689"/>
      <c r="E667" s="690"/>
      <c r="F667" s="690"/>
      <c r="G667" s="691"/>
      <c r="H667" s="689"/>
      <c r="I667" s="692"/>
      <c r="J667" s="693"/>
      <c r="K667" s="694"/>
      <c r="L667" s="689"/>
      <c r="M667" s="693"/>
      <c r="N667" s="693"/>
      <c r="O667" s="694"/>
      <c r="P667" s="667"/>
      <c r="Q667" s="670"/>
      <c r="R667" s="671"/>
      <c r="S667" s="672"/>
      <c r="T667" s="689"/>
      <c r="U667" s="693"/>
      <c r="V667" s="693"/>
      <c r="W667" s="694"/>
      <c r="X667" s="689"/>
      <c r="Y667" s="693"/>
      <c r="Z667" s="693"/>
      <c r="AA667" s="694"/>
      <c r="AB667" s="689"/>
      <c r="AC667" s="692"/>
      <c r="AD667" s="693"/>
      <c r="AE667" s="695"/>
    </row>
    <row r="668" spans="1:31" ht="15.75" customHeight="1" x14ac:dyDescent="0.4">
      <c r="A668" s="678"/>
      <c r="B668" s="679"/>
      <c r="C668" s="976"/>
      <c r="D668" s="696"/>
      <c r="E668" s="697"/>
      <c r="F668" s="698"/>
      <c r="G668" s="699"/>
      <c r="H668" s="696"/>
      <c r="I668" s="698"/>
      <c r="J668" s="698"/>
      <c r="K668" s="699"/>
      <c r="L668" s="696"/>
      <c r="M668" s="698"/>
      <c r="N668" s="698"/>
      <c r="O668" s="699"/>
      <c r="P668" s="696"/>
      <c r="Q668" s="697"/>
      <c r="R668" s="698"/>
      <c r="S668" s="699"/>
      <c r="T668" s="696"/>
      <c r="U668" s="698"/>
      <c r="V668" s="698"/>
      <c r="W668" s="699"/>
      <c r="X668" s="696"/>
      <c r="Y668" s="700"/>
      <c r="Z668" s="700"/>
      <c r="AA668" s="701"/>
      <c r="AB668" s="696"/>
      <c r="AC668" s="697"/>
      <c r="AD668" s="698"/>
      <c r="AE668" s="702"/>
    </row>
    <row r="669" spans="1:31" ht="15.75" customHeight="1" x14ac:dyDescent="0.4">
      <c r="A669" s="665">
        <v>3</v>
      </c>
      <c r="B669" s="666" t="s">
        <v>4644</v>
      </c>
      <c r="C669" s="978" t="s">
        <v>0</v>
      </c>
      <c r="D669" s="667"/>
      <c r="E669" s="668"/>
      <c r="F669" s="668"/>
      <c r="G669" s="669"/>
      <c r="H669" s="667"/>
      <c r="I669" s="670"/>
      <c r="J669" s="671"/>
      <c r="K669" s="672"/>
      <c r="L669" s="671"/>
      <c r="M669" s="671"/>
      <c r="N669" s="671"/>
      <c r="O669" s="672"/>
      <c r="P669" s="667"/>
      <c r="Q669" s="670"/>
      <c r="R669" s="671"/>
      <c r="S669" s="672"/>
      <c r="T669" s="667"/>
      <c r="U669" s="671"/>
      <c r="V669" s="671"/>
      <c r="W669" s="672"/>
      <c r="X669" s="667"/>
      <c r="Y669" s="671"/>
      <c r="Z669" s="671"/>
      <c r="AA669" s="672"/>
      <c r="AB669" s="667"/>
      <c r="AC669" s="670"/>
      <c r="AD669" s="671"/>
      <c r="AE669" s="675"/>
    </row>
    <row r="670" spans="1:31" ht="15.75" customHeight="1" x14ac:dyDescent="0.4">
      <c r="A670" s="678"/>
      <c r="B670" s="679"/>
      <c r="C670" s="979"/>
      <c r="D670" s="680"/>
      <c r="E670" s="681"/>
      <c r="F670" s="681"/>
      <c r="G670" s="682"/>
      <c r="H670" s="680"/>
      <c r="I670" s="683"/>
      <c r="J670" s="683"/>
      <c r="K670" s="684"/>
      <c r="L670" s="680"/>
      <c r="M670" s="683"/>
      <c r="N670" s="683"/>
      <c r="O670" s="684"/>
      <c r="P670" s="680"/>
      <c r="Q670" s="687"/>
      <c r="R670" s="687"/>
      <c r="S670" s="684"/>
      <c r="T670" s="680"/>
      <c r="U670" s="687"/>
      <c r="V670" s="683"/>
      <c r="W670" s="684"/>
      <c r="X670" s="680"/>
      <c r="Y670" s="687"/>
      <c r="Z670" s="687"/>
      <c r="AA670" s="684"/>
      <c r="AB670" s="680"/>
      <c r="AC670" s="683"/>
      <c r="AD670" s="683"/>
      <c r="AE670" s="688"/>
    </row>
    <row r="671" spans="1:31" ht="15.75" customHeight="1" x14ac:dyDescent="0.4">
      <c r="A671" s="678"/>
      <c r="B671" s="679"/>
      <c r="C671" s="976" t="s">
        <v>1</v>
      </c>
      <c r="D671" s="689"/>
      <c r="E671" s="690"/>
      <c r="F671" s="690"/>
      <c r="G671" s="691"/>
      <c r="H671" s="689"/>
      <c r="I671" s="692"/>
      <c r="J671" s="693"/>
      <c r="K671" s="694"/>
      <c r="L671" s="689"/>
      <c r="M671" s="693"/>
      <c r="N671" s="693"/>
      <c r="O671" s="694"/>
      <c r="P671" s="705"/>
      <c r="Q671" s="706"/>
      <c r="R671" s="671"/>
      <c r="S671" s="694"/>
      <c r="T671" s="689"/>
      <c r="U671" s="693"/>
      <c r="V671" s="671"/>
      <c r="W671" s="694"/>
      <c r="X671" s="689"/>
      <c r="Y671" s="693"/>
      <c r="Z671" s="693"/>
      <c r="AA671" s="694"/>
      <c r="AB671" s="689"/>
      <c r="AC671" s="692"/>
      <c r="AD671" s="693"/>
      <c r="AE671" s="695"/>
    </row>
    <row r="672" spans="1:31" ht="15.75" customHeight="1" x14ac:dyDescent="0.4">
      <c r="A672" s="678"/>
      <c r="B672" s="679"/>
      <c r="C672" s="976"/>
      <c r="D672" s="689"/>
      <c r="E672" s="690"/>
      <c r="F672" s="690"/>
      <c r="G672" s="691"/>
      <c r="H672" s="689"/>
      <c r="I672" s="693"/>
      <c r="J672" s="693"/>
      <c r="K672" s="694"/>
      <c r="L672" s="689"/>
      <c r="M672" s="693"/>
      <c r="N672" s="693"/>
      <c r="O672" s="694"/>
      <c r="P672" s="705"/>
      <c r="Q672" s="706"/>
      <c r="R672" s="707"/>
      <c r="S672" s="694"/>
      <c r="T672" s="689"/>
      <c r="U672" s="692"/>
      <c r="V672" s="692"/>
      <c r="W672" s="694"/>
      <c r="X672" s="689"/>
      <c r="Y672" s="708"/>
      <c r="Z672" s="708"/>
      <c r="AA672" s="709"/>
      <c r="AB672" s="689"/>
      <c r="AC672" s="692"/>
      <c r="AD672" s="693"/>
      <c r="AE672" s="695"/>
    </row>
    <row r="673" spans="1:31" ht="15.75" customHeight="1" x14ac:dyDescent="0.4">
      <c r="A673" s="665">
        <v>4</v>
      </c>
      <c r="B673" s="666" t="s">
        <v>4645</v>
      </c>
      <c r="C673" s="978" t="s">
        <v>0</v>
      </c>
      <c r="D673" s="667"/>
      <c r="E673" s="668"/>
      <c r="F673" s="668"/>
      <c r="G673" s="669"/>
      <c r="H673" s="667"/>
      <c r="I673" s="670"/>
      <c r="J673" s="671"/>
      <c r="K673" s="672"/>
      <c r="L673" s="667"/>
      <c r="M673" s="671"/>
      <c r="N673" s="671"/>
      <c r="O673" s="672"/>
      <c r="P673" s="673"/>
      <c r="Q673" s="674"/>
      <c r="R673" s="671"/>
      <c r="S673" s="710"/>
      <c r="T673" s="667"/>
      <c r="U673" s="671"/>
      <c r="V673" s="671"/>
      <c r="W673" s="710"/>
      <c r="X673" s="671"/>
      <c r="Y673" s="671"/>
      <c r="Z673" s="671"/>
      <c r="AA673" s="672"/>
      <c r="AB673" s="667"/>
      <c r="AC673" s="670"/>
      <c r="AD673" s="671"/>
      <c r="AE673" s="675"/>
    </row>
    <row r="674" spans="1:31" ht="15.75" customHeight="1" x14ac:dyDescent="0.4">
      <c r="A674" s="678"/>
      <c r="B674" s="679"/>
      <c r="C674" s="979"/>
      <c r="D674" s="680"/>
      <c r="E674" s="681"/>
      <c r="F674" s="681"/>
      <c r="G674" s="682"/>
      <c r="H674" s="680"/>
      <c r="I674" s="683"/>
      <c r="J674" s="683"/>
      <c r="K674" s="684"/>
      <c r="L674" s="680"/>
      <c r="M674" s="683"/>
      <c r="N674" s="683"/>
      <c r="O674" s="684"/>
      <c r="P674" s="685"/>
      <c r="Q674" s="686"/>
      <c r="R674" s="687"/>
      <c r="S674" s="684"/>
      <c r="T674" s="680"/>
      <c r="U674" s="683"/>
      <c r="V674" s="683"/>
      <c r="W674" s="711"/>
      <c r="X674" s="680"/>
      <c r="Y674" s="687"/>
      <c r="Z674" s="687"/>
      <c r="AA674" s="684"/>
      <c r="AB674" s="680"/>
      <c r="AC674" s="683"/>
      <c r="AD674" s="683"/>
      <c r="AE674" s="688"/>
    </row>
    <row r="675" spans="1:31" ht="15.75" customHeight="1" x14ac:dyDescent="0.4">
      <c r="A675" s="678"/>
      <c r="B675" s="679"/>
      <c r="C675" s="976" t="s">
        <v>1</v>
      </c>
      <c r="D675" s="689"/>
      <c r="E675" s="690"/>
      <c r="F675" s="690"/>
      <c r="G675" s="691"/>
      <c r="H675" s="689"/>
      <c r="I675" s="692"/>
      <c r="J675" s="693"/>
      <c r="K675" s="694"/>
      <c r="L675" s="689"/>
      <c r="M675" s="693"/>
      <c r="N675" s="693"/>
      <c r="O675" s="694"/>
      <c r="P675" s="689"/>
      <c r="Q675" s="692"/>
      <c r="R675" s="671"/>
      <c r="S675" s="694"/>
      <c r="T675" s="689"/>
      <c r="U675" s="693"/>
      <c r="V675" s="671"/>
      <c r="W675" s="694"/>
      <c r="X675" s="689"/>
      <c r="Y675" s="693"/>
      <c r="Z675" s="693"/>
      <c r="AA675" s="694"/>
      <c r="AB675" s="689"/>
      <c r="AC675" s="692"/>
      <c r="AD675" s="693"/>
      <c r="AE675" s="695"/>
    </row>
    <row r="676" spans="1:31" ht="15.75" customHeight="1" x14ac:dyDescent="0.4">
      <c r="A676" s="678"/>
      <c r="B676" s="679"/>
      <c r="C676" s="976"/>
      <c r="D676" s="696"/>
      <c r="E676" s="697"/>
      <c r="F676" s="698"/>
      <c r="G676" s="699"/>
      <c r="H676" s="696"/>
      <c r="I676" s="698"/>
      <c r="J676" s="698"/>
      <c r="K676" s="699"/>
      <c r="L676" s="696"/>
      <c r="M676" s="698"/>
      <c r="N676" s="698"/>
      <c r="O676" s="699"/>
      <c r="P676" s="696"/>
      <c r="Q676" s="697"/>
      <c r="R676" s="698"/>
      <c r="S676" s="699"/>
      <c r="T676" s="696"/>
      <c r="U676" s="698"/>
      <c r="V676" s="698"/>
      <c r="W676" s="699"/>
      <c r="X676" s="696"/>
      <c r="Y676" s="700"/>
      <c r="Z676" s="700"/>
      <c r="AA676" s="701"/>
      <c r="AB676" s="696"/>
      <c r="AC676" s="697"/>
      <c r="AD676" s="698"/>
      <c r="AE676" s="702"/>
    </row>
    <row r="677" spans="1:31" ht="15.75" customHeight="1" x14ac:dyDescent="0.4">
      <c r="A677" s="665">
        <v>5</v>
      </c>
      <c r="B677" s="666" t="s">
        <v>5720</v>
      </c>
      <c r="C677" s="978" t="s">
        <v>0</v>
      </c>
      <c r="D677" s="667"/>
      <c r="E677" s="668"/>
      <c r="F677" s="668"/>
      <c r="G677" s="669"/>
      <c r="H677" s="667"/>
      <c r="I677" s="670"/>
      <c r="J677" s="671"/>
      <c r="K677" s="712"/>
      <c r="L677" s="667"/>
      <c r="M677" s="671"/>
      <c r="N677" s="671"/>
      <c r="O677" s="712"/>
      <c r="P677" s="673"/>
      <c r="Q677" s="674"/>
      <c r="R677" s="671"/>
      <c r="S677" s="713"/>
      <c r="T677" s="667"/>
      <c r="U677" s="671"/>
      <c r="V677" s="671"/>
      <c r="W677" s="672"/>
      <c r="X677" s="671"/>
      <c r="Y677" s="671"/>
      <c r="Z677" s="671"/>
      <c r="AA677" s="672"/>
      <c r="AB677" s="667"/>
      <c r="AC677" s="670"/>
      <c r="AD677" s="671"/>
      <c r="AE677" s="675"/>
    </row>
    <row r="678" spans="1:31" ht="15.75" customHeight="1" x14ac:dyDescent="0.4">
      <c r="A678" s="678"/>
      <c r="B678" s="679"/>
      <c r="C678" s="979"/>
      <c r="D678" s="680"/>
      <c r="E678" s="681"/>
      <c r="F678" s="681"/>
      <c r="G678" s="682"/>
      <c r="H678" s="680"/>
      <c r="I678" s="683"/>
      <c r="J678" s="683"/>
      <c r="K678" s="684"/>
      <c r="L678" s="680"/>
      <c r="M678" s="683"/>
      <c r="N678" s="683"/>
      <c r="O678" s="714"/>
      <c r="P678" s="685"/>
      <c r="Q678" s="686"/>
      <c r="R678" s="703"/>
      <c r="S678" s="684"/>
      <c r="T678" s="680"/>
      <c r="U678" s="683"/>
      <c r="V678" s="683"/>
      <c r="W678" s="684"/>
      <c r="X678" s="680"/>
      <c r="Y678" s="687"/>
      <c r="Z678" s="687"/>
      <c r="AA678" s="684"/>
      <c r="AB678" s="680"/>
      <c r="AC678" s="683"/>
      <c r="AD678" s="683"/>
      <c r="AE678" s="688"/>
    </row>
    <row r="679" spans="1:31" ht="15.75" customHeight="1" x14ac:dyDescent="0.4">
      <c r="A679" s="678"/>
      <c r="B679" s="679"/>
      <c r="C679" s="976" t="s">
        <v>1</v>
      </c>
      <c r="D679" s="689"/>
      <c r="E679" s="690"/>
      <c r="F679" s="690"/>
      <c r="G679" s="691"/>
      <c r="H679" s="689"/>
      <c r="I679" s="692"/>
      <c r="J679" s="693"/>
      <c r="K679" s="694"/>
      <c r="L679" s="689"/>
      <c r="M679" s="693"/>
      <c r="N679" s="693"/>
      <c r="O679" s="694"/>
      <c r="P679" s="689"/>
      <c r="Q679" s="692"/>
      <c r="R679" s="671"/>
      <c r="S679" s="694"/>
      <c r="T679" s="689"/>
      <c r="U679" s="693"/>
      <c r="V679" s="671"/>
      <c r="W679" s="694"/>
      <c r="X679" s="689"/>
      <c r="Y679" s="693"/>
      <c r="Z679" s="693"/>
      <c r="AA679" s="694"/>
      <c r="AB679" s="689"/>
      <c r="AC679" s="692"/>
      <c r="AD679" s="693"/>
      <c r="AE679" s="695"/>
    </row>
    <row r="680" spans="1:31" ht="15.75" customHeight="1" x14ac:dyDescent="0.4">
      <c r="A680" s="678"/>
      <c r="B680" s="679"/>
      <c r="C680" s="976"/>
      <c r="D680" s="696"/>
      <c r="E680" s="697"/>
      <c r="F680" s="698"/>
      <c r="G680" s="699"/>
      <c r="H680" s="696"/>
      <c r="I680" s="698"/>
      <c r="J680" s="698"/>
      <c r="K680" s="699"/>
      <c r="L680" s="696"/>
      <c r="M680" s="698"/>
      <c r="N680" s="698"/>
      <c r="O680" s="699"/>
      <c r="P680" s="696"/>
      <c r="Q680" s="697"/>
      <c r="R680" s="698"/>
      <c r="S680" s="699"/>
      <c r="T680" s="696"/>
      <c r="U680" s="698"/>
      <c r="V680" s="698"/>
      <c r="W680" s="699"/>
      <c r="X680" s="696"/>
      <c r="Y680" s="700"/>
      <c r="Z680" s="700"/>
      <c r="AA680" s="701"/>
      <c r="AB680" s="696"/>
      <c r="AC680" s="697"/>
      <c r="AD680" s="698"/>
      <c r="AE680" s="702"/>
    </row>
    <row r="681" spans="1:31" ht="15.75" customHeight="1" x14ac:dyDescent="0.4">
      <c r="A681" s="665">
        <v>6</v>
      </c>
      <c r="B681" s="666" t="s">
        <v>4649</v>
      </c>
      <c r="C681" s="978" t="s">
        <v>0</v>
      </c>
      <c r="D681" s="667"/>
      <c r="E681" s="668"/>
      <c r="F681" s="668"/>
      <c r="G681" s="669"/>
      <c r="H681" s="667"/>
      <c r="I681" s="670"/>
      <c r="J681" s="671"/>
      <c r="K681" s="672"/>
      <c r="L681" s="671"/>
      <c r="M681" s="671"/>
      <c r="N681" s="671"/>
      <c r="O681" s="712"/>
      <c r="P681" s="667"/>
      <c r="Q681" s="670"/>
      <c r="R681" s="671"/>
      <c r="S681" s="710"/>
      <c r="T681" s="667"/>
      <c r="U681" s="671"/>
      <c r="V681" s="671"/>
      <c r="W681" s="712"/>
      <c r="X681" s="667"/>
      <c r="Y681" s="671"/>
      <c r="Z681" s="671"/>
      <c r="AA681" s="672"/>
      <c r="AB681" s="667"/>
      <c r="AC681" s="670"/>
      <c r="AD681" s="671"/>
      <c r="AE681" s="675"/>
    </row>
    <row r="682" spans="1:31" ht="15.75" customHeight="1" x14ac:dyDescent="0.4">
      <c r="A682" s="678"/>
      <c r="B682" s="679"/>
      <c r="C682" s="979"/>
      <c r="D682" s="680"/>
      <c r="E682" s="681"/>
      <c r="F682" s="681"/>
      <c r="G682" s="682"/>
      <c r="H682" s="680"/>
      <c r="I682" s="683"/>
      <c r="J682" s="683"/>
      <c r="K682" s="684"/>
      <c r="L682" s="680"/>
      <c r="M682" s="683"/>
      <c r="N682" s="683"/>
      <c r="O682" s="684"/>
      <c r="P682" s="680"/>
      <c r="Q682" s="687"/>
      <c r="R682" s="687"/>
      <c r="S682" s="684"/>
      <c r="T682" s="680"/>
      <c r="U682" s="687"/>
      <c r="V682" s="683"/>
      <c r="W682" s="684"/>
      <c r="X682" s="680"/>
      <c r="Y682" s="687"/>
      <c r="Z682" s="687"/>
      <c r="AA682" s="684"/>
      <c r="AB682" s="680"/>
      <c r="AC682" s="683"/>
      <c r="AD682" s="683"/>
      <c r="AE682" s="688"/>
    </row>
    <row r="683" spans="1:31" ht="15.75" customHeight="1" x14ac:dyDescent="0.4">
      <c r="A683" s="678"/>
      <c r="B683" s="679"/>
      <c r="C683" s="976" t="s">
        <v>1</v>
      </c>
      <c r="D683" s="689"/>
      <c r="E683" s="690"/>
      <c r="F683" s="690"/>
      <c r="G683" s="691"/>
      <c r="H683" s="689"/>
      <c r="I683" s="692"/>
      <c r="J683" s="693"/>
      <c r="K683" s="694"/>
      <c r="L683" s="689"/>
      <c r="M683" s="693"/>
      <c r="N683" s="693"/>
      <c r="O683" s="694"/>
      <c r="P683" s="705"/>
      <c r="Q683" s="706"/>
      <c r="R683" s="671"/>
      <c r="S683" s="694"/>
      <c r="T683" s="689"/>
      <c r="U683" s="693"/>
      <c r="V683" s="671"/>
      <c r="W683" s="694"/>
      <c r="X683" s="689"/>
      <c r="Y683" s="693"/>
      <c r="Z683" s="693"/>
      <c r="AA683" s="694"/>
      <c r="AB683" s="689"/>
      <c r="AC683" s="692"/>
      <c r="AD683" s="693"/>
      <c r="AE683" s="695"/>
    </row>
    <row r="684" spans="1:31" ht="15.75" customHeight="1" x14ac:dyDescent="0.4">
      <c r="A684" s="678"/>
      <c r="B684" s="679"/>
      <c r="C684" s="976"/>
      <c r="D684" s="689"/>
      <c r="E684" s="690"/>
      <c r="F684" s="690"/>
      <c r="G684" s="691"/>
      <c r="H684" s="689"/>
      <c r="I684" s="693"/>
      <c r="J684" s="693"/>
      <c r="K684" s="694"/>
      <c r="L684" s="689"/>
      <c r="M684" s="693"/>
      <c r="N684" s="693"/>
      <c r="O684" s="694"/>
      <c r="P684" s="705"/>
      <c r="Q684" s="706"/>
      <c r="R684" s="707"/>
      <c r="S684" s="694"/>
      <c r="T684" s="689"/>
      <c r="U684" s="692"/>
      <c r="V684" s="692"/>
      <c r="W684" s="694"/>
      <c r="X684" s="689"/>
      <c r="Y684" s="708"/>
      <c r="Z684" s="708"/>
      <c r="AA684" s="709"/>
      <c r="AB684" s="689"/>
      <c r="AC684" s="692"/>
      <c r="AD684" s="693"/>
      <c r="AE684" s="695"/>
    </row>
    <row r="685" spans="1:31" ht="15.75" customHeight="1" x14ac:dyDescent="0.4">
      <c r="A685" s="665">
        <v>7</v>
      </c>
      <c r="B685" s="666" t="s">
        <v>4646</v>
      </c>
      <c r="C685" s="978" t="s">
        <v>0</v>
      </c>
      <c r="D685" s="667"/>
      <c r="E685" s="668"/>
      <c r="F685" s="668"/>
      <c r="G685" s="669"/>
      <c r="H685" s="667"/>
      <c r="I685" s="670"/>
      <c r="J685" s="671"/>
      <c r="K685" s="672"/>
      <c r="L685" s="667"/>
      <c r="M685" s="671"/>
      <c r="N685" s="671"/>
      <c r="O685" s="672"/>
      <c r="P685" s="667"/>
      <c r="Q685" s="670"/>
      <c r="R685" s="671"/>
      <c r="S685" s="672"/>
      <c r="T685" s="667"/>
      <c r="U685" s="671"/>
      <c r="V685" s="671"/>
      <c r="W685" s="672"/>
      <c r="X685" s="671"/>
      <c r="Y685" s="671"/>
      <c r="Z685" s="671"/>
      <c r="AA685" s="672"/>
      <c r="AB685" s="667"/>
      <c r="AC685" s="670"/>
      <c r="AD685" s="671"/>
      <c r="AE685" s="675"/>
    </row>
    <row r="686" spans="1:31" ht="15.75" customHeight="1" x14ac:dyDescent="0.4">
      <c r="A686" s="678"/>
      <c r="B686" s="679"/>
      <c r="C686" s="979"/>
      <c r="D686" s="680"/>
      <c r="E686" s="681"/>
      <c r="F686" s="681"/>
      <c r="G686" s="682"/>
      <c r="H686" s="680"/>
      <c r="I686" s="683"/>
      <c r="J686" s="683"/>
      <c r="K686" s="684"/>
      <c r="L686" s="680"/>
      <c r="M686" s="683"/>
      <c r="N686" s="683"/>
      <c r="O686" s="684"/>
      <c r="P686" s="685"/>
      <c r="Q686" s="686"/>
      <c r="R686" s="687"/>
      <c r="S686" s="684"/>
      <c r="T686" s="680"/>
      <c r="U686" s="683"/>
      <c r="V686" s="683"/>
      <c r="W686" s="684"/>
      <c r="X686" s="680"/>
      <c r="Y686" s="687"/>
      <c r="Z686" s="687"/>
      <c r="AA686" s="684"/>
      <c r="AB686" s="680"/>
      <c r="AC686" s="683"/>
      <c r="AD686" s="683"/>
      <c r="AE686" s="688"/>
    </row>
    <row r="687" spans="1:31" ht="15.75" customHeight="1" x14ac:dyDescent="0.4">
      <c r="A687" s="678"/>
      <c r="B687" s="679"/>
      <c r="C687" s="976" t="s">
        <v>1</v>
      </c>
      <c r="D687" s="689"/>
      <c r="E687" s="690"/>
      <c r="F687" s="690"/>
      <c r="G687" s="691"/>
      <c r="H687" s="689"/>
      <c r="I687" s="692"/>
      <c r="J687" s="693"/>
      <c r="K687" s="694"/>
      <c r="L687" s="689"/>
      <c r="M687" s="693"/>
      <c r="N687" s="693"/>
      <c r="O687" s="694"/>
      <c r="P687" s="667"/>
      <c r="Q687" s="670"/>
      <c r="R687" s="671"/>
      <c r="S687" s="672"/>
      <c r="T687" s="689"/>
      <c r="U687" s="693"/>
      <c r="V687" s="671"/>
      <c r="W687" s="694"/>
      <c r="X687" s="689"/>
      <c r="Y687" s="693"/>
      <c r="Z687" s="693"/>
      <c r="AA687" s="694"/>
      <c r="AB687" s="689"/>
      <c r="AC687" s="692"/>
      <c r="AD687" s="693"/>
      <c r="AE687" s="695"/>
    </row>
    <row r="688" spans="1:31" ht="15.75" customHeight="1" x14ac:dyDescent="0.4">
      <c r="A688" s="678"/>
      <c r="B688" s="679"/>
      <c r="C688" s="976"/>
      <c r="D688" s="696"/>
      <c r="E688" s="697"/>
      <c r="F688" s="698"/>
      <c r="G688" s="699"/>
      <c r="H688" s="696"/>
      <c r="I688" s="698"/>
      <c r="J688" s="698"/>
      <c r="K688" s="699"/>
      <c r="L688" s="696"/>
      <c r="M688" s="698"/>
      <c r="N688" s="698"/>
      <c r="O688" s="699"/>
      <c r="P688" s="696"/>
      <c r="Q688" s="697"/>
      <c r="R688" s="698"/>
      <c r="S688" s="699"/>
      <c r="T688" s="696"/>
      <c r="U688" s="698"/>
      <c r="V688" s="698"/>
      <c r="W688" s="699"/>
      <c r="X688" s="696"/>
      <c r="Y688" s="700"/>
      <c r="Z688" s="700"/>
      <c r="AA688" s="701"/>
      <c r="AB688" s="696"/>
      <c r="AC688" s="697"/>
      <c r="AD688" s="698"/>
      <c r="AE688" s="702"/>
    </row>
    <row r="689" spans="1:31" ht="15.75" customHeight="1" x14ac:dyDescent="0.4">
      <c r="A689" s="665">
        <v>8</v>
      </c>
      <c r="B689" s="666" t="s">
        <v>5721</v>
      </c>
      <c r="C689" s="978" t="s">
        <v>0</v>
      </c>
      <c r="D689" s="667"/>
      <c r="E689" s="668"/>
      <c r="F689" s="668"/>
      <c r="G689" s="669"/>
      <c r="H689" s="667"/>
      <c r="I689" s="670"/>
      <c r="J689" s="671"/>
      <c r="K689" s="672"/>
      <c r="L689" s="667"/>
      <c r="M689" s="671"/>
      <c r="N689" s="671"/>
      <c r="O689" s="672"/>
      <c r="P689" s="673"/>
      <c r="Q689" s="674"/>
      <c r="R689" s="671"/>
      <c r="S689" s="672"/>
      <c r="T689" s="667"/>
      <c r="U689" s="671"/>
      <c r="V689" s="671"/>
      <c r="W689" s="672"/>
      <c r="X689" s="671"/>
      <c r="Y689" s="671"/>
      <c r="Z689" s="671"/>
      <c r="AA689" s="672"/>
      <c r="AB689" s="667"/>
      <c r="AC689" s="670"/>
      <c r="AD689" s="671"/>
      <c r="AE689" s="675"/>
    </row>
    <row r="690" spans="1:31" ht="15.75" customHeight="1" x14ac:dyDescent="0.4">
      <c r="A690" s="678"/>
      <c r="B690" s="679"/>
      <c r="C690" s="979"/>
      <c r="D690" s="680"/>
      <c r="E690" s="681"/>
      <c r="F690" s="681"/>
      <c r="G690" s="682"/>
      <c r="H690" s="680"/>
      <c r="I690" s="683"/>
      <c r="J690" s="683"/>
      <c r="K690" s="684"/>
      <c r="L690" s="680"/>
      <c r="M690" s="683"/>
      <c r="N690" s="683"/>
      <c r="O690" s="684"/>
      <c r="P690" s="685"/>
      <c r="Q690" s="686"/>
      <c r="R690" s="703"/>
      <c r="S690" s="684"/>
      <c r="T690" s="680"/>
      <c r="U690" s="683"/>
      <c r="V690" s="683"/>
      <c r="W690" s="684"/>
      <c r="X690" s="680"/>
      <c r="Y690" s="687"/>
      <c r="Z690" s="687"/>
      <c r="AA690" s="684"/>
      <c r="AB690" s="680"/>
      <c r="AC690" s="683"/>
      <c r="AD690" s="683"/>
      <c r="AE690" s="688"/>
    </row>
    <row r="691" spans="1:31" ht="15.75" customHeight="1" x14ac:dyDescent="0.4">
      <c r="A691" s="678"/>
      <c r="B691" s="679"/>
      <c r="C691" s="976" t="s">
        <v>1</v>
      </c>
      <c r="D691" s="689"/>
      <c r="E691" s="690"/>
      <c r="F691" s="690"/>
      <c r="G691" s="691"/>
      <c r="H691" s="689"/>
      <c r="I691" s="692"/>
      <c r="J691" s="671"/>
      <c r="K691" s="694"/>
      <c r="L691" s="689"/>
      <c r="M691" s="693"/>
      <c r="N691" s="671"/>
      <c r="O691" s="694"/>
      <c r="P691" s="689"/>
      <c r="Q691" s="692"/>
      <c r="R691" s="671"/>
      <c r="S691" s="694"/>
      <c r="T691" s="689"/>
      <c r="U691" s="693"/>
      <c r="V691" s="693"/>
      <c r="W691" s="694"/>
      <c r="X691" s="689"/>
      <c r="Y691" s="693"/>
      <c r="Z691" s="693"/>
      <c r="AA691" s="694"/>
      <c r="AB691" s="689"/>
      <c r="AC691" s="692"/>
      <c r="AD691" s="693"/>
      <c r="AE691" s="695"/>
    </row>
    <row r="692" spans="1:31" ht="15.75" customHeight="1" x14ac:dyDescent="0.4">
      <c r="A692" s="678"/>
      <c r="B692" s="679"/>
      <c r="C692" s="976"/>
      <c r="D692" s="696"/>
      <c r="E692" s="697"/>
      <c r="F692" s="698"/>
      <c r="G692" s="699"/>
      <c r="H692" s="696"/>
      <c r="I692" s="698"/>
      <c r="J692" s="698"/>
      <c r="K692" s="699"/>
      <c r="L692" s="696"/>
      <c r="M692" s="698"/>
      <c r="N692" s="698"/>
      <c r="O692" s="699"/>
      <c r="P692" s="696"/>
      <c r="Q692" s="697"/>
      <c r="R692" s="698"/>
      <c r="S692" s="699"/>
      <c r="T692" s="696"/>
      <c r="U692" s="698"/>
      <c r="V692" s="698"/>
      <c r="W692" s="699"/>
      <c r="X692" s="696"/>
      <c r="Y692" s="700"/>
      <c r="Z692" s="700"/>
      <c r="AA692" s="701"/>
      <c r="AB692" s="696"/>
      <c r="AC692" s="697"/>
      <c r="AD692" s="698"/>
      <c r="AE692" s="702"/>
    </row>
    <row r="693" spans="1:31" ht="15.75" customHeight="1" x14ac:dyDescent="0.4">
      <c r="A693" s="665">
        <v>9</v>
      </c>
      <c r="B693" s="666" t="s">
        <v>5722</v>
      </c>
      <c r="C693" s="978" t="s">
        <v>0</v>
      </c>
      <c r="D693" s="667"/>
      <c r="E693" s="668"/>
      <c r="F693" s="668"/>
      <c r="G693" s="669"/>
      <c r="H693" s="667"/>
      <c r="I693" s="670"/>
      <c r="J693" s="671"/>
      <c r="K693" s="672"/>
      <c r="L693" s="671"/>
      <c r="M693" s="671"/>
      <c r="N693" s="671"/>
      <c r="O693" s="672"/>
      <c r="P693" s="667"/>
      <c r="Q693" s="668"/>
      <c r="R693" s="668"/>
      <c r="S693" s="669"/>
      <c r="T693" s="667"/>
      <c r="U693" s="668"/>
      <c r="V693" s="668"/>
      <c r="W693" s="669"/>
      <c r="X693" s="667"/>
      <c r="Y693" s="671"/>
      <c r="Z693" s="671"/>
      <c r="AA693" s="672"/>
      <c r="AB693" s="667"/>
      <c r="AC693" s="670"/>
      <c r="AD693" s="671"/>
      <c r="AE693" s="675"/>
    </row>
    <row r="694" spans="1:31" ht="15.75" customHeight="1" x14ac:dyDescent="0.4">
      <c r="A694" s="678"/>
      <c r="B694" s="679"/>
      <c r="C694" s="979"/>
      <c r="D694" s="680"/>
      <c r="E694" s="681"/>
      <c r="F694" s="681"/>
      <c r="G694" s="682"/>
      <c r="H694" s="680"/>
      <c r="I694" s="683"/>
      <c r="J694" s="683"/>
      <c r="K694" s="684"/>
      <c r="L694" s="680"/>
      <c r="M694" s="683"/>
      <c r="N694" s="683"/>
      <c r="O694" s="684"/>
      <c r="P694" s="680"/>
      <c r="Q694" s="687"/>
      <c r="R694" s="687"/>
      <c r="S694" s="684"/>
      <c r="T694" s="680"/>
      <c r="U694" s="687"/>
      <c r="V694" s="683"/>
      <c r="W694" s="684"/>
      <c r="X694" s="680"/>
      <c r="Y694" s="687"/>
      <c r="Z694" s="687"/>
      <c r="AA694" s="684"/>
      <c r="AB694" s="680"/>
      <c r="AC694" s="683"/>
      <c r="AD694" s="683"/>
      <c r="AE694" s="688"/>
    </row>
    <row r="695" spans="1:31" ht="15.75" customHeight="1" x14ac:dyDescent="0.4">
      <c r="A695" s="678"/>
      <c r="B695" s="679"/>
      <c r="C695" s="976" t="s">
        <v>1</v>
      </c>
      <c r="D695" s="689"/>
      <c r="E695" s="690"/>
      <c r="F695" s="690"/>
      <c r="G695" s="691"/>
      <c r="H695" s="667"/>
      <c r="I695" s="668"/>
      <c r="J695" s="668"/>
      <c r="K695" s="669"/>
      <c r="L695" s="667"/>
      <c r="M695" s="670"/>
      <c r="N695" s="671"/>
      <c r="O695" s="672"/>
      <c r="P695" s="667"/>
      <c r="Q695" s="668"/>
      <c r="R695" s="668"/>
      <c r="S695" s="669"/>
      <c r="T695" s="667"/>
      <c r="U695" s="668"/>
      <c r="V695" s="668"/>
      <c r="W695" s="669"/>
      <c r="X695" s="689"/>
      <c r="Y695" s="693"/>
      <c r="Z695" s="693"/>
      <c r="AA695" s="694"/>
      <c r="AB695" s="689"/>
      <c r="AC695" s="692"/>
      <c r="AD695" s="693"/>
      <c r="AE695" s="695"/>
    </row>
    <row r="696" spans="1:31" ht="15.75" customHeight="1" x14ac:dyDescent="0.4">
      <c r="A696" s="715"/>
      <c r="B696" s="716"/>
      <c r="C696" s="977"/>
      <c r="D696" s="696"/>
      <c r="E696" s="717"/>
      <c r="F696" s="717"/>
      <c r="G696" s="718"/>
      <c r="H696" s="696"/>
      <c r="I696" s="698"/>
      <c r="J696" s="698"/>
      <c r="K696" s="699"/>
      <c r="L696" s="696"/>
      <c r="M696" s="698"/>
      <c r="N696" s="698"/>
      <c r="O696" s="699"/>
      <c r="P696" s="719"/>
      <c r="Q696" s="720"/>
      <c r="R696" s="704"/>
      <c r="S696" s="699"/>
      <c r="T696" s="696"/>
      <c r="U696" s="697"/>
      <c r="V696" s="697"/>
      <c r="W696" s="699"/>
      <c r="X696" s="696"/>
      <c r="Y696" s="700"/>
      <c r="Z696" s="700"/>
      <c r="AA696" s="701"/>
      <c r="AB696" s="696"/>
      <c r="AC696" s="697"/>
      <c r="AD696" s="698"/>
      <c r="AE696" s="702"/>
    </row>
    <row r="697" spans="1:31" ht="15.75" customHeight="1" x14ac:dyDescent="0.4">
      <c r="A697" s="665"/>
      <c r="B697" s="666"/>
      <c r="C697" s="978"/>
      <c r="D697" s="667"/>
      <c r="E697" s="668"/>
      <c r="F697" s="668"/>
      <c r="G697" s="669"/>
      <c r="H697" s="667"/>
      <c r="I697" s="670"/>
      <c r="J697" s="671"/>
      <c r="K697" s="712"/>
      <c r="L697" s="667"/>
      <c r="M697" s="671"/>
      <c r="N697" s="671"/>
      <c r="O697" s="712"/>
      <c r="P697" s="673"/>
      <c r="Q697" s="674"/>
      <c r="R697" s="671"/>
      <c r="S697" s="713"/>
      <c r="T697" s="667"/>
      <c r="U697" s="671"/>
      <c r="V697" s="671"/>
      <c r="W697" s="672"/>
      <c r="X697" s="671"/>
      <c r="Y697" s="671"/>
      <c r="Z697" s="671"/>
      <c r="AA697" s="672"/>
      <c r="AB697" s="667"/>
      <c r="AC697" s="670"/>
      <c r="AD697" s="671"/>
      <c r="AE697" s="675"/>
    </row>
    <row r="698" spans="1:31" ht="15.75" customHeight="1" x14ac:dyDescent="0.4">
      <c r="A698" s="678"/>
      <c r="B698" s="679"/>
      <c r="C698" s="979"/>
      <c r="D698" s="680"/>
      <c r="E698" s="681"/>
      <c r="F698" s="681"/>
      <c r="G698" s="682"/>
      <c r="H698" s="680"/>
      <c r="I698" s="683"/>
      <c r="J698" s="683"/>
      <c r="K698" s="684"/>
      <c r="L698" s="680"/>
      <c r="M698" s="683"/>
      <c r="N698" s="683"/>
      <c r="O698" s="714"/>
      <c r="P698" s="685"/>
      <c r="Q698" s="686"/>
      <c r="R698" s="703"/>
      <c r="S698" s="684"/>
      <c r="T698" s="680"/>
      <c r="U698" s="683"/>
      <c r="V698" s="683"/>
      <c r="W698" s="684"/>
      <c r="X698" s="680"/>
      <c r="Y698" s="687"/>
      <c r="Z698" s="687"/>
      <c r="AA698" s="684"/>
      <c r="AB698" s="680"/>
      <c r="AC698" s="683"/>
      <c r="AD698" s="683"/>
      <c r="AE698" s="688"/>
    </row>
    <row r="699" spans="1:31" ht="15.75" customHeight="1" x14ac:dyDescent="0.4">
      <c r="A699" s="678"/>
      <c r="B699" s="679"/>
      <c r="C699" s="976"/>
      <c r="D699" s="689"/>
      <c r="E699" s="690"/>
      <c r="F699" s="690"/>
      <c r="G699" s="691"/>
      <c r="H699" s="689"/>
      <c r="I699" s="692"/>
      <c r="J699" s="693"/>
      <c r="K699" s="694"/>
      <c r="L699" s="689"/>
      <c r="M699" s="693"/>
      <c r="N699" s="693"/>
      <c r="O699" s="694"/>
      <c r="P699" s="689"/>
      <c r="Q699" s="692"/>
      <c r="R699" s="671"/>
      <c r="S699" s="694"/>
      <c r="T699" s="689"/>
      <c r="U699" s="693"/>
      <c r="V699" s="671"/>
      <c r="W699" s="694"/>
      <c r="X699" s="689"/>
      <c r="Y699" s="693"/>
      <c r="Z699" s="693"/>
      <c r="AA699" s="694"/>
      <c r="AB699" s="689"/>
      <c r="AC699" s="692"/>
      <c r="AD699" s="693"/>
      <c r="AE699" s="695"/>
    </row>
    <row r="700" spans="1:31" ht="15.75" customHeight="1" x14ac:dyDescent="0.4">
      <c r="A700" s="678"/>
      <c r="B700" s="679"/>
      <c r="C700" s="976"/>
      <c r="D700" s="696"/>
      <c r="E700" s="697"/>
      <c r="F700" s="698"/>
      <c r="G700" s="699"/>
      <c r="H700" s="696"/>
      <c r="I700" s="698"/>
      <c r="J700" s="698"/>
      <c r="K700" s="699"/>
      <c r="L700" s="696"/>
      <c r="M700" s="698"/>
      <c r="N700" s="698"/>
      <c r="O700" s="699"/>
      <c r="P700" s="696"/>
      <c r="Q700" s="697"/>
      <c r="R700" s="698"/>
      <c r="S700" s="699"/>
      <c r="T700" s="696"/>
      <c r="U700" s="698"/>
      <c r="V700" s="698"/>
      <c r="W700" s="699"/>
      <c r="X700" s="696"/>
      <c r="Y700" s="700"/>
      <c r="Z700" s="700"/>
      <c r="AA700" s="701"/>
      <c r="AB700" s="696"/>
      <c r="AC700" s="697"/>
      <c r="AD700" s="698"/>
      <c r="AE700" s="702"/>
    </row>
    <row r="701" spans="1:31" ht="15.75" customHeight="1" x14ac:dyDescent="0.4">
      <c r="A701" s="665"/>
      <c r="B701" s="666"/>
      <c r="C701" s="978"/>
      <c r="D701" s="667"/>
      <c r="E701" s="668"/>
      <c r="F701" s="668"/>
      <c r="G701" s="669"/>
      <c r="H701" s="667"/>
      <c r="I701" s="670"/>
      <c r="J701" s="671"/>
      <c r="K701" s="672"/>
      <c r="L701" s="671"/>
      <c r="M701" s="671"/>
      <c r="N701" s="671"/>
      <c r="O701" s="712"/>
      <c r="P701" s="667"/>
      <c r="Q701" s="670"/>
      <c r="R701" s="671"/>
      <c r="S701" s="710"/>
      <c r="T701" s="667"/>
      <c r="U701" s="671"/>
      <c r="V701" s="671"/>
      <c r="W701" s="712"/>
      <c r="X701" s="667"/>
      <c r="Y701" s="671"/>
      <c r="Z701" s="671"/>
      <c r="AA701" s="672"/>
      <c r="AB701" s="667"/>
      <c r="AC701" s="670"/>
      <c r="AD701" s="671"/>
      <c r="AE701" s="675"/>
    </row>
    <row r="702" spans="1:31" ht="15.75" customHeight="1" x14ac:dyDescent="0.4">
      <c r="A702" s="678"/>
      <c r="B702" s="679"/>
      <c r="C702" s="979"/>
      <c r="D702" s="680"/>
      <c r="E702" s="681"/>
      <c r="F702" s="681"/>
      <c r="G702" s="682"/>
      <c r="H702" s="680"/>
      <c r="I702" s="683"/>
      <c r="J702" s="683"/>
      <c r="K702" s="684"/>
      <c r="L702" s="680"/>
      <c r="M702" s="683"/>
      <c r="N702" s="683"/>
      <c r="O702" s="684"/>
      <c r="P702" s="680"/>
      <c r="Q702" s="687"/>
      <c r="R702" s="687"/>
      <c r="S702" s="684"/>
      <c r="T702" s="680"/>
      <c r="U702" s="687"/>
      <c r="V702" s="683"/>
      <c r="W702" s="684"/>
      <c r="X702" s="680"/>
      <c r="Y702" s="687"/>
      <c r="Z702" s="687"/>
      <c r="AA702" s="684"/>
      <c r="AB702" s="680"/>
      <c r="AC702" s="683"/>
      <c r="AD702" s="683"/>
      <c r="AE702" s="688"/>
    </row>
    <row r="703" spans="1:31" ht="15.75" customHeight="1" x14ac:dyDescent="0.4">
      <c r="A703" s="678"/>
      <c r="B703" s="679"/>
      <c r="C703" s="976"/>
      <c r="D703" s="689"/>
      <c r="E703" s="690"/>
      <c r="F703" s="690"/>
      <c r="G703" s="691"/>
      <c r="H703" s="689"/>
      <c r="I703" s="692"/>
      <c r="J703" s="693"/>
      <c r="K703" s="694"/>
      <c r="L703" s="689"/>
      <c r="M703" s="693"/>
      <c r="N703" s="693"/>
      <c r="O703" s="694"/>
      <c r="P703" s="705"/>
      <c r="Q703" s="706"/>
      <c r="R703" s="671"/>
      <c r="S703" s="694"/>
      <c r="T703" s="689"/>
      <c r="U703" s="693"/>
      <c r="V703" s="671"/>
      <c r="W703" s="694"/>
      <c r="X703" s="689"/>
      <c r="Y703" s="693"/>
      <c r="Z703" s="693"/>
      <c r="AA703" s="694"/>
      <c r="AB703" s="689"/>
      <c r="AC703" s="692"/>
      <c r="AD703" s="693"/>
      <c r="AE703" s="695"/>
    </row>
    <row r="704" spans="1:31" ht="15.75" customHeight="1" x14ac:dyDescent="0.4">
      <c r="A704" s="678"/>
      <c r="B704" s="679"/>
      <c r="C704" s="976"/>
      <c r="D704" s="689"/>
      <c r="E704" s="690"/>
      <c r="F704" s="690"/>
      <c r="G704" s="691"/>
      <c r="H704" s="689"/>
      <c r="I704" s="693"/>
      <c r="J704" s="693"/>
      <c r="K704" s="694"/>
      <c r="L704" s="689"/>
      <c r="M704" s="693"/>
      <c r="N704" s="693"/>
      <c r="O704" s="694"/>
      <c r="P704" s="705"/>
      <c r="Q704" s="706"/>
      <c r="R704" s="707"/>
      <c r="S704" s="694"/>
      <c r="T704" s="689"/>
      <c r="U704" s="692"/>
      <c r="V704" s="692"/>
      <c r="W704" s="694"/>
      <c r="X704" s="689"/>
      <c r="Y704" s="708"/>
      <c r="Z704" s="708"/>
      <c r="AA704" s="709"/>
      <c r="AB704" s="689"/>
      <c r="AC704" s="692"/>
      <c r="AD704" s="693"/>
      <c r="AE704" s="695"/>
    </row>
    <row r="705" spans="1:31" ht="15.75" customHeight="1" x14ac:dyDescent="0.4">
      <c r="A705" s="665"/>
      <c r="B705" s="666"/>
      <c r="C705" s="978"/>
      <c r="D705" s="667"/>
      <c r="E705" s="668"/>
      <c r="F705" s="668"/>
      <c r="G705" s="669"/>
      <c r="H705" s="667"/>
      <c r="I705" s="670"/>
      <c r="J705" s="671"/>
      <c r="K705" s="672"/>
      <c r="L705" s="667"/>
      <c r="M705" s="671"/>
      <c r="N705" s="671"/>
      <c r="O705" s="672"/>
      <c r="P705" s="667"/>
      <c r="Q705" s="670"/>
      <c r="R705" s="671"/>
      <c r="S705" s="672"/>
      <c r="T705" s="667"/>
      <c r="U705" s="671"/>
      <c r="V705" s="671"/>
      <c r="W705" s="672"/>
      <c r="X705" s="671"/>
      <c r="Y705" s="671"/>
      <c r="Z705" s="671"/>
      <c r="AA705" s="672"/>
      <c r="AB705" s="667"/>
      <c r="AC705" s="670"/>
      <c r="AD705" s="671"/>
      <c r="AE705" s="675"/>
    </row>
    <row r="706" spans="1:31" ht="15.75" customHeight="1" x14ac:dyDescent="0.4">
      <c r="A706" s="678"/>
      <c r="B706" s="679"/>
      <c r="C706" s="979"/>
      <c r="D706" s="680"/>
      <c r="E706" s="681"/>
      <c r="F706" s="681"/>
      <c r="G706" s="682"/>
      <c r="H706" s="680"/>
      <c r="I706" s="683"/>
      <c r="J706" s="683"/>
      <c r="K706" s="684"/>
      <c r="L706" s="680"/>
      <c r="M706" s="683"/>
      <c r="N706" s="683"/>
      <c r="O706" s="684"/>
      <c r="P706" s="685"/>
      <c r="Q706" s="686"/>
      <c r="R706" s="687"/>
      <c r="S706" s="684"/>
      <c r="T706" s="680"/>
      <c r="U706" s="683"/>
      <c r="V706" s="683"/>
      <c r="W706" s="684"/>
      <c r="X706" s="680"/>
      <c r="Y706" s="687"/>
      <c r="Z706" s="687"/>
      <c r="AA706" s="684"/>
      <c r="AB706" s="680"/>
      <c r="AC706" s="683"/>
      <c r="AD706" s="683"/>
      <c r="AE706" s="688"/>
    </row>
    <row r="707" spans="1:31" ht="15.75" customHeight="1" x14ac:dyDescent="0.4">
      <c r="A707" s="678"/>
      <c r="B707" s="679"/>
      <c r="C707" s="976"/>
      <c r="D707" s="689"/>
      <c r="E707" s="690"/>
      <c r="F707" s="690"/>
      <c r="G707" s="691"/>
      <c r="H707" s="689"/>
      <c r="I707" s="692"/>
      <c r="J707" s="693"/>
      <c r="K707" s="694"/>
      <c r="L707" s="689"/>
      <c r="M707" s="693"/>
      <c r="N707" s="693"/>
      <c r="O707" s="694"/>
      <c r="P707" s="667"/>
      <c r="Q707" s="670"/>
      <c r="R707" s="671"/>
      <c r="S707" s="672"/>
      <c r="T707" s="689"/>
      <c r="U707" s="693"/>
      <c r="V707" s="671"/>
      <c r="W707" s="694"/>
      <c r="X707" s="689"/>
      <c r="Y707" s="693"/>
      <c r="Z707" s="693"/>
      <c r="AA707" s="694"/>
      <c r="AB707" s="689"/>
      <c r="AC707" s="692"/>
      <c r="AD707" s="693"/>
      <c r="AE707" s="695"/>
    </row>
    <row r="708" spans="1:31" ht="15.75" customHeight="1" x14ac:dyDescent="0.4">
      <c r="A708" s="678"/>
      <c r="B708" s="679"/>
      <c r="C708" s="976"/>
      <c r="D708" s="696"/>
      <c r="E708" s="697"/>
      <c r="F708" s="698"/>
      <c r="G708" s="699"/>
      <c r="H708" s="696"/>
      <c r="I708" s="698"/>
      <c r="J708" s="698"/>
      <c r="K708" s="699"/>
      <c r="L708" s="696"/>
      <c r="M708" s="698"/>
      <c r="N708" s="698"/>
      <c r="O708" s="699"/>
      <c r="P708" s="696"/>
      <c r="Q708" s="697"/>
      <c r="R708" s="698"/>
      <c r="S708" s="699"/>
      <c r="T708" s="696"/>
      <c r="U708" s="698"/>
      <c r="V708" s="698"/>
      <c r="W708" s="699"/>
      <c r="X708" s="696"/>
      <c r="Y708" s="700"/>
      <c r="Z708" s="700"/>
      <c r="AA708" s="701"/>
      <c r="AB708" s="696"/>
      <c r="AC708" s="697"/>
      <c r="AD708" s="698"/>
      <c r="AE708" s="702"/>
    </row>
    <row r="709" spans="1:31" ht="15.75" customHeight="1" x14ac:dyDescent="0.4">
      <c r="A709" s="665"/>
      <c r="B709" s="666"/>
      <c r="C709" s="978"/>
      <c r="D709" s="667"/>
      <c r="E709" s="668"/>
      <c r="F709" s="668"/>
      <c r="G709" s="669"/>
      <c r="H709" s="667"/>
      <c r="I709" s="670"/>
      <c r="J709" s="671"/>
      <c r="K709" s="672"/>
      <c r="L709" s="667"/>
      <c r="M709" s="671"/>
      <c r="N709" s="671"/>
      <c r="O709" s="672"/>
      <c r="P709" s="673"/>
      <c r="Q709" s="674"/>
      <c r="R709" s="671"/>
      <c r="S709" s="672"/>
      <c r="T709" s="667"/>
      <c r="U709" s="671"/>
      <c r="V709" s="671"/>
      <c r="W709" s="672"/>
      <c r="X709" s="671"/>
      <c r="Y709" s="671"/>
      <c r="Z709" s="671"/>
      <c r="AA709" s="672"/>
      <c r="AB709" s="667"/>
      <c r="AC709" s="670"/>
      <c r="AD709" s="671"/>
      <c r="AE709" s="675"/>
    </row>
    <row r="710" spans="1:31" ht="15.75" customHeight="1" x14ac:dyDescent="0.4">
      <c r="A710" s="678"/>
      <c r="B710" s="679"/>
      <c r="C710" s="979"/>
      <c r="D710" s="680"/>
      <c r="E710" s="681"/>
      <c r="F710" s="681"/>
      <c r="G710" s="682"/>
      <c r="H710" s="680"/>
      <c r="I710" s="683"/>
      <c r="J710" s="683"/>
      <c r="K710" s="684"/>
      <c r="L710" s="680"/>
      <c r="M710" s="683"/>
      <c r="N710" s="683"/>
      <c r="O710" s="684"/>
      <c r="P710" s="685"/>
      <c r="Q710" s="686"/>
      <c r="R710" s="703"/>
      <c r="S710" s="684"/>
      <c r="T710" s="680"/>
      <c r="U710" s="683"/>
      <c r="V710" s="683"/>
      <c r="W710" s="684"/>
      <c r="X710" s="680"/>
      <c r="Y710" s="687"/>
      <c r="Z710" s="687"/>
      <c r="AA710" s="684"/>
      <c r="AB710" s="680"/>
      <c r="AC710" s="683"/>
      <c r="AD710" s="683"/>
      <c r="AE710" s="688"/>
    </row>
    <row r="711" spans="1:31" ht="15.75" customHeight="1" x14ac:dyDescent="0.4">
      <c r="A711" s="678"/>
      <c r="B711" s="679"/>
      <c r="C711" s="976"/>
      <c r="D711" s="689"/>
      <c r="E711" s="690"/>
      <c r="F711" s="690"/>
      <c r="G711" s="691"/>
      <c r="H711" s="689"/>
      <c r="I711" s="692"/>
      <c r="J711" s="671"/>
      <c r="K711" s="694"/>
      <c r="L711" s="689"/>
      <c r="M711" s="693"/>
      <c r="N711" s="671"/>
      <c r="O711" s="694"/>
      <c r="P711" s="689"/>
      <c r="Q711" s="692"/>
      <c r="R711" s="671"/>
      <c r="S711" s="694"/>
      <c r="T711" s="689"/>
      <c r="U711" s="693"/>
      <c r="V711" s="693"/>
      <c r="W711" s="694"/>
      <c r="X711" s="689"/>
      <c r="Y711" s="693"/>
      <c r="Z711" s="693"/>
      <c r="AA711" s="694"/>
      <c r="AB711" s="689"/>
      <c r="AC711" s="692"/>
      <c r="AD711" s="693"/>
      <c r="AE711" s="695"/>
    </row>
    <row r="712" spans="1:31" ht="15.75" customHeight="1" x14ac:dyDescent="0.4">
      <c r="A712" s="678"/>
      <c r="B712" s="679"/>
      <c r="C712" s="976"/>
      <c r="D712" s="696"/>
      <c r="E712" s="697"/>
      <c r="F712" s="698"/>
      <c r="G712" s="699"/>
      <c r="H712" s="696"/>
      <c r="I712" s="698"/>
      <c r="J712" s="698"/>
      <c r="K712" s="699"/>
      <c r="L712" s="696"/>
      <c r="M712" s="698"/>
      <c r="N712" s="698"/>
      <c r="O712" s="699"/>
      <c r="P712" s="696"/>
      <c r="Q712" s="697"/>
      <c r="R712" s="698"/>
      <c r="S712" s="699"/>
      <c r="T712" s="696"/>
      <c r="U712" s="698"/>
      <c r="V712" s="698"/>
      <c r="W712" s="699"/>
      <c r="X712" s="696"/>
      <c r="Y712" s="700"/>
      <c r="Z712" s="700"/>
      <c r="AA712" s="701"/>
      <c r="AB712" s="696"/>
      <c r="AC712" s="697"/>
      <c r="AD712" s="698"/>
      <c r="AE712" s="702"/>
    </row>
    <row r="713" spans="1:31" ht="15.75" customHeight="1" x14ac:dyDescent="0.4">
      <c r="A713" s="665"/>
      <c r="B713" s="666"/>
      <c r="C713" s="978"/>
      <c r="D713" s="667"/>
      <c r="E713" s="668"/>
      <c r="F713" s="668"/>
      <c r="G713" s="669"/>
      <c r="H713" s="667"/>
      <c r="I713" s="670"/>
      <c r="J713" s="671"/>
      <c r="K713" s="672"/>
      <c r="L713" s="671"/>
      <c r="M713" s="671"/>
      <c r="N713" s="671"/>
      <c r="O713" s="672"/>
      <c r="P713" s="667"/>
      <c r="Q713" s="668"/>
      <c r="R713" s="668"/>
      <c r="S713" s="669"/>
      <c r="T713" s="667"/>
      <c r="U713" s="668"/>
      <c r="V713" s="668"/>
      <c r="W713" s="669"/>
      <c r="X713" s="667"/>
      <c r="Y713" s="671"/>
      <c r="Z713" s="671"/>
      <c r="AA713" s="672"/>
      <c r="AB713" s="667"/>
      <c r="AC713" s="670"/>
      <c r="AD713" s="671"/>
      <c r="AE713" s="675"/>
    </row>
    <row r="714" spans="1:31" ht="15.75" customHeight="1" x14ac:dyDescent="0.4">
      <c r="A714" s="678"/>
      <c r="B714" s="679"/>
      <c r="C714" s="979"/>
      <c r="D714" s="680"/>
      <c r="E714" s="681"/>
      <c r="F714" s="681"/>
      <c r="G714" s="682"/>
      <c r="H714" s="680"/>
      <c r="I714" s="683"/>
      <c r="J714" s="683"/>
      <c r="K714" s="684"/>
      <c r="L714" s="680"/>
      <c r="M714" s="683"/>
      <c r="N714" s="683"/>
      <c r="O714" s="684"/>
      <c r="P714" s="680"/>
      <c r="Q714" s="687"/>
      <c r="R714" s="687"/>
      <c r="S714" s="684"/>
      <c r="T714" s="680"/>
      <c r="U714" s="687"/>
      <c r="V714" s="683"/>
      <c r="W714" s="684"/>
      <c r="X714" s="680"/>
      <c r="Y714" s="687"/>
      <c r="Z714" s="687"/>
      <c r="AA714" s="684"/>
      <c r="AB714" s="680"/>
      <c r="AC714" s="683"/>
      <c r="AD714" s="683"/>
      <c r="AE714" s="688"/>
    </row>
    <row r="715" spans="1:31" ht="15.75" customHeight="1" x14ac:dyDescent="0.4">
      <c r="A715" s="678"/>
      <c r="B715" s="679"/>
      <c r="C715" s="976"/>
      <c r="D715" s="689"/>
      <c r="E715" s="690"/>
      <c r="F715" s="690"/>
      <c r="G715" s="691"/>
      <c r="H715" s="667"/>
      <c r="I715" s="668"/>
      <c r="J715" s="668"/>
      <c r="K715" s="669"/>
      <c r="L715" s="667"/>
      <c r="M715" s="670"/>
      <c r="N715" s="671"/>
      <c r="O715" s="672"/>
      <c r="P715" s="667"/>
      <c r="Q715" s="668"/>
      <c r="R715" s="668"/>
      <c r="S715" s="669"/>
      <c r="T715" s="667"/>
      <c r="U715" s="668"/>
      <c r="V715" s="668"/>
      <c r="W715" s="669"/>
      <c r="X715" s="689"/>
      <c r="Y715" s="693"/>
      <c r="Z715" s="693"/>
      <c r="AA715" s="694"/>
      <c r="AB715" s="689"/>
      <c r="AC715" s="692"/>
      <c r="AD715" s="693"/>
      <c r="AE715" s="695"/>
    </row>
    <row r="716" spans="1:31" ht="15.75" customHeight="1" x14ac:dyDescent="0.4">
      <c r="A716" s="715"/>
      <c r="B716" s="716"/>
      <c r="C716" s="977"/>
      <c r="D716" s="696"/>
      <c r="E716" s="717"/>
      <c r="F716" s="717"/>
      <c r="G716" s="718"/>
      <c r="H716" s="696"/>
      <c r="I716" s="698"/>
      <c r="J716" s="698"/>
      <c r="K716" s="699"/>
      <c r="L716" s="696"/>
      <c r="M716" s="698"/>
      <c r="N716" s="698"/>
      <c r="O716" s="699"/>
      <c r="P716" s="719"/>
      <c r="Q716" s="720"/>
      <c r="R716" s="704"/>
      <c r="S716" s="699"/>
      <c r="T716" s="696"/>
      <c r="U716" s="697"/>
      <c r="V716" s="697"/>
      <c r="W716" s="699"/>
      <c r="X716" s="696"/>
      <c r="Y716" s="700"/>
      <c r="Z716" s="700"/>
      <c r="AA716" s="701"/>
      <c r="AB716" s="696"/>
      <c r="AC716" s="697"/>
      <c r="AD716" s="698"/>
      <c r="AE716" s="702"/>
    </row>
    <row r="717" spans="1:31" ht="15.75" customHeight="1" x14ac:dyDescent="0.4">
      <c r="A717" s="665"/>
      <c r="B717" s="666"/>
      <c r="C717" s="978"/>
      <c r="D717" s="667"/>
      <c r="E717" s="668"/>
      <c r="F717" s="668"/>
      <c r="G717" s="669"/>
      <c r="H717" s="667"/>
      <c r="I717" s="670"/>
      <c r="J717" s="671"/>
      <c r="K717" s="672"/>
      <c r="L717" s="671"/>
      <c r="M717" s="671"/>
      <c r="N717" s="671"/>
      <c r="O717" s="672"/>
      <c r="P717" s="667"/>
      <c r="Q717" s="668"/>
      <c r="R717" s="668"/>
      <c r="S717" s="669"/>
      <c r="T717" s="667"/>
      <c r="U717" s="668"/>
      <c r="V717" s="668"/>
      <c r="W717" s="669"/>
      <c r="X717" s="667"/>
      <c r="Y717" s="671"/>
      <c r="Z717" s="671"/>
      <c r="AA717" s="672"/>
      <c r="AB717" s="667"/>
      <c r="AC717" s="670"/>
      <c r="AD717" s="671"/>
      <c r="AE717" s="675"/>
    </row>
    <row r="718" spans="1:31" ht="15.75" customHeight="1" x14ac:dyDescent="0.4">
      <c r="A718" s="678"/>
      <c r="B718" s="679"/>
      <c r="C718" s="979"/>
      <c r="D718" s="680"/>
      <c r="E718" s="681"/>
      <c r="F718" s="681"/>
      <c r="G718" s="682"/>
      <c r="H718" s="680"/>
      <c r="I718" s="683"/>
      <c r="J718" s="683"/>
      <c r="K718" s="684"/>
      <c r="L718" s="680"/>
      <c r="M718" s="683"/>
      <c r="N718" s="683"/>
      <c r="O718" s="684"/>
      <c r="P718" s="680"/>
      <c r="Q718" s="687"/>
      <c r="R718" s="687"/>
      <c r="S718" s="684"/>
      <c r="T718" s="680"/>
      <c r="U718" s="687"/>
      <c r="V718" s="683"/>
      <c r="W718" s="684"/>
      <c r="X718" s="680"/>
      <c r="Y718" s="687"/>
      <c r="Z718" s="687"/>
      <c r="AA718" s="684"/>
      <c r="AB718" s="680"/>
      <c r="AC718" s="683"/>
      <c r="AD718" s="683"/>
      <c r="AE718" s="688"/>
    </row>
    <row r="719" spans="1:31" ht="15.75" customHeight="1" x14ac:dyDescent="0.4">
      <c r="A719" s="678"/>
      <c r="B719" s="679"/>
      <c r="C719" s="976"/>
      <c r="D719" s="689"/>
      <c r="E719" s="690"/>
      <c r="F719" s="690"/>
      <c r="G719" s="691"/>
      <c r="H719" s="667"/>
      <c r="I719" s="668"/>
      <c r="J719" s="668"/>
      <c r="K719" s="669"/>
      <c r="L719" s="667"/>
      <c r="M719" s="670"/>
      <c r="N719" s="671"/>
      <c r="O719" s="672"/>
      <c r="P719" s="667"/>
      <c r="Q719" s="668"/>
      <c r="R719" s="668"/>
      <c r="S719" s="669"/>
      <c r="T719" s="667"/>
      <c r="U719" s="668"/>
      <c r="V719" s="668"/>
      <c r="W719" s="669"/>
      <c r="X719" s="689"/>
      <c r="Y719" s="693"/>
      <c r="Z719" s="693"/>
      <c r="AA719" s="694"/>
      <c r="AB719" s="689"/>
      <c r="AC719" s="692"/>
      <c r="AD719" s="693"/>
      <c r="AE719" s="695"/>
    </row>
    <row r="720" spans="1:31" ht="15.75" customHeight="1" x14ac:dyDescent="0.4">
      <c r="A720" s="715"/>
      <c r="B720" s="716"/>
      <c r="C720" s="977"/>
      <c r="D720" s="696"/>
      <c r="E720" s="717"/>
      <c r="F720" s="717"/>
      <c r="G720" s="718"/>
      <c r="H720" s="696"/>
      <c r="I720" s="698"/>
      <c r="J720" s="698"/>
      <c r="K720" s="699"/>
      <c r="L720" s="696"/>
      <c r="M720" s="698"/>
      <c r="N720" s="698"/>
      <c r="O720" s="699"/>
      <c r="P720" s="719"/>
      <c r="Q720" s="720"/>
      <c r="R720" s="704"/>
      <c r="S720" s="699"/>
      <c r="T720" s="696"/>
      <c r="U720" s="697"/>
      <c r="V720" s="697"/>
      <c r="W720" s="699"/>
      <c r="X720" s="696"/>
      <c r="Y720" s="700"/>
      <c r="Z720" s="700"/>
      <c r="AA720" s="701"/>
      <c r="AB720" s="696"/>
      <c r="AC720" s="697"/>
      <c r="AD720" s="698"/>
      <c r="AE720" s="702"/>
    </row>
    <row r="721" spans="1:31" ht="15.75" customHeight="1" x14ac:dyDescent="0.4">
      <c r="A721" s="665"/>
      <c r="B721" s="666"/>
      <c r="C721" s="978"/>
      <c r="D721" s="667"/>
      <c r="E721" s="668"/>
      <c r="F721" s="668"/>
      <c r="G721" s="669"/>
      <c r="H721" s="667"/>
      <c r="I721" s="670"/>
      <c r="J721" s="671"/>
      <c r="K721" s="672"/>
      <c r="L721" s="667"/>
      <c r="M721" s="671"/>
      <c r="N721" s="671"/>
      <c r="O721" s="672"/>
      <c r="P721" s="673"/>
      <c r="Q721" s="674"/>
      <c r="R721" s="671"/>
      <c r="S721" s="710"/>
      <c r="T721" s="667"/>
      <c r="U721" s="671"/>
      <c r="V721" s="671"/>
      <c r="W721" s="710"/>
      <c r="X721" s="671"/>
      <c r="Y721" s="671"/>
      <c r="Z721" s="671"/>
      <c r="AA721" s="672"/>
      <c r="AB721" s="667"/>
      <c r="AC721" s="670"/>
      <c r="AD721" s="671"/>
      <c r="AE721" s="675"/>
    </row>
    <row r="722" spans="1:31" ht="15.75" customHeight="1" x14ac:dyDescent="0.4">
      <c r="A722" s="678"/>
      <c r="B722" s="679"/>
      <c r="C722" s="979"/>
      <c r="D722" s="680"/>
      <c r="E722" s="681"/>
      <c r="F722" s="681"/>
      <c r="G722" s="682"/>
      <c r="H722" s="680"/>
      <c r="I722" s="683"/>
      <c r="J722" s="683"/>
      <c r="K722" s="684"/>
      <c r="L722" s="680"/>
      <c r="M722" s="683"/>
      <c r="N722" s="683"/>
      <c r="O722" s="684"/>
      <c r="P722" s="685"/>
      <c r="Q722" s="686"/>
      <c r="R722" s="687"/>
      <c r="S722" s="684"/>
      <c r="T722" s="680"/>
      <c r="U722" s="683"/>
      <c r="V722" s="683"/>
      <c r="W722" s="711"/>
      <c r="X722" s="680"/>
      <c r="Y722" s="687"/>
      <c r="Z722" s="687"/>
      <c r="AA722" s="684"/>
      <c r="AB722" s="680"/>
      <c r="AC722" s="683"/>
      <c r="AD722" s="683"/>
      <c r="AE722" s="688"/>
    </row>
    <row r="723" spans="1:31" ht="15.75" customHeight="1" x14ac:dyDescent="0.4">
      <c r="A723" s="678"/>
      <c r="B723" s="679"/>
      <c r="C723" s="976"/>
      <c r="D723" s="689"/>
      <c r="E723" s="690"/>
      <c r="F723" s="690"/>
      <c r="G723" s="691"/>
      <c r="H723" s="689"/>
      <c r="I723" s="692"/>
      <c r="J723" s="693"/>
      <c r="K723" s="694"/>
      <c r="L723" s="689"/>
      <c r="M723" s="693"/>
      <c r="N723" s="693"/>
      <c r="O723" s="694"/>
      <c r="P723" s="689"/>
      <c r="Q723" s="692"/>
      <c r="R723" s="671"/>
      <c r="S723" s="694"/>
      <c r="T723" s="689"/>
      <c r="U723" s="693"/>
      <c r="V723" s="671"/>
      <c r="W723" s="694"/>
      <c r="X723" s="689"/>
      <c r="Y723" s="693"/>
      <c r="Z723" s="693"/>
      <c r="AA723" s="694"/>
      <c r="AB723" s="689"/>
      <c r="AC723" s="692"/>
      <c r="AD723" s="693"/>
      <c r="AE723" s="695"/>
    </row>
    <row r="724" spans="1:31" ht="15.75" customHeight="1" x14ac:dyDescent="0.4">
      <c r="A724" s="678"/>
      <c r="B724" s="679"/>
      <c r="C724" s="976"/>
      <c r="D724" s="696"/>
      <c r="E724" s="697"/>
      <c r="F724" s="698"/>
      <c r="G724" s="699"/>
      <c r="H724" s="696"/>
      <c r="I724" s="698"/>
      <c r="J724" s="698"/>
      <c r="K724" s="699"/>
      <c r="L724" s="696"/>
      <c r="M724" s="698"/>
      <c r="N724" s="698"/>
      <c r="O724" s="699"/>
      <c r="P724" s="696"/>
      <c r="Q724" s="697"/>
      <c r="R724" s="698"/>
      <c r="S724" s="699"/>
      <c r="T724" s="696"/>
      <c r="U724" s="698"/>
      <c r="V724" s="698"/>
      <c r="W724" s="699"/>
      <c r="X724" s="696"/>
      <c r="Y724" s="700"/>
      <c r="Z724" s="700"/>
      <c r="AA724" s="701"/>
      <c r="AB724" s="696"/>
      <c r="AC724" s="697"/>
      <c r="AD724" s="698"/>
      <c r="AE724" s="702"/>
    </row>
    <row r="725" spans="1:31" ht="15.75" customHeight="1" x14ac:dyDescent="0.4">
      <c r="A725" s="665"/>
      <c r="B725" s="666"/>
      <c r="C725" s="978"/>
      <c r="D725" s="667"/>
      <c r="E725" s="668"/>
      <c r="F725" s="668"/>
      <c r="G725" s="669"/>
      <c r="H725" s="667"/>
      <c r="I725" s="670"/>
      <c r="J725" s="671"/>
      <c r="K725" s="712"/>
      <c r="L725" s="667"/>
      <c r="M725" s="671"/>
      <c r="N725" s="671"/>
      <c r="O725" s="712"/>
      <c r="P725" s="673"/>
      <c r="Q725" s="674"/>
      <c r="R725" s="671"/>
      <c r="S725" s="713"/>
      <c r="T725" s="667"/>
      <c r="U725" s="671"/>
      <c r="V725" s="671"/>
      <c r="W725" s="672"/>
      <c r="X725" s="671"/>
      <c r="Y725" s="671"/>
      <c r="Z725" s="671"/>
      <c r="AA725" s="672"/>
      <c r="AB725" s="667"/>
      <c r="AC725" s="670"/>
      <c r="AD725" s="671"/>
      <c r="AE725" s="675"/>
    </row>
    <row r="726" spans="1:31" ht="15.75" customHeight="1" x14ac:dyDescent="0.4">
      <c r="A726" s="678"/>
      <c r="B726" s="679"/>
      <c r="C726" s="979"/>
      <c r="D726" s="680"/>
      <c r="E726" s="681"/>
      <c r="F726" s="681"/>
      <c r="G726" s="682"/>
      <c r="H726" s="680"/>
      <c r="I726" s="683"/>
      <c r="J726" s="683"/>
      <c r="K726" s="684"/>
      <c r="L726" s="680"/>
      <c r="M726" s="683"/>
      <c r="N726" s="683"/>
      <c r="O726" s="714"/>
      <c r="P726" s="685"/>
      <c r="Q726" s="686"/>
      <c r="R726" s="703"/>
      <c r="S726" s="684"/>
      <c r="T726" s="680"/>
      <c r="U726" s="683"/>
      <c r="V726" s="683"/>
      <c r="W726" s="684"/>
      <c r="X726" s="680"/>
      <c r="Y726" s="687"/>
      <c r="Z726" s="687"/>
      <c r="AA726" s="684"/>
      <c r="AB726" s="680"/>
      <c r="AC726" s="683"/>
      <c r="AD726" s="683"/>
      <c r="AE726" s="688"/>
    </row>
    <row r="727" spans="1:31" ht="15.75" customHeight="1" x14ac:dyDescent="0.4">
      <c r="A727" s="678"/>
      <c r="B727" s="679"/>
      <c r="C727" s="976"/>
      <c r="D727" s="689"/>
      <c r="E727" s="690"/>
      <c r="F727" s="690"/>
      <c r="G727" s="691"/>
      <c r="H727" s="689"/>
      <c r="I727" s="692"/>
      <c r="J727" s="693"/>
      <c r="K727" s="694"/>
      <c r="L727" s="689"/>
      <c r="M727" s="693"/>
      <c r="N727" s="693"/>
      <c r="O727" s="694"/>
      <c r="P727" s="689"/>
      <c r="Q727" s="692"/>
      <c r="R727" s="671"/>
      <c r="S727" s="694"/>
      <c r="T727" s="689"/>
      <c r="U727" s="693"/>
      <c r="V727" s="671"/>
      <c r="W727" s="694"/>
      <c r="X727" s="689"/>
      <c r="Y727" s="693"/>
      <c r="Z727" s="693"/>
      <c r="AA727" s="694"/>
      <c r="AB727" s="689"/>
      <c r="AC727" s="692"/>
      <c r="AD727" s="693"/>
      <c r="AE727" s="695"/>
    </row>
    <row r="728" spans="1:31" ht="15.75" customHeight="1" x14ac:dyDescent="0.4">
      <c r="A728" s="678"/>
      <c r="B728" s="679"/>
      <c r="C728" s="976"/>
      <c r="D728" s="696"/>
      <c r="E728" s="697"/>
      <c r="F728" s="698"/>
      <c r="G728" s="699"/>
      <c r="H728" s="696"/>
      <c r="I728" s="698"/>
      <c r="J728" s="698"/>
      <c r="K728" s="699"/>
      <c r="L728" s="696"/>
      <c r="M728" s="698"/>
      <c r="N728" s="698"/>
      <c r="O728" s="699"/>
      <c r="P728" s="696"/>
      <c r="Q728" s="697"/>
      <c r="R728" s="698"/>
      <c r="S728" s="699"/>
      <c r="T728" s="696"/>
      <c r="U728" s="698"/>
      <c r="V728" s="698"/>
      <c r="W728" s="699"/>
      <c r="X728" s="696"/>
      <c r="Y728" s="700"/>
      <c r="Z728" s="700"/>
      <c r="AA728" s="701"/>
      <c r="AB728" s="696"/>
      <c r="AC728" s="697"/>
      <c r="AD728" s="698"/>
      <c r="AE728" s="702"/>
    </row>
    <row r="729" spans="1:31" ht="15.75" customHeight="1" x14ac:dyDescent="0.4">
      <c r="A729" s="665"/>
      <c r="B729" s="666"/>
      <c r="C729" s="978"/>
      <c r="D729" s="667"/>
      <c r="E729" s="668"/>
      <c r="F729" s="668"/>
      <c r="G729" s="669"/>
      <c r="H729" s="667"/>
      <c r="I729" s="670"/>
      <c r="J729" s="671"/>
      <c r="K729" s="672"/>
      <c r="L729" s="671"/>
      <c r="M729" s="671"/>
      <c r="N729" s="671"/>
      <c r="O729" s="712"/>
      <c r="P729" s="667"/>
      <c r="Q729" s="670"/>
      <c r="R729" s="671"/>
      <c r="S729" s="710"/>
      <c r="T729" s="667"/>
      <c r="U729" s="671"/>
      <c r="V729" s="671"/>
      <c r="W729" s="712"/>
      <c r="X729" s="667"/>
      <c r="Y729" s="671"/>
      <c r="Z729" s="671"/>
      <c r="AA729" s="672"/>
      <c r="AB729" s="667"/>
      <c r="AC729" s="670"/>
      <c r="AD729" s="671"/>
      <c r="AE729" s="675"/>
    </row>
    <row r="730" spans="1:31" ht="15.75" customHeight="1" x14ac:dyDescent="0.4">
      <c r="A730" s="678"/>
      <c r="B730" s="679"/>
      <c r="C730" s="979"/>
      <c r="D730" s="680"/>
      <c r="E730" s="681"/>
      <c r="F730" s="681"/>
      <c r="G730" s="682"/>
      <c r="H730" s="680"/>
      <c r="I730" s="683"/>
      <c r="J730" s="683"/>
      <c r="K730" s="684"/>
      <c r="L730" s="680"/>
      <c r="M730" s="683"/>
      <c r="N730" s="683"/>
      <c r="O730" s="684"/>
      <c r="P730" s="680"/>
      <c r="Q730" s="687"/>
      <c r="R730" s="687"/>
      <c r="S730" s="684"/>
      <c r="T730" s="680"/>
      <c r="U730" s="687"/>
      <c r="V730" s="683"/>
      <c r="W730" s="684"/>
      <c r="X730" s="680"/>
      <c r="Y730" s="687"/>
      <c r="Z730" s="687"/>
      <c r="AA730" s="684"/>
      <c r="AB730" s="680"/>
      <c r="AC730" s="683"/>
      <c r="AD730" s="683"/>
      <c r="AE730" s="688"/>
    </row>
    <row r="731" spans="1:31" ht="15.75" customHeight="1" x14ac:dyDescent="0.4">
      <c r="A731" s="678"/>
      <c r="B731" s="679"/>
      <c r="C731" s="976"/>
      <c r="D731" s="689"/>
      <c r="E731" s="690"/>
      <c r="F731" s="690"/>
      <c r="G731" s="691"/>
      <c r="H731" s="689"/>
      <c r="I731" s="692"/>
      <c r="J731" s="693"/>
      <c r="K731" s="694"/>
      <c r="L731" s="689"/>
      <c r="M731" s="693"/>
      <c r="N731" s="693"/>
      <c r="O731" s="694"/>
      <c r="P731" s="705"/>
      <c r="Q731" s="706"/>
      <c r="R731" s="671"/>
      <c r="S731" s="694"/>
      <c r="T731" s="689"/>
      <c r="U731" s="693"/>
      <c r="V731" s="671"/>
      <c r="W731" s="694"/>
      <c r="X731" s="689"/>
      <c r="Y731" s="693"/>
      <c r="Z731" s="693"/>
      <c r="AA731" s="694"/>
      <c r="AB731" s="689"/>
      <c r="AC731" s="692"/>
      <c r="AD731" s="693"/>
      <c r="AE731" s="695"/>
    </row>
    <row r="732" spans="1:31" ht="15.75" customHeight="1" x14ac:dyDescent="0.4">
      <c r="A732" s="678"/>
      <c r="B732" s="679"/>
      <c r="C732" s="976"/>
      <c r="D732" s="689"/>
      <c r="E732" s="690"/>
      <c r="F732" s="690"/>
      <c r="G732" s="691"/>
      <c r="H732" s="689"/>
      <c r="I732" s="693"/>
      <c r="J732" s="693"/>
      <c r="K732" s="694"/>
      <c r="L732" s="689"/>
      <c r="M732" s="693"/>
      <c r="N732" s="693"/>
      <c r="O732" s="694"/>
      <c r="P732" s="705"/>
      <c r="Q732" s="706"/>
      <c r="R732" s="707"/>
      <c r="S732" s="694"/>
      <c r="T732" s="689"/>
      <c r="U732" s="692"/>
      <c r="V732" s="692"/>
      <c r="W732" s="694"/>
      <c r="X732" s="689"/>
      <c r="Y732" s="708"/>
      <c r="Z732" s="708"/>
      <c r="AA732" s="709"/>
      <c r="AB732" s="689"/>
      <c r="AC732" s="692"/>
      <c r="AD732" s="693"/>
      <c r="AE732" s="695"/>
    </row>
    <row r="733" spans="1:31" ht="15.75" customHeight="1" x14ac:dyDescent="0.4">
      <c r="A733" s="665"/>
      <c r="B733" s="666"/>
      <c r="C733" s="978"/>
      <c r="D733" s="667"/>
      <c r="E733" s="668"/>
      <c r="F733" s="668"/>
      <c r="G733" s="669"/>
      <c r="H733" s="667"/>
      <c r="I733" s="670"/>
      <c r="J733" s="671"/>
      <c r="K733" s="672"/>
      <c r="L733" s="667"/>
      <c r="M733" s="671"/>
      <c r="N733" s="671"/>
      <c r="O733" s="672"/>
      <c r="P733" s="667"/>
      <c r="Q733" s="670"/>
      <c r="R733" s="671"/>
      <c r="S733" s="672"/>
      <c r="T733" s="667"/>
      <c r="U733" s="671"/>
      <c r="V733" s="671"/>
      <c r="W733" s="672"/>
      <c r="X733" s="671"/>
      <c r="Y733" s="671"/>
      <c r="Z733" s="671"/>
      <c r="AA733" s="672"/>
      <c r="AB733" s="667"/>
      <c r="AC733" s="670"/>
      <c r="AD733" s="671"/>
      <c r="AE733" s="675"/>
    </row>
    <row r="734" spans="1:31" ht="15.75" customHeight="1" x14ac:dyDescent="0.4">
      <c r="A734" s="678"/>
      <c r="B734" s="679"/>
      <c r="C734" s="979"/>
      <c r="D734" s="680"/>
      <c r="E734" s="681"/>
      <c r="F734" s="681"/>
      <c r="G734" s="682"/>
      <c r="H734" s="680"/>
      <c r="I734" s="683"/>
      <c r="J734" s="683"/>
      <c r="K734" s="684"/>
      <c r="L734" s="680"/>
      <c r="M734" s="683"/>
      <c r="N734" s="683"/>
      <c r="O734" s="684"/>
      <c r="P734" s="685"/>
      <c r="Q734" s="686"/>
      <c r="R734" s="687"/>
      <c r="S734" s="684"/>
      <c r="T734" s="680"/>
      <c r="U734" s="683"/>
      <c r="V734" s="683"/>
      <c r="W734" s="684"/>
      <c r="X734" s="680"/>
      <c r="Y734" s="687"/>
      <c r="Z734" s="687"/>
      <c r="AA734" s="684"/>
      <c r="AB734" s="680"/>
      <c r="AC734" s="683"/>
      <c r="AD734" s="683"/>
      <c r="AE734" s="688"/>
    </row>
    <row r="735" spans="1:31" ht="15.75" customHeight="1" x14ac:dyDescent="0.4">
      <c r="A735" s="678"/>
      <c r="B735" s="679"/>
      <c r="C735" s="976"/>
      <c r="D735" s="689"/>
      <c r="E735" s="690"/>
      <c r="F735" s="690"/>
      <c r="G735" s="691"/>
      <c r="H735" s="689"/>
      <c r="I735" s="692"/>
      <c r="J735" s="693"/>
      <c r="K735" s="694"/>
      <c r="L735" s="689"/>
      <c r="M735" s="693"/>
      <c r="N735" s="693"/>
      <c r="O735" s="694"/>
      <c r="P735" s="667"/>
      <c r="Q735" s="670"/>
      <c r="R735" s="671"/>
      <c r="S735" s="672"/>
      <c r="T735" s="689"/>
      <c r="U735" s="693"/>
      <c r="V735" s="671"/>
      <c r="W735" s="694"/>
      <c r="X735" s="689"/>
      <c r="Y735" s="693"/>
      <c r="Z735" s="693"/>
      <c r="AA735" s="694"/>
      <c r="AB735" s="689"/>
      <c r="AC735" s="692"/>
      <c r="AD735" s="693"/>
      <c r="AE735" s="695"/>
    </row>
    <row r="736" spans="1:31" ht="15.75" customHeight="1" x14ac:dyDescent="0.4">
      <c r="A736" s="678"/>
      <c r="B736" s="679"/>
      <c r="C736" s="976"/>
      <c r="D736" s="696"/>
      <c r="E736" s="697"/>
      <c r="F736" s="698"/>
      <c r="G736" s="699"/>
      <c r="H736" s="696"/>
      <c r="I736" s="698"/>
      <c r="J736" s="698"/>
      <c r="K736" s="699"/>
      <c r="L736" s="696"/>
      <c r="M736" s="698"/>
      <c r="N736" s="698"/>
      <c r="O736" s="699"/>
      <c r="P736" s="696"/>
      <c r="Q736" s="697"/>
      <c r="R736" s="698"/>
      <c r="S736" s="699"/>
      <c r="T736" s="696"/>
      <c r="U736" s="698"/>
      <c r="V736" s="698"/>
      <c r="W736" s="699"/>
      <c r="X736" s="696"/>
      <c r="Y736" s="700"/>
      <c r="Z736" s="700"/>
      <c r="AA736" s="701"/>
      <c r="AB736" s="696"/>
      <c r="AC736" s="697"/>
      <c r="AD736" s="698"/>
      <c r="AE736" s="702"/>
    </row>
    <row r="737" spans="1:31" ht="15.75" customHeight="1" x14ac:dyDescent="0.4">
      <c r="A737" s="665"/>
      <c r="B737" s="666"/>
      <c r="C737" s="978"/>
      <c r="D737" s="667"/>
      <c r="E737" s="668"/>
      <c r="F737" s="668"/>
      <c r="G737" s="669"/>
      <c r="H737" s="667"/>
      <c r="I737" s="670"/>
      <c r="J737" s="671"/>
      <c r="K737" s="672"/>
      <c r="L737" s="667"/>
      <c r="M737" s="671"/>
      <c r="N737" s="671"/>
      <c r="O737" s="672"/>
      <c r="P737" s="673"/>
      <c r="Q737" s="674"/>
      <c r="R737" s="671"/>
      <c r="S737" s="672"/>
      <c r="T737" s="667"/>
      <c r="U737" s="671"/>
      <c r="V737" s="671"/>
      <c r="W737" s="672"/>
      <c r="X737" s="671"/>
      <c r="Y737" s="671"/>
      <c r="Z737" s="671"/>
      <c r="AA737" s="672"/>
      <c r="AB737" s="667"/>
      <c r="AC737" s="670"/>
      <c r="AD737" s="671"/>
      <c r="AE737" s="675"/>
    </row>
    <row r="738" spans="1:31" ht="15.75" customHeight="1" x14ac:dyDescent="0.4">
      <c r="A738" s="678"/>
      <c r="B738" s="679"/>
      <c r="C738" s="979"/>
      <c r="D738" s="680"/>
      <c r="E738" s="681"/>
      <c r="F738" s="681"/>
      <c r="G738" s="682"/>
      <c r="H738" s="680"/>
      <c r="I738" s="683"/>
      <c r="J738" s="683"/>
      <c r="K738" s="684"/>
      <c r="L738" s="680"/>
      <c r="M738" s="683"/>
      <c r="N738" s="683"/>
      <c r="O738" s="684"/>
      <c r="P738" s="685"/>
      <c r="Q738" s="686"/>
      <c r="R738" s="703"/>
      <c r="S738" s="684"/>
      <c r="T738" s="680"/>
      <c r="U738" s="683"/>
      <c r="V738" s="683"/>
      <c r="W738" s="684"/>
      <c r="X738" s="680"/>
      <c r="Y738" s="687"/>
      <c r="Z738" s="687"/>
      <c r="AA738" s="684"/>
      <c r="AB738" s="680"/>
      <c r="AC738" s="683"/>
      <c r="AD738" s="683"/>
      <c r="AE738" s="688"/>
    </row>
    <row r="739" spans="1:31" ht="15.75" customHeight="1" x14ac:dyDescent="0.4">
      <c r="A739" s="678"/>
      <c r="B739" s="679"/>
      <c r="C739" s="976"/>
      <c r="D739" s="689"/>
      <c r="E739" s="690"/>
      <c r="F739" s="690"/>
      <c r="G739" s="691"/>
      <c r="H739" s="689"/>
      <c r="I739" s="692"/>
      <c r="J739" s="671"/>
      <c r="K739" s="694"/>
      <c r="L739" s="689"/>
      <c r="M739" s="693"/>
      <c r="N739" s="671"/>
      <c r="O739" s="694"/>
      <c r="P739" s="689"/>
      <c r="Q739" s="692"/>
      <c r="R739" s="671"/>
      <c r="S739" s="694"/>
      <c r="T739" s="689"/>
      <c r="U739" s="693"/>
      <c r="V739" s="693"/>
      <c r="W739" s="694"/>
      <c r="X739" s="689"/>
      <c r="Y739" s="693"/>
      <c r="Z739" s="693"/>
      <c r="AA739" s="694"/>
      <c r="AB739" s="689"/>
      <c r="AC739" s="692"/>
      <c r="AD739" s="693"/>
      <c r="AE739" s="695"/>
    </row>
    <row r="740" spans="1:31" ht="15.75" customHeight="1" x14ac:dyDescent="0.4">
      <c r="A740" s="678"/>
      <c r="B740" s="679"/>
      <c r="C740" s="976"/>
      <c r="D740" s="696"/>
      <c r="E740" s="697"/>
      <c r="F740" s="698"/>
      <c r="G740" s="699"/>
      <c r="H740" s="696"/>
      <c r="I740" s="698"/>
      <c r="J740" s="698"/>
      <c r="K740" s="699"/>
      <c r="L740" s="696"/>
      <c r="M740" s="698"/>
      <c r="N740" s="698"/>
      <c r="O740" s="699"/>
      <c r="P740" s="696"/>
      <c r="Q740" s="697"/>
      <c r="R740" s="698"/>
      <c r="S740" s="699"/>
      <c r="T740" s="696"/>
      <c r="U740" s="698"/>
      <c r="V740" s="698"/>
      <c r="W740" s="699"/>
      <c r="X740" s="696"/>
      <c r="Y740" s="700"/>
      <c r="Z740" s="700"/>
      <c r="AA740" s="701"/>
      <c r="AB740" s="696"/>
      <c r="AC740" s="697"/>
      <c r="AD740" s="698"/>
      <c r="AE740" s="702"/>
    </row>
    <row r="741" spans="1:31" ht="15.75" customHeight="1" x14ac:dyDescent="0.4">
      <c r="A741" s="665"/>
      <c r="B741" s="666"/>
      <c r="C741" s="978"/>
      <c r="D741" s="667"/>
      <c r="E741" s="668"/>
      <c r="F741" s="668"/>
      <c r="G741" s="669"/>
      <c r="H741" s="667"/>
      <c r="I741" s="670"/>
      <c r="J741" s="671"/>
      <c r="K741" s="672"/>
      <c r="L741" s="671"/>
      <c r="M741" s="671"/>
      <c r="N741" s="671"/>
      <c r="O741" s="672"/>
      <c r="P741" s="667"/>
      <c r="Q741" s="668"/>
      <c r="R741" s="668"/>
      <c r="S741" s="669"/>
      <c r="T741" s="667"/>
      <c r="U741" s="668"/>
      <c r="V741" s="668"/>
      <c r="W741" s="669"/>
      <c r="X741" s="667"/>
      <c r="Y741" s="671"/>
      <c r="Z741" s="671"/>
      <c r="AA741" s="672"/>
      <c r="AB741" s="667"/>
      <c r="AC741" s="670"/>
      <c r="AD741" s="671"/>
      <c r="AE741" s="675"/>
    </row>
    <row r="742" spans="1:31" ht="15.75" customHeight="1" x14ac:dyDescent="0.4">
      <c r="A742" s="678"/>
      <c r="B742" s="679"/>
      <c r="C742" s="979"/>
      <c r="D742" s="680"/>
      <c r="E742" s="681"/>
      <c r="F742" s="681"/>
      <c r="G742" s="682"/>
      <c r="H742" s="680"/>
      <c r="I742" s="683"/>
      <c r="J742" s="683"/>
      <c r="K742" s="684"/>
      <c r="L742" s="680"/>
      <c r="M742" s="683"/>
      <c r="N742" s="683"/>
      <c r="O742" s="684"/>
      <c r="P742" s="680"/>
      <c r="Q742" s="687"/>
      <c r="R742" s="687"/>
      <c r="S742" s="684"/>
      <c r="T742" s="680"/>
      <c r="U742" s="687"/>
      <c r="V742" s="683"/>
      <c r="W742" s="684"/>
      <c r="X742" s="680"/>
      <c r="Y742" s="687"/>
      <c r="Z742" s="687"/>
      <c r="AA742" s="684"/>
      <c r="AB742" s="680"/>
      <c r="AC742" s="683"/>
      <c r="AD742" s="683"/>
      <c r="AE742" s="688"/>
    </row>
    <row r="743" spans="1:31" ht="15.75" customHeight="1" x14ac:dyDescent="0.4">
      <c r="A743" s="678"/>
      <c r="B743" s="679"/>
      <c r="C743" s="976"/>
      <c r="D743" s="689"/>
      <c r="E743" s="690"/>
      <c r="F743" s="690"/>
      <c r="G743" s="691"/>
      <c r="H743" s="667"/>
      <c r="I743" s="668"/>
      <c r="J743" s="668"/>
      <c r="K743" s="669"/>
      <c r="L743" s="667"/>
      <c r="M743" s="670"/>
      <c r="N743" s="671"/>
      <c r="O743" s="672"/>
      <c r="P743" s="667"/>
      <c r="Q743" s="668"/>
      <c r="R743" s="668"/>
      <c r="S743" s="669"/>
      <c r="T743" s="667"/>
      <c r="U743" s="668"/>
      <c r="V743" s="668"/>
      <c r="W743" s="669"/>
      <c r="X743" s="689"/>
      <c r="Y743" s="693"/>
      <c r="Z743" s="693"/>
      <c r="AA743" s="694"/>
      <c r="AB743" s="689"/>
      <c r="AC743" s="692"/>
      <c r="AD743" s="693"/>
      <c r="AE743" s="695"/>
    </row>
    <row r="744" spans="1:31" ht="15.75" customHeight="1" x14ac:dyDescent="0.4">
      <c r="A744" s="715"/>
      <c r="B744" s="716"/>
      <c r="C744" s="977"/>
      <c r="D744" s="696"/>
      <c r="E744" s="717"/>
      <c r="F744" s="717"/>
      <c r="G744" s="718"/>
      <c r="H744" s="696"/>
      <c r="I744" s="698"/>
      <c r="J744" s="698"/>
      <c r="K744" s="699"/>
      <c r="L744" s="696"/>
      <c r="M744" s="698"/>
      <c r="N744" s="698"/>
      <c r="O744" s="699"/>
      <c r="P744" s="719"/>
      <c r="Q744" s="720"/>
      <c r="R744" s="704"/>
      <c r="S744" s="699"/>
      <c r="T744" s="696"/>
      <c r="U744" s="697"/>
      <c r="V744" s="697"/>
      <c r="W744" s="699"/>
      <c r="X744" s="696"/>
      <c r="Y744" s="700"/>
      <c r="Z744" s="700"/>
      <c r="AA744" s="701"/>
      <c r="AB744" s="696"/>
      <c r="AC744" s="697"/>
      <c r="AD744" s="698"/>
      <c r="AE744" s="702"/>
    </row>
    <row r="745" spans="1:31" ht="15.75" customHeight="1" x14ac:dyDescent="0.4">
      <c r="A745" s="665"/>
      <c r="B745" s="666"/>
      <c r="C745" s="978"/>
      <c r="D745" s="667"/>
      <c r="E745" s="668"/>
      <c r="F745" s="668"/>
      <c r="G745" s="669"/>
      <c r="H745" s="667"/>
      <c r="I745" s="670"/>
      <c r="J745" s="671"/>
      <c r="K745" s="672"/>
      <c r="L745" s="671"/>
      <c r="M745" s="671"/>
      <c r="N745" s="671"/>
      <c r="O745" s="672"/>
      <c r="P745" s="667"/>
      <c r="Q745" s="668"/>
      <c r="R745" s="668"/>
      <c r="S745" s="669"/>
      <c r="T745" s="667"/>
      <c r="U745" s="668"/>
      <c r="V745" s="668"/>
      <c r="W745" s="669"/>
      <c r="X745" s="667"/>
      <c r="Y745" s="671"/>
      <c r="Z745" s="671"/>
      <c r="AA745" s="672"/>
      <c r="AB745" s="667"/>
      <c r="AC745" s="670"/>
      <c r="AD745" s="671"/>
      <c r="AE745" s="675"/>
    </row>
    <row r="746" spans="1:31" ht="15.75" customHeight="1" x14ac:dyDescent="0.4">
      <c r="A746" s="678"/>
      <c r="B746" s="679"/>
      <c r="C746" s="979"/>
      <c r="D746" s="680"/>
      <c r="E746" s="681"/>
      <c r="F746" s="681"/>
      <c r="G746" s="682"/>
      <c r="H746" s="680"/>
      <c r="I746" s="683"/>
      <c r="J746" s="683"/>
      <c r="K746" s="684"/>
      <c r="L746" s="680"/>
      <c r="M746" s="683"/>
      <c r="N746" s="683"/>
      <c r="O746" s="684"/>
      <c r="P746" s="680"/>
      <c r="Q746" s="687"/>
      <c r="R746" s="687"/>
      <c r="S746" s="684"/>
      <c r="T746" s="680"/>
      <c r="U746" s="687"/>
      <c r="V746" s="683"/>
      <c r="W746" s="684"/>
      <c r="X746" s="680"/>
      <c r="Y746" s="687"/>
      <c r="Z746" s="687"/>
      <c r="AA746" s="684"/>
      <c r="AB746" s="680"/>
      <c r="AC746" s="683"/>
      <c r="AD746" s="683"/>
      <c r="AE746" s="688"/>
    </row>
    <row r="747" spans="1:31" ht="15.75" customHeight="1" x14ac:dyDescent="0.4">
      <c r="A747" s="678"/>
      <c r="B747" s="679"/>
      <c r="C747" s="976"/>
      <c r="D747" s="689"/>
      <c r="E747" s="690"/>
      <c r="F747" s="690"/>
      <c r="G747" s="691"/>
      <c r="H747" s="667"/>
      <c r="I747" s="668"/>
      <c r="J747" s="668"/>
      <c r="K747" s="669"/>
      <c r="L747" s="667"/>
      <c r="M747" s="670"/>
      <c r="N747" s="671"/>
      <c r="O747" s="672"/>
      <c r="P747" s="667"/>
      <c r="Q747" s="668"/>
      <c r="R747" s="668"/>
      <c r="S747" s="669"/>
      <c r="T747" s="667"/>
      <c r="U747" s="668"/>
      <c r="V747" s="668"/>
      <c r="W747" s="669"/>
      <c r="X747" s="689"/>
      <c r="Y747" s="693"/>
      <c r="Z747" s="693"/>
      <c r="AA747" s="694"/>
      <c r="AB747" s="689"/>
      <c r="AC747" s="692"/>
      <c r="AD747" s="693"/>
      <c r="AE747" s="695"/>
    </row>
    <row r="748" spans="1:31" ht="15.75" customHeight="1" x14ac:dyDescent="0.4">
      <c r="A748" s="715"/>
      <c r="B748" s="716"/>
      <c r="C748" s="977"/>
      <c r="D748" s="696"/>
      <c r="E748" s="717"/>
      <c r="F748" s="717"/>
      <c r="G748" s="718"/>
      <c r="H748" s="696"/>
      <c r="I748" s="698"/>
      <c r="J748" s="698"/>
      <c r="K748" s="699"/>
      <c r="L748" s="696"/>
      <c r="M748" s="698"/>
      <c r="N748" s="698"/>
      <c r="O748" s="699"/>
      <c r="P748" s="719"/>
      <c r="Q748" s="720"/>
      <c r="R748" s="704"/>
      <c r="S748" s="699"/>
      <c r="T748" s="696"/>
      <c r="U748" s="697"/>
      <c r="V748" s="697"/>
      <c r="W748" s="699"/>
      <c r="X748" s="696"/>
      <c r="Y748" s="700"/>
      <c r="Z748" s="700"/>
      <c r="AA748" s="701"/>
      <c r="AB748" s="696"/>
      <c r="AC748" s="697"/>
      <c r="AD748" s="698"/>
      <c r="AE748" s="702"/>
    </row>
    <row r="749" spans="1:31" ht="15.75" customHeight="1" x14ac:dyDescent="0.4">
      <c r="A749" s="665"/>
      <c r="B749" s="666"/>
      <c r="C749" s="978"/>
      <c r="D749" s="667"/>
      <c r="E749" s="668"/>
      <c r="F749" s="668"/>
      <c r="G749" s="669"/>
      <c r="H749" s="667"/>
      <c r="I749" s="670"/>
      <c r="J749" s="671"/>
      <c r="K749" s="672"/>
      <c r="L749" s="667"/>
      <c r="M749" s="671"/>
      <c r="N749" s="671"/>
      <c r="O749" s="672"/>
      <c r="P749" s="667"/>
      <c r="Q749" s="670"/>
      <c r="R749" s="671"/>
      <c r="S749" s="672"/>
      <c r="T749" s="667"/>
      <c r="U749" s="671"/>
      <c r="V749" s="671"/>
      <c r="W749" s="672"/>
      <c r="X749" s="671"/>
      <c r="Y749" s="671"/>
      <c r="Z749" s="671"/>
      <c r="AA749" s="672"/>
      <c r="AB749" s="667"/>
      <c r="AC749" s="670"/>
      <c r="AD749" s="671"/>
      <c r="AE749" s="675"/>
    </row>
    <row r="750" spans="1:31" ht="15.75" customHeight="1" x14ac:dyDescent="0.4">
      <c r="A750" s="678"/>
      <c r="B750" s="679"/>
      <c r="C750" s="979"/>
      <c r="D750" s="680"/>
      <c r="E750" s="681"/>
      <c r="F750" s="681"/>
      <c r="G750" s="682"/>
      <c r="H750" s="680"/>
      <c r="I750" s="683"/>
      <c r="J750" s="683"/>
      <c r="K750" s="684"/>
      <c r="L750" s="680"/>
      <c r="M750" s="683"/>
      <c r="N750" s="683"/>
      <c r="O750" s="684"/>
      <c r="P750" s="685"/>
      <c r="Q750" s="686"/>
      <c r="R750" s="687"/>
      <c r="S750" s="684"/>
      <c r="T750" s="680"/>
      <c r="U750" s="683"/>
      <c r="V750" s="683"/>
      <c r="W750" s="684"/>
      <c r="X750" s="680"/>
      <c r="Y750" s="687"/>
      <c r="Z750" s="687"/>
      <c r="AA750" s="684"/>
      <c r="AB750" s="680"/>
      <c r="AC750" s="683"/>
      <c r="AD750" s="683"/>
      <c r="AE750" s="688"/>
    </row>
    <row r="751" spans="1:31" ht="15.75" customHeight="1" x14ac:dyDescent="0.4">
      <c r="A751" s="678"/>
      <c r="B751" s="679"/>
      <c r="C751" s="976"/>
      <c r="D751" s="689"/>
      <c r="E751" s="690"/>
      <c r="F751" s="690"/>
      <c r="G751" s="691"/>
      <c r="H751" s="689"/>
      <c r="I751" s="692"/>
      <c r="J751" s="693"/>
      <c r="K751" s="694"/>
      <c r="L751" s="689"/>
      <c r="M751" s="693"/>
      <c r="N751" s="693"/>
      <c r="O751" s="694"/>
      <c r="P751" s="667"/>
      <c r="Q751" s="670"/>
      <c r="R751" s="671"/>
      <c r="S751" s="672"/>
      <c r="T751" s="689"/>
      <c r="U751" s="693"/>
      <c r="V751" s="671"/>
      <c r="W751" s="694"/>
      <c r="X751" s="689"/>
      <c r="Y751" s="693"/>
      <c r="Z751" s="693"/>
      <c r="AA751" s="694"/>
      <c r="AB751" s="689"/>
      <c r="AC751" s="692"/>
      <c r="AD751" s="693"/>
      <c r="AE751" s="695"/>
    </row>
    <row r="752" spans="1:31" ht="15.75" customHeight="1" x14ac:dyDescent="0.4">
      <c r="A752" s="678"/>
      <c r="B752" s="679"/>
      <c r="C752" s="976"/>
      <c r="D752" s="696"/>
      <c r="E752" s="697"/>
      <c r="F752" s="698"/>
      <c r="G752" s="699"/>
      <c r="H752" s="696"/>
      <c r="I752" s="698"/>
      <c r="J752" s="698"/>
      <c r="K752" s="699"/>
      <c r="L752" s="696"/>
      <c r="M752" s="698"/>
      <c r="N752" s="698"/>
      <c r="O752" s="699"/>
      <c r="P752" s="696"/>
      <c r="Q752" s="697"/>
      <c r="R752" s="698"/>
      <c r="S752" s="699"/>
      <c r="T752" s="696"/>
      <c r="U752" s="698"/>
      <c r="V752" s="698"/>
      <c r="W752" s="699"/>
      <c r="X752" s="696"/>
      <c r="Y752" s="700"/>
      <c r="Z752" s="700"/>
      <c r="AA752" s="701"/>
      <c r="AB752" s="696"/>
      <c r="AC752" s="697"/>
      <c r="AD752" s="698"/>
      <c r="AE752" s="702"/>
    </row>
    <row r="753" spans="1:31" ht="15.75" customHeight="1" x14ac:dyDescent="0.4">
      <c r="A753" s="665"/>
      <c r="B753" s="666"/>
      <c r="C753" s="978"/>
      <c r="D753" s="667"/>
      <c r="E753" s="668"/>
      <c r="F753" s="668"/>
      <c r="G753" s="669"/>
      <c r="H753" s="667"/>
      <c r="I753" s="670"/>
      <c r="J753" s="671"/>
      <c r="K753" s="672"/>
      <c r="L753" s="667"/>
      <c r="M753" s="671"/>
      <c r="N753" s="671"/>
      <c r="O753" s="672"/>
      <c r="P753" s="673"/>
      <c r="Q753" s="674"/>
      <c r="R753" s="671"/>
      <c r="S753" s="672"/>
      <c r="T753" s="667"/>
      <c r="U753" s="671"/>
      <c r="V753" s="671"/>
      <c r="W753" s="672"/>
      <c r="X753" s="671"/>
      <c r="Y753" s="671"/>
      <c r="Z753" s="671"/>
      <c r="AA753" s="672"/>
      <c r="AB753" s="667"/>
      <c r="AC753" s="670"/>
      <c r="AD753" s="671"/>
      <c r="AE753" s="675"/>
    </row>
    <row r="754" spans="1:31" ht="15.75" customHeight="1" x14ac:dyDescent="0.4">
      <c r="A754" s="678"/>
      <c r="B754" s="679"/>
      <c r="C754" s="979"/>
      <c r="D754" s="680"/>
      <c r="E754" s="681"/>
      <c r="F754" s="681"/>
      <c r="G754" s="682"/>
      <c r="H754" s="680"/>
      <c r="I754" s="683"/>
      <c r="J754" s="683"/>
      <c r="K754" s="684"/>
      <c r="L754" s="680"/>
      <c r="M754" s="683"/>
      <c r="N754" s="683"/>
      <c r="O754" s="684"/>
      <c r="P754" s="685"/>
      <c r="Q754" s="686"/>
      <c r="R754" s="703"/>
      <c r="S754" s="684"/>
      <c r="T754" s="680"/>
      <c r="U754" s="683"/>
      <c r="V754" s="683"/>
      <c r="W754" s="684"/>
      <c r="X754" s="680"/>
      <c r="Y754" s="687"/>
      <c r="Z754" s="687"/>
      <c r="AA754" s="684"/>
      <c r="AB754" s="680"/>
      <c r="AC754" s="683"/>
      <c r="AD754" s="683"/>
      <c r="AE754" s="688"/>
    </row>
    <row r="755" spans="1:31" ht="15.75" customHeight="1" x14ac:dyDescent="0.4">
      <c r="A755" s="678"/>
      <c r="B755" s="679"/>
      <c r="C755" s="976"/>
      <c r="D755" s="689"/>
      <c r="E755" s="690"/>
      <c r="F755" s="690"/>
      <c r="G755" s="691"/>
      <c r="H755" s="689"/>
      <c r="I755" s="692"/>
      <c r="J755" s="671"/>
      <c r="K755" s="694"/>
      <c r="L755" s="689"/>
      <c r="M755" s="693"/>
      <c r="N755" s="671"/>
      <c r="O755" s="694"/>
      <c r="P755" s="689"/>
      <c r="Q755" s="692"/>
      <c r="R755" s="671"/>
      <c r="S755" s="694"/>
      <c r="T755" s="689"/>
      <c r="U755" s="693"/>
      <c r="V755" s="693"/>
      <c r="W755" s="694"/>
      <c r="X755" s="689"/>
      <c r="Y755" s="693"/>
      <c r="Z755" s="693"/>
      <c r="AA755" s="694"/>
      <c r="AB755" s="689"/>
      <c r="AC755" s="692"/>
      <c r="AD755" s="693"/>
      <c r="AE755" s="695"/>
    </row>
    <row r="756" spans="1:31" ht="15.75" customHeight="1" x14ac:dyDescent="0.4">
      <c r="A756" s="678"/>
      <c r="B756" s="679"/>
      <c r="C756" s="976"/>
      <c r="D756" s="696"/>
      <c r="E756" s="697"/>
      <c r="F756" s="698"/>
      <c r="G756" s="699"/>
      <c r="H756" s="696"/>
      <c r="I756" s="698"/>
      <c r="J756" s="698"/>
      <c r="K756" s="699"/>
      <c r="L756" s="696"/>
      <c r="M756" s="698"/>
      <c r="N756" s="698"/>
      <c r="O756" s="699"/>
      <c r="P756" s="696"/>
      <c r="Q756" s="697"/>
      <c r="R756" s="698"/>
      <c r="S756" s="699"/>
      <c r="T756" s="696"/>
      <c r="U756" s="698"/>
      <c r="V756" s="698"/>
      <c r="W756" s="699"/>
      <c r="X756" s="696"/>
      <c r="Y756" s="700"/>
      <c r="Z756" s="700"/>
      <c r="AA756" s="701"/>
      <c r="AB756" s="696"/>
      <c r="AC756" s="697"/>
      <c r="AD756" s="698"/>
      <c r="AE756" s="702"/>
    </row>
    <row r="757" spans="1:31" ht="15.75" customHeight="1" x14ac:dyDescent="0.4">
      <c r="A757" s="665"/>
      <c r="B757" s="666"/>
      <c r="C757" s="978"/>
      <c r="D757" s="667"/>
      <c r="E757" s="668"/>
      <c r="F757" s="668"/>
      <c r="G757" s="669"/>
      <c r="H757" s="667"/>
      <c r="I757" s="670"/>
      <c r="J757" s="671"/>
      <c r="K757" s="672"/>
      <c r="L757" s="671"/>
      <c r="M757" s="671"/>
      <c r="N757" s="671"/>
      <c r="O757" s="672"/>
      <c r="P757" s="667"/>
      <c r="Q757" s="668"/>
      <c r="R757" s="668"/>
      <c r="S757" s="669"/>
      <c r="T757" s="667"/>
      <c r="U757" s="668"/>
      <c r="V757" s="668"/>
      <c r="W757" s="669"/>
      <c r="X757" s="667"/>
      <c r="Y757" s="671"/>
      <c r="Z757" s="671"/>
      <c r="AA757" s="672"/>
      <c r="AB757" s="667"/>
      <c r="AC757" s="670"/>
      <c r="AD757" s="671"/>
      <c r="AE757" s="675"/>
    </row>
    <row r="758" spans="1:31" ht="15.75" customHeight="1" x14ac:dyDescent="0.4">
      <c r="A758" s="678"/>
      <c r="B758" s="679"/>
      <c r="C758" s="979"/>
      <c r="D758" s="680"/>
      <c r="E758" s="681"/>
      <c r="F758" s="681"/>
      <c r="G758" s="682"/>
      <c r="H758" s="680"/>
      <c r="I758" s="683"/>
      <c r="J758" s="683"/>
      <c r="K758" s="684"/>
      <c r="L758" s="680"/>
      <c r="M758" s="683"/>
      <c r="N758" s="683"/>
      <c r="O758" s="684"/>
      <c r="P758" s="680"/>
      <c r="Q758" s="687"/>
      <c r="R758" s="687"/>
      <c r="S758" s="684"/>
      <c r="T758" s="680"/>
      <c r="U758" s="687"/>
      <c r="V758" s="683"/>
      <c r="W758" s="684"/>
      <c r="X758" s="680"/>
      <c r="Y758" s="687"/>
      <c r="Z758" s="687"/>
      <c r="AA758" s="684"/>
      <c r="AB758" s="680"/>
      <c r="AC758" s="683"/>
      <c r="AD758" s="683"/>
      <c r="AE758" s="688"/>
    </row>
    <row r="759" spans="1:31" ht="15.75" customHeight="1" x14ac:dyDescent="0.4">
      <c r="A759" s="678"/>
      <c r="B759" s="679"/>
      <c r="C759" s="976"/>
      <c r="D759" s="689"/>
      <c r="E759" s="690"/>
      <c r="F759" s="690"/>
      <c r="G759" s="691"/>
      <c r="H759" s="667"/>
      <c r="I759" s="668"/>
      <c r="J759" s="668"/>
      <c r="K759" s="669"/>
      <c r="L759" s="667"/>
      <c r="M759" s="670"/>
      <c r="N759" s="671"/>
      <c r="O759" s="672"/>
      <c r="P759" s="667"/>
      <c r="Q759" s="668"/>
      <c r="R759" s="668"/>
      <c r="S759" s="669"/>
      <c r="T759" s="667"/>
      <c r="U759" s="668"/>
      <c r="V759" s="668"/>
      <c r="W759" s="669"/>
      <c r="X759" s="689"/>
      <c r="Y759" s="693"/>
      <c r="Z759" s="693"/>
      <c r="AA759" s="694"/>
      <c r="AB759" s="689"/>
      <c r="AC759" s="692"/>
      <c r="AD759" s="693"/>
      <c r="AE759" s="695"/>
    </row>
    <row r="760" spans="1:31" ht="15.75" customHeight="1" x14ac:dyDescent="0.4">
      <c r="A760" s="715"/>
      <c r="B760" s="716"/>
      <c r="C760" s="977"/>
      <c r="D760" s="696"/>
      <c r="E760" s="717"/>
      <c r="F760" s="717"/>
      <c r="G760" s="718"/>
      <c r="H760" s="696"/>
      <c r="I760" s="698"/>
      <c r="J760" s="698"/>
      <c r="K760" s="699"/>
      <c r="L760" s="696"/>
      <c r="M760" s="698"/>
      <c r="N760" s="698"/>
      <c r="O760" s="699"/>
      <c r="P760" s="719"/>
      <c r="Q760" s="720"/>
      <c r="R760" s="704"/>
      <c r="S760" s="699"/>
      <c r="T760" s="696"/>
      <c r="U760" s="697"/>
      <c r="V760" s="697"/>
      <c r="W760" s="699"/>
      <c r="X760" s="696"/>
      <c r="Y760" s="700"/>
      <c r="Z760" s="700"/>
      <c r="AA760" s="701"/>
      <c r="AB760" s="696"/>
      <c r="AC760" s="697"/>
      <c r="AD760" s="698"/>
      <c r="AE760" s="702"/>
    </row>
    <row r="761" spans="1:31" ht="15.75" customHeight="1" x14ac:dyDescent="0.4">
      <c r="A761" s="665"/>
      <c r="B761" s="666"/>
      <c r="C761" s="978"/>
      <c r="D761" s="667"/>
      <c r="E761" s="668"/>
      <c r="F761" s="668"/>
      <c r="G761" s="669"/>
      <c r="H761" s="667"/>
      <c r="I761" s="670"/>
      <c r="J761" s="671"/>
      <c r="K761" s="672"/>
      <c r="L761" s="671"/>
      <c r="M761" s="671"/>
      <c r="N761" s="671"/>
      <c r="O761" s="672"/>
      <c r="P761" s="667"/>
      <c r="Q761" s="668"/>
      <c r="R761" s="668"/>
      <c r="S761" s="669"/>
      <c r="T761" s="667"/>
      <c r="U761" s="668"/>
      <c r="V761" s="668"/>
      <c r="W761" s="669"/>
      <c r="X761" s="667"/>
      <c r="Y761" s="671"/>
      <c r="Z761" s="671"/>
      <c r="AA761" s="672"/>
      <c r="AB761" s="667"/>
      <c r="AC761" s="670"/>
      <c r="AD761" s="671"/>
      <c r="AE761" s="675"/>
    </row>
    <row r="762" spans="1:31" ht="15.75" customHeight="1" x14ac:dyDescent="0.4">
      <c r="A762" s="678"/>
      <c r="B762" s="679"/>
      <c r="C762" s="979"/>
      <c r="D762" s="680"/>
      <c r="E762" s="681"/>
      <c r="F762" s="681"/>
      <c r="G762" s="682"/>
      <c r="H762" s="680"/>
      <c r="I762" s="683"/>
      <c r="J762" s="683"/>
      <c r="K762" s="684"/>
      <c r="L762" s="680"/>
      <c r="M762" s="683"/>
      <c r="N762" s="683"/>
      <c r="O762" s="684"/>
      <c r="P762" s="680"/>
      <c r="Q762" s="687"/>
      <c r="R762" s="687"/>
      <c r="S762" s="684"/>
      <c r="T762" s="680"/>
      <c r="U762" s="687"/>
      <c r="V762" s="683"/>
      <c r="W762" s="684"/>
      <c r="X762" s="680"/>
      <c r="Y762" s="687"/>
      <c r="Z762" s="687"/>
      <c r="AA762" s="684"/>
      <c r="AB762" s="680"/>
      <c r="AC762" s="683"/>
      <c r="AD762" s="683"/>
      <c r="AE762" s="688"/>
    </row>
    <row r="763" spans="1:31" ht="15.75" customHeight="1" x14ac:dyDescent="0.4">
      <c r="A763" s="678"/>
      <c r="B763" s="679"/>
      <c r="C763" s="976"/>
      <c r="D763" s="689"/>
      <c r="E763" s="690"/>
      <c r="F763" s="690"/>
      <c r="G763" s="691"/>
      <c r="H763" s="667"/>
      <c r="I763" s="668"/>
      <c r="J763" s="668"/>
      <c r="K763" s="669"/>
      <c r="L763" s="667"/>
      <c r="M763" s="670"/>
      <c r="N763" s="671"/>
      <c r="O763" s="672"/>
      <c r="P763" s="667"/>
      <c r="Q763" s="668"/>
      <c r="R763" s="668"/>
      <c r="S763" s="669"/>
      <c r="T763" s="667"/>
      <c r="U763" s="668"/>
      <c r="V763" s="668"/>
      <c r="W763" s="669"/>
      <c r="X763" s="689"/>
      <c r="Y763" s="693"/>
      <c r="Z763" s="693"/>
      <c r="AA763" s="694"/>
      <c r="AB763" s="689"/>
      <c r="AC763" s="692"/>
      <c r="AD763" s="693"/>
      <c r="AE763" s="695"/>
    </row>
    <row r="764" spans="1:31" ht="15.75" customHeight="1" x14ac:dyDescent="0.4">
      <c r="A764" s="715"/>
      <c r="B764" s="716"/>
      <c r="C764" s="977"/>
      <c r="D764" s="696"/>
      <c r="E764" s="717"/>
      <c r="F764" s="717"/>
      <c r="G764" s="718"/>
      <c r="H764" s="696"/>
      <c r="I764" s="698"/>
      <c r="J764" s="698"/>
      <c r="K764" s="699"/>
      <c r="L764" s="696"/>
      <c r="M764" s="698"/>
      <c r="N764" s="698"/>
      <c r="O764" s="699"/>
      <c r="P764" s="719"/>
      <c r="Q764" s="720"/>
      <c r="R764" s="704"/>
      <c r="S764" s="699"/>
      <c r="T764" s="696"/>
      <c r="U764" s="697"/>
      <c r="V764" s="697"/>
      <c r="W764" s="699"/>
      <c r="X764" s="696"/>
      <c r="Y764" s="700"/>
      <c r="Z764" s="700"/>
      <c r="AA764" s="701"/>
      <c r="AB764" s="696"/>
      <c r="AC764" s="697"/>
      <c r="AD764" s="698"/>
      <c r="AE764" s="702"/>
    </row>
    <row r="765" spans="1:31" ht="15.75" customHeight="1" x14ac:dyDescent="0.4">
      <c r="A765" s="665"/>
      <c r="B765" s="666"/>
      <c r="C765" s="978"/>
      <c r="D765" s="667"/>
      <c r="E765" s="668"/>
      <c r="F765" s="668"/>
      <c r="G765" s="669"/>
      <c r="H765" s="667"/>
      <c r="I765" s="670"/>
      <c r="J765" s="671"/>
      <c r="K765" s="672"/>
      <c r="L765" s="671"/>
      <c r="M765" s="671"/>
      <c r="N765" s="671"/>
      <c r="O765" s="712"/>
      <c r="P765" s="667"/>
      <c r="Q765" s="670"/>
      <c r="R765" s="671"/>
      <c r="S765" s="710"/>
      <c r="T765" s="667"/>
      <c r="U765" s="671"/>
      <c r="V765" s="671"/>
      <c r="W765" s="712"/>
      <c r="X765" s="667"/>
      <c r="Y765" s="671"/>
      <c r="Z765" s="671"/>
      <c r="AA765" s="672"/>
      <c r="AB765" s="667"/>
      <c r="AC765" s="670"/>
      <c r="AD765" s="671"/>
      <c r="AE765" s="675"/>
    </row>
    <row r="766" spans="1:31" ht="15.75" customHeight="1" x14ac:dyDescent="0.4">
      <c r="A766" s="678"/>
      <c r="B766" s="679"/>
      <c r="C766" s="979"/>
      <c r="D766" s="680"/>
      <c r="E766" s="681"/>
      <c r="F766" s="681"/>
      <c r="G766" s="682"/>
      <c r="H766" s="680"/>
      <c r="I766" s="683"/>
      <c r="J766" s="683"/>
      <c r="K766" s="684"/>
      <c r="L766" s="680"/>
      <c r="M766" s="683"/>
      <c r="N766" s="683"/>
      <c r="O766" s="684"/>
      <c r="P766" s="680"/>
      <c r="Q766" s="687"/>
      <c r="R766" s="687"/>
      <c r="S766" s="684"/>
      <c r="T766" s="680"/>
      <c r="U766" s="687"/>
      <c r="V766" s="683"/>
      <c r="W766" s="684"/>
      <c r="X766" s="680"/>
      <c r="Y766" s="687"/>
      <c r="Z766" s="687"/>
      <c r="AA766" s="684"/>
      <c r="AB766" s="680"/>
      <c r="AC766" s="683"/>
      <c r="AD766" s="683"/>
      <c r="AE766" s="688"/>
    </row>
    <row r="767" spans="1:31" ht="15.75" customHeight="1" x14ac:dyDescent="0.4">
      <c r="A767" s="678"/>
      <c r="B767" s="679"/>
      <c r="C767" s="976"/>
      <c r="D767" s="689"/>
      <c r="E767" s="690"/>
      <c r="F767" s="690"/>
      <c r="G767" s="691"/>
      <c r="H767" s="689"/>
      <c r="I767" s="692"/>
      <c r="J767" s="693"/>
      <c r="K767" s="694"/>
      <c r="L767" s="689"/>
      <c r="M767" s="693"/>
      <c r="N767" s="693"/>
      <c r="O767" s="694"/>
      <c r="P767" s="705"/>
      <c r="Q767" s="706"/>
      <c r="R767" s="671"/>
      <c r="S767" s="694"/>
      <c r="T767" s="689"/>
      <c r="U767" s="693"/>
      <c r="V767" s="671"/>
      <c r="W767" s="694"/>
      <c r="X767" s="689"/>
      <c r="Y767" s="693"/>
      <c r="Z767" s="693"/>
      <c r="AA767" s="694"/>
      <c r="AB767" s="689"/>
      <c r="AC767" s="692"/>
      <c r="AD767" s="693"/>
      <c r="AE767" s="695"/>
    </row>
    <row r="768" spans="1:31" ht="15.75" customHeight="1" x14ac:dyDescent="0.4">
      <c r="A768" s="678"/>
      <c r="B768" s="679"/>
      <c r="C768" s="976"/>
      <c r="D768" s="689"/>
      <c r="E768" s="690"/>
      <c r="F768" s="690"/>
      <c r="G768" s="691"/>
      <c r="H768" s="689"/>
      <c r="I768" s="693"/>
      <c r="J768" s="693"/>
      <c r="K768" s="694"/>
      <c r="L768" s="689"/>
      <c r="M768" s="693"/>
      <c r="N768" s="693"/>
      <c r="O768" s="694"/>
      <c r="P768" s="705"/>
      <c r="Q768" s="706"/>
      <c r="R768" s="707"/>
      <c r="S768" s="694"/>
      <c r="T768" s="689"/>
      <c r="U768" s="692"/>
      <c r="V768" s="692"/>
      <c r="W768" s="694"/>
      <c r="X768" s="689"/>
      <c r="Y768" s="708"/>
      <c r="Z768" s="708"/>
      <c r="AA768" s="709"/>
      <c r="AB768" s="689"/>
      <c r="AC768" s="692"/>
      <c r="AD768" s="693"/>
      <c r="AE768" s="695"/>
    </row>
    <row r="769" spans="1:31" ht="15.75" customHeight="1" x14ac:dyDescent="0.4">
      <c r="A769" s="665"/>
      <c r="B769" s="666"/>
      <c r="C769" s="978"/>
      <c r="D769" s="667"/>
      <c r="E769" s="668"/>
      <c r="F769" s="668"/>
      <c r="G769" s="669"/>
      <c r="H769" s="667"/>
      <c r="I769" s="670"/>
      <c r="J769" s="671"/>
      <c r="K769" s="672"/>
      <c r="L769" s="667"/>
      <c r="M769" s="671"/>
      <c r="N769" s="671"/>
      <c r="O769" s="672"/>
      <c r="P769" s="667"/>
      <c r="Q769" s="670"/>
      <c r="R769" s="671"/>
      <c r="S769" s="672"/>
      <c r="T769" s="667"/>
      <c r="U769" s="671"/>
      <c r="V769" s="671"/>
      <c r="W769" s="672"/>
      <c r="X769" s="671"/>
      <c r="Y769" s="671"/>
      <c r="Z769" s="671"/>
      <c r="AA769" s="672"/>
      <c r="AB769" s="667"/>
      <c r="AC769" s="670"/>
      <c r="AD769" s="671"/>
      <c r="AE769" s="675"/>
    </row>
    <row r="770" spans="1:31" ht="15.75" customHeight="1" x14ac:dyDescent="0.4">
      <c r="A770" s="678"/>
      <c r="B770" s="679"/>
      <c r="C770" s="979"/>
      <c r="D770" s="680"/>
      <c r="E770" s="681"/>
      <c r="F770" s="681"/>
      <c r="G770" s="682"/>
      <c r="H770" s="680"/>
      <c r="I770" s="683"/>
      <c r="J770" s="683"/>
      <c r="K770" s="684"/>
      <c r="L770" s="680"/>
      <c r="M770" s="683"/>
      <c r="N770" s="683"/>
      <c r="O770" s="684"/>
      <c r="P770" s="685"/>
      <c r="Q770" s="686"/>
      <c r="R770" s="687"/>
      <c r="S770" s="684"/>
      <c r="T770" s="680"/>
      <c r="U770" s="683"/>
      <c r="V770" s="683"/>
      <c r="W770" s="684"/>
      <c r="X770" s="680"/>
      <c r="Y770" s="687"/>
      <c r="Z770" s="687"/>
      <c r="AA770" s="684"/>
      <c r="AB770" s="680"/>
      <c r="AC770" s="683"/>
      <c r="AD770" s="683"/>
      <c r="AE770" s="688"/>
    </row>
    <row r="771" spans="1:31" ht="15.75" customHeight="1" x14ac:dyDescent="0.4">
      <c r="A771" s="678"/>
      <c r="B771" s="679"/>
      <c r="C771" s="976"/>
      <c r="D771" s="689"/>
      <c r="E771" s="690"/>
      <c r="F771" s="690"/>
      <c r="G771" s="691"/>
      <c r="H771" s="689"/>
      <c r="I771" s="692"/>
      <c r="J771" s="693"/>
      <c r="K771" s="694"/>
      <c r="L771" s="689"/>
      <c r="M771" s="693"/>
      <c r="N771" s="693"/>
      <c r="O771" s="694"/>
      <c r="P771" s="667"/>
      <c r="Q771" s="670"/>
      <c r="R771" s="671"/>
      <c r="S771" s="672"/>
      <c r="T771" s="689"/>
      <c r="U771" s="693"/>
      <c r="V771" s="671"/>
      <c r="W771" s="694"/>
      <c r="X771" s="689"/>
      <c r="Y771" s="693"/>
      <c r="Z771" s="693"/>
      <c r="AA771" s="694"/>
      <c r="AB771" s="689"/>
      <c r="AC771" s="692"/>
      <c r="AD771" s="693"/>
      <c r="AE771" s="695"/>
    </row>
    <row r="772" spans="1:31" ht="15.75" customHeight="1" x14ac:dyDescent="0.4">
      <c r="A772" s="678"/>
      <c r="B772" s="679"/>
      <c r="C772" s="976"/>
      <c r="D772" s="696"/>
      <c r="E772" s="697"/>
      <c r="F772" s="698"/>
      <c r="G772" s="699"/>
      <c r="H772" s="696"/>
      <c r="I772" s="698"/>
      <c r="J772" s="698"/>
      <c r="K772" s="699"/>
      <c r="L772" s="696"/>
      <c r="M772" s="698"/>
      <c r="N772" s="698"/>
      <c r="O772" s="699"/>
      <c r="P772" s="696"/>
      <c r="Q772" s="697"/>
      <c r="R772" s="698"/>
      <c r="S772" s="699"/>
      <c r="T772" s="696"/>
      <c r="U772" s="698"/>
      <c r="V772" s="698"/>
      <c r="W772" s="699"/>
      <c r="X772" s="696"/>
      <c r="Y772" s="700"/>
      <c r="Z772" s="700"/>
      <c r="AA772" s="701"/>
      <c r="AB772" s="696"/>
      <c r="AC772" s="697"/>
      <c r="AD772" s="698"/>
      <c r="AE772" s="702"/>
    </row>
    <row r="773" spans="1:31" ht="15.75" customHeight="1" x14ac:dyDescent="0.4">
      <c r="A773" s="665"/>
      <c r="B773" s="666"/>
      <c r="C773" s="978"/>
      <c r="D773" s="667"/>
      <c r="E773" s="668"/>
      <c r="F773" s="668"/>
      <c r="G773" s="669"/>
      <c r="H773" s="667"/>
      <c r="I773" s="670"/>
      <c r="J773" s="671"/>
      <c r="K773" s="672"/>
      <c r="L773" s="667"/>
      <c r="M773" s="671"/>
      <c r="N773" s="671"/>
      <c r="O773" s="672"/>
      <c r="P773" s="673"/>
      <c r="Q773" s="674"/>
      <c r="R773" s="671"/>
      <c r="S773" s="672"/>
      <c r="T773" s="667"/>
      <c r="U773" s="671"/>
      <c r="V773" s="671"/>
      <c r="W773" s="672"/>
      <c r="X773" s="671"/>
      <c r="Y773" s="671"/>
      <c r="Z773" s="671"/>
      <c r="AA773" s="672"/>
      <c r="AB773" s="667"/>
      <c r="AC773" s="670"/>
      <c r="AD773" s="671"/>
      <c r="AE773" s="675"/>
    </row>
    <row r="774" spans="1:31" ht="15.75" customHeight="1" x14ac:dyDescent="0.4">
      <c r="A774" s="678"/>
      <c r="B774" s="679"/>
      <c r="C774" s="979"/>
      <c r="D774" s="680"/>
      <c r="E774" s="681"/>
      <c r="F774" s="681"/>
      <c r="G774" s="682"/>
      <c r="H774" s="680"/>
      <c r="I774" s="683"/>
      <c r="J774" s="683"/>
      <c r="K774" s="684"/>
      <c r="L774" s="680"/>
      <c r="M774" s="683"/>
      <c r="N774" s="683"/>
      <c r="O774" s="684"/>
      <c r="P774" s="685"/>
      <c r="Q774" s="686"/>
      <c r="R774" s="703"/>
      <c r="S774" s="684"/>
      <c r="T774" s="680"/>
      <c r="U774" s="683"/>
      <c r="V774" s="683"/>
      <c r="W774" s="684"/>
      <c r="X774" s="680"/>
      <c r="Y774" s="687"/>
      <c r="Z774" s="687"/>
      <c r="AA774" s="684"/>
      <c r="AB774" s="680"/>
      <c r="AC774" s="683"/>
      <c r="AD774" s="683"/>
      <c r="AE774" s="688"/>
    </row>
    <row r="775" spans="1:31" ht="15.75" customHeight="1" x14ac:dyDescent="0.4">
      <c r="A775" s="678"/>
      <c r="B775" s="679"/>
      <c r="C775" s="976"/>
      <c r="D775" s="689"/>
      <c r="E775" s="690"/>
      <c r="F775" s="690"/>
      <c r="G775" s="691"/>
      <c r="H775" s="689"/>
      <c r="I775" s="692"/>
      <c r="J775" s="671"/>
      <c r="K775" s="694"/>
      <c r="L775" s="689"/>
      <c r="M775" s="693"/>
      <c r="N775" s="671"/>
      <c r="O775" s="694"/>
      <c r="P775" s="689"/>
      <c r="Q775" s="692"/>
      <c r="R775" s="671"/>
      <c r="S775" s="694"/>
      <c r="T775" s="689"/>
      <c r="U775" s="693"/>
      <c r="V775" s="693"/>
      <c r="W775" s="694"/>
      <c r="X775" s="689"/>
      <c r="Y775" s="693"/>
      <c r="Z775" s="693"/>
      <c r="AA775" s="694"/>
      <c r="AB775" s="689"/>
      <c r="AC775" s="692"/>
      <c r="AD775" s="693"/>
      <c r="AE775" s="695"/>
    </row>
    <row r="776" spans="1:31" ht="15.75" customHeight="1" x14ac:dyDescent="0.4">
      <c r="A776" s="678"/>
      <c r="B776" s="679"/>
      <c r="C776" s="976"/>
      <c r="D776" s="696"/>
      <c r="E776" s="697"/>
      <c r="F776" s="698"/>
      <c r="G776" s="699"/>
      <c r="H776" s="696"/>
      <c r="I776" s="698"/>
      <c r="J776" s="698"/>
      <c r="K776" s="699"/>
      <c r="L776" s="696"/>
      <c r="M776" s="698"/>
      <c r="N776" s="698"/>
      <c r="O776" s="699"/>
      <c r="P776" s="696"/>
      <c r="Q776" s="697"/>
      <c r="R776" s="698"/>
      <c r="S776" s="699"/>
      <c r="T776" s="696"/>
      <c r="U776" s="698"/>
      <c r="V776" s="698"/>
      <c r="W776" s="699"/>
      <c r="X776" s="696"/>
      <c r="Y776" s="700"/>
      <c r="Z776" s="700"/>
      <c r="AA776" s="701"/>
      <c r="AB776" s="696"/>
      <c r="AC776" s="697"/>
      <c r="AD776" s="698"/>
      <c r="AE776" s="702"/>
    </row>
    <row r="777" spans="1:31" ht="15.75" customHeight="1" x14ac:dyDescent="0.4">
      <c r="A777" s="665"/>
      <c r="B777" s="666"/>
      <c r="C777" s="978"/>
      <c r="D777" s="667"/>
      <c r="E777" s="668"/>
      <c r="F777" s="668"/>
      <c r="G777" s="669"/>
      <c r="H777" s="667"/>
      <c r="I777" s="670"/>
      <c r="J777" s="671"/>
      <c r="K777" s="672"/>
      <c r="L777" s="671"/>
      <c r="M777" s="671"/>
      <c r="N777" s="671"/>
      <c r="O777" s="672"/>
      <c r="P777" s="667"/>
      <c r="Q777" s="668"/>
      <c r="R777" s="668"/>
      <c r="S777" s="669"/>
      <c r="T777" s="667"/>
      <c r="U777" s="668"/>
      <c r="V777" s="668"/>
      <c r="W777" s="669"/>
      <c r="X777" s="667"/>
      <c r="Y777" s="671"/>
      <c r="Z777" s="671"/>
      <c r="AA777" s="672"/>
      <c r="AB777" s="667"/>
      <c r="AC777" s="670"/>
      <c r="AD777" s="671"/>
      <c r="AE777" s="675"/>
    </row>
    <row r="778" spans="1:31" ht="15.75" customHeight="1" x14ac:dyDescent="0.4">
      <c r="A778" s="678"/>
      <c r="B778" s="679"/>
      <c r="C778" s="979"/>
      <c r="D778" s="680"/>
      <c r="E778" s="681"/>
      <c r="F778" s="681"/>
      <c r="G778" s="682"/>
      <c r="H778" s="680"/>
      <c r="I778" s="683"/>
      <c r="J778" s="683"/>
      <c r="K778" s="684"/>
      <c r="L778" s="680"/>
      <c r="M778" s="683"/>
      <c r="N778" s="683"/>
      <c r="O778" s="684"/>
      <c r="P778" s="680"/>
      <c r="Q778" s="687"/>
      <c r="R778" s="687"/>
      <c r="S778" s="684"/>
      <c r="T778" s="680"/>
      <c r="U778" s="687"/>
      <c r="V778" s="683"/>
      <c r="W778" s="684"/>
      <c r="X778" s="680"/>
      <c r="Y778" s="687"/>
      <c r="Z778" s="687"/>
      <c r="AA778" s="684"/>
      <c r="AB778" s="680"/>
      <c r="AC778" s="683"/>
      <c r="AD778" s="683"/>
      <c r="AE778" s="688"/>
    </row>
    <row r="779" spans="1:31" ht="15.75" customHeight="1" x14ac:dyDescent="0.4">
      <c r="A779" s="678"/>
      <c r="B779" s="679"/>
      <c r="C779" s="976"/>
      <c r="D779" s="689"/>
      <c r="E779" s="690"/>
      <c r="F779" s="690"/>
      <c r="G779" s="691"/>
      <c r="H779" s="667"/>
      <c r="I779" s="668"/>
      <c r="J779" s="668"/>
      <c r="K779" s="669"/>
      <c r="L779" s="667"/>
      <c r="M779" s="670"/>
      <c r="N779" s="671"/>
      <c r="O779" s="672"/>
      <c r="P779" s="667"/>
      <c r="Q779" s="668"/>
      <c r="R779" s="668"/>
      <c r="S779" s="669"/>
      <c r="T779" s="667"/>
      <c r="U779" s="668"/>
      <c r="V779" s="668"/>
      <c r="W779" s="669"/>
      <c r="X779" s="689"/>
      <c r="Y779" s="693"/>
      <c r="Z779" s="693"/>
      <c r="AA779" s="694"/>
      <c r="AB779" s="689"/>
      <c r="AC779" s="692"/>
      <c r="AD779" s="693"/>
      <c r="AE779" s="695"/>
    </row>
    <row r="780" spans="1:31" ht="15.75" customHeight="1" x14ac:dyDescent="0.4">
      <c r="A780" s="715"/>
      <c r="B780" s="716"/>
      <c r="C780" s="977"/>
      <c r="D780" s="696"/>
      <c r="E780" s="717"/>
      <c r="F780" s="717"/>
      <c r="G780" s="718"/>
      <c r="H780" s="696"/>
      <c r="I780" s="698"/>
      <c r="J780" s="698"/>
      <c r="K780" s="699"/>
      <c r="L780" s="696"/>
      <c r="M780" s="698"/>
      <c r="N780" s="698"/>
      <c r="O780" s="699"/>
      <c r="P780" s="719"/>
      <c r="Q780" s="720"/>
      <c r="R780" s="704"/>
      <c r="S780" s="699"/>
      <c r="T780" s="696"/>
      <c r="U780" s="697"/>
      <c r="V780" s="697"/>
      <c r="W780" s="699"/>
      <c r="X780" s="696"/>
      <c r="Y780" s="700"/>
      <c r="Z780" s="700"/>
      <c r="AA780" s="701"/>
      <c r="AB780" s="696"/>
      <c r="AC780" s="697"/>
      <c r="AD780" s="698"/>
      <c r="AE780" s="702"/>
    </row>
    <row r="781" spans="1:31" ht="15.75" customHeight="1" x14ac:dyDescent="0.4">
      <c r="A781" s="665"/>
      <c r="B781" s="666"/>
      <c r="C781" s="978"/>
      <c r="D781" s="667"/>
      <c r="E781" s="668"/>
      <c r="F781" s="668"/>
      <c r="G781" s="669"/>
      <c r="H781" s="667"/>
      <c r="I781" s="670"/>
      <c r="J781" s="671"/>
      <c r="K781" s="672"/>
      <c r="L781" s="671"/>
      <c r="M781" s="671"/>
      <c r="N781" s="671"/>
      <c r="O781" s="672"/>
      <c r="P781" s="667"/>
      <c r="Q781" s="670"/>
      <c r="R781" s="671"/>
      <c r="S781" s="672"/>
      <c r="T781" s="667"/>
      <c r="U781" s="671"/>
      <c r="V781" s="671"/>
      <c r="W781" s="672"/>
      <c r="X781" s="667"/>
      <c r="Y781" s="671"/>
      <c r="Z781" s="671"/>
      <c r="AA781" s="672"/>
      <c r="AB781" s="667"/>
      <c r="AC781" s="670"/>
      <c r="AD781" s="671"/>
      <c r="AE781" s="675"/>
    </row>
    <row r="782" spans="1:31" ht="15.75" customHeight="1" x14ac:dyDescent="0.4">
      <c r="A782" s="678"/>
      <c r="B782" s="679"/>
      <c r="C782" s="979"/>
      <c r="D782" s="680"/>
      <c r="E782" s="681"/>
      <c r="F782" s="681"/>
      <c r="G782" s="682"/>
      <c r="H782" s="680"/>
      <c r="I782" s="683"/>
      <c r="J782" s="683"/>
      <c r="K782" s="684"/>
      <c r="L782" s="680"/>
      <c r="M782" s="683"/>
      <c r="N782" s="683"/>
      <c r="O782" s="684"/>
      <c r="P782" s="680"/>
      <c r="Q782" s="687"/>
      <c r="R782" s="687"/>
      <c r="S782" s="684"/>
      <c r="T782" s="680"/>
      <c r="U782" s="687"/>
      <c r="V782" s="683"/>
      <c r="W782" s="684"/>
      <c r="X782" s="680"/>
      <c r="Y782" s="687"/>
      <c r="Z782" s="687"/>
      <c r="AA782" s="684"/>
      <c r="AB782" s="680"/>
      <c r="AC782" s="683"/>
      <c r="AD782" s="683"/>
      <c r="AE782" s="688"/>
    </row>
    <row r="783" spans="1:31" ht="15.75" customHeight="1" x14ac:dyDescent="0.4">
      <c r="A783" s="678"/>
      <c r="B783" s="679"/>
      <c r="C783" s="976"/>
      <c r="D783" s="689"/>
      <c r="E783" s="690"/>
      <c r="F783" s="690"/>
      <c r="G783" s="691"/>
      <c r="H783" s="689"/>
      <c r="I783" s="692"/>
      <c r="J783" s="693"/>
      <c r="K783" s="694"/>
      <c r="L783" s="689"/>
      <c r="M783" s="693"/>
      <c r="N783" s="693"/>
      <c r="O783" s="694"/>
      <c r="P783" s="705"/>
      <c r="Q783" s="706"/>
      <c r="R783" s="671"/>
      <c r="S783" s="694"/>
      <c r="T783" s="689"/>
      <c r="U783" s="693"/>
      <c r="V783" s="671"/>
      <c r="W783" s="694"/>
      <c r="X783" s="689"/>
      <c r="Y783" s="693"/>
      <c r="Z783" s="693"/>
      <c r="AA783" s="694"/>
      <c r="AB783" s="689"/>
      <c r="AC783" s="692"/>
      <c r="AD783" s="693"/>
      <c r="AE783" s="695"/>
    </row>
    <row r="784" spans="1:31" ht="15.75" customHeight="1" x14ac:dyDescent="0.4">
      <c r="A784" s="678"/>
      <c r="B784" s="679"/>
      <c r="C784" s="976"/>
      <c r="D784" s="689"/>
      <c r="E784" s="690"/>
      <c r="F784" s="690"/>
      <c r="G784" s="691"/>
      <c r="H784" s="689"/>
      <c r="I784" s="693"/>
      <c r="J784" s="693"/>
      <c r="K784" s="694"/>
      <c r="L784" s="689"/>
      <c r="M784" s="693"/>
      <c r="N784" s="693"/>
      <c r="O784" s="694"/>
      <c r="P784" s="705"/>
      <c r="Q784" s="706"/>
      <c r="R784" s="707"/>
      <c r="S784" s="694"/>
      <c r="T784" s="689"/>
      <c r="U784" s="692"/>
      <c r="V784" s="692"/>
      <c r="W784" s="694"/>
      <c r="X784" s="689"/>
      <c r="Y784" s="708"/>
      <c r="Z784" s="708"/>
      <c r="AA784" s="709"/>
      <c r="AB784" s="689"/>
      <c r="AC784" s="692"/>
      <c r="AD784" s="693"/>
      <c r="AE784" s="695"/>
    </row>
    <row r="785" spans="1:31" ht="15.75" customHeight="1" x14ac:dyDescent="0.4">
      <c r="A785" s="665"/>
      <c r="B785" s="666"/>
      <c r="C785" s="978"/>
      <c r="D785" s="667"/>
      <c r="E785" s="668"/>
      <c r="F785" s="668"/>
      <c r="G785" s="669"/>
      <c r="H785" s="667"/>
      <c r="I785" s="670"/>
      <c r="J785" s="671"/>
      <c r="K785" s="672"/>
      <c r="L785" s="667"/>
      <c r="M785" s="671"/>
      <c r="N785" s="671"/>
      <c r="O785" s="672"/>
      <c r="P785" s="673"/>
      <c r="Q785" s="674"/>
      <c r="R785" s="671"/>
      <c r="S785" s="710"/>
      <c r="T785" s="667"/>
      <c r="U785" s="671"/>
      <c r="V785" s="671"/>
      <c r="W785" s="710"/>
      <c r="X785" s="671"/>
      <c r="Y785" s="671"/>
      <c r="Z785" s="671"/>
      <c r="AA785" s="672"/>
      <c r="AB785" s="667"/>
      <c r="AC785" s="670"/>
      <c r="AD785" s="671"/>
      <c r="AE785" s="675"/>
    </row>
    <row r="786" spans="1:31" ht="15.75" customHeight="1" x14ac:dyDescent="0.4">
      <c r="A786" s="678"/>
      <c r="B786" s="679"/>
      <c r="C786" s="979"/>
      <c r="D786" s="680"/>
      <c r="E786" s="681"/>
      <c r="F786" s="681"/>
      <c r="G786" s="682"/>
      <c r="H786" s="680"/>
      <c r="I786" s="683"/>
      <c r="J786" s="683"/>
      <c r="K786" s="684"/>
      <c r="L786" s="680"/>
      <c r="M786" s="683"/>
      <c r="N786" s="683"/>
      <c r="O786" s="684"/>
      <c r="P786" s="685"/>
      <c r="Q786" s="686"/>
      <c r="R786" s="687"/>
      <c r="S786" s="684"/>
      <c r="T786" s="680"/>
      <c r="U786" s="683"/>
      <c r="V786" s="683"/>
      <c r="W786" s="711"/>
      <c r="X786" s="680"/>
      <c r="Y786" s="687"/>
      <c r="Z786" s="687"/>
      <c r="AA786" s="684"/>
      <c r="AB786" s="680"/>
      <c r="AC786" s="683"/>
      <c r="AD786" s="683"/>
      <c r="AE786" s="688"/>
    </row>
    <row r="787" spans="1:31" ht="15.75" customHeight="1" x14ac:dyDescent="0.4">
      <c r="A787" s="678"/>
      <c r="B787" s="679"/>
      <c r="C787" s="976"/>
      <c r="D787" s="689"/>
      <c r="E787" s="690"/>
      <c r="F787" s="690"/>
      <c r="G787" s="691"/>
      <c r="H787" s="689"/>
      <c r="I787" s="692"/>
      <c r="J787" s="693"/>
      <c r="K787" s="694"/>
      <c r="L787" s="689"/>
      <c r="M787" s="693"/>
      <c r="N787" s="693"/>
      <c r="O787" s="694"/>
      <c r="P787" s="689"/>
      <c r="Q787" s="692"/>
      <c r="R787" s="671"/>
      <c r="S787" s="694"/>
      <c r="T787" s="689"/>
      <c r="U787" s="693"/>
      <c r="V787" s="671"/>
      <c r="W787" s="694"/>
      <c r="X787" s="689"/>
      <c r="Y787" s="693"/>
      <c r="Z787" s="693"/>
      <c r="AA787" s="694"/>
      <c r="AB787" s="689"/>
      <c r="AC787" s="692"/>
      <c r="AD787" s="693"/>
      <c r="AE787" s="695"/>
    </row>
    <row r="788" spans="1:31" ht="15.75" customHeight="1" x14ac:dyDescent="0.4">
      <c r="A788" s="678"/>
      <c r="B788" s="679"/>
      <c r="C788" s="976"/>
      <c r="D788" s="696"/>
      <c r="E788" s="697"/>
      <c r="F788" s="698"/>
      <c r="G788" s="699"/>
      <c r="H788" s="696"/>
      <c r="I788" s="698"/>
      <c r="J788" s="698"/>
      <c r="K788" s="699"/>
      <c r="L788" s="696"/>
      <c r="M788" s="698"/>
      <c r="N788" s="698"/>
      <c r="O788" s="699"/>
      <c r="P788" s="696"/>
      <c r="Q788" s="697"/>
      <c r="R788" s="698"/>
      <c r="S788" s="699"/>
      <c r="T788" s="696"/>
      <c r="U788" s="698"/>
      <c r="V788" s="698"/>
      <c r="W788" s="699"/>
      <c r="X788" s="696"/>
      <c r="Y788" s="700"/>
      <c r="Z788" s="700"/>
      <c r="AA788" s="701"/>
      <c r="AB788" s="696"/>
      <c r="AC788" s="697"/>
      <c r="AD788" s="698"/>
      <c r="AE788" s="702"/>
    </row>
    <row r="789" spans="1:31" ht="15.75" customHeight="1" x14ac:dyDescent="0.4">
      <c r="A789" s="665"/>
      <c r="B789" s="666"/>
      <c r="C789" s="978"/>
      <c r="D789" s="667"/>
      <c r="E789" s="668"/>
      <c r="F789" s="668"/>
      <c r="G789" s="669"/>
      <c r="H789" s="667"/>
      <c r="I789" s="670"/>
      <c r="J789" s="671"/>
      <c r="K789" s="712"/>
      <c r="L789" s="667"/>
      <c r="M789" s="671"/>
      <c r="N789" s="671"/>
      <c r="O789" s="712"/>
      <c r="P789" s="673"/>
      <c r="Q789" s="674"/>
      <c r="R789" s="671"/>
      <c r="S789" s="713"/>
      <c r="T789" s="667"/>
      <c r="U789" s="671"/>
      <c r="V789" s="671"/>
      <c r="W789" s="672"/>
      <c r="X789" s="671"/>
      <c r="Y789" s="671"/>
      <c r="Z789" s="671"/>
      <c r="AA789" s="672"/>
      <c r="AB789" s="667"/>
      <c r="AC789" s="670"/>
      <c r="AD789" s="671"/>
      <c r="AE789" s="675"/>
    </row>
    <row r="790" spans="1:31" ht="15.75" customHeight="1" x14ac:dyDescent="0.4">
      <c r="A790" s="678"/>
      <c r="B790" s="679"/>
      <c r="C790" s="979"/>
      <c r="D790" s="680"/>
      <c r="E790" s="681"/>
      <c r="F790" s="681"/>
      <c r="G790" s="682"/>
      <c r="H790" s="680"/>
      <c r="I790" s="683"/>
      <c r="J790" s="683"/>
      <c r="K790" s="684"/>
      <c r="L790" s="680"/>
      <c r="M790" s="683"/>
      <c r="N790" s="683"/>
      <c r="O790" s="714"/>
      <c r="P790" s="685"/>
      <c r="Q790" s="686"/>
      <c r="R790" s="703"/>
      <c r="S790" s="684"/>
      <c r="T790" s="680"/>
      <c r="U790" s="683"/>
      <c r="V790" s="683"/>
      <c r="W790" s="684"/>
      <c r="X790" s="680"/>
      <c r="Y790" s="687"/>
      <c r="Z790" s="687"/>
      <c r="AA790" s="684"/>
      <c r="AB790" s="680"/>
      <c r="AC790" s="683"/>
      <c r="AD790" s="683"/>
      <c r="AE790" s="688"/>
    </row>
    <row r="791" spans="1:31" ht="15.75" customHeight="1" x14ac:dyDescent="0.4">
      <c r="A791" s="678"/>
      <c r="B791" s="679"/>
      <c r="C791" s="976"/>
      <c r="D791" s="689"/>
      <c r="E791" s="690"/>
      <c r="F791" s="690"/>
      <c r="G791" s="691"/>
      <c r="H791" s="689"/>
      <c r="I791" s="692"/>
      <c r="J791" s="693"/>
      <c r="K791" s="694"/>
      <c r="L791" s="689"/>
      <c r="M791" s="693"/>
      <c r="N791" s="693"/>
      <c r="O791" s="694"/>
      <c r="P791" s="689"/>
      <c r="Q791" s="692"/>
      <c r="R791" s="671"/>
      <c r="S791" s="694"/>
      <c r="T791" s="689"/>
      <c r="U791" s="693"/>
      <c r="V791" s="671"/>
      <c r="W791" s="694"/>
      <c r="X791" s="689"/>
      <c r="Y791" s="693"/>
      <c r="Z791" s="693"/>
      <c r="AA791" s="694"/>
      <c r="AB791" s="689"/>
      <c r="AC791" s="692"/>
      <c r="AD791" s="693"/>
      <c r="AE791" s="695"/>
    </row>
    <row r="792" spans="1:31" ht="15.75" customHeight="1" x14ac:dyDescent="0.4">
      <c r="A792" s="678"/>
      <c r="B792" s="679"/>
      <c r="C792" s="976"/>
      <c r="D792" s="696"/>
      <c r="E792" s="697"/>
      <c r="F792" s="698"/>
      <c r="G792" s="699"/>
      <c r="H792" s="696"/>
      <c r="I792" s="698"/>
      <c r="J792" s="698"/>
      <c r="K792" s="699"/>
      <c r="L792" s="696"/>
      <c r="M792" s="698"/>
      <c r="N792" s="698"/>
      <c r="O792" s="699"/>
      <c r="P792" s="696"/>
      <c r="Q792" s="697"/>
      <c r="R792" s="698"/>
      <c r="S792" s="699"/>
      <c r="T792" s="696"/>
      <c r="U792" s="698"/>
      <c r="V792" s="698"/>
      <c r="W792" s="699"/>
      <c r="X792" s="696"/>
      <c r="Y792" s="700"/>
      <c r="Z792" s="700"/>
      <c r="AA792" s="701"/>
      <c r="AB792" s="696"/>
      <c r="AC792" s="697"/>
      <c r="AD792" s="698"/>
      <c r="AE792" s="702"/>
    </row>
    <row r="793" spans="1:31" ht="15.75" customHeight="1" x14ac:dyDescent="0.4">
      <c r="A793" s="665"/>
      <c r="B793" s="666"/>
      <c r="C793" s="978"/>
      <c r="D793" s="667"/>
      <c r="E793" s="668"/>
      <c r="F793" s="668"/>
      <c r="G793" s="669"/>
      <c r="H793" s="667"/>
      <c r="I793" s="670"/>
      <c r="J793" s="671"/>
      <c r="K793" s="672"/>
      <c r="L793" s="671"/>
      <c r="M793" s="671"/>
      <c r="N793" s="671"/>
      <c r="O793" s="712"/>
      <c r="P793" s="667"/>
      <c r="Q793" s="670"/>
      <c r="R793" s="671"/>
      <c r="S793" s="710"/>
      <c r="T793" s="667"/>
      <c r="U793" s="671"/>
      <c r="V793" s="671"/>
      <c r="W793" s="712"/>
      <c r="X793" s="667"/>
      <c r="Y793" s="671"/>
      <c r="Z793" s="671"/>
      <c r="AA793" s="672"/>
      <c r="AB793" s="667"/>
      <c r="AC793" s="670"/>
      <c r="AD793" s="671"/>
      <c r="AE793" s="675"/>
    </row>
    <row r="794" spans="1:31" ht="15.75" customHeight="1" x14ac:dyDescent="0.4">
      <c r="A794" s="678"/>
      <c r="B794" s="679"/>
      <c r="C794" s="979"/>
      <c r="D794" s="680"/>
      <c r="E794" s="681"/>
      <c r="F794" s="681"/>
      <c r="G794" s="682"/>
      <c r="H794" s="680"/>
      <c r="I794" s="683"/>
      <c r="J794" s="683"/>
      <c r="K794" s="684"/>
      <c r="L794" s="680"/>
      <c r="M794" s="683"/>
      <c r="N794" s="683"/>
      <c r="O794" s="684"/>
      <c r="P794" s="680"/>
      <c r="Q794" s="687"/>
      <c r="R794" s="687"/>
      <c r="S794" s="684"/>
      <c r="T794" s="680"/>
      <c r="U794" s="687"/>
      <c r="V794" s="683"/>
      <c r="W794" s="684"/>
      <c r="X794" s="680"/>
      <c r="Y794" s="687"/>
      <c r="Z794" s="687"/>
      <c r="AA794" s="684"/>
      <c r="AB794" s="680"/>
      <c r="AC794" s="683"/>
      <c r="AD794" s="683"/>
      <c r="AE794" s="688"/>
    </row>
    <row r="795" spans="1:31" ht="15.75" customHeight="1" x14ac:dyDescent="0.4">
      <c r="A795" s="678"/>
      <c r="B795" s="679"/>
      <c r="C795" s="976"/>
      <c r="D795" s="689"/>
      <c r="E795" s="690"/>
      <c r="F795" s="690"/>
      <c r="G795" s="691"/>
      <c r="H795" s="689"/>
      <c r="I795" s="692"/>
      <c r="J795" s="693"/>
      <c r="K795" s="694"/>
      <c r="L795" s="689"/>
      <c r="M795" s="693"/>
      <c r="N795" s="693"/>
      <c r="O795" s="694"/>
      <c r="P795" s="705"/>
      <c r="Q795" s="706"/>
      <c r="R795" s="671"/>
      <c r="S795" s="694"/>
      <c r="T795" s="689"/>
      <c r="U795" s="693"/>
      <c r="V795" s="671"/>
      <c r="W795" s="694"/>
      <c r="X795" s="689"/>
      <c r="Y795" s="693"/>
      <c r="Z795" s="693"/>
      <c r="AA795" s="694"/>
      <c r="AB795" s="689"/>
      <c r="AC795" s="692"/>
      <c r="AD795" s="693"/>
      <c r="AE795" s="695"/>
    </row>
    <row r="796" spans="1:31" ht="15.75" customHeight="1" x14ac:dyDescent="0.4">
      <c r="A796" s="678"/>
      <c r="B796" s="679"/>
      <c r="C796" s="976"/>
      <c r="D796" s="689"/>
      <c r="E796" s="690"/>
      <c r="F796" s="690"/>
      <c r="G796" s="691"/>
      <c r="H796" s="689"/>
      <c r="I796" s="693"/>
      <c r="J796" s="693"/>
      <c r="K796" s="694"/>
      <c r="L796" s="689"/>
      <c r="M796" s="693"/>
      <c r="N796" s="693"/>
      <c r="O796" s="694"/>
      <c r="P796" s="705"/>
      <c r="Q796" s="706"/>
      <c r="R796" s="707"/>
      <c r="S796" s="694"/>
      <c r="T796" s="689"/>
      <c r="U796" s="692"/>
      <c r="V796" s="692"/>
      <c r="W796" s="694"/>
      <c r="X796" s="689"/>
      <c r="Y796" s="708"/>
      <c r="Z796" s="708"/>
      <c r="AA796" s="709"/>
      <c r="AB796" s="689"/>
      <c r="AC796" s="692"/>
      <c r="AD796" s="693"/>
      <c r="AE796" s="695"/>
    </row>
    <row r="797" spans="1:31" ht="15.75" customHeight="1" x14ac:dyDescent="0.4">
      <c r="A797" s="665"/>
      <c r="B797" s="666"/>
      <c r="C797" s="978"/>
      <c r="D797" s="667"/>
      <c r="E797" s="668"/>
      <c r="F797" s="668"/>
      <c r="G797" s="669"/>
      <c r="H797" s="667"/>
      <c r="I797" s="670"/>
      <c r="J797" s="671"/>
      <c r="K797" s="672"/>
      <c r="L797" s="667"/>
      <c r="M797" s="671"/>
      <c r="N797" s="671"/>
      <c r="O797" s="672"/>
      <c r="P797" s="667"/>
      <c r="Q797" s="670"/>
      <c r="R797" s="671"/>
      <c r="S797" s="672"/>
      <c r="T797" s="667"/>
      <c r="U797" s="671"/>
      <c r="V797" s="671"/>
      <c r="W797" s="672"/>
      <c r="X797" s="671"/>
      <c r="Y797" s="671"/>
      <c r="Z797" s="671"/>
      <c r="AA797" s="672"/>
      <c r="AB797" s="667"/>
      <c r="AC797" s="670"/>
      <c r="AD797" s="671"/>
      <c r="AE797" s="675"/>
    </row>
    <row r="798" spans="1:31" ht="15.75" customHeight="1" x14ac:dyDescent="0.4">
      <c r="A798" s="678"/>
      <c r="B798" s="679"/>
      <c r="C798" s="979"/>
      <c r="D798" s="680"/>
      <c r="E798" s="681"/>
      <c r="F798" s="681"/>
      <c r="G798" s="682"/>
      <c r="H798" s="680"/>
      <c r="I798" s="683"/>
      <c r="J798" s="683"/>
      <c r="K798" s="684"/>
      <c r="L798" s="680"/>
      <c r="M798" s="683"/>
      <c r="N798" s="683"/>
      <c r="O798" s="684"/>
      <c r="P798" s="685"/>
      <c r="Q798" s="686"/>
      <c r="R798" s="687"/>
      <c r="S798" s="684"/>
      <c r="T798" s="680"/>
      <c r="U798" s="683"/>
      <c r="V798" s="683"/>
      <c r="W798" s="684"/>
      <c r="X798" s="680"/>
      <c r="Y798" s="687"/>
      <c r="Z798" s="687"/>
      <c r="AA798" s="684"/>
      <c r="AB798" s="680"/>
      <c r="AC798" s="683"/>
      <c r="AD798" s="683"/>
      <c r="AE798" s="688"/>
    </row>
    <row r="799" spans="1:31" ht="15.75" customHeight="1" x14ac:dyDescent="0.4">
      <c r="A799" s="678"/>
      <c r="B799" s="679"/>
      <c r="C799" s="976"/>
      <c r="D799" s="689"/>
      <c r="E799" s="690"/>
      <c r="F799" s="690"/>
      <c r="G799" s="691"/>
      <c r="H799" s="689"/>
      <c r="I799" s="692"/>
      <c r="J799" s="693"/>
      <c r="K799" s="694"/>
      <c r="L799" s="689"/>
      <c r="M799" s="693"/>
      <c r="N799" s="693"/>
      <c r="O799" s="694"/>
      <c r="P799" s="667"/>
      <c r="Q799" s="670"/>
      <c r="R799" s="671"/>
      <c r="S799" s="672"/>
      <c r="T799" s="689"/>
      <c r="U799" s="693"/>
      <c r="V799" s="671"/>
      <c r="W799" s="694"/>
      <c r="X799" s="689"/>
      <c r="Y799" s="693"/>
      <c r="Z799" s="693"/>
      <c r="AA799" s="694"/>
      <c r="AB799" s="689"/>
      <c r="AC799" s="692"/>
      <c r="AD799" s="693"/>
      <c r="AE799" s="695"/>
    </row>
    <row r="800" spans="1:31" ht="15.75" customHeight="1" x14ac:dyDescent="0.4">
      <c r="A800" s="678"/>
      <c r="B800" s="679"/>
      <c r="C800" s="976"/>
      <c r="D800" s="696"/>
      <c r="E800" s="697"/>
      <c r="F800" s="698"/>
      <c r="G800" s="699"/>
      <c r="H800" s="696"/>
      <c r="I800" s="698"/>
      <c r="J800" s="698"/>
      <c r="K800" s="699"/>
      <c r="L800" s="696"/>
      <c r="M800" s="698"/>
      <c r="N800" s="698"/>
      <c r="O800" s="699"/>
      <c r="P800" s="696"/>
      <c r="Q800" s="697"/>
      <c r="R800" s="698"/>
      <c r="S800" s="699"/>
      <c r="T800" s="696"/>
      <c r="U800" s="698"/>
      <c r="V800" s="698"/>
      <c r="W800" s="699"/>
      <c r="X800" s="696"/>
      <c r="Y800" s="700"/>
      <c r="Z800" s="700"/>
      <c r="AA800" s="701"/>
      <c r="AB800" s="696"/>
      <c r="AC800" s="697"/>
      <c r="AD800" s="698"/>
      <c r="AE800" s="702"/>
    </row>
    <row r="801" spans="1:31" ht="15.75" customHeight="1" x14ac:dyDescent="0.4">
      <c r="A801" s="665"/>
      <c r="B801" s="666"/>
      <c r="C801" s="978"/>
      <c r="D801" s="667"/>
      <c r="E801" s="668"/>
      <c r="F801" s="668"/>
      <c r="G801" s="669"/>
      <c r="H801" s="667"/>
      <c r="I801" s="670"/>
      <c r="J801" s="671"/>
      <c r="K801" s="672"/>
      <c r="L801" s="667"/>
      <c r="M801" s="671"/>
      <c r="N801" s="671"/>
      <c r="O801" s="672"/>
      <c r="P801" s="673"/>
      <c r="Q801" s="674"/>
      <c r="R801" s="671"/>
      <c r="S801" s="672"/>
      <c r="T801" s="667"/>
      <c r="U801" s="671"/>
      <c r="V801" s="671"/>
      <c r="W801" s="672"/>
      <c r="X801" s="671"/>
      <c r="Y801" s="671"/>
      <c r="Z801" s="671"/>
      <c r="AA801" s="672"/>
      <c r="AB801" s="667"/>
      <c r="AC801" s="670"/>
      <c r="AD801" s="671"/>
      <c r="AE801" s="675"/>
    </row>
    <row r="802" spans="1:31" ht="15.75" customHeight="1" x14ac:dyDescent="0.4">
      <c r="A802" s="678"/>
      <c r="B802" s="679"/>
      <c r="C802" s="979"/>
      <c r="D802" s="680"/>
      <c r="E802" s="681"/>
      <c r="F802" s="681"/>
      <c r="G802" s="682"/>
      <c r="H802" s="680"/>
      <c r="I802" s="683"/>
      <c r="J802" s="683"/>
      <c r="K802" s="684"/>
      <c r="L802" s="680"/>
      <c r="M802" s="683"/>
      <c r="N802" s="683"/>
      <c r="O802" s="684"/>
      <c r="P802" s="685"/>
      <c r="Q802" s="686"/>
      <c r="R802" s="703"/>
      <c r="S802" s="684"/>
      <c r="T802" s="680"/>
      <c r="U802" s="683"/>
      <c r="V802" s="683"/>
      <c r="W802" s="684"/>
      <c r="X802" s="680"/>
      <c r="Y802" s="687"/>
      <c r="Z802" s="687"/>
      <c r="AA802" s="684"/>
      <c r="AB802" s="680"/>
      <c r="AC802" s="683"/>
      <c r="AD802" s="683"/>
      <c r="AE802" s="688"/>
    </row>
    <row r="803" spans="1:31" ht="15.75" customHeight="1" x14ac:dyDescent="0.4">
      <c r="A803" s="678"/>
      <c r="B803" s="679"/>
      <c r="C803" s="976"/>
      <c r="D803" s="689"/>
      <c r="E803" s="690"/>
      <c r="F803" s="690"/>
      <c r="G803" s="691"/>
      <c r="H803" s="689"/>
      <c r="I803" s="692"/>
      <c r="J803" s="671"/>
      <c r="K803" s="694"/>
      <c r="L803" s="689"/>
      <c r="M803" s="693"/>
      <c r="N803" s="671"/>
      <c r="O803" s="694"/>
      <c r="P803" s="689"/>
      <c r="Q803" s="692"/>
      <c r="R803" s="671"/>
      <c r="S803" s="694"/>
      <c r="T803" s="689"/>
      <c r="U803" s="693"/>
      <c r="V803" s="693"/>
      <c r="W803" s="694"/>
      <c r="X803" s="689"/>
      <c r="Y803" s="693"/>
      <c r="Z803" s="693"/>
      <c r="AA803" s="694"/>
      <c r="AB803" s="689"/>
      <c r="AC803" s="692"/>
      <c r="AD803" s="693"/>
      <c r="AE803" s="695"/>
    </row>
    <row r="804" spans="1:31" ht="15.75" customHeight="1" x14ac:dyDescent="0.4">
      <c r="A804" s="678"/>
      <c r="B804" s="679"/>
      <c r="C804" s="976"/>
      <c r="D804" s="696"/>
      <c r="E804" s="697"/>
      <c r="F804" s="698"/>
      <c r="G804" s="699"/>
      <c r="H804" s="696"/>
      <c r="I804" s="698"/>
      <c r="J804" s="698"/>
      <c r="K804" s="699"/>
      <c r="L804" s="696"/>
      <c r="M804" s="698"/>
      <c r="N804" s="698"/>
      <c r="O804" s="699"/>
      <c r="P804" s="696"/>
      <c r="Q804" s="697"/>
      <c r="R804" s="698"/>
      <c r="S804" s="699"/>
      <c r="T804" s="696"/>
      <c r="U804" s="698"/>
      <c r="V804" s="698"/>
      <c r="W804" s="699"/>
      <c r="X804" s="696"/>
      <c r="Y804" s="700"/>
      <c r="Z804" s="700"/>
      <c r="AA804" s="701"/>
      <c r="AB804" s="696"/>
      <c r="AC804" s="697"/>
      <c r="AD804" s="698"/>
      <c r="AE804" s="702"/>
    </row>
    <row r="805" spans="1:31" ht="15.75" customHeight="1" x14ac:dyDescent="0.4">
      <c r="A805" s="665"/>
      <c r="B805" s="666"/>
      <c r="C805" s="978"/>
      <c r="D805" s="667"/>
      <c r="E805" s="668"/>
      <c r="F805" s="668"/>
      <c r="G805" s="669"/>
      <c r="H805" s="667"/>
      <c r="I805" s="670"/>
      <c r="J805" s="671"/>
      <c r="K805" s="672"/>
      <c r="L805" s="671"/>
      <c r="M805" s="671"/>
      <c r="N805" s="671"/>
      <c r="O805" s="672"/>
      <c r="P805" s="667"/>
      <c r="Q805" s="668"/>
      <c r="R805" s="668"/>
      <c r="S805" s="669"/>
      <c r="T805" s="667"/>
      <c r="U805" s="668"/>
      <c r="V805" s="668"/>
      <c r="W805" s="669"/>
      <c r="X805" s="667"/>
      <c r="Y805" s="671"/>
      <c r="Z805" s="671"/>
      <c r="AA805" s="672"/>
      <c r="AB805" s="667"/>
      <c r="AC805" s="670"/>
      <c r="AD805" s="671"/>
      <c r="AE805" s="675"/>
    </row>
    <row r="806" spans="1:31" ht="15.75" customHeight="1" x14ac:dyDescent="0.4">
      <c r="A806" s="678"/>
      <c r="B806" s="679"/>
      <c r="C806" s="979"/>
      <c r="D806" s="680"/>
      <c r="E806" s="681"/>
      <c r="F806" s="681"/>
      <c r="G806" s="682"/>
      <c r="H806" s="680"/>
      <c r="I806" s="683"/>
      <c r="J806" s="683"/>
      <c r="K806" s="684"/>
      <c r="L806" s="680"/>
      <c r="M806" s="683"/>
      <c r="N806" s="683"/>
      <c r="O806" s="684"/>
      <c r="P806" s="680"/>
      <c r="Q806" s="687"/>
      <c r="R806" s="687"/>
      <c r="S806" s="684"/>
      <c r="T806" s="680"/>
      <c r="U806" s="687"/>
      <c r="V806" s="683"/>
      <c r="W806" s="684"/>
      <c r="X806" s="680"/>
      <c r="Y806" s="687"/>
      <c r="Z806" s="687"/>
      <c r="AA806" s="684"/>
      <c r="AB806" s="680"/>
      <c r="AC806" s="683"/>
      <c r="AD806" s="683"/>
      <c r="AE806" s="688"/>
    </row>
    <row r="807" spans="1:31" ht="15.75" customHeight="1" x14ac:dyDescent="0.4">
      <c r="A807" s="678"/>
      <c r="B807" s="679"/>
      <c r="C807" s="976"/>
      <c r="D807" s="689"/>
      <c r="E807" s="690"/>
      <c r="F807" s="690"/>
      <c r="G807" s="691"/>
      <c r="H807" s="667"/>
      <c r="I807" s="668"/>
      <c r="J807" s="668"/>
      <c r="K807" s="669"/>
      <c r="L807" s="667"/>
      <c r="M807" s="670"/>
      <c r="N807" s="671"/>
      <c r="O807" s="672"/>
      <c r="P807" s="667"/>
      <c r="Q807" s="668"/>
      <c r="R807" s="668"/>
      <c r="S807" s="669"/>
      <c r="T807" s="667"/>
      <c r="U807" s="668"/>
      <c r="V807" s="668"/>
      <c r="W807" s="669"/>
      <c r="X807" s="689"/>
      <c r="Y807" s="693"/>
      <c r="Z807" s="693"/>
      <c r="AA807" s="694"/>
      <c r="AB807" s="689"/>
      <c r="AC807" s="692"/>
      <c r="AD807" s="693"/>
      <c r="AE807" s="695"/>
    </row>
    <row r="808" spans="1:31" ht="15.75" customHeight="1" x14ac:dyDescent="0.4">
      <c r="A808" s="715"/>
      <c r="B808" s="716"/>
      <c r="C808" s="977"/>
      <c r="D808" s="696"/>
      <c r="E808" s="717"/>
      <c r="F808" s="717"/>
      <c r="G808" s="718"/>
      <c r="H808" s="696"/>
      <c r="I808" s="698"/>
      <c r="J808" s="698"/>
      <c r="K808" s="699"/>
      <c r="L808" s="696"/>
      <c r="M808" s="698"/>
      <c r="N808" s="698"/>
      <c r="O808" s="699"/>
      <c r="P808" s="719"/>
      <c r="Q808" s="720"/>
      <c r="R808" s="704"/>
      <c r="S808" s="699"/>
      <c r="T808" s="696"/>
      <c r="U808" s="697"/>
      <c r="V808" s="697"/>
      <c r="W808" s="699"/>
      <c r="X808" s="696"/>
      <c r="Y808" s="700"/>
      <c r="Z808" s="700"/>
      <c r="AA808" s="701"/>
      <c r="AB808" s="696"/>
      <c r="AC808" s="697"/>
      <c r="AD808" s="698"/>
      <c r="AE808" s="702"/>
    </row>
    <row r="809" spans="1:31" ht="15.75" customHeight="1" x14ac:dyDescent="0.4">
      <c r="D809" s="1"/>
      <c r="E809" s="3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</row>
    <row r="810" spans="1:31" ht="15.75" customHeight="1" x14ac:dyDescent="0.4">
      <c r="D810" s="1"/>
      <c r="E810" s="3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</row>
    <row r="811" spans="1:31" ht="15.75" customHeight="1" x14ac:dyDescent="0.4">
      <c r="D811" s="1"/>
      <c r="E811" s="3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</row>
    <row r="812" spans="1:31" ht="15.75" customHeight="1" x14ac:dyDescent="0.4">
      <c r="D812" s="1"/>
      <c r="E812" s="3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</row>
    <row r="813" spans="1:31" ht="15.75" customHeight="1" x14ac:dyDescent="0.4">
      <c r="D813" s="1"/>
      <c r="E813" s="3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</row>
    <row r="814" spans="1:31" ht="15.75" customHeight="1" x14ac:dyDescent="0.4">
      <c r="D814" s="1"/>
      <c r="E814" s="3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</row>
    <row r="815" spans="1:31" ht="15.75" customHeight="1" x14ac:dyDescent="0.4">
      <c r="D815" s="1"/>
      <c r="E815" s="3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</row>
    <row r="816" spans="1:31" ht="15.75" customHeight="1" x14ac:dyDescent="0.4">
      <c r="D816" s="1"/>
      <c r="E816" s="3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</row>
    <row r="817" spans="4:31" ht="15.75" customHeight="1" x14ac:dyDescent="0.4">
      <c r="D817" s="1"/>
      <c r="E817" s="3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</row>
    <row r="818" spans="4:31" ht="15.75" customHeight="1" x14ac:dyDescent="0.4">
      <c r="D818" s="1"/>
      <c r="E818" s="3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</row>
    <row r="819" spans="4:31" ht="15.75" customHeight="1" x14ac:dyDescent="0.4">
      <c r="D819" s="1"/>
      <c r="E819" s="3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</row>
    <row r="820" spans="4:31" ht="15.75" customHeight="1" x14ac:dyDescent="0.4">
      <c r="D820" s="1"/>
      <c r="E820" s="3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</row>
    <row r="821" spans="4:31" ht="15.75" customHeight="1" x14ac:dyDescent="0.4">
      <c r="D821" s="1"/>
      <c r="E821" s="3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</row>
    <row r="822" spans="4:31" ht="15.75" customHeight="1" x14ac:dyDescent="0.4">
      <c r="D822" s="1"/>
      <c r="E822" s="3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</row>
    <row r="823" spans="4:31" ht="15.75" customHeight="1" x14ac:dyDescent="0.4">
      <c r="D823" s="1"/>
      <c r="E823" s="3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</row>
    <row r="824" spans="4:31" ht="15.75" customHeight="1" x14ac:dyDescent="0.4">
      <c r="D824" s="1"/>
      <c r="E824" s="3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</row>
    <row r="825" spans="4:31" ht="15.75" customHeight="1" x14ac:dyDescent="0.4">
      <c r="D825" s="1"/>
      <c r="E825" s="3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</row>
    <row r="826" spans="4:31" ht="15.75" customHeight="1" x14ac:dyDescent="0.4">
      <c r="D826" s="1"/>
      <c r="E826" s="3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</row>
    <row r="827" spans="4:31" ht="15.75" customHeight="1" x14ac:dyDescent="0.4">
      <c r="D827" s="1"/>
      <c r="E827" s="3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</row>
    <row r="828" spans="4:31" ht="15.75" customHeight="1" x14ac:dyDescent="0.4">
      <c r="D828" s="1"/>
      <c r="E828" s="3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</row>
    <row r="829" spans="4:31" ht="15.75" customHeight="1" x14ac:dyDescent="0.4">
      <c r="D829" s="1"/>
      <c r="E829" s="3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</row>
    <row r="830" spans="4:31" ht="15.75" customHeight="1" x14ac:dyDescent="0.4">
      <c r="D830" s="1"/>
      <c r="E830" s="3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</row>
    <row r="831" spans="4:31" ht="15.75" customHeight="1" x14ac:dyDescent="0.4">
      <c r="D831" s="1"/>
      <c r="E831" s="3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</row>
    <row r="832" spans="4:31" ht="15.75" customHeight="1" x14ac:dyDescent="0.4">
      <c r="D832" s="1"/>
      <c r="E832" s="3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</row>
    <row r="833" spans="4:31" ht="15.75" customHeight="1" x14ac:dyDescent="0.4">
      <c r="D833" s="1"/>
      <c r="E833" s="3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</row>
    <row r="834" spans="4:31" ht="15.75" customHeight="1" x14ac:dyDescent="0.4">
      <c r="D834" s="1"/>
      <c r="E834" s="3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</row>
    <row r="835" spans="4:31" ht="15.75" customHeight="1" x14ac:dyDescent="0.4">
      <c r="D835" s="1"/>
      <c r="E835" s="3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</row>
    <row r="836" spans="4:31" ht="15.75" customHeight="1" x14ac:dyDescent="0.4">
      <c r="D836" s="1"/>
      <c r="E836" s="3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</row>
    <row r="837" spans="4:31" ht="15.75" customHeight="1" x14ac:dyDescent="0.4">
      <c r="D837" s="1"/>
      <c r="E837" s="3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</row>
    <row r="838" spans="4:31" ht="15.75" customHeight="1" x14ac:dyDescent="0.4">
      <c r="D838" s="1"/>
      <c r="E838" s="3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</row>
    <row r="839" spans="4:31" ht="15.75" customHeight="1" x14ac:dyDescent="0.4">
      <c r="D839" s="1"/>
      <c r="E839" s="3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</row>
    <row r="840" spans="4:31" ht="15.75" customHeight="1" x14ac:dyDescent="0.4">
      <c r="D840" s="1"/>
      <c r="E840" s="3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</row>
    <row r="841" spans="4:31" ht="15.75" customHeight="1" x14ac:dyDescent="0.4">
      <c r="D841" s="1"/>
      <c r="E841" s="3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</row>
    <row r="842" spans="4:31" ht="15.75" customHeight="1" x14ac:dyDescent="0.4">
      <c r="D842" s="1"/>
      <c r="E842" s="3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</row>
    <row r="843" spans="4:31" ht="15.75" customHeight="1" x14ac:dyDescent="0.4">
      <c r="D843" s="1"/>
      <c r="E843" s="3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</row>
    <row r="844" spans="4:31" ht="15.75" customHeight="1" x14ac:dyDescent="0.4">
      <c r="D844" s="1"/>
      <c r="E844" s="3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</row>
    <row r="845" spans="4:31" ht="15.75" customHeight="1" x14ac:dyDescent="0.4">
      <c r="D845" s="1"/>
      <c r="E845" s="3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</row>
    <row r="846" spans="4:31" ht="15.75" customHeight="1" x14ac:dyDescent="0.4">
      <c r="D846" s="1"/>
      <c r="E846" s="3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</row>
    <row r="847" spans="4:31" ht="15.75" customHeight="1" x14ac:dyDescent="0.4">
      <c r="D847" s="1"/>
      <c r="E847" s="3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</row>
    <row r="848" spans="4:31" ht="15.75" customHeight="1" x14ac:dyDescent="0.4">
      <c r="D848" s="1"/>
      <c r="E848" s="3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</row>
    <row r="849" spans="4:31" ht="15.75" customHeight="1" x14ac:dyDescent="0.4">
      <c r="D849" s="1"/>
      <c r="E849" s="3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</row>
    <row r="850" spans="4:31" ht="15.75" customHeight="1" x14ac:dyDescent="0.4">
      <c r="D850" s="1"/>
      <c r="E850" s="3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</row>
    <row r="851" spans="4:31" ht="15.75" customHeight="1" x14ac:dyDescent="0.4">
      <c r="D851" s="1"/>
      <c r="E851" s="3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</row>
    <row r="852" spans="4:31" ht="15.75" customHeight="1" x14ac:dyDescent="0.4">
      <c r="D852" s="1"/>
      <c r="E852" s="3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</row>
    <row r="853" spans="4:31" ht="15.75" customHeight="1" x14ac:dyDescent="0.4">
      <c r="D853" s="1"/>
      <c r="E853" s="3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</row>
    <row r="854" spans="4:31" ht="15.75" customHeight="1" x14ac:dyDescent="0.4">
      <c r="D854" s="1"/>
      <c r="E854" s="3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</row>
    <row r="855" spans="4:31" ht="15.75" customHeight="1" x14ac:dyDescent="0.4">
      <c r="D855" s="1"/>
      <c r="E855" s="3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</row>
    <row r="856" spans="4:31" ht="15.75" customHeight="1" x14ac:dyDescent="0.4">
      <c r="D856" s="1"/>
      <c r="E856" s="3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</row>
    <row r="857" spans="4:31" ht="15.75" customHeight="1" x14ac:dyDescent="0.4">
      <c r="D857" s="1"/>
      <c r="E857" s="3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</row>
    <row r="858" spans="4:31" ht="15.75" customHeight="1" x14ac:dyDescent="0.4">
      <c r="D858" s="1"/>
      <c r="E858" s="3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</row>
    <row r="859" spans="4:31" ht="15.75" customHeight="1" x14ac:dyDescent="0.4">
      <c r="D859" s="1"/>
      <c r="E859" s="3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</row>
    <row r="860" spans="4:31" ht="15.75" customHeight="1" x14ac:dyDescent="0.4">
      <c r="D860" s="1"/>
      <c r="E860" s="3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</row>
    <row r="861" spans="4:31" ht="15.75" customHeight="1" x14ac:dyDescent="0.4">
      <c r="D861" s="1"/>
      <c r="E861" s="3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</row>
    <row r="862" spans="4:31" ht="15.75" customHeight="1" x14ac:dyDescent="0.4">
      <c r="D862" s="1"/>
      <c r="E862" s="3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</row>
    <row r="863" spans="4:31" ht="15.75" customHeight="1" x14ac:dyDescent="0.4">
      <c r="D863" s="1"/>
      <c r="E863" s="3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</row>
    <row r="864" spans="4:31" ht="15.75" customHeight="1" x14ac:dyDescent="0.4">
      <c r="D864" s="1"/>
      <c r="E864" s="3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</row>
    <row r="865" spans="4:31" ht="15.75" customHeight="1" x14ac:dyDescent="0.4">
      <c r="D865" s="1"/>
      <c r="E865" s="3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</row>
    <row r="866" spans="4:31" ht="15.75" customHeight="1" x14ac:dyDescent="0.4">
      <c r="D866" s="1"/>
      <c r="E866" s="3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</row>
    <row r="867" spans="4:31" ht="15.75" customHeight="1" x14ac:dyDescent="0.4">
      <c r="D867" s="1"/>
      <c r="E867" s="3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</row>
    <row r="868" spans="4:31" ht="15.75" customHeight="1" x14ac:dyDescent="0.4">
      <c r="D868" s="1"/>
      <c r="E868" s="3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</row>
    <row r="869" spans="4:31" ht="15.75" customHeight="1" x14ac:dyDescent="0.4">
      <c r="D869" s="1"/>
      <c r="E869" s="3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</row>
    <row r="870" spans="4:31" ht="15.75" customHeight="1" x14ac:dyDescent="0.4">
      <c r="D870" s="1"/>
      <c r="E870" s="3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</row>
    <row r="871" spans="4:31" ht="15.75" customHeight="1" x14ac:dyDescent="0.4">
      <c r="D871" s="1"/>
      <c r="E871" s="3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</row>
    <row r="872" spans="4:31" ht="15.75" customHeight="1" x14ac:dyDescent="0.4">
      <c r="D872" s="1"/>
      <c r="E872" s="3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</row>
    <row r="873" spans="4:31" ht="15.75" customHeight="1" x14ac:dyDescent="0.4">
      <c r="D873" s="1"/>
      <c r="E873" s="3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</row>
    <row r="874" spans="4:31" ht="15.75" customHeight="1" x14ac:dyDescent="0.4">
      <c r="D874" s="1"/>
      <c r="E874" s="3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</row>
    <row r="875" spans="4:31" ht="15.75" customHeight="1" x14ac:dyDescent="0.4">
      <c r="D875" s="1"/>
      <c r="E875" s="3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</row>
    <row r="876" spans="4:31" ht="15.75" customHeight="1" x14ac:dyDescent="0.4">
      <c r="D876" s="1"/>
      <c r="E876" s="3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</row>
    <row r="877" spans="4:31" ht="15.75" customHeight="1" x14ac:dyDescent="0.4">
      <c r="D877" s="1"/>
      <c r="E877" s="3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</row>
    <row r="878" spans="4:31" ht="15.75" customHeight="1" x14ac:dyDescent="0.4">
      <c r="D878" s="1"/>
      <c r="E878" s="3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</row>
    <row r="879" spans="4:31" ht="15.75" customHeight="1" x14ac:dyDescent="0.4">
      <c r="D879" s="1"/>
      <c r="E879" s="3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</row>
    <row r="880" spans="4:31" ht="15.75" customHeight="1" x14ac:dyDescent="0.4">
      <c r="D880" s="1"/>
      <c r="E880" s="3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</row>
    <row r="881" spans="4:31" ht="15.75" customHeight="1" x14ac:dyDescent="0.4">
      <c r="D881" s="1"/>
      <c r="E881" s="3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</row>
    <row r="882" spans="4:31" ht="15.75" customHeight="1" x14ac:dyDescent="0.4">
      <c r="D882" s="1"/>
      <c r="E882" s="3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</row>
    <row r="883" spans="4:31" ht="15.75" customHeight="1" x14ac:dyDescent="0.4">
      <c r="D883" s="1"/>
      <c r="E883" s="3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</row>
    <row r="884" spans="4:31" ht="15.75" customHeight="1" x14ac:dyDescent="0.4">
      <c r="D884" s="1"/>
      <c r="E884" s="3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</row>
    <row r="885" spans="4:31" ht="15.75" customHeight="1" x14ac:dyDescent="0.4">
      <c r="D885" s="1"/>
      <c r="E885" s="3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</row>
    <row r="886" spans="4:31" ht="15.75" customHeight="1" x14ac:dyDescent="0.4">
      <c r="D886" s="1"/>
      <c r="E886" s="3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</row>
    <row r="887" spans="4:31" ht="15.75" customHeight="1" x14ac:dyDescent="0.4">
      <c r="D887" s="1"/>
      <c r="E887" s="3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</row>
    <row r="888" spans="4:31" ht="15.75" customHeight="1" x14ac:dyDescent="0.4">
      <c r="D888" s="1"/>
      <c r="E888" s="3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</row>
    <row r="889" spans="4:31" ht="15.75" customHeight="1" x14ac:dyDescent="0.4">
      <c r="D889" s="1"/>
      <c r="E889" s="3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</row>
    <row r="890" spans="4:31" ht="15.75" customHeight="1" x14ac:dyDescent="0.4">
      <c r="D890" s="1"/>
      <c r="E890" s="3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</row>
    <row r="891" spans="4:31" ht="15.75" customHeight="1" x14ac:dyDescent="0.4">
      <c r="D891" s="1"/>
      <c r="E891" s="3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</row>
    <row r="892" spans="4:31" ht="15.75" customHeight="1" x14ac:dyDescent="0.4">
      <c r="D892" s="1"/>
      <c r="E892" s="3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</row>
    <row r="893" spans="4:31" ht="15.75" customHeight="1" x14ac:dyDescent="0.4">
      <c r="D893" s="1"/>
      <c r="E893" s="3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</row>
    <row r="894" spans="4:31" ht="15.75" customHeight="1" x14ac:dyDescent="0.4">
      <c r="D894" s="1"/>
      <c r="E894" s="3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</row>
    <row r="895" spans="4:31" ht="15.75" customHeight="1" x14ac:dyDescent="0.4">
      <c r="D895" s="1"/>
      <c r="E895" s="3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</row>
    <row r="896" spans="4:31" ht="15.75" customHeight="1" x14ac:dyDescent="0.4">
      <c r="D896" s="1"/>
      <c r="E896" s="3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</row>
    <row r="897" spans="4:31" ht="15.75" customHeight="1" x14ac:dyDescent="0.4">
      <c r="D897" s="1"/>
      <c r="E897" s="3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</row>
    <row r="898" spans="4:31" ht="15.75" customHeight="1" x14ac:dyDescent="0.4">
      <c r="D898" s="1"/>
      <c r="E898" s="3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</row>
    <row r="899" spans="4:31" ht="15.75" customHeight="1" x14ac:dyDescent="0.4">
      <c r="D899" s="1"/>
      <c r="E899" s="3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</row>
    <row r="900" spans="4:31" ht="15.75" customHeight="1" x14ac:dyDescent="0.4">
      <c r="D900" s="1"/>
      <c r="E900" s="3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</row>
    <row r="901" spans="4:31" ht="15.75" customHeight="1" x14ac:dyDescent="0.4">
      <c r="D901" s="1"/>
      <c r="E901" s="3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</row>
    <row r="902" spans="4:31" ht="15.75" customHeight="1" x14ac:dyDescent="0.4">
      <c r="D902" s="1"/>
      <c r="E902" s="3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</row>
    <row r="903" spans="4:31" ht="15.75" customHeight="1" x14ac:dyDescent="0.4">
      <c r="D903" s="1"/>
      <c r="E903" s="3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</row>
    <row r="904" spans="4:31" ht="15.75" customHeight="1" x14ac:dyDescent="0.4">
      <c r="D904" s="1"/>
      <c r="E904" s="3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</row>
    <row r="905" spans="4:31" ht="15.75" customHeight="1" x14ac:dyDescent="0.4">
      <c r="D905" s="1"/>
      <c r="E905" s="3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</row>
    <row r="906" spans="4:31" ht="15.75" customHeight="1" x14ac:dyDescent="0.4">
      <c r="D906" s="1"/>
      <c r="E906" s="3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</row>
    <row r="907" spans="4:31" ht="15.75" customHeight="1" x14ac:dyDescent="0.4">
      <c r="D907" s="1"/>
      <c r="E907" s="3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</row>
    <row r="908" spans="4:31" ht="15.75" customHeight="1" x14ac:dyDescent="0.4">
      <c r="D908" s="1"/>
      <c r="E908" s="3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</row>
    <row r="909" spans="4:31" ht="15.75" customHeight="1" x14ac:dyDescent="0.4">
      <c r="D909" s="1"/>
      <c r="E909" s="3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</row>
    <row r="910" spans="4:31" ht="15.75" customHeight="1" x14ac:dyDescent="0.4">
      <c r="D910" s="1"/>
      <c r="E910" s="3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</row>
    <row r="911" spans="4:31" ht="15.75" customHeight="1" x14ac:dyDescent="0.4">
      <c r="D911" s="1"/>
      <c r="E911" s="3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</row>
    <row r="912" spans="4:31" ht="15.75" customHeight="1" x14ac:dyDescent="0.4">
      <c r="D912" s="1"/>
      <c r="E912" s="3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</row>
    <row r="913" spans="4:31" ht="15.75" customHeight="1" x14ac:dyDescent="0.4">
      <c r="D913" s="1"/>
      <c r="E913" s="3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</row>
    <row r="914" spans="4:31" ht="15.75" customHeight="1" x14ac:dyDescent="0.4">
      <c r="D914" s="1"/>
      <c r="E914" s="3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</row>
    <row r="915" spans="4:31" ht="15.75" customHeight="1" x14ac:dyDescent="0.4">
      <c r="D915" s="1"/>
      <c r="E915" s="3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</row>
    <row r="916" spans="4:31" ht="15.75" customHeight="1" x14ac:dyDescent="0.4">
      <c r="D916" s="1"/>
      <c r="E916" s="3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</row>
    <row r="917" spans="4:31" ht="15.75" customHeight="1" x14ac:dyDescent="0.4">
      <c r="D917" s="1"/>
      <c r="E917" s="3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</row>
    <row r="918" spans="4:31" ht="15.75" customHeight="1" x14ac:dyDescent="0.4">
      <c r="D918" s="1"/>
      <c r="E918" s="3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</row>
    <row r="919" spans="4:31" ht="15.75" customHeight="1" x14ac:dyDescent="0.4">
      <c r="D919" s="1"/>
      <c r="E919" s="3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</row>
    <row r="920" spans="4:31" ht="15.75" customHeight="1" x14ac:dyDescent="0.4">
      <c r="D920" s="1"/>
      <c r="E920" s="3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</row>
    <row r="921" spans="4:31" ht="15.75" customHeight="1" x14ac:dyDescent="0.4">
      <c r="D921" s="1"/>
      <c r="E921" s="3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</row>
    <row r="922" spans="4:31" ht="15.75" customHeight="1" x14ac:dyDescent="0.4">
      <c r="D922" s="1"/>
      <c r="E922" s="3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</row>
    <row r="923" spans="4:31" ht="15.75" customHeight="1" x14ac:dyDescent="0.4">
      <c r="D923" s="1"/>
      <c r="E923" s="3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</row>
    <row r="924" spans="4:31" ht="15.75" customHeight="1" x14ac:dyDescent="0.4">
      <c r="D924" s="1"/>
      <c r="E924" s="3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</row>
    <row r="925" spans="4:31" ht="15.75" customHeight="1" x14ac:dyDescent="0.4">
      <c r="D925" s="1"/>
      <c r="E925" s="3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</row>
    <row r="926" spans="4:31" ht="15.75" customHeight="1" x14ac:dyDescent="0.4">
      <c r="D926" s="1"/>
      <c r="E926" s="3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</row>
    <row r="927" spans="4:31" ht="15.75" customHeight="1" x14ac:dyDescent="0.4">
      <c r="D927" s="1"/>
      <c r="E927" s="3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</row>
    <row r="928" spans="4:31" ht="15.75" customHeight="1" x14ac:dyDescent="0.4">
      <c r="D928" s="1"/>
      <c r="E928" s="3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</row>
    <row r="929" spans="4:31" ht="15.75" customHeight="1" x14ac:dyDescent="0.4">
      <c r="D929" s="1"/>
      <c r="E929" s="3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</row>
    <row r="930" spans="4:31" ht="15.75" customHeight="1" x14ac:dyDescent="0.4">
      <c r="D930" s="1"/>
      <c r="E930" s="3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</row>
    <row r="931" spans="4:31" ht="15.75" customHeight="1" x14ac:dyDescent="0.4">
      <c r="D931" s="1"/>
      <c r="E931" s="3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</row>
    <row r="932" spans="4:31" ht="15.75" customHeight="1" x14ac:dyDescent="0.4">
      <c r="D932" s="1"/>
      <c r="E932" s="3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</row>
    <row r="933" spans="4:31" ht="15.75" customHeight="1" x14ac:dyDescent="0.4">
      <c r="D933" s="1"/>
      <c r="E933" s="3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</row>
    <row r="934" spans="4:31" ht="15.75" customHeight="1" x14ac:dyDescent="0.4">
      <c r="D934" s="1"/>
      <c r="E934" s="3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</row>
    <row r="935" spans="4:31" ht="15.75" customHeight="1" x14ac:dyDescent="0.4">
      <c r="D935" s="1"/>
      <c r="E935" s="3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</row>
    <row r="936" spans="4:31" ht="15.75" customHeight="1" x14ac:dyDescent="0.4">
      <c r="D936" s="1"/>
      <c r="E936" s="3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</row>
    <row r="937" spans="4:31" ht="15.75" customHeight="1" x14ac:dyDescent="0.4">
      <c r="D937" s="1"/>
      <c r="E937" s="3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</row>
    <row r="938" spans="4:31" ht="15.75" customHeight="1" x14ac:dyDescent="0.4">
      <c r="D938" s="1"/>
      <c r="E938" s="3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</row>
    <row r="939" spans="4:31" ht="15.75" customHeight="1" x14ac:dyDescent="0.4">
      <c r="D939" s="1"/>
      <c r="E939" s="3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</row>
    <row r="940" spans="4:31" ht="15.75" customHeight="1" x14ac:dyDescent="0.4">
      <c r="D940" s="1"/>
      <c r="E940" s="3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</row>
    <row r="941" spans="4:31" ht="15.75" customHeight="1" x14ac:dyDescent="0.4">
      <c r="D941" s="1"/>
      <c r="E941" s="3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</row>
    <row r="942" spans="4:31" ht="15.75" customHeight="1" x14ac:dyDescent="0.4">
      <c r="D942" s="1"/>
      <c r="E942" s="3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</row>
    <row r="943" spans="4:31" ht="15.75" customHeight="1" x14ac:dyDescent="0.4">
      <c r="D943" s="1"/>
      <c r="E943" s="3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</row>
    <row r="944" spans="4:31" ht="15.75" customHeight="1" x14ac:dyDescent="0.4">
      <c r="D944" s="1"/>
      <c r="E944" s="3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</row>
    <row r="945" spans="4:31" ht="15.75" customHeight="1" x14ac:dyDescent="0.4">
      <c r="D945" s="1"/>
      <c r="E945" s="3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</row>
    <row r="946" spans="4:31" ht="15.75" customHeight="1" x14ac:dyDescent="0.4">
      <c r="D946" s="1"/>
      <c r="E946" s="3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</row>
    <row r="947" spans="4:31" ht="15.75" customHeight="1" x14ac:dyDescent="0.4">
      <c r="D947" s="1"/>
      <c r="E947" s="3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</row>
    <row r="948" spans="4:31" ht="15.75" customHeight="1" x14ac:dyDescent="0.4">
      <c r="D948" s="1"/>
      <c r="E948" s="3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</row>
    <row r="949" spans="4:31" ht="15.75" customHeight="1" x14ac:dyDescent="0.4">
      <c r="D949" s="1"/>
      <c r="E949" s="3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</row>
    <row r="950" spans="4:31" ht="15.75" customHeight="1" x14ac:dyDescent="0.4">
      <c r="D950" s="1"/>
      <c r="E950" s="3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</row>
    <row r="951" spans="4:31" ht="15.75" customHeight="1" x14ac:dyDescent="0.4">
      <c r="D951" s="1"/>
      <c r="E951" s="3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</row>
    <row r="952" spans="4:31" ht="15.75" customHeight="1" x14ac:dyDescent="0.4">
      <c r="D952" s="1"/>
      <c r="E952" s="3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</row>
    <row r="953" spans="4:31" ht="15.75" customHeight="1" x14ac:dyDescent="0.4">
      <c r="D953" s="1"/>
      <c r="E953" s="3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</row>
    <row r="954" spans="4:31" ht="15.75" customHeight="1" x14ac:dyDescent="0.4">
      <c r="D954" s="1"/>
      <c r="E954" s="3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</row>
    <row r="955" spans="4:31" ht="15.75" customHeight="1" x14ac:dyDescent="0.4">
      <c r="D955" s="1"/>
      <c r="E955" s="3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</row>
    <row r="956" spans="4:31" ht="15.75" customHeight="1" x14ac:dyDescent="0.4">
      <c r="D956" s="1"/>
      <c r="E956" s="3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</row>
    <row r="957" spans="4:31" ht="15.75" customHeight="1" x14ac:dyDescent="0.4">
      <c r="D957" s="1"/>
      <c r="E957" s="3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</row>
    <row r="958" spans="4:31" ht="15.75" customHeight="1" x14ac:dyDescent="0.4">
      <c r="D958" s="1"/>
      <c r="E958" s="3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</row>
    <row r="959" spans="4:31" ht="15.75" customHeight="1" x14ac:dyDescent="0.4">
      <c r="D959" s="1"/>
      <c r="E959" s="3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</row>
    <row r="960" spans="4:31" ht="15.75" customHeight="1" x14ac:dyDescent="0.4">
      <c r="D960" s="1"/>
      <c r="E960" s="3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</row>
    <row r="961" spans="4:31" ht="15.75" customHeight="1" x14ac:dyDescent="0.4">
      <c r="D961" s="1"/>
      <c r="E961" s="3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</row>
    <row r="962" spans="4:31" ht="15.75" customHeight="1" x14ac:dyDescent="0.4">
      <c r="D962" s="1"/>
      <c r="E962" s="3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</row>
    <row r="963" spans="4:31" ht="15.75" customHeight="1" x14ac:dyDescent="0.4">
      <c r="D963" s="1"/>
      <c r="E963" s="3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</row>
    <row r="964" spans="4:31" ht="15.75" customHeight="1" x14ac:dyDescent="0.4">
      <c r="D964" s="1"/>
      <c r="E964" s="3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</row>
    <row r="965" spans="4:31" ht="15.75" customHeight="1" x14ac:dyDescent="0.4">
      <c r="D965" s="1"/>
      <c r="E965" s="3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</row>
    <row r="966" spans="4:31" ht="15.75" customHeight="1" x14ac:dyDescent="0.4">
      <c r="D966" s="1"/>
      <c r="E966" s="3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</row>
    <row r="967" spans="4:31" ht="15.75" customHeight="1" x14ac:dyDescent="0.4">
      <c r="D967" s="1"/>
      <c r="E967" s="3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</row>
    <row r="968" spans="4:31" ht="15.75" customHeight="1" x14ac:dyDescent="0.4">
      <c r="D968" s="1"/>
      <c r="E968" s="3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</row>
    <row r="969" spans="4:31" ht="15.75" customHeight="1" x14ac:dyDescent="0.4">
      <c r="D969" s="1"/>
      <c r="E969" s="3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</row>
    <row r="970" spans="4:31" ht="15.75" customHeight="1" x14ac:dyDescent="0.4">
      <c r="D970" s="1"/>
      <c r="E970" s="3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</row>
    <row r="971" spans="4:31" ht="15.75" customHeight="1" x14ac:dyDescent="0.4">
      <c r="D971" s="1"/>
      <c r="E971" s="3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</row>
    <row r="972" spans="4:31" ht="15.75" customHeight="1" x14ac:dyDescent="0.4">
      <c r="D972" s="1"/>
      <c r="E972" s="3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</row>
    <row r="973" spans="4:31" ht="15.75" customHeight="1" x14ac:dyDescent="0.4">
      <c r="D973" s="1"/>
      <c r="E973" s="3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</row>
    <row r="974" spans="4:31" ht="15.75" customHeight="1" x14ac:dyDescent="0.4">
      <c r="D974" s="1"/>
      <c r="E974" s="3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</row>
    <row r="975" spans="4:31" ht="15.75" customHeight="1" x14ac:dyDescent="0.4">
      <c r="D975" s="1"/>
      <c r="E975" s="3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</row>
    <row r="976" spans="4:31" ht="15.75" customHeight="1" x14ac:dyDescent="0.4">
      <c r="D976" s="1"/>
      <c r="E976" s="3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</row>
    <row r="977" spans="4:31" ht="15.75" customHeight="1" x14ac:dyDescent="0.4">
      <c r="D977" s="1"/>
      <c r="E977" s="3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</row>
    <row r="978" spans="4:31" ht="15.75" customHeight="1" x14ac:dyDescent="0.4">
      <c r="D978" s="1"/>
      <c r="E978" s="3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</row>
    <row r="979" spans="4:31" ht="15.75" customHeight="1" x14ac:dyDescent="0.4">
      <c r="D979" s="1"/>
      <c r="E979" s="3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</row>
    <row r="980" spans="4:31" ht="15.75" customHeight="1" x14ac:dyDescent="0.4">
      <c r="D980" s="1"/>
      <c r="E980" s="3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</row>
    <row r="981" spans="4:31" ht="15.75" customHeight="1" x14ac:dyDescent="0.4">
      <c r="D981" s="1"/>
      <c r="E981" s="3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</row>
    <row r="982" spans="4:31" ht="15.75" customHeight="1" x14ac:dyDescent="0.4">
      <c r="D982" s="1"/>
      <c r="E982" s="3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</row>
    <row r="983" spans="4:31" ht="15.75" customHeight="1" x14ac:dyDescent="0.4">
      <c r="D983" s="1"/>
      <c r="E983" s="3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</row>
    <row r="984" spans="4:31" ht="15.75" customHeight="1" x14ac:dyDescent="0.4">
      <c r="D984" s="1"/>
      <c r="E984" s="3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</row>
    <row r="985" spans="4:31" ht="15.75" customHeight="1" x14ac:dyDescent="0.4">
      <c r="D985" s="1"/>
      <c r="E985" s="3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</row>
    <row r="986" spans="4:31" ht="15.75" customHeight="1" x14ac:dyDescent="0.4">
      <c r="D986" s="1"/>
      <c r="E986" s="3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</row>
    <row r="987" spans="4:31" ht="15.75" customHeight="1" x14ac:dyDescent="0.4">
      <c r="D987" s="1"/>
      <c r="E987" s="3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</row>
    <row r="988" spans="4:31" ht="15.75" customHeight="1" x14ac:dyDescent="0.4">
      <c r="D988" s="1"/>
      <c r="E988" s="3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</row>
    <row r="989" spans="4:31" ht="15.75" customHeight="1" x14ac:dyDescent="0.4">
      <c r="D989" s="1"/>
      <c r="E989" s="3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</row>
    <row r="990" spans="4:31" ht="15.75" customHeight="1" x14ac:dyDescent="0.4">
      <c r="D990" s="1"/>
      <c r="E990" s="3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</row>
    <row r="991" spans="4:31" ht="15.75" customHeight="1" x14ac:dyDescent="0.4">
      <c r="D991" s="1"/>
      <c r="E991" s="3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</row>
    <row r="992" spans="4:31" ht="15.75" customHeight="1" x14ac:dyDescent="0.4">
      <c r="D992" s="1"/>
      <c r="E992" s="3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</row>
    <row r="993" spans="4:31" ht="15.75" customHeight="1" x14ac:dyDescent="0.4">
      <c r="D993" s="1"/>
      <c r="E993" s="3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</row>
    <row r="994" spans="4:31" ht="15.75" customHeight="1" x14ac:dyDescent="0.4">
      <c r="D994" s="1"/>
      <c r="E994" s="3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</row>
    <row r="995" spans="4:31" ht="15.75" customHeight="1" x14ac:dyDescent="0.4">
      <c r="D995" s="1"/>
      <c r="E995" s="3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</row>
    <row r="996" spans="4:31" ht="15.75" customHeight="1" x14ac:dyDescent="0.4">
      <c r="D996" s="1"/>
      <c r="E996" s="3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</row>
    <row r="997" spans="4:31" ht="15.75" customHeight="1" x14ac:dyDescent="0.4">
      <c r="D997" s="1"/>
      <c r="E997" s="3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</row>
    <row r="998" spans="4:31" ht="15.75" customHeight="1" x14ac:dyDescent="0.4">
      <c r="D998" s="1"/>
      <c r="E998" s="3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</row>
    <row r="999" spans="4:31" ht="15.75" customHeight="1" x14ac:dyDescent="0.4">
      <c r="D999" s="1"/>
      <c r="E999" s="3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</row>
    <row r="1000" spans="4:31" ht="15.75" customHeight="1" x14ac:dyDescent="0.4">
      <c r="D1000" s="1"/>
      <c r="E1000" s="3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</row>
    <row r="1001" spans="4:31" ht="15.75" customHeight="1" x14ac:dyDescent="0.4">
      <c r="D1001" s="1"/>
      <c r="E1001" s="3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</row>
    <row r="1002" spans="4:31" ht="15.75" customHeight="1" x14ac:dyDescent="0.4">
      <c r="D1002" s="1"/>
      <c r="E1002" s="3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</row>
    <row r="1003" spans="4:31" ht="15.75" customHeight="1" x14ac:dyDescent="0.4">
      <c r="D1003" s="1"/>
      <c r="E1003" s="3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</row>
    <row r="1004" spans="4:31" ht="15.75" customHeight="1" x14ac:dyDescent="0.4">
      <c r="D1004" s="1"/>
      <c r="E1004" s="3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</row>
    <row r="1005" spans="4:31" ht="15.75" customHeight="1" x14ac:dyDescent="0.4">
      <c r="D1005" s="1"/>
      <c r="E1005" s="3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</row>
    <row r="1006" spans="4:31" ht="15.75" customHeight="1" x14ac:dyDescent="0.4">
      <c r="D1006" s="1"/>
      <c r="E1006" s="3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</row>
    <row r="1007" spans="4:31" ht="15.75" customHeight="1" x14ac:dyDescent="0.4">
      <c r="D1007" s="1"/>
      <c r="E1007" s="3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</row>
    <row r="1008" spans="4:31" ht="15.75" customHeight="1" x14ac:dyDescent="0.4">
      <c r="D1008" s="1"/>
      <c r="E1008" s="3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</row>
    <row r="1009" spans="4:31" ht="15.75" customHeight="1" x14ac:dyDescent="0.4">
      <c r="D1009" s="1"/>
      <c r="E1009" s="3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</row>
    <row r="1010" spans="4:31" ht="15.75" customHeight="1" x14ac:dyDescent="0.4">
      <c r="D1010" s="1"/>
      <c r="E1010" s="3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</row>
    <row r="1011" spans="4:31" ht="15.75" customHeight="1" x14ac:dyDescent="0.4">
      <c r="D1011" s="1"/>
      <c r="E1011" s="3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</row>
    <row r="1012" spans="4:31" ht="15.75" customHeight="1" x14ac:dyDescent="0.4">
      <c r="D1012" s="1"/>
      <c r="E1012" s="3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</row>
    <row r="1013" spans="4:31" ht="15.75" customHeight="1" x14ac:dyDescent="0.4">
      <c r="D1013" s="1"/>
      <c r="E1013" s="3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</row>
    <row r="1014" spans="4:31" ht="15.75" customHeight="1" x14ac:dyDescent="0.4">
      <c r="D1014" s="1"/>
      <c r="E1014" s="3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</row>
    <row r="1015" spans="4:31" ht="15.75" customHeight="1" x14ac:dyDescent="0.4">
      <c r="D1015" s="1"/>
      <c r="E1015" s="3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</row>
    <row r="1016" spans="4:31" ht="15.75" customHeight="1" x14ac:dyDescent="0.4">
      <c r="D1016" s="1"/>
      <c r="E1016" s="3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</row>
    <row r="1017" spans="4:31" ht="15.75" customHeight="1" x14ac:dyDescent="0.4">
      <c r="D1017" s="1"/>
      <c r="E1017" s="3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</row>
    <row r="1018" spans="4:31" ht="15.75" customHeight="1" x14ac:dyDescent="0.4">
      <c r="D1018" s="1"/>
      <c r="E1018" s="3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</row>
    <row r="1019" spans="4:31" ht="15.75" customHeight="1" x14ac:dyDescent="0.4">
      <c r="D1019" s="1"/>
      <c r="E1019" s="3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</row>
    <row r="1020" spans="4:31" ht="15.75" customHeight="1" x14ac:dyDescent="0.4">
      <c r="D1020" s="1"/>
      <c r="E1020" s="3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</row>
    <row r="1021" spans="4:31" ht="15.75" customHeight="1" x14ac:dyDescent="0.4">
      <c r="D1021" s="1"/>
      <c r="E1021" s="3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</row>
    <row r="1022" spans="4:31" ht="15.75" customHeight="1" x14ac:dyDescent="0.4">
      <c r="D1022" s="1"/>
      <c r="E1022" s="3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</row>
    <row r="1023" spans="4:31" ht="15.75" customHeight="1" x14ac:dyDescent="0.4">
      <c r="D1023" s="1"/>
      <c r="E1023" s="3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</row>
    <row r="1024" spans="4:31" ht="15.75" customHeight="1" x14ac:dyDescent="0.4">
      <c r="D1024" s="1"/>
      <c r="E1024" s="3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</row>
    <row r="1025" spans="4:31" ht="15.75" customHeight="1" x14ac:dyDescent="0.4">
      <c r="D1025" s="1"/>
      <c r="E1025" s="3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</row>
    <row r="1026" spans="4:31" ht="15.75" customHeight="1" x14ac:dyDescent="0.4">
      <c r="D1026" s="1"/>
      <c r="E1026" s="3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</row>
    <row r="1027" spans="4:31" ht="15.75" customHeight="1" x14ac:dyDescent="0.4">
      <c r="D1027" s="1"/>
      <c r="E1027" s="3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</row>
    <row r="1028" spans="4:31" ht="15.75" customHeight="1" x14ac:dyDescent="0.4">
      <c r="D1028" s="1"/>
      <c r="E1028" s="3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</row>
    <row r="1029" spans="4:31" ht="15.75" customHeight="1" x14ac:dyDescent="0.4">
      <c r="D1029" s="1"/>
      <c r="E1029" s="3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</row>
    <row r="1030" spans="4:31" ht="15.75" customHeight="1" x14ac:dyDescent="0.4">
      <c r="D1030" s="1"/>
      <c r="E1030" s="3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</row>
    <row r="1031" spans="4:31" ht="15.75" customHeight="1" x14ac:dyDescent="0.4">
      <c r="D1031" s="1"/>
      <c r="E1031" s="3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</row>
    <row r="1032" spans="4:31" ht="15.75" customHeight="1" x14ac:dyDescent="0.4">
      <c r="D1032" s="1"/>
      <c r="E1032" s="3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</row>
    <row r="1033" spans="4:31" ht="15.75" customHeight="1" x14ac:dyDescent="0.4">
      <c r="D1033" s="1"/>
      <c r="E1033" s="3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</row>
    <row r="1034" spans="4:31" ht="15.75" customHeight="1" x14ac:dyDescent="0.4">
      <c r="D1034" s="1"/>
      <c r="E1034" s="3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</row>
    <row r="1035" spans="4:31" ht="15.75" customHeight="1" x14ac:dyDescent="0.4">
      <c r="D1035" s="1"/>
      <c r="E1035" s="3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</row>
    <row r="1036" spans="4:31" ht="15.75" customHeight="1" x14ac:dyDescent="0.4">
      <c r="D1036" s="1"/>
      <c r="E1036" s="3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</row>
    <row r="1037" spans="4:31" ht="15.75" customHeight="1" x14ac:dyDescent="0.4">
      <c r="D1037" s="1"/>
      <c r="E1037" s="3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</row>
    <row r="1038" spans="4:31" ht="15.75" customHeight="1" x14ac:dyDescent="0.4">
      <c r="D1038" s="1"/>
      <c r="E1038" s="3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</row>
    <row r="1039" spans="4:31" ht="15.75" customHeight="1" x14ac:dyDescent="0.4">
      <c r="D1039" s="1"/>
      <c r="E1039" s="3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</row>
    <row r="1040" spans="4:31" ht="15.75" customHeight="1" x14ac:dyDescent="0.4">
      <c r="D1040" s="1"/>
      <c r="E1040" s="3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</row>
    <row r="1041" spans="4:31" ht="15.75" customHeight="1" x14ac:dyDescent="0.4">
      <c r="D1041" s="1"/>
      <c r="E1041" s="3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</row>
    <row r="1042" spans="4:31" ht="15.75" customHeight="1" x14ac:dyDescent="0.4">
      <c r="D1042" s="1"/>
      <c r="E1042" s="3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</row>
    <row r="1043" spans="4:31" ht="15.75" customHeight="1" x14ac:dyDescent="0.4">
      <c r="D1043" s="1"/>
      <c r="E1043" s="3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</row>
    <row r="1044" spans="4:31" ht="15.75" customHeight="1" x14ac:dyDescent="0.4">
      <c r="D1044" s="1"/>
      <c r="E1044" s="3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</row>
    <row r="1045" spans="4:31" ht="15.75" customHeight="1" x14ac:dyDescent="0.4">
      <c r="D1045" s="1"/>
      <c r="E1045" s="3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</row>
    <row r="1046" spans="4:31" ht="15.75" customHeight="1" x14ac:dyDescent="0.4">
      <c r="D1046" s="1"/>
      <c r="E1046" s="3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</row>
    <row r="1047" spans="4:31" ht="15.75" customHeight="1" x14ac:dyDescent="0.4">
      <c r="D1047" s="1"/>
      <c r="E1047" s="3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</row>
    <row r="1048" spans="4:31" ht="15.75" customHeight="1" x14ac:dyDescent="0.4">
      <c r="D1048" s="1"/>
      <c r="E1048" s="3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</row>
    <row r="1049" spans="4:31" ht="15.75" customHeight="1" x14ac:dyDescent="0.4">
      <c r="D1049" s="1"/>
      <c r="E1049" s="3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</row>
    <row r="1050" spans="4:31" ht="15.75" customHeight="1" x14ac:dyDescent="0.4">
      <c r="D1050" s="1"/>
      <c r="E1050" s="3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</row>
    <row r="1051" spans="4:31" ht="15.75" customHeight="1" x14ac:dyDescent="0.4">
      <c r="D1051" s="1"/>
      <c r="E1051" s="3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</row>
    <row r="1052" spans="4:31" ht="15.75" customHeight="1" x14ac:dyDescent="0.4">
      <c r="D1052" s="1"/>
      <c r="E1052" s="3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</row>
    <row r="1053" spans="4:31" ht="15.75" customHeight="1" x14ac:dyDescent="0.4">
      <c r="D1053" s="1"/>
      <c r="E1053" s="3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</row>
    <row r="1054" spans="4:31" ht="15.75" customHeight="1" x14ac:dyDescent="0.4">
      <c r="D1054" s="1"/>
      <c r="E1054" s="3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</row>
    <row r="1055" spans="4:31" ht="15.75" customHeight="1" x14ac:dyDescent="0.4">
      <c r="D1055" s="1"/>
      <c r="E1055" s="3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</row>
    <row r="1056" spans="4:31" ht="15.75" customHeight="1" x14ac:dyDescent="0.4">
      <c r="D1056" s="1"/>
      <c r="E1056" s="3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</row>
    <row r="1057" spans="4:31" ht="15.75" customHeight="1" x14ac:dyDescent="0.4">
      <c r="D1057" s="1"/>
      <c r="E1057" s="3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</row>
    <row r="1058" spans="4:31" ht="15.75" customHeight="1" x14ac:dyDescent="0.4">
      <c r="D1058" s="1"/>
      <c r="E1058" s="3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</row>
    <row r="1059" spans="4:31" ht="15.75" customHeight="1" x14ac:dyDescent="0.4">
      <c r="D1059" s="1"/>
      <c r="E1059" s="3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</row>
    <row r="1060" spans="4:31" ht="15.75" customHeight="1" x14ac:dyDescent="0.4">
      <c r="D1060" s="1"/>
      <c r="E1060" s="3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</row>
    <row r="1061" spans="4:31" ht="15.75" customHeight="1" x14ac:dyDescent="0.4">
      <c r="D1061" s="1"/>
      <c r="E1061" s="3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</row>
    <row r="1062" spans="4:31" ht="15.75" customHeight="1" x14ac:dyDescent="0.4">
      <c r="D1062" s="1"/>
      <c r="E1062" s="3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</row>
    <row r="1063" spans="4:31" ht="15.75" customHeight="1" x14ac:dyDescent="0.4">
      <c r="D1063" s="1"/>
      <c r="E1063" s="3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</row>
    <row r="1064" spans="4:31" ht="15.75" customHeight="1" x14ac:dyDescent="0.4">
      <c r="D1064" s="1"/>
      <c r="E1064" s="3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</row>
    <row r="1065" spans="4:31" ht="15.75" customHeight="1" x14ac:dyDescent="0.4">
      <c r="D1065" s="1"/>
      <c r="E1065" s="3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</row>
    <row r="1066" spans="4:31" ht="15.75" customHeight="1" x14ac:dyDescent="0.4">
      <c r="D1066" s="1"/>
      <c r="E1066" s="3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</row>
    <row r="1067" spans="4:31" ht="15.75" customHeight="1" x14ac:dyDescent="0.4">
      <c r="D1067" s="1"/>
      <c r="E1067" s="3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</row>
    <row r="1068" spans="4:31" ht="15.75" customHeight="1" x14ac:dyDescent="0.4">
      <c r="D1068" s="1"/>
      <c r="E1068" s="3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</row>
    <row r="1069" spans="4:31" ht="15.75" customHeight="1" x14ac:dyDescent="0.4">
      <c r="D1069" s="1"/>
      <c r="E1069" s="3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</row>
    <row r="1070" spans="4:31" ht="15.75" customHeight="1" x14ac:dyDescent="0.4">
      <c r="D1070" s="1"/>
      <c r="E1070" s="3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</row>
    <row r="1071" spans="4:31" ht="15.75" customHeight="1" x14ac:dyDescent="0.4">
      <c r="D1071" s="1"/>
      <c r="E1071" s="3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</row>
    <row r="1072" spans="4:31" ht="15.75" customHeight="1" x14ac:dyDescent="0.4">
      <c r="D1072" s="1"/>
      <c r="E1072" s="3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</row>
    <row r="1073" spans="4:31" ht="15.75" customHeight="1" x14ac:dyDescent="0.4">
      <c r="D1073" s="1"/>
      <c r="E1073" s="3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</row>
    <row r="1074" spans="4:31" ht="15.75" customHeight="1" x14ac:dyDescent="0.4">
      <c r="D1074" s="1"/>
      <c r="E1074" s="3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</row>
    <row r="1075" spans="4:31" ht="15.75" customHeight="1" x14ac:dyDescent="0.4">
      <c r="D1075" s="1"/>
      <c r="E1075" s="3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</row>
    <row r="1076" spans="4:31" ht="15.75" customHeight="1" x14ac:dyDescent="0.4">
      <c r="D1076" s="1"/>
      <c r="E1076" s="3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</row>
    <row r="1077" spans="4:31" ht="15.75" customHeight="1" x14ac:dyDescent="0.4">
      <c r="D1077" s="1"/>
      <c r="E1077" s="3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</row>
    <row r="1078" spans="4:31" ht="15.75" customHeight="1" x14ac:dyDescent="0.4">
      <c r="D1078" s="1"/>
      <c r="E1078" s="3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</row>
    <row r="1079" spans="4:31" ht="15.75" customHeight="1" x14ac:dyDescent="0.4">
      <c r="D1079" s="1"/>
      <c r="E1079" s="3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</row>
    <row r="1080" spans="4:31" ht="15.75" customHeight="1" x14ac:dyDescent="0.4">
      <c r="D1080" s="1"/>
      <c r="E1080" s="3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</row>
    <row r="1081" spans="4:31" ht="15.75" customHeight="1" x14ac:dyDescent="0.4">
      <c r="D1081" s="1"/>
      <c r="E1081" s="3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</row>
    <row r="1082" spans="4:31" ht="15.75" customHeight="1" x14ac:dyDescent="0.4">
      <c r="D1082" s="1"/>
      <c r="E1082" s="3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</row>
    <row r="1083" spans="4:31" ht="15.75" customHeight="1" x14ac:dyDescent="0.4">
      <c r="D1083" s="1"/>
      <c r="E1083" s="3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</row>
    <row r="1084" spans="4:31" ht="15.75" customHeight="1" x14ac:dyDescent="0.4">
      <c r="D1084" s="1"/>
      <c r="E1084" s="3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</row>
    <row r="1085" spans="4:31" ht="15.75" customHeight="1" x14ac:dyDescent="0.4">
      <c r="D1085" s="1"/>
      <c r="E1085" s="3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</row>
    <row r="1086" spans="4:31" ht="15.75" customHeight="1" x14ac:dyDescent="0.4">
      <c r="D1086" s="1"/>
      <c r="E1086" s="3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</row>
    <row r="1087" spans="4:31" ht="15.75" customHeight="1" x14ac:dyDescent="0.4">
      <c r="D1087" s="1"/>
      <c r="E1087" s="3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</row>
    <row r="1088" spans="4:31" ht="15.75" customHeight="1" x14ac:dyDescent="0.4">
      <c r="D1088" s="1"/>
      <c r="E1088" s="3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</row>
    <row r="1089" spans="4:31" ht="15.75" customHeight="1" x14ac:dyDescent="0.4">
      <c r="D1089" s="1"/>
      <c r="E1089" s="3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</row>
    <row r="1090" spans="4:31" ht="15.75" customHeight="1" x14ac:dyDescent="0.4">
      <c r="D1090" s="1"/>
      <c r="E1090" s="3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</row>
    <row r="1091" spans="4:31" ht="15.75" customHeight="1" x14ac:dyDescent="0.4">
      <c r="D1091" s="1"/>
      <c r="E1091" s="3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</row>
    <row r="1092" spans="4:31" ht="15.75" customHeight="1" x14ac:dyDescent="0.4">
      <c r="D1092" s="1"/>
      <c r="E1092" s="3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</row>
    <row r="1093" spans="4:31" ht="15.75" customHeight="1" x14ac:dyDescent="0.4">
      <c r="D1093" s="1"/>
      <c r="E1093" s="3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</row>
    <row r="1094" spans="4:31" ht="15.75" customHeight="1" x14ac:dyDescent="0.4">
      <c r="D1094" s="1"/>
      <c r="E1094" s="3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</row>
    <row r="1095" spans="4:31" ht="15.75" customHeight="1" x14ac:dyDescent="0.4">
      <c r="D1095" s="1"/>
      <c r="E1095" s="3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</row>
    <row r="1096" spans="4:31" ht="15.75" customHeight="1" x14ac:dyDescent="0.4">
      <c r="D1096" s="1"/>
      <c r="E1096" s="3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</row>
    <row r="1097" spans="4:31" ht="15.75" customHeight="1" x14ac:dyDescent="0.4">
      <c r="D1097" s="1"/>
      <c r="E1097" s="3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</row>
    <row r="1098" spans="4:31" ht="15.75" customHeight="1" x14ac:dyDescent="0.4">
      <c r="D1098" s="1"/>
      <c r="E1098" s="3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</row>
    <row r="1099" spans="4:31" ht="15.75" customHeight="1" x14ac:dyDescent="0.4">
      <c r="D1099" s="1"/>
      <c r="E1099" s="3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</row>
    <row r="1100" spans="4:31" ht="15.75" customHeight="1" x14ac:dyDescent="0.4">
      <c r="D1100" s="1"/>
      <c r="E1100" s="3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</row>
    <row r="1101" spans="4:31" ht="15.75" customHeight="1" x14ac:dyDescent="0.4">
      <c r="D1101" s="1"/>
      <c r="E1101" s="3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</row>
    <row r="1102" spans="4:31" ht="15.75" customHeight="1" x14ac:dyDescent="0.4">
      <c r="D1102" s="1"/>
      <c r="E1102" s="3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</row>
    <row r="1103" spans="4:31" ht="15.75" customHeight="1" x14ac:dyDescent="0.4">
      <c r="D1103" s="1"/>
      <c r="E1103" s="3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</row>
    <row r="1104" spans="4:31" ht="15.75" customHeight="1" x14ac:dyDescent="0.4">
      <c r="D1104" s="1"/>
      <c r="E1104" s="3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</row>
    <row r="1105" spans="4:31" ht="15.75" customHeight="1" x14ac:dyDescent="0.4">
      <c r="D1105" s="1"/>
      <c r="E1105" s="3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</row>
    <row r="1106" spans="4:31" ht="15.75" customHeight="1" x14ac:dyDescent="0.4">
      <c r="D1106" s="1"/>
      <c r="E1106" s="3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</row>
    <row r="1107" spans="4:31" ht="15.75" customHeight="1" x14ac:dyDescent="0.4">
      <c r="D1107" s="1"/>
      <c r="E1107" s="3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</row>
    <row r="1108" spans="4:31" ht="15.75" customHeight="1" x14ac:dyDescent="0.4">
      <c r="D1108" s="1"/>
      <c r="E1108" s="3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</row>
    <row r="1109" spans="4:31" ht="15.75" customHeight="1" x14ac:dyDescent="0.4">
      <c r="D1109" s="1"/>
      <c r="E1109" s="3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</row>
    <row r="1110" spans="4:31" ht="15.75" customHeight="1" x14ac:dyDescent="0.4">
      <c r="D1110" s="1"/>
      <c r="E1110" s="3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</row>
    <row r="1111" spans="4:31" ht="15.75" customHeight="1" x14ac:dyDescent="0.4">
      <c r="D1111" s="1"/>
      <c r="E1111" s="3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</row>
    <row r="1112" spans="4:31" ht="15.75" customHeight="1" x14ac:dyDescent="0.4">
      <c r="D1112" s="1"/>
      <c r="E1112" s="3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</row>
    <row r="1113" spans="4:31" ht="15.75" customHeight="1" x14ac:dyDescent="0.4">
      <c r="D1113" s="1"/>
      <c r="E1113" s="3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</row>
    <row r="1114" spans="4:31" ht="15.75" customHeight="1" x14ac:dyDescent="0.4">
      <c r="D1114" s="1"/>
      <c r="E1114" s="3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</row>
    <row r="1115" spans="4:31" ht="15.75" customHeight="1" x14ac:dyDescent="0.4">
      <c r="D1115" s="1"/>
      <c r="E1115" s="3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</row>
    <row r="1116" spans="4:31" ht="15.75" customHeight="1" x14ac:dyDescent="0.4">
      <c r="D1116" s="1"/>
      <c r="E1116" s="3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</row>
    <row r="1117" spans="4:31" ht="15.75" customHeight="1" x14ac:dyDescent="0.4">
      <c r="D1117" s="1"/>
      <c r="E1117" s="3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</row>
    <row r="1118" spans="4:31" ht="15.75" customHeight="1" x14ac:dyDescent="0.4">
      <c r="D1118" s="1"/>
      <c r="E1118" s="3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</row>
    <row r="1119" spans="4:31" ht="15.75" customHeight="1" x14ac:dyDescent="0.4">
      <c r="D1119" s="1"/>
      <c r="E1119" s="3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</row>
    <row r="1120" spans="4:31" ht="15.75" customHeight="1" x14ac:dyDescent="0.4">
      <c r="D1120" s="1"/>
      <c r="E1120" s="3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</row>
    <row r="1121" spans="4:31" ht="15.75" customHeight="1" x14ac:dyDescent="0.4">
      <c r="D1121" s="1"/>
      <c r="E1121" s="3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</row>
    <row r="1122" spans="4:31" ht="15.75" customHeight="1" x14ac:dyDescent="0.4">
      <c r="D1122" s="1"/>
      <c r="E1122" s="3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</row>
    <row r="1123" spans="4:31" ht="15.75" customHeight="1" x14ac:dyDescent="0.4">
      <c r="D1123" s="1"/>
      <c r="E1123" s="3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</row>
    <row r="1124" spans="4:31" ht="15.75" customHeight="1" x14ac:dyDescent="0.4">
      <c r="D1124" s="1"/>
      <c r="E1124" s="3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</row>
    <row r="1125" spans="4:31" ht="15.75" customHeight="1" x14ac:dyDescent="0.4">
      <c r="D1125" s="1"/>
      <c r="E1125" s="3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</row>
    <row r="1126" spans="4:31" ht="15.75" customHeight="1" x14ac:dyDescent="0.4">
      <c r="D1126" s="1"/>
      <c r="E1126" s="3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</row>
    <row r="1127" spans="4:31" ht="15.75" customHeight="1" x14ac:dyDescent="0.4">
      <c r="D1127" s="1"/>
      <c r="E1127" s="3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</row>
    <row r="1128" spans="4:31" ht="15.75" customHeight="1" x14ac:dyDescent="0.4">
      <c r="D1128" s="1"/>
      <c r="E1128" s="3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</row>
    <row r="1129" spans="4:31" ht="15.75" customHeight="1" x14ac:dyDescent="0.4">
      <c r="D1129" s="1"/>
      <c r="E1129" s="3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</row>
    <row r="1130" spans="4:31" ht="15.75" customHeight="1" x14ac:dyDescent="0.4">
      <c r="D1130" s="1"/>
      <c r="E1130" s="3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</row>
    <row r="1131" spans="4:31" ht="15.75" customHeight="1" x14ac:dyDescent="0.4">
      <c r="D1131" s="1"/>
      <c r="E1131" s="3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</row>
    <row r="1132" spans="4:31" ht="15.75" customHeight="1" x14ac:dyDescent="0.4">
      <c r="D1132" s="1"/>
      <c r="E1132" s="3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</row>
    <row r="1133" spans="4:31" ht="15.75" customHeight="1" x14ac:dyDescent="0.4">
      <c r="D1133" s="1"/>
      <c r="E1133" s="3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</row>
    <row r="1134" spans="4:31" ht="15.75" customHeight="1" x14ac:dyDescent="0.4">
      <c r="D1134" s="1"/>
      <c r="E1134" s="3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</row>
    <row r="1135" spans="4:31" ht="15.75" customHeight="1" x14ac:dyDescent="0.4">
      <c r="D1135" s="1"/>
      <c r="E1135" s="3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</row>
    <row r="1136" spans="4:31" ht="15.75" customHeight="1" x14ac:dyDescent="0.4">
      <c r="D1136" s="1"/>
      <c r="E1136" s="3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</row>
    <row r="1137" spans="4:31" ht="15.75" customHeight="1" x14ac:dyDescent="0.4">
      <c r="D1137" s="1"/>
      <c r="E1137" s="3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</row>
    <row r="1138" spans="4:31" ht="15.75" customHeight="1" x14ac:dyDescent="0.4">
      <c r="D1138" s="1"/>
      <c r="E1138" s="3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</row>
    <row r="1139" spans="4:31" ht="15.75" customHeight="1" x14ac:dyDescent="0.4">
      <c r="D1139" s="1"/>
      <c r="E1139" s="3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</row>
    <row r="1140" spans="4:31" ht="15.75" customHeight="1" x14ac:dyDescent="0.4">
      <c r="D1140" s="1"/>
      <c r="E1140" s="3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</row>
    <row r="1141" spans="4:31" ht="15.75" customHeight="1" x14ac:dyDescent="0.4">
      <c r="D1141" s="1"/>
      <c r="E1141" s="3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</row>
    <row r="1142" spans="4:31" ht="15.75" customHeight="1" x14ac:dyDescent="0.4">
      <c r="D1142" s="1"/>
      <c r="E1142" s="3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</row>
    <row r="1143" spans="4:31" ht="15.75" customHeight="1" x14ac:dyDescent="0.4">
      <c r="D1143" s="1"/>
      <c r="E1143" s="3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</row>
    <row r="1144" spans="4:31" ht="15.75" customHeight="1" x14ac:dyDescent="0.4">
      <c r="D1144" s="1"/>
      <c r="E1144" s="3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</row>
    <row r="1145" spans="4:31" ht="15.75" customHeight="1" x14ac:dyDescent="0.4">
      <c r="D1145" s="1"/>
      <c r="E1145" s="3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</row>
    <row r="1146" spans="4:31" ht="15.75" customHeight="1" x14ac:dyDescent="0.4">
      <c r="D1146" s="1"/>
      <c r="E1146" s="3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</row>
    <row r="1147" spans="4:31" ht="15.75" customHeight="1" x14ac:dyDescent="0.4">
      <c r="D1147" s="1"/>
      <c r="E1147" s="3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</row>
    <row r="1148" spans="4:31" ht="15.75" customHeight="1" x14ac:dyDescent="0.4">
      <c r="D1148" s="1"/>
      <c r="E1148" s="3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</row>
    <row r="1149" spans="4:31" ht="15.75" customHeight="1" x14ac:dyDescent="0.4">
      <c r="D1149" s="1"/>
      <c r="E1149" s="3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</row>
    <row r="1150" spans="4:31" ht="15.75" customHeight="1" x14ac:dyDescent="0.4">
      <c r="D1150" s="1"/>
      <c r="E1150" s="3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</row>
    <row r="1151" spans="4:31" ht="15.75" customHeight="1" x14ac:dyDescent="0.4">
      <c r="D1151" s="1"/>
      <c r="E1151" s="3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</row>
    <row r="1152" spans="4:31" ht="15.75" customHeight="1" x14ac:dyDescent="0.4">
      <c r="D1152" s="1"/>
      <c r="E1152" s="3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</row>
    <row r="1153" spans="4:31" ht="15.75" customHeight="1" x14ac:dyDescent="0.4">
      <c r="D1153" s="1"/>
      <c r="E1153" s="3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</row>
    <row r="1154" spans="4:31" ht="15.75" customHeight="1" x14ac:dyDescent="0.4">
      <c r="D1154" s="1"/>
      <c r="E1154" s="3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</row>
    <row r="1155" spans="4:31" ht="15.75" customHeight="1" x14ac:dyDescent="0.4">
      <c r="D1155" s="1"/>
      <c r="E1155" s="3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</row>
    <row r="1156" spans="4:31" ht="15.75" customHeight="1" x14ac:dyDescent="0.4">
      <c r="D1156" s="1"/>
      <c r="E1156" s="3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</row>
    <row r="1157" spans="4:31" ht="15.75" customHeight="1" x14ac:dyDescent="0.4">
      <c r="D1157" s="1"/>
      <c r="E1157" s="3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</row>
    <row r="1158" spans="4:31" ht="15.75" customHeight="1" x14ac:dyDescent="0.4">
      <c r="D1158" s="1"/>
      <c r="E1158" s="3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</row>
    <row r="1159" spans="4:31" ht="15.75" customHeight="1" x14ac:dyDescent="0.4">
      <c r="D1159" s="1"/>
      <c r="E1159" s="3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</row>
    <row r="1160" spans="4:31" ht="15.75" customHeight="1" x14ac:dyDescent="0.4">
      <c r="D1160" s="1"/>
      <c r="E1160" s="3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</row>
    <row r="1161" spans="4:31" ht="15.75" customHeight="1" x14ac:dyDescent="0.4">
      <c r="D1161" s="1"/>
      <c r="E1161" s="3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</row>
    <row r="1162" spans="4:31" ht="15.75" customHeight="1" x14ac:dyDescent="0.4">
      <c r="D1162" s="1"/>
      <c r="E1162" s="3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</row>
    <row r="1163" spans="4:31" ht="15.75" customHeight="1" x14ac:dyDescent="0.4">
      <c r="D1163" s="1"/>
      <c r="E1163" s="3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</row>
    <row r="1164" spans="4:31" ht="15.75" customHeight="1" x14ac:dyDescent="0.4">
      <c r="D1164" s="1"/>
      <c r="E1164" s="3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</row>
    <row r="1165" spans="4:31" ht="15.75" customHeight="1" x14ac:dyDescent="0.4">
      <c r="D1165" s="1"/>
      <c r="E1165" s="3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</row>
    <row r="1166" spans="4:31" ht="15.75" customHeight="1" x14ac:dyDescent="0.4">
      <c r="D1166" s="1"/>
      <c r="E1166" s="3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</row>
    <row r="1167" spans="4:31" ht="15.75" customHeight="1" x14ac:dyDescent="0.4">
      <c r="D1167" s="1"/>
      <c r="E1167" s="3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</row>
    <row r="1168" spans="4:31" ht="15.75" customHeight="1" x14ac:dyDescent="0.4">
      <c r="D1168" s="1"/>
      <c r="E1168" s="3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</row>
    <row r="1169" spans="4:31" ht="15.75" customHeight="1" x14ac:dyDescent="0.4">
      <c r="D1169" s="1"/>
      <c r="E1169" s="3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</row>
    <row r="1170" spans="4:31" ht="15.75" customHeight="1" x14ac:dyDescent="0.4">
      <c r="D1170" s="1"/>
      <c r="E1170" s="3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</row>
    <row r="1171" spans="4:31" ht="15.75" customHeight="1" x14ac:dyDescent="0.4">
      <c r="D1171" s="1"/>
      <c r="E1171" s="3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</row>
    <row r="1172" spans="4:31" ht="15.75" customHeight="1" x14ac:dyDescent="0.4">
      <c r="D1172" s="1"/>
      <c r="E1172" s="3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</row>
    <row r="1173" spans="4:31" ht="15.75" customHeight="1" x14ac:dyDescent="0.4">
      <c r="D1173" s="1"/>
      <c r="E1173" s="3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</row>
    <row r="1174" spans="4:31" ht="15.75" customHeight="1" x14ac:dyDescent="0.4">
      <c r="D1174" s="1"/>
      <c r="E1174" s="3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</row>
    <row r="1175" spans="4:31" ht="15.75" customHeight="1" x14ac:dyDescent="0.4">
      <c r="D1175" s="1"/>
      <c r="E1175" s="3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</row>
    <row r="1176" spans="4:31" ht="15.75" customHeight="1" x14ac:dyDescent="0.4">
      <c r="D1176" s="1"/>
      <c r="E1176" s="3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</row>
    <row r="1177" spans="4:31" ht="15.75" customHeight="1" x14ac:dyDescent="0.4">
      <c r="D1177" s="1"/>
      <c r="E1177" s="3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</row>
    <row r="1178" spans="4:31" ht="15.75" customHeight="1" x14ac:dyDescent="0.4">
      <c r="D1178" s="1"/>
      <c r="E1178" s="3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</row>
    <row r="1179" spans="4:31" ht="15.75" customHeight="1" x14ac:dyDescent="0.4">
      <c r="D1179" s="1"/>
      <c r="E1179" s="3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</row>
    <row r="1180" spans="4:31" ht="15.75" customHeight="1" x14ac:dyDescent="0.4">
      <c r="D1180" s="1"/>
      <c r="E1180" s="3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</row>
    <row r="1181" spans="4:31" ht="15.75" customHeight="1" x14ac:dyDescent="0.4">
      <c r="D1181" s="1"/>
      <c r="E1181" s="3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</row>
    <row r="1182" spans="4:31" ht="15.75" customHeight="1" x14ac:dyDescent="0.4">
      <c r="D1182" s="1"/>
      <c r="E1182" s="3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</row>
    <row r="1183" spans="4:31" ht="15.75" customHeight="1" x14ac:dyDescent="0.4">
      <c r="D1183" s="1"/>
      <c r="E1183" s="3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</row>
    <row r="1184" spans="4:31" ht="15.75" customHeight="1" x14ac:dyDescent="0.4">
      <c r="D1184" s="1"/>
      <c r="E1184" s="3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</row>
    <row r="1185" spans="4:31" ht="15.75" customHeight="1" x14ac:dyDescent="0.4">
      <c r="D1185" s="1"/>
      <c r="E1185" s="3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</row>
    <row r="1186" spans="4:31" ht="15.75" customHeight="1" x14ac:dyDescent="0.4">
      <c r="D1186" s="1"/>
      <c r="E1186" s="3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</row>
    <row r="1187" spans="4:31" ht="15.75" customHeight="1" x14ac:dyDescent="0.4">
      <c r="D1187" s="1"/>
      <c r="E1187" s="3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</row>
    <row r="1188" spans="4:31" ht="15.75" customHeight="1" x14ac:dyDescent="0.4">
      <c r="D1188" s="1"/>
      <c r="E1188" s="3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</row>
    <row r="1189" spans="4:31" ht="15.75" customHeight="1" x14ac:dyDescent="0.4">
      <c r="D1189" s="1"/>
      <c r="E1189" s="3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</row>
    <row r="1190" spans="4:31" ht="15.75" customHeight="1" x14ac:dyDescent="0.4">
      <c r="D1190" s="1"/>
      <c r="E1190" s="3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</row>
    <row r="1191" spans="4:31" ht="15.75" customHeight="1" x14ac:dyDescent="0.4">
      <c r="D1191" s="1"/>
      <c r="E1191" s="3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</row>
    <row r="1192" spans="4:31" ht="15.75" customHeight="1" x14ac:dyDescent="0.4">
      <c r="D1192" s="1"/>
      <c r="E1192" s="3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</row>
    <row r="1193" spans="4:31" ht="15.75" customHeight="1" x14ac:dyDescent="0.4">
      <c r="D1193" s="1"/>
      <c r="E1193" s="3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</row>
    <row r="1194" spans="4:31" ht="15.75" customHeight="1" x14ac:dyDescent="0.4">
      <c r="D1194" s="1"/>
      <c r="E1194" s="3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</row>
    <row r="1195" spans="4:31" ht="15.75" customHeight="1" x14ac:dyDescent="0.4">
      <c r="D1195" s="1"/>
      <c r="E1195" s="3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</row>
    <row r="1196" spans="4:31" ht="15.75" customHeight="1" x14ac:dyDescent="0.4">
      <c r="D1196" s="1"/>
      <c r="E1196" s="3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</row>
    <row r="1197" spans="4:31" ht="15.75" customHeight="1" x14ac:dyDescent="0.4">
      <c r="D1197" s="1"/>
      <c r="E1197" s="3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</row>
    <row r="1198" spans="4:31" ht="15.75" customHeight="1" x14ac:dyDescent="0.4">
      <c r="D1198" s="1"/>
      <c r="E1198" s="3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</row>
    <row r="1199" spans="4:31" ht="15.75" customHeight="1" x14ac:dyDescent="0.4">
      <c r="D1199" s="1"/>
      <c r="E1199" s="3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</row>
    <row r="1200" spans="4:31" ht="15.75" customHeight="1" x14ac:dyDescent="0.4">
      <c r="D1200" s="1"/>
      <c r="E1200" s="3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</row>
    <row r="1201" spans="4:31" ht="15.75" customHeight="1" x14ac:dyDescent="0.4">
      <c r="D1201" s="1"/>
      <c r="E1201" s="3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</row>
    <row r="1202" spans="4:31" ht="15.75" customHeight="1" x14ac:dyDescent="0.4">
      <c r="D1202" s="1"/>
      <c r="E1202" s="3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</row>
    <row r="1203" spans="4:31" ht="15.75" customHeight="1" x14ac:dyDescent="0.4">
      <c r="D1203" s="1"/>
      <c r="E1203" s="3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</row>
    <row r="1204" spans="4:31" ht="15.75" customHeight="1" x14ac:dyDescent="0.4">
      <c r="D1204" s="1"/>
      <c r="E1204" s="3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</row>
    <row r="1205" spans="4:31" ht="15.75" customHeight="1" x14ac:dyDescent="0.4">
      <c r="D1205" s="1"/>
      <c r="E1205" s="3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</row>
    <row r="1206" spans="4:31" ht="15.75" customHeight="1" x14ac:dyDescent="0.4">
      <c r="D1206" s="1"/>
      <c r="E1206" s="3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</row>
    <row r="1207" spans="4:31" ht="15.75" customHeight="1" x14ac:dyDescent="0.4">
      <c r="D1207" s="1"/>
      <c r="E1207" s="3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</row>
    <row r="1208" spans="4:31" ht="15.75" customHeight="1" x14ac:dyDescent="0.4">
      <c r="D1208" s="1"/>
      <c r="E1208" s="3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</row>
    <row r="1209" spans="4:31" ht="15.75" customHeight="1" x14ac:dyDescent="0.4">
      <c r="D1209" s="1"/>
      <c r="E1209" s="3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</row>
    <row r="1210" spans="4:31" ht="15.75" customHeight="1" x14ac:dyDescent="0.4">
      <c r="D1210" s="1"/>
      <c r="E1210" s="3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</row>
    <row r="1211" spans="4:31" ht="15.75" customHeight="1" x14ac:dyDescent="0.4">
      <c r="D1211" s="1"/>
      <c r="E1211" s="3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</row>
    <row r="1212" spans="4:31" ht="15.75" customHeight="1" x14ac:dyDescent="0.4">
      <c r="D1212" s="1"/>
      <c r="E1212" s="3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</row>
    <row r="1213" spans="4:31" ht="15.75" customHeight="1" x14ac:dyDescent="0.4">
      <c r="D1213" s="1"/>
      <c r="E1213" s="3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</row>
    <row r="1214" spans="4:31" ht="15.75" customHeight="1" x14ac:dyDescent="0.4">
      <c r="D1214" s="1"/>
      <c r="E1214" s="3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</row>
    <row r="1215" spans="4:31" ht="15.75" customHeight="1" x14ac:dyDescent="0.4">
      <c r="D1215" s="1"/>
      <c r="E1215" s="3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</row>
    <row r="1216" spans="4:31" ht="15.75" customHeight="1" x14ac:dyDescent="0.4">
      <c r="D1216" s="1"/>
      <c r="E1216" s="3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</row>
    <row r="1217" spans="4:31" ht="15.75" customHeight="1" x14ac:dyDescent="0.4">
      <c r="D1217" s="1"/>
      <c r="E1217" s="3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</row>
    <row r="1218" spans="4:31" ht="15.75" customHeight="1" x14ac:dyDescent="0.4">
      <c r="D1218" s="1"/>
      <c r="E1218" s="3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</row>
    <row r="1219" spans="4:31" ht="15.75" customHeight="1" x14ac:dyDescent="0.4">
      <c r="D1219" s="1"/>
      <c r="E1219" s="3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</row>
    <row r="1220" spans="4:31" ht="15.75" customHeight="1" x14ac:dyDescent="0.4">
      <c r="D1220" s="1"/>
      <c r="E1220" s="3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</row>
    <row r="1221" spans="4:31" ht="15.75" customHeight="1" x14ac:dyDescent="0.4">
      <c r="D1221" s="1"/>
      <c r="E1221" s="3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</row>
    <row r="1222" spans="4:31" ht="15.75" customHeight="1" x14ac:dyDescent="0.4">
      <c r="D1222" s="1"/>
      <c r="E1222" s="3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</row>
    <row r="1223" spans="4:31" ht="15.75" customHeight="1" x14ac:dyDescent="0.4">
      <c r="D1223" s="1"/>
      <c r="E1223" s="3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</row>
    <row r="1224" spans="4:31" ht="15.75" customHeight="1" x14ac:dyDescent="0.4">
      <c r="D1224" s="1"/>
      <c r="E1224" s="3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</row>
    <row r="1225" spans="4:31" ht="15.75" customHeight="1" x14ac:dyDescent="0.4">
      <c r="D1225" s="1"/>
      <c r="E1225" s="3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</row>
    <row r="1226" spans="4:31" ht="15.75" customHeight="1" x14ac:dyDescent="0.4">
      <c r="D1226" s="1"/>
      <c r="E1226" s="3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</row>
    <row r="1227" spans="4:31" ht="15.75" customHeight="1" x14ac:dyDescent="0.4">
      <c r="D1227" s="1"/>
      <c r="E1227" s="3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</row>
    <row r="1228" spans="4:31" ht="15.75" customHeight="1" x14ac:dyDescent="0.4">
      <c r="D1228" s="1"/>
      <c r="E1228" s="3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</row>
    <row r="1229" spans="4:31" ht="15.75" customHeight="1" x14ac:dyDescent="0.4">
      <c r="D1229" s="1"/>
      <c r="E1229" s="3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</row>
    <row r="1230" spans="4:31" ht="15.75" customHeight="1" x14ac:dyDescent="0.4">
      <c r="D1230" s="1"/>
      <c r="E1230" s="3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</row>
    <row r="1231" spans="4:31" ht="15.75" customHeight="1" x14ac:dyDescent="0.4">
      <c r="D1231" s="1"/>
      <c r="E1231" s="3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</row>
    <row r="1232" spans="4:31" ht="15.75" customHeight="1" x14ac:dyDescent="0.4">
      <c r="D1232" s="1"/>
      <c r="E1232" s="3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</row>
    <row r="1233" spans="4:31" ht="15.75" customHeight="1" x14ac:dyDescent="0.4">
      <c r="D1233" s="1"/>
      <c r="E1233" s="3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</row>
    <row r="1234" spans="4:31" ht="15.75" customHeight="1" x14ac:dyDescent="0.4">
      <c r="D1234" s="1"/>
      <c r="E1234" s="3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</row>
    <row r="1235" spans="4:31" ht="15.75" customHeight="1" x14ac:dyDescent="0.4">
      <c r="D1235" s="1"/>
      <c r="E1235" s="3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</row>
    <row r="1236" spans="4:31" ht="15.75" customHeight="1" x14ac:dyDescent="0.4">
      <c r="D1236" s="1"/>
      <c r="E1236" s="3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</row>
    <row r="1237" spans="4:31" ht="15.75" customHeight="1" x14ac:dyDescent="0.4">
      <c r="D1237" s="1"/>
      <c r="E1237" s="3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</row>
    <row r="1238" spans="4:31" ht="15.75" customHeight="1" x14ac:dyDescent="0.4">
      <c r="D1238" s="1"/>
      <c r="E1238" s="3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</row>
    <row r="1239" spans="4:31" ht="15.75" customHeight="1" x14ac:dyDescent="0.4">
      <c r="D1239" s="1"/>
      <c r="E1239" s="3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</row>
    <row r="1240" spans="4:31" ht="15.75" customHeight="1" x14ac:dyDescent="0.4">
      <c r="D1240" s="1"/>
      <c r="E1240" s="3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</row>
    <row r="1241" spans="4:31" ht="15.75" customHeight="1" x14ac:dyDescent="0.4">
      <c r="D1241" s="1"/>
      <c r="E1241" s="3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</row>
    <row r="1242" spans="4:31" ht="15.75" customHeight="1" x14ac:dyDescent="0.4">
      <c r="D1242" s="1"/>
      <c r="E1242" s="3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</row>
    <row r="1243" spans="4:31" ht="15.75" customHeight="1" x14ac:dyDescent="0.4">
      <c r="D1243" s="1"/>
      <c r="E1243" s="3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</row>
    <row r="1244" spans="4:31" ht="15.75" customHeight="1" x14ac:dyDescent="0.4">
      <c r="D1244" s="1"/>
      <c r="E1244" s="3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</row>
    <row r="1245" spans="4:31" ht="15.75" customHeight="1" x14ac:dyDescent="0.4">
      <c r="D1245" s="1"/>
      <c r="E1245" s="3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</row>
    <row r="1246" spans="4:31" ht="15.75" customHeight="1" x14ac:dyDescent="0.4">
      <c r="D1246" s="1"/>
      <c r="E1246" s="3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</row>
    <row r="1247" spans="4:31" ht="15.75" customHeight="1" x14ac:dyDescent="0.4">
      <c r="D1247" s="1"/>
      <c r="E1247" s="3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</row>
    <row r="1248" spans="4:31" ht="15.75" customHeight="1" x14ac:dyDescent="0.4">
      <c r="D1248" s="1"/>
      <c r="E1248" s="3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</row>
    <row r="1249" spans="4:31" ht="15.75" customHeight="1" x14ac:dyDescent="0.4">
      <c r="D1249" s="1"/>
      <c r="E1249" s="3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</row>
    <row r="1250" spans="4:31" ht="15.75" customHeight="1" x14ac:dyDescent="0.4">
      <c r="D1250" s="1"/>
      <c r="E1250" s="3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</row>
    <row r="1251" spans="4:31" ht="15.75" customHeight="1" x14ac:dyDescent="0.4">
      <c r="D1251" s="1"/>
      <c r="E1251" s="3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</row>
    <row r="1252" spans="4:31" ht="15.75" customHeight="1" x14ac:dyDescent="0.4">
      <c r="D1252" s="1"/>
      <c r="E1252" s="3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</row>
    <row r="1253" spans="4:31" ht="15.75" customHeight="1" x14ac:dyDescent="0.4">
      <c r="D1253" s="1"/>
      <c r="E1253" s="3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</row>
    <row r="1254" spans="4:31" ht="15.75" customHeight="1" x14ac:dyDescent="0.4">
      <c r="D1254" s="1"/>
      <c r="E1254" s="3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</row>
    <row r="1255" spans="4:31" ht="15.75" customHeight="1" x14ac:dyDescent="0.4">
      <c r="D1255" s="1"/>
      <c r="E1255" s="3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</row>
    <row r="1256" spans="4:31" ht="15.75" customHeight="1" x14ac:dyDescent="0.4">
      <c r="D1256" s="1"/>
      <c r="E1256" s="3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</row>
    <row r="1257" spans="4:31" ht="15.75" customHeight="1" x14ac:dyDescent="0.4">
      <c r="D1257" s="1"/>
      <c r="E1257" s="3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</row>
    <row r="1258" spans="4:31" ht="15.75" customHeight="1" x14ac:dyDescent="0.4">
      <c r="D1258" s="1"/>
      <c r="E1258" s="3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</row>
    <row r="1259" spans="4:31" ht="15.75" customHeight="1" x14ac:dyDescent="0.4">
      <c r="D1259" s="1"/>
      <c r="E1259" s="3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</row>
    <row r="1260" spans="4:31" ht="15.75" customHeight="1" x14ac:dyDescent="0.4">
      <c r="D1260" s="1"/>
      <c r="E1260" s="3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</row>
    <row r="1261" spans="4:31" ht="15.75" customHeight="1" x14ac:dyDescent="0.4">
      <c r="D1261" s="1"/>
      <c r="E1261" s="3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</row>
    <row r="1262" spans="4:31" ht="15.75" customHeight="1" x14ac:dyDescent="0.4">
      <c r="D1262" s="1"/>
      <c r="E1262" s="3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</row>
    <row r="1263" spans="4:31" ht="15.75" customHeight="1" x14ac:dyDescent="0.4">
      <c r="D1263" s="1"/>
      <c r="E1263" s="3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</row>
    <row r="1264" spans="4:31" ht="15.75" customHeight="1" x14ac:dyDescent="0.4">
      <c r="D1264" s="1"/>
      <c r="E1264" s="3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</row>
    <row r="1265" spans="4:31" ht="15.75" customHeight="1" x14ac:dyDescent="0.4">
      <c r="D1265" s="1"/>
      <c r="E1265" s="3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</row>
    <row r="1266" spans="4:31" ht="15.75" customHeight="1" x14ac:dyDescent="0.4">
      <c r="D1266" s="1"/>
      <c r="E1266" s="3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</row>
    <row r="1267" spans="4:31" ht="15.75" customHeight="1" x14ac:dyDescent="0.4">
      <c r="D1267" s="1"/>
      <c r="E1267" s="3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</row>
    <row r="1268" spans="4:31" ht="15.75" customHeight="1" x14ac:dyDescent="0.4">
      <c r="D1268" s="1"/>
      <c r="E1268" s="3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</row>
    <row r="1269" spans="4:31" ht="15.75" customHeight="1" x14ac:dyDescent="0.4">
      <c r="D1269" s="1"/>
      <c r="E1269" s="3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</row>
    <row r="1270" spans="4:31" ht="15.75" customHeight="1" x14ac:dyDescent="0.4">
      <c r="D1270" s="1"/>
      <c r="E1270" s="3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</row>
    <row r="1271" spans="4:31" ht="15.75" customHeight="1" x14ac:dyDescent="0.4">
      <c r="D1271" s="1"/>
      <c r="E1271" s="3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</row>
    <row r="1272" spans="4:31" ht="15.75" customHeight="1" x14ac:dyDescent="0.4">
      <c r="D1272" s="1"/>
      <c r="E1272" s="3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</row>
    <row r="1273" spans="4:31" ht="15.75" customHeight="1" x14ac:dyDescent="0.4">
      <c r="D1273" s="1"/>
      <c r="E1273" s="3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</row>
    <row r="1274" spans="4:31" ht="15.75" customHeight="1" x14ac:dyDescent="0.4">
      <c r="D1274" s="1"/>
      <c r="E1274" s="3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</row>
    <row r="1275" spans="4:31" ht="15.75" customHeight="1" x14ac:dyDescent="0.4">
      <c r="D1275" s="1"/>
      <c r="E1275" s="3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</row>
    <row r="1276" spans="4:31" ht="15.75" customHeight="1" x14ac:dyDescent="0.4">
      <c r="D1276" s="1"/>
      <c r="E1276" s="3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</row>
    <row r="1277" spans="4:31" ht="15.75" customHeight="1" x14ac:dyDescent="0.4">
      <c r="D1277" s="1"/>
      <c r="E1277" s="3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</row>
    <row r="1278" spans="4:31" ht="15.75" customHeight="1" x14ac:dyDescent="0.4">
      <c r="D1278" s="1"/>
      <c r="E1278" s="3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</row>
    <row r="1279" spans="4:31" ht="15.75" customHeight="1" x14ac:dyDescent="0.4">
      <c r="D1279" s="1"/>
      <c r="E1279" s="3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</row>
    <row r="1280" spans="4:31" ht="15.75" customHeight="1" x14ac:dyDescent="0.4">
      <c r="D1280" s="1"/>
      <c r="E1280" s="3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</row>
    <row r="1281" spans="4:31" ht="15.75" customHeight="1" x14ac:dyDescent="0.4">
      <c r="D1281" s="1"/>
      <c r="E1281" s="3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</row>
    <row r="1282" spans="4:31" ht="15.75" customHeight="1" x14ac:dyDescent="0.4">
      <c r="D1282" s="1"/>
      <c r="E1282" s="3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</row>
    <row r="1283" spans="4:31" ht="15.75" customHeight="1" x14ac:dyDescent="0.4">
      <c r="D1283" s="1"/>
      <c r="E1283" s="3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</row>
    <row r="1284" spans="4:31" ht="15.75" customHeight="1" x14ac:dyDescent="0.4">
      <c r="D1284" s="1"/>
      <c r="E1284" s="3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</row>
    <row r="1285" spans="4:31" ht="15.75" customHeight="1" x14ac:dyDescent="0.4">
      <c r="D1285" s="1"/>
      <c r="E1285" s="3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</row>
    <row r="1286" spans="4:31" ht="15.75" customHeight="1" x14ac:dyDescent="0.4">
      <c r="D1286" s="1"/>
      <c r="E1286" s="3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</row>
    <row r="1287" spans="4:31" ht="15.75" customHeight="1" x14ac:dyDescent="0.4">
      <c r="D1287" s="1"/>
      <c r="E1287" s="3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</row>
    <row r="1288" spans="4:31" ht="15.75" customHeight="1" x14ac:dyDescent="0.4">
      <c r="D1288" s="1"/>
      <c r="E1288" s="3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</row>
    <row r="1289" spans="4:31" ht="15.75" customHeight="1" x14ac:dyDescent="0.4">
      <c r="D1289" s="1"/>
      <c r="E1289" s="3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</row>
    <row r="1290" spans="4:31" ht="15.75" customHeight="1" x14ac:dyDescent="0.4">
      <c r="D1290" s="1"/>
      <c r="E1290" s="3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</row>
    <row r="1291" spans="4:31" ht="15.75" customHeight="1" x14ac:dyDescent="0.4">
      <c r="D1291" s="1"/>
      <c r="E1291" s="3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</row>
    <row r="1292" spans="4:31" ht="15.75" customHeight="1" x14ac:dyDescent="0.4">
      <c r="D1292" s="1"/>
      <c r="E1292" s="3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</row>
    <row r="1293" spans="4:31" ht="15.75" customHeight="1" x14ac:dyDescent="0.4">
      <c r="D1293" s="1"/>
      <c r="E1293" s="3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</row>
    <row r="1294" spans="4:31" ht="15.75" customHeight="1" x14ac:dyDescent="0.4">
      <c r="D1294" s="1"/>
      <c r="E1294" s="3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</row>
    <row r="1295" spans="4:31" ht="15.75" customHeight="1" x14ac:dyDescent="0.4">
      <c r="D1295" s="1"/>
      <c r="E1295" s="3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</row>
    <row r="1296" spans="4:31" ht="15.75" customHeight="1" x14ac:dyDescent="0.4">
      <c r="D1296" s="1"/>
      <c r="E1296" s="3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</row>
    <row r="1297" spans="4:31" ht="15.75" customHeight="1" x14ac:dyDescent="0.4">
      <c r="D1297" s="1"/>
      <c r="E1297" s="3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</row>
    <row r="1298" spans="4:31" ht="15.75" customHeight="1" x14ac:dyDescent="0.4">
      <c r="D1298" s="1"/>
      <c r="E1298" s="3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</row>
    <row r="1299" spans="4:31" ht="15.75" customHeight="1" x14ac:dyDescent="0.4">
      <c r="D1299" s="1"/>
      <c r="E1299" s="3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</row>
    <row r="1300" spans="4:31" ht="15.75" customHeight="1" x14ac:dyDescent="0.4">
      <c r="D1300" s="1"/>
      <c r="E1300" s="3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</row>
    <row r="1301" spans="4:31" ht="15.75" customHeight="1" x14ac:dyDescent="0.4">
      <c r="D1301" s="1"/>
      <c r="E1301" s="3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</row>
    <row r="1302" spans="4:31" ht="15.75" customHeight="1" x14ac:dyDescent="0.4">
      <c r="D1302" s="1"/>
      <c r="E1302" s="3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</row>
    <row r="1303" spans="4:31" ht="15.75" customHeight="1" x14ac:dyDescent="0.4">
      <c r="D1303" s="1"/>
      <c r="E1303" s="3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</row>
    <row r="1304" spans="4:31" ht="15.75" customHeight="1" x14ac:dyDescent="0.4">
      <c r="D1304" s="1"/>
      <c r="E1304" s="3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</row>
    <row r="1305" spans="4:31" ht="15.75" customHeight="1" x14ac:dyDescent="0.4">
      <c r="D1305" s="1"/>
      <c r="E1305" s="3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</row>
    <row r="1306" spans="4:31" ht="15.75" customHeight="1" x14ac:dyDescent="0.4">
      <c r="D1306" s="1"/>
      <c r="E1306" s="3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</row>
    <row r="1307" spans="4:31" ht="15.75" customHeight="1" x14ac:dyDescent="0.4">
      <c r="D1307" s="1"/>
      <c r="E1307" s="3"/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</row>
    <row r="1308" spans="4:31" ht="15.75" customHeight="1" x14ac:dyDescent="0.4">
      <c r="D1308" s="1"/>
      <c r="E1308" s="3"/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</row>
    <row r="1309" spans="4:31" ht="15.75" customHeight="1" x14ac:dyDescent="0.4">
      <c r="D1309" s="1"/>
      <c r="E1309" s="3"/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</row>
    <row r="1310" spans="4:31" ht="15.75" customHeight="1" x14ac:dyDescent="0.4">
      <c r="D1310" s="1"/>
      <c r="E1310" s="3"/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</row>
    <row r="1311" spans="4:31" ht="15.75" customHeight="1" x14ac:dyDescent="0.4">
      <c r="D1311" s="1"/>
      <c r="E1311" s="3"/>
      <c r="F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</row>
    <row r="1312" spans="4:31" ht="15.75" customHeight="1" x14ac:dyDescent="0.4">
      <c r="D1312" s="1"/>
      <c r="E1312" s="3"/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</row>
    <row r="1313" spans="4:31" ht="15.75" customHeight="1" x14ac:dyDescent="0.4">
      <c r="D1313" s="1"/>
      <c r="E1313" s="3"/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</row>
    <row r="1314" spans="4:31" ht="15.75" customHeight="1" x14ac:dyDescent="0.4">
      <c r="D1314" s="1"/>
      <c r="E1314" s="3"/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</row>
    <row r="1315" spans="4:31" ht="15.75" customHeight="1" x14ac:dyDescent="0.4">
      <c r="D1315" s="1"/>
      <c r="E1315" s="3"/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</row>
    <row r="1316" spans="4:31" ht="15.75" customHeight="1" x14ac:dyDescent="0.4">
      <c r="D1316" s="1"/>
      <c r="E1316" s="3"/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</row>
    <row r="1317" spans="4:31" ht="15.75" customHeight="1" x14ac:dyDescent="0.4">
      <c r="D1317" s="1"/>
      <c r="E1317" s="3"/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</row>
    <row r="1318" spans="4:31" ht="15.75" customHeight="1" x14ac:dyDescent="0.4">
      <c r="D1318" s="1"/>
      <c r="E1318" s="3"/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</row>
    <row r="1319" spans="4:31" ht="15.75" customHeight="1" x14ac:dyDescent="0.4">
      <c r="D1319" s="1"/>
      <c r="E1319" s="3"/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</row>
    <row r="1320" spans="4:31" ht="15.75" customHeight="1" x14ac:dyDescent="0.4">
      <c r="D1320" s="1"/>
      <c r="E1320" s="3"/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</row>
    <row r="1321" spans="4:31" ht="15.75" customHeight="1" x14ac:dyDescent="0.4">
      <c r="D1321" s="1"/>
      <c r="E1321" s="3"/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</row>
    <row r="1322" spans="4:31" ht="15.75" customHeight="1" x14ac:dyDescent="0.4">
      <c r="D1322" s="1"/>
      <c r="E1322" s="3"/>
      <c r="F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</row>
    <row r="1323" spans="4:31" ht="15.75" customHeight="1" x14ac:dyDescent="0.4">
      <c r="D1323" s="1"/>
      <c r="E1323" s="3"/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</row>
    <row r="1324" spans="4:31" ht="15.75" customHeight="1" x14ac:dyDescent="0.4">
      <c r="D1324" s="1"/>
      <c r="E1324" s="3"/>
      <c r="F1324" s="1"/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</row>
    <row r="1325" spans="4:31" ht="15.75" customHeight="1" x14ac:dyDescent="0.4">
      <c r="D1325" s="1"/>
      <c r="E1325" s="3"/>
      <c r="F1325" s="1"/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</row>
    <row r="1326" spans="4:31" ht="15.75" customHeight="1" x14ac:dyDescent="0.4">
      <c r="D1326" s="1"/>
      <c r="E1326" s="3"/>
      <c r="F1326" s="1"/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</row>
    <row r="1327" spans="4:31" ht="15.75" customHeight="1" x14ac:dyDescent="0.4">
      <c r="D1327" s="1"/>
      <c r="E1327" s="3"/>
      <c r="F1327" s="1"/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</row>
    <row r="1328" spans="4:31" ht="15.75" customHeight="1" x14ac:dyDescent="0.4">
      <c r="D1328" s="1"/>
      <c r="E1328" s="3"/>
      <c r="F1328" s="1"/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</row>
    <row r="1329" spans="4:31" ht="15.75" customHeight="1" x14ac:dyDescent="0.4">
      <c r="D1329" s="1"/>
      <c r="E1329" s="3"/>
      <c r="F1329" s="1"/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</row>
    <row r="1330" spans="4:31" ht="15.75" customHeight="1" x14ac:dyDescent="0.4">
      <c r="D1330" s="1"/>
      <c r="E1330" s="3"/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</row>
    <row r="1331" spans="4:31" ht="15.75" customHeight="1" x14ac:dyDescent="0.4">
      <c r="D1331" s="1"/>
      <c r="E1331" s="3"/>
      <c r="F1331" s="1"/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</row>
    <row r="1332" spans="4:31" ht="15.75" customHeight="1" x14ac:dyDescent="0.4">
      <c r="D1332" s="1"/>
      <c r="E1332" s="3"/>
      <c r="F1332" s="1"/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</row>
    <row r="1333" spans="4:31" ht="15.75" customHeight="1" x14ac:dyDescent="0.4">
      <c r="D1333" s="1"/>
      <c r="E1333" s="3"/>
      <c r="F1333" s="1"/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</row>
    <row r="1334" spans="4:31" ht="15.75" customHeight="1" x14ac:dyDescent="0.4">
      <c r="D1334" s="1"/>
      <c r="E1334" s="3"/>
      <c r="F1334" s="1"/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</row>
    <row r="1335" spans="4:31" ht="15.75" customHeight="1" x14ac:dyDescent="0.4">
      <c r="D1335" s="1"/>
      <c r="E1335" s="3"/>
      <c r="F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</row>
    <row r="1336" spans="4:31" ht="15.75" customHeight="1" x14ac:dyDescent="0.4">
      <c r="D1336" s="1"/>
      <c r="E1336" s="3"/>
      <c r="F1336" s="1"/>
      <c r="G1336" s="1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</row>
    <row r="1337" spans="4:31" ht="15.75" customHeight="1" x14ac:dyDescent="0.4">
      <c r="D1337" s="1"/>
      <c r="E1337" s="3"/>
      <c r="F1337" s="1"/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</row>
    <row r="1338" spans="4:31" ht="15.75" customHeight="1" x14ac:dyDescent="0.4">
      <c r="D1338" s="1"/>
      <c r="E1338" s="3"/>
      <c r="F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</row>
    <row r="1339" spans="4:31" ht="15.75" customHeight="1" x14ac:dyDescent="0.4">
      <c r="D1339" s="1"/>
      <c r="E1339" s="3"/>
      <c r="F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</row>
    <row r="1340" spans="4:31" ht="15.75" customHeight="1" x14ac:dyDescent="0.4">
      <c r="D1340" s="1"/>
      <c r="E1340" s="3"/>
      <c r="F1340" s="1"/>
      <c r="G1340" s="1"/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</row>
    <row r="1341" spans="4:31" ht="15.75" customHeight="1" x14ac:dyDescent="0.4">
      <c r="D1341" s="1"/>
      <c r="E1341" s="3"/>
      <c r="F1341" s="1"/>
      <c r="G1341" s="1"/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</row>
    <row r="1342" spans="4:31" ht="15.75" customHeight="1" x14ac:dyDescent="0.4">
      <c r="D1342" s="1"/>
      <c r="E1342" s="3"/>
      <c r="F1342" s="1"/>
      <c r="G1342" s="1"/>
      <c r="H1342" s="1"/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</row>
    <row r="1343" spans="4:31" ht="15.75" customHeight="1" x14ac:dyDescent="0.4">
      <c r="D1343" s="1"/>
      <c r="E1343" s="3"/>
      <c r="F1343" s="1"/>
      <c r="G1343" s="1"/>
      <c r="H1343" s="1"/>
      <c r="I1343" s="1"/>
      <c r="J1343" s="1"/>
      <c r="K1343" s="1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</row>
    <row r="1344" spans="4:31" ht="15.75" customHeight="1" x14ac:dyDescent="0.4">
      <c r="D1344" s="1"/>
      <c r="E1344" s="3"/>
      <c r="F1344" s="1"/>
      <c r="G1344" s="1"/>
      <c r="H1344" s="1"/>
      <c r="I1344" s="1"/>
      <c r="J1344" s="1"/>
      <c r="K1344" s="1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</row>
    <row r="1345" spans="4:31" ht="15.75" customHeight="1" x14ac:dyDescent="0.4">
      <c r="D1345" s="1"/>
      <c r="E1345" s="3"/>
      <c r="F1345" s="1"/>
      <c r="G1345" s="1"/>
      <c r="H1345" s="1"/>
      <c r="I1345" s="1"/>
      <c r="J1345" s="1"/>
      <c r="K1345" s="1"/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</row>
    <row r="1346" spans="4:31" ht="15.75" customHeight="1" x14ac:dyDescent="0.4">
      <c r="D1346" s="1"/>
      <c r="E1346" s="3"/>
      <c r="F1346" s="1"/>
      <c r="G1346" s="1"/>
      <c r="H1346" s="1"/>
      <c r="I1346" s="1"/>
      <c r="J1346" s="1"/>
      <c r="K1346" s="1"/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</row>
    <row r="1347" spans="4:31" ht="15.75" customHeight="1" x14ac:dyDescent="0.4">
      <c r="D1347" s="1"/>
      <c r="E1347" s="3"/>
      <c r="F1347" s="1"/>
      <c r="G1347" s="1"/>
      <c r="H1347" s="1"/>
      <c r="I1347" s="1"/>
      <c r="J1347" s="1"/>
      <c r="K1347" s="1"/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</row>
    <row r="1348" spans="4:31" ht="15.75" customHeight="1" x14ac:dyDescent="0.4">
      <c r="D1348" s="1"/>
      <c r="E1348" s="3"/>
      <c r="F1348" s="1"/>
      <c r="G1348" s="1"/>
      <c r="H1348" s="1"/>
      <c r="I1348" s="1"/>
      <c r="J1348" s="1"/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</row>
    <row r="1349" spans="4:31" ht="15.75" customHeight="1" x14ac:dyDescent="0.4">
      <c r="D1349" s="1"/>
      <c r="E1349" s="3"/>
      <c r="F1349" s="1"/>
      <c r="G1349" s="1"/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</row>
    <row r="1350" spans="4:31" ht="15.75" customHeight="1" x14ac:dyDescent="0.4">
      <c r="D1350" s="1"/>
      <c r="E1350" s="3"/>
      <c r="F1350" s="1"/>
      <c r="G1350" s="1"/>
      <c r="H1350" s="1"/>
      <c r="I1350" s="1"/>
      <c r="J1350" s="1"/>
      <c r="K1350" s="1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</row>
    <row r="1351" spans="4:31" ht="15.75" customHeight="1" x14ac:dyDescent="0.4">
      <c r="D1351" s="1"/>
      <c r="E1351" s="3"/>
      <c r="F1351" s="1"/>
      <c r="G1351" s="1"/>
      <c r="H1351" s="1"/>
      <c r="I1351" s="1"/>
      <c r="J1351" s="1"/>
      <c r="K1351" s="1"/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</row>
    <row r="1352" spans="4:31" ht="15.75" customHeight="1" x14ac:dyDescent="0.4">
      <c r="D1352" s="1"/>
      <c r="E1352" s="3"/>
      <c r="F1352" s="1"/>
      <c r="G1352" s="1"/>
      <c r="H1352" s="1"/>
      <c r="I1352" s="1"/>
      <c r="J1352" s="1"/>
      <c r="K1352" s="1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</row>
    <row r="1353" spans="4:31" ht="15.75" customHeight="1" x14ac:dyDescent="0.4">
      <c r="D1353" s="1"/>
      <c r="E1353" s="3"/>
      <c r="F1353" s="1"/>
      <c r="G1353" s="1"/>
      <c r="H1353" s="1"/>
      <c r="I1353" s="1"/>
      <c r="J1353" s="1"/>
      <c r="K1353" s="1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</row>
    <row r="1354" spans="4:31" ht="15.75" customHeight="1" x14ac:dyDescent="0.4">
      <c r="D1354" s="1"/>
      <c r="E1354" s="3"/>
      <c r="F1354" s="1"/>
      <c r="G1354" s="1"/>
      <c r="H1354" s="1"/>
      <c r="I1354" s="1"/>
      <c r="J1354" s="1"/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</row>
    <row r="1355" spans="4:31" ht="15.75" customHeight="1" x14ac:dyDescent="0.4">
      <c r="D1355" s="1"/>
      <c r="E1355" s="3"/>
      <c r="F1355" s="1"/>
      <c r="G1355" s="1"/>
      <c r="H1355" s="1"/>
      <c r="I1355" s="1"/>
      <c r="J1355" s="1"/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</row>
    <row r="1356" spans="4:31" ht="15.75" customHeight="1" x14ac:dyDescent="0.4">
      <c r="D1356" s="1"/>
      <c r="E1356" s="3"/>
      <c r="F1356" s="1"/>
      <c r="G1356" s="1"/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</row>
    <row r="1357" spans="4:31" ht="15.75" customHeight="1" x14ac:dyDescent="0.4">
      <c r="D1357" s="1"/>
      <c r="E1357" s="3"/>
      <c r="F1357" s="1"/>
      <c r="G1357" s="1"/>
      <c r="H1357" s="1"/>
      <c r="I1357" s="1"/>
      <c r="J1357" s="1"/>
      <c r="K1357" s="1"/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</row>
    <row r="1358" spans="4:31" ht="15.75" customHeight="1" x14ac:dyDescent="0.4">
      <c r="D1358" s="1"/>
      <c r="E1358" s="3"/>
      <c r="F1358" s="1"/>
      <c r="G1358" s="1"/>
      <c r="H1358" s="1"/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</row>
    <row r="1359" spans="4:31" ht="15.75" customHeight="1" x14ac:dyDescent="0.4">
      <c r="D1359" s="1"/>
      <c r="E1359" s="3"/>
      <c r="F1359" s="1"/>
      <c r="G1359" s="1"/>
      <c r="H1359" s="1"/>
      <c r="I1359" s="1"/>
      <c r="J1359" s="1"/>
      <c r="K1359" s="1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</row>
    <row r="1360" spans="4:31" ht="15.75" customHeight="1" x14ac:dyDescent="0.4">
      <c r="D1360" s="1"/>
      <c r="E1360" s="3"/>
      <c r="F1360" s="1"/>
      <c r="G1360" s="1"/>
      <c r="H1360" s="1"/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</row>
    <row r="1361" spans="4:31" ht="15.75" customHeight="1" x14ac:dyDescent="0.4">
      <c r="D1361" s="1"/>
      <c r="E1361" s="3"/>
      <c r="F1361" s="1"/>
      <c r="G1361" s="1"/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</row>
    <row r="1362" spans="4:31" ht="15.75" customHeight="1" x14ac:dyDescent="0.4">
      <c r="D1362" s="1"/>
      <c r="E1362" s="3"/>
      <c r="F1362" s="1"/>
      <c r="G1362" s="1"/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</row>
    <row r="1363" spans="4:31" ht="15.75" customHeight="1" x14ac:dyDescent="0.4">
      <c r="D1363" s="1"/>
      <c r="E1363" s="3"/>
      <c r="F1363" s="1"/>
      <c r="G1363" s="1"/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</row>
    <row r="1364" spans="4:31" ht="15.75" customHeight="1" x14ac:dyDescent="0.4">
      <c r="D1364" s="1"/>
      <c r="E1364" s="3"/>
      <c r="F1364" s="1"/>
      <c r="G1364" s="1"/>
      <c r="H1364" s="1"/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</row>
    <row r="1365" spans="4:31" ht="15.75" customHeight="1" x14ac:dyDescent="0.4">
      <c r="D1365" s="1"/>
      <c r="E1365" s="3"/>
      <c r="F1365" s="1"/>
      <c r="G1365" s="1"/>
      <c r="H1365" s="1"/>
      <c r="I1365" s="1"/>
      <c r="J1365" s="1"/>
      <c r="K1365" s="1"/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</row>
    <row r="1366" spans="4:31" ht="15.75" customHeight="1" x14ac:dyDescent="0.4">
      <c r="D1366" s="1"/>
      <c r="E1366" s="3"/>
      <c r="F1366" s="1"/>
      <c r="G1366" s="1"/>
      <c r="H1366" s="1"/>
      <c r="I1366" s="1"/>
      <c r="J1366" s="1"/>
      <c r="K1366" s="1"/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</row>
    <row r="1367" spans="4:31" ht="15.75" customHeight="1" x14ac:dyDescent="0.4">
      <c r="D1367" s="1"/>
      <c r="E1367" s="3"/>
      <c r="F1367" s="1"/>
      <c r="G1367" s="1"/>
      <c r="H1367" s="1"/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</row>
    <row r="1368" spans="4:31" ht="15.75" customHeight="1" x14ac:dyDescent="0.4">
      <c r="D1368" s="1"/>
      <c r="E1368" s="3"/>
      <c r="F1368" s="1"/>
      <c r="G1368" s="1"/>
      <c r="H1368" s="1"/>
      <c r="I1368" s="1"/>
      <c r="J1368" s="1"/>
      <c r="K1368" s="1"/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</row>
    <row r="1369" spans="4:31" ht="15.75" customHeight="1" x14ac:dyDescent="0.4">
      <c r="D1369" s="1"/>
      <c r="E1369" s="3"/>
      <c r="F1369" s="1"/>
      <c r="G1369" s="1"/>
      <c r="H1369" s="1"/>
      <c r="I1369" s="1"/>
      <c r="J1369" s="1"/>
      <c r="K1369" s="1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</row>
    <row r="1370" spans="4:31" ht="15.75" customHeight="1" x14ac:dyDescent="0.4">
      <c r="D1370" s="1"/>
      <c r="E1370" s="3"/>
      <c r="F1370" s="1"/>
      <c r="G1370" s="1"/>
      <c r="H1370" s="1"/>
      <c r="I1370" s="1"/>
      <c r="J1370" s="1"/>
      <c r="K1370" s="1"/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</row>
    <row r="1371" spans="4:31" ht="15.75" customHeight="1" x14ac:dyDescent="0.4">
      <c r="D1371" s="1"/>
      <c r="E1371" s="3"/>
      <c r="F1371" s="1"/>
      <c r="G1371" s="1"/>
      <c r="H1371" s="1"/>
      <c r="I1371" s="1"/>
      <c r="J1371" s="1"/>
      <c r="K1371" s="1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</row>
    <row r="1372" spans="4:31" ht="15.75" customHeight="1" x14ac:dyDescent="0.4">
      <c r="D1372" s="1"/>
      <c r="E1372" s="3"/>
      <c r="F1372" s="1"/>
      <c r="G1372" s="1"/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</row>
    <row r="1373" spans="4:31" ht="15.75" customHeight="1" x14ac:dyDescent="0.4">
      <c r="D1373" s="1"/>
      <c r="E1373" s="3"/>
      <c r="F1373" s="1"/>
      <c r="G1373" s="1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</row>
    <row r="1374" spans="4:31" ht="15.75" customHeight="1" x14ac:dyDescent="0.4">
      <c r="D1374" s="1"/>
      <c r="E1374" s="3"/>
      <c r="F1374" s="1"/>
      <c r="G1374" s="1"/>
      <c r="H1374" s="1"/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</row>
    <row r="1375" spans="4:31" ht="15.75" customHeight="1" x14ac:dyDescent="0.4">
      <c r="D1375" s="1"/>
      <c r="E1375" s="3"/>
      <c r="F1375" s="1"/>
      <c r="G1375" s="1"/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</row>
    <row r="1376" spans="4:31" ht="15.75" customHeight="1" x14ac:dyDescent="0.4">
      <c r="D1376" s="1"/>
      <c r="E1376" s="3"/>
      <c r="F1376" s="1"/>
      <c r="G1376" s="1"/>
      <c r="H1376" s="1"/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</row>
    <row r="1377" spans="4:31" ht="15.75" customHeight="1" x14ac:dyDescent="0.4">
      <c r="D1377" s="1"/>
      <c r="E1377" s="3"/>
      <c r="F1377" s="1"/>
      <c r="G1377" s="1"/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</row>
    <row r="1378" spans="4:31" ht="15.75" customHeight="1" x14ac:dyDescent="0.4">
      <c r="D1378" s="1"/>
      <c r="E1378" s="3"/>
      <c r="F1378" s="1"/>
      <c r="G1378" s="1"/>
      <c r="H1378" s="1"/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</row>
    <row r="1379" spans="4:31" ht="15.75" customHeight="1" x14ac:dyDescent="0.4">
      <c r="D1379" s="1"/>
      <c r="E1379" s="3"/>
      <c r="F1379" s="1"/>
      <c r="G1379" s="1"/>
      <c r="H1379" s="1"/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</row>
    <row r="1380" spans="4:31" ht="15.75" customHeight="1" x14ac:dyDescent="0.4">
      <c r="D1380" s="1"/>
      <c r="E1380" s="3"/>
      <c r="F1380" s="1"/>
      <c r="G1380" s="1"/>
      <c r="H1380" s="1"/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</row>
    <row r="1381" spans="4:31" ht="15.75" customHeight="1" x14ac:dyDescent="0.4">
      <c r="D1381" s="1"/>
      <c r="E1381" s="3"/>
      <c r="F1381" s="1"/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</row>
    <row r="1382" spans="4:31" ht="15.75" customHeight="1" x14ac:dyDescent="0.4">
      <c r="D1382" s="1"/>
      <c r="E1382" s="3"/>
      <c r="F1382" s="1"/>
      <c r="G1382" s="1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</row>
    <row r="1383" spans="4:31" ht="15.75" customHeight="1" x14ac:dyDescent="0.4">
      <c r="D1383" s="1"/>
      <c r="E1383" s="3"/>
      <c r="F1383" s="1"/>
      <c r="G1383" s="1"/>
      <c r="H1383" s="1"/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</row>
    <row r="1384" spans="4:31" ht="15.75" customHeight="1" x14ac:dyDescent="0.4">
      <c r="D1384" s="1"/>
      <c r="E1384" s="3"/>
      <c r="F1384" s="1"/>
      <c r="G1384" s="1"/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</row>
    <row r="1385" spans="4:31" ht="15.75" customHeight="1" x14ac:dyDescent="0.4">
      <c r="D1385" s="1"/>
      <c r="E1385" s="3"/>
      <c r="F1385" s="1"/>
      <c r="G1385" s="1"/>
      <c r="H1385" s="1"/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</row>
    <row r="1386" spans="4:31" ht="15.75" customHeight="1" x14ac:dyDescent="0.4">
      <c r="D1386" s="1"/>
      <c r="E1386" s="3"/>
      <c r="F1386" s="1"/>
      <c r="G1386" s="1"/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</row>
    <row r="1387" spans="4:31" ht="15.75" customHeight="1" x14ac:dyDescent="0.4">
      <c r="D1387" s="1"/>
      <c r="E1387" s="3"/>
      <c r="F1387" s="1"/>
      <c r="G1387" s="1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</row>
    <row r="1388" spans="4:31" ht="15.75" customHeight="1" x14ac:dyDescent="0.4">
      <c r="D1388" s="1"/>
      <c r="E1388" s="3"/>
      <c r="F1388" s="1"/>
      <c r="G1388" s="1"/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</row>
    <row r="1389" spans="4:31" ht="15.75" customHeight="1" x14ac:dyDescent="0.4">
      <c r="D1389" s="1"/>
      <c r="E1389" s="3"/>
      <c r="F1389" s="1"/>
      <c r="G1389" s="1"/>
      <c r="H1389" s="1"/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</row>
    <row r="1390" spans="4:31" ht="15.75" customHeight="1" x14ac:dyDescent="0.4">
      <c r="D1390" s="1"/>
      <c r="E1390" s="3"/>
      <c r="F1390" s="1"/>
      <c r="G1390" s="1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</row>
    <row r="1391" spans="4:31" ht="15.75" customHeight="1" x14ac:dyDescent="0.4">
      <c r="D1391" s="1"/>
      <c r="E1391" s="3"/>
      <c r="F1391" s="1"/>
      <c r="G1391" s="1"/>
      <c r="H1391" s="1"/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</row>
    <row r="1392" spans="4:31" ht="15.75" customHeight="1" x14ac:dyDescent="0.4">
      <c r="D1392" s="1"/>
      <c r="E1392" s="3"/>
      <c r="F1392" s="1"/>
      <c r="G1392" s="1"/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</row>
    <row r="1393" spans="4:31" ht="15.75" customHeight="1" x14ac:dyDescent="0.4">
      <c r="D1393" s="1"/>
      <c r="E1393" s="3"/>
      <c r="F1393" s="1"/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</row>
    <row r="1394" spans="4:31" ht="15.75" customHeight="1" x14ac:dyDescent="0.4">
      <c r="D1394" s="1"/>
      <c r="E1394" s="3"/>
      <c r="F1394" s="1"/>
      <c r="G1394" s="1"/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</row>
    <row r="1395" spans="4:31" ht="15.75" customHeight="1" x14ac:dyDescent="0.4">
      <c r="D1395" s="1"/>
      <c r="E1395" s="3"/>
      <c r="F1395" s="1"/>
      <c r="G1395" s="1"/>
      <c r="H1395" s="1"/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</row>
    <row r="1396" spans="4:31" ht="15.75" customHeight="1" x14ac:dyDescent="0.4">
      <c r="D1396" s="1"/>
      <c r="E1396" s="3"/>
      <c r="F1396" s="1"/>
      <c r="G1396" s="1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</row>
    <row r="1397" spans="4:31" ht="15.75" customHeight="1" x14ac:dyDescent="0.4">
      <c r="D1397" s="1"/>
      <c r="E1397" s="3"/>
      <c r="F1397" s="1"/>
      <c r="G1397" s="1"/>
      <c r="H1397" s="1"/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</row>
    <row r="1398" spans="4:31" ht="15.75" customHeight="1" x14ac:dyDescent="0.4">
      <c r="D1398" s="1"/>
      <c r="E1398" s="3"/>
      <c r="F1398" s="1"/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</row>
    <row r="1399" spans="4:31" ht="15.75" customHeight="1" x14ac:dyDescent="0.4">
      <c r="D1399" s="1"/>
      <c r="E1399" s="3"/>
      <c r="F1399" s="1"/>
      <c r="G1399" s="1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</row>
    <row r="1400" spans="4:31" ht="15.75" customHeight="1" x14ac:dyDescent="0.4">
      <c r="D1400" s="1"/>
      <c r="E1400" s="3"/>
      <c r="F1400" s="1"/>
      <c r="G1400" s="1"/>
      <c r="H1400" s="1"/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</row>
    <row r="1401" spans="4:31" ht="15.75" customHeight="1" x14ac:dyDescent="0.4">
      <c r="D1401" s="1"/>
      <c r="E1401" s="3"/>
      <c r="F1401" s="1"/>
      <c r="G1401" s="1"/>
      <c r="H1401" s="1"/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</row>
    <row r="1402" spans="4:31" ht="15.75" customHeight="1" x14ac:dyDescent="0.4">
      <c r="D1402" s="1"/>
      <c r="E1402" s="3"/>
      <c r="F1402" s="1"/>
      <c r="G1402" s="1"/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</row>
    <row r="1403" spans="4:31" ht="15.75" customHeight="1" x14ac:dyDescent="0.4">
      <c r="D1403" s="1"/>
      <c r="E1403" s="3"/>
      <c r="F1403" s="1"/>
      <c r="G1403" s="1"/>
      <c r="H1403" s="1"/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</row>
    <row r="1404" spans="4:31" ht="15.75" customHeight="1" x14ac:dyDescent="0.4">
      <c r="D1404" s="1"/>
      <c r="E1404" s="3"/>
      <c r="F1404" s="1"/>
      <c r="G1404" s="1"/>
      <c r="H1404" s="1"/>
      <c r="I1404" s="1"/>
      <c r="J1404" s="1"/>
      <c r="K1404" s="1"/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</row>
    <row r="1405" spans="4:31" ht="15.75" customHeight="1" x14ac:dyDescent="0.4">
      <c r="D1405" s="1"/>
      <c r="E1405" s="3"/>
      <c r="F1405" s="1"/>
      <c r="G1405" s="1"/>
      <c r="H1405" s="1"/>
      <c r="I1405" s="1"/>
      <c r="J1405" s="1"/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</row>
    <row r="1406" spans="4:31" ht="15.75" customHeight="1" x14ac:dyDescent="0.4">
      <c r="D1406" s="1"/>
      <c r="E1406" s="3"/>
      <c r="F1406" s="1"/>
      <c r="G1406" s="1"/>
      <c r="H1406" s="1"/>
      <c r="I1406" s="1"/>
      <c r="J1406" s="1"/>
      <c r="K1406" s="1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</row>
    <row r="1407" spans="4:31" ht="15.75" customHeight="1" x14ac:dyDescent="0.4">
      <c r="D1407" s="1"/>
      <c r="E1407" s="3"/>
      <c r="F1407" s="1"/>
      <c r="G1407" s="1"/>
      <c r="H1407" s="1"/>
      <c r="I1407" s="1"/>
      <c r="J1407" s="1"/>
      <c r="K1407" s="1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</row>
    <row r="1408" spans="4:31" ht="15.75" customHeight="1" x14ac:dyDescent="0.4">
      <c r="D1408" s="1"/>
      <c r="E1408" s="3"/>
      <c r="F1408" s="1"/>
      <c r="G1408" s="1"/>
      <c r="H1408" s="1"/>
      <c r="I1408" s="1"/>
      <c r="J1408" s="1"/>
      <c r="K1408" s="1"/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</row>
    <row r="1409" spans="4:31" ht="15.75" customHeight="1" x14ac:dyDescent="0.4">
      <c r="D1409" s="1"/>
      <c r="E1409" s="3"/>
      <c r="F1409" s="1"/>
      <c r="G1409" s="1"/>
      <c r="H1409" s="1"/>
      <c r="I1409" s="1"/>
      <c r="J1409" s="1"/>
      <c r="K1409" s="1"/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</row>
    <row r="1410" spans="4:31" ht="15.75" customHeight="1" x14ac:dyDescent="0.4">
      <c r="D1410" s="1"/>
      <c r="E1410" s="3"/>
      <c r="F1410" s="1"/>
      <c r="G1410" s="1"/>
      <c r="H1410" s="1"/>
      <c r="I1410" s="1"/>
      <c r="J1410" s="1"/>
      <c r="K1410" s="1"/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</row>
    <row r="1411" spans="4:31" ht="15.75" customHeight="1" x14ac:dyDescent="0.4">
      <c r="D1411" s="1"/>
      <c r="E1411" s="3"/>
      <c r="F1411" s="1"/>
      <c r="G1411" s="1"/>
      <c r="H1411" s="1"/>
      <c r="I1411" s="1"/>
      <c r="J1411" s="1"/>
      <c r="K1411" s="1"/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</row>
    <row r="1412" spans="4:31" ht="15.75" customHeight="1" x14ac:dyDescent="0.4">
      <c r="D1412" s="1"/>
      <c r="E1412" s="3"/>
      <c r="F1412" s="1"/>
      <c r="G1412" s="1"/>
      <c r="H1412" s="1"/>
      <c r="I1412" s="1"/>
      <c r="J1412" s="1"/>
      <c r="K1412" s="1"/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</row>
    <row r="1413" spans="4:31" ht="15.75" customHeight="1" x14ac:dyDescent="0.4">
      <c r="D1413" s="1"/>
      <c r="E1413" s="3"/>
      <c r="F1413" s="1"/>
      <c r="G1413" s="1"/>
      <c r="H1413" s="1"/>
      <c r="I1413" s="1"/>
      <c r="J1413" s="1"/>
      <c r="K1413" s="1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</row>
    <row r="1414" spans="4:31" ht="15.75" customHeight="1" x14ac:dyDescent="0.4">
      <c r="D1414" s="1"/>
      <c r="E1414" s="3"/>
      <c r="F1414" s="1"/>
      <c r="G1414" s="1"/>
      <c r="H1414" s="1"/>
      <c r="I1414" s="1"/>
      <c r="J1414" s="1"/>
      <c r="K1414" s="1"/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</row>
    <row r="1415" spans="4:31" ht="15.75" customHeight="1" x14ac:dyDescent="0.4">
      <c r="D1415" s="1"/>
      <c r="E1415" s="3"/>
      <c r="F1415" s="1"/>
      <c r="G1415" s="1"/>
      <c r="H1415" s="1"/>
      <c r="I1415" s="1"/>
      <c r="J1415" s="1"/>
      <c r="K1415" s="1"/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</row>
    <row r="1416" spans="4:31" ht="15.75" customHeight="1" x14ac:dyDescent="0.4">
      <c r="D1416" s="1"/>
      <c r="E1416" s="3"/>
      <c r="F1416" s="1"/>
      <c r="G1416" s="1"/>
      <c r="H1416" s="1"/>
      <c r="I1416" s="1"/>
      <c r="J1416" s="1"/>
      <c r="K1416" s="1"/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</row>
    <row r="1417" spans="4:31" ht="15.75" customHeight="1" x14ac:dyDescent="0.4">
      <c r="D1417" s="1"/>
      <c r="E1417" s="3"/>
      <c r="F1417" s="1"/>
      <c r="G1417" s="1"/>
      <c r="H1417" s="1"/>
      <c r="I1417" s="1"/>
      <c r="J1417" s="1"/>
      <c r="K1417" s="1"/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</row>
    <row r="1418" spans="4:31" ht="15.75" customHeight="1" x14ac:dyDescent="0.4">
      <c r="D1418" s="1"/>
      <c r="E1418" s="3"/>
      <c r="F1418" s="1"/>
      <c r="G1418" s="1"/>
      <c r="H1418" s="1"/>
      <c r="I1418" s="1"/>
      <c r="J1418" s="1"/>
      <c r="K1418" s="1"/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</row>
    <row r="1419" spans="4:31" ht="15.75" customHeight="1" x14ac:dyDescent="0.4">
      <c r="D1419" s="1"/>
      <c r="E1419" s="3"/>
      <c r="F1419" s="1"/>
      <c r="G1419" s="1"/>
      <c r="H1419" s="1"/>
      <c r="I1419" s="1"/>
      <c r="J1419" s="1"/>
      <c r="K1419" s="1"/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</row>
    <row r="1420" spans="4:31" ht="15.75" customHeight="1" x14ac:dyDescent="0.4">
      <c r="D1420" s="1"/>
      <c r="E1420" s="3"/>
      <c r="F1420" s="1"/>
      <c r="G1420" s="1"/>
      <c r="H1420" s="1"/>
      <c r="I1420" s="1"/>
      <c r="J1420" s="1"/>
      <c r="K1420" s="1"/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</row>
    <row r="1421" spans="4:31" ht="15.75" customHeight="1" x14ac:dyDescent="0.4">
      <c r="D1421" s="1"/>
      <c r="E1421" s="3"/>
      <c r="F1421" s="1"/>
      <c r="G1421" s="1"/>
      <c r="H1421" s="1"/>
      <c r="I1421" s="1"/>
      <c r="J1421" s="1"/>
      <c r="K1421" s="1"/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</row>
    <row r="1422" spans="4:31" ht="15.75" customHeight="1" x14ac:dyDescent="0.4">
      <c r="D1422" s="1"/>
      <c r="E1422" s="3"/>
      <c r="F1422" s="1"/>
      <c r="G1422" s="1"/>
      <c r="H1422" s="1"/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</row>
    <row r="1423" spans="4:31" ht="15.75" customHeight="1" x14ac:dyDescent="0.4">
      <c r="D1423" s="1"/>
      <c r="E1423" s="3"/>
      <c r="F1423" s="1"/>
      <c r="G1423" s="1"/>
      <c r="H1423" s="1"/>
      <c r="I1423" s="1"/>
      <c r="J1423" s="1"/>
      <c r="K1423" s="1"/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</row>
    <row r="1424" spans="4:31" ht="15.75" customHeight="1" x14ac:dyDescent="0.4">
      <c r="D1424" s="1"/>
      <c r="E1424" s="3"/>
      <c r="F1424" s="1"/>
      <c r="G1424" s="1"/>
      <c r="H1424" s="1"/>
      <c r="I1424" s="1"/>
      <c r="J1424" s="1"/>
      <c r="K1424" s="1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</row>
    <row r="1425" spans="4:31" ht="15.75" customHeight="1" x14ac:dyDescent="0.4">
      <c r="D1425" s="1"/>
      <c r="E1425" s="3"/>
      <c r="F1425" s="1"/>
      <c r="G1425" s="1"/>
      <c r="H1425" s="1"/>
      <c r="I1425" s="1"/>
      <c r="J1425" s="1"/>
      <c r="K1425" s="1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</row>
    <row r="1426" spans="4:31" ht="15.75" customHeight="1" x14ac:dyDescent="0.4">
      <c r="D1426" s="1"/>
      <c r="E1426" s="3"/>
      <c r="F1426" s="1"/>
      <c r="G1426" s="1"/>
      <c r="H1426" s="1"/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</row>
    <row r="1427" spans="4:31" ht="15.75" customHeight="1" x14ac:dyDescent="0.4">
      <c r="D1427" s="1"/>
      <c r="E1427" s="3"/>
      <c r="F1427" s="1"/>
      <c r="G1427" s="1"/>
      <c r="H1427" s="1"/>
      <c r="I1427" s="1"/>
      <c r="J1427" s="1"/>
      <c r="K1427" s="1"/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</row>
    <row r="1428" spans="4:31" ht="15.75" customHeight="1" x14ac:dyDescent="0.4">
      <c r="D1428" s="1"/>
      <c r="E1428" s="3"/>
      <c r="F1428" s="1"/>
      <c r="G1428" s="1"/>
      <c r="H1428" s="1"/>
      <c r="I1428" s="1"/>
      <c r="J1428" s="1"/>
      <c r="K1428" s="1"/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</row>
    <row r="1429" spans="4:31" ht="15.75" customHeight="1" x14ac:dyDescent="0.4">
      <c r="D1429" s="1"/>
      <c r="E1429" s="3"/>
      <c r="F1429" s="1"/>
      <c r="G1429" s="1"/>
      <c r="H1429" s="1"/>
      <c r="I1429" s="1"/>
      <c r="J1429" s="1"/>
      <c r="K1429" s="1"/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</row>
    <row r="1430" spans="4:31" ht="15.75" customHeight="1" x14ac:dyDescent="0.4">
      <c r="D1430" s="1"/>
      <c r="E1430" s="3"/>
      <c r="F1430" s="1"/>
      <c r="G1430" s="1"/>
      <c r="H1430" s="1"/>
      <c r="I1430" s="1"/>
      <c r="J1430" s="1"/>
      <c r="K1430" s="1"/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</row>
    <row r="1431" spans="4:31" ht="15.75" customHeight="1" x14ac:dyDescent="0.4">
      <c r="D1431" s="1"/>
      <c r="E1431" s="3"/>
      <c r="F1431" s="1"/>
      <c r="G1431" s="1"/>
      <c r="H1431" s="1"/>
      <c r="I1431" s="1"/>
      <c r="J1431" s="1"/>
      <c r="K1431" s="1"/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</row>
    <row r="1432" spans="4:31" ht="15.75" customHeight="1" x14ac:dyDescent="0.4">
      <c r="D1432" s="1"/>
      <c r="E1432" s="3"/>
      <c r="F1432" s="1"/>
      <c r="G1432" s="1"/>
      <c r="H1432" s="1"/>
      <c r="I1432" s="1"/>
      <c r="J1432" s="1"/>
      <c r="K1432" s="1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</row>
    <row r="1433" spans="4:31" ht="15.75" customHeight="1" x14ac:dyDescent="0.4">
      <c r="D1433" s="1"/>
      <c r="E1433" s="3"/>
      <c r="F1433" s="1"/>
      <c r="G1433" s="1"/>
      <c r="H1433" s="1"/>
      <c r="I1433" s="1"/>
      <c r="J1433" s="1"/>
      <c r="K1433" s="1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</row>
    <row r="1434" spans="4:31" ht="15.75" customHeight="1" x14ac:dyDescent="0.4">
      <c r="D1434" s="1"/>
      <c r="E1434" s="3"/>
      <c r="F1434" s="1"/>
      <c r="G1434" s="1"/>
      <c r="H1434" s="1"/>
      <c r="I1434" s="1"/>
      <c r="J1434" s="1"/>
      <c r="K1434" s="1"/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</row>
    <row r="1435" spans="4:31" ht="15.75" customHeight="1" x14ac:dyDescent="0.4">
      <c r="D1435" s="1"/>
      <c r="E1435" s="3"/>
      <c r="F1435" s="1"/>
      <c r="G1435" s="1"/>
      <c r="H1435" s="1"/>
      <c r="I1435" s="1"/>
      <c r="J1435" s="1"/>
      <c r="K1435" s="1"/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</row>
    <row r="1436" spans="4:31" ht="15.75" customHeight="1" x14ac:dyDescent="0.4">
      <c r="D1436" s="1"/>
      <c r="E1436" s="3"/>
      <c r="F1436" s="1"/>
      <c r="G1436" s="1"/>
      <c r="H1436" s="1"/>
      <c r="I1436" s="1"/>
      <c r="J1436" s="1"/>
      <c r="K1436" s="1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</row>
    <row r="1437" spans="4:31" ht="15.75" customHeight="1" x14ac:dyDescent="0.4">
      <c r="D1437" s="1"/>
      <c r="E1437" s="3"/>
      <c r="F1437" s="1"/>
      <c r="G1437" s="1"/>
      <c r="H1437" s="1"/>
      <c r="I1437" s="1"/>
      <c r="J1437" s="1"/>
      <c r="K1437" s="1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</row>
    <row r="1438" spans="4:31" ht="15.75" customHeight="1" x14ac:dyDescent="0.4">
      <c r="D1438" s="1"/>
      <c r="E1438" s="3"/>
      <c r="F1438" s="1"/>
      <c r="G1438" s="1"/>
      <c r="H1438" s="1"/>
      <c r="I1438" s="1"/>
      <c r="J1438" s="1"/>
      <c r="K1438" s="1"/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</row>
    <row r="1439" spans="4:31" ht="15.75" customHeight="1" x14ac:dyDescent="0.4">
      <c r="D1439" s="1"/>
      <c r="E1439" s="3"/>
      <c r="F1439" s="1"/>
      <c r="G1439" s="1"/>
      <c r="H1439" s="1"/>
      <c r="I1439" s="1"/>
      <c r="J1439" s="1"/>
      <c r="K1439" s="1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</row>
    <row r="1440" spans="4:31" ht="15.75" customHeight="1" x14ac:dyDescent="0.4">
      <c r="D1440" s="1"/>
      <c r="E1440" s="3"/>
      <c r="F1440" s="1"/>
      <c r="G1440" s="1"/>
      <c r="H1440" s="1"/>
      <c r="I1440" s="1"/>
      <c r="J1440" s="1"/>
      <c r="K1440" s="1"/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</row>
    <row r="1441" spans="4:31" ht="15.75" customHeight="1" x14ac:dyDescent="0.4">
      <c r="D1441" s="1"/>
      <c r="E1441" s="3"/>
      <c r="F1441" s="1"/>
      <c r="G1441" s="1"/>
      <c r="H1441" s="1"/>
      <c r="I1441" s="1"/>
      <c r="J1441" s="1"/>
      <c r="K1441" s="1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</row>
    <row r="1442" spans="4:31" ht="15.75" customHeight="1" x14ac:dyDescent="0.4">
      <c r="D1442" s="1"/>
      <c r="E1442" s="3"/>
      <c r="F1442" s="1"/>
      <c r="G1442" s="1"/>
      <c r="H1442" s="1"/>
      <c r="I1442" s="1"/>
      <c r="J1442" s="1"/>
      <c r="K1442" s="1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</row>
    <row r="1443" spans="4:31" ht="15.75" customHeight="1" x14ac:dyDescent="0.4">
      <c r="D1443" s="1"/>
      <c r="E1443" s="3"/>
      <c r="F1443" s="1"/>
      <c r="G1443" s="1"/>
      <c r="H1443" s="1"/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</row>
    <row r="1444" spans="4:31" ht="15.75" customHeight="1" x14ac:dyDescent="0.4">
      <c r="D1444" s="1"/>
      <c r="E1444" s="3"/>
      <c r="F1444" s="1"/>
      <c r="G1444" s="1"/>
      <c r="H1444" s="1"/>
      <c r="I1444" s="1"/>
      <c r="J1444" s="1"/>
      <c r="K1444" s="1"/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</row>
    <row r="1445" spans="4:31" ht="15.75" customHeight="1" x14ac:dyDescent="0.4">
      <c r="D1445" s="1"/>
      <c r="E1445" s="3"/>
      <c r="F1445" s="1"/>
      <c r="G1445" s="1"/>
      <c r="H1445" s="1"/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</row>
    <row r="1446" spans="4:31" ht="15.75" customHeight="1" x14ac:dyDescent="0.4">
      <c r="D1446" s="1"/>
      <c r="E1446" s="3"/>
      <c r="F1446" s="1"/>
      <c r="G1446" s="1"/>
      <c r="H1446" s="1"/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</row>
    <row r="1447" spans="4:31" ht="15.75" customHeight="1" x14ac:dyDescent="0.4">
      <c r="D1447" s="1"/>
      <c r="E1447" s="3"/>
      <c r="F1447" s="1"/>
      <c r="G1447" s="1"/>
      <c r="H1447" s="1"/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</row>
    <row r="1448" spans="4:31" ht="15.75" customHeight="1" x14ac:dyDescent="0.4">
      <c r="D1448" s="1"/>
      <c r="E1448" s="3"/>
      <c r="F1448" s="1"/>
      <c r="G1448" s="1"/>
      <c r="H1448" s="1"/>
      <c r="I1448" s="1"/>
      <c r="J1448" s="1"/>
      <c r="K1448" s="1"/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</row>
    <row r="1449" spans="4:31" ht="15.75" customHeight="1" x14ac:dyDescent="0.4">
      <c r="D1449" s="1"/>
      <c r="E1449" s="3"/>
      <c r="F1449" s="1"/>
      <c r="G1449" s="1"/>
      <c r="H1449" s="1"/>
      <c r="I1449" s="1"/>
      <c r="J1449" s="1"/>
      <c r="K1449" s="1"/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</row>
    <row r="1450" spans="4:31" ht="15.75" customHeight="1" x14ac:dyDescent="0.4">
      <c r="D1450" s="1"/>
      <c r="E1450" s="3"/>
      <c r="F1450" s="1"/>
      <c r="G1450" s="1"/>
      <c r="H1450" s="1"/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</row>
    <row r="1451" spans="4:31" ht="15.75" customHeight="1" x14ac:dyDescent="0.4">
      <c r="D1451" s="1"/>
      <c r="E1451" s="3"/>
      <c r="F1451" s="1"/>
      <c r="G1451" s="1"/>
      <c r="H1451" s="1"/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</row>
    <row r="1452" spans="4:31" ht="15.75" customHeight="1" x14ac:dyDescent="0.4">
      <c r="D1452" s="1"/>
      <c r="E1452" s="3"/>
      <c r="F1452" s="1"/>
      <c r="G1452" s="1"/>
      <c r="H1452" s="1"/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</row>
    <row r="1453" spans="4:31" ht="15.75" customHeight="1" x14ac:dyDescent="0.4">
      <c r="D1453" s="1"/>
      <c r="E1453" s="3"/>
      <c r="F1453" s="1"/>
      <c r="G1453" s="1"/>
      <c r="H1453" s="1"/>
      <c r="I1453" s="1"/>
      <c r="J1453" s="1"/>
      <c r="K1453" s="1"/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</row>
    <row r="1454" spans="4:31" ht="15.75" customHeight="1" x14ac:dyDescent="0.4">
      <c r="D1454" s="1"/>
      <c r="E1454" s="3"/>
      <c r="F1454" s="1"/>
      <c r="G1454" s="1"/>
      <c r="H1454" s="1"/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</row>
    <row r="1455" spans="4:31" ht="15.75" customHeight="1" x14ac:dyDescent="0.4">
      <c r="D1455" s="1"/>
      <c r="E1455" s="3"/>
      <c r="F1455" s="1"/>
      <c r="G1455" s="1"/>
      <c r="H1455" s="1"/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</row>
    <row r="1456" spans="4:31" ht="15.75" customHeight="1" x14ac:dyDescent="0.4">
      <c r="D1456" s="1"/>
      <c r="E1456" s="3"/>
      <c r="F1456" s="1"/>
      <c r="G1456" s="1"/>
      <c r="H1456" s="1"/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</row>
    <row r="1457" spans="4:31" ht="15.75" customHeight="1" x14ac:dyDescent="0.4">
      <c r="D1457" s="1"/>
      <c r="E1457" s="3"/>
      <c r="F1457" s="1"/>
      <c r="G1457" s="1"/>
      <c r="H1457" s="1"/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</row>
    <row r="1458" spans="4:31" ht="15.75" customHeight="1" x14ac:dyDescent="0.4">
      <c r="D1458" s="1"/>
      <c r="E1458" s="3"/>
      <c r="F1458" s="1"/>
      <c r="G1458" s="1"/>
      <c r="H1458" s="1"/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</row>
    <row r="1459" spans="4:31" ht="15.75" customHeight="1" x14ac:dyDescent="0.4">
      <c r="D1459" s="1"/>
      <c r="E1459" s="3"/>
      <c r="F1459" s="1"/>
      <c r="G1459" s="1"/>
      <c r="H1459" s="1"/>
      <c r="I1459" s="1"/>
      <c r="J1459" s="1"/>
      <c r="K1459" s="1"/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</row>
    <row r="1460" spans="4:31" ht="15.75" customHeight="1" x14ac:dyDescent="0.4">
      <c r="D1460" s="1"/>
      <c r="E1460" s="3"/>
      <c r="F1460" s="1"/>
      <c r="G1460" s="1"/>
      <c r="H1460" s="1"/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</row>
    <row r="1461" spans="4:31" ht="15.75" customHeight="1" x14ac:dyDescent="0.4">
      <c r="D1461" s="1"/>
      <c r="E1461" s="3"/>
      <c r="F1461" s="1"/>
      <c r="G1461" s="1"/>
      <c r="H1461" s="1"/>
      <c r="I1461" s="1"/>
      <c r="J1461" s="1"/>
      <c r="K1461" s="1"/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</row>
    <row r="1462" spans="4:31" ht="15.75" customHeight="1" x14ac:dyDescent="0.4">
      <c r="D1462" s="1"/>
      <c r="E1462" s="3"/>
      <c r="F1462" s="1"/>
      <c r="G1462" s="1"/>
      <c r="H1462" s="1"/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</row>
    <row r="1463" spans="4:31" ht="15.75" customHeight="1" x14ac:dyDescent="0.4">
      <c r="D1463" s="1"/>
      <c r="E1463" s="3"/>
      <c r="F1463" s="1"/>
      <c r="G1463" s="1"/>
      <c r="H1463" s="1"/>
      <c r="I1463" s="1"/>
      <c r="J1463" s="1"/>
      <c r="K1463" s="1"/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</row>
    <row r="1464" spans="4:31" ht="15.75" customHeight="1" x14ac:dyDescent="0.4">
      <c r="D1464" s="1"/>
      <c r="E1464" s="3"/>
      <c r="F1464" s="1"/>
      <c r="G1464" s="1"/>
      <c r="H1464" s="1"/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</row>
    <row r="1465" spans="4:31" ht="15.75" customHeight="1" x14ac:dyDescent="0.4">
      <c r="D1465" s="1"/>
      <c r="E1465" s="3"/>
      <c r="F1465" s="1"/>
      <c r="G1465" s="1"/>
      <c r="H1465" s="1"/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</row>
    <row r="1466" spans="4:31" ht="15.75" customHeight="1" x14ac:dyDescent="0.4">
      <c r="D1466" s="1"/>
      <c r="E1466" s="3"/>
      <c r="F1466" s="1"/>
      <c r="G1466" s="1"/>
      <c r="H1466" s="1"/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</row>
    <row r="1467" spans="4:31" ht="15.75" customHeight="1" x14ac:dyDescent="0.4">
      <c r="D1467" s="1"/>
      <c r="E1467" s="3"/>
      <c r="F1467" s="1"/>
      <c r="G1467" s="1"/>
      <c r="H1467" s="1"/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</row>
    <row r="1468" spans="4:31" ht="15.75" customHeight="1" x14ac:dyDescent="0.4">
      <c r="D1468" s="1"/>
      <c r="E1468" s="3"/>
      <c r="F1468" s="1"/>
      <c r="G1468" s="1"/>
      <c r="H1468" s="1"/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</row>
    <row r="1469" spans="4:31" ht="15.75" customHeight="1" x14ac:dyDescent="0.4">
      <c r="D1469" s="1"/>
      <c r="E1469" s="3"/>
      <c r="F1469" s="1"/>
      <c r="G1469" s="1"/>
      <c r="H1469" s="1"/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</row>
    <row r="1470" spans="4:31" ht="15.75" customHeight="1" x14ac:dyDescent="0.4">
      <c r="D1470" s="1"/>
      <c r="E1470" s="3"/>
      <c r="F1470" s="1"/>
      <c r="G1470" s="1"/>
      <c r="H1470" s="1"/>
      <c r="I1470" s="1"/>
      <c r="J1470" s="1"/>
      <c r="K1470" s="1"/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</row>
    <row r="1471" spans="4:31" ht="15.75" customHeight="1" x14ac:dyDescent="0.4">
      <c r="D1471" s="1"/>
      <c r="E1471" s="3"/>
      <c r="F1471" s="1"/>
      <c r="G1471" s="1"/>
      <c r="H1471" s="1"/>
      <c r="I1471" s="1"/>
      <c r="J1471" s="1"/>
      <c r="K1471" s="1"/>
      <c r="L1471" s="1"/>
      <c r="M1471" s="1"/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</row>
    <row r="1472" spans="4:31" ht="15.75" customHeight="1" x14ac:dyDescent="0.4">
      <c r="D1472" s="1"/>
      <c r="E1472" s="3"/>
      <c r="F1472" s="1"/>
      <c r="G1472" s="1"/>
      <c r="H1472" s="1"/>
      <c r="I1472" s="1"/>
      <c r="J1472" s="1"/>
      <c r="K1472" s="1"/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</row>
    <row r="1473" spans="4:31" ht="15.75" customHeight="1" x14ac:dyDescent="0.4">
      <c r="D1473" s="1"/>
      <c r="E1473" s="3"/>
      <c r="F1473" s="1"/>
      <c r="G1473" s="1"/>
      <c r="H1473" s="1"/>
      <c r="I1473" s="1"/>
      <c r="J1473" s="1"/>
      <c r="K1473" s="1"/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</row>
    <row r="1474" spans="4:31" ht="15.75" customHeight="1" x14ac:dyDescent="0.4">
      <c r="D1474" s="1"/>
      <c r="E1474" s="3"/>
      <c r="F1474" s="1"/>
      <c r="G1474" s="1"/>
      <c r="H1474" s="1"/>
      <c r="I1474" s="1"/>
      <c r="J1474" s="1"/>
      <c r="K1474" s="1"/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</row>
    <row r="1475" spans="4:31" ht="15.75" customHeight="1" x14ac:dyDescent="0.4">
      <c r="D1475" s="1"/>
      <c r="E1475" s="3"/>
      <c r="F1475" s="1"/>
      <c r="G1475" s="1"/>
      <c r="H1475" s="1"/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</row>
    <row r="1476" spans="4:31" ht="15.75" customHeight="1" x14ac:dyDescent="0.4">
      <c r="D1476" s="1"/>
      <c r="E1476" s="3"/>
      <c r="F1476" s="1"/>
      <c r="G1476" s="1"/>
      <c r="H1476" s="1"/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</row>
    <row r="1477" spans="4:31" ht="15.75" customHeight="1" x14ac:dyDescent="0.4">
      <c r="D1477" s="1"/>
      <c r="E1477" s="3"/>
      <c r="F1477" s="1"/>
      <c r="G1477" s="1"/>
      <c r="H1477" s="1"/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</row>
    <row r="1478" spans="4:31" ht="15.75" customHeight="1" x14ac:dyDescent="0.4">
      <c r="D1478" s="1"/>
      <c r="E1478" s="3"/>
      <c r="F1478" s="1"/>
      <c r="G1478" s="1"/>
      <c r="H1478" s="1"/>
      <c r="I1478" s="1"/>
      <c r="J1478" s="1"/>
      <c r="K1478" s="1"/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</row>
    <row r="1479" spans="4:31" ht="15.75" customHeight="1" x14ac:dyDescent="0.4">
      <c r="D1479" s="1"/>
      <c r="E1479" s="3"/>
      <c r="F1479" s="1"/>
      <c r="G1479" s="1"/>
      <c r="H1479" s="1"/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</row>
    <row r="1480" spans="4:31" ht="15.75" customHeight="1" x14ac:dyDescent="0.4">
      <c r="D1480" s="1"/>
      <c r="E1480" s="3"/>
      <c r="F1480" s="1"/>
      <c r="G1480" s="1"/>
      <c r="H1480" s="1"/>
      <c r="I1480" s="1"/>
      <c r="J1480" s="1"/>
      <c r="K1480" s="1"/>
      <c r="L1480" s="1"/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</row>
    <row r="1481" spans="4:31" ht="15.75" customHeight="1" x14ac:dyDescent="0.4">
      <c r="D1481" s="1"/>
      <c r="E1481" s="3"/>
      <c r="F1481" s="1"/>
      <c r="G1481" s="1"/>
      <c r="H1481" s="1"/>
      <c r="I1481" s="1"/>
      <c r="J1481" s="1"/>
      <c r="K1481" s="1"/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</row>
    <row r="1482" spans="4:31" ht="15.75" customHeight="1" x14ac:dyDescent="0.4">
      <c r="D1482" s="1"/>
      <c r="E1482" s="3"/>
      <c r="F1482" s="1"/>
      <c r="G1482" s="1"/>
      <c r="H1482" s="1"/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</row>
    <row r="1483" spans="4:31" ht="15.75" customHeight="1" x14ac:dyDescent="0.4">
      <c r="D1483" s="1"/>
      <c r="E1483" s="3"/>
      <c r="F1483" s="1"/>
      <c r="G1483" s="1"/>
      <c r="H1483" s="1"/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</row>
    <row r="1484" spans="4:31" ht="15.75" customHeight="1" x14ac:dyDescent="0.4">
      <c r="D1484" s="1"/>
      <c r="E1484" s="3"/>
      <c r="F1484" s="1"/>
      <c r="G1484" s="1"/>
      <c r="H1484" s="1"/>
      <c r="I1484" s="1"/>
      <c r="J1484" s="1"/>
      <c r="K1484" s="1"/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</row>
    <row r="1485" spans="4:31" ht="15.75" customHeight="1" x14ac:dyDescent="0.4">
      <c r="D1485" s="1"/>
      <c r="E1485" s="3"/>
      <c r="F1485" s="1"/>
      <c r="G1485" s="1"/>
      <c r="H1485" s="1"/>
      <c r="I1485" s="1"/>
      <c r="J1485" s="1"/>
      <c r="K1485" s="1"/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</row>
    <row r="1486" spans="4:31" ht="15.75" customHeight="1" x14ac:dyDescent="0.4">
      <c r="D1486" s="1"/>
      <c r="E1486" s="3"/>
      <c r="F1486" s="1"/>
      <c r="G1486" s="1"/>
      <c r="H1486" s="1"/>
      <c r="I1486" s="1"/>
      <c r="J1486" s="1"/>
      <c r="K1486" s="1"/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</row>
    <row r="1487" spans="4:31" ht="15.75" customHeight="1" x14ac:dyDescent="0.4">
      <c r="D1487" s="1"/>
      <c r="E1487" s="3"/>
      <c r="F1487" s="1"/>
      <c r="G1487" s="1"/>
      <c r="H1487" s="1"/>
      <c r="I1487" s="1"/>
      <c r="J1487" s="1"/>
      <c r="K1487" s="1"/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</row>
    <row r="1488" spans="4:31" ht="15.75" customHeight="1" x14ac:dyDescent="0.4">
      <c r="D1488" s="1"/>
      <c r="E1488" s="3"/>
      <c r="F1488" s="1"/>
      <c r="G1488" s="1"/>
      <c r="H1488" s="1"/>
      <c r="I1488" s="1"/>
      <c r="J1488" s="1"/>
      <c r="K1488" s="1"/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</row>
    <row r="1489" spans="4:31" ht="15.75" customHeight="1" x14ac:dyDescent="0.4">
      <c r="D1489" s="1"/>
      <c r="E1489" s="3"/>
      <c r="F1489" s="1"/>
      <c r="G1489" s="1"/>
      <c r="H1489" s="1"/>
      <c r="I1489" s="1"/>
      <c r="J1489" s="1"/>
      <c r="K1489" s="1"/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</row>
    <row r="1490" spans="4:31" ht="15.75" customHeight="1" x14ac:dyDescent="0.4">
      <c r="D1490" s="1"/>
      <c r="E1490" s="3"/>
      <c r="F1490" s="1"/>
      <c r="G1490" s="1"/>
      <c r="H1490" s="1"/>
      <c r="I1490" s="1"/>
      <c r="J1490" s="1"/>
      <c r="K1490" s="1"/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</row>
    <row r="1491" spans="4:31" ht="15.75" customHeight="1" x14ac:dyDescent="0.4">
      <c r="D1491" s="1"/>
      <c r="E1491" s="3"/>
      <c r="F1491" s="1"/>
      <c r="G1491" s="1"/>
      <c r="H1491" s="1"/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</row>
    <row r="1492" spans="4:31" ht="15.75" customHeight="1" x14ac:dyDescent="0.4">
      <c r="D1492" s="1"/>
      <c r="E1492" s="3"/>
      <c r="F1492" s="1"/>
      <c r="G1492" s="1"/>
      <c r="H1492" s="1"/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</row>
    <row r="1493" spans="4:31" ht="15.75" customHeight="1" x14ac:dyDescent="0.4">
      <c r="D1493" s="1"/>
      <c r="E1493" s="3"/>
      <c r="F1493" s="1"/>
      <c r="G1493" s="1"/>
      <c r="H1493" s="1"/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</row>
    <row r="1494" spans="4:31" ht="15.75" customHeight="1" x14ac:dyDescent="0.4">
      <c r="D1494" s="1"/>
      <c r="E1494" s="3"/>
      <c r="F1494" s="1"/>
      <c r="G1494" s="1"/>
      <c r="H1494" s="1"/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</row>
    <row r="1495" spans="4:31" ht="15.75" customHeight="1" x14ac:dyDescent="0.4">
      <c r="D1495" s="1"/>
      <c r="E1495" s="3"/>
      <c r="F1495" s="1"/>
      <c r="G1495" s="1"/>
      <c r="H1495" s="1"/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</row>
    <row r="1496" spans="4:31" ht="15.75" customHeight="1" x14ac:dyDescent="0.4">
      <c r="D1496" s="1"/>
      <c r="E1496" s="3"/>
      <c r="F1496" s="1"/>
      <c r="G1496" s="1"/>
      <c r="H1496" s="1"/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</row>
    <row r="1497" spans="4:31" ht="15.75" customHeight="1" x14ac:dyDescent="0.4">
      <c r="D1497" s="1"/>
      <c r="E1497" s="3"/>
      <c r="F1497" s="1"/>
      <c r="G1497" s="1"/>
      <c r="H1497" s="1"/>
      <c r="I1497" s="1"/>
      <c r="J1497" s="1"/>
      <c r="K1497" s="1"/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</row>
    <row r="1498" spans="4:31" ht="15.75" customHeight="1" x14ac:dyDescent="0.4">
      <c r="D1498" s="1"/>
      <c r="E1498" s="3"/>
      <c r="F1498" s="1"/>
      <c r="G1498" s="1"/>
      <c r="H1498" s="1"/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</row>
    <row r="1499" spans="4:31" ht="15.75" customHeight="1" x14ac:dyDescent="0.4">
      <c r="D1499" s="1"/>
      <c r="E1499" s="3"/>
      <c r="F1499" s="1"/>
      <c r="G1499" s="1"/>
      <c r="H1499" s="1"/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</row>
    <row r="1500" spans="4:31" ht="15.75" customHeight="1" x14ac:dyDescent="0.4">
      <c r="D1500" s="1"/>
      <c r="E1500" s="3"/>
      <c r="F1500" s="1"/>
      <c r="G1500" s="1"/>
      <c r="H1500" s="1"/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</row>
    <row r="1501" spans="4:31" ht="15.75" customHeight="1" x14ac:dyDescent="0.4">
      <c r="D1501" s="1"/>
      <c r="E1501" s="3"/>
      <c r="F1501" s="1"/>
      <c r="G1501" s="1"/>
      <c r="H1501" s="1"/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</row>
    <row r="1502" spans="4:31" ht="15.75" customHeight="1" x14ac:dyDescent="0.4">
      <c r="D1502" s="1"/>
      <c r="E1502" s="3"/>
      <c r="F1502" s="1"/>
      <c r="G1502" s="1"/>
      <c r="H1502" s="1"/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</row>
    <row r="1503" spans="4:31" ht="15.75" customHeight="1" x14ac:dyDescent="0.4">
      <c r="D1503" s="1"/>
      <c r="E1503" s="3"/>
      <c r="F1503" s="1"/>
      <c r="G1503" s="1"/>
      <c r="H1503" s="1"/>
      <c r="I1503" s="1"/>
      <c r="J1503" s="1"/>
      <c r="K1503" s="1"/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</row>
    <row r="1504" spans="4:31" ht="15.75" customHeight="1" x14ac:dyDescent="0.4">
      <c r="D1504" s="1"/>
      <c r="E1504" s="3"/>
      <c r="F1504" s="1"/>
      <c r="G1504" s="1"/>
      <c r="H1504" s="1"/>
      <c r="I1504" s="1"/>
      <c r="J1504" s="1"/>
      <c r="K1504" s="1"/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</row>
    <row r="1505" spans="4:31" ht="15.75" customHeight="1" x14ac:dyDescent="0.4">
      <c r="D1505" s="1"/>
      <c r="E1505" s="3"/>
      <c r="F1505" s="1"/>
      <c r="G1505" s="1"/>
      <c r="H1505" s="1"/>
      <c r="I1505" s="1"/>
      <c r="J1505" s="1"/>
      <c r="K1505" s="1"/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</row>
    <row r="1506" spans="4:31" ht="15.75" customHeight="1" x14ac:dyDescent="0.4">
      <c r="D1506" s="1"/>
      <c r="E1506" s="3"/>
      <c r="F1506" s="1"/>
      <c r="G1506" s="1"/>
      <c r="H1506" s="1"/>
      <c r="I1506" s="1"/>
      <c r="J1506" s="1"/>
      <c r="K1506" s="1"/>
      <c r="L1506" s="1"/>
      <c r="M1506" s="1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</row>
    <row r="1507" spans="4:31" ht="15.75" customHeight="1" x14ac:dyDescent="0.4">
      <c r="D1507" s="1"/>
      <c r="E1507" s="3"/>
      <c r="F1507" s="1"/>
      <c r="G1507" s="1"/>
      <c r="H1507" s="1"/>
      <c r="I1507" s="1"/>
      <c r="J1507" s="1"/>
      <c r="K1507" s="1"/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</row>
    <row r="1508" spans="4:31" ht="15.75" customHeight="1" x14ac:dyDescent="0.4">
      <c r="D1508" s="1"/>
      <c r="E1508" s="3"/>
      <c r="F1508" s="1"/>
      <c r="G1508" s="1"/>
      <c r="H1508" s="1"/>
      <c r="I1508" s="1"/>
      <c r="J1508" s="1"/>
      <c r="K1508" s="1"/>
      <c r="L1508" s="1"/>
      <c r="M1508" s="1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</row>
    <row r="1509" spans="4:31" ht="15.75" customHeight="1" x14ac:dyDescent="0.4">
      <c r="D1509" s="1"/>
      <c r="E1509" s="3"/>
      <c r="F1509" s="1"/>
      <c r="G1509" s="1"/>
      <c r="H1509" s="1"/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</row>
    <row r="1510" spans="4:31" ht="15.75" customHeight="1" x14ac:dyDescent="0.4">
      <c r="D1510" s="1"/>
      <c r="E1510" s="3"/>
      <c r="F1510" s="1"/>
      <c r="G1510" s="1"/>
      <c r="H1510" s="1"/>
      <c r="I1510" s="1"/>
      <c r="J1510" s="1"/>
      <c r="K1510" s="1"/>
      <c r="L1510" s="1"/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</row>
    <row r="1511" spans="4:31" ht="15.75" customHeight="1" x14ac:dyDescent="0.4">
      <c r="D1511" s="1"/>
      <c r="E1511" s="3"/>
      <c r="F1511" s="1"/>
      <c r="G1511" s="1"/>
      <c r="H1511" s="1"/>
      <c r="I1511" s="1"/>
      <c r="J1511" s="1"/>
      <c r="K1511" s="1"/>
      <c r="L1511" s="1"/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</row>
    <row r="1512" spans="4:31" ht="15.75" customHeight="1" x14ac:dyDescent="0.4">
      <c r="D1512" s="1"/>
      <c r="E1512" s="3"/>
      <c r="F1512" s="1"/>
      <c r="G1512" s="1"/>
      <c r="H1512" s="1"/>
      <c r="I1512" s="1"/>
      <c r="J1512" s="1"/>
      <c r="K1512" s="1"/>
      <c r="L1512" s="1"/>
      <c r="M1512" s="1"/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</row>
    <row r="1513" spans="4:31" ht="15.75" customHeight="1" x14ac:dyDescent="0.4">
      <c r="D1513" s="1"/>
      <c r="E1513" s="3"/>
      <c r="F1513" s="1"/>
      <c r="G1513" s="1"/>
      <c r="H1513" s="1"/>
      <c r="I1513" s="1"/>
      <c r="J1513" s="1"/>
      <c r="K1513" s="1"/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</row>
    <row r="1514" spans="4:31" ht="15.75" customHeight="1" x14ac:dyDescent="0.4">
      <c r="D1514" s="1"/>
      <c r="E1514" s="3"/>
      <c r="F1514" s="1"/>
      <c r="G1514" s="1"/>
      <c r="H1514" s="1"/>
      <c r="I1514" s="1"/>
      <c r="J1514" s="1"/>
      <c r="K1514" s="1"/>
      <c r="L1514" s="1"/>
      <c r="M1514" s="1"/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</row>
    <row r="1515" spans="4:31" ht="15.75" customHeight="1" x14ac:dyDescent="0.4">
      <c r="D1515" s="1"/>
      <c r="E1515" s="3"/>
      <c r="F1515" s="1"/>
      <c r="G1515" s="1"/>
      <c r="H1515" s="1"/>
      <c r="I1515" s="1"/>
      <c r="J1515" s="1"/>
      <c r="K1515" s="1"/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</row>
    <row r="1516" spans="4:31" ht="15.75" customHeight="1" x14ac:dyDescent="0.4">
      <c r="D1516" s="1"/>
      <c r="E1516" s="3"/>
      <c r="F1516" s="1"/>
      <c r="G1516" s="1"/>
      <c r="H1516" s="1"/>
      <c r="I1516" s="1"/>
      <c r="J1516" s="1"/>
      <c r="K1516" s="1"/>
      <c r="L1516" s="1"/>
      <c r="M1516" s="1"/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</row>
    <row r="1517" spans="4:31" ht="15.75" customHeight="1" x14ac:dyDescent="0.4">
      <c r="D1517" s="1"/>
      <c r="E1517" s="3"/>
      <c r="F1517" s="1"/>
      <c r="G1517" s="1"/>
      <c r="H1517" s="1"/>
      <c r="I1517" s="1"/>
      <c r="J1517" s="1"/>
      <c r="K1517" s="1"/>
      <c r="L1517" s="1"/>
      <c r="M1517" s="1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</row>
    <row r="1518" spans="4:31" ht="15.75" customHeight="1" x14ac:dyDescent="0.4">
      <c r="D1518" s="1"/>
      <c r="E1518" s="3"/>
      <c r="F1518" s="1"/>
      <c r="G1518" s="1"/>
      <c r="H1518" s="1"/>
      <c r="I1518" s="1"/>
      <c r="J1518" s="1"/>
      <c r="K1518" s="1"/>
      <c r="L1518" s="1"/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</row>
    <row r="1519" spans="4:31" ht="15.75" customHeight="1" x14ac:dyDescent="0.4">
      <c r="D1519" s="1"/>
      <c r="E1519" s="3"/>
      <c r="F1519" s="1"/>
      <c r="G1519" s="1"/>
      <c r="H1519" s="1"/>
      <c r="I1519" s="1"/>
      <c r="J1519" s="1"/>
      <c r="K1519" s="1"/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</row>
    <row r="1520" spans="4:31" ht="15.75" customHeight="1" x14ac:dyDescent="0.4">
      <c r="D1520" s="1"/>
      <c r="E1520" s="3"/>
      <c r="F1520" s="1"/>
      <c r="G1520" s="1"/>
      <c r="H1520" s="1"/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</row>
    <row r="1521" spans="4:31" ht="15.75" customHeight="1" x14ac:dyDescent="0.4">
      <c r="D1521" s="1"/>
      <c r="E1521" s="3"/>
      <c r="F1521" s="1"/>
      <c r="G1521" s="1"/>
      <c r="H1521" s="1"/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</row>
    <row r="1522" spans="4:31" ht="15.75" customHeight="1" x14ac:dyDescent="0.4">
      <c r="D1522" s="1"/>
      <c r="E1522" s="3"/>
      <c r="F1522" s="1"/>
      <c r="G1522" s="1"/>
      <c r="H1522" s="1"/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</row>
    <row r="1523" spans="4:31" ht="15.75" customHeight="1" x14ac:dyDescent="0.4">
      <c r="D1523" s="1"/>
      <c r="E1523" s="3"/>
      <c r="F1523" s="1"/>
      <c r="G1523" s="1"/>
      <c r="H1523" s="1"/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</row>
    <row r="1524" spans="4:31" ht="15.75" customHeight="1" x14ac:dyDescent="0.4">
      <c r="D1524" s="1"/>
      <c r="E1524" s="3"/>
      <c r="F1524" s="1"/>
      <c r="G1524" s="1"/>
      <c r="H1524" s="1"/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</row>
    <row r="1525" spans="4:31" ht="15.75" customHeight="1" x14ac:dyDescent="0.4">
      <c r="D1525" s="1"/>
      <c r="E1525" s="3"/>
      <c r="F1525" s="1"/>
      <c r="G1525" s="1"/>
      <c r="H1525" s="1"/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</row>
    <row r="1526" spans="4:31" ht="15.75" customHeight="1" x14ac:dyDescent="0.4">
      <c r="D1526" s="1"/>
      <c r="E1526" s="3"/>
      <c r="F1526" s="1"/>
      <c r="G1526" s="1"/>
      <c r="H1526" s="1"/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</row>
    <row r="1527" spans="4:31" ht="15.75" customHeight="1" x14ac:dyDescent="0.4">
      <c r="D1527" s="1"/>
      <c r="E1527" s="3"/>
      <c r="F1527" s="1"/>
      <c r="G1527" s="1"/>
      <c r="H1527" s="1"/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</row>
    <row r="1528" spans="4:31" ht="15.75" customHeight="1" x14ac:dyDescent="0.4">
      <c r="D1528" s="1"/>
      <c r="E1528" s="3"/>
      <c r="F1528" s="1"/>
      <c r="G1528" s="1"/>
      <c r="H1528" s="1"/>
      <c r="I1528" s="1"/>
      <c r="J1528" s="1"/>
      <c r="K1528" s="1"/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</row>
    <row r="1529" spans="4:31" ht="15.75" customHeight="1" x14ac:dyDescent="0.4">
      <c r="D1529" s="1"/>
      <c r="E1529" s="3"/>
      <c r="F1529" s="1"/>
      <c r="G1529" s="1"/>
      <c r="H1529" s="1"/>
      <c r="I1529" s="1"/>
      <c r="J1529" s="1"/>
      <c r="K1529" s="1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</row>
    <row r="1530" spans="4:31" ht="15.75" customHeight="1" x14ac:dyDescent="0.4">
      <c r="D1530" s="1"/>
      <c r="E1530" s="3"/>
      <c r="F1530" s="1"/>
      <c r="G1530" s="1"/>
      <c r="H1530" s="1"/>
      <c r="I1530" s="1"/>
      <c r="J1530" s="1"/>
      <c r="K1530" s="1"/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</row>
    <row r="1531" spans="4:31" ht="15.75" customHeight="1" x14ac:dyDescent="0.4">
      <c r="D1531" s="1"/>
      <c r="E1531" s="3"/>
      <c r="F1531" s="1"/>
      <c r="G1531" s="1"/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</row>
    <row r="1532" spans="4:31" ht="15.75" customHeight="1" x14ac:dyDescent="0.4">
      <c r="D1532" s="1"/>
      <c r="E1532" s="3"/>
      <c r="F1532" s="1"/>
      <c r="G1532" s="1"/>
      <c r="H1532" s="1"/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</row>
    <row r="1533" spans="4:31" ht="15.75" customHeight="1" x14ac:dyDescent="0.4">
      <c r="D1533" s="1"/>
      <c r="E1533" s="3"/>
      <c r="F1533" s="1"/>
      <c r="G1533" s="1"/>
      <c r="H1533" s="1"/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</row>
    <row r="1534" spans="4:31" ht="15.75" customHeight="1" x14ac:dyDescent="0.4">
      <c r="D1534" s="1"/>
      <c r="E1534" s="3"/>
      <c r="F1534" s="1"/>
      <c r="G1534" s="1"/>
      <c r="H1534" s="1"/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</row>
    <row r="1535" spans="4:31" ht="15.75" customHeight="1" x14ac:dyDescent="0.4">
      <c r="D1535" s="1"/>
      <c r="E1535" s="3"/>
      <c r="F1535" s="1"/>
      <c r="G1535" s="1"/>
      <c r="H1535" s="1"/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</row>
    <row r="1536" spans="4:31" ht="15.75" customHeight="1" x14ac:dyDescent="0.4">
      <c r="D1536" s="1"/>
      <c r="E1536" s="3"/>
      <c r="F1536" s="1"/>
      <c r="G1536" s="1"/>
      <c r="H1536" s="1"/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</row>
    <row r="1537" spans="4:31" ht="15.75" customHeight="1" x14ac:dyDescent="0.4">
      <c r="D1537" s="1"/>
      <c r="E1537" s="3"/>
      <c r="F1537" s="1"/>
      <c r="G1537" s="1"/>
      <c r="H1537" s="1"/>
      <c r="I1537" s="1"/>
      <c r="J1537" s="1"/>
      <c r="K1537" s="1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</row>
    <row r="1538" spans="4:31" ht="15.75" customHeight="1" x14ac:dyDescent="0.4">
      <c r="D1538" s="1"/>
      <c r="E1538" s="3"/>
      <c r="F1538" s="1"/>
      <c r="G1538" s="1"/>
      <c r="H1538" s="1"/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</row>
    <row r="1539" spans="4:31" ht="15.75" customHeight="1" x14ac:dyDescent="0.4">
      <c r="D1539" s="1"/>
      <c r="E1539" s="3"/>
      <c r="F1539" s="1"/>
      <c r="G1539" s="1"/>
      <c r="H1539" s="1"/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</row>
    <row r="1540" spans="4:31" ht="15.75" customHeight="1" x14ac:dyDescent="0.4">
      <c r="D1540" s="1"/>
      <c r="E1540" s="3"/>
      <c r="F1540" s="1"/>
      <c r="G1540" s="1"/>
      <c r="H1540" s="1"/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</row>
    <row r="1541" spans="4:31" ht="15.75" customHeight="1" x14ac:dyDescent="0.4">
      <c r="D1541" s="1"/>
      <c r="E1541" s="3"/>
      <c r="F1541" s="1"/>
      <c r="G1541" s="1"/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</row>
    <row r="1542" spans="4:31" ht="15.75" customHeight="1" x14ac:dyDescent="0.4">
      <c r="D1542" s="1"/>
      <c r="E1542" s="3"/>
      <c r="F1542" s="1"/>
      <c r="G1542" s="1"/>
      <c r="H1542" s="1"/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</row>
    <row r="1543" spans="4:31" ht="15.75" customHeight="1" x14ac:dyDescent="0.4">
      <c r="D1543" s="1"/>
      <c r="E1543" s="3"/>
      <c r="F1543" s="1"/>
      <c r="G1543" s="1"/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</row>
    <row r="1544" spans="4:31" ht="15.75" customHeight="1" x14ac:dyDescent="0.4">
      <c r="D1544" s="1"/>
      <c r="E1544" s="3"/>
      <c r="F1544" s="1"/>
      <c r="G1544" s="1"/>
      <c r="H1544" s="1"/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</row>
    <row r="1545" spans="4:31" ht="15.75" customHeight="1" x14ac:dyDescent="0.4">
      <c r="D1545" s="1"/>
      <c r="E1545" s="3"/>
      <c r="F1545" s="1"/>
      <c r="G1545" s="1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</row>
    <row r="1546" spans="4:31" ht="15.75" customHeight="1" x14ac:dyDescent="0.4">
      <c r="D1546" s="1"/>
      <c r="E1546" s="3"/>
      <c r="F1546" s="1"/>
      <c r="G1546" s="1"/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</row>
    <row r="1547" spans="4:31" ht="15.75" customHeight="1" x14ac:dyDescent="0.4">
      <c r="D1547" s="1"/>
      <c r="E1547" s="3"/>
      <c r="F1547" s="1"/>
      <c r="G1547" s="1"/>
      <c r="H1547" s="1"/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</row>
    <row r="1548" spans="4:31" ht="15.75" customHeight="1" x14ac:dyDescent="0.4">
      <c r="D1548" s="1"/>
      <c r="E1548" s="3"/>
      <c r="F1548" s="1"/>
      <c r="G1548" s="1"/>
      <c r="H1548" s="1"/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</row>
    <row r="1549" spans="4:31" ht="15.75" customHeight="1" x14ac:dyDescent="0.4">
      <c r="D1549" s="1"/>
      <c r="E1549" s="3"/>
      <c r="F1549" s="1"/>
      <c r="G1549" s="1"/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</row>
    <row r="1550" spans="4:31" ht="15.75" customHeight="1" x14ac:dyDescent="0.4">
      <c r="D1550" s="1"/>
      <c r="E1550" s="3"/>
      <c r="F1550" s="1"/>
      <c r="G1550" s="1"/>
      <c r="H1550" s="1"/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</row>
    <row r="1551" spans="4:31" ht="15.75" customHeight="1" x14ac:dyDescent="0.4">
      <c r="D1551" s="1"/>
      <c r="E1551" s="3"/>
      <c r="F1551" s="1"/>
      <c r="G1551" s="1"/>
      <c r="H1551" s="1"/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</row>
    <row r="1552" spans="4:31" ht="15.75" customHeight="1" x14ac:dyDescent="0.4">
      <c r="D1552" s="1"/>
      <c r="E1552" s="3"/>
      <c r="F1552" s="1"/>
      <c r="G1552" s="1"/>
      <c r="H1552" s="1"/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</row>
    <row r="1553" spans="4:31" ht="15.75" customHeight="1" x14ac:dyDescent="0.4">
      <c r="D1553" s="1"/>
      <c r="E1553" s="3"/>
      <c r="F1553" s="1"/>
      <c r="G1553" s="1"/>
      <c r="H1553" s="1"/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</row>
    <row r="1554" spans="4:31" ht="15.75" customHeight="1" x14ac:dyDescent="0.4">
      <c r="D1554" s="1"/>
      <c r="E1554" s="3"/>
      <c r="F1554" s="1"/>
      <c r="G1554" s="1"/>
      <c r="H1554" s="1"/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</row>
    <row r="1555" spans="4:31" ht="15.75" customHeight="1" x14ac:dyDescent="0.4">
      <c r="D1555" s="1"/>
      <c r="E1555" s="3"/>
      <c r="F1555" s="1"/>
      <c r="G1555" s="1"/>
      <c r="H1555" s="1"/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</row>
    <row r="1556" spans="4:31" ht="15.75" customHeight="1" x14ac:dyDescent="0.4">
      <c r="D1556" s="1"/>
      <c r="E1556" s="3"/>
      <c r="F1556" s="1"/>
      <c r="G1556" s="1"/>
      <c r="H1556" s="1"/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</row>
    <row r="1557" spans="4:31" ht="15.75" customHeight="1" x14ac:dyDescent="0.4">
      <c r="D1557" s="1"/>
      <c r="E1557" s="3"/>
      <c r="F1557" s="1"/>
      <c r="G1557" s="1"/>
      <c r="H1557" s="1"/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</row>
    <row r="1558" spans="4:31" ht="15.75" customHeight="1" x14ac:dyDescent="0.4">
      <c r="D1558" s="1"/>
      <c r="E1558" s="3"/>
      <c r="F1558" s="1"/>
      <c r="G1558" s="1"/>
      <c r="H1558" s="1"/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</row>
    <row r="1559" spans="4:31" ht="15.75" customHeight="1" x14ac:dyDescent="0.4">
      <c r="D1559" s="1"/>
      <c r="E1559" s="3"/>
      <c r="F1559" s="1"/>
      <c r="G1559" s="1"/>
      <c r="H1559" s="1"/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</row>
    <row r="1560" spans="4:31" ht="15.75" customHeight="1" x14ac:dyDescent="0.4">
      <c r="D1560" s="1"/>
      <c r="E1560" s="3"/>
      <c r="F1560" s="1"/>
      <c r="G1560" s="1"/>
      <c r="H1560" s="1"/>
      <c r="I1560" s="1"/>
      <c r="J1560" s="1"/>
      <c r="K1560" s="1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</row>
    <row r="1561" spans="4:31" ht="15.75" customHeight="1" x14ac:dyDescent="0.4">
      <c r="D1561" s="1"/>
      <c r="E1561" s="3"/>
      <c r="F1561" s="1"/>
      <c r="G1561" s="1"/>
      <c r="H1561" s="1"/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</row>
    <row r="1562" spans="4:31" ht="15.75" customHeight="1" x14ac:dyDescent="0.4">
      <c r="D1562" s="1"/>
      <c r="E1562" s="3"/>
      <c r="F1562" s="1"/>
      <c r="G1562" s="1"/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</row>
    <row r="1563" spans="4:31" ht="15.75" customHeight="1" x14ac:dyDescent="0.4">
      <c r="D1563" s="1"/>
      <c r="E1563" s="3"/>
      <c r="F1563" s="1"/>
      <c r="G1563" s="1"/>
      <c r="H1563" s="1"/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</row>
    <row r="1564" spans="4:31" ht="15.75" customHeight="1" x14ac:dyDescent="0.4">
      <c r="D1564" s="1"/>
      <c r="E1564" s="3"/>
      <c r="F1564" s="1"/>
      <c r="G1564" s="1"/>
      <c r="H1564" s="1"/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</row>
    <row r="1565" spans="4:31" ht="15.75" customHeight="1" x14ac:dyDescent="0.4">
      <c r="D1565" s="1"/>
      <c r="E1565" s="3"/>
      <c r="F1565" s="1"/>
      <c r="G1565" s="1"/>
      <c r="H1565" s="1"/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</row>
    <row r="1566" spans="4:31" ht="15.75" customHeight="1" x14ac:dyDescent="0.4">
      <c r="D1566" s="1"/>
      <c r="E1566" s="3"/>
      <c r="F1566" s="1"/>
      <c r="G1566" s="1"/>
      <c r="H1566" s="1"/>
      <c r="I1566" s="1"/>
      <c r="J1566" s="1"/>
      <c r="K1566" s="1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</row>
    <row r="1567" spans="4:31" ht="15.75" customHeight="1" x14ac:dyDescent="0.4">
      <c r="D1567" s="1"/>
      <c r="E1567" s="3"/>
      <c r="F1567" s="1"/>
      <c r="G1567" s="1"/>
      <c r="H1567" s="1"/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</row>
    <row r="1568" spans="4:31" ht="15.75" customHeight="1" x14ac:dyDescent="0.4">
      <c r="D1568" s="1"/>
      <c r="E1568" s="3"/>
      <c r="F1568" s="1"/>
      <c r="G1568" s="1"/>
      <c r="H1568" s="1"/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</row>
    <row r="1569" spans="4:31" ht="15.75" customHeight="1" x14ac:dyDescent="0.4">
      <c r="D1569" s="1"/>
      <c r="E1569" s="3"/>
      <c r="F1569" s="1"/>
      <c r="G1569" s="1"/>
      <c r="H1569" s="1"/>
      <c r="I1569" s="1"/>
      <c r="J1569" s="1"/>
      <c r="K1569" s="1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</row>
    <row r="1570" spans="4:31" ht="15.75" customHeight="1" x14ac:dyDescent="0.4">
      <c r="D1570" s="1"/>
      <c r="E1570" s="3"/>
      <c r="F1570" s="1"/>
      <c r="G1570" s="1"/>
      <c r="H1570" s="1"/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</row>
    <row r="1571" spans="4:31" ht="15.75" customHeight="1" x14ac:dyDescent="0.4">
      <c r="D1571" s="1"/>
      <c r="E1571" s="3"/>
      <c r="F1571" s="1"/>
      <c r="G1571" s="1"/>
      <c r="H1571" s="1"/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</row>
    <row r="1572" spans="4:31" ht="15.75" customHeight="1" x14ac:dyDescent="0.4">
      <c r="D1572" s="1"/>
      <c r="E1572" s="3"/>
      <c r="F1572" s="1"/>
      <c r="G1572" s="1"/>
      <c r="H1572" s="1"/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</row>
    <row r="1573" spans="4:31" ht="15.75" customHeight="1" x14ac:dyDescent="0.4">
      <c r="D1573" s="1"/>
      <c r="E1573" s="3"/>
      <c r="F1573" s="1"/>
      <c r="G1573" s="1"/>
      <c r="H1573" s="1"/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</row>
    <row r="1574" spans="4:31" ht="15.75" customHeight="1" x14ac:dyDescent="0.4">
      <c r="D1574" s="1"/>
      <c r="E1574" s="3"/>
      <c r="F1574" s="1"/>
      <c r="G1574" s="1"/>
      <c r="H1574" s="1"/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</row>
    <row r="1575" spans="4:31" ht="15.75" customHeight="1" x14ac:dyDescent="0.4">
      <c r="D1575" s="1"/>
      <c r="E1575" s="3"/>
      <c r="F1575" s="1"/>
      <c r="G1575" s="1"/>
      <c r="H1575" s="1"/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</row>
    <row r="1576" spans="4:31" ht="15.75" customHeight="1" x14ac:dyDescent="0.4">
      <c r="D1576" s="1"/>
      <c r="E1576" s="3"/>
      <c r="F1576" s="1"/>
      <c r="G1576" s="1"/>
      <c r="H1576" s="1"/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</row>
    <row r="1577" spans="4:31" ht="15.75" customHeight="1" x14ac:dyDescent="0.4">
      <c r="D1577" s="1"/>
      <c r="E1577" s="3"/>
      <c r="F1577" s="1"/>
      <c r="G1577" s="1"/>
      <c r="H1577" s="1"/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</row>
    <row r="1578" spans="4:31" ht="15.75" customHeight="1" x14ac:dyDescent="0.4">
      <c r="D1578" s="1"/>
      <c r="E1578" s="3"/>
      <c r="F1578" s="1"/>
      <c r="G1578" s="1"/>
      <c r="H1578" s="1"/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</row>
    <row r="1579" spans="4:31" ht="15.75" customHeight="1" x14ac:dyDescent="0.4">
      <c r="D1579" s="1"/>
      <c r="E1579" s="3"/>
      <c r="F1579" s="1"/>
      <c r="G1579" s="1"/>
      <c r="H1579" s="1"/>
      <c r="I1579" s="1"/>
      <c r="J1579" s="1"/>
      <c r="K1579" s="1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</row>
    <row r="1580" spans="4:31" ht="15.75" customHeight="1" x14ac:dyDescent="0.4">
      <c r="D1580" s="1"/>
      <c r="E1580" s="3"/>
      <c r="F1580" s="1"/>
      <c r="G1580" s="1"/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</row>
    <row r="1581" spans="4:31" ht="15.75" customHeight="1" x14ac:dyDescent="0.4">
      <c r="D1581" s="1"/>
      <c r="E1581" s="3"/>
      <c r="F1581" s="1"/>
      <c r="G1581" s="1"/>
      <c r="H1581" s="1"/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</row>
    <row r="1582" spans="4:31" ht="15.75" customHeight="1" x14ac:dyDescent="0.4">
      <c r="D1582" s="1"/>
      <c r="E1582" s="3"/>
      <c r="F1582" s="1"/>
      <c r="G1582" s="1"/>
      <c r="H1582" s="1"/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</row>
    <row r="1583" spans="4:31" ht="15.75" customHeight="1" x14ac:dyDescent="0.4">
      <c r="D1583" s="1"/>
      <c r="E1583" s="3"/>
      <c r="F1583" s="1"/>
      <c r="G1583" s="1"/>
      <c r="H1583" s="1"/>
      <c r="I1583" s="1"/>
      <c r="J1583" s="1"/>
      <c r="K1583" s="1"/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</row>
    <row r="1584" spans="4:31" ht="15.75" customHeight="1" x14ac:dyDescent="0.4">
      <c r="D1584" s="1"/>
      <c r="E1584" s="3"/>
      <c r="F1584" s="1"/>
      <c r="G1584" s="1"/>
      <c r="H1584" s="1"/>
      <c r="I1584" s="1"/>
      <c r="J1584" s="1"/>
      <c r="K1584" s="1"/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</row>
    <row r="1585" spans="4:31" ht="15.75" customHeight="1" x14ac:dyDescent="0.4">
      <c r="D1585" s="1"/>
      <c r="E1585" s="3"/>
      <c r="F1585" s="1"/>
      <c r="G1585" s="1"/>
      <c r="H1585" s="1"/>
      <c r="I1585" s="1"/>
      <c r="J1585" s="1"/>
      <c r="K1585" s="1"/>
      <c r="L1585" s="1"/>
      <c r="M1585" s="1"/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</row>
    <row r="1586" spans="4:31" ht="15.75" customHeight="1" x14ac:dyDescent="0.4">
      <c r="D1586" s="1"/>
      <c r="E1586" s="3"/>
      <c r="F1586" s="1"/>
      <c r="G1586" s="1"/>
      <c r="H1586" s="1"/>
      <c r="I1586" s="1"/>
      <c r="J1586" s="1"/>
      <c r="K1586" s="1"/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</row>
    <row r="1587" spans="4:31" ht="15.75" customHeight="1" x14ac:dyDescent="0.4">
      <c r="D1587" s="1"/>
      <c r="E1587" s="3"/>
      <c r="F1587" s="1"/>
      <c r="G1587" s="1"/>
      <c r="H1587" s="1"/>
      <c r="I1587" s="1"/>
      <c r="J1587" s="1"/>
      <c r="K1587" s="1"/>
      <c r="L1587" s="1"/>
      <c r="M1587" s="1"/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</row>
    <row r="1588" spans="4:31" ht="15.75" customHeight="1" x14ac:dyDescent="0.4">
      <c r="D1588" s="1"/>
      <c r="E1588" s="3"/>
      <c r="F1588" s="1"/>
      <c r="G1588" s="1"/>
      <c r="H1588" s="1"/>
      <c r="I1588" s="1"/>
      <c r="J1588" s="1"/>
      <c r="K1588" s="1"/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</row>
    <row r="1589" spans="4:31" ht="15.75" customHeight="1" x14ac:dyDescent="0.4">
      <c r="D1589" s="1"/>
      <c r="E1589" s="3"/>
      <c r="F1589" s="1"/>
      <c r="G1589" s="1"/>
      <c r="H1589" s="1"/>
      <c r="I1589" s="1"/>
      <c r="J1589" s="1"/>
      <c r="K1589" s="1"/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</row>
    <row r="1590" spans="4:31" ht="15.75" customHeight="1" x14ac:dyDescent="0.4">
      <c r="D1590" s="1"/>
      <c r="E1590" s="3"/>
      <c r="F1590" s="1"/>
      <c r="G1590" s="1"/>
      <c r="H1590" s="1"/>
      <c r="I1590" s="1"/>
      <c r="J1590" s="1"/>
      <c r="K1590" s="1"/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</row>
    <row r="1591" spans="4:31" ht="15.75" customHeight="1" x14ac:dyDescent="0.4">
      <c r="D1591" s="1"/>
      <c r="E1591" s="3"/>
      <c r="F1591" s="1"/>
      <c r="G1591" s="1"/>
      <c r="H1591" s="1"/>
      <c r="I1591" s="1"/>
      <c r="J1591" s="1"/>
      <c r="K1591" s="1"/>
      <c r="L1591" s="1"/>
      <c r="M1591" s="1"/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</row>
    <row r="1592" spans="4:31" ht="15.75" customHeight="1" x14ac:dyDescent="0.4">
      <c r="D1592" s="1"/>
      <c r="E1592" s="3"/>
      <c r="F1592" s="1"/>
      <c r="G1592" s="1"/>
      <c r="H1592" s="1"/>
      <c r="I1592" s="1"/>
      <c r="J1592" s="1"/>
      <c r="K1592" s="1"/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</row>
    <row r="1593" spans="4:31" ht="15.75" customHeight="1" x14ac:dyDescent="0.4">
      <c r="D1593" s="1"/>
      <c r="E1593" s="3"/>
      <c r="F1593" s="1"/>
      <c r="G1593" s="1"/>
      <c r="H1593" s="1"/>
      <c r="I1593" s="1"/>
      <c r="J1593" s="1"/>
      <c r="K1593" s="1"/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</row>
    <row r="1594" spans="4:31" ht="15.75" customHeight="1" x14ac:dyDescent="0.4">
      <c r="D1594" s="1"/>
      <c r="E1594" s="3"/>
      <c r="F1594" s="1"/>
      <c r="G1594" s="1"/>
      <c r="H1594" s="1"/>
      <c r="I1594" s="1"/>
      <c r="J1594" s="1"/>
      <c r="K1594" s="1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</row>
    <row r="1595" spans="4:31" ht="15.75" customHeight="1" x14ac:dyDescent="0.4">
      <c r="D1595" s="1"/>
      <c r="E1595" s="3"/>
      <c r="F1595" s="1"/>
      <c r="G1595" s="1"/>
      <c r="H1595" s="1"/>
      <c r="I1595" s="1"/>
      <c r="J1595" s="1"/>
      <c r="K1595" s="1"/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</row>
    <row r="1596" spans="4:31" ht="15.75" customHeight="1" x14ac:dyDescent="0.4">
      <c r="D1596" s="1"/>
      <c r="E1596" s="3"/>
      <c r="F1596" s="1"/>
      <c r="G1596" s="1"/>
      <c r="H1596" s="1"/>
      <c r="I1596" s="1"/>
      <c r="J1596" s="1"/>
      <c r="K1596" s="1"/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</row>
    <row r="1597" spans="4:31" ht="15.75" customHeight="1" x14ac:dyDescent="0.4">
      <c r="D1597" s="1"/>
      <c r="E1597" s="3"/>
      <c r="F1597" s="1"/>
      <c r="G1597" s="1"/>
      <c r="H1597" s="1"/>
      <c r="I1597" s="1"/>
      <c r="J1597" s="1"/>
      <c r="K1597" s="1"/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</row>
    <row r="1598" spans="4:31" ht="15.75" customHeight="1" x14ac:dyDescent="0.4">
      <c r="D1598" s="1"/>
      <c r="E1598" s="3"/>
      <c r="F1598" s="1"/>
      <c r="G1598" s="1"/>
      <c r="H1598" s="1"/>
      <c r="I1598" s="1"/>
      <c r="J1598" s="1"/>
      <c r="K1598" s="1"/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</row>
    <row r="1599" spans="4:31" ht="15.75" customHeight="1" x14ac:dyDescent="0.4">
      <c r="D1599" s="1"/>
      <c r="E1599" s="3"/>
      <c r="F1599" s="1"/>
      <c r="G1599" s="1"/>
      <c r="H1599" s="1"/>
      <c r="I1599" s="1"/>
      <c r="J1599" s="1"/>
      <c r="K1599" s="1"/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</row>
    <row r="1600" spans="4:31" ht="15.75" customHeight="1" x14ac:dyDescent="0.4">
      <c r="D1600" s="1"/>
      <c r="E1600" s="3"/>
      <c r="F1600" s="1"/>
      <c r="G1600" s="1"/>
      <c r="H1600" s="1"/>
      <c r="I1600" s="1"/>
      <c r="J1600" s="1"/>
      <c r="K1600" s="1"/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</row>
    <row r="1601" spans="4:31" ht="15.75" customHeight="1" x14ac:dyDescent="0.4">
      <c r="D1601" s="1"/>
      <c r="E1601" s="3"/>
      <c r="F1601" s="1"/>
      <c r="G1601" s="1"/>
      <c r="H1601" s="1"/>
      <c r="I1601" s="1"/>
      <c r="J1601" s="1"/>
      <c r="K1601" s="1"/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</row>
    <row r="1602" spans="4:31" ht="15.75" customHeight="1" x14ac:dyDescent="0.4">
      <c r="D1602" s="1"/>
      <c r="E1602" s="3"/>
      <c r="F1602" s="1"/>
      <c r="G1602" s="1"/>
      <c r="H1602" s="1"/>
      <c r="I1602" s="1"/>
      <c r="J1602" s="1"/>
      <c r="K1602" s="1"/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</row>
    <row r="1603" spans="4:31" ht="15.75" customHeight="1" x14ac:dyDescent="0.4">
      <c r="D1603" s="1"/>
      <c r="E1603" s="3"/>
      <c r="F1603" s="1"/>
      <c r="G1603" s="1"/>
      <c r="H1603" s="1"/>
      <c r="I1603" s="1"/>
      <c r="J1603" s="1"/>
      <c r="K1603" s="1"/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</row>
    <row r="1604" spans="4:31" ht="15.75" customHeight="1" x14ac:dyDescent="0.4">
      <c r="D1604" s="1"/>
      <c r="E1604" s="3"/>
      <c r="F1604" s="1"/>
      <c r="G1604" s="1"/>
      <c r="H1604" s="1"/>
      <c r="I1604" s="1"/>
      <c r="J1604" s="1"/>
      <c r="K1604" s="1"/>
      <c r="L1604" s="1"/>
      <c r="M1604" s="1"/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</row>
    <row r="1605" spans="4:31" ht="15.75" customHeight="1" x14ac:dyDescent="0.4">
      <c r="D1605" s="1"/>
      <c r="E1605" s="3"/>
      <c r="F1605" s="1"/>
      <c r="G1605" s="1"/>
      <c r="H1605" s="1"/>
      <c r="I1605" s="1"/>
      <c r="J1605" s="1"/>
      <c r="K1605" s="1"/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</row>
    <row r="1606" spans="4:31" ht="15.75" customHeight="1" x14ac:dyDescent="0.4">
      <c r="D1606" s="1"/>
      <c r="E1606" s="3"/>
      <c r="F1606" s="1"/>
      <c r="G1606" s="1"/>
      <c r="H1606" s="1"/>
      <c r="I1606" s="1"/>
      <c r="J1606" s="1"/>
      <c r="K1606" s="1"/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</row>
    <row r="1607" spans="4:31" ht="15.75" customHeight="1" x14ac:dyDescent="0.4">
      <c r="D1607" s="1"/>
      <c r="E1607" s="3"/>
      <c r="F1607" s="1"/>
      <c r="G1607" s="1"/>
      <c r="H1607" s="1"/>
      <c r="I1607" s="1"/>
      <c r="J1607" s="1"/>
      <c r="K1607" s="1"/>
      <c r="L1607" s="1"/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</row>
    <row r="1608" spans="4:31" ht="15.75" customHeight="1" x14ac:dyDescent="0.4">
      <c r="D1608" s="1"/>
      <c r="E1608" s="3"/>
      <c r="F1608" s="1"/>
      <c r="G1608" s="1"/>
      <c r="H1608" s="1"/>
      <c r="I1608" s="1"/>
      <c r="J1608" s="1"/>
      <c r="K1608" s="1"/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</row>
    <row r="1609" spans="4:31" ht="15.75" customHeight="1" x14ac:dyDescent="0.4">
      <c r="D1609" s="1"/>
      <c r="E1609" s="3"/>
      <c r="F1609" s="1"/>
      <c r="G1609" s="1"/>
      <c r="H1609" s="1"/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</row>
    <row r="1610" spans="4:31" ht="15.75" customHeight="1" x14ac:dyDescent="0.4">
      <c r="D1610" s="1"/>
      <c r="E1610" s="3"/>
      <c r="F1610" s="1"/>
      <c r="G1610" s="1"/>
      <c r="H1610" s="1"/>
      <c r="I1610" s="1"/>
      <c r="J1610" s="1"/>
      <c r="K1610" s="1"/>
      <c r="L1610" s="1"/>
      <c r="M1610" s="1"/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</row>
    <row r="1611" spans="4:31" ht="15.75" customHeight="1" x14ac:dyDescent="0.4">
      <c r="D1611" s="1"/>
      <c r="E1611" s="3"/>
      <c r="F1611" s="1"/>
      <c r="G1611" s="1"/>
      <c r="H1611" s="1"/>
      <c r="I1611" s="1"/>
      <c r="J1611" s="1"/>
      <c r="K1611" s="1"/>
      <c r="L1611" s="1"/>
      <c r="M1611" s="1"/>
      <c r="N1611" s="1"/>
      <c r="O1611" s="1"/>
      <c r="P1611" s="1"/>
      <c r="Q1611" s="1"/>
      <c r="R1611" s="1"/>
      <c r="S1611" s="1"/>
      <c r="T1611" s="1"/>
      <c r="U1611" s="1"/>
      <c r="V1611" s="1"/>
      <c r="W1611" s="1"/>
      <c r="X1611" s="1"/>
      <c r="Y1611" s="1"/>
      <c r="Z1611" s="1"/>
      <c r="AA1611" s="1"/>
      <c r="AB1611" s="1"/>
      <c r="AC1611" s="1"/>
      <c r="AD1611" s="1"/>
      <c r="AE1611" s="1"/>
    </row>
    <row r="1612" spans="4:31" ht="15.75" customHeight="1" x14ac:dyDescent="0.4">
      <c r="D1612" s="1"/>
      <c r="E1612" s="3"/>
      <c r="F1612" s="1"/>
      <c r="G1612" s="1"/>
      <c r="H1612" s="1"/>
      <c r="I1612" s="1"/>
      <c r="J1612" s="1"/>
      <c r="K1612" s="1"/>
      <c r="L1612" s="1"/>
      <c r="M1612" s="1"/>
      <c r="N1612" s="1"/>
      <c r="O1612" s="1"/>
      <c r="P1612" s="1"/>
      <c r="Q1612" s="1"/>
      <c r="R1612" s="1"/>
      <c r="S1612" s="1"/>
      <c r="T1612" s="1"/>
      <c r="U1612" s="1"/>
      <c r="V1612" s="1"/>
      <c r="W1612" s="1"/>
      <c r="X1612" s="1"/>
      <c r="Y1612" s="1"/>
      <c r="Z1612" s="1"/>
      <c r="AA1612" s="1"/>
      <c r="AB1612" s="1"/>
      <c r="AC1612" s="1"/>
      <c r="AD1612" s="1"/>
      <c r="AE1612" s="1"/>
    </row>
    <row r="1613" spans="4:31" ht="15.75" customHeight="1" x14ac:dyDescent="0.4">
      <c r="D1613" s="1"/>
      <c r="E1613" s="3"/>
      <c r="F1613" s="1"/>
      <c r="G1613" s="1"/>
      <c r="H1613" s="1"/>
      <c r="I1613" s="1"/>
      <c r="J1613" s="1"/>
      <c r="K1613" s="1"/>
      <c r="L1613" s="1"/>
      <c r="M1613" s="1"/>
      <c r="N1613" s="1"/>
      <c r="O1613" s="1"/>
      <c r="P1613" s="1"/>
      <c r="Q1613" s="1"/>
      <c r="R1613" s="1"/>
      <c r="S1613" s="1"/>
      <c r="T1613" s="1"/>
      <c r="U1613" s="1"/>
      <c r="V1613" s="1"/>
      <c r="W1613" s="1"/>
      <c r="X1613" s="1"/>
      <c r="Y1613" s="1"/>
      <c r="Z1613" s="1"/>
      <c r="AA1613" s="1"/>
      <c r="AB1613" s="1"/>
      <c r="AC1613" s="1"/>
      <c r="AD1613" s="1"/>
      <c r="AE1613" s="1"/>
    </row>
    <row r="1614" spans="4:31" ht="15.75" customHeight="1" x14ac:dyDescent="0.4">
      <c r="D1614" s="1"/>
      <c r="E1614" s="3"/>
      <c r="F1614" s="1"/>
      <c r="G1614" s="1"/>
      <c r="H1614" s="1"/>
      <c r="I1614" s="1"/>
      <c r="J1614" s="1"/>
      <c r="K1614" s="1"/>
      <c r="L1614" s="1"/>
      <c r="M1614" s="1"/>
      <c r="N1614" s="1"/>
      <c r="O1614" s="1"/>
      <c r="P1614" s="1"/>
      <c r="Q1614" s="1"/>
      <c r="R1614" s="1"/>
      <c r="S1614" s="1"/>
      <c r="T1614" s="1"/>
      <c r="U1614" s="1"/>
      <c r="V1614" s="1"/>
      <c r="W1614" s="1"/>
      <c r="X1614" s="1"/>
      <c r="Y1614" s="1"/>
      <c r="Z1614" s="1"/>
      <c r="AA1614" s="1"/>
      <c r="AB1614" s="1"/>
      <c r="AC1614" s="1"/>
      <c r="AD1614" s="1"/>
      <c r="AE1614" s="1"/>
    </row>
    <row r="1615" spans="4:31" ht="15.75" customHeight="1" x14ac:dyDescent="0.4">
      <c r="D1615" s="1"/>
      <c r="E1615" s="3"/>
      <c r="F1615" s="1"/>
      <c r="G1615" s="1"/>
      <c r="H1615" s="1"/>
      <c r="I1615" s="1"/>
      <c r="J1615" s="1"/>
      <c r="K1615" s="1"/>
      <c r="L1615" s="1"/>
      <c r="M1615" s="1"/>
      <c r="N1615" s="1"/>
      <c r="O1615" s="1"/>
      <c r="P1615" s="1"/>
      <c r="Q1615" s="1"/>
      <c r="R1615" s="1"/>
      <c r="S1615" s="1"/>
      <c r="T1615" s="1"/>
      <c r="U1615" s="1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</row>
    <row r="1616" spans="4:31" ht="15.75" customHeight="1" x14ac:dyDescent="0.4">
      <c r="D1616" s="1"/>
      <c r="E1616" s="3"/>
      <c r="F1616" s="1"/>
      <c r="G1616" s="1"/>
      <c r="H1616" s="1"/>
      <c r="I1616" s="1"/>
      <c r="J1616" s="1"/>
      <c r="K1616" s="1"/>
      <c r="L1616" s="1"/>
      <c r="M1616" s="1"/>
      <c r="N1616" s="1"/>
      <c r="O1616" s="1"/>
      <c r="P1616" s="1"/>
      <c r="Q1616" s="1"/>
      <c r="R1616" s="1"/>
      <c r="S1616" s="1"/>
      <c r="T1616" s="1"/>
      <c r="U1616" s="1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</row>
    <row r="1617" spans="4:31" ht="15.75" customHeight="1" x14ac:dyDescent="0.4">
      <c r="D1617" s="1"/>
      <c r="E1617" s="3"/>
      <c r="F1617" s="1"/>
      <c r="G1617" s="1"/>
      <c r="H1617" s="1"/>
      <c r="I1617" s="1"/>
      <c r="J1617" s="1"/>
      <c r="K1617" s="1"/>
      <c r="L1617" s="1"/>
      <c r="M1617" s="1"/>
      <c r="N1617" s="1"/>
      <c r="O1617" s="1"/>
      <c r="P1617" s="1"/>
      <c r="Q1617" s="1"/>
      <c r="R1617" s="1"/>
      <c r="S1617" s="1"/>
      <c r="T1617" s="1"/>
      <c r="U1617" s="1"/>
      <c r="V1617" s="1"/>
      <c r="W1617" s="1"/>
      <c r="X1617" s="1"/>
      <c r="Y1617" s="1"/>
      <c r="Z1617" s="1"/>
      <c r="AA1617" s="1"/>
      <c r="AB1617" s="1"/>
      <c r="AC1617" s="1"/>
      <c r="AD1617" s="1"/>
      <c r="AE1617" s="1"/>
    </row>
    <row r="1618" spans="4:31" ht="15.75" customHeight="1" x14ac:dyDescent="0.4">
      <c r="D1618" s="1"/>
      <c r="E1618" s="3"/>
      <c r="F1618" s="1"/>
      <c r="G1618" s="1"/>
      <c r="H1618" s="1"/>
      <c r="I1618" s="1"/>
      <c r="J1618" s="1"/>
      <c r="K1618" s="1"/>
      <c r="L1618" s="1"/>
      <c r="M1618" s="1"/>
      <c r="N1618" s="1"/>
      <c r="O1618" s="1"/>
      <c r="P1618" s="1"/>
      <c r="Q1618" s="1"/>
      <c r="R1618" s="1"/>
      <c r="S1618" s="1"/>
      <c r="T1618" s="1"/>
      <c r="U1618" s="1"/>
      <c r="V1618" s="1"/>
      <c r="W1618" s="1"/>
      <c r="X1618" s="1"/>
      <c r="Y1618" s="1"/>
      <c r="Z1618" s="1"/>
      <c r="AA1618" s="1"/>
      <c r="AB1618" s="1"/>
      <c r="AC1618" s="1"/>
      <c r="AD1618" s="1"/>
      <c r="AE1618" s="1"/>
    </row>
    <row r="1619" spans="4:31" ht="15.75" customHeight="1" x14ac:dyDescent="0.4">
      <c r="D1619" s="1"/>
      <c r="E1619" s="3"/>
      <c r="F1619" s="1"/>
      <c r="G1619" s="1"/>
      <c r="H1619" s="1"/>
      <c r="I1619" s="1"/>
      <c r="J1619" s="1"/>
      <c r="K1619" s="1"/>
      <c r="L1619" s="1"/>
      <c r="M1619" s="1"/>
      <c r="N1619" s="1"/>
      <c r="O1619" s="1"/>
      <c r="P1619" s="1"/>
      <c r="Q1619" s="1"/>
      <c r="R1619" s="1"/>
      <c r="S1619" s="1"/>
      <c r="T1619" s="1"/>
      <c r="U1619" s="1"/>
      <c r="V1619" s="1"/>
      <c r="W1619" s="1"/>
      <c r="X1619" s="1"/>
      <c r="Y1619" s="1"/>
      <c r="Z1619" s="1"/>
      <c r="AA1619" s="1"/>
      <c r="AB1619" s="1"/>
      <c r="AC1619" s="1"/>
      <c r="AD1619" s="1"/>
      <c r="AE1619" s="1"/>
    </row>
    <row r="1620" spans="4:31" ht="15.75" customHeight="1" x14ac:dyDescent="0.4">
      <c r="D1620" s="1"/>
      <c r="E1620" s="3"/>
      <c r="F1620" s="1"/>
      <c r="G1620" s="1"/>
      <c r="H1620" s="1"/>
      <c r="I1620" s="1"/>
      <c r="J1620" s="1"/>
      <c r="K1620" s="1"/>
      <c r="L1620" s="1"/>
      <c r="M1620" s="1"/>
      <c r="N1620" s="1"/>
      <c r="O1620" s="1"/>
      <c r="P1620" s="1"/>
      <c r="Q1620" s="1"/>
      <c r="R1620" s="1"/>
      <c r="S1620" s="1"/>
      <c r="T1620" s="1"/>
      <c r="U1620" s="1"/>
      <c r="V1620" s="1"/>
      <c r="W1620" s="1"/>
      <c r="X1620" s="1"/>
      <c r="Y1620" s="1"/>
      <c r="Z1620" s="1"/>
      <c r="AA1620" s="1"/>
      <c r="AB1620" s="1"/>
      <c r="AC1620" s="1"/>
      <c r="AD1620" s="1"/>
      <c r="AE1620" s="1"/>
    </row>
    <row r="1621" spans="4:31" ht="15.75" customHeight="1" x14ac:dyDescent="0.4">
      <c r="D1621" s="1"/>
      <c r="E1621" s="3"/>
      <c r="F1621" s="1"/>
      <c r="G1621" s="1"/>
      <c r="H1621" s="1"/>
      <c r="I1621" s="1"/>
      <c r="J1621" s="1"/>
      <c r="K1621" s="1"/>
      <c r="L1621" s="1"/>
      <c r="M1621" s="1"/>
      <c r="N1621" s="1"/>
      <c r="O1621" s="1"/>
      <c r="P1621" s="1"/>
      <c r="Q1621" s="1"/>
      <c r="R1621" s="1"/>
      <c r="S1621" s="1"/>
      <c r="T1621" s="1"/>
      <c r="U1621" s="1"/>
      <c r="V1621" s="1"/>
      <c r="W1621" s="1"/>
      <c r="X1621" s="1"/>
      <c r="Y1621" s="1"/>
      <c r="Z1621" s="1"/>
      <c r="AA1621" s="1"/>
      <c r="AB1621" s="1"/>
      <c r="AC1621" s="1"/>
      <c r="AD1621" s="1"/>
      <c r="AE1621" s="1"/>
    </row>
    <row r="1622" spans="4:31" ht="15.75" customHeight="1" x14ac:dyDescent="0.4">
      <c r="D1622" s="1"/>
      <c r="E1622" s="3"/>
      <c r="F1622" s="1"/>
      <c r="G1622" s="1"/>
      <c r="H1622" s="1"/>
      <c r="I1622" s="1"/>
      <c r="J1622" s="1"/>
      <c r="K1622" s="1"/>
      <c r="L1622" s="1"/>
      <c r="M1622" s="1"/>
      <c r="N1622" s="1"/>
      <c r="O1622" s="1"/>
      <c r="P1622" s="1"/>
      <c r="Q1622" s="1"/>
      <c r="R1622" s="1"/>
      <c r="S1622" s="1"/>
      <c r="T1622" s="1"/>
      <c r="U1622" s="1"/>
      <c r="V1622" s="1"/>
      <c r="W1622" s="1"/>
      <c r="X1622" s="1"/>
      <c r="Y1622" s="1"/>
      <c r="Z1622" s="1"/>
      <c r="AA1622" s="1"/>
      <c r="AB1622" s="1"/>
      <c r="AC1622" s="1"/>
      <c r="AD1622" s="1"/>
      <c r="AE1622" s="1"/>
    </row>
    <row r="1623" spans="4:31" ht="15.75" customHeight="1" x14ac:dyDescent="0.4">
      <c r="D1623" s="1"/>
      <c r="E1623" s="3"/>
      <c r="F1623" s="1"/>
      <c r="G1623" s="1"/>
      <c r="H1623" s="1"/>
      <c r="I1623" s="1"/>
      <c r="J1623" s="1"/>
      <c r="K1623" s="1"/>
      <c r="L1623" s="1"/>
      <c r="M1623" s="1"/>
      <c r="N1623" s="1"/>
      <c r="O1623" s="1"/>
      <c r="P1623" s="1"/>
      <c r="Q1623" s="1"/>
      <c r="R1623" s="1"/>
      <c r="S1623" s="1"/>
      <c r="T1623" s="1"/>
      <c r="U1623" s="1"/>
      <c r="V1623" s="1"/>
      <c r="W1623" s="1"/>
      <c r="X1623" s="1"/>
      <c r="Y1623" s="1"/>
      <c r="Z1623" s="1"/>
      <c r="AA1623" s="1"/>
      <c r="AB1623" s="1"/>
      <c r="AC1623" s="1"/>
      <c r="AD1623" s="1"/>
      <c r="AE1623" s="1"/>
    </row>
    <row r="1624" spans="4:31" ht="15.75" customHeight="1" x14ac:dyDescent="0.4">
      <c r="D1624" s="1"/>
      <c r="E1624" s="3"/>
      <c r="F1624" s="1"/>
      <c r="G1624" s="1"/>
      <c r="H1624" s="1"/>
      <c r="I1624" s="1"/>
      <c r="J1624" s="1"/>
      <c r="K1624" s="1"/>
      <c r="L1624" s="1"/>
      <c r="M1624" s="1"/>
      <c r="N1624" s="1"/>
      <c r="O1624" s="1"/>
      <c r="P1624" s="1"/>
      <c r="Q1624" s="1"/>
      <c r="R1624" s="1"/>
      <c r="S1624" s="1"/>
      <c r="T1624" s="1"/>
      <c r="U1624" s="1"/>
      <c r="V1624" s="1"/>
      <c r="W1624" s="1"/>
      <c r="X1624" s="1"/>
      <c r="Y1624" s="1"/>
      <c r="Z1624" s="1"/>
      <c r="AA1624" s="1"/>
      <c r="AB1624" s="1"/>
      <c r="AC1624" s="1"/>
      <c r="AD1624" s="1"/>
      <c r="AE1624" s="1"/>
    </row>
    <row r="1625" spans="4:31" ht="15.75" customHeight="1" x14ac:dyDescent="0.4">
      <c r="D1625" s="1"/>
      <c r="E1625" s="3"/>
      <c r="F1625" s="1"/>
      <c r="G1625" s="1"/>
      <c r="H1625" s="1"/>
      <c r="I1625" s="1"/>
      <c r="J1625" s="1"/>
      <c r="K1625" s="1"/>
      <c r="L1625" s="1"/>
      <c r="M1625" s="1"/>
      <c r="N1625" s="1"/>
      <c r="O1625" s="1"/>
      <c r="P1625" s="1"/>
      <c r="Q1625" s="1"/>
      <c r="R1625" s="1"/>
      <c r="S1625" s="1"/>
      <c r="T1625" s="1"/>
      <c r="U1625" s="1"/>
      <c r="V1625" s="1"/>
      <c r="W1625" s="1"/>
      <c r="X1625" s="1"/>
      <c r="Y1625" s="1"/>
      <c r="Z1625" s="1"/>
      <c r="AA1625" s="1"/>
      <c r="AB1625" s="1"/>
      <c r="AC1625" s="1"/>
      <c r="AD1625" s="1"/>
      <c r="AE1625" s="1"/>
    </row>
    <row r="1626" spans="4:31" ht="15.75" customHeight="1" x14ac:dyDescent="0.4">
      <c r="D1626" s="1"/>
      <c r="E1626" s="3"/>
      <c r="F1626" s="1"/>
      <c r="G1626" s="1"/>
      <c r="H1626" s="1"/>
      <c r="I1626" s="1"/>
      <c r="J1626" s="1"/>
      <c r="K1626" s="1"/>
      <c r="L1626" s="1"/>
      <c r="M1626" s="1"/>
      <c r="N1626" s="1"/>
      <c r="O1626" s="1"/>
      <c r="P1626" s="1"/>
      <c r="Q1626" s="1"/>
      <c r="R1626" s="1"/>
      <c r="S1626" s="1"/>
      <c r="T1626" s="1"/>
      <c r="U1626" s="1"/>
      <c r="V1626" s="1"/>
      <c r="W1626" s="1"/>
      <c r="X1626" s="1"/>
      <c r="Y1626" s="1"/>
      <c r="Z1626" s="1"/>
      <c r="AA1626" s="1"/>
      <c r="AB1626" s="1"/>
      <c r="AC1626" s="1"/>
      <c r="AD1626" s="1"/>
      <c r="AE1626" s="1"/>
    </row>
    <row r="1627" spans="4:31" ht="15.75" customHeight="1" x14ac:dyDescent="0.4">
      <c r="D1627" s="1"/>
      <c r="E1627" s="3"/>
      <c r="F1627" s="1"/>
      <c r="G1627" s="1"/>
      <c r="H1627" s="1"/>
      <c r="I1627" s="1"/>
      <c r="J1627" s="1"/>
      <c r="K1627" s="1"/>
      <c r="L1627" s="1"/>
      <c r="M1627" s="1"/>
      <c r="N1627" s="1"/>
      <c r="O1627" s="1"/>
      <c r="P1627" s="1"/>
      <c r="Q1627" s="1"/>
      <c r="R1627" s="1"/>
      <c r="S1627" s="1"/>
      <c r="T1627" s="1"/>
      <c r="U1627" s="1"/>
      <c r="V1627" s="1"/>
      <c r="W1627" s="1"/>
      <c r="X1627" s="1"/>
      <c r="Y1627" s="1"/>
      <c r="Z1627" s="1"/>
      <c r="AA1627" s="1"/>
      <c r="AB1627" s="1"/>
      <c r="AC1627" s="1"/>
      <c r="AD1627" s="1"/>
      <c r="AE1627" s="1"/>
    </row>
    <row r="1628" spans="4:31" ht="15.75" customHeight="1" x14ac:dyDescent="0.4">
      <c r="D1628" s="1"/>
      <c r="E1628" s="3"/>
      <c r="F1628" s="1"/>
      <c r="G1628" s="1"/>
      <c r="H1628" s="1"/>
      <c r="I1628" s="1"/>
      <c r="J1628" s="1"/>
      <c r="K1628" s="1"/>
      <c r="L1628" s="1"/>
      <c r="M1628" s="1"/>
      <c r="N1628" s="1"/>
      <c r="O1628" s="1"/>
      <c r="P1628" s="1"/>
      <c r="Q1628" s="1"/>
      <c r="R1628" s="1"/>
      <c r="S1628" s="1"/>
      <c r="T1628" s="1"/>
      <c r="U1628" s="1"/>
      <c r="V1628" s="1"/>
      <c r="W1628" s="1"/>
      <c r="X1628" s="1"/>
      <c r="Y1628" s="1"/>
      <c r="Z1628" s="1"/>
      <c r="AA1628" s="1"/>
      <c r="AB1628" s="1"/>
      <c r="AC1628" s="1"/>
      <c r="AD1628" s="1"/>
      <c r="AE1628" s="1"/>
    </row>
    <row r="1629" spans="4:31" ht="15.75" customHeight="1" x14ac:dyDescent="0.4">
      <c r="D1629" s="1"/>
      <c r="E1629" s="3"/>
      <c r="F1629" s="1"/>
      <c r="G1629" s="1"/>
      <c r="H1629" s="1"/>
      <c r="I1629" s="1"/>
      <c r="J1629" s="1"/>
      <c r="K1629" s="1"/>
      <c r="L1629" s="1"/>
      <c r="M1629" s="1"/>
      <c r="N1629" s="1"/>
      <c r="O1629" s="1"/>
      <c r="P1629" s="1"/>
      <c r="Q1629" s="1"/>
      <c r="R1629" s="1"/>
      <c r="S1629" s="1"/>
      <c r="T1629" s="1"/>
      <c r="U1629" s="1"/>
      <c r="V1629" s="1"/>
      <c r="W1629" s="1"/>
      <c r="X1629" s="1"/>
      <c r="Y1629" s="1"/>
      <c r="Z1629" s="1"/>
      <c r="AA1629" s="1"/>
      <c r="AB1629" s="1"/>
      <c r="AC1629" s="1"/>
      <c r="AD1629" s="1"/>
      <c r="AE1629" s="1"/>
    </row>
    <row r="1630" spans="4:31" ht="15.75" customHeight="1" x14ac:dyDescent="0.4">
      <c r="D1630" s="1"/>
      <c r="E1630" s="3"/>
      <c r="F1630" s="1"/>
      <c r="G1630" s="1"/>
      <c r="H1630" s="1"/>
      <c r="I1630" s="1"/>
      <c r="J1630" s="1"/>
      <c r="K1630" s="1"/>
      <c r="L1630" s="1"/>
      <c r="M1630" s="1"/>
      <c r="N1630" s="1"/>
      <c r="O1630" s="1"/>
      <c r="P1630" s="1"/>
      <c r="Q1630" s="1"/>
      <c r="R1630" s="1"/>
      <c r="S1630" s="1"/>
      <c r="T1630" s="1"/>
      <c r="U1630" s="1"/>
      <c r="V1630" s="1"/>
      <c r="W1630" s="1"/>
      <c r="X1630" s="1"/>
      <c r="Y1630" s="1"/>
      <c r="Z1630" s="1"/>
      <c r="AA1630" s="1"/>
      <c r="AB1630" s="1"/>
      <c r="AC1630" s="1"/>
      <c r="AD1630" s="1"/>
      <c r="AE1630" s="1"/>
    </row>
    <row r="1631" spans="4:31" ht="15.75" customHeight="1" x14ac:dyDescent="0.4">
      <c r="D1631" s="1"/>
      <c r="E1631" s="3"/>
      <c r="F1631" s="1"/>
      <c r="G1631" s="1"/>
      <c r="H1631" s="1"/>
      <c r="I1631" s="1"/>
      <c r="J1631" s="1"/>
      <c r="K1631" s="1"/>
      <c r="L1631" s="1"/>
      <c r="M1631" s="1"/>
      <c r="N1631" s="1"/>
      <c r="O1631" s="1"/>
      <c r="P1631" s="1"/>
      <c r="Q1631" s="1"/>
      <c r="R1631" s="1"/>
      <c r="S1631" s="1"/>
      <c r="T1631" s="1"/>
      <c r="U1631" s="1"/>
      <c r="V1631" s="1"/>
      <c r="W1631" s="1"/>
      <c r="X1631" s="1"/>
      <c r="Y1631" s="1"/>
      <c r="Z1631" s="1"/>
      <c r="AA1631" s="1"/>
      <c r="AB1631" s="1"/>
      <c r="AC1631" s="1"/>
      <c r="AD1631" s="1"/>
      <c r="AE1631" s="1"/>
    </row>
    <row r="1632" spans="4:31" ht="15.75" customHeight="1" x14ac:dyDescent="0.4">
      <c r="D1632" s="1"/>
      <c r="E1632" s="3"/>
      <c r="F1632" s="1"/>
      <c r="G1632" s="1"/>
      <c r="H1632" s="1"/>
      <c r="I1632" s="1"/>
      <c r="J1632" s="1"/>
      <c r="K1632" s="1"/>
      <c r="L1632" s="1"/>
      <c r="M1632" s="1"/>
      <c r="N1632" s="1"/>
      <c r="O1632" s="1"/>
      <c r="P1632" s="1"/>
      <c r="Q1632" s="1"/>
      <c r="R1632" s="1"/>
      <c r="S1632" s="1"/>
      <c r="T1632" s="1"/>
      <c r="U1632" s="1"/>
      <c r="V1632" s="1"/>
      <c r="W1632" s="1"/>
      <c r="X1632" s="1"/>
      <c r="Y1632" s="1"/>
      <c r="Z1632" s="1"/>
      <c r="AA1632" s="1"/>
      <c r="AB1632" s="1"/>
      <c r="AC1632" s="1"/>
      <c r="AD1632" s="1"/>
      <c r="AE1632" s="1"/>
    </row>
    <row r="1633" spans="4:31" ht="15.75" customHeight="1" x14ac:dyDescent="0.4">
      <c r="D1633" s="1"/>
      <c r="E1633" s="3"/>
      <c r="F1633" s="1"/>
      <c r="G1633" s="1"/>
      <c r="H1633" s="1"/>
      <c r="I1633" s="1"/>
      <c r="J1633" s="1"/>
      <c r="K1633" s="1"/>
      <c r="L1633" s="1"/>
      <c r="M1633" s="1"/>
      <c r="N1633" s="1"/>
      <c r="O1633" s="1"/>
      <c r="P1633" s="1"/>
      <c r="Q1633" s="1"/>
      <c r="R1633" s="1"/>
      <c r="S1633" s="1"/>
      <c r="T1633" s="1"/>
      <c r="U1633" s="1"/>
      <c r="V1633" s="1"/>
      <c r="W1633" s="1"/>
      <c r="X1633" s="1"/>
      <c r="Y1633" s="1"/>
      <c r="Z1633" s="1"/>
      <c r="AA1633" s="1"/>
      <c r="AB1633" s="1"/>
      <c r="AC1633" s="1"/>
      <c r="AD1633" s="1"/>
      <c r="AE1633" s="1"/>
    </row>
    <row r="1634" spans="4:31" ht="15.75" customHeight="1" x14ac:dyDescent="0.4">
      <c r="D1634" s="1"/>
      <c r="E1634" s="3"/>
      <c r="F1634" s="1"/>
      <c r="G1634" s="1"/>
      <c r="H1634" s="1"/>
      <c r="I1634" s="1"/>
      <c r="J1634" s="1"/>
      <c r="K1634" s="1"/>
      <c r="L1634" s="1"/>
      <c r="M1634" s="1"/>
      <c r="N1634" s="1"/>
      <c r="O1634" s="1"/>
      <c r="P1634" s="1"/>
      <c r="Q1634" s="1"/>
      <c r="R1634" s="1"/>
      <c r="S1634" s="1"/>
      <c r="T1634" s="1"/>
      <c r="U1634" s="1"/>
      <c r="V1634" s="1"/>
      <c r="W1634" s="1"/>
      <c r="X1634" s="1"/>
      <c r="Y1634" s="1"/>
      <c r="Z1634" s="1"/>
      <c r="AA1634" s="1"/>
      <c r="AB1634" s="1"/>
      <c r="AC1634" s="1"/>
      <c r="AD1634" s="1"/>
      <c r="AE1634" s="1"/>
    </row>
    <row r="1635" spans="4:31" ht="15.75" customHeight="1" x14ac:dyDescent="0.4">
      <c r="D1635" s="1"/>
      <c r="E1635" s="3"/>
      <c r="F1635" s="1"/>
      <c r="G1635" s="1"/>
      <c r="H1635" s="1"/>
      <c r="I1635" s="1"/>
      <c r="J1635" s="1"/>
      <c r="K1635" s="1"/>
      <c r="L1635" s="1"/>
      <c r="M1635" s="1"/>
      <c r="N1635" s="1"/>
      <c r="O1635" s="1"/>
      <c r="P1635" s="1"/>
      <c r="Q1635" s="1"/>
      <c r="R1635" s="1"/>
      <c r="S1635" s="1"/>
      <c r="T1635" s="1"/>
      <c r="U1635" s="1"/>
      <c r="V1635" s="1"/>
      <c r="W1635" s="1"/>
      <c r="X1635" s="1"/>
      <c r="Y1635" s="1"/>
      <c r="Z1635" s="1"/>
      <c r="AA1635" s="1"/>
      <c r="AB1635" s="1"/>
      <c r="AC1635" s="1"/>
      <c r="AD1635" s="1"/>
      <c r="AE1635" s="1"/>
    </row>
    <row r="1636" spans="4:31" ht="15.75" customHeight="1" x14ac:dyDescent="0.4">
      <c r="D1636" s="1"/>
      <c r="E1636" s="3"/>
      <c r="F1636" s="1"/>
      <c r="G1636" s="1"/>
      <c r="H1636" s="1"/>
      <c r="I1636" s="1"/>
      <c r="J1636" s="1"/>
      <c r="K1636" s="1"/>
      <c r="L1636" s="1"/>
      <c r="M1636" s="1"/>
      <c r="N1636" s="1"/>
      <c r="O1636" s="1"/>
      <c r="P1636" s="1"/>
      <c r="Q1636" s="1"/>
      <c r="R1636" s="1"/>
      <c r="S1636" s="1"/>
      <c r="T1636" s="1"/>
      <c r="U1636" s="1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</row>
    <row r="1637" spans="4:31" ht="15.75" customHeight="1" x14ac:dyDescent="0.4">
      <c r="D1637" s="1"/>
      <c r="E1637" s="3"/>
      <c r="F1637" s="1"/>
      <c r="G1637" s="1"/>
      <c r="H1637" s="1"/>
      <c r="I1637" s="1"/>
      <c r="J1637" s="1"/>
      <c r="K1637" s="1"/>
      <c r="L1637" s="1"/>
      <c r="M1637" s="1"/>
      <c r="N1637" s="1"/>
      <c r="O1637" s="1"/>
      <c r="P1637" s="1"/>
      <c r="Q1637" s="1"/>
      <c r="R1637" s="1"/>
      <c r="S1637" s="1"/>
      <c r="T1637" s="1"/>
      <c r="U1637" s="1"/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</row>
    <row r="1638" spans="4:31" ht="15.75" customHeight="1" x14ac:dyDescent="0.4">
      <c r="D1638" s="1"/>
      <c r="E1638" s="3"/>
      <c r="F1638" s="1"/>
      <c r="G1638" s="1"/>
      <c r="H1638" s="1"/>
      <c r="I1638" s="1"/>
      <c r="J1638" s="1"/>
      <c r="K1638" s="1"/>
      <c r="L1638" s="1"/>
      <c r="M1638" s="1"/>
      <c r="N1638" s="1"/>
      <c r="O1638" s="1"/>
      <c r="P1638" s="1"/>
      <c r="Q1638" s="1"/>
      <c r="R1638" s="1"/>
      <c r="S1638" s="1"/>
      <c r="T1638" s="1"/>
      <c r="U1638" s="1"/>
      <c r="V1638" s="1"/>
      <c r="W1638" s="1"/>
      <c r="X1638" s="1"/>
      <c r="Y1638" s="1"/>
      <c r="Z1638" s="1"/>
      <c r="AA1638" s="1"/>
      <c r="AB1638" s="1"/>
      <c r="AC1638" s="1"/>
      <c r="AD1638" s="1"/>
      <c r="AE1638" s="1"/>
    </row>
    <row r="1639" spans="4:31" ht="15.75" customHeight="1" x14ac:dyDescent="0.4">
      <c r="D1639" s="1"/>
      <c r="E1639" s="3"/>
      <c r="F1639" s="1"/>
      <c r="G1639" s="1"/>
      <c r="H1639" s="1"/>
      <c r="I1639" s="1"/>
      <c r="J1639" s="1"/>
      <c r="K1639" s="1"/>
      <c r="L1639" s="1"/>
      <c r="M1639" s="1"/>
      <c r="N1639" s="1"/>
      <c r="O1639" s="1"/>
      <c r="P1639" s="1"/>
      <c r="Q1639" s="1"/>
      <c r="R1639" s="1"/>
      <c r="S1639" s="1"/>
      <c r="T1639" s="1"/>
      <c r="U1639" s="1"/>
      <c r="V1639" s="1"/>
      <c r="W1639" s="1"/>
      <c r="X1639" s="1"/>
      <c r="Y1639" s="1"/>
      <c r="Z1639" s="1"/>
      <c r="AA1639" s="1"/>
      <c r="AB1639" s="1"/>
      <c r="AC1639" s="1"/>
      <c r="AD1639" s="1"/>
      <c r="AE1639" s="1"/>
    </row>
    <row r="1640" spans="4:31" ht="15.75" customHeight="1" x14ac:dyDescent="0.4">
      <c r="D1640" s="1"/>
      <c r="E1640" s="3"/>
      <c r="F1640" s="1"/>
      <c r="G1640" s="1"/>
      <c r="H1640" s="1"/>
      <c r="I1640" s="1"/>
      <c r="J1640" s="1"/>
      <c r="K1640" s="1"/>
      <c r="L1640" s="1"/>
      <c r="M1640" s="1"/>
      <c r="N1640" s="1"/>
      <c r="O1640" s="1"/>
      <c r="P1640" s="1"/>
      <c r="Q1640" s="1"/>
      <c r="R1640" s="1"/>
      <c r="S1640" s="1"/>
      <c r="T1640" s="1"/>
      <c r="U1640" s="1"/>
      <c r="V1640" s="1"/>
      <c r="W1640" s="1"/>
      <c r="X1640" s="1"/>
      <c r="Y1640" s="1"/>
      <c r="Z1640" s="1"/>
      <c r="AA1640" s="1"/>
      <c r="AB1640" s="1"/>
      <c r="AC1640" s="1"/>
      <c r="AD1640" s="1"/>
      <c r="AE1640" s="1"/>
    </row>
    <row r="1641" spans="4:31" ht="15.75" customHeight="1" x14ac:dyDescent="0.4">
      <c r="D1641" s="1"/>
      <c r="E1641" s="3"/>
      <c r="F1641" s="1"/>
      <c r="G1641" s="1"/>
      <c r="H1641" s="1"/>
      <c r="I1641" s="1"/>
      <c r="J1641" s="1"/>
      <c r="K1641" s="1"/>
      <c r="L1641" s="1"/>
      <c r="M1641" s="1"/>
      <c r="N1641" s="1"/>
      <c r="O1641" s="1"/>
      <c r="P1641" s="1"/>
      <c r="Q1641" s="1"/>
      <c r="R1641" s="1"/>
      <c r="S1641" s="1"/>
      <c r="T1641" s="1"/>
      <c r="U1641" s="1"/>
      <c r="V1641" s="1"/>
      <c r="W1641" s="1"/>
      <c r="X1641" s="1"/>
      <c r="Y1641" s="1"/>
      <c r="Z1641" s="1"/>
      <c r="AA1641" s="1"/>
      <c r="AB1641" s="1"/>
      <c r="AC1641" s="1"/>
      <c r="AD1641" s="1"/>
      <c r="AE1641" s="1"/>
    </row>
    <row r="1642" spans="4:31" ht="15.75" customHeight="1" x14ac:dyDescent="0.4">
      <c r="D1642" s="1"/>
      <c r="E1642" s="3"/>
      <c r="F1642" s="1"/>
      <c r="G1642" s="1"/>
      <c r="H1642" s="1"/>
      <c r="I1642" s="1"/>
      <c r="J1642" s="1"/>
      <c r="K1642" s="1"/>
      <c r="L1642" s="1"/>
      <c r="M1642" s="1"/>
      <c r="N1642" s="1"/>
      <c r="O1642" s="1"/>
      <c r="P1642" s="1"/>
      <c r="Q1642" s="1"/>
      <c r="R1642" s="1"/>
      <c r="S1642" s="1"/>
      <c r="T1642" s="1"/>
      <c r="U1642" s="1"/>
      <c r="V1642" s="1"/>
      <c r="W1642" s="1"/>
      <c r="X1642" s="1"/>
      <c r="Y1642" s="1"/>
      <c r="Z1642" s="1"/>
      <c r="AA1642" s="1"/>
      <c r="AB1642" s="1"/>
      <c r="AC1642" s="1"/>
      <c r="AD1642" s="1"/>
      <c r="AE1642" s="1"/>
    </row>
    <row r="1643" spans="4:31" ht="15.75" customHeight="1" x14ac:dyDescent="0.4">
      <c r="D1643" s="1"/>
      <c r="E1643" s="3"/>
      <c r="F1643" s="1"/>
      <c r="G1643" s="1"/>
      <c r="H1643" s="1"/>
      <c r="I1643" s="1"/>
      <c r="J1643" s="1"/>
      <c r="K1643" s="1"/>
      <c r="L1643" s="1"/>
      <c r="M1643" s="1"/>
      <c r="N1643" s="1"/>
      <c r="O1643" s="1"/>
      <c r="P1643" s="1"/>
      <c r="Q1643" s="1"/>
      <c r="R1643" s="1"/>
      <c r="S1643" s="1"/>
      <c r="T1643" s="1"/>
      <c r="U1643" s="1"/>
      <c r="V1643" s="1"/>
      <c r="W1643" s="1"/>
      <c r="X1643" s="1"/>
      <c r="Y1643" s="1"/>
      <c r="Z1643" s="1"/>
      <c r="AA1643" s="1"/>
      <c r="AB1643" s="1"/>
      <c r="AC1643" s="1"/>
      <c r="AD1643" s="1"/>
      <c r="AE1643" s="1"/>
    </row>
    <row r="1644" spans="4:31" ht="15.75" customHeight="1" x14ac:dyDescent="0.4">
      <c r="D1644" s="1"/>
      <c r="E1644" s="3"/>
      <c r="F1644" s="1"/>
      <c r="G1644" s="1"/>
      <c r="H1644" s="1"/>
      <c r="I1644" s="1"/>
      <c r="J1644" s="1"/>
      <c r="K1644" s="1"/>
      <c r="L1644" s="1"/>
      <c r="M1644" s="1"/>
      <c r="N1644" s="1"/>
      <c r="O1644" s="1"/>
      <c r="P1644" s="1"/>
      <c r="Q1644" s="1"/>
      <c r="R1644" s="1"/>
      <c r="S1644" s="1"/>
      <c r="T1644" s="1"/>
      <c r="U1644" s="1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</row>
    <row r="1645" spans="4:31" ht="15.75" customHeight="1" x14ac:dyDescent="0.4">
      <c r="D1645" s="1"/>
      <c r="E1645" s="3"/>
      <c r="F1645" s="1"/>
      <c r="G1645" s="1"/>
      <c r="H1645" s="1"/>
      <c r="I1645" s="1"/>
      <c r="J1645" s="1"/>
      <c r="K1645" s="1"/>
      <c r="L1645" s="1"/>
      <c r="M1645" s="1"/>
      <c r="N1645" s="1"/>
      <c r="O1645" s="1"/>
      <c r="P1645" s="1"/>
      <c r="Q1645" s="1"/>
      <c r="R1645" s="1"/>
      <c r="S1645" s="1"/>
      <c r="T1645" s="1"/>
      <c r="U1645" s="1"/>
      <c r="V1645" s="1"/>
      <c r="W1645" s="1"/>
      <c r="X1645" s="1"/>
      <c r="Y1645" s="1"/>
      <c r="Z1645" s="1"/>
      <c r="AA1645" s="1"/>
      <c r="AB1645" s="1"/>
      <c r="AC1645" s="1"/>
      <c r="AD1645" s="1"/>
      <c r="AE1645" s="1"/>
    </row>
    <row r="1646" spans="4:31" ht="15.75" customHeight="1" x14ac:dyDescent="0.4">
      <c r="D1646" s="1"/>
      <c r="E1646" s="3"/>
      <c r="F1646" s="1"/>
      <c r="G1646" s="1"/>
      <c r="H1646" s="1"/>
      <c r="I1646" s="1"/>
      <c r="J1646" s="1"/>
      <c r="K1646" s="1"/>
      <c r="L1646" s="1"/>
      <c r="M1646" s="1"/>
      <c r="N1646" s="1"/>
      <c r="O1646" s="1"/>
      <c r="P1646" s="1"/>
      <c r="Q1646" s="1"/>
      <c r="R1646" s="1"/>
      <c r="S1646" s="1"/>
      <c r="T1646" s="1"/>
      <c r="U1646" s="1"/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</row>
    <row r="1647" spans="4:31" ht="15.75" customHeight="1" x14ac:dyDescent="0.4">
      <c r="D1647" s="1"/>
      <c r="E1647" s="3"/>
      <c r="F1647" s="1"/>
      <c r="G1647" s="1"/>
      <c r="H1647" s="1"/>
      <c r="I1647" s="1"/>
      <c r="J1647" s="1"/>
      <c r="K1647" s="1"/>
      <c r="L1647" s="1"/>
      <c r="M1647" s="1"/>
      <c r="N1647" s="1"/>
      <c r="O1647" s="1"/>
      <c r="P1647" s="1"/>
      <c r="Q1647" s="1"/>
      <c r="R1647" s="1"/>
      <c r="S1647" s="1"/>
      <c r="T1647" s="1"/>
      <c r="U1647" s="1"/>
      <c r="V1647" s="1"/>
      <c r="W1647" s="1"/>
      <c r="X1647" s="1"/>
      <c r="Y1647" s="1"/>
      <c r="Z1647" s="1"/>
      <c r="AA1647" s="1"/>
      <c r="AB1647" s="1"/>
      <c r="AC1647" s="1"/>
      <c r="AD1647" s="1"/>
      <c r="AE1647" s="1"/>
    </row>
    <row r="1648" spans="4:31" ht="15.75" customHeight="1" x14ac:dyDescent="0.4">
      <c r="D1648" s="1"/>
      <c r="E1648" s="3"/>
      <c r="F1648" s="1"/>
      <c r="G1648" s="1"/>
      <c r="H1648" s="1"/>
      <c r="I1648" s="1"/>
      <c r="J1648" s="1"/>
      <c r="K1648" s="1"/>
      <c r="L1648" s="1"/>
      <c r="M1648" s="1"/>
      <c r="N1648" s="1"/>
      <c r="O1648" s="1"/>
      <c r="P1648" s="1"/>
      <c r="Q1648" s="1"/>
      <c r="R1648" s="1"/>
      <c r="S1648" s="1"/>
      <c r="T1648" s="1"/>
      <c r="U1648" s="1"/>
      <c r="V1648" s="1"/>
      <c r="W1648" s="1"/>
      <c r="X1648" s="1"/>
      <c r="Y1648" s="1"/>
      <c r="Z1648" s="1"/>
      <c r="AA1648" s="1"/>
      <c r="AB1648" s="1"/>
      <c r="AC1648" s="1"/>
      <c r="AD1648" s="1"/>
      <c r="AE1648" s="1"/>
    </row>
    <row r="1649" spans="4:31" ht="15.75" customHeight="1" x14ac:dyDescent="0.4">
      <c r="D1649" s="1"/>
      <c r="E1649" s="3"/>
      <c r="F1649" s="1"/>
      <c r="G1649" s="1"/>
      <c r="H1649" s="1"/>
      <c r="I1649" s="1"/>
      <c r="J1649" s="1"/>
      <c r="K1649" s="1"/>
      <c r="L1649" s="1"/>
      <c r="M1649" s="1"/>
      <c r="N1649" s="1"/>
      <c r="O1649" s="1"/>
      <c r="P1649" s="1"/>
      <c r="Q1649" s="1"/>
      <c r="R1649" s="1"/>
      <c r="S1649" s="1"/>
      <c r="T1649" s="1"/>
      <c r="U1649" s="1"/>
      <c r="V1649" s="1"/>
      <c r="W1649" s="1"/>
      <c r="X1649" s="1"/>
      <c r="Y1649" s="1"/>
      <c r="Z1649" s="1"/>
      <c r="AA1649" s="1"/>
      <c r="AB1649" s="1"/>
      <c r="AC1649" s="1"/>
      <c r="AD1649" s="1"/>
      <c r="AE1649" s="1"/>
    </row>
    <row r="1650" spans="4:31" ht="15.75" customHeight="1" x14ac:dyDescent="0.4">
      <c r="D1650" s="1"/>
      <c r="E1650" s="3"/>
      <c r="F1650" s="1"/>
      <c r="G1650" s="1"/>
      <c r="H1650" s="1"/>
      <c r="I1650" s="1"/>
      <c r="J1650" s="1"/>
      <c r="K1650" s="1"/>
      <c r="L1650" s="1"/>
      <c r="M1650" s="1"/>
      <c r="N1650" s="1"/>
      <c r="O1650" s="1"/>
      <c r="P1650" s="1"/>
      <c r="Q1650" s="1"/>
      <c r="R1650" s="1"/>
      <c r="S1650" s="1"/>
      <c r="T1650" s="1"/>
      <c r="U1650" s="1"/>
      <c r="V1650" s="1"/>
      <c r="W1650" s="1"/>
      <c r="X1650" s="1"/>
      <c r="Y1650" s="1"/>
      <c r="Z1650" s="1"/>
      <c r="AA1650" s="1"/>
      <c r="AB1650" s="1"/>
      <c r="AC1650" s="1"/>
      <c r="AD1650" s="1"/>
      <c r="AE1650" s="1"/>
    </row>
    <row r="1651" spans="4:31" ht="15.75" customHeight="1" x14ac:dyDescent="0.4">
      <c r="D1651" s="1"/>
      <c r="E1651" s="3"/>
      <c r="F1651" s="1"/>
      <c r="G1651" s="1"/>
      <c r="H1651" s="1"/>
      <c r="I1651" s="1"/>
      <c r="J1651" s="1"/>
      <c r="K1651" s="1"/>
      <c r="L1651" s="1"/>
      <c r="M1651" s="1"/>
      <c r="N1651" s="1"/>
      <c r="O1651" s="1"/>
      <c r="P1651" s="1"/>
      <c r="Q1651" s="1"/>
      <c r="R1651" s="1"/>
      <c r="S1651" s="1"/>
      <c r="T1651" s="1"/>
      <c r="U1651" s="1"/>
      <c r="V1651" s="1"/>
      <c r="W1651" s="1"/>
      <c r="X1651" s="1"/>
      <c r="Y1651" s="1"/>
      <c r="Z1651" s="1"/>
      <c r="AA1651" s="1"/>
      <c r="AB1651" s="1"/>
      <c r="AC1651" s="1"/>
      <c r="AD1651" s="1"/>
      <c r="AE1651" s="1"/>
    </row>
    <row r="1652" spans="4:31" ht="15.75" customHeight="1" x14ac:dyDescent="0.4">
      <c r="D1652" s="1"/>
      <c r="E1652" s="3"/>
      <c r="F1652" s="1"/>
      <c r="G1652" s="1"/>
      <c r="H1652" s="1"/>
      <c r="I1652" s="1"/>
      <c r="J1652" s="1"/>
      <c r="K1652" s="1"/>
      <c r="L1652" s="1"/>
      <c r="M1652" s="1"/>
      <c r="N1652" s="1"/>
      <c r="O1652" s="1"/>
      <c r="P1652" s="1"/>
      <c r="Q1652" s="1"/>
      <c r="R1652" s="1"/>
      <c r="S1652" s="1"/>
      <c r="T1652" s="1"/>
      <c r="U1652" s="1"/>
      <c r="V1652" s="1"/>
      <c r="W1652" s="1"/>
      <c r="X1652" s="1"/>
      <c r="Y1652" s="1"/>
      <c r="Z1652" s="1"/>
      <c r="AA1652" s="1"/>
      <c r="AB1652" s="1"/>
      <c r="AC1652" s="1"/>
      <c r="AD1652" s="1"/>
      <c r="AE1652" s="1"/>
    </row>
    <row r="1653" spans="4:31" ht="15.75" customHeight="1" x14ac:dyDescent="0.4">
      <c r="D1653" s="1"/>
      <c r="E1653" s="3"/>
      <c r="F1653" s="1"/>
      <c r="G1653" s="1"/>
      <c r="H1653" s="1"/>
      <c r="I1653" s="1"/>
      <c r="J1653" s="1"/>
      <c r="K1653" s="1"/>
      <c r="L1653" s="1"/>
      <c r="M1653" s="1"/>
      <c r="N1653" s="1"/>
      <c r="O1653" s="1"/>
      <c r="P1653" s="1"/>
      <c r="Q1653" s="1"/>
      <c r="R1653" s="1"/>
      <c r="S1653" s="1"/>
      <c r="T1653" s="1"/>
      <c r="U1653" s="1"/>
      <c r="V1653" s="1"/>
      <c r="W1653" s="1"/>
      <c r="X1653" s="1"/>
      <c r="Y1653" s="1"/>
      <c r="Z1653" s="1"/>
      <c r="AA1653" s="1"/>
      <c r="AB1653" s="1"/>
      <c r="AC1653" s="1"/>
      <c r="AD1653" s="1"/>
      <c r="AE1653" s="1"/>
    </row>
    <row r="1654" spans="4:31" ht="15.75" customHeight="1" x14ac:dyDescent="0.4">
      <c r="D1654" s="1"/>
      <c r="E1654" s="3"/>
      <c r="F1654" s="1"/>
      <c r="G1654" s="1"/>
      <c r="H1654" s="1"/>
      <c r="I1654" s="1"/>
      <c r="J1654" s="1"/>
      <c r="K1654" s="1"/>
      <c r="L1654" s="1"/>
      <c r="M1654" s="1"/>
      <c r="N1654" s="1"/>
      <c r="O1654" s="1"/>
      <c r="P1654" s="1"/>
      <c r="Q1654" s="1"/>
      <c r="R1654" s="1"/>
      <c r="S1654" s="1"/>
      <c r="T1654" s="1"/>
      <c r="U1654" s="1"/>
      <c r="V1654" s="1"/>
      <c r="W1654" s="1"/>
      <c r="X1654" s="1"/>
      <c r="Y1654" s="1"/>
      <c r="Z1654" s="1"/>
      <c r="AA1654" s="1"/>
      <c r="AB1654" s="1"/>
      <c r="AC1654" s="1"/>
      <c r="AD1654" s="1"/>
      <c r="AE1654" s="1"/>
    </row>
    <row r="1655" spans="4:31" ht="15.75" customHeight="1" x14ac:dyDescent="0.4">
      <c r="D1655" s="1"/>
      <c r="E1655" s="3"/>
      <c r="F1655" s="1"/>
      <c r="G1655" s="1"/>
      <c r="H1655" s="1"/>
      <c r="I1655" s="1"/>
      <c r="J1655" s="1"/>
      <c r="K1655" s="1"/>
      <c r="L1655" s="1"/>
      <c r="M1655" s="1"/>
      <c r="N1655" s="1"/>
      <c r="O1655" s="1"/>
      <c r="P1655" s="1"/>
      <c r="Q1655" s="1"/>
      <c r="R1655" s="1"/>
      <c r="S1655" s="1"/>
      <c r="T1655" s="1"/>
      <c r="U1655" s="1"/>
      <c r="V1655" s="1"/>
      <c r="W1655" s="1"/>
      <c r="X1655" s="1"/>
      <c r="Y1655" s="1"/>
      <c r="Z1655" s="1"/>
      <c r="AA1655" s="1"/>
      <c r="AB1655" s="1"/>
      <c r="AC1655" s="1"/>
      <c r="AD1655" s="1"/>
      <c r="AE1655" s="1"/>
    </row>
    <row r="1656" spans="4:31" ht="15.75" customHeight="1" x14ac:dyDescent="0.4">
      <c r="D1656" s="1"/>
      <c r="E1656" s="3"/>
      <c r="F1656" s="1"/>
      <c r="G1656" s="1"/>
      <c r="H1656" s="1"/>
      <c r="I1656" s="1"/>
      <c r="J1656" s="1"/>
      <c r="K1656" s="1"/>
      <c r="L1656" s="1"/>
      <c r="M1656" s="1"/>
      <c r="N1656" s="1"/>
      <c r="O1656" s="1"/>
      <c r="P1656" s="1"/>
      <c r="Q1656" s="1"/>
      <c r="R1656" s="1"/>
      <c r="S1656" s="1"/>
      <c r="T1656" s="1"/>
      <c r="U1656" s="1"/>
      <c r="V1656" s="1"/>
      <c r="W1656" s="1"/>
      <c r="X1656" s="1"/>
      <c r="Y1656" s="1"/>
      <c r="Z1656" s="1"/>
      <c r="AA1656" s="1"/>
      <c r="AB1656" s="1"/>
      <c r="AC1656" s="1"/>
      <c r="AD1656" s="1"/>
      <c r="AE1656" s="1"/>
    </row>
    <row r="1657" spans="4:31" ht="15.75" customHeight="1" x14ac:dyDescent="0.4">
      <c r="D1657" s="1"/>
      <c r="E1657" s="3"/>
      <c r="F1657" s="1"/>
      <c r="G1657" s="1"/>
      <c r="H1657" s="1"/>
      <c r="I1657" s="1"/>
      <c r="J1657" s="1"/>
      <c r="K1657" s="1"/>
      <c r="L1657" s="1"/>
      <c r="M1657" s="1"/>
      <c r="N1657" s="1"/>
      <c r="O1657" s="1"/>
      <c r="P1657" s="1"/>
      <c r="Q1657" s="1"/>
      <c r="R1657" s="1"/>
      <c r="S1657" s="1"/>
      <c r="T1657" s="1"/>
      <c r="U1657" s="1"/>
      <c r="V1657" s="1"/>
      <c r="W1657" s="1"/>
      <c r="X1657" s="1"/>
      <c r="Y1657" s="1"/>
      <c r="Z1657" s="1"/>
      <c r="AA1657" s="1"/>
      <c r="AB1657" s="1"/>
      <c r="AC1657" s="1"/>
      <c r="AD1657" s="1"/>
      <c r="AE1657" s="1"/>
    </row>
    <row r="1658" spans="4:31" ht="15.75" customHeight="1" x14ac:dyDescent="0.4">
      <c r="D1658" s="1"/>
      <c r="E1658" s="3"/>
      <c r="F1658" s="1"/>
      <c r="G1658" s="1"/>
      <c r="H1658" s="1"/>
      <c r="I1658" s="1"/>
      <c r="J1658" s="1"/>
      <c r="K1658" s="1"/>
      <c r="L1658" s="1"/>
      <c r="M1658" s="1"/>
      <c r="N1658" s="1"/>
      <c r="O1658" s="1"/>
      <c r="P1658" s="1"/>
      <c r="Q1658" s="1"/>
      <c r="R1658" s="1"/>
      <c r="S1658" s="1"/>
      <c r="T1658" s="1"/>
      <c r="U1658" s="1"/>
      <c r="V1658" s="1"/>
      <c r="W1658" s="1"/>
      <c r="X1658" s="1"/>
      <c r="Y1658" s="1"/>
      <c r="Z1658" s="1"/>
      <c r="AA1658" s="1"/>
      <c r="AB1658" s="1"/>
      <c r="AC1658" s="1"/>
      <c r="AD1658" s="1"/>
      <c r="AE1658" s="1"/>
    </row>
    <row r="1659" spans="4:31" ht="15.75" customHeight="1" x14ac:dyDescent="0.4">
      <c r="D1659" s="1"/>
      <c r="E1659" s="3"/>
      <c r="F1659" s="1"/>
      <c r="G1659" s="1"/>
      <c r="H1659" s="1"/>
      <c r="I1659" s="1"/>
      <c r="J1659" s="1"/>
      <c r="K1659" s="1"/>
      <c r="L1659" s="1"/>
      <c r="M1659" s="1"/>
      <c r="N1659" s="1"/>
      <c r="O1659" s="1"/>
      <c r="P1659" s="1"/>
      <c r="Q1659" s="1"/>
      <c r="R1659" s="1"/>
      <c r="S1659" s="1"/>
      <c r="T1659" s="1"/>
      <c r="U1659" s="1"/>
      <c r="V1659" s="1"/>
      <c r="W1659" s="1"/>
      <c r="X1659" s="1"/>
      <c r="Y1659" s="1"/>
      <c r="Z1659" s="1"/>
      <c r="AA1659" s="1"/>
      <c r="AB1659" s="1"/>
      <c r="AC1659" s="1"/>
      <c r="AD1659" s="1"/>
      <c r="AE1659" s="1"/>
    </row>
    <row r="1660" spans="4:31" ht="15.75" customHeight="1" x14ac:dyDescent="0.4">
      <c r="D1660" s="1"/>
      <c r="E1660" s="3"/>
      <c r="F1660" s="1"/>
      <c r="G1660" s="1"/>
      <c r="H1660" s="1"/>
      <c r="I1660" s="1"/>
      <c r="J1660" s="1"/>
      <c r="K1660" s="1"/>
      <c r="L1660" s="1"/>
      <c r="M1660" s="1"/>
      <c r="N1660" s="1"/>
      <c r="O1660" s="1"/>
      <c r="P1660" s="1"/>
      <c r="Q1660" s="1"/>
      <c r="R1660" s="1"/>
      <c r="S1660" s="1"/>
      <c r="T1660" s="1"/>
      <c r="U1660" s="1"/>
      <c r="V1660" s="1"/>
      <c r="W1660" s="1"/>
      <c r="X1660" s="1"/>
      <c r="Y1660" s="1"/>
      <c r="Z1660" s="1"/>
      <c r="AA1660" s="1"/>
      <c r="AB1660" s="1"/>
      <c r="AC1660" s="1"/>
      <c r="AD1660" s="1"/>
      <c r="AE1660" s="1"/>
    </row>
    <row r="1661" spans="4:31" ht="15.75" customHeight="1" x14ac:dyDescent="0.4">
      <c r="D1661" s="1"/>
      <c r="E1661" s="3"/>
      <c r="F1661" s="1"/>
      <c r="G1661" s="1"/>
      <c r="H1661" s="1"/>
      <c r="I1661" s="1"/>
      <c r="J1661" s="1"/>
      <c r="K1661" s="1"/>
      <c r="L1661" s="1"/>
      <c r="M1661" s="1"/>
      <c r="N1661" s="1"/>
      <c r="O1661" s="1"/>
      <c r="P1661" s="1"/>
      <c r="Q1661" s="1"/>
      <c r="R1661" s="1"/>
      <c r="S1661" s="1"/>
      <c r="T1661" s="1"/>
      <c r="U1661" s="1"/>
      <c r="V1661" s="1"/>
      <c r="W1661" s="1"/>
      <c r="X1661" s="1"/>
      <c r="Y1661" s="1"/>
      <c r="Z1661" s="1"/>
      <c r="AA1661" s="1"/>
      <c r="AB1661" s="1"/>
      <c r="AC1661" s="1"/>
      <c r="AD1661" s="1"/>
      <c r="AE1661" s="1"/>
    </row>
    <row r="1662" spans="4:31" ht="15.75" customHeight="1" x14ac:dyDescent="0.4">
      <c r="D1662" s="1"/>
      <c r="E1662" s="3"/>
      <c r="F1662" s="1"/>
      <c r="G1662" s="1"/>
      <c r="H1662" s="1"/>
      <c r="I1662" s="1"/>
      <c r="J1662" s="1"/>
      <c r="K1662" s="1"/>
      <c r="L1662" s="1"/>
      <c r="M1662" s="1"/>
      <c r="N1662" s="1"/>
      <c r="O1662" s="1"/>
      <c r="P1662" s="1"/>
      <c r="Q1662" s="1"/>
      <c r="R1662" s="1"/>
      <c r="S1662" s="1"/>
      <c r="T1662" s="1"/>
      <c r="U1662" s="1"/>
      <c r="V1662" s="1"/>
      <c r="W1662" s="1"/>
      <c r="X1662" s="1"/>
      <c r="Y1662" s="1"/>
      <c r="Z1662" s="1"/>
      <c r="AA1662" s="1"/>
      <c r="AB1662" s="1"/>
      <c r="AC1662" s="1"/>
      <c r="AD1662" s="1"/>
      <c r="AE1662" s="1"/>
    </row>
    <row r="1663" spans="4:31" ht="15.75" customHeight="1" x14ac:dyDescent="0.4">
      <c r="D1663" s="1"/>
      <c r="E1663" s="3"/>
      <c r="F1663" s="1"/>
      <c r="G1663" s="1"/>
      <c r="H1663" s="1"/>
      <c r="I1663" s="1"/>
      <c r="J1663" s="1"/>
      <c r="K1663" s="1"/>
      <c r="L1663" s="1"/>
      <c r="M1663" s="1"/>
      <c r="N1663" s="1"/>
      <c r="O1663" s="1"/>
      <c r="P1663" s="1"/>
      <c r="Q1663" s="1"/>
      <c r="R1663" s="1"/>
      <c r="S1663" s="1"/>
      <c r="T1663" s="1"/>
      <c r="U1663" s="1"/>
      <c r="V1663" s="1"/>
      <c r="W1663" s="1"/>
      <c r="X1663" s="1"/>
      <c r="Y1663" s="1"/>
      <c r="Z1663" s="1"/>
      <c r="AA1663" s="1"/>
      <c r="AB1663" s="1"/>
      <c r="AC1663" s="1"/>
      <c r="AD1663" s="1"/>
      <c r="AE1663" s="1"/>
    </row>
    <row r="1664" spans="4:31" ht="15.75" customHeight="1" x14ac:dyDescent="0.4">
      <c r="D1664" s="1"/>
      <c r="E1664" s="3"/>
      <c r="F1664" s="1"/>
      <c r="G1664" s="1"/>
      <c r="H1664" s="1"/>
      <c r="I1664" s="1"/>
      <c r="J1664" s="1"/>
      <c r="K1664" s="1"/>
      <c r="L1664" s="1"/>
      <c r="M1664" s="1"/>
      <c r="N1664" s="1"/>
      <c r="O1664" s="1"/>
      <c r="P1664" s="1"/>
      <c r="Q1664" s="1"/>
      <c r="R1664" s="1"/>
      <c r="S1664" s="1"/>
      <c r="T1664" s="1"/>
      <c r="U1664" s="1"/>
      <c r="V1664" s="1"/>
      <c r="W1664" s="1"/>
      <c r="X1664" s="1"/>
      <c r="Y1664" s="1"/>
      <c r="Z1664" s="1"/>
      <c r="AA1664" s="1"/>
      <c r="AB1664" s="1"/>
      <c r="AC1664" s="1"/>
      <c r="AD1664" s="1"/>
      <c r="AE1664" s="1"/>
    </row>
    <row r="1665" spans="4:31" ht="15.75" customHeight="1" x14ac:dyDescent="0.4">
      <c r="D1665" s="1"/>
      <c r="E1665" s="3"/>
      <c r="F1665" s="1"/>
      <c r="G1665" s="1"/>
      <c r="H1665" s="1"/>
      <c r="I1665" s="1"/>
      <c r="J1665" s="1"/>
      <c r="K1665" s="1"/>
      <c r="L1665" s="1"/>
      <c r="M1665" s="1"/>
      <c r="N1665" s="1"/>
      <c r="O1665" s="1"/>
      <c r="P1665" s="1"/>
      <c r="Q1665" s="1"/>
      <c r="R1665" s="1"/>
      <c r="S1665" s="1"/>
      <c r="T1665" s="1"/>
      <c r="U1665" s="1"/>
      <c r="V1665" s="1"/>
      <c r="W1665" s="1"/>
      <c r="X1665" s="1"/>
      <c r="Y1665" s="1"/>
      <c r="Z1665" s="1"/>
      <c r="AA1665" s="1"/>
      <c r="AB1665" s="1"/>
      <c r="AC1665" s="1"/>
      <c r="AD1665" s="1"/>
      <c r="AE1665" s="1"/>
    </row>
    <row r="1666" spans="4:31" ht="15.75" customHeight="1" x14ac:dyDescent="0.4">
      <c r="D1666" s="1"/>
      <c r="E1666" s="3"/>
      <c r="F1666" s="1"/>
      <c r="G1666" s="1"/>
      <c r="H1666" s="1"/>
      <c r="I1666" s="1"/>
      <c r="J1666" s="1"/>
      <c r="K1666" s="1"/>
      <c r="L1666" s="1"/>
      <c r="M1666" s="1"/>
      <c r="N1666" s="1"/>
      <c r="O1666" s="1"/>
      <c r="P1666" s="1"/>
      <c r="Q1666" s="1"/>
      <c r="R1666" s="1"/>
      <c r="S1666" s="1"/>
      <c r="T1666" s="1"/>
      <c r="U1666" s="1"/>
      <c r="V1666" s="1"/>
      <c r="W1666" s="1"/>
      <c r="X1666" s="1"/>
      <c r="Y1666" s="1"/>
      <c r="Z1666" s="1"/>
      <c r="AA1666" s="1"/>
      <c r="AB1666" s="1"/>
      <c r="AC1666" s="1"/>
      <c r="AD1666" s="1"/>
      <c r="AE1666" s="1"/>
    </row>
    <row r="1667" spans="4:31" ht="15.75" customHeight="1" x14ac:dyDescent="0.4">
      <c r="D1667" s="1"/>
      <c r="E1667" s="3"/>
      <c r="F1667" s="1"/>
      <c r="G1667" s="1"/>
      <c r="H1667" s="1"/>
      <c r="I1667" s="1"/>
      <c r="J1667" s="1"/>
      <c r="K1667" s="1"/>
      <c r="L1667" s="1"/>
      <c r="M1667" s="1"/>
      <c r="N1667" s="1"/>
      <c r="O1667" s="1"/>
      <c r="P1667" s="1"/>
      <c r="Q1667" s="1"/>
      <c r="R1667" s="1"/>
      <c r="S1667" s="1"/>
      <c r="T1667" s="1"/>
      <c r="U1667" s="1"/>
      <c r="V1667" s="1"/>
      <c r="W1667" s="1"/>
      <c r="X1667" s="1"/>
      <c r="Y1667" s="1"/>
      <c r="Z1667" s="1"/>
      <c r="AA1667" s="1"/>
      <c r="AB1667" s="1"/>
      <c r="AC1667" s="1"/>
      <c r="AD1667" s="1"/>
      <c r="AE1667" s="1"/>
    </row>
    <row r="1668" spans="4:31" ht="15.75" customHeight="1" x14ac:dyDescent="0.4">
      <c r="D1668" s="1"/>
      <c r="E1668" s="3"/>
      <c r="F1668" s="1"/>
      <c r="G1668" s="1"/>
      <c r="H1668" s="1"/>
      <c r="I1668" s="1"/>
      <c r="J1668" s="1"/>
      <c r="K1668" s="1"/>
      <c r="L1668" s="1"/>
      <c r="M1668" s="1"/>
      <c r="N1668" s="1"/>
      <c r="O1668" s="1"/>
      <c r="P1668" s="1"/>
      <c r="Q1668" s="1"/>
      <c r="R1668" s="1"/>
      <c r="S1668" s="1"/>
      <c r="T1668" s="1"/>
      <c r="U1668" s="1"/>
      <c r="V1668" s="1"/>
      <c r="W1668" s="1"/>
      <c r="X1668" s="1"/>
      <c r="Y1668" s="1"/>
      <c r="Z1668" s="1"/>
      <c r="AA1668" s="1"/>
      <c r="AB1668" s="1"/>
      <c r="AC1668" s="1"/>
      <c r="AD1668" s="1"/>
      <c r="AE1668" s="1"/>
    </row>
    <row r="1669" spans="4:31" ht="15.75" customHeight="1" x14ac:dyDescent="0.4">
      <c r="D1669" s="1"/>
      <c r="E1669" s="3"/>
      <c r="F1669" s="1"/>
      <c r="G1669" s="1"/>
      <c r="H1669" s="1"/>
      <c r="I1669" s="1"/>
      <c r="J1669" s="1"/>
      <c r="K1669" s="1"/>
      <c r="L1669" s="1"/>
      <c r="M1669" s="1"/>
      <c r="N1669" s="1"/>
      <c r="O1669" s="1"/>
      <c r="P1669" s="1"/>
      <c r="Q1669" s="1"/>
      <c r="R1669" s="1"/>
      <c r="S1669" s="1"/>
      <c r="T1669" s="1"/>
      <c r="U1669" s="1"/>
      <c r="V1669" s="1"/>
      <c r="W1669" s="1"/>
      <c r="X1669" s="1"/>
      <c r="Y1669" s="1"/>
      <c r="Z1669" s="1"/>
      <c r="AA1669" s="1"/>
      <c r="AB1669" s="1"/>
      <c r="AC1669" s="1"/>
      <c r="AD1669" s="1"/>
      <c r="AE1669" s="1"/>
    </row>
    <row r="1670" spans="4:31" ht="15.75" customHeight="1" x14ac:dyDescent="0.4">
      <c r="D1670" s="1"/>
      <c r="E1670" s="3"/>
      <c r="F1670" s="1"/>
      <c r="G1670" s="1"/>
      <c r="H1670" s="1"/>
      <c r="I1670" s="1"/>
      <c r="J1670" s="1"/>
      <c r="K1670" s="1"/>
      <c r="L1670" s="1"/>
      <c r="M1670" s="1"/>
      <c r="N1670" s="1"/>
      <c r="O1670" s="1"/>
      <c r="P1670" s="1"/>
      <c r="Q1670" s="1"/>
      <c r="R1670" s="1"/>
      <c r="S1670" s="1"/>
      <c r="T1670" s="1"/>
      <c r="U1670" s="1"/>
      <c r="V1670" s="1"/>
      <c r="W1670" s="1"/>
      <c r="X1670" s="1"/>
      <c r="Y1670" s="1"/>
      <c r="Z1670" s="1"/>
      <c r="AA1670" s="1"/>
      <c r="AB1670" s="1"/>
      <c r="AC1670" s="1"/>
      <c r="AD1670" s="1"/>
      <c r="AE1670" s="1"/>
    </row>
    <row r="1671" spans="4:31" ht="15.75" customHeight="1" x14ac:dyDescent="0.4">
      <c r="D1671" s="1"/>
      <c r="E1671" s="3"/>
      <c r="F1671" s="1"/>
      <c r="G1671" s="1"/>
      <c r="H1671" s="1"/>
      <c r="I1671" s="1"/>
      <c r="J1671" s="1"/>
      <c r="K1671" s="1"/>
      <c r="L1671" s="1"/>
      <c r="M1671" s="1"/>
      <c r="N1671" s="1"/>
      <c r="O1671" s="1"/>
      <c r="P1671" s="1"/>
      <c r="Q1671" s="1"/>
      <c r="R1671" s="1"/>
      <c r="S1671" s="1"/>
      <c r="T1671" s="1"/>
      <c r="U1671" s="1"/>
      <c r="V1671" s="1"/>
      <c r="W1671" s="1"/>
      <c r="X1671" s="1"/>
      <c r="Y1671" s="1"/>
      <c r="Z1671" s="1"/>
      <c r="AA1671" s="1"/>
      <c r="AB1671" s="1"/>
      <c r="AC1671" s="1"/>
      <c r="AD1671" s="1"/>
      <c r="AE1671" s="1"/>
    </row>
    <row r="1672" spans="4:31" ht="15.75" customHeight="1" x14ac:dyDescent="0.4">
      <c r="D1672" s="1"/>
      <c r="E1672" s="3"/>
      <c r="F1672" s="1"/>
      <c r="G1672" s="1"/>
      <c r="H1672" s="1"/>
      <c r="I1672" s="1"/>
      <c r="J1672" s="1"/>
      <c r="K1672" s="1"/>
      <c r="L1672" s="1"/>
      <c r="M1672" s="1"/>
      <c r="N1672" s="1"/>
      <c r="O1672" s="1"/>
      <c r="P1672" s="1"/>
      <c r="Q1672" s="1"/>
      <c r="R1672" s="1"/>
      <c r="S1672" s="1"/>
      <c r="T1672" s="1"/>
      <c r="U1672" s="1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</row>
    <row r="1673" spans="4:31" ht="15.75" customHeight="1" x14ac:dyDescent="0.4">
      <c r="D1673" s="1"/>
      <c r="E1673" s="3"/>
      <c r="F1673" s="1"/>
      <c r="G1673" s="1"/>
      <c r="H1673" s="1"/>
      <c r="I1673" s="1"/>
      <c r="J1673" s="1"/>
      <c r="K1673" s="1"/>
      <c r="L1673" s="1"/>
      <c r="M1673" s="1"/>
      <c r="N1673" s="1"/>
      <c r="O1673" s="1"/>
      <c r="P1673" s="1"/>
      <c r="Q1673" s="1"/>
      <c r="R1673" s="1"/>
      <c r="S1673" s="1"/>
      <c r="T1673" s="1"/>
      <c r="U1673" s="1"/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</row>
    <row r="1674" spans="4:31" ht="15.75" customHeight="1" x14ac:dyDescent="0.4">
      <c r="D1674" s="1"/>
      <c r="E1674" s="3"/>
      <c r="F1674" s="1"/>
      <c r="G1674" s="1"/>
      <c r="H1674" s="1"/>
      <c r="I1674" s="1"/>
      <c r="J1674" s="1"/>
      <c r="K1674" s="1"/>
      <c r="L1674" s="1"/>
      <c r="M1674" s="1"/>
      <c r="N1674" s="1"/>
      <c r="O1674" s="1"/>
      <c r="P1674" s="1"/>
      <c r="Q1674" s="1"/>
      <c r="R1674" s="1"/>
      <c r="S1674" s="1"/>
      <c r="T1674" s="1"/>
      <c r="U1674" s="1"/>
      <c r="V1674" s="1"/>
      <c r="W1674" s="1"/>
      <c r="X1674" s="1"/>
      <c r="Y1674" s="1"/>
      <c r="Z1674" s="1"/>
      <c r="AA1674" s="1"/>
      <c r="AB1674" s="1"/>
      <c r="AC1674" s="1"/>
      <c r="AD1674" s="1"/>
      <c r="AE1674" s="1"/>
    </row>
    <row r="1675" spans="4:31" ht="15.75" customHeight="1" x14ac:dyDescent="0.4">
      <c r="D1675" s="1"/>
      <c r="E1675" s="3"/>
      <c r="F1675" s="1"/>
      <c r="G1675" s="1"/>
      <c r="H1675" s="1"/>
      <c r="I1675" s="1"/>
      <c r="J1675" s="1"/>
      <c r="K1675" s="1"/>
      <c r="L1675" s="1"/>
      <c r="M1675" s="1"/>
      <c r="N1675" s="1"/>
      <c r="O1675" s="1"/>
      <c r="P1675" s="1"/>
      <c r="Q1675" s="1"/>
      <c r="R1675" s="1"/>
      <c r="S1675" s="1"/>
      <c r="T1675" s="1"/>
      <c r="U1675" s="1"/>
      <c r="V1675" s="1"/>
      <c r="W1675" s="1"/>
      <c r="X1675" s="1"/>
      <c r="Y1675" s="1"/>
      <c r="Z1675" s="1"/>
      <c r="AA1675" s="1"/>
      <c r="AB1675" s="1"/>
      <c r="AC1675" s="1"/>
      <c r="AD1675" s="1"/>
      <c r="AE1675" s="1"/>
    </row>
    <row r="1676" spans="4:31" ht="15.75" customHeight="1" x14ac:dyDescent="0.4">
      <c r="D1676" s="1"/>
      <c r="E1676" s="3"/>
      <c r="F1676" s="1"/>
      <c r="G1676" s="1"/>
      <c r="H1676" s="1"/>
      <c r="I1676" s="1"/>
      <c r="J1676" s="1"/>
      <c r="K1676" s="1"/>
      <c r="L1676" s="1"/>
      <c r="M1676" s="1"/>
      <c r="N1676" s="1"/>
      <c r="O1676" s="1"/>
      <c r="P1676" s="1"/>
      <c r="Q1676" s="1"/>
      <c r="R1676" s="1"/>
      <c r="S1676" s="1"/>
      <c r="T1676" s="1"/>
      <c r="U1676" s="1"/>
      <c r="V1676" s="1"/>
      <c r="W1676" s="1"/>
      <c r="X1676" s="1"/>
      <c r="Y1676" s="1"/>
      <c r="Z1676" s="1"/>
      <c r="AA1676" s="1"/>
      <c r="AB1676" s="1"/>
      <c r="AC1676" s="1"/>
      <c r="AD1676" s="1"/>
      <c r="AE1676" s="1"/>
    </row>
    <row r="1677" spans="4:31" ht="15.75" customHeight="1" x14ac:dyDescent="0.4">
      <c r="D1677" s="1"/>
      <c r="E1677" s="3"/>
      <c r="F1677" s="1"/>
      <c r="G1677" s="1"/>
      <c r="H1677" s="1"/>
      <c r="I1677" s="1"/>
      <c r="J1677" s="1"/>
      <c r="K1677" s="1"/>
      <c r="L1677" s="1"/>
      <c r="M1677" s="1"/>
      <c r="N1677" s="1"/>
      <c r="O1677" s="1"/>
      <c r="P1677" s="1"/>
      <c r="Q1677" s="1"/>
      <c r="R1677" s="1"/>
      <c r="S1677" s="1"/>
      <c r="T1677" s="1"/>
      <c r="U1677" s="1"/>
      <c r="V1677" s="1"/>
      <c r="W1677" s="1"/>
      <c r="X1677" s="1"/>
      <c r="Y1677" s="1"/>
      <c r="Z1677" s="1"/>
      <c r="AA1677" s="1"/>
      <c r="AB1677" s="1"/>
      <c r="AC1677" s="1"/>
      <c r="AD1677" s="1"/>
      <c r="AE1677" s="1"/>
    </row>
    <row r="1678" spans="4:31" ht="15.75" customHeight="1" x14ac:dyDescent="0.4">
      <c r="D1678" s="1"/>
      <c r="E1678" s="3"/>
      <c r="F1678" s="1"/>
      <c r="G1678" s="1"/>
      <c r="H1678" s="1"/>
      <c r="I1678" s="1"/>
      <c r="J1678" s="1"/>
      <c r="K1678" s="1"/>
      <c r="L1678" s="1"/>
      <c r="M1678" s="1"/>
      <c r="N1678" s="1"/>
      <c r="O1678" s="1"/>
      <c r="P1678" s="1"/>
      <c r="Q1678" s="1"/>
      <c r="R1678" s="1"/>
      <c r="S1678" s="1"/>
      <c r="T1678" s="1"/>
      <c r="U1678" s="1"/>
      <c r="V1678" s="1"/>
      <c r="W1678" s="1"/>
      <c r="X1678" s="1"/>
      <c r="Y1678" s="1"/>
      <c r="Z1678" s="1"/>
      <c r="AA1678" s="1"/>
      <c r="AB1678" s="1"/>
      <c r="AC1678" s="1"/>
      <c r="AD1678" s="1"/>
      <c r="AE1678" s="1"/>
    </row>
    <row r="1679" spans="4:31" ht="15.75" customHeight="1" x14ac:dyDescent="0.4">
      <c r="D1679" s="1"/>
      <c r="E1679" s="3"/>
      <c r="F1679" s="1"/>
      <c r="G1679" s="1"/>
      <c r="H1679" s="1"/>
      <c r="I1679" s="1"/>
      <c r="J1679" s="1"/>
      <c r="K1679" s="1"/>
      <c r="L1679" s="1"/>
      <c r="M1679" s="1"/>
      <c r="N1679" s="1"/>
      <c r="O1679" s="1"/>
      <c r="P1679" s="1"/>
      <c r="Q1679" s="1"/>
      <c r="R1679" s="1"/>
      <c r="S1679" s="1"/>
      <c r="T1679" s="1"/>
      <c r="U1679" s="1"/>
      <c r="V1679" s="1"/>
      <c r="W1679" s="1"/>
      <c r="X1679" s="1"/>
      <c r="Y1679" s="1"/>
      <c r="Z1679" s="1"/>
      <c r="AA1679" s="1"/>
      <c r="AB1679" s="1"/>
      <c r="AC1679" s="1"/>
      <c r="AD1679" s="1"/>
      <c r="AE1679" s="1"/>
    </row>
    <row r="1680" spans="4:31" ht="15.75" customHeight="1" x14ac:dyDescent="0.4">
      <c r="D1680" s="1"/>
      <c r="E1680" s="3"/>
      <c r="F1680" s="1"/>
      <c r="G1680" s="1"/>
      <c r="H1680" s="1"/>
      <c r="I1680" s="1"/>
      <c r="J1680" s="1"/>
      <c r="K1680" s="1"/>
      <c r="L1680" s="1"/>
      <c r="M1680" s="1"/>
      <c r="N1680" s="1"/>
      <c r="O1680" s="1"/>
      <c r="P1680" s="1"/>
      <c r="Q1680" s="1"/>
      <c r="R1680" s="1"/>
      <c r="S1680" s="1"/>
      <c r="T1680" s="1"/>
      <c r="U1680" s="1"/>
      <c r="V1680" s="1"/>
      <c r="W1680" s="1"/>
      <c r="X1680" s="1"/>
      <c r="Y1680" s="1"/>
      <c r="Z1680" s="1"/>
      <c r="AA1680" s="1"/>
      <c r="AB1680" s="1"/>
      <c r="AC1680" s="1"/>
      <c r="AD1680" s="1"/>
      <c r="AE1680" s="1"/>
    </row>
    <row r="1681" spans="4:31" ht="15.75" customHeight="1" x14ac:dyDescent="0.4">
      <c r="D1681" s="1"/>
      <c r="E1681" s="3"/>
      <c r="F1681" s="1"/>
      <c r="G1681" s="1"/>
      <c r="H1681" s="1"/>
      <c r="I1681" s="1"/>
      <c r="J1681" s="1"/>
      <c r="K1681" s="1"/>
      <c r="L1681" s="1"/>
      <c r="M1681" s="1"/>
      <c r="N1681" s="1"/>
      <c r="O1681" s="1"/>
      <c r="P1681" s="1"/>
      <c r="Q1681" s="1"/>
      <c r="R1681" s="1"/>
      <c r="S1681" s="1"/>
      <c r="T1681" s="1"/>
      <c r="U1681" s="1"/>
      <c r="V1681" s="1"/>
      <c r="W1681" s="1"/>
      <c r="X1681" s="1"/>
      <c r="Y1681" s="1"/>
      <c r="Z1681" s="1"/>
      <c r="AA1681" s="1"/>
      <c r="AB1681" s="1"/>
      <c r="AC1681" s="1"/>
      <c r="AD1681" s="1"/>
      <c r="AE1681" s="1"/>
    </row>
    <row r="1682" spans="4:31" ht="15.75" customHeight="1" x14ac:dyDescent="0.4">
      <c r="D1682" s="1"/>
      <c r="E1682" s="3"/>
      <c r="F1682" s="1"/>
      <c r="G1682" s="1"/>
      <c r="H1682" s="1"/>
      <c r="I1682" s="1"/>
      <c r="J1682" s="1"/>
      <c r="K1682" s="1"/>
      <c r="L1682" s="1"/>
      <c r="M1682" s="1"/>
      <c r="N1682" s="1"/>
      <c r="O1682" s="1"/>
      <c r="P1682" s="1"/>
      <c r="Q1682" s="1"/>
      <c r="R1682" s="1"/>
      <c r="S1682" s="1"/>
      <c r="T1682" s="1"/>
      <c r="U1682" s="1"/>
      <c r="V1682" s="1"/>
      <c r="W1682" s="1"/>
      <c r="X1682" s="1"/>
      <c r="Y1682" s="1"/>
      <c r="Z1682" s="1"/>
      <c r="AA1682" s="1"/>
      <c r="AB1682" s="1"/>
      <c r="AC1682" s="1"/>
      <c r="AD1682" s="1"/>
      <c r="AE1682" s="1"/>
    </row>
    <row r="1683" spans="4:31" ht="15.75" customHeight="1" x14ac:dyDescent="0.4">
      <c r="D1683" s="1"/>
      <c r="E1683" s="3"/>
      <c r="F1683" s="1"/>
      <c r="G1683" s="1"/>
      <c r="H1683" s="1"/>
      <c r="I1683" s="1"/>
      <c r="J1683" s="1"/>
      <c r="K1683" s="1"/>
      <c r="L1683" s="1"/>
      <c r="M1683" s="1"/>
      <c r="N1683" s="1"/>
      <c r="O1683" s="1"/>
      <c r="P1683" s="1"/>
      <c r="Q1683" s="1"/>
      <c r="R1683" s="1"/>
      <c r="S1683" s="1"/>
      <c r="T1683" s="1"/>
      <c r="U1683" s="1"/>
      <c r="V1683" s="1"/>
      <c r="W1683" s="1"/>
      <c r="X1683" s="1"/>
      <c r="Y1683" s="1"/>
      <c r="Z1683" s="1"/>
      <c r="AA1683" s="1"/>
      <c r="AB1683" s="1"/>
      <c r="AC1683" s="1"/>
      <c r="AD1683" s="1"/>
      <c r="AE1683" s="1"/>
    </row>
    <row r="1684" spans="4:31" ht="15.75" customHeight="1" x14ac:dyDescent="0.4">
      <c r="D1684" s="1"/>
      <c r="E1684" s="3"/>
      <c r="F1684" s="1"/>
      <c r="G1684" s="1"/>
      <c r="H1684" s="1"/>
      <c r="I1684" s="1"/>
      <c r="J1684" s="1"/>
      <c r="K1684" s="1"/>
      <c r="L1684" s="1"/>
      <c r="M1684" s="1"/>
      <c r="N1684" s="1"/>
      <c r="O1684" s="1"/>
      <c r="P1684" s="1"/>
      <c r="Q1684" s="1"/>
      <c r="R1684" s="1"/>
      <c r="S1684" s="1"/>
      <c r="T1684" s="1"/>
      <c r="U1684" s="1"/>
      <c r="V1684" s="1"/>
      <c r="W1684" s="1"/>
      <c r="X1684" s="1"/>
      <c r="Y1684" s="1"/>
      <c r="Z1684" s="1"/>
      <c r="AA1684" s="1"/>
      <c r="AB1684" s="1"/>
      <c r="AC1684" s="1"/>
      <c r="AD1684" s="1"/>
      <c r="AE1684" s="1"/>
    </row>
    <row r="1685" spans="4:31" ht="15.75" customHeight="1" x14ac:dyDescent="0.4">
      <c r="D1685" s="1"/>
      <c r="E1685" s="3"/>
      <c r="F1685" s="1"/>
      <c r="G1685" s="1"/>
      <c r="H1685" s="1"/>
      <c r="I1685" s="1"/>
      <c r="J1685" s="1"/>
      <c r="K1685" s="1"/>
      <c r="L1685" s="1"/>
      <c r="M1685" s="1"/>
      <c r="N1685" s="1"/>
      <c r="O1685" s="1"/>
      <c r="P1685" s="1"/>
      <c r="Q1685" s="1"/>
      <c r="R1685" s="1"/>
      <c r="S1685" s="1"/>
      <c r="T1685" s="1"/>
      <c r="U1685" s="1"/>
      <c r="V1685" s="1"/>
      <c r="W1685" s="1"/>
      <c r="X1685" s="1"/>
      <c r="Y1685" s="1"/>
      <c r="Z1685" s="1"/>
      <c r="AA1685" s="1"/>
      <c r="AB1685" s="1"/>
      <c r="AC1685" s="1"/>
      <c r="AD1685" s="1"/>
      <c r="AE1685" s="1"/>
    </row>
    <row r="1686" spans="4:31" ht="15.75" customHeight="1" x14ac:dyDescent="0.4">
      <c r="D1686" s="1"/>
      <c r="E1686" s="3"/>
      <c r="F1686" s="1"/>
      <c r="G1686" s="1"/>
      <c r="H1686" s="1"/>
      <c r="I1686" s="1"/>
      <c r="J1686" s="1"/>
      <c r="K1686" s="1"/>
      <c r="L1686" s="1"/>
      <c r="M1686" s="1"/>
      <c r="N1686" s="1"/>
      <c r="O1686" s="1"/>
      <c r="P1686" s="1"/>
      <c r="Q1686" s="1"/>
      <c r="R1686" s="1"/>
      <c r="S1686" s="1"/>
      <c r="T1686" s="1"/>
      <c r="U1686" s="1"/>
      <c r="V1686" s="1"/>
      <c r="W1686" s="1"/>
      <c r="X1686" s="1"/>
      <c r="Y1686" s="1"/>
      <c r="Z1686" s="1"/>
      <c r="AA1686" s="1"/>
      <c r="AB1686" s="1"/>
      <c r="AC1686" s="1"/>
      <c r="AD1686" s="1"/>
      <c r="AE1686" s="1"/>
    </row>
    <row r="1687" spans="4:31" ht="15.75" customHeight="1" x14ac:dyDescent="0.4">
      <c r="D1687" s="1"/>
      <c r="E1687" s="3"/>
      <c r="F1687" s="1"/>
      <c r="G1687" s="1"/>
      <c r="H1687" s="1"/>
      <c r="I1687" s="1"/>
      <c r="J1687" s="1"/>
      <c r="K1687" s="1"/>
      <c r="L1687" s="1"/>
      <c r="M1687" s="1"/>
      <c r="N1687" s="1"/>
      <c r="O1687" s="1"/>
      <c r="P1687" s="1"/>
      <c r="Q1687" s="1"/>
      <c r="R1687" s="1"/>
      <c r="S1687" s="1"/>
      <c r="T1687" s="1"/>
      <c r="U1687" s="1"/>
      <c r="V1687" s="1"/>
      <c r="W1687" s="1"/>
      <c r="X1687" s="1"/>
      <c r="Y1687" s="1"/>
      <c r="Z1687" s="1"/>
      <c r="AA1687" s="1"/>
      <c r="AB1687" s="1"/>
      <c r="AC1687" s="1"/>
      <c r="AD1687" s="1"/>
      <c r="AE1687" s="1"/>
    </row>
    <row r="1688" spans="4:31" ht="15.75" customHeight="1" x14ac:dyDescent="0.4">
      <c r="D1688" s="1"/>
      <c r="E1688" s="3"/>
      <c r="F1688" s="1"/>
      <c r="G1688" s="1"/>
      <c r="H1688" s="1"/>
      <c r="I1688" s="1"/>
      <c r="J1688" s="1"/>
      <c r="K1688" s="1"/>
      <c r="L1688" s="1"/>
      <c r="M1688" s="1"/>
      <c r="N1688" s="1"/>
      <c r="O1688" s="1"/>
      <c r="P1688" s="1"/>
      <c r="Q1688" s="1"/>
      <c r="R1688" s="1"/>
      <c r="S1688" s="1"/>
      <c r="T1688" s="1"/>
      <c r="U1688" s="1"/>
      <c r="V1688" s="1"/>
      <c r="W1688" s="1"/>
      <c r="X1688" s="1"/>
      <c r="Y1688" s="1"/>
      <c r="Z1688" s="1"/>
      <c r="AA1688" s="1"/>
      <c r="AB1688" s="1"/>
      <c r="AC1688" s="1"/>
      <c r="AD1688" s="1"/>
      <c r="AE1688" s="1"/>
    </row>
    <row r="1689" spans="4:31" ht="15.75" customHeight="1" x14ac:dyDescent="0.4">
      <c r="D1689" s="1"/>
      <c r="E1689" s="3"/>
      <c r="F1689" s="1"/>
      <c r="G1689" s="1"/>
      <c r="H1689" s="1"/>
      <c r="I1689" s="1"/>
      <c r="J1689" s="1"/>
      <c r="K1689" s="1"/>
      <c r="L1689" s="1"/>
      <c r="M1689" s="1"/>
      <c r="N1689" s="1"/>
      <c r="O1689" s="1"/>
      <c r="P1689" s="1"/>
      <c r="Q1689" s="1"/>
      <c r="R1689" s="1"/>
      <c r="S1689" s="1"/>
      <c r="T1689" s="1"/>
      <c r="U1689" s="1"/>
      <c r="V1689" s="1"/>
      <c r="W1689" s="1"/>
      <c r="X1689" s="1"/>
      <c r="Y1689" s="1"/>
      <c r="Z1689" s="1"/>
      <c r="AA1689" s="1"/>
      <c r="AB1689" s="1"/>
      <c r="AC1689" s="1"/>
      <c r="AD1689" s="1"/>
      <c r="AE1689" s="1"/>
    </row>
    <row r="1690" spans="4:31" ht="15.75" customHeight="1" x14ac:dyDescent="0.4">
      <c r="D1690" s="1"/>
      <c r="E1690" s="3"/>
      <c r="F1690" s="1"/>
      <c r="G1690" s="1"/>
      <c r="H1690" s="1"/>
      <c r="I1690" s="1"/>
      <c r="J1690" s="1"/>
      <c r="K1690" s="1"/>
      <c r="L1690" s="1"/>
      <c r="M1690" s="1"/>
      <c r="N1690" s="1"/>
      <c r="O1690" s="1"/>
      <c r="P1690" s="1"/>
      <c r="Q1690" s="1"/>
      <c r="R1690" s="1"/>
      <c r="S1690" s="1"/>
      <c r="T1690" s="1"/>
      <c r="U1690" s="1"/>
      <c r="V1690" s="1"/>
      <c r="W1690" s="1"/>
      <c r="X1690" s="1"/>
      <c r="Y1690" s="1"/>
      <c r="Z1690" s="1"/>
      <c r="AA1690" s="1"/>
      <c r="AB1690" s="1"/>
      <c r="AC1690" s="1"/>
      <c r="AD1690" s="1"/>
      <c r="AE1690" s="1"/>
    </row>
    <row r="1691" spans="4:31" ht="15.75" customHeight="1" x14ac:dyDescent="0.4">
      <c r="D1691" s="1"/>
      <c r="E1691" s="3"/>
      <c r="F1691" s="1"/>
      <c r="G1691" s="1"/>
      <c r="H1691" s="1"/>
      <c r="I1691" s="1"/>
      <c r="J1691" s="1"/>
      <c r="K1691" s="1"/>
      <c r="L1691" s="1"/>
      <c r="M1691" s="1"/>
      <c r="N1691" s="1"/>
      <c r="O1691" s="1"/>
      <c r="P1691" s="1"/>
      <c r="Q1691" s="1"/>
      <c r="R1691" s="1"/>
      <c r="S1691" s="1"/>
      <c r="T1691" s="1"/>
      <c r="U1691" s="1"/>
      <c r="V1691" s="1"/>
      <c r="W1691" s="1"/>
      <c r="X1691" s="1"/>
      <c r="Y1691" s="1"/>
      <c r="Z1691" s="1"/>
      <c r="AA1691" s="1"/>
      <c r="AB1691" s="1"/>
      <c r="AC1691" s="1"/>
      <c r="AD1691" s="1"/>
      <c r="AE1691" s="1"/>
    </row>
    <row r="1692" spans="4:31" ht="15.75" customHeight="1" x14ac:dyDescent="0.4">
      <c r="D1692" s="1"/>
      <c r="E1692" s="3"/>
      <c r="F1692" s="1"/>
      <c r="G1692" s="1"/>
      <c r="H1692" s="1"/>
      <c r="I1692" s="1"/>
      <c r="J1692" s="1"/>
      <c r="K1692" s="1"/>
      <c r="L1692" s="1"/>
      <c r="M1692" s="1"/>
      <c r="N1692" s="1"/>
      <c r="O1692" s="1"/>
      <c r="P1692" s="1"/>
      <c r="Q1692" s="1"/>
      <c r="R1692" s="1"/>
      <c r="S1692" s="1"/>
      <c r="T1692" s="1"/>
      <c r="U1692" s="1"/>
      <c r="V1692" s="1"/>
      <c r="W1692" s="1"/>
      <c r="X1692" s="1"/>
      <c r="Y1692" s="1"/>
      <c r="Z1692" s="1"/>
      <c r="AA1692" s="1"/>
      <c r="AB1692" s="1"/>
      <c r="AC1692" s="1"/>
      <c r="AD1692" s="1"/>
      <c r="AE1692" s="1"/>
    </row>
    <row r="1693" spans="4:31" ht="15.75" customHeight="1" x14ac:dyDescent="0.4">
      <c r="D1693" s="1"/>
      <c r="E1693" s="3"/>
      <c r="F1693" s="1"/>
      <c r="G1693" s="1"/>
      <c r="H1693" s="1"/>
      <c r="I1693" s="1"/>
      <c r="J1693" s="1"/>
      <c r="K1693" s="1"/>
      <c r="L1693" s="1"/>
      <c r="M1693" s="1"/>
      <c r="N1693" s="1"/>
      <c r="O1693" s="1"/>
      <c r="P1693" s="1"/>
      <c r="Q1693" s="1"/>
      <c r="R1693" s="1"/>
      <c r="S1693" s="1"/>
      <c r="T1693" s="1"/>
      <c r="U1693" s="1"/>
      <c r="V1693" s="1"/>
      <c r="W1693" s="1"/>
      <c r="X1693" s="1"/>
      <c r="Y1693" s="1"/>
      <c r="Z1693" s="1"/>
      <c r="AA1693" s="1"/>
      <c r="AB1693" s="1"/>
      <c r="AC1693" s="1"/>
      <c r="AD1693" s="1"/>
      <c r="AE1693" s="1"/>
    </row>
    <row r="1694" spans="4:31" ht="15.75" customHeight="1" x14ac:dyDescent="0.4">
      <c r="D1694" s="1"/>
      <c r="E1694" s="3"/>
      <c r="F1694" s="1"/>
      <c r="G1694" s="1"/>
      <c r="H1694" s="1"/>
      <c r="I1694" s="1"/>
      <c r="J1694" s="1"/>
      <c r="K1694" s="1"/>
      <c r="L1694" s="1"/>
      <c r="M1694" s="1"/>
      <c r="N1694" s="1"/>
      <c r="O1694" s="1"/>
      <c r="P1694" s="1"/>
      <c r="Q1694" s="1"/>
      <c r="R1694" s="1"/>
      <c r="S1694" s="1"/>
      <c r="T1694" s="1"/>
      <c r="U1694" s="1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</row>
    <row r="1695" spans="4:31" ht="15.75" customHeight="1" x14ac:dyDescent="0.4">
      <c r="D1695" s="1"/>
      <c r="E1695" s="3"/>
      <c r="F1695" s="1"/>
      <c r="G1695" s="1"/>
      <c r="H1695" s="1"/>
      <c r="I1695" s="1"/>
      <c r="J1695" s="1"/>
      <c r="K1695" s="1"/>
      <c r="L1695" s="1"/>
      <c r="M1695" s="1"/>
      <c r="N1695" s="1"/>
      <c r="O1695" s="1"/>
      <c r="P1695" s="1"/>
      <c r="Q1695" s="1"/>
      <c r="R1695" s="1"/>
      <c r="S1695" s="1"/>
      <c r="T1695" s="1"/>
      <c r="U1695" s="1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</row>
    <row r="1696" spans="4:31" ht="15.75" customHeight="1" x14ac:dyDescent="0.4">
      <c r="D1696" s="1"/>
      <c r="E1696" s="3"/>
      <c r="F1696" s="1"/>
      <c r="G1696" s="1"/>
      <c r="H1696" s="1"/>
      <c r="I1696" s="1"/>
      <c r="J1696" s="1"/>
      <c r="K1696" s="1"/>
      <c r="L1696" s="1"/>
      <c r="M1696" s="1"/>
      <c r="N1696" s="1"/>
      <c r="O1696" s="1"/>
      <c r="P1696" s="1"/>
      <c r="Q1696" s="1"/>
      <c r="R1696" s="1"/>
      <c r="S1696" s="1"/>
      <c r="T1696" s="1"/>
      <c r="U1696" s="1"/>
      <c r="V1696" s="1"/>
      <c r="W1696" s="1"/>
      <c r="X1696" s="1"/>
      <c r="Y1696" s="1"/>
      <c r="Z1696" s="1"/>
      <c r="AA1696" s="1"/>
      <c r="AB1696" s="1"/>
      <c r="AC1696" s="1"/>
      <c r="AD1696" s="1"/>
      <c r="AE1696" s="1"/>
    </row>
    <row r="1697" spans="4:31" ht="15.75" customHeight="1" x14ac:dyDescent="0.4">
      <c r="D1697" s="1"/>
      <c r="E1697" s="3"/>
      <c r="F1697" s="1"/>
      <c r="G1697" s="1"/>
      <c r="H1697" s="1"/>
      <c r="I1697" s="1"/>
      <c r="J1697" s="1"/>
      <c r="K1697" s="1"/>
      <c r="L1697" s="1"/>
      <c r="M1697" s="1"/>
      <c r="N1697" s="1"/>
      <c r="O1697" s="1"/>
      <c r="P1697" s="1"/>
      <c r="Q1697" s="1"/>
      <c r="R1697" s="1"/>
      <c r="S1697" s="1"/>
      <c r="T1697" s="1"/>
      <c r="U1697" s="1"/>
      <c r="V1697" s="1"/>
      <c r="W1697" s="1"/>
      <c r="X1697" s="1"/>
      <c r="Y1697" s="1"/>
      <c r="Z1697" s="1"/>
      <c r="AA1697" s="1"/>
      <c r="AB1697" s="1"/>
      <c r="AC1697" s="1"/>
      <c r="AD1697" s="1"/>
      <c r="AE1697" s="1"/>
    </row>
    <row r="1698" spans="4:31" ht="15.75" customHeight="1" x14ac:dyDescent="0.4">
      <c r="D1698" s="1"/>
      <c r="E1698" s="3"/>
      <c r="F1698" s="1"/>
      <c r="G1698" s="1"/>
      <c r="H1698" s="1"/>
      <c r="I1698" s="1"/>
      <c r="J1698" s="1"/>
      <c r="K1698" s="1"/>
      <c r="L1698" s="1"/>
      <c r="M1698" s="1"/>
      <c r="N1698" s="1"/>
      <c r="O1698" s="1"/>
      <c r="P1698" s="1"/>
      <c r="Q1698" s="1"/>
      <c r="R1698" s="1"/>
      <c r="S1698" s="1"/>
      <c r="T1698" s="1"/>
      <c r="U1698" s="1"/>
      <c r="V1698" s="1"/>
      <c r="W1698" s="1"/>
      <c r="X1698" s="1"/>
      <c r="Y1698" s="1"/>
      <c r="Z1698" s="1"/>
      <c r="AA1698" s="1"/>
      <c r="AB1698" s="1"/>
      <c r="AC1698" s="1"/>
      <c r="AD1698" s="1"/>
      <c r="AE1698" s="1"/>
    </row>
    <row r="1699" spans="4:31" ht="15.75" customHeight="1" x14ac:dyDescent="0.4">
      <c r="D1699" s="1"/>
      <c r="E1699" s="3"/>
      <c r="F1699" s="1"/>
      <c r="G1699" s="1"/>
      <c r="H1699" s="1"/>
      <c r="I1699" s="1"/>
      <c r="J1699" s="1"/>
      <c r="K1699" s="1"/>
      <c r="L1699" s="1"/>
      <c r="M1699" s="1"/>
      <c r="N1699" s="1"/>
      <c r="O1699" s="1"/>
      <c r="P1699" s="1"/>
      <c r="Q1699" s="1"/>
      <c r="R1699" s="1"/>
      <c r="S1699" s="1"/>
      <c r="T1699" s="1"/>
      <c r="U1699" s="1"/>
      <c r="V1699" s="1"/>
      <c r="W1699" s="1"/>
      <c r="X1699" s="1"/>
      <c r="Y1699" s="1"/>
      <c r="Z1699" s="1"/>
      <c r="AA1699" s="1"/>
      <c r="AB1699" s="1"/>
      <c r="AC1699" s="1"/>
      <c r="AD1699" s="1"/>
      <c r="AE1699" s="1"/>
    </row>
    <row r="1700" spans="4:31" ht="15.75" customHeight="1" x14ac:dyDescent="0.4">
      <c r="D1700" s="1"/>
      <c r="E1700" s="3"/>
      <c r="F1700" s="1"/>
      <c r="G1700" s="1"/>
      <c r="H1700" s="1"/>
      <c r="I1700" s="1"/>
      <c r="J1700" s="1"/>
      <c r="K1700" s="1"/>
      <c r="L1700" s="1"/>
      <c r="M1700" s="1"/>
      <c r="N1700" s="1"/>
      <c r="O1700" s="1"/>
      <c r="P1700" s="1"/>
      <c r="Q1700" s="1"/>
      <c r="R1700" s="1"/>
      <c r="S1700" s="1"/>
      <c r="T1700" s="1"/>
      <c r="U1700" s="1"/>
      <c r="V1700" s="1"/>
      <c r="W1700" s="1"/>
      <c r="X1700" s="1"/>
      <c r="Y1700" s="1"/>
      <c r="Z1700" s="1"/>
      <c r="AA1700" s="1"/>
      <c r="AB1700" s="1"/>
      <c r="AC1700" s="1"/>
      <c r="AD1700" s="1"/>
      <c r="AE1700" s="1"/>
    </row>
    <row r="1701" spans="4:31" ht="15.75" customHeight="1" x14ac:dyDescent="0.4">
      <c r="D1701" s="1"/>
      <c r="E1701" s="3"/>
      <c r="F1701" s="1"/>
      <c r="G1701" s="1"/>
      <c r="H1701" s="1"/>
      <c r="I1701" s="1"/>
      <c r="J1701" s="1"/>
      <c r="K1701" s="1"/>
      <c r="L1701" s="1"/>
      <c r="M1701" s="1"/>
      <c r="N1701" s="1"/>
      <c r="O1701" s="1"/>
      <c r="P1701" s="1"/>
      <c r="Q1701" s="1"/>
      <c r="R1701" s="1"/>
      <c r="S1701" s="1"/>
      <c r="T1701" s="1"/>
      <c r="U1701" s="1"/>
      <c r="V1701" s="1"/>
      <c r="W1701" s="1"/>
      <c r="X1701" s="1"/>
      <c r="Y1701" s="1"/>
      <c r="Z1701" s="1"/>
      <c r="AA1701" s="1"/>
      <c r="AB1701" s="1"/>
      <c r="AC1701" s="1"/>
      <c r="AD1701" s="1"/>
      <c r="AE1701" s="1"/>
    </row>
    <row r="1702" spans="4:31" ht="15.75" customHeight="1" x14ac:dyDescent="0.4">
      <c r="D1702" s="1"/>
      <c r="E1702" s="3"/>
      <c r="F1702" s="1"/>
      <c r="G1702" s="1"/>
      <c r="H1702" s="1"/>
      <c r="I1702" s="1"/>
      <c r="J1702" s="1"/>
      <c r="K1702" s="1"/>
      <c r="L1702" s="1"/>
      <c r="M1702" s="1"/>
      <c r="N1702" s="1"/>
      <c r="O1702" s="1"/>
      <c r="P1702" s="1"/>
      <c r="Q1702" s="1"/>
      <c r="R1702" s="1"/>
      <c r="S1702" s="1"/>
      <c r="T1702" s="1"/>
      <c r="U1702" s="1"/>
      <c r="V1702" s="1"/>
      <c r="W1702" s="1"/>
      <c r="X1702" s="1"/>
      <c r="Y1702" s="1"/>
      <c r="Z1702" s="1"/>
      <c r="AA1702" s="1"/>
      <c r="AB1702" s="1"/>
      <c r="AC1702" s="1"/>
      <c r="AD1702" s="1"/>
      <c r="AE1702" s="1"/>
    </row>
    <row r="1703" spans="4:31" ht="15.75" customHeight="1" x14ac:dyDescent="0.4">
      <c r="D1703" s="1"/>
      <c r="E1703" s="3"/>
      <c r="F1703" s="1"/>
      <c r="G1703" s="1"/>
      <c r="H1703" s="1"/>
      <c r="I1703" s="1"/>
      <c r="J1703" s="1"/>
      <c r="K1703" s="1"/>
      <c r="L1703" s="1"/>
      <c r="M1703" s="1"/>
      <c r="N1703" s="1"/>
      <c r="O1703" s="1"/>
      <c r="P1703" s="1"/>
      <c r="Q1703" s="1"/>
      <c r="R1703" s="1"/>
      <c r="S1703" s="1"/>
      <c r="T1703" s="1"/>
      <c r="U1703" s="1"/>
      <c r="V1703" s="1"/>
      <c r="W1703" s="1"/>
      <c r="X1703" s="1"/>
      <c r="Y1703" s="1"/>
      <c r="Z1703" s="1"/>
      <c r="AA1703" s="1"/>
      <c r="AB1703" s="1"/>
      <c r="AC1703" s="1"/>
      <c r="AD1703" s="1"/>
      <c r="AE1703" s="1"/>
    </row>
    <row r="1704" spans="4:31" ht="15.75" customHeight="1" x14ac:dyDescent="0.4">
      <c r="D1704" s="1"/>
      <c r="E1704" s="3"/>
      <c r="F1704" s="1"/>
      <c r="G1704" s="1"/>
      <c r="H1704" s="1"/>
      <c r="I1704" s="1"/>
      <c r="J1704" s="1"/>
      <c r="K1704" s="1"/>
      <c r="L1704" s="1"/>
      <c r="M1704" s="1"/>
      <c r="N1704" s="1"/>
      <c r="O1704" s="1"/>
      <c r="P1704" s="1"/>
      <c r="Q1704" s="1"/>
      <c r="R1704" s="1"/>
      <c r="S1704" s="1"/>
      <c r="T1704" s="1"/>
      <c r="U1704" s="1"/>
      <c r="V1704" s="1"/>
      <c r="W1704" s="1"/>
      <c r="X1704" s="1"/>
      <c r="Y1704" s="1"/>
      <c r="Z1704" s="1"/>
      <c r="AA1704" s="1"/>
      <c r="AB1704" s="1"/>
      <c r="AC1704" s="1"/>
      <c r="AD1704" s="1"/>
      <c r="AE1704" s="1"/>
    </row>
    <row r="1705" spans="4:31" ht="15.75" customHeight="1" x14ac:dyDescent="0.4">
      <c r="D1705" s="1"/>
      <c r="E1705" s="3"/>
      <c r="F1705" s="1"/>
      <c r="G1705" s="1"/>
      <c r="H1705" s="1"/>
      <c r="I1705" s="1"/>
      <c r="J1705" s="1"/>
      <c r="K1705" s="1"/>
      <c r="L1705" s="1"/>
      <c r="M1705" s="1"/>
      <c r="N1705" s="1"/>
      <c r="O1705" s="1"/>
      <c r="P1705" s="1"/>
      <c r="Q1705" s="1"/>
      <c r="R1705" s="1"/>
      <c r="S1705" s="1"/>
      <c r="T1705" s="1"/>
      <c r="U1705" s="1"/>
      <c r="V1705" s="1"/>
      <c r="W1705" s="1"/>
      <c r="X1705" s="1"/>
      <c r="Y1705" s="1"/>
      <c r="Z1705" s="1"/>
      <c r="AA1705" s="1"/>
      <c r="AB1705" s="1"/>
      <c r="AC1705" s="1"/>
      <c r="AD1705" s="1"/>
      <c r="AE1705" s="1"/>
    </row>
    <row r="1706" spans="4:31" ht="15.75" customHeight="1" x14ac:dyDescent="0.4">
      <c r="D1706" s="1"/>
      <c r="E1706" s="3"/>
      <c r="F1706" s="1"/>
      <c r="G1706" s="1"/>
      <c r="H1706" s="1"/>
      <c r="I1706" s="1"/>
      <c r="J1706" s="1"/>
      <c r="K1706" s="1"/>
      <c r="L1706" s="1"/>
      <c r="M1706" s="1"/>
      <c r="N1706" s="1"/>
      <c r="O1706" s="1"/>
      <c r="P1706" s="1"/>
      <c r="Q1706" s="1"/>
      <c r="R1706" s="1"/>
      <c r="S1706" s="1"/>
      <c r="T1706" s="1"/>
      <c r="U1706" s="1"/>
      <c r="V1706" s="1"/>
      <c r="W1706" s="1"/>
      <c r="X1706" s="1"/>
      <c r="Y1706" s="1"/>
      <c r="Z1706" s="1"/>
      <c r="AA1706" s="1"/>
      <c r="AB1706" s="1"/>
      <c r="AC1706" s="1"/>
      <c r="AD1706" s="1"/>
      <c r="AE1706" s="1"/>
    </row>
    <row r="1707" spans="4:31" ht="15.75" customHeight="1" x14ac:dyDescent="0.4">
      <c r="D1707" s="1"/>
      <c r="E1707" s="3"/>
      <c r="F1707" s="1"/>
      <c r="G1707" s="1"/>
      <c r="H1707" s="1"/>
      <c r="I1707" s="1"/>
      <c r="J1707" s="1"/>
      <c r="K1707" s="1"/>
      <c r="L1707" s="1"/>
      <c r="M1707" s="1"/>
      <c r="N1707" s="1"/>
      <c r="O1707" s="1"/>
      <c r="P1707" s="1"/>
      <c r="Q1707" s="1"/>
      <c r="R1707" s="1"/>
      <c r="S1707" s="1"/>
      <c r="T1707" s="1"/>
      <c r="U1707" s="1"/>
      <c r="V1707" s="1"/>
      <c r="W1707" s="1"/>
      <c r="X1707" s="1"/>
      <c r="Y1707" s="1"/>
      <c r="Z1707" s="1"/>
      <c r="AA1707" s="1"/>
      <c r="AB1707" s="1"/>
      <c r="AC1707" s="1"/>
      <c r="AD1707" s="1"/>
      <c r="AE1707" s="1"/>
    </row>
    <row r="1708" spans="4:31" ht="15.75" customHeight="1" x14ac:dyDescent="0.4">
      <c r="D1708" s="1"/>
      <c r="E1708" s="3"/>
      <c r="F1708" s="1"/>
      <c r="G1708" s="1"/>
      <c r="H1708" s="1"/>
      <c r="I1708" s="1"/>
      <c r="J1708" s="1"/>
      <c r="K1708" s="1"/>
      <c r="L1708" s="1"/>
      <c r="M1708" s="1"/>
      <c r="N1708" s="1"/>
      <c r="O1708" s="1"/>
      <c r="P1708" s="1"/>
      <c r="Q1708" s="1"/>
      <c r="R1708" s="1"/>
      <c r="S1708" s="1"/>
      <c r="T1708" s="1"/>
      <c r="U1708" s="1"/>
      <c r="V1708" s="1"/>
      <c r="W1708" s="1"/>
      <c r="X1708" s="1"/>
      <c r="Y1708" s="1"/>
      <c r="Z1708" s="1"/>
      <c r="AA1708" s="1"/>
      <c r="AB1708" s="1"/>
      <c r="AC1708" s="1"/>
      <c r="AD1708" s="1"/>
      <c r="AE1708" s="1"/>
    </row>
    <row r="1709" spans="4:31" ht="15.75" customHeight="1" x14ac:dyDescent="0.4">
      <c r="D1709" s="1"/>
      <c r="E1709" s="3"/>
      <c r="F1709" s="1"/>
      <c r="G1709" s="1"/>
      <c r="H1709" s="1"/>
      <c r="I1709" s="1"/>
      <c r="J1709" s="1"/>
      <c r="K1709" s="1"/>
      <c r="L1709" s="1"/>
      <c r="M1709" s="1"/>
      <c r="N1709" s="1"/>
      <c r="O1709" s="1"/>
      <c r="P1709" s="1"/>
      <c r="Q1709" s="1"/>
      <c r="R1709" s="1"/>
      <c r="S1709" s="1"/>
      <c r="T1709" s="1"/>
      <c r="U1709" s="1"/>
      <c r="V1709" s="1"/>
      <c r="W1709" s="1"/>
      <c r="X1709" s="1"/>
      <c r="Y1709" s="1"/>
      <c r="Z1709" s="1"/>
      <c r="AA1709" s="1"/>
      <c r="AB1709" s="1"/>
      <c r="AC1709" s="1"/>
      <c r="AD1709" s="1"/>
      <c r="AE1709" s="1"/>
    </row>
    <row r="1710" spans="4:31" ht="15.75" customHeight="1" x14ac:dyDescent="0.4">
      <c r="D1710" s="1"/>
      <c r="E1710" s="3"/>
      <c r="F1710" s="1"/>
      <c r="G1710" s="1"/>
      <c r="H1710" s="1"/>
      <c r="I1710" s="1"/>
      <c r="J1710" s="1"/>
      <c r="K1710" s="1"/>
      <c r="L1710" s="1"/>
      <c r="M1710" s="1"/>
      <c r="N1710" s="1"/>
      <c r="O1710" s="1"/>
      <c r="P1710" s="1"/>
      <c r="Q1710" s="1"/>
      <c r="R1710" s="1"/>
      <c r="S1710" s="1"/>
      <c r="T1710" s="1"/>
      <c r="U1710" s="1"/>
      <c r="V1710" s="1"/>
      <c r="W1710" s="1"/>
      <c r="X1710" s="1"/>
      <c r="Y1710" s="1"/>
      <c r="Z1710" s="1"/>
      <c r="AA1710" s="1"/>
      <c r="AB1710" s="1"/>
      <c r="AC1710" s="1"/>
      <c r="AD1710" s="1"/>
      <c r="AE1710" s="1"/>
    </row>
    <row r="1711" spans="4:31" ht="15.75" customHeight="1" x14ac:dyDescent="0.4">
      <c r="D1711" s="1"/>
      <c r="E1711" s="3"/>
      <c r="F1711" s="1"/>
      <c r="G1711" s="1"/>
      <c r="H1711" s="1"/>
      <c r="I1711" s="1"/>
      <c r="J1711" s="1"/>
      <c r="K1711" s="1"/>
      <c r="L1711" s="1"/>
      <c r="M1711" s="1"/>
      <c r="N1711" s="1"/>
      <c r="O1711" s="1"/>
      <c r="P1711" s="1"/>
      <c r="Q1711" s="1"/>
      <c r="R1711" s="1"/>
      <c r="S1711" s="1"/>
      <c r="T1711" s="1"/>
      <c r="U1711" s="1"/>
      <c r="V1711" s="1"/>
      <c r="W1711" s="1"/>
      <c r="X1711" s="1"/>
      <c r="Y1711" s="1"/>
      <c r="Z1711" s="1"/>
      <c r="AA1711" s="1"/>
      <c r="AB1711" s="1"/>
      <c r="AC1711" s="1"/>
      <c r="AD1711" s="1"/>
      <c r="AE1711" s="1"/>
    </row>
    <row r="1712" spans="4:31" ht="15.75" customHeight="1" x14ac:dyDescent="0.4">
      <c r="D1712" s="1"/>
      <c r="E1712" s="3"/>
      <c r="F1712" s="1"/>
      <c r="G1712" s="1"/>
      <c r="H1712" s="1"/>
      <c r="I1712" s="1"/>
      <c r="J1712" s="1"/>
      <c r="K1712" s="1"/>
      <c r="L1712" s="1"/>
      <c r="M1712" s="1"/>
      <c r="N1712" s="1"/>
      <c r="O1712" s="1"/>
      <c r="P1712" s="1"/>
      <c r="Q1712" s="1"/>
      <c r="R1712" s="1"/>
      <c r="S1712" s="1"/>
      <c r="T1712" s="1"/>
      <c r="U1712" s="1"/>
      <c r="V1712" s="1"/>
      <c r="W1712" s="1"/>
      <c r="X1712" s="1"/>
      <c r="Y1712" s="1"/>
      <c r="Z1712" s="1"/>
      <c r="AA1712" s="1"/>
      <c r="AB1712" s="1"/>
      <c r="AC1712" s="1"/>
      <c r="AD1712" s="1"/>
      <c r="AE1712" s="1"/>
    </row>
    <row r="1713" spans="4:31" ht="15.75" customHeight="1" x14ac:dyDescent="0.4">
      <c r="D1713" s="1"/>
      <c r="E1713" s="3"/>
      <c r="F1713" s="1"/>
      <c r="G1713" s="1"/>
      <c r="H1713" s="1"/>
      <c r="I1713" s="1"/>
      <c r="J1713" s="1"/>
      <c r="K1713" s="1"/>
      <c r="L1713" s="1"/>
      <c r="M1713" s="1"/>
      <c r="N1713" s="1"/>
      <c r="O1713" s="1"/>
      <c r="P1713" s="1"/>
      <c r="Q1713" s="1"/>
      <c r="R1713" s="1"/>
      <c r="S1713" s="1"/>
      <c r="T1713" s="1"/>
      <c r="U1713" s="1"/>
      <c r="V1713" s="1"/>
      <c r="W1713" s="1"/>
      <c r="X1713" s="1"/>
      <c r="Y1713" s="1"/>
      <c r="Z1713" s="1"/>
      <c r="AA1713" s="1"/>
      <c r="AB1713" s="1"/>
      <c r="AC1713" s="1"/>
      <c r="AD1713" s="1"/>
      <c r="AE1713" s="1"/>
    </row>
    <row r="1714" spans="4:31" ht="15.75" customHeight="1" x14ac:dyDescent="0.4">
      <c r="D1714" s="1"/>
      <c r="E1714" s="3"/>
      <c r="F1714" s="1"/>
      <c r="G1714" s="1"/>
      <c r="H1714" s="1"/>
      <c r="I1714" s="1"/>
      <c r="J1714" s="1"/>
      <c r="K1714" s="1"/>
      <c r="L1714" s="1"/>
      <c r="M1714" s="1"/>
      <c r="N1714" s="1"/>
      <c r="O1714" s="1"/>
      <c r="P1714" s="1"/>
      <c r="Q1714" s="1"/>
      <c r="R1714" s="1"/>
      <c r="S1714" s="1"/>
      <c r="T1714" s="1"/>
      <c r="U1714" s="1"/>
      <c r="V1714" s="1"/>
      <c r="W1714" s="1"/>
      <c r="X1714" s="1"/>
      <c r="Y1714" s="1"/>
      <c r="Z1714" s="1"/>
      <c r="AA1714" s="1"/>
      <c r="AB1714" s="1"/>
      <c r="AC1714" s="1"/>
      <c r="AD1714" s="1"/>
      <c r="AE1714" s="1"/>
    </row>
    <row r="1715" spans="4:31" ht="15.75" customHeight="1" x14ac:dyDescent="0.4">
      <c r="D1715" s="1"/>
      <c r="E1715" s="3"/>
      <c r="F1715" s="1"/>
      <c r="G1715" s="1"/>
      <c r="H1715" s="1"/>
      <c r="I1715" s="1"/>
      <c r="J1715" s="1"/>
      <c r="K1715" s="1"/>
      <c r="L1715" s="1"/>
      <c r="M1715" s="1"/>
      <c r="N1715" s="1"/>
      <c r="O1715" s="1"/>
      <c r="P1715" s="1"/>
      <c r="Q1715" s="1"/>
      <c r="R1715" s="1"/>
      <c r="S1715" s="1"/>
      <c r="T1715" s="1"/>
      <c r="U1715" s="1"/>
      <c r="V1715" s="1"/>
      <c r="W1715" s="1"/>
      <c r="X1715" s="1"/>
      <c r="Y1715" s="1"/>
      <c r="Z1715" s="1"/>
      <c r="AA1715" s="1"/>
      <c r="AB1715" s="1"/>
      <c r="AC1715" s="1"/>
      <c r="AD1715" s="1"/>
      <c r="AE1715" s="1"/>
    </row>
    <row r="1716" spans="4:31" ht="15.75" customHeight="1" x14ac:dyDescent="0.4">
      <c r="D1716" s="1"/>
      <c r="E1716" s="3"/>
      <c r="F1716" s="1"/>
      <c r="G1716" s="1"/>
      <c r="H1716" s="1"/>
      <c r="I1716" s="1"/>
      <c r="J1716" s="1"/>
      <c r="K1716" s="1"/>
      <c r="L1716" s="1"/>
      <c r="M1716" s="1"/>
      <c r="N1716" s="1"/>
      <c r="O1716" s="1"/>
      <c r="P1716" s="1"/>
      <c r="Q1716" s="1"/>
      <c r="R1716" s="1"/>
      <c r="S1716" s="1"/>
      <c r="T1716" s="1"/>
      <c r="U1716" s="1"/>
      <c r="V1716" s="1"/>
      <c r="W1716" s="1"/>
      <c r="X1716" s="1"/>
      <c r="Y1716" s="1"/>
      <c r="Z1716" s="1"/>
      <c r="AA1716" s="1"/>
      <c r="AB1716" s="1"/>
      <c r="AC1716" s="1"/>
      <c r="AD1716" s="1"/>
      <c r="AE1716" s="1"/>
    </row>
    <row r="1717" spans="4:31" ht="15.75" customHeight="1" x14ac:dyDescent="0.4">
      <c r="D1717" s="1"/>
      <c r="E1717" s="3"/>
      <c r="F1717" s="1"/>
      <c r="G1717" s="1"/>
      <c r="H1717" s="1"/>
      <c r="I1717" s="1"/>
      <c r="J1717" s="1"/>
      <c r="K1717" s="1"/>
      <c r="L1717" s="1"/>
      <c r="M1717" s="1"/>
      <c r="N1717" s="1"/>
      <c r="O1717" s="1"/>
      <c r="P1717" s="1"/>
      <c r="Q1717" s="1"/>
      <c r="R1717" s="1"/>
      <c r="S1717" s="1"/>
      <c r="T1717" s="1"/>
      <c r="U1717" s="1"/>
      <c r="V1717" s="1"/>
      <c r="W1717" s="1"/>
      <c r="X1717" s="1"/>
      <c r="Y1717" s="1"/>
      <c r="Z1717" s="1"/>
      <c r="AA1717" s="1"/>
      <c r="AB1717" s="1"/>
      <c r="AC1717" s="1"/>
      <c r="AD1717" s="1"/>
      <c r="AE1717" s="1"/>
    </row>
    <row r="1718" spans="4:31" ht="15.75" customHeight="1" x14ac:dyDescent="0.4">
      <c r="D1718" s="1"/>
      <c r="E1718" s="3"/>
      <c r="F1718" s="1"/>
      <c r="G1718" s="1"/>
      <c r="H1718" s="1"/>
      <c r="I1718" s="1"/>
      <c r="J1718" s="1"/>
      <c r="K1718" s="1"/>
      <c r="L1718" s="1"/>
      <c r="M1718" s="1"/>
      <c r="N1718" s="1"/>
      <c r="O1718" s="1"/>
      <c r="P1718" s="1"/>
      <c r="Q1718" s="1"/>
      <c r="R1718" s="1"/>
      <c r="S1718" s="1"/>
      <c r="T1718" s="1"/>
      <c r="U1718" s="1"/>
      <c r="V1718" s="1"/>
      <c r="W1718" s="1"/>
      <c r="X1718" s="1"/>
      <c r="Y1718" s="1"/>
      <c r="Z1718" s="1"/>
      <c r="AA1718" s="1"/>
      <c r="AB1718" s="1"/>
      <c r="AC1718" s="1"/>
      <c r="AD1718" s="1"/>
      <c r="AE1718" s="1"/>
    </row>
    <row r="1719" spans="4:31" ht="15.75" customHeight="1" x14ac:dyDescent="0.4">
      <c r="D1719" s="1"/>
      <c r="E1719" s="3"/>
      <c r="F1719" s="1"/>
      <c r="G1719" s="1"/>
      <c r="H1719" s="1"/>
      <c r="I1719" s="1"/>
      <c r="J1719" s="1"/>
      <c r="K1719" s="1"/>
      <c r="L1719" s="1"/>
      <c r="M1719" s="1"/>
      <c r="N1719" s="1"/>
      <c r="O1719" s="1"/>
      <c r="P1719" s="1"/>
      <c r="Q1719" s="1"/>
      <c r="R1719" s="1"/>
      <c r="S1719" s="1"/>
      <c r="T1719" s="1"/>
      <c r="U1719" s="1"/>
      <c r="V1719" s="1"/>
      <c r="W1719" s="1"/>
      <c r="X1719" s="1"/>
      <c r="Y1719" s="1"/>
      <c r="Z1719" s="1"/>
      <c r="AA1719" s="1"/>
      <c r="AB1719" s="1"/>
      <c r="AC1719" s="1"/>
      <c r="AD1719" s="1"/>
      <c r="AE1719" s="1"/>
    </row>
    <row r="1720" spans="4:31" ht="15.75" customHeight="1" x14ac:dyDescent="0.4">
      <c r="D1720" s="1"/>
      <c r="E1720" s="3"/>
      <c r="F1720" s="1"/>
      <c r="G1720" s="1"/>
      <c r="H1720" s="1"/>
      <c r="I1720" s="1"/>
      <c r="J1720" s="1"/>
      <c r="K1720" s="1"/>
      <c r="L1720" s="1"/>
      <c r="M1720" s="1"/>
      <c r="N1720" s="1"/>
      <c r="O1720" s="1"/>
      <c r="P1720" s="1"/>
      <c r="Q1720" s="1"/>
      <c r="R1720" s="1"/>
      <c r="S1720" s="1"/>
      <c r="T1720" s="1"/>
      <c r="U1720" s="1"/>
      <c r="V1720" s="1"/>
      <c r="W1720" s="1"/>
      <c r="X1720" s="1"/>
      <c r="Y1720" s="1"/>
      <c r="Z1720" s="1"/>
      <c r="AA1720" s="1"/>
      <c r="AB1720" s="1"/>
      <c r="AC1720" s="1"/>
      <c r="AD1720" s="1"/>
      <c r="AE1720" s="1"/>
    </row>
    <row r="1721" spans="4:31" ht="15.75" customHeight="1" x14ac:dyDescent="0.4">
      <c r="D1721" s="1"/>
      <c r="E1721" s="3"/>
      <c r="F1721" s="1"/>
      <c r="G1721" s="1"/>
      <c r="H1721" s="1"/>
      <c r="I1721" s="1"/>
      <c r="J1721" s="1"/>
      <c r="K1721" s="1"/>
      <c r="L1721" s="1"/>
      <c r="M1721" s="1"/>
      <c r="N1721" s="1"/>
      <c r="O1721" s="1"/>
      <c r="P1721" s="1"/>
      <c r="Q1721" s="1"/>
      <c r="R1721" s="1"/>
      <c r="S1721" s="1"/>
      <c r="T1721" s="1"/>
      <c r="U1721" s="1"/>
      <c r="V1721" s="1"/>
      <c r="W1721" s="1"/>
      <c r="X1721" s="1"/>
      <c r="Y1721" s="1"/>
      <c r="Z1721" s="1"/>
      <c r="AA1721" s="1"/>
      <c r="AB1721" s="1"/>
      <c r="AC1721" s="1"/>
      <c r="AD1721" s="1"/>
      <c r="AE1721" s="1"/>
    </row>
    <row r="1722" spans="4:31" ht="15.75" customHeight="1" x14ac:dyDescent="0.4">
      <c r="D1722" s="1"/>
      <c r="E1722" s="3"/>
      <c r="F1722" s="1"/>
      <c r="G1722" s="1"/>
      <c r="H1722" s="1"/>
      <c r="I1722" s="1"/>
      <c r="J1722" s="1"/>
      <c r="K1722" s="1"/>
      <c r="L1722" s="1"/>
      <c r="M1722" s="1"/>
      <c r="N1722" s="1"/>
      <c r="O1722" s="1"/>
      <c r="P1722" s="1"/>
      <c r="Q1722" s="1"/>
      <c r="R1722" s="1"/>
      <c r="S1722" s="1"/>
      <c r="T1722" s="1"/>
      <c r="U1722" s="1"/>
      <c r="V1722" s="1"/>
      <c r="W1722" s="1"/>
      <c r="X1722" s="1"/>
      <c r="Y1722" s="1"/>
      <c r="Z1722" s="1"/>
      <c r="AA1722" s="1"/>
      <c r="AB1722" s="1"/>
      <c r="AC1722" s="1"/>
      <c r="AD1722" s="1"/>
      <c r="AE1722" s="1"/>
    </row>
    <row r="1723" spans="4:31" ht="15.75" customHeight="1" x14ac:dyDescent="0.4">
      <c r="D1723" s="1"/>
      <c r="E1723" s="3"/>
      <c r="F1723" s="1"/>
      <c r="G1723" s="1"/>
      <c r="H1723" s="1"/>
      <c r="I1723" s="1"/>
      <c r="J1723" s="1"/>
      <c r="K1723" s="1"/>
      <c r="L1723" s="1"/>
      <c r="M1723" s="1"/>
      <c r="N1723" s="1"/>
      <c r="O1723" s="1"/>
      <c r="P1723" s="1"/>
      <c r="Q1723" s="1"/>
      <c r="R1723" s="1"/>
      <c r="S1723" s="1"/>
      <c r="T1723" s="1"/>
      <c r="U1723" s="1"/>
      <c r="V1723" s="1"/>
      <c r="W1723" s="1"/>
      <c r="X1723" s="1"/>
      <c r="Y1723" s="1"/>
      <c r="Z1723" s="1"/>
      <c r="AA1723" s="1"/>
      <c r="AB1723" s="1"/>
      <c r="AC1723" s="1"/>
      <c r="AD1723" s="1"/>
      <c r="AE1723" s="1"/>
    </row>
    <row r="1724" spans="4:31" ht="15.75" customHeight="1" x14ac:dyDescent="0.4">
      <c r="D1724" s="1"/>
      <c r="E1724" s="3"/>
      <c r="F1724" s="1"/>
      <c r="G1724" s="1"/>
      <c r="H1724" s="1"/>
      <c r="I1724" s="1"/>
      <c r="J1724" s="1"/>
      <c r="K1724" s="1"/>
      <c r="L1724" s="1"/>
      <c r="M1724" s="1"/>
      <c r="N1724" s="1"/>
      <c r="O1724" s="1"/>
      <c r="P1724" s="1"/>
      <c r="Q1724" s="1"/>
      <c r="R1724" s="1"/>
      <c r="S1724" s="1"/>
      <c r="T1724" s="1"/>
      <c r="U1724" s="1"/>
      <c r="V1724" s="1"/>
      <c r="W1724" s="1"/>
      <c r="X1724" s="1"/>
      <c r="Y1724" s="1"/>
      <c r="Z1724" s="1"/>
      <c r="AA1724" s="1"/>
      <c r="AB1724" s="1"/>
      <c r="AC1724" s="1"/>
      <c r="AD1724" s="1"/>
      <c r="AE1724" s="1"/>
    </row>
    <row r="1725" spans="4:31" ht="15.75" customHeight="1" x14ac:dyDescent="0.4">
      <c r="D1725" s="1"/>
      <c r="E1725" s="3"/>
      <c r="F1725" s="1"/>
      <c r="G1725" s="1"/>
      <c r="H1725" s="1"/>
      <c r="I1725" s="1"/>
      <c r="J1725" s="1"/>
      <c r="K1725" s="1"/>
      <c r="L1725" s="1"/>
      <c r="M1725" s="1"/>
      <c r="N1725" s="1"/>
      <c r="O1725" s="1"/>
      <c r="P1725" s="1"/>
      <c r="Q1725" s="1"/>
      <c r="R1725" s="1"/>
      <c r="S1725" s="1"/>
      <c r="T1725" s="1"/>
      <c r="U1725" s="1"/>
      <c r="V1725" s="1"/>
      <c r="W1725" s="1"/>
      <c r="X1725" s="1"/>
      <c r="Y1725" s="1"/>
      <c r="Z1725" s="1"/>
      <c r="AA1725" s="1"/>
      <c r="AB1725" s="1"/>
      <c r="AC1725" s="1"/>
      <c r="AD1725" s="1"/>
      <c r="AE1725" s="1"/>
    </row>
    <row r="1726" spans="4:31" ht="15.75" customHeight="1" x14ac:dyDescent="0.4">
      <c r="D1726" s="1"/>
      <c r="E1726" s="3"/>
      <c r="F1726" s="1"/>
      <c r="G1726" s="1"/>
      <c r="H1726" s="1"/>
      <c r="I1726" s="1"/>
      <c r="J1726" s="1"/>
      <c r="K1726" s="1"/>
      <c r="L1726" s="1"/>
      <c r="M1726" s="1"/>
      <c r="N1726" s="1"/>
      <c r="O1726" s="1"/>
      <c r="P1726" s="1"/>
      <c r="Q1726" s="1"/>
      <c r="R1726" s="1"/>
      <c r="S1726" s="1"/>
      <c r="T1726" s="1"/>
      <c r="U1726" s="1"/>
      <c r="V1726" s="1"/>
      <c r="W1726" s="1"/>
      <c r="X1726" s="1"/>
      <c r="Y1726" s="1"/>
      <c r="Z1726" s="1"/>
      <c r="AA1726" s="1"/>
      <c r="AB1726" s="1"/>
      <c r="AC1726" s="1"/>
      <c r="AD1726" s="1"/>
      <c r="AE1726" s="1"/>
    </row>
    <row r="1727" spans="4:31" ht="15.75" customHeight="1" x14ac:dyDescent="0.4">
      <c r="D1727" s="1"/>
      <c r="E1727" s="3"/>
      <c r="F1727" s="1"/>
      <c r="G1727" s="1"/>
      <c r="H1727" s="1"/>
      <c r="I1727" s="1"/>
      <c r="J1727" s="1"/>
      <c r="K1727" s="1"/>
      <c r="L1727" s="1"/>
      <c r="M1727" s="1"/>
      <c r="N1727" s="1"/>
      <c r="O1727" s="1"/>
      <c r="P1727" s="1"/>
      <c r="Q1727" s="1"/>
      <c r="R1727" s="1"/>
      <c r="S1727" s="1"/>
      <c r="T1727" s="1"/>
      <c r="U1727" s="1"/>
      <c r="V1727" s="1"/>
      <c r="W1727" s="1"/>
      <c r="X1727" s="1"/>
      <c r="Y1727" s="1"/>
      <c r="Z1727" s="1"/>
      <c r="AA1727" s="1"/>
      <c r="AB1727" s="1"/>
      <c r="AC1727" s="1"/>
      <c r="AD1727" s="1"/>
      <c r="AE1727" s="1"/>
    </row>
    <row r="1728" spans="4:31" ht="15.75" customHeight="1" x14ac:dyDescent="0.4">
      <c r="D1728" s="1"/>
      <c r="E1728" s="3"/>
      <c r="F1728" s="1"/>
      <c r="G1728" s="1"/>
      <c r="H1728" s="1"/>
      <c r="I1728" s="1"/>
      <c r="J1728" s="1"/>
      <c r="K1728" s="1"/>
      <c r="L1728" s="1"/>
      <c r="M1728" s="1"/>
      <c r="N1728" s="1"/>
      <c r="O1728" s="1"/>
      <c r="P1728" s="1"/>
      <c r="Q1728" s="1"/>
      <c r="R1728" s="1"/>
      <c r="S1728" s="1"/>
      <c r="T1728" s="1"/>
      <c r="U1728" s="1"/>
      <c r="V1728" s="1"/>
      <c r="W1728" s="1"/>
      <c r="X1728" s="1"/>
      <c r="Y1728" s="1"/>
      <c r="Z1728" s="1"/>
      <c r="AA1728" s="1"/>
      <c r="AB1728" s="1"/>
      <c r="AC1728" s="1"/>
      <c r="AD1728" s="1"/>
      <c r="AE1728" s="1"/>
    </row>
    <row r="1729" spans="4:31" ht="15.75" customHeight="1" x14ac:dyDescent="0.4">
      <c r="D1729" s="1"/>
      <c r="E1729" s="3"/>
      <c r="F1729" s="1"/>
      <c r="G1729" s="1"/>
      <c r="H1729" s="1"/>
      <c r="I1729" s="1"/>
      <c r="J1729" s="1"/>
      <c r="K1729" s="1"/>
      <c r="L1729" s="1"/>
      <c r="M1729" s="1"/>
      <c r="N1729" s="1"/>
      <c r="O1729" s="1"/>
      <c r="P1729" s="1"/>
      <c r="Q1729" s="1"/>
      <c r="R1729" s="1"/>
      <c r="S1729" s="1"/>
      <c r="T1729" s="1"/>
      <c r="U1729" s="1"/>
      <c r="V1729" s="1"/>
      <c r="W1729" s="1"/>
      <c r="X1729" s="1"/>
      <c r="Y1729" s="1"/>
      <c r="Z1729" s="1"/>
      <c r="AA1729" s="1"/>
      <c r="AB1729" s="1"/>
      <c r="AC1729" s="1"/>
      <c r="AD1729" s="1"/>
      <c r="AE1729" s="1"/>
    </row>
    <row r="1730" spans="4:31" ht="15.75" customHeight="1" x14ac:dyDescent="0.4">
      <c r="D1730" s="1"/>
      <c r="E1730" s="3"/>
      <c r="F1730" s="1"/>
      <c r="G1730" s="1"/>
      <c r="H1730" s="1"/>
      <c r="I1730" s="1"/>
      <c r="J1730" s="1"/>
      <c r="K1730" s="1"/>
      <c r="L1730" s="1"/>
      <c r="M1730" s="1"/>
      <c r="N1730" s="1"/>
      <c r="O1730" s="1"/>
      <c r="P1730" s="1"/>
      <c r="Q1730" s="1"/>
      <c r="R1730" s="1"/>
      <c r="S1730" s="1"/>
      <c r="T1730" s="1"/>
      <c r="U1730" s="1"/>
      <c r="V1730" s="1"/>
      <c r="W1730" s="1"/>
      <c r="X1730" s="1"/>
      <c r="Y1730" s="1"/>
      <c r="Z1730" s="1"/>
      <c r="AA1730" s="1"/>
      <c r="AB1730" s="1"/>
      <c r="AC1730" s="1"/>
      <c r="AD1730" s="1"/>
      <c r="AE1730" s="1"/>
    </row>
    <row r="1731" spans="4:31" ht="15.75" customHeight="1" x14ac:dyDescent="0.4">
      <c r="D1731" s="1"/>
      <c r="E1731" s="3"/>
      <c r="F1731" s="1"/>
      <c r="G1731" s="1"/>
      <c r="H1731" s="1"/>
      <c r="I1731" s="1"/>
      <c r="J1731" s="1"/>
      <c r="K1731" s="1"/>
      <c r="L1731" s="1"/>
      <c r="M1731" s="1"/>
      <c r="N1731" s="1"/>
      <c r="O1731" s="1"/>
      <c r="P1731" s="1"/>
      <c r="Q1731" s="1"/>
      <c r="R1731" s="1"/>
      <c r="S1731" s="1"/>
      <c r="T1731" s="1"/>
      <c r="U1731" s="1"/>
      <c r="V1731" s="1"/>
      <c r="W1731" s="1"/>
      <c r="X1731" s="1"/>
      <c r="Y1731" s="1"/>
      <c r="Z1731" s="1"/>
      <c r="AA1731" s="1"/>
      <c r="AB1731" s="1"/>
      <c r="AC1731" s="1"/>
      <c r="AD1731" s="1"/>
      <c r="AE1731" s="1"/>
    </row>
    <row r="1732" spans="4:31" ht="15.75" customHeight="1" x14ac:dyDescent="0.4">
      <c r="D1732" s="1"/>
      <c r="E1732" s="3"/>
      <c r="F1732" s="1"/>
      <c r="G1732" s="1"/>
      <c r="H1732" s="1"/>
      <c r="I1732" s="1"/>
      <c r="J1732" s="1"/>
      <c r="K1732" s="1"/>
      <c r="L1732" s="1"/>
      <c r="M1732" s="1"/>
      <c r="N1732" s="1"/>
      <c r="O1732" s="1"/>
      <c r="P1732" s="1"/>
      <c r="Q1732" s="1"/>
      <c r="R1732" s="1"/>
      <c r="S1732" s="1"/>
      <c r="T1732" s="1"/>
      <c r="U1732" s="1"/>
      <c r="V1732" s="1"/>
      <c r="W1732" s="1"/>
      <c r="X1732" s="1"/>
      <c r="Y1732" s="1"/>
      <c r="Z1732" s="1"/>
      <c r="AA1732" s="1"/>
      <c r="AB1732" s="1"/>
      <c r="AC1732" s="1"/>
      <c r="AD1732" s="1"/>
      <c r="AE1732" s="1"/>
    </row>
    <row r="1733" spans="4:31" ht="15.75" customHeight="1" x14ac:dyDescent="0.4">
      <c r="D1733" s="1"/>
      <c r="E1733" s="3"/>
      <c r="F1733" s="1"/>
      <c r="G1733" s="1"/>
      <c r="H1733" s="1"/>
      <c r="I1733" s="1"/>
      <c r="J1733" s="1"/>
      <c r="K1733" s="1"/>
      <c r="L1733" s="1"/>
      <c r="M1733" s="1"/>
      <c r="N1733" s="1"/>
      <c r="O1733" s="1"/>
      <c r="P1733" s="1"/>
      <c r="Q1733" s="1"/>
      <c r="R1733" s="1"/>
      <c r="S1733" s="1"/>
      <c r="T1733" s="1"/>
      <c r="U1733" s="1"/>
      <c r="V1733" s="1"/>
      <c r="W1733" s="1"/>
      <c r="X1733" s="1"/>
      <c r="Y1733" s="1"/>
      <c r="Z1733" s="1"/>
      <c r="AA1733" s="1"/>
      <c r="AB1733" s="1"/>
      <c r="AC1733" s="1"/>
      <c r="AD1733" s="1"/>
      <c r="AE1733" s="1"/>
    </row>
    <row r="1734" spans="4:31" ht="15.75" customHeight="1" x14ac:dyDescent="0.4">
      <c r="D1734" s="1"/>
      <c r="E1734" s="3"/>
      <c r="F1734" s="1"/>
      <c r="G1734" s="1"/>
      <c r="H1734" s="1"/>
      <c r="I1734" s="1"/>
      <c r="J1734" s="1"/>
      <c r="K1734" s="1"/>
      <c r="L1734" s="1"/>
      <c r="M1734" s="1"/>
      <c r="N1734" s="1"/>
      <c r="O1734" s="1"/>
      <c r="P1734" s="1"/>
      <c r="Q1734" s="1"/>
      <c r="R1734" s="1"/>
      <c r="S1734" s="1"/>
      <c r="T1734" s="1"/>
      <c r="U1734" s="1"/>
      <c r="V1734" s="1"/>
      <c r="W1734" s="1"/>
      <c r="X1734" s="1"/>
      <c r="Y1734" s="1"/>
      <c r="Z1734" s="1"/>
      <c r="AA1734" s="1"/>
      <c r="AB1734" s="1"/>
      <c r="AC1734" s="1"/>
      <c r="AD1734" s="1"/>
      <c r="AE1734" s="1"/>
    </row>
    <row r="1735" spans="4:31" ht="15.75" customHeight="1" x14ac:dyDescent="0.4">
      <c r="D1735" s="1"/>
      <c r="E1735" s="3"/>
      <c r="F1735" s="1"/>
      <c r="G1735" s="1"/>
      <c r="H1735" s="1"/>
      <c r="I1735" s="1"/>
      <c r="J1735" s="1"/>
      <c r="K1735" s="1"/>
      <c r="L1735" s="1"/>
      <c r="M1735" s="1"/>
      <c r="N1735" s="1"/>
      <c r="O1735" s="1"/>
      <c r="P1735" s="1"/>
      <c r="Q1735" s="1"/>
      <c r="R1735" s="1"/>
      <c r="S1735" s="1"/>
      <c r="T1735" s="1"/>
      <c r="U1735" s="1"/>
      <c r="V1735" s="1"/>
      <c r="W1735" s="1"/>
      <c r="X1735" s="1"/>
      <c r="Y1735" s="1"/>
      <c r="Z1735" s="1"/>
      <c r="AA1735" s="1"/>
      <c r="AB1735" s="1"/>
      <c r="AC1735" s="1"/>
      <c r="AD1735" s="1"/>
      <c r="AE1735" s="1"/>
    </row>
    <row r="1736" spans="4:31" ht="15.75" customHeight="1" x14ac:dyDescent="0.4">
      <c r="D1736" s="1"/>
      <c r="E1736" s="3"/>
      <c r="F1736" s="1"/>
      <c r="G1736" s="1"/>
      <c r="H1736" s="1"/>
      <c r="I1736" s="1"/>
      <c r="J1736" s="1"/>
      <c r="K1736" s="1"/>
      <c r="L1736" s="1"/>
      <c r="M1736" s="1"/>
      <c r="N1736" s="1"/>
      <c r="O1736" s="1"/>
      <c r="P1736" s="1"/>
      <c r="Q1736" s="1"/>
      <c r="R1736" s="1"/>
      <c r="S1736" s="1"/>
      <c r="T1736" s="1"/>
      <c r="U1736" s="1"/>
      <c r="V1736" s="1"/>
      <c r="W1736" s="1"/>
      <c r="X1736" s="1"/>
      <c r="Y1736" s="1"/>
      <c r="Z1736" s="1"/>
      <c r="AA1736" s="1"/>
      <c r="AB1736" s="1"/>
      <c r="AC1736" s="1"/>
      <c r="AD1736" s="1"/>
      <c r="AE1736" s="1"/>
    </row>
    <row r="1737" spans="4:31" ht="15.75" customHeight="1" x14ac:dyDescent="0.4">
      <c r="D1737" s="1"/>
      <c r="E1737" s="3"/>
      <c r="F1737" s="1"/>
      <c r="G1737" s="1"/>
      <c r="H1737" s="1"/>
      <c r="I1737" s="1"/>
      <c r="J1737" s="1"/>
      <c r="K1737" s="1"/>
      <c r="L1737" s="1"/>
      <c r="M1737" s="1"/>
      <c r="N1737" s="1"/>
      <c r="O1737" s="1"/>
      <c r="P1737" s="1"/>
      <c r="Q1737" s="1"/>
      <c r="R1737" s="1"/>
      <c r="S1737" s="1"/>
      <c r="T1737" s="1"/>
      <c r="U1737" s="1"/>
      <c r="V1737" s="1"/>
      <c r="W1737" s="1"/>
      <c r="X1737" s="1"/>
      <c r="Y1737" s="1"/>
      <c r="Z1737" s="1"/>
      <c r="AA1737" s="1"/>
      <c r="AB1737" s="1"/>
      <c r="AC1737" s="1"/>
      <c r="AD1737" s="1"/>
      <c r="AE1737" s="1"/>
    </row>
    <row r="1738" spans="4:31" ht="15.75" customHeight="1" x14ac:dyDescent="0.4">
      <c r="D1738" s="1"/>
      <c r="E1738" s="3"/>
      <c r="F1738" s="1"/>
      <c r="G1738" s="1"/>
      <c r="H1738" s="1"/>
      <c r="I1738" s="1"/>
      <c r="J1738" s="1"/>
      <c r="K1738" s="1"/>
      <c r="L1738" s="1"/>
      <c r="M1738" s="1"/>
      <c r="N1738" s="1"/>
      <c r="O1738" s="1"/>
      <c r="P1738" s="1"/>
      <c r="Q1738" s="1"/>
      <c r="R1738" s="1"/>
      <c r="S1738" s="1"/>
      <c r="T1738" s="1"/>
      <c r="U1738" s="1"/>
      <c r="V1738" s="1"/>
      <c r="W1738" s="1"/>
      <c r="X1738" s="1"/>
      <c r="Y1738" s="1"/>
      <c r="Z1738" s="1"/>
      <c r="AA1738" s="1"/>
      <c r="AB1738" s="1"/>
      <c r="AC1738" s="1"/>
      <c r="AD1738" s="1"/>
      <c r="AE1738" s="1"/>
    </row>
    <row r="1739" spans="4:31" ht="15.75" customHeight="1" x14ac:dyDescent="0.4">
      <c r="D1739" s="1"/>
      <c r="E1739" s="3"/>
      <c r="F1739" s="1"/>
      <c r="G1739" s="1"/>
      <c r="H1739" s="1"/>
      <c r="I1739" s="1"/>
      <c r="J1739" s="1"/>
      <c r="K1739" s="1"/>
      <c r="L1739" s="1"/>
      <c r="M1739" s="1"/>
      <c r="N1739" s="1"/>
      <c r="O1739" s="1"/>
      <c r="P1739" s="1"/>
      <c r="Q1739" s="1"/>
      <c r="R1739" s="1"/>
      <c r="S1739" s="1"/>
      <c r="T1739" s="1"/>
      <c r="U1739" s="1"/>
      <c r="V1739" s="1"/>
      <c r="W1739" s="1"/>
      <c r="X1739" s="1"/>
      <c r="Y1739" s="1"/>
      <c r="Z1739" s="1"/>
      <c r="AA1739" s="1"/>
      <c r="AB1739" s="1"/>
      <c r="AC1739" s="1"/>
      <c r="AD1739" s="1"/>
      <c r="AE1739" s="1"/>
    </row>
    <row r="1740" spans="4:31" ht="15.75" customHeight="1" x14ac:dyDescent="0.4">
      <c r="D1740" s="1"/>
      <c r="E1740" s="3"/>
      <c r="F1740" s="1"/>
      <c r="G1740" s="1"/>
      <c r="H1740" s="1"/>
      <c r="I1740" s="1"/>
      <c r="J1740" s="1"/>
      <c r="K1740" s="1"/>
      <c r="L1740" s="1"/>
      <c r="M1740" s="1"/>
      <c r="N1740" s="1"/>
      <c r="O1740" s="1"/>
      <c r="P1740" s="1"/>
      <c r="Q1740" s="1"/>
      <c r="R1740" s="1"/>
      <c r="S1740" s="1"/>
      <c r="T1740" s="1"/>
      <c r="U1740" s="1"/>
      <c r="V1740" s="1"/>
      <c r="W1740" s="1"/>
      <c r="X1740" s="1"/>
      <c r="Y1740" s="1"/>
      <c r="Z1740" s="1"/>
      <c r="AA1740" s="1"/>
      <c r="AB1740" s="1"/>
      <c r="AC1740" s="1"/>
      <c r="AD1740" s="1"/>
      <c r="AE1740" s="1"/>
    </row>
    <row r="1741" spans="4:31" ht="15.75" customHeight="1" x14ac:dyDescent="0.4">
      <c r="D1741" s="1"/>
      <c r="E1741" s="3"/>
      <c r="F1741" s="1"/>
      <c r="G1741" s="1"/>
      <c r="H1741" s="1"/>
      <c r="I1741" s="1"/>
      <c r="J1741" s="1"/>
      <c r="K1741" s="1"/>
      <c r="L1741" s="1"/>
      <c r="M1741" s="1"/>
      <c r="N1741" s="1"/>
      <c r="O1741" s="1"/>
      <c r="P1741" s="1"/>
      <c r="Q1741" s="1"/>
      <c r="R1741" s="1"/>
      <c r="S1741" s="1"/>
      <c r="T1741" s="1"/>
      <c r="U1741" s="1"/>
      <c r="V1741" s="1"/>
      <c r="W1741" s="1"/>
      <c r="X1741" s="1"/>
      <c r="Y1741" s="1"/>
      <c r="Z1741" s="1"/>
      <c r="AA1741" s="1"/>
      <c r="AB1741" s="1"/>
      <c r="AC1741" s="1"/>
      <c r="AD1741" s="1"/>
      <c r="AE1741" s="1"/>
    </row>
    <row r="1742" spans="4:31" ht="15.75" customHeight="1" x14ac:dyDescent="0.4">
      <c r="D1742" s="1"/>
      <c r="E1742" s="3"/>
      <c r="F1742" s="1"/>
      <c r="G1742" s="1"/>
      <c r="H1742" s="1"/>
      <c r="I1742" s="1"/>
      <c r="J1742" s="1"/>
      <c r="K1742" s="1"/>
      <c r="L1742" s="1"/>
      <c r="M1742" s="1"/>
      <c r="N1742" s="1"/>
      <c r="O1742" s="1"/>
      <c r="P1742" s="1"/>
      <c r="Q1742" s="1"/>
      <c r="R1742" s="1"/>
      <c r="S1742" s="1"/>
      <c r="T1742" s="1"/>
      <c r="U1742" s="1"/>
      <c r="V1742" s="1"/>
      <c r="W1742" s="1"/>
      <c r="X1742" s="1"/>
      <c r="Y1742" s="1"/>
      <c r="Z1742" s="1"/>
      <c r="AA1742" s="1"/>
      <c r="AB1742" s="1"/>
      <c r="AC1742" s="1"/>
      <c r="AD1742" s="1"/>
      <c r="AE1742" s="1"/>
    </row>
    <row r="1743" spans="4:31" ht="15.75" customHeight="1" x14ac:dyDescent="0.4">
      <c r="D1743" s="1"/>
      <c r="E1743" s="3"/>
      <c r="F1743" s="1"/>
      <c r="G1743" s="1"/>
      <c r="H1743" s="1"/>
      <c r="I1743" s="1"/>
      <c r="J1743" s="1"/>
      <c r="K1743" s="1"/>
      <c r="L1743" s="1"/>
      <c r="M1743" s="1"/>
      <c r="N1743" s="1"/>
      <c r="O1743" s="1"/>
      <c r="P1743" s="1"/>
      <c r="Q1743" s="1"/>
      <c r="R1743" s="1"/>
      <c r="S1743" s="1"/>
      <c r="T1743" s="1"/>
      <c r="U1743" s="1"/>
      <c r="V1743" s="1"/>
      <c r="W1743" s="1"/>
      <c r="X1743" s="1"/>
      <c r="Y1743" s="1"/>
      <c r="Z1743" s="1"/>
      <c r="AA1743" s="1"/>
      <c r="AB1743" s="1"/>
      <c r="AC1743" s="1"/>
      <c r="AD1743" s="1"/>
      <c r="AE1743" s="1"/>
    </row>
    <row r="1744" spans="4:31" ht="15.75" customHeight="1" x14ac:dyDescent="0.4">
      <c r="D1744" s="1"/>
      <c r="E1744" s="3"/>
      <c r="F1744" s="1"/>
      <c r="G1744" s="1"/>
      <c r="H1744" s="1"/>
      <c r="I1744" s="1"/>
      <c r="J1744" s="1"/>
      <c r="K1744" s="1"/>
      <c r="L1744" s="1"/>
      <c r="M1744" s="1"/>
      <c r="N1744" s="1"/>
      <c r="O1744" s="1"/>
      <c r="P1744" s="1"/>
      <c r="Q1744" s="1"/>
      <c r="R1744" s="1"/>
      <c r="S1744" s="1"/>
      <c r="T1744" s="1"/>
      <c r="U1744" s="1"/>
      <c r="V1744" s="1"/>
      <c r="W1744" s="1"/>
      <c r="X1744" s="1"/>
      <c r="Y1744" s="1"/>
      <c r="Z1744" s="1"/>
      <c r="AA1744" s="1"/>
      <c r="AB1744" s="1"/>
      <c r="AC1744" s="1"/>
      <c r="AD1744" s="1"/>
      <c r="AE1744" s="1"/>
    </row>
    <row r="1745" spans="4:31" ht="15.75" customHeight="1" x14ac:dyDescent="0.4">
      <c r="D1745" s="1"/>
      <c r="E1745" s="3"/>
      <c r="F1745" s="1"/>
      <c r="G1745" s="1"/>
      <c r="H1745" s="1"/>
      <c r="I1745" s="1"/>
      <c r="J1745" s="1"/>
      <c r="K1745" s="1"/>
      <c r="L1745" s="1"/>
      <c r="M1745" s="1"/>
      <c r="N1745" s="1"/>
      <c r="O1745" s="1"/>
      <c r="P1745" s="1"/>
      <c r="Q1745" s="1"/>
      <c r="R1745" s="1"/>
      <c r="S1745" s="1"/>
      <c r="T1745" s="1"/>
      <c r="U1745" s="1"/>
      <c r="V1745" s="1"/>
      <c r="W1745" s="1"/>
      <c r="X1745" s="1"/>
      <c r="Y1745" s="1"/>
      <c r="Z1745" s="1"/>
      <c r="AA1745" s="1"/>
      <c r="AB1745" s="1"/>
      <c r="AC1745" s="1"/>
      <c r="AD1745" s="1"/>
      <c r="AE1745" s="1"/>
    </row>
    <row r="1746" spans="4:31" ht="15.75" customHeight="1" x14ac:dyDescent="0.4">
      <c r="D1746" s="1"/>
      <c r="E1746" s="3"/>
      <c r="F1746" s="1"/>
      <c r="G1746" s="1"/>
      <c r="H1746" s="1"/>
      <c r="I1746" s="1"/>
      <c r="J1746" s="1"/>
      <c r="K1746" s="1"/>
      <c r="L1746" s="1"/>
      <c r="M1746" s="1"/>
      <c r="N1746" s="1"/>
      <c r="O1746" s="1"/>
      <c r="P1746" s="1"/>
      <c r="Q1746" s="1"/>
      <c r="R1746" s="1"/>
      <c r="S1746" s="1"/>
      <c r="T1746" s="1"/>
      <c r="U1746" s="1"/>
      <c r="V1746" s="1"/>
      <c r="W1746" s="1"/>
      <c r="X1746" s="1"/>
      <c r="Y1746" s="1"/>
      <c r="Z1746" s="1"/>
      <c r="AA1746" s="1"/>
      <c r="AB1746" s="1"/>
      <c r="AC1746" s="1"/>
      <c r="AD1746" s="1"/>
      <c r="AE1746" s="1"/>
    </row>
    <row r="1747" spans="4:31" ht="15.75" customHeight="1" x14ac:dyDescent="0.4">
      <c r="D1747" s="1"/>
      <c r="E1747" s="3"/>
      <c r="F1747" s="1"/>
      <c r="G1747" s="1"/>
      <c r="H1747" s="1"/>
      <c r="I1747" s="1"/>
      <c r="J1747" s="1"/>
      <c r="K1747" s="1"/>
      <c r="L1747" s="1"/>
      <c r="M1747" s="1"/>
      <c r="N1747" s="1"/>
      <c r="O1747" s="1"/>
      <c r="P1747" s="1"/>
      <c r="Q1747" s="1"/>
      <c r="R1747" s="1"/>
      <c r="S1747" s="1"/>
      <c r="T1747" s="1"/>
      <c r="U1747" s="1"/>
      <c r="V1747" s="1"/>
      <c r="W1747" s="1"/>
      <c r="X1747" s="1"/>
      <c r="Y1747" s="1"/>
      <c r="Z1747" s="1"/>
      <c r="AA1747" s="1"/>
      <c r="AB1747" s="1"/>
      <c r="AC1747" s="1"/>
      <c r="AD1747" s="1"/>
      <c r="AE1747" s="1"/>
    </row>
    <row r="1748" spans="4:31" ht="15.75" customHeight="1" x14ac:dyDescent="0.4">
      <c r="D1748" s="1"/>
      <c r="E1748" s="3"/>
      <c r="F1748" s="1"/>
      <c r="G1748" s="1"/>
      <c r="H1748" s="1"/>
      <c r="I1748" s="1"/>
      <c r="J1748" s="1"/>
      <c r="K1748" s="1"/>
      <c r="L1748" s="1"/>
      <c r="M1748" s="1"/>
      <c r="N1748" s="1"/>
      <c r="O1748" s="1"/>
      <c r="P1748" s="1"/>
      <c r="Q1748" s="1"/>
      <c r="R1748" s="1"/>
      <c r="S1748" s="1"/>
      <c r="T1748" s="1"/>
      <c r="U1748" s="1"/>
      <c r="V1748" s="1"/>
      <c r="W1748" s="1"/>
      <c r="X1748" s="1"/>
      <c r="Y1748" s="1"/>
      <c r="Z1748" s="1"/>
      <c r="AA1748" s="1"/>
      <c r="AB1748" s="1"/>
      <c r="AC1748" s="1"/>
      <c r="AD1748" s="1"/>
      <c r="AE1748" s="1"/>
    </row>
    <row r="1749" spans="4:31" ht="15.75" customHeight="1" x14ac:dyDescent="0.4">
      <c r="D1749" s="1"/>
      <c r="E1749" s="3"/>
      <c r="F1749" s="1"/>
      <c r="G1749" s="1"/>
      <c r="H1749" s="1"/>
      <c r="I1749" s="1"/>
      <c r="J1749" s="1"/>
      <c r="K1749" s="1"/>
      <c r="L1749" s="1"/>
      <c r="M1749" s="1"/>
      <c r="N1749" s="1"/>
      <c r="O1749" s="1"/>
      <c r="P1749" s="1"/>
      <c r="Q1749" s="1"/>
      <c r="R1749" s="1"/>
      <c r="S1749" s="1"/>
      <c r="T1749" s="1"/>
      <c r="U1749" s="1"/>
      <c r="V1749" s="1"/>
      <c r="W1749" s="1"/>
      <c r="X1749" s="1"/>
      <c r="Y1749" s="1"/>
      <c r="Z1749" s="1"/>
      <c r="AA1749" s="1"/>
      <c r="AB1749" s="1"/>
      <c r="AC1749" s="1"/>
      <c r="AD1749" s="1"/>
      <c r="AE1749" s="1"/>
    </row>
    <row r="1750" spans="4:31" ht="15.75" customHeight="1" x14ac:dyDescent="0.4">
      <c r="D1750" s="1"/>
      <c r="E1750" s="3"/>
      <c r="F1750" s="1"/>
      <c r="G1750" s="1"/>
      <c r="H1750" s="1"/>
      <c r="I1750" s="1"/>
      <c r="J1750" s="1"/>
      <c r="K1750" s="1"/>
      <c r="L1750" s="1"/>
      <c r="M1750" s="1"/>
      <c r="N1750" s="1"/>
      <c r="O1750" s="1"/>
      <c r="P1750" s="1"/>
      <c r="Q1750" s="1"/>
      <c r="R1750" s="1"/>
      <c r="S1750" s="1"/>
      <c r="T1750" s="1"/>
      <c r="U1750" s="1"/>
      <c r="V1750" s="1"/>
      <c r="W1750" s="1"/>
      <c r="X1750" s="1"/>
      <c r="Y1750" s="1"/>
      <c r="Z1750" s="1"/>
      <c r="AA1750" s="1"/>
      <c r="AB1750" s="1"/>
      <c r="AC1750" s="1"/>
      <c r="AD1750" s="1"/>
      <c r="AE1750" s="1"/>
    </row>
    <row r="1751" spans="4:31" ht="15.75" customHeight="1" x14ac:dyDescent="0.4">
      <c r="D1751" s="1"/>
      <c r="E1751" s="3"/>
      <c r="F1751" s="1"/>
      <c r="G1751" s="1"/>
      <c r="H1751" s="1"/>
      <c r="I1751" s="1"/>
      <c r="J1751" s="1"/>
      <c r="K1751" s="1"/>
      <c r="L1751" s="1"/>
      <c r="M1751" s="1"/>
      <c r="N1751" s="1"/>
      <c r="O1751" s="1"/>
      <c r="P1751" s="1"/>
      <c r="Q1751" s="1"/>
      <c r="R1751" s="1"/>
      <c r="S1751" s="1"/>
      <c r="T1751" s="1"/>
      <c r="U1751" s="1"/>
      <c r="V1751" s="1"/>
      <c r="W1751" s="1"/>
      <c r="X1751" s="1"/>
      <c r="Y1751" s="1"/>
      <c r="Z1751" s="1"/>
      <c r="AA1751" s="1"/>
      <c r="AB1751" s="1"/>
      <c r="AC1751" s="1"/>
      <c r="AD1751" s="1"/>
      <c r="AE1751" s="1"/>
    </row>
    <row r="1752" spans="4:31" ht="15.75" customHeight="1" x14ac:dyDescent="0.4">
      <c r="D1752" s="1"/>
      <c r="E1752" s="3"/>
      <c r="F1752" s="1"/>
      <c r="G1752" s="1"/>
      <c r="H1752" s="1"/>
      <c r="I1752" s="1"/>
      <c r="J1752" s="1"/>
      <c r="K1752" s="1"/>
      <c r="L1752" s="1"/>
      <c r="M1752" s="1"/>
      <c r="N1752" s="1"/>
      <c r="O1752" s="1"/>
      <c r="P1752" s="1"/>
      <c r="Q1752" s="1"/>
      <c r="R1752" s="1"/>
      <c r="S1752" s="1"/>
      <c r="T1752" s="1"/>
      <c r="U1752" s="1"/>
      <c r="V1752" s="1"/>
      <c r="W1752" s="1"/>
      <c r="X1752" s="1"/>
      <c r="Y1752" s="1"/>
      <c r="Z1752" s="1"/>
      <c r="AA1752" s="1"/>
      <c r="AB1752" s="1"/>
      <c r="AC1752" s="1"/>
      <c r="AD1752" s="1"/>
      <c r="AE1752" s="1"/>
    </row>
    <row r="1753" spans="4:31" ht="15.75" customHeight="1" x14ac:dyDescent="0.4">
      <c r="D1753" s="1"/>
      <c r="E1753" s="3"/>
      <c r="F1753" s="1"/>
      <c r="G1753" s="1"/>
      <c r="H1753" s="1"/>
      <c r="I1753" s="1"/>
      <c r="J1753" s="1"/>
      <c r="K1753" s="1"/>
      <c r="L1753" s="1"/>
      <c r="M1753" s="1"/>
      <c r="N1753" s="1"/>
      <c r="O1753" s="1"/>
      <c r="P1753" s="1"/>
      <c r="Q1753" s="1"/>
      <c r="R1753" s="1"/>
      <c r="S1753" s="1"/>
      <c r="T1753" s="1"/>
      <c r="U1753" s="1"/>
      <c r="V1753" s="1"/>
      <c r="W1753" s="1"/>
      <c r="X1753" s="1"/>
      <c r="Y1753" s="1"/>
      <c r="Z1753" s="1"/>
      <c r="AA1753" s="1"/>
      <c r="AB1753" s="1"/>
      <c r="AC1753" s="1"/>
      <c r="AD1753" s="1"/>
      <c r="AE1753" s="1"/>
    </row>
    <row r="1754" spans="4:31" ht="15.75" customHeight="1" x14ac:dyDescent="0.4">
      <c r="D1754" s="1"/>
      <c r="E1754" s="3"/>
      <c r="F1754" s="1"/>
      <c r="G1754" s="1"/>
      <c r="H1754" s="1"/>
      <c r="I1754" s="1"/>
      <c r="J1754" s="1"/>
      <c r="K1754" s="1"/>
      <c r="L1754" s="1"/>
      <c r="M1754" s="1"/>
      <c r="N1754" s="1"/>
      <c r="O1754" s="1"/>
      <c r="P1754" s="1"/>
      <c r="Q1754" s="1"/>
      <c r="R1754" s="1"/>
      <c r="S1754" s="1"/>
      <c r="T1754" s="1"/>
      <c r="U1754" s="1"/>
      <c r="V1754" s="1"/>
      <c r="W1754" s="1"/>
      <c r="X1754" s="1"/>
      <c r="Y1754" s="1"/>
      <c r="Z1754" s="1"/>
      <c r="AA1754" s="1"/>
      <c r="AB1754" s="1"/>
      <c r="AC1754" s="1"/>
      <c r="AD1754" s="1"/>
      <c r="AE1754" s="1"/>
    </row>
    <row r="1755" spans="4:31" ht="15.75" customHeight="1" x14ac:dyDescent="0.4">
      <c r="D1755" s="1"/>
      <c r="E1755" s="3"/>
      <c r="F1755" s="1"/>
      <c r="G1755" s="1"/>
      <c r="H1755" s="1"/>
      <c r="I1755" s="1"/>
      <c r="J1755" s="1"/>
      <c r="K1755" s="1"/>
      <c r="L1755" s="1"/>
      <c r="M1755" s="1"/>
      <c r="N1755" s="1"/>
      <c r="O1755" s="1"/>
      <c r="P1755" s="1"/>
      <c r="Q1755" s="1"/>
      <c r="R1755" s="1"/>
      <c r="S1755" s="1"/>
      <c r="T1755" s="1"/>
      <c r="U1755" s="1"/>
      <c r="V1755" s="1"/>
      <c r="W1755" s="1"/>
      <c r="X1755" s="1"/>
      <c r="Y1755" s="1"/>
      <c r="Z1755" s="1"/>
      <c r="AA1755" s="1"/>
      <c r="AB1755" s="1"/>
      <c r="AC1755" s="1"/>
      <c r="AD1755" s="1"/>
      <c r="AE1755" s="1"/>
    </row>
    <row r="1756" spans="4:31" ht="15.75" customHeight="1" x14ac:dyDescent="0.4">
      <c r="D1756" s="1"/>
      <c r="E1756" s="3"/>
      <c r="F1756" s="1"/>
      <c r="G1756" s="1"/>
      <c r="H1756" s="1"/>
      <c r="I1756" s="1"/>
      <c r="J1756" s="1"/>
      <c r="K1756" s="1"/>
      <c r="L1756" s="1"/>
      <c r="M1756" s="1"/>
      <c r="N1756" s="1"/>
      <c r="O1756" s="1"/>
      <c r="P1756" s="1"/>
      <c r="Q1756" s="1"/>
      <c r="R1756" s="1"/>
      <c r="S1756" s="1"/>
      <c r="T1756" s="1"/>
      <c r="U1756" s="1"/>
      <c r="V1756" s="1"/>
      <c r="W1756" s="1"/>
      <c r="X1756" s="1"/>
      <c r="Y1756" s="1"/>
      <c r="Z1756" s="1"/>
      <c r="AA1756" s="1"/>
      <c r="AB1756" s="1"/>
      <c r="AC1756" s="1"/>
      <c r="AD1756" s="1"/>
      <c r="AE1756" s="1"/>
    </row>
    <row r="1757" spans="4:31" ht="15.75" customHeight="1" x14ac:dyDescent="0.4">
      <c r="D1757" s="1"/>
      <c r="E1757" s="3"/>
      <c r="F1757" s="1"/>
      <c r="G1757" s="1"/>
      <c r="H1757" s="1"/>
      <c r="I1757" s="1"/>
      <c r="J1757" s="1"/>
      <c r="K1757" s="1"/>
      <c r="L1757" s="1"/>
      <c r="M1757" s="1"/>
      <c r="N1757" s="1"/>
      <c r="O1757" s="1"/>
      <c r="P1757" s="1"/>
      <c r="Q1757" s="1"/>
      <c r="R1757" s="1"/>
      <c r="S1757" s="1"/>
      <c r="T1757" s="1"/>
      <c r="U1757" s="1"/>
      <c r="V1757" s="1"/>
      <c r="W1757" s="1"/>
      <c r="X1757" s="1"/>
      <c r="Y1757" s="1"/>
      <c r="Z1757" s="1"/>
      <c r="AA1757" s="1"/>
      <c r="AB1757" s="1"/>
      <c r="AC1757" s="1"/>
      <c r="AD1757" s="1"/>
      <c r="AE1757" s="1"/>
    </row>
    <row r="1758" spans="4:31" ht="15.75" customHeight="1" x14ac:dyDescent="0.4">
      <c r="D1758" s="1"/>
      <c r="E1758" s="3"/>
      <c r="F1758" s="1"/>
      <c r="G1758" s="1"/>
      <c r="H1758" s="1"/>
      <c r="I1758" s="1"/>
      <c r="J1758" s="1"/>
      <c r="K1758" s="1"/>
      <c r="L1758" s="1"/>
      <c r="M1758" s="1"/>
      <c r="N1758" s="1"/>
      <c r="O1758" s="1"/>
      <c r="P1758" s="1"/>
      <c r="Q1758" s="1"/>
      <c r="R1758" s="1"/>
      <c r="S1758" s="1"/>
      <c r="T1758" s="1"/>
      <c r="U1758" s="1"/>
      <c r="V1758" s="1"/>
      <c r="W1758" s="1"/>
      <c r="X1758" s="1"/>
      <c r="Y1758" s="1"/>
      <c r="Z1758" s="1"/>
      <c r="AA1758" s="1"/>
      <c r="AB1758" s="1"/>
      <c r="AC1758" s="1"/>
      <c r="AD1758" s="1"/>
      <c r="AE1758" s="1"/>
    </row>
    <row r="1759" spans="4:31" ht="15.75" customHeight="1" x14ac:dyDescent="0.4">
      <c r="D1759" s="1"/>
      <c r="E1759" s="3"/>
      <c r="F1759" s="1"/>
      <c r="G1759" s="1"/>
      <c r="H1759" s="1"/>
      <c r="I1759" s="1"/>
      <c r="J1759" s="1"/>
      <c r="K1759" s="1"/>
      <c r="L1759" s="1"/>
      <c r="M1759" s="1"/>
      <c r="N1759" s="1"/>
      <c r="O1759" s="1"/>
      <c r="P1759" s="1"/>
      <c r="Q1759" s="1"/>
      <c r="R1759" s="1"/>
      <c r="S1759" s="1"/>
      <c r="T1759" s="1"/>
      <c r="U1759" s="1"/>
      <c r="V1759" s="1"/>
      <c r="W1759" s="1"/>
      <c r="X1759" s="1"/>
      <c r="Y1759" s="1"/>
      <c r="Z1759" s="1"/>
      <c r="AA1759" s="1"/>
      <c r="AB1759" s="1"/>
      <c r="AC1759" s="1"/>
      <c r="AD1759" s="1"/>
      <c r="AE1759" s="1"/>
    </row>
    <row r="1760" spans="4:31" ht="15.75" customHeight="1" x14ac:dyDescent="0.4">
      <c r="D1760" s="1"/>
      <c r="E1760" s="3"/>
      <c r="F1760" s="1"/>
      <c r="G1760" s="1"/>
      <c r="H1760" s="1"/>
      <c r="I1760" s="1"/>
      <c r="J1760" s="1"/>
      <c r="K1760" s="1"/>
      <c r="L1760" s="1"/>
      <c r="M1760" s="1"/>
      <c r="N1760" s="1"/>
      <c r="O1760" s="1"/>
      <c r="P1760" s="1"/>
      <c r="Q1760" s="1"/>
      <c r="R1760" s="1"/>
      <c r="S1760" s="1"/>
      <c r="T1760" s="1"/>
      <c r="U1760" s="1"/>
      <c r="V1760" s="1"/>
      <c r="W1760" s="1"/>
      <c r="X1760" s="1"/>
      <c r="Y1760" s="1"/>
      <c r="Z1760" s="1"/>
      <c r="AA1760" s="1"/>
      <c r="AB1760" s="1"/>
      <c r="AC1760" s="1"/>
      <c r="AD1760" s="1"/>
      <c r="AE1760" s="1"/>
    </row>
    <row r="1761" spans="4:31" ht="15.75" customHeight="1" x14ac:dyDescent="0.4">
      <c r="D1761" s="1"/>
      <c r="E1761" s="3"/>
      <c r="F1761" s="1"/>
      <c r="G1761" s="1"/>
      <c r="H1761" s="1"/>
      <c r="I1761" s="1"/>
      <c r="J1761" s="1"/>
      <c r="K1761" s="1"/>
      <c r="L1761" s="1"/>
      <c r="M1761" s="1"/>
      <c r="N1761" s="1"/>
      <c r="O1761" s="1"/>
      <c r="P1761" s="1"/>
      <c r="Q1761" s="1"/>
      <c r="R1761" s="1"/>
      <c r="S1761" s="1"/>
      <c r="T1761" s="1"/>
      <c r="U1761" s="1"/>
      <c r="V1761" s="1"/>
      <c r="W1761" s="1"/>
      <c r="X1761" s="1"/>
      <c r="Y1761" s="1"/>
      <c r="Z1761" s="1"/>
      <c r="AA1761" s="1"/>
      <c r="AB1761" s="1"/>
      <c r="AC1761" s="1"/>
      <c r="AD1761" s="1"/>
      <c r="AE1761" s="1"/>
    </row>
    <row r="1762" spans="4:31" ht="15.75" customHeight="1" x14ac:dyDescent="0.4">
      <c r="D1762" s="1"/>
      <c r="E1762" s="3"/>
      <c r="F1762" s="1"/>
      <c r="G1762" s="1"/>
      <c r="H1762" s="1"/>
      <c r="I1762" s="1"/>
      <c r="J1762" s="1"/>
      <c r="K1762" s="1"/>
      <c r="L1762" s="1"/>
      <c r="M1762" s="1"/>
      <c r="N1762" s="1"/>
      <c r="O1762" s="1"/>
      <c r="P1762" s="1"/>
      <c r="Q1762" s="1"/>
      <c r="R1762" s="1"/>
      <c r="S1762" s="1"/>
      <c r="T1762" s="1"/>
      <c r="U1762" s="1"/>
      <c r="V1762" s="1"/>
      <c r="W1762" s="1"/>
      <c r="X1762" s="1"/>
      <c r="Y1762" s="1"/>
      <c r="Z1762" s="1"/>
      <c r="AA1762" s="1"/>
      <c r="AB1762" s="1"/>
      <c r="AC1762" s="1"/>
      <c r="AD1762" s="1"/>
      <c r="AE1762" s="1"/>
    </row>
    <row r="1763" spans="4:31" ht="15.75" customHeight="1" x14ac:dyDescent="0.4">
      <c r="D1763" s="1"/>
      <c r="E1763" s="3"/>
      <c r="F1763" s="1"/>
      <c r="G1763" s="1"/>
      <c r="H1763" s="1"/>
      <c r="I1763" s="1"/>
      <c r="J1763" s="1"/>
      <c r="K1763" s="1"/>
      <c r="L1763" s="1"/>
      <c r="M1763" s="1"/>
      <c r="N1763" s="1"/>
      <c r="O1763" s="1"/>
      <c r="P1763" s="1"/>
      <c r="Q1763" s="1"/>
      <c r="R1763" s="1"/>
      <c r="S1763" s="1"/>
      <c r="T1763" s="1"/>
      <c r="U1763" s="1"/>
      <c r="V1763" s="1"/>
      <c r="W1763" s="1"/>
      <c r="X1763" s="1"/>
      <c r="Y1763" s="1"/>
      <c r="Z1763" s="1"/>
      <c r="AA1763" s="1"/>
      <c r="AB1763" s="1"/>
      <c r="AC1763" s="1"/>
      <c r="AD1763" s="1"/>
      <c r="AE1763" s="1"/>
    </row>
    <row r="1764" spans="4:31" ht="15.75" customHeight="1" x14ac:dyDescent="0.4">
      <c r="D1764" s="1"/>
      <c r="E1764" s="3"/>
      <c r="F1764" s="1"/>
      <c r="G1764" s="1"/>
      <c r="H1764" s="1"/>
      <c r="I1764" s="1"/>
      <c r="J1764" s="1"/>
      <c r="K1764" s="1"/>
      <c r="L1764" s="1"/>
      <c r="M1764" s="1"/>
      <c r="N1764" s="1"/>
      <c r="O1764" s="1"/>
      <c r="P1764" s="1"/>
      <c r="Q1764" s="1"/>
      <c r="R1764" s="1"/>
      <c r="S1764" s="1"/>
      <c r="T1764" s="1"/>
      <c r="U1764" s="1"/>
      <c r="V1764" s="1"/>
      <c r="W1764" s="1"/>
      <c r="X1764" s="1"/>
      <c r="Y1764" s="1"/>
      <c r="Z1764" s="1"/>
      <c r="AA1764" s="1"/>
      <c r="AB1764" s="1"/>
      <c r="AC1764" s="1"/>
      <c r="AD1764" s="1"/>
      <c r="AE1764" s="1"/>
    </row>
    <row r="1765" spans="4:31" ht="15.75" customHeight="1" x14ac:dyDescent="0.4">
      <c r="D1765" s="1"/>
      <c r="E1765" s="3"/>
      <c r="F1765" s="1"/>
      <c r="G1765" s="1"/>
      <c r="H1765" s="1"/>
      <c r="I1765" s="1"/>
      <c r="J1765" s="1"/>
      <c r="K1765" s="1"/>
      <c r="L1765" s="1"/>
      <c r="M1765" s="1"/>
      <c r="N1765" s="1"/>
      <c r="O1765" s="1"/>
      <c r="P1765" s="1"/>
      <c r="Q1765" s="1"/>
      <c r="R1765" s="1"/>
      <c r="S1765" s="1"/>
      <c r="T1765" s="1"/>
      <c r="U1765" s="1"/>
      <c r="V1765" s="1"/>
      <c r="W1765" s="1"/>
      <c r="X1765" s="1"/>
      <c r="Y1765" s="1"/>
      <c r="Z1765" s="1"/>
      <c r="AA1765" s="1"/>
      <c r="AB1765" s="1"/>
      <c r="AC1765" s="1"/>
      <c r="AD1765" s="1"/>
      <c r="AE1765" s="1"/>
    </row>
    <row r="1766" spans="4:31" ht="15.75" customHeight="1" x14ac:dyDescent="0.4">
      <c r="D1766" s="1"/>
      <c r="E1766" s="3"/>
      <c r="F1766" s="1"/>
      <c r="G1766" s="1"/>
      <c r="H1766" s="1"/>
      <c r="I1766" s="1"/>
      <c r="J1766" s="1"/>
      <c r="K1766" s="1"/>
      <c r="L1766" s="1"/>
      <c r="M1766" s="1"/>
      <c r="N1766" s="1"/>
      <c r="O1766" s="1"/>
      <c r="P1766" s="1"/>
      <c r="Q1766" s="1"/>
      <c r="R1766" s="1"/>
      <c r="S1766" s="1"/>
      <c r="T1766" s="1"/>
      <c r="U1766" s="1"/>
      <c r="V1766" s="1"/>
      <c r="W1766" s="1"/>
      <c r="X1766" s="1"/>
      <c r="Y1766" s="1"/>
      <c r="Z1766" s="1"/>
      <c r="AA1766" s="1"/>
      <c r="AB1766" s="1"/>
      <c r="AC1766" s="1"/>
      <c r="AD1766" s="1"/>
      <c r="AE1766" s="1"/>
    </row>
    <row r="1767" spans="4:31" ht="15.75" customHeight="1" x14ac:dyDescent="0.4">
      <c r="D1767" s="1"/>
      <c r="E1767" s="3"/>
      <c r="F1767" s="1"/>
      <c r="G1767" s="1"/>
      <c r="H1767" s="1"/>
      <c r="I1767" s="1"/>
      <c r="J1767" s="1"/>
      <c r="K1767" s="1"/>
      <c r="L1767" s="1"/>
      <c r="M1767" s="1"/>
      <c r="N1767" s="1"/>
      <c r="O1767" s="1"/>
      <c r="P1767" s="1"/>
      <c r="Q1767" s="1"/>
      <c r="R1767" s="1"/>
      <c r="S1767" s="1"/>
      <c r="T1767" s="1"/>
      <c r="U1767" s="1"/>
      <c r="V1767" s="1"/>
      <c r="W1767" s="1"/>
      <c r="X1767" s="1"/>
      <c r="Y1767" s="1"/>
      <c r="Z1767" s="1"/>
      <c r="AA1767" s="1"/>
      <c r="AB1767" s="1"/>
      <c r="AC1767" s="1"/>
      <c r="AD1767" s="1"/>
      <c r="AE1767" s="1"/>
    </row>
    <row r="1768" spans="4:31" ht="15.75" customHeight="1" x14ac:dyDescent="0.4">
      <c r="D1768" s="1"/>
      <c r="E1768" s="3"/>
      <c r="F1768" s="1"/>
      <c r="G1768" s="1"/>
      <c r="H1768" s="1"/>
      <c r="I1768" s="1"/>
      <c r="J1768" s="1"/>
      <c r="K1768" s="1"/>
      <c r="L1768" s="1"/>
      <c r="M1768" s="1"/>
      <c r="N1768" s="1"/>
      <c r="O1768" s="1"/>
      <c r="P1768" s="1"/>
      <c r="Q1768" s="1"/>
      <c r="R1768" s="1"/>
      <c r="S1768" s="1"/>
      <c r="T1768" s="1"/>
      <c r="U1768" s="1"/>
      <c r="V1768" s="1"/>
      <c r="W1768" s="1"/>
      <c r="X1768" s="1"/>
      <c r="Y1768" s="1"/>
      <c r="Z1768" s="1"/>
      <c r="AA1768" s="1"/>
      <c r="AB1768" s="1"/>
      <c r="AC1768" s="1"/>
      <c r="AD1768" s="1"/>
      <c r="AE1768" s="1"/>
    </row>
    <row r="1769" spans="4:31" ht="15.75" customHeight="1" x14ac:dyDescent="0.4">
      <c r="D1769" s="1"/>
      <c r="E1769" s="3"/>
      <c r="F1769" s="1"/>
      <c r="G1769" s="1"/>
      <c r="H1769" s="1"/>
      <c r="I1769" s="1"/>
      <c r="J1769" s="1"/>
      <c r="K1769" s="1"/>
      <c r="L1769" s="1"/>
      <c r="M1769" s="1"/>
      <c r="N1769" s="1"/>
      <c r="O1769" s="1"/>
      <c r="P1769" s="1"/>
      <c r="Q1769" s="1"/>
      <c r="R1769" s="1"/>
      <c r="S1769" s="1"/>
      <c r="T1769" s="1"/>
      <c r="U1769" s="1"/>
      <c r="V1769" s="1"/>
      <c r="W1769" s="1"/>
      <c r="X1769" s="1"/>
      <c r="Y1769" s="1"/>
      <c r="Z1769" s="1"/>
      <c r="AA1769" s="1"/>
      <c r="AB1769" s="1"/>
      <c r="AC1769" s="1"/>
      <c r="AD1769" s="1"/>
      <c r="AE1769" s="1"/>
    </row>
    <row r="1770" spans="4:31" ht="15.75" customHeight="1" x14ac:dyDescent="0.4">
      <c r="D1770" s="1"/>
      <c r="E1770" s="3"/>
      <c r="F1770" s="1"/>
      <c r="G1770" s="1"/>
      <c r="H1770" s="1"/>
      <c r="I1770" s="1"/>
      <c r="J1770" s="1"/>
      <c r="K1770" s="1"/>
      <c r="L1770" s="1"/>
      <c r="M1770" s="1"/>
      <c r="N1770" s="1"/>
      <c r="O1770" s="1"/>
      <c r="P1770" s="1"/>
      <c r="Q1770" s="1"/>
      <c r="R1770" s="1"/>
      <c r="S1770" s="1"/>
      <c r="T1770" s="1"/>
      <c r="U1770" s="1"/>
      <c r="V1770" s="1"/>
      <c r="W1770" s="1"/>
      <c r="X1770" s="1"/>
      <c r="Y1770" s="1"/>
      <c r="Z1770" s="1"/>
      <c r="AA1770" s="1"/>
      <c r="AB1770" s="1"/>
      <c r="AC1770" s="1"/>
      <c r="AD1770" s="1"/>
      <c r="AE1770" s="1"/>
    </row>
    <row r="1771" spans="4:31" ht="15.75" customHeight="1" x14ac:dyDescent="0.4">
      <c r="D1771" s="1"/>
      <c r="E1771" s="3"/>
      <c r="F1771" s="1"/>
      <c r="G1771" s="1"/>
      <c r="H1771" s="1"/>
      <c r="I1771" s="1"/>
      <c r="J1771" s="1"/>
      <c r="K1771" s="1"/>
      <c r="L1771" s="1"/>
      <c r="M1771" s="1"/>
      <c r="N1771" s="1"/>
      <c r="O1771" s="1"/>
      <c r="P1771" s="1"/>
      <c r="Q1771" s="1"/>
      <c r="R1771" s="1"/>
      <c r="S1771" s="1"/>
      <c r="T1771" s="1"/>
      <c r="U1771" s="1"/>
      <c r="V1771" s="1"/>
      <c r="W1771" s="1"/>
      <c r="X1771" s="1"/>
      <c r="Y1771" s="1"/>
      <c r="Z1771" s="1"/>
      <c r="AA1771" s="1"/>
      <c r="AB1771" s="1"/>
      <c r="AC1771" s="1"/>
      <c r="AD1771" s="1"/>
      <c r="AE1771" s="1"/>
    </row>
    <row r="1772" spans="4:31" ht="15.75" customHeight="1" x14ac:dyDescent="0.4">
      <c r="D1772" s="1"/>
      <c r="E1772" s="3"/>
      <c r="F1772" s="1"/>
      <c r="G1772" s="1"/>
      <c r="H1772" s="1"/>
      <c r="I1772" s="1"/>
      <c r="J1772" s="1"/>
      <c r="K1772" s="1"/>
      <c r="L1772" s="1"/>
      <c r="M1772" s="1"/>
      <c r="N1772" s="1"/>
      <c r="O1772" s="1"/>
      <c r="P1772" s="1"/>
      <c r="Q1772" s="1"/>
      <c r="R1772" s="1"/>
      <c r="S1772" s="1"/>
      <c r="T1772" s="1"/>
      <c r="U1772" s="1"/>
      <c r="V1772" s="1"/>
      <c r="W1772" s="1"/>
      <c r="X1772" s="1"/>
      <c r="Y1772" s="1"/>
      <c r="Z1772" s="1"/>
      <c r="AA1772" s="1"/>
      <c r="AB1772" s="1"/>
      <c r="AC1772" s="1"/>
      <c r="AD1772" s="1"/>
      <c r="AE1772" s="1"/>
    </row>
    <row r="1773" spans="4:31" ht="15.75" customHeight="1" x14ac:dyDescent="0.4">
      <c r="D1773" s="1"/>
      <c r="E1773" s="3"/>
      <c r="F1773" s="1"/>
      <c r="G1773" s="1"/>
      <c r="H1773" s="1"/>
      <c r="I1773" s="1"/>
      <c r="J1773" s="1"/>
      <c r="K1773" s="1"/>
      <c r="L1773" s="1"/>
      <c r="M1773" s="1"/>
      <c r="N1773" s="1"/>
      <c r="O1773" s="1"/>
      <c r="P1773" s="1"/>
      <c r="Q1773" s="1"/>
      <c r="R1773" s="1"/>
      <c r="S1773" s="1"/>
      <c r="T1773" s="1"/>
      <c r="U1773" s="1"/>
      <c r="V1773" s="1"/>
      <c r="W1773" s="1"/>
      <c r="X1773" s="1"/>
      <c r="Y1773" s="1"/>
      <c r="Z1773" s="1"/>
      <c r="AA1773" s="1"/>
      <c r="AB1773" s="1"/>
      <c r="AC1773" s="1"/>
      <c r="AD1773" s="1"/>
      <c r="AE1773" s="1"/>
    </row>
    <row r="1774" spans="4:31" ht="15.75" customHeight="1" x14ac:dyDescent="0.4">
      <c r="D1774" s="1"/>
      <c r="E1774" s="3"/>
      <c r="F1774" s="1"/>
      <c r="G1774" s="1"/>
      <c r="H1774" s="1"/>
      <c r="I1774" s="1"/>
      <c r="J1774" s="1"/>
      <c r="K1774" s="1"/>
      <c r="L1774" s="1"/>
      <c r="M1774" s="1"/>
      <c r="N1774" s="1"/>
      <c r="O1774" s="1"/>
      <c r="P1774" s="1"/>
      <c r="Q1774" s="1"/>
      <c r="R1774" s="1"/>
      <c r="S1774" s="1"/>
      <c r="T1774" s="1"/>
      <c r="U1774" s="1"/>
      <c r="V1774" s="1"/>
      <c r="W1774" s="1"/>
      <c r="X1774" s="1"/>
      <c r="Y1774" s="1"/>
      <c r="Z1774" s="1"/>
      <c r="AA1774" s="1"/>
      <c r="AB1774" s="1"/>
      <c r="AC1774" s="1"/>
      <c r="AD1774" s="1"/>
      <c r="AE1774" s="1"/>
    </row>
    <row r="1775" spans="4:31" ht="15.75" customHeight="1" x14ac:dyDescent="0.4">
      <c r="D1775" s="1"/>
      <c r="E1775" s="3"/>
      <c r="F1775" s="1"/>
      <c r="G1775" s="1"/>
      <c r="H1775" s="1"/>
      <c r="I1775" s="1"/>
      <c r="J1775" s="1"/>
      <c r="K1775" s="1"/>
      <c r="L1775" s="1"/>
      <c r="M1775" s="1"/>
      <c r="N1775" s="1"/>
      <c r="O1775" s="1"/>
      <c r="P1775" s="1"/>
      <c r="Q1775" s="1"/>
      <c r="R1775" s="1"/>
      <c r="S1775" s="1"/>
      <c r="T1775" s="1"/>
      <c r="U1775" s="1"/>
      <c r="V1775" s="1"/>
      <c r="W1775" s="1"/>
      <c r="X1775" s="1"/>
      <c r="Y1775" s="1"/>
      <c r="Z1775" s="1"/>
      <c r="AA1775" s="1"/>
      <c r="AB1775" s="1"/>
      <c r="AC1775" s="1"/>
      <c r="AD1775" s="1"/>
      <c r="AE1775" s="1"/>
    </row>
    <row r="1776" spans="4:31" ht="15.75" customHeight="1" x14ac:dyDescent="0.4">
      <c r="D1776" s="1"/>
      <c r="E1776" s="3"/>
      <c r="F1776" s="1"/>
      <c r="G1776" s="1"/>
      <c r="H1776" s="1"/>
      <c r="I1776" s="1"/>
      <c r="J1776" s="1"/>
      <c r="K1776" s="1"/>
      <c r="L1776" s="1"/>
      <c r="M1776" s="1"/>
      <c r="N1776" s="1"/>
      <c r="O1776" s="1"/>
      <c r="P1776" s="1"/>
      <c r="Q1776" s="1"/>
      <c r="R1776" s="1"/>
      <c r="S1776" s="1"/>
      <c r="T1776" s="1"/>
      <c r="U1776" s="1"/>
      <c r="V1776" s="1"/>
      <c r="W1776" s="1"/>
      <c r="X1776" s="1"/>
      <c r="Y1776" s="1"/>
      <c r="Z1776" s="1"/>
      <c r="AA1776" s="1"/>
      <c r="AB1776" s="1"/>
      <c r="AC1776" s="1"/>
      <c r="AD1776" s="1"/>
      <c r="AE1776" s="1"/>
    </row>
    <row r="1777" spans="4:31" ht="15.75" customHeight="1" x14ac:dyDescent="0.4">
      <c r="D1777" s="1"/>
      <c r="E1777" s="3"/>
      <c r="F1777" s="1"/>
      <c r="G1777" s="1"/>
      <c r="H1777" s="1"/>
      <c r="I1777" s="1"/>
      <c r="J1777" s="1"/>
      <c r="K1777" s="1"/>
      <c r="L1777" s="1"/>
      <c r="M1777" s="1"/>
      <c r="N1777" s="1"/>
      <c r="O1777" s="1"/>
      <c r="P1777" s="1"/>
      <c r="Q1777" s="1"/>
      <c r="R1777" s="1"/>
      <c r="S1777" s="1"/>
      <c r="T1777" s="1"/>
      <c r="U1777" s="1"/>
      <c r="V1777" s="1"/>
      <c r="W1777" s="1"/>
      <c r="X1777" s="1"/>
      <c r="Y1777" s="1"/>
      <c r="Z1777" s="1"/>
      <c r="AA1777" s="1"/>
      <c r="AB1777" s="1"/>
      <c r="AC1777" s="1"/>
      <c r="AD1777" s="1"/>
      <c r="AE1777" s="1"/>
    </row>
    <row r="1778" spans="4:31" ht="15.75" customHeight="1" x14ac:dyDescent="0.4">
      <c r="D1778" s="1"/>
      <c r="E1778" s="3"/>
      <c r="F1778" s="1"/>
      <c r="G1778" s="1"/>
      <c r="H1778" s="1"/>
      <c r="I1778" s="1"/>
      <c r="J1778" s="1"/>
      <c r="K1778" s="1"/>
      <c r="L1778" s="1"/>
      <c r="M1778" s="1"/>
      <c r="N1778" s="1"/>
      <c r="O1778" s="1"/>
      <c r="P1778" s="1"/>
      <c r="Q1778" s="1"/>
      <c r="R1778" s="1"/>
      <c r="S1778" s="1"/>
      <c r="T1778" s="1"/>
      <c r="U1778" s="1"/>
      <c r="V1778" s="1"/>
      <c r="W1778" s="1"/>
      <c r="X1778" s="1"/>
      <c r="Y1778" s="1"/>
      <c r="Z1778" s="1"/>
      <c r="AA1778" s="1"/>
      <c r="AB1778" s="1"/>
      <c r="AC1778" s="1"/>
      <c r="AD1778" s="1"/>
      <c r="AE1778" s="1"/>
    </row>
    <row r="1779" spans="4:31" ht="15.75" customHeight="1" x14ac:dyDescent="0.4">
      <c r="D1779" s="1"/>
      <c r="E1779" s="3"/>
      <c r="F1779" s="1"/>
      <c r="G1779" s="1"/>
      <c r="H1779" s="1"/>
      <c r="I1779" s="1"/>
      <c r="J1779" s="1"/>
      <c r="K1779" s="1"/>
      <c r="L1779" s="1"/>
      <c r="M1779" s="1"/>
      <c r="N1779" s="1"/>
      <c r="O1779" s="1"/>
      <c r="P1779" s="1"/>
      <c r="Q1779" s="1"/>
      <c r="R1779" s="1"/>
      <c r="S1779" s="1"/>
      <c r="T1779" s="1"/>
      <c r="U1779" s="1"/>
      <c r="V1779" s="1"/>
      <c r="W1779" s="1"/>
      <c r="X1779" s="1"/>
      <c r="Y1779" s="1"/>
      <c r="Z1779" s="1"/>
      <c r="AA1779" s="1"/>
      <c r="AB1779" s="1"/>
      <c r="AC1779" s="1"/>
      <c r="AD1779" s="1"/>
      <c r="AE1779" s="1"/>
    </row>
    <row r="1780" spans="4:31" ht="15.75" customHeight="1" x14ac:dyDescent="0.4">
      <c r="D1780" s="1"/>
      <c r="E1780" s="3"/>
      <c r="F1780" s="1"/>
      <c r="G1780" s="1"/>
      <c r="H1780" s="1"/>
      <c r="I1780" s="1"/>
      <c r="J1780" s="1"/>
      <c r="K1780" s="1"/>
      <c r="L1780" s="1"/>
      <c r="M1780" s="1"/>
      <c r="N1780" s="1"/>
      <c r="O1780" s="1"/>
      <c r="P1780" s="1"/>
      <c r="Q1780" s="1"/>
      <c r="R1780" s="1"/>
      <c r="S1780" s="1"/>
      <c r="T1780" s="1"/>
      <c r="U1780" s="1"/>
      <c r="V1780" s="1"/>
      <c r="W1780" s="1"/>
      <c r="X1780" s="1"/>
      <c r="Y1780" s="1"/>
      <c r="Z1780" s="1"/>
      <c r="AA1780" s="1"/>
      <c r="AB1780" s="1"/>
      <c r="AC1780" s="1"/>
      <c r="AD1780" s="1"/>
      <c r="AE1780" s="1"/>
    </row>
    <row r="1781" spans="4:31" ht="15.75" customHeight="1" x14ac:dyDescent="0.4">
      <c r="D1781" s="1"/>
      <c r="E1781" s="3"/>
      <c r="F1781" s="1"/>
      <c r="G1781" s="1"/>
      <c r="H1781" s="1"/>
      <c r="I1781" s="1"/>
      <c r="J1781" s="1"/>
      <c r="K1781" s="1"/>
      <c r="L1781" s="1"/>
      <c r="M1781" s="1"/>
      <c r="N1781" s="1"/>
      <c r="O1781" s="1"/>
      <c r="P1781" s="1"/>
      <c r="Q1781" s="1"/>
      <c r="R1781" s="1"/>
      <c r="S1781" s="1"/>
      <c r="T1781" s="1"/>
      <c r="U1781" s="1"/>
      <c r="V1781" s="1"/>
      <c r="W1781" s="1"/>
      <c r="X1781" s="1"/>
      <c r="Y1781" s="1"/>
      <c r="Z1781" s="1"/>
      <c r="AA1781" s="1"/>
      <c r="AB1781" s="1"/>
      <c r="AC1781" s="1"/>
      <c r="AD1781" s="1"/>
      <c r="AE1781" s="1"/>
    </row>
    <row r="1782" spans="4:31" ht="15.75" customHeight="1" x14ac:dyDescent="0.4">
      <c r="D1782" s="1"/>
      <c r="E1782" s="3"/>
      <c r="F1782" s="1"/>
      <c r="G1782" s="1"/>
      <c r="H1782" s="1"/>
      <c r="I1782" s="1"/>
      <c r="J1782" s="1"/>
      <c r="K1782" s="1"/>
      <c r="L1782" s="1"/>
      <c r="M1782" s="1"/>
      <c r="N1782" s="1"/>
      <c r="O1782" s="1"/>
      <c r="P1782" s="1"/>
      <c r="Q1782" s="1"/>
      <c r="R1782" s="1"/>
      <c r="S1782" s="1"/>
      <c r="T1782" s="1"/>
      <c r="U1782" s="1"/>
      <c r="V1782" s="1"/>
      <c r="W1782" s="1"/>
      <c r="X1782" s="1"/>
      <c r="Y1782" s="1"/>
      <c r="Z1782" s="1"/>
      <c r="AA1782" s="1"/>
      <c r="AB1782" s="1"/>
      <c r="AC1782" s="1"/>
      <c r="AD1782" s="1"/>
      <c r="AE1782" s="1"/>
    </row>
    <row r="1783" spans="4:31" ht="15.75" customHeight="1" x14ac:dyDescent="0.4">
      <c r="D1783" s="1"/>
      <c r="E1783" s="3"/>
      <c r="F1783" s="1"/>
      <c r="G1783" s="1"/>
      <c r="H1783" s="1"/>
      <c r="I1783" s="1"/>
      <c r="J1783" s="1"/>
      <c r="K1783" s="1"/>
      <c r="L1783" s="1"/>
      <c r="M1783" s="1"/>
      <c r="N1783" s="1"/>
      <c r="O1783" s="1"/>
      <c r="P1783" s="1"/>
      <c r="Q1783" s="1"/>
      <c r="R1783" s="1"/>
      <c r="S1783" s="1"/>
      <c r="T1783" s="1"/>
      <c r="U1783" s="1"/>
      <c r="V1783" s="1"/>
      <c r="W1783" s="1"/>
      <c r="X1783" s="1"/>
      <c r="Y1783" s="1"/>
      <c r="Z1783" s="1"/>
      <c r="AA1783" s="1"/>
      <c r="AB1783" s="1"/>
      <c r="AC1783" s="1"/>
      <c r="AD1783" s="1"/>
      <c r="AE1783" s="1"/>
    </row>
    <row r="1784" spans="4:31" ht="15.75" customHeight="1" x14ac:dyDescent="0.4">
      <c r="D1784" s="1"/>
      <c r="E1784" s="3"/>
      <c r="F1784" s="1"/>
      <c r="G1784" s="1"/>
      <c r="H1784" s="1"/>
      <c r="I1784" s="1"/>
      <c r="J1784" s="1"/>
      <c r="K1784" s="1"/>
      <c r="L1784" s="1"/>
      <c r="M1784" s="1"/>
      <c r="N1784" s="1"/>
      <c r="O1784" s="1"/>
      <c r="P1784" s="1"/>
      <c r="Q1784" s="1"/>
      <c r="R1784" s="1"/>
      <c r="S1784" s="1"/>
      <c r="T1784" s="1"/>
      <c r="U1784" s="1"/>
      <c r="V1784" s="1"/>
      <c r="W1784" s="1"/>
      <c r="X1784" s="1"/>
      <c r="Y1784" s="1"/>
      <c r="Z1784" s="1"/>
      <c r="AA1784" s="1"/>
      <c r="AB1784" s="1"/>
      <c r="AC1784" s="1"/>
      <c r="AD1784" s="1"/>
      <c r="AE1784" s="1"/>
    </row>
    <row r="1785" spans="4:31" ht="15.75" customHeight="1" x14ac:dyDescent="0.4">
      <c r="D1785" s="1"/>
      <c r="E1785" s="3"/>
      <c r="F1785" s="1"/>
      <c r="G1785" s="1"/>
      <c r="H1785" s="1"/>
      <c r="I1785" s="1"/>
      <c r="J1785" s="1"/>
      <c r="K1785" s="1"/>
      <c r="L1785" s="1"/>
      <c r="M1785" s="1"/>
      <c r="N1785" s="1"/>
      <c r="O1785" s="1"/>
      <c r="P1785" s="1"/>
      <c r="Q1785" s="1"/>
      <c r="R1785" s="1"/>
      <c r="S1785" s="1"/>
      <c r="T1785" s="1"/>
      <c r="U1785" s="1"/>
      <c r="V1785" s="1"/>
      <c r="W1785" s="1"/>
      <c r="X1785" s="1"/>
      <c r="Y1785" s="1"/>
      <c r="Z1785" s="1"/>
      <c r="AA1785" s="1"/>
      <c r="AB1785" s="1"/>
      <c r="AC1785" s="1"/>
      <c r="AD1785" s="1"/>
      <c r="AE1785" s="1"/>
    </row>
    <row r="1786" spans="4:31" ht="15.75" customHeight="1" x14ac:dyDescent="0.4">
      <c r="D1786" s="1"/>
      <c r="E1786" s="3"/>
      <c r="F1786" s="1"/>
      <c r="G1786" s="1"/>
      <c r="H1786" s="1"/>
      <c r="I1786" s="1"/>
      <c r="J1786" s="1"/>
      <c r="K1786" s="1"/>
      <c r="L1786" s="1"/>
      <c r="M1786" s="1"/>
      <c r="N1786" s="1"/>
      <c r="O1786" s="1"/>
      <c r="P1786" s="1"/>
      <c r="Q1786" s="1"/>
      <c r="R1786" s="1"/>
      <c r="S1786" s="1"/>
      <c r="T1786" s="1"/>
      <c r="U1786" s="1"/>
      <c r="V1786" s="1"/>
      <c r="W1786" s="1"/>
      <c r="X1786" s="1"/>
      <c r="Y1786" s="1"/>
      <c r="Z1786" s="1"/>
      <c r="AA1786" s="1"/>
      <c r="AB1786" s="1"/>
      <c r="AC1786" s="1"/>
      <c r="AD1786" s="1"/>
      <c r="AE1786" s="1"/>
    </row>
    <row r="1787" spans="4:31" ht="15.75" customHeight="1" x14ac:dyDescent="0.4">
      <c r="D1787" s="1"/>
      <c r="E1787" s="3"/>
      <c r="F1787" s="1"/>
      <c r="G1787" s="1"/>
      <c r="H1787" s="1"/>
      <c r="I1787" s="1"/>
      <c r="J1787" s="1"/>
      <c r="K1787" s="1"/>
      <c r="L1787" s="1"/>
      <c r="M1787" s="1"/>
      <c r="N1787" s="1"/>
      <c r="O1787" s="1"/>
      <c r="P1787" s="1"/>
      <c r="Q1787" s="1"/>
      <c r="R1787" s="1"/>
      <c r="S1787" s="1"/>
      <c r="T1787" s="1"/>
      <c r="U1787" s="1"/>
      <c r="V1787" s="1"/>
      <c r="W1787" s="1"/>
      <c r="X1787" s="1"/>
      <c r="Y1787" s="1"/>
      <c r="Z1787" s="1"/>
      <c r="AA1787" s="1"/>
      <c r="AB1787" s="1"/>
      <c r="AC1787" s="1"/>
      <c r="AD1787" s="1"/>
      <c r="AE1787" s="1"/>
    </row>
    <row r="1788" spans="4:31" ht="15.75" customHeight="1" x14ac:dyDescent="0.4">
      <c r="D1788" s="1"/>
      <c r="E1788" s="3"/>
      <c r="F1788" s="1"/>
      <c r="G1788" s="1"/>
      <c r="H1788" s="1"/>
      <c r="I1788" s="1"/>
      <c r="J1788" s="1"/>
      <c r="K1788" s="1"/>
      <c r="L1788" s="1"/>
      <c r="M1788" s="1"/>
      <c r="N1788" s="1"/>
      <c r="O1788" s="1"/>
      <c r="P1788" s="1"/>
      <c r="Q1788" s="1"/>
      <c r="R1788" s="1"/>
      <c r="S1788" s="1"/>
      <c r="T1788" s="1"/>
      <c r="U1788" s="1"/>
      <c r="V1788" s="1"/>
      <c r="W1788" s="1"/>
      <c r="X1788" s="1"/>
      <c r="Y1788" s="1"/>
      <c r="Z1788" s="1"/>
      <c r="AA1788" s="1"/>
      <c r="AB1788" s="1"/>
      <c r="AC1788" s="1"/>
      <c r="AD1788" s="1"/>
      <c r="AE1788" s="1"/>
    </row>
    <row r="1789" spans="4:31" ht="15.75" customHeight="1" x14ac:dyDescent="0.4">
      <c r="D1789" s="1"/>
      <c r="E1789" s="3"/>
      <c r="F1789" s="1"/>
      <c r="G1789" s="1"/>
      <c r="H1789" s="1"/>
      <c r="I1789" s="1"/>
      <c r="J1789" s="1"/>
      <c r="K1789" s="1"/>
      <c r="L1789" s="1"/>
      <c r="M1789" s="1"/>
      <c r="N1789" s="1"/>
      <c r="O1789" s="1"/>
      <c r="P1789" s="1"/>
      <c r="Q1789" s="1"/>
      <c r="R1789" s="1"/>
      <c r="S1789" s="1"/>
      <c r="T1789" s="1"/>
      <c r="U1789" s="1"/>
      <c r="V1789" s="1"/>
      <c r="W1789" s="1"/>
      <c r="X1789" s="1"/>
      <c r="Y1789" s="1"/>
      <c r="Z1789" s="1"/>
      <c r="AA1789" s="1"/>
      <c r="AB1789" s="1"/>
      <c r="AC1789" s="1"/>
      <c r="AD1789" s="1"/>
      <c r="AE1789" s="1"/>
    </row>
    <row r="1790" spans="4:31" ht="15.75" customHeight="1" x14ac:dyDescent="0.4">
      <c r="D1790" s="1"/>
      <c r="E1790" s="3"/>
      <c r="F1790" s="1"/>
      <c r="G1790" s="1"/>
      <c r="H1790" s="1"/>
      <c r="I1790" s="1"/>
      <c r="J1790" s="1"/>
      <c r="K1790" s="1"/>
      <c r="L1790" s="1"/>
      <c r="M1790" s="1"/>
      <c r="N1790" s="1"/>
      <c r="O1790" s="1"/>
      <c r="P1790" s="1"/>
      <c r="Q1790" s="1"/>
      <c r="R1790" s="1"/>
      <c r="S1790" s="1"/>
      <c r="T1790" s="1"/>
      <c r="U1790" s="1"/>
      <c r="V1790" s="1"/>
      <c r="W1790" s="1"/>
      <c r="X1790" s="1"/>
      <c r="Y1790" s="1"/>
      <c r="Z1790" s="1"/>
      <c r="AA1790" s="1"/>
      <c r="AB1790" s="1"/>
      <c r="AC1790" s="1"/>
      <c r="AD1790" s="1"/>
      <c r="AE1790" s="1"/>
    </row>
    <row r="1791" spans="4:31" ht="15.75" customHeight="1" x14ac:dyDescent="0.4">
      <c r="D1791" s="1"/>
      <c r="E1791" s="3"/>
      <c r="F1791" s="1"/>
      <c r="G1791" s="1"/>
      <c r="H1791" s="1"/>
      <c r="I1791" s="1"/>
      <c r="J1791" s="1"/>
      <c r="K1791" s="1"/>
      <c r="L1791" s="1"/>
      <c r="M1791" s="1"/>
      <c r="N1791" s="1"/>
      <c r="O1791" s="1"/>
      <c r="P1791" s="1"/>
      <c r="Q1791" s="1"/>
      <c r="R1791" s="1"/>
      <c r="S1791" s="1"/>
      <c r="T1791" s="1"/>
      <c r="U1791" s="1"/>
      <c r="V1791" s="1"/>
      <c r="W1791" s="1"/>
      <c r="X1791" s="1"/>
      <c r="Y1791" s="1"/>
      <c r="Z1791" s="1"/>
      <c r="AA1791" s="1"/>
      <c r="AB1791" s="1"/>
      <c r="AC1791" s="1"/>
      <c r="AD1791" s="1"/>
      <c r="AE1791" s="1"/>
    </row>
    <row r="1792" spans="4:31" ht="15.75" customHeight="1" x14ac:dyDescent="0.4">
      <c r="D1792" s="1"/>
      <c r="E1792" s="3"/>
      <c r="F1792" s="1"/>
      <c r="G1792" s="1"/>
      <c r="H1792" s="1"/>
      <c r="I1792" s="1"/>
      <c r="J1792" s="1"/>
      <c r="K1792" s="1"/>
      <c r="L1792" s="1"/>
      <c r="M1792" s="1"/>
      <c r="N1792" s="1"/>
      <c r="O1792" s="1"/>
      <c r="P1792" s="1"/>
      <c r="Q1792" s="1"/>
      <c r="R1792" s="1"/>
      <c r="S1792" s="1"/>
      <c r="T1792" s="1"/>
      <c r="U1792" s="1"/>
      <c r="V1792" s="1"/>
      <c r="W1792" s="1"/>
      <c r="X1792" s="1"/>
      <c r="Y1792" s="1"/>
      <c r="Z1792" s="1"/>
      <c r="AA1792" s="1"/>
      <c r="AB1792" s="1"/>
      <c r="AC1792" s="1"/>
      <c r="AD1792" s="1"/>
      <c r="AE1792" s="1"/>
    </row>
    <row r="1793" spans="4:31" ht="15.75" customHeight="1" x14ac:dyDescent="0.4">
      <c r="D1793" s="1"/>
      <c r="E1793" s="3"/>
      <c r="F1793" s="1"/>
      <c r="G1793" s="1"/>
      <c r="H1793" s="1"/>
      <c r="I1793" s="1"/>
      <c r="J1793" s="1"/>
      <c r="K1793" s="1"/>
      <c r="L1793" s="1"/>
      <c r="M1793" s="1"/>
      <c r="N1793" s="1"/>
      <c r="O1793" s="1"/>
      <c r="P1793" s="1"/>
      <c r="Q1793" s="1"/>
      <c r="R1793" s="1"/>
      <c r="S1793" s="1"/>
      <c r="T1793" s="1"/>
      <c r="U1793" s="1"/>
      <c r="V1793" s="1"/>
      <c r="W1793" s="1"/>
      <c r="X1793" s="1"/>
      <c r="Y1793" s="1"/>
      <c r="Z1793" s="1"/>
      <c r="AA1793" s="1"/>
      <c r="AB1793" s="1"/>
      <c r="AC1793" s="1"/>
      <c r="AD1793" s="1"/>
      <c r="AE1793" s="1"/>
    </row>
    <row r="1794" spans="4:31" ht="15.75" customHeight="1" x14ac:dyDescent="0.4">
      <c r="D1794" s="1"/>
      <c r="E1794" s="3"/>
      <c r="F1794" s="1"/>
      <c r="G1794" s="1"/>
      <c r="H1794" s="1"/>
      <c r="I1794" s="1"/>
      <c r="J1794" s="1"/>
      <c r="K1794" s="1"/>
      <c r="L1794" s="1"/>
      <c r="M1794" s="1"/>
      <c r="N1794" s="1"/>
      <c r="O1794" s="1"/>
      <c r="P1794" s="1"/>
      <c r="Q1794" s="1"/>
      <c r="R1794" s="1"/>
      <c r="S1794" s="1"/>
      <c r="T1794" s="1"/>
      <c r="U1794" s="1"/>
      <c r="V1794" s="1"/>
      <c r="W1794" s="1"/>
      <c r="X1794" s="1"/>
      <c r="Y1794" s="1"/>
      <c r="Z1794" s="1"/>
      <c r="AA1794" s="1"/>
      <c r="AB1794" s="1"/>
      <c r="AC1794" s="1"/>
      <c r="AD1794" s="1"/>
      <c r="AE1794" s="1"/>
    </row>
    <row r="1795" spans="4:31" ht="15.75" customHeight="1" x14ac:dyDescent="0.4">
      <c r="D1795" s="1"/>
      <c r="E1795" s="3"/>
      <c r="F1795" s="1"/>
      <c r="G1795" s="1"/>
      <c r="H1795" s="1"/>
      <c r="I1795" s="1"/>
      <c r="J1795" s="1"/>
      <c r="K1795" s="1"/>
      <c r="L1795" s="1"/>
      <c r="M1795" s="1"/>
      <c r="N1795" s="1"/>
      <c r="O1795" s="1"/>
      <c r="P1795" s="1"/>
      <c r="Q1795" s="1"/>
      <c r="R1795" s="1"/>
      <c r="S1795" s="1"/>
      <c r="T1795" s="1"/>
      <c r="U1795" s="1"/>
      <c r="V1795" s="1"/>
      <c r="W1795" s="1"/>
      <c r="X1795" s="1"/>
      <c r="Y1795" s="1"/>
      <c r="Z1795" s="1"/>
      <c r="AA1795" s="1"/>
      <c r="AB1795" s="1"/>
      <c r="AC1795" s="1"/>
      <c r="AD1795" s="1"/>
      <c r="AE1795" s="1"/>
    </row>
    <row r="1796" spans="4:31" ht="15.75" customHeight="1" x14ac:dyDescent="0.4">
      <c r="D1796" s="1"/>
      <c r="E1796" s="3"/>
      <c r="F1796" s="1"/>
      <c r="G1796" s="1"/>
      <c r="H1796" s="1"/>
      <c r="I1796" s="1"/>
      <c r="J1796" s="1"/>
      <c r="K1796" s="1"/>
      <c r="L1796" s="1"/>
      <c r="M1796" s="1"/>
      <c r="N1796" s="1"/>
      <c r="O1796" s="1"/>
      <c r="P1796" s="1"/>
      <c r="Q1796" s="1"/>
      <c r="R1796" s="1"/>
      <c r="S1796" s="1"/>
      <c r="T1796" s="1"/>
      <c r="U1796" s="1"/>
      <c r="V1796" s="1"/>
      <c r="W1796" s="1"/>
      <c r="X1796" s="1"/>
      <c r="Y1796" s="1"/>
      <c r="Z1796" s="1"/>
      <c r="AA1796" s="1"/>
      <c r="AB1796" s="1"/>
      <c r="AC1796" s="1"/>
      <c r="AD1796" s="1"/>
      <c r="AE1796" s="1"/>
    </row>
    <row r="1797" spans="4:31" ht="15.75" customHeight="1" x14ac:dyDescent="0.4">
      <c r="D1797" s="1"/>
      <c r="E1797" s="3"/>
      <c r="F1797" s="1"/>
      <c r="G1797" s="1"/>
      <c r="H1797" s="1"/>
      <c r="I1797" s="1"/>
      <c r="J1797" s="1"/>
      <c r="K1797" s="1"/>
      <c r="L1797" s="1"/>
      <c r="M1797" s="1"/>
      <c r="N1797" s="1"/>
      <c r="O1797" s="1"/>
      <c r="P1797" s="1"/>
      <c r="Q1797" s="1"/>
      <c r="R1797" s="1"/>
      <c r="S1797" s="1"/>
      <c r="T1797" s="1"/>
      <c r="U1797" s="1"/>
      <c r="V1797" s="1"/>
      <c r="W1797" s="1"/>
      <c r="X1797" s="1"/>
      <c r="Y1797" s="1"/>
      <c r="Z1797" s="1"/>
      <c r="AA1797" s="1"/>
      <c r="AB1797" s="1"/>
      <c r="AC1797" s="1"/>
      <c r="AD1797" s="1"/>
      <c r="AE1797" s="1"/>
    </row>
    <row r="1798" spans="4:31" ht="15.75" customHeight="1" x14ac:dyDescent="0.4">
      <c r="D1798" s="1"/>
      <c r="E1798" s="3"/>
      <c r="F1798" s="1"/>
      <c r="G1798" s="1"/>
      <c r="H1798" s="1"/>
      <c r="I1798" s="1"/>
      <c r="J1798" s="1"/>
      <c r="K1798" s="1"/>
      <c r="L1798" s="1"/>
      <c r="M1798" s="1"/>
      <c r="N1798" s="1"/>
      <c r="O1798" s="1"/>
      <c r="P1798" s="1"/>
      <c r="Q1798" s="1"/>
      <c r="R1798" s="1"/>
      <c r="S1798" s="1"/>
      <c r="T1798" s="1"/>
      <c r="U1798" s="1"/>
      <c r="V1798" s="1"/>
      <c r="W1798" s="1"/>
      <c r="X1798" s="1"/>
      <c r="Y1798" s="1"/>
      <c r="Z1798" s="1"/>
      <c r="AA1798" s="1"/>
      <c r="AB1798" s="1"/>
      <c r="AC1798" s="1"/>
      <c r="AD1798" s="1"/>
      <c r="AE1798" s="1"/>
    </row>
    <row r="1799" spans="4:31" ht="15.75" customHeight="1" x14ac:dyDescent="0.4">
      <c r="D1799" s="1"/>
      <c r="E1799" s="3"/>
      <c r="F1799" s="1"/>
      <c r="G1799" s="1"/>
      <c r="H1799" s="1"/>
      <c r="I1799" s="1"/>
      <c r="J1799" s="1"/>
      <c r="K1799" s="1"/>
      <c r="L1799" s="1"/>
      <c r="M1799" s="1"/>
      <c r="N1799" s="1"/>
      <c r="O1799" s="1"/>
      <c r="P1799" s="1"/>
      <c r="Q1799" s="1"/>
      <c r="R1799" s="1"/>
      <c r="S1799" s="1"/>
      <c r="T1799" s="1"/>
      <c r="U1799" s="1"/>
      <c r="V1799" s="1"/>
      <c r="W1799" s="1"/>
      <c r="X1799" s="1"/>
      <c r="Y1799" s="1"/>
      <c r="Z1799" s="1"/>
      <c r="AA1799" s="1"/>
      <c r="AB1799" s="1"/>
      <c r="AC1799" s="1"/>
      <c r="AD1799" s="1"/>
      <c r="AE1799" s="1"/>
    </row>
    <row r="1800" spans="4:31" ht="15.75" customHeight="1" x14ac:dyDescent="0.4">
      <c r="D1800" s="1"/>
      <c r="E1800" s="3"/>
      <c r="F1800" s="1"/>
      <c r="G1800" s="1"/>
      <c r="H1800" s="1"/>
      <c r="I1800" s="1"/>
      <c r="J1800" s="1"/>
      <c r="K1800" s="1"/>
      <c r="L1800" s="1"/>
      <c r="M1800" s="1"/>
      <c r="N1800" s="1"/>
      <c r="O1800" s="1"/>
      <c r="P1800" s="1"/>
      <c r="Q1800" s="1"/>
      <c r="R1800" s="1"/>
      <c r="S1800" s="1"/>
      <c r="T1800" s="1"/>
      <c r="U1800" s="1"/>
      <c r="V1800" s="1"/>
      <c r="W1800" s="1"/>
      <c r="X1800" s="1"/>
      <c r="Y1800" s="1"/>
      <c r="Z1800" s="1"/>
      <c r="AA1800" s="1"/>
      <c r="AB1800" s="1"/>
      <c r="AC1800" s="1"/>
      <c r="AD1800" s="1"/>
      <c r="AE1800" s="1"/>
    </row>
    <row r="1801" spans="4:31" ht="15.75" customHeight="1" x14ac:dyDescent="0.4">
      <c r="D1801" s="1"/>
      <c r="E1801" s="3"/>
      <c r="F1801" s="1"/>
      <c r="G1801" s="1"/>
      <c r="H1801" s="1"/>
      <c r="I1801" s="1"/>
      <c r="J1801" s="1"/>
      <c r="K1801" s="1"/>
      <c r="L1801" s="1"/>
      <c r="M1801" s="1"/>
      <c r="N1801" s="1"/>
      <c r="O1801" s="1"/>
      <c r="P1801" s="1"/>
      <c r="Q1801" s="1"/>
      <c r="R1801" s="1"/>
      <c r="S1801" s="1"/>
      <c r="T1801" s="1"/>
      <c r="U1801" s="1"/>
      <c r="V1801" s="1"/>
      <c r="W1801" s="1"/>
      <c r="X1801" s="1"/>
      <c r="Y1801" s="1"/>
      <c r="Z1801" s="1"/>
      <c r="AA1801" s="1"/>
      <c r="AB1801" s="1"/>
      <c r="AC1801" s="1"/>
      <c r="AD1801" s="1"/>
      <c r="AE1801" s="1"/>
    </row>
    <row r="1802" spans="4:31" ht="15.75" customHeight="1" x14ac:dyDescent="0.4">
      <c r="D1802" s="1"/>
      <c r="E1802" s="3"/>
      <c r="F1802" s="1"/>
      <c r="G1802" s="1"/>
      <c r="H1802" s="1"/>
      <c r="I1802" s="1"/>
      <c r="J1802" s="1"/>
      <c r="K1802" s="1"/>
      <c r="L1802" s="1"/>
      <c r="M1802" s="1"/>
      <c r="N1802" s="1"/>
      <c r="O1802" s="1"/>
      <c r="P1802" s="1"/>
      <c r="Q1802" s="1"/>
      <c r="R1802" s="1"/>
      <c r="S1802" s="1"/>
      <c r="T1802" s="1"/>
      <c r="U1802" s="1"/>
      <c r="V1802" s="1"/>
      <c r="W1802" s="1"/>
      <c r="X1802" s="1"/>
      <c r="Y1802" s="1"/>
      <c r="Z1802" s="1"/>
      <c r="AA1802" s="1"/>
      <c r="AB1802" s="1"/>
      <c r="AC1802" s="1"/>
      <c r="AD1802" s="1"/>
      <c r="AE1802" s="1"/>
    </row>
    <row r="1803" spans="4:31" ht="15.75" customHeight="1" x14ac:dyDescent="0.4">
      <c r="D1803" s="1"/>
      <c r="E1803" s="3"/>
      <c r="F1803" s="1"/>
      <c r="G1803" s="1"/>
      <c r="H1803" s="1"/>
      <c r="I1803" s="1"/>
      <c r="J1803" s="1"/>
      <c r="K1803" s="1"/>
      <c r="L1803" s="1"/>
      <c r="M1803" s="1"/>
      <c r="N1803" s="1"/>
      <c r="O1803" s="1"/>
      <c r="P1803" s="1"/>
      <c r="Q1803" s="1"/>
      <c r="R1803" s="1"/>
      <c r="S1803" s="1"/>
      <c r="T1803" s="1"/>
      <c r="U1803" s="1"/>
      <c r="V1803" s="1"/>
      <c r="W1803" s="1"/>
      <c r="X1803" s="1"/>
      <c r="Y1803" s="1"/>
      <c r="Z1803" s="1"/>
      <c r="AA1803" s="1"/>
      <c r="AB1803" s="1"/>
      <c r="AC1803" s="1"/>
      <c r="AD1803" s="1"/>
      <c r="AE1803" s="1"/>
    </row>
    <row r="1804" spans="4:31" ht="15.75" customHeight="1" x14ac:dyDescent="0.4">
      <c r="D1804" s="1"/>
      <c r="E1804" s="3"/>
      <c r="F1804" s="1"/>
      <c r="G1804" s="1"/>
      <c r="H1804" s="1"/>
      <c r="I1804" s="1"/>
      <c r="J1804" s="1"/>
      <c r="K1804" s="1"/>
      <c r="L1804" s="1"/>
      <c r="M1804" s="1"/>
      <c r="N1804" s="1"/>
      <c r="O1804" s="1"/>
      <c r="P1804" s="1"/>
      <c r="Q1804" s="1"/>
      <c r="R1804" s="1"/>
      <c r="S1804" s="1"/>
      <c r="T1804" s="1"/>
      <c r="U1804" s="1"/>
      <c r="V1804" s="1"/>
      <c r="W1804" s="1"/>
      <c r="X1804" s="1"/>
      <c r="Y1804" s="1"/>
      <c r="Z1804" s="1"/>
      <c r="AA1804" s="1"/>
      <c r="AB1804" s="1"/>
      <c r="AC1804" s="1"/>
      <c r="AD1804" s="1"/>
      <c r="AE1804" s="1"/>
    </row>
    <row r="1805" spans="4:31" ht="15.75" customHeight="1" x14ac:dyDescent="0.4">
      <c r="D1805" s="1"/>
      <c r="E1805" s="3"/>
      <c r="F1805" s="1"/>
      <c r="G1805" s="1"/>
      <c r="H1805" s="1"/>
      <c r="I1805" s="1"/>
      <c r="J1805" s="1"/>
      <c r="K1805" s="1"/>
      <c r="L1805" s="1"/>
      <c r="M1805" s="1"/>
      <c r="N1805" s="1"/>
      <c r="O1805" s="1"/>
      <c r="P1805" s="1"/>
      <c r="Q1805" s="1"/>
      <c r="R1805" s="1"/>
      <c r="S1805" s="1"/>
      <c r="T1805" s="1"/>
      <c r="U1805" s="1"/>
      <c r="V1805" s="1"/>
      <c r="W1805" s="1"/>
      <c r="X1805" s="1"/>
      <c r="Y1805" s="1"/>
      <c r="Z1805" s="1"/>
      <c r="AA1805" s="1"/>
      <c r="AB1805" s="1"/>
      <c r="AC1805" s="1"/>
      <c r="AD1805" s="1"/>
      <c r="AE1805" s="1"/>
    </row>
    <row r="1806" spans="4:31" ht="15.75" customHeight="1" x14ac:dyDescent="0.4">
      <c r="D1806" s="1"/>
      <c r="E1806" s="3"/>
      <c r="F1806" s="1"/>
      <c r="G1806" s="1"/>
      <c r="H1806" s="1"/>
      <c r="I1806" s="1"/>
      <c r="J1806" s="1"/>
      <c r="K1806" s="1"/>
      <c r="L1806" s="1"/>
      <c r="M1806" s="1"/>
      <c r="N1806" s="1"/>
      <c r="O1806" s="1"/>
      <c r="P1806" s="1"/>
      <c r="Q1806" s="1"/>
      <c r="R1806" s="1"/>
      <c r="S1806" s="1"/>
      <c r="T1806" s="1"/>
      <c r="U1806" s="1"/>
      <c r="V1806" s="1"/>
      <c r="W1806" s="1"/>
      <c r="X1806" s="1"/>
      <c r="Y1806" s="1"/>
      <c r="Z1806" s="1"/>
      <c r="AA1806" s="1"/>
      <c r="AB1806" s="1"/>
      <c r="AC1806" s="1"/>
      <c r="AD1806" s="1"/>
      <c r="AE1806" s="1"/>
    </row>
    <row r="1807" spans="4:31" ht="15.75" customHeight="1" x14ac:dyDescent="0.4">
      <c r="D1807" s="1"/>
      <c r="E1807" s="3"/>
      <c r="F1807" s="1"/>
      <c r="G1807" s="1"/>
      <c r="H1807" s="1"/>
      <c r="I1807" s="1"/>
      <c r="J1807" s="1"/>
      <c r="K1807" s="1"/>
      <c r="L1807" s="1"/>
      <c r="M1807" s="1"/>
      <c r="N1807" s="1"/>
      <c r="O1807" s="1"/>
      <c r="P1807" s="1"/>
      <c r="Q1807" s="1"/>
      <c r="R1807" s="1"/>
      <c r="S1807" s="1"/>
      <c r="T1807" s="1"/>
      <c r="U1807" s="1"/>
      <c r="V1807" s="1"/>
      <c r="W1807" s="1"/>
      <c r="X1807" s="1"/>
      <c r="Y1807" s="1"/>
      <c r="Z1807" s="1"/>
      <c r="AA1807" s="1"/>
      <c r="AB1807" s="1"/>
      <c r="AC1807" s="1"/>
      <c r="AD1807" s="1"/>
      <c r="AE1807" s="1"/>
    </row>
    <row r="1808" spans="4:31" ht="15.75" customHeight="1" x14ac:dyDescent="0.4">
      <c r="D1808" s="1"/>
      <c r="E1808" s="3"/>
      <c r="F1808" s="1"/>
      <c r="G1808" s="1"/>
      <c r="H1808" s="1"/>
      <c r="I1808" s="1"/>
      <c r="J1808" s="1"/>
      <c r="K1808" s="1"/>
      <c r="L1808" s="1"/>
      <c r="M1808" s="1"/>
      <c r="N1808" s="1"/>
      <c r="O1808" s="1"/>
      <c r="P1808" s="1"/>
      <c r="Q1808" s="1"/>
      <c r="R1808" s="1"/>
      <c r="S1808" s="1"/>
      <c r="T1808" s="1"/>
      <c r="U1808" s="1"/>
      <c r="V1808" s="1"/>
      <c r="W1808" s="1"/>
      <c r="X1808" s="1"/>
      <c r="Y1808" s="1"/>
      <c r="Z1808" s="1"/>
      <c r="AA1808" s="1"/>
      <c r="AB1808" s="1"/>
      <c r="AC1808" s="1"/>
      <c r="AD1808" s="1"/>
      <c r="AE1808" s="1"/>
    </row>
    <row r="1809" spans="4:31" ht="15.75" customHeight="1" x14ac:dyDescent="0.4">
      <c r="D1809" s="1"/>
      <c r="E1809" s="3"/>
      <c r="F1809" s="1"/>
      <c r="G1809" s="1"/>
      <c r="H1809" s="1"/>
      <c r="I1809" s="1"/>
      <c r="J1809" s="1"/>
      <c r="K1809" s="1"/>
      <c r="L1809" s="1"/>
      <c r="M1809" s="1"/>
      <c r="N1809" s="1"/>
      <c r="O1809" s="1"/>
      <c r="P1809" s="1"/>
      <c r="Q1809" s="1"/>
      <c r="R1809" s="1"/>
      <c r="S1809" s="1"/>
      <c r="T1809" s="1"/>
      <c r="U1809" s="1"/>
      <c r="V1809" s="1"/>
      <c r="W1809" s="1"/>
      <c r="X1809" s="1"/>
      <c r="Y1809" s="1"/>
      <c r="Z1809" s="1"/>
      <c r="AA1809" s="1"/>
      <c r="AB1809" s="1"/>
      <c r="AC1809" s="1"/>
      <c r="AD1809" s="1"/>
      <c r="AE1809" s="1"/>
    </row>
    <row r="1810" spans="4:31" ht="15.75" customHeight="1" x14ac:dyDescent="0.4">
      <c r="D1810" s="1"/>
      <c r="E1810" s="3"/>
      <c r="F1810" s="1"/>
      <c r="G1810" s="1"/>
      <c r="H1810" s="1"/>
      <c r="I1810" s="1"/>
      <c r="J1810" s="1"/>
      <c r="K1810" s="1"/>
      <c r="L1810" s="1"/>
      <c r="M1810" s="1"/>
      <c r="N1810" s="1"/>
      <c r="O1810" s="1"/>
      <c r="P1810" s="1"/>
      <c r="Q1810" s="1"/>
      <c r="R1810" s="1"/>
      <c r="S1810" s="1"/>
      <c r="T1810" s="1"/>
      <c r="U1810" s="1"/>
      <c r="V1810" s="1"/>
      <c r="W1810" s="1"/>
      <c r="X1810" s="1"/>
      <c r="Y1810" s="1"/>
      <c r="Z1810" s="1"/>
      <c r="AA1810" s="1"/>
      <c r="AB1810" s="1"/>
      <c r="AC1810" s="1"/>
      <c r="AD1810" s="1"/>
      <c r="AE1810" s="1"/>
    </row>
    <row r="1811" spans="4:31" ht="15.75" customHeight="1" x14ac:dyDescent="0.4">
      <c r="D1811" s="1"/>
      <c r="E1811" s="3"/>
      <c r="F1811" s="1"/>
      <c r="G1811" s="1"/>
      <c r="H1811" s="1"/>
      <c r="I1811" s="1"/>
      <c r="J1811" s="1"/>
      <c r="K1811" s="1"/>
      <c r="L1811" s="1"/>
      <c r="M1811" s="1"/>
      <c r="N1811" s="1"/>
      <c r="O1811" s="1"/>
      <c r="P1811" s="1"/>
      <c r="Q1811" s="1"/>
      <c r="R1811" s="1"/>
      <c r="S1811" s="1"/>
      <c r="T1811" s="1"/>
      <c r="U1811" s="1"/>
      <c r="V1811" s="1"/>
      <c r="W1811" s="1"/>
      <c r="X1811" s="1"/>
      <c r="Y1811" s="1"/>
      <c r="Z1811" s="1"/>
      <c r="AA1811" s="1"/>
      <c r="AB1811" s="1"/>
      <c r="AC1811" s="1"/>
      <c r="AD1811" s="1"/>
      <c r="AE1811" s="1"/>
    </row>
    <row r="1812" spans="4:31" ht="15.75" customHeight="1" x14ac:dyDescent="0.4">
      <c r="D1812" s="1"/>
      <c r="E1812" s="3"/>
      <c r="F1812" s="1"/>
      <c r="G1812" s="1"/>
      <c r="H1812" s="1"/>
      <c r="I1812" s="1"/>
      <c r="J1812" s="1"/>
      <c r="K1812" s="1"/>
      <c r="L1812" s="1"/>
      <c r="M1812" s="1"/>
      <c r="N1812" s="1"/>
      <c r="O1812" s="1"/>
      <c r="P1812" s="1"/>
      <c r="Q1812" s="1"/>
      <c r="R1812" s="1"/>
      <c r="S1812" s="1"/>
      <c r="T1812" s="1"/>
      <c r="U1812" s="1"/>
      <c r="V1812" s="1"/>
      <c r="W1812" s="1"/>
      <c r="X1812" s="1"/>
      <c r="Y1812" s="1"/>
      <c r="Z1812" s="1"/>
      <c r="AA1812" s="1"/>
      <c r="AB1812" s="1"/>
      <c r="AC1812" s="1"/>
      <c r="AD1812" s="1"/>
      <c r="AE1812" s="1"/>
    </row>
    <row r="1813" spans="4:31" ht="15.75" customHeight="1" x14ac:dyDescent="0.4">
      <c r="D1813" s="1"/>
      <c r="E1813" s="3"/>
      <c r="F1813" s="1"/>
      <c r="G1813" s="1"/>
      <c r="H1813" s="1"/>
      <c r="I1813" s="1"/>
      <c r="J1813" s="1"/>
      <c r="K1813" s="1"/>
      <c r="L1813" s="1"/>
      <c r="M1813" s="1"/>
      <c r="N1813" s="1"/>
      <c r="O1813" s="1"/>
      <c r="P1813" s="1"/>
      <c r="Q1813" s="1"/>
      <c r="R1813" s="1"/>
      <c r="S1813" s="1"/>
      <c r="T1813" s="1"/>
      <c r="U1813" s="1"/>
      <c r="V1813" s="1"/>
      <c r="W1813" s="1"/>
      <c r="X1813" s="1"/>
      <c r="Y1813" s="1"/>
      <c r="Z1813" s="1"/>
      <c r="AA1813" s="1"/>
      <c r="AB1813" s="1"/>
      <c r="AC1813" s="1"/>
      <c r="AD1813" s="1"/>
      <c r="AE1813" s="1"/>
    </row>
    <row r="1814" spans="4:31" ht="15.75" customHeight="1" x14ac:dyDescent="0.4">
      <c r="D1814" s="1"/>
      <c r="E1814" s="3"/>
      <c r="F1814" s="1"/>
      <c r="G1814" s="1"/>
      <c r="H1814" s="1"/>
      <c r="I1814" s="1"/>
      <c r="J1814" s="1"/>
      <c r="K1814" s="1"/>
      <c r="L1814" s="1"/>
      <c r="M1814" s="1"/>
      <c r="N1814" s="1"/>
      <c r="O1814" s="1"/>
      <c r="P1814" s="1"/>
      <c r="Q1814" s="1"/>
      <c r="R1814" s="1"/>
      <c r="S1814" s="1"/>
      <c r="T1814" s="1"/>
      <c r="U1814" s="1"/>
      <c r="V1814" s="1"/>
      <c r="W1814" s="1"/>
      <c r="X1814" s="1"/>
      <c r="Y1814" s="1"/>
      <c r="Z1814" s="1"/>
      <c r="AA1814" s="1"/>
      <c r="AB1814" s="1"/>
      <c r="AC1814" s="1"/>
      <c r="AD1814" s="1"/>
      <c r="AE1814" s="1"/>
    </row>
    <row r="1815" spans="4:31" ht="15.75" customHeight="1" x14ac:dyDescent="0.4">
      <c r="D1815" s="1"/>
      <c r="E1815" s="3"/>
      <c r="F1815" s="1"/>
      <c r="G1815" s="1"/>
      <c r="H1815" s="1"/>
      <c r="I1815" s="1"/>
      <c r="J1815" s="1"/>
      <c r="K1815" s="1"/>
      <c r="L1815" s="1"/>
      <c r="M1815" s="1"/>
      <c r="N1815" s="1"/>
      <c r="O1815" s="1"/>
      <c r="P1815" s="1"/>
      <c r="Q1815" s="1"/>
      <c r="R1815" s="1"/>
      <c r="S1815" s="1"/>
      <c r="T1815" s="1"/>
      <c r="U1815" s="1"/>
      <c r="V1815" s="1"/>
      <c r="W1815" s="1"/>
      <c r="X1815" s="1"/>
      <c r="Y1815" s="1"/>
      <c r="Z1815" s="1"/>
      <c r="AA1815" s="1"/>
      <c r="AB1815" s="1"/>
      <c r="AC1815" s="1"/>
      <c r="AD1815" s="1"/>
      <c r="AE1815" s="1"/>
    </row>
    <row r="1816" spans="4:31" ht="15.75" customHeight="1" x14ac:dyDescent="0.4">
      <c r="D1816" s="1"/>
      <c r="E1816" s="3"/>
      <c r="F1816" s="1"/>
      <c r="G1816" s="1"/>
      <c r="H1816" s="1"/>
      <c r="I1816" s="1"/>
      <c r="J1816" s="1"/>
      <c r="K1816" s="1"/>
      <c r="L1816" s="1"/>
      <c r="M1816" s="1"/>
      <c r="N1816" s="1"/>
      <c r="O1816" s="1"/>
      <c r="P1816" s="1"/>
      <c r="Q1816" s="1"/>
      <c r="R1816" s="1"/>
      <c r="S1816" s="1"/>
      <c r="T1816" s="1"/>
      <c r="U1816" s="1"/>
      <c r="V1816" s="1"/>
      <c r="W1816" s="1"/>
      <c r="X1816" s="1"/>
      <c r="Y1816" s="1"/>
      <c r="Z1816" s="1"/>
      <c r="AA1816" s="1"/>
      <c r="AB1816" s="1"/>
      <c r="AC1816" s="1"/>
      <c r="AD1816" s="1"/>
      <c r="AE1816" s="1"/>
    </row>
    <row r="1817" spans="4:31" ht="15.75" customHeight="1" x14ac:dyDescent="0.4">
      <c r="D1817" s="1"/>
      <c r="E1817" s="3"/>
      <c r="F1817" s="1"/>
      <c r="G1817" s="1"/>
      <c r="H1817" s="1"/>
      <c r="I1817" s="1"/>
      <c r="J1817" s="1"/>
      <c r="K1817" s="1"/>
      <c r="L1817" s="1"/>
      <c r="M1817" s="1"/>
      <c r="N1817" s="1"/>
      <c r="O1817" s="1"/>
      <c r="P1817" s="1"/>
      <c r="Q1817" s="1"/>
      <c r="R1817" s="1"/>
      <c r="S1817" s="1"/>
      <c r="T1817" s="1"/>
      <c r="U1817" s="1"/>
      <c r="V1817" s="1"/>
      <c r="W1817" s="1"/>
      <c r="X1817" s="1"/>
      <c r="Y1817" s="1"/>
      <c r="Z1817" s="1"/>
      <c r="AA1817" s="1"/>
      <c r="AB1817" s="1"/>
      <c r="AC1817" s="1"/>
      <c r="AD1817" s="1"/>
      <c r="AE1817" s="1"/>
    </row>
    <row r="1818" spans="4:31" ht="15.75" customHeight="1" x14ac:dyDescent="0.4">
      <c r="D1818" s="1"/>
      <c r="E1818" s="3"/>
      <c r="F1818" s="1"/>
      <c r="G1818" s="1"/>
      <c r="H1818" s="1"/>
      <c r="I1818" s="1"/>
      <c r="J1818" s="1"/>
      <c r="K1818" s="1"/>
      <c r="L1818" s="1"/>
      <c r="M1818" s="1"/>
      <c r="N1818" s="1"/>
      <c r="O1818" s="1"/>
      <c r="P1818" s="1"/>
      <c r="Q1818" s="1"/>
      <c r="R1818" s="1"/>
      <c r="S1818" s="1"/>
      <c r="T1818" s="1"/>
      <c r="U1818" s="1"/>
      <c r="V1818" s="1"/>
      <c r="W1818" s="1"/>
      <c r="X1818" s="1"/>
      <c r="Y1818" s="1"/>
      <c r="Z1818" s="1"/>
      <c r="AA1818" s="1"/>
      <c r="AB1818" s="1"/>
      <c r="AC1818" s="1"/>
      <c r="AD1818" s="1"/>
      <c r="AE1818" s="1"/>
    </row>
    <row r="1819" spans="4:31" ht="15.75" customHeight="1" x14ac:dyDescent="0.4">
      <c r="D1819" s="1"/>
      <c r="E1819" s="3"/>
      <c r="F1819" s="1"/>
      <c r="G1819" s="1"/>
      <c r="H1819" s="1"/>
      <c r="I1819" s="1"/>
      <c r="J1819" s="1"/>
      <c r="K1819" s="1"/>
      <c r="L1819" s="1"/>
      <c r="M1819" s="1"/>
      <c r="N1819" s="1"/>
      <c r="O1819" s="1"/>
      <c r="P1819" s="1"/>
      <c r="Q1819" s="1"/>
      <c r="R1819" s="1"/>
      <c r="S1819" s="1"/>
      <c r="T1819" s="1"/>
      <c r="U1819" s="1"/>
      <c r="V1819" s="1"/>
      <c r="W1819" s="1"/>
      <c r="X1819" s="1"/>
      <c r="Y1819" s="1"/>
      <c r="Z1819" s="1"/>
      <c r="AA1819" s="1"/>
      <c r="AB1819" s="1"/>
      <c r="AC1819" s="1"/>
      <c r="AD1819" s="1"/>
      <c r="AE1819" s="1"/>
    </row>
    <row r="1820" spans="4:31" ht="15.75" customHeight="1" x14ac:dyDescent="0.4">
      <c r="D1820" s="1"/>
      <c r="E1820" s="3"/>
      <c r="F1820" s="1"/>
      <c r="G1820" s="1"/>
      <c r="H1820" s="1"/>
      <c r="I1820" s="1"/>
      <c r="J1820" s="1"/>
      <c r="K1820" s="1"/>
      <c r="L1820" s="1"/>
      <c r="M1820" s="1"/>
      <c r="N1820" s="1"/>
      <c r="O1820" s="1"/>
      <c r="P1820" s="1"/>
      <c r="Q1820" s="1"/>
      <c r="R1820" s="1"/>
      <c r="S1820" s="1"/>
      <c r="T1820" s="1"/>
      <c r="U1820" s="1"/>
      <c r="V1820" s="1"/>
      <c r="W1820" s="1"/>
      <c r="X1820" s="1"/>
      <c r="Y1820" s="1"/>
      <c r="Z1820" s="1"/>
      <c r="AA1820" s="1"/>
      <c r="AB1820" s="1"/>
      <c r="AC1820" s="1"/>
      <c r="AD1820" s="1"/>
      <c r="AE1820" s="1"/>
    </row>
    <row r="1821" spans="4:31" ht="15.75" customHeight="1" x14ac:dyDescent="0.4">
      <c r="D1821" s="1"/>
      <c r="E1821" s="3"/>
      <c r="F1821" s="1"/>
      <c r="G1821" s="1"/>
      <c r="H1821" s="1"/>
      <c r="I1821" s="1"/>
      <c r="J1821" s="1"/>
      <c r="K1821" s="1"/>
      <c r="L1821" s="1"/>
      <c r="M1821" s="1"/>
      <c r="N1821" s="1"/>
      <c r="O1821" s="1"/>
      <c r="P1821" s="1"/>
      <c r="Q1821" s="1"/>
      <c r="R1821" s="1"/>
      <c r="S1821" s="1"/>
      <c r="T1821" s="1"/>
      <c r="U1821" s="1"/>
      <c r="V1821" s="1"/>
      <c r="W1821" s="1"/>
      <c r="X1821" s="1"/>
      <c r="Y1821" s="1"/>
      <c r="Z1821" s="1"/>
      <c r="AA1821" s="1"/>
      <c r="AB1821" s="1"/>
      <c r="AC1821" s="1"/>
      <c r="AD1821" s="1"/>
      <c r="AE1821" s="1"/>
    </row>
    <row r="1822" spans="4:31" ht="15.75" customHeight="1" x14ac:dyDescent="0.4">
      <c r="D1822" s="1"/>
      <c r="E1822" s="3"/>
      <c r="F1822" s="1"/>
      <c r="G1822" s="1"/>
      <c r="H1822" s="1"/>
      <c r="I1822" s="1"/>
      <c r="J1822" s="1"/>
      <c r="K1822" s="1"/>
      <c r="L1822" s="1"/>
      <c r="M1822" s="1"/>
      <c r="N1822" s="1"/>
      <c r="O1822" s="1"/>
      <c r="P1822" s="1"/>
      <c r="Q1822" s="1"/>
      <c r="R1822" s="1"/>
      <c r="S1822" s="1"/>
      <c r="T1822" s="1"/>
      <c r="U1822" s="1"/>
      <c r="V1822" s="1"/>
      <c r="W1822" s="1"/>
      <c r="X1822" s="1"/>
      <c r="Y1822" s="1"/>
      <c r="Z1822" s="1"/>
      <c r="AA1822" s="1"/>
      <c r="AB1822" s="1"/>
      <c r="AC1822" s="1"/>
      <c r="AD1822" s="1"/>
      <c r="AE1822" s="1"/>
    </row>
    <row r="1823" spans="4:31" ht="15.75" customHeight="1" x14ac:dyDescent="0.4">
      <c r="D1823" s="1"/>
      <c r="E1823" s="3"/>
      <c r="F1823" s="1"/>
      <c r="G1823" s="1"/>
      <c r="H1823" s="1"/>
      <c r="I1823" s="1"/>
      <c r="J1823" s="1"/>
      <c r="K1823" s="1"/>
      <c r="L1823" s="1"/>
      <c r="M1823" s="1"/>
      <c r="N1823" s="1"/>
      <c r="O1823" s="1"/>
      <c r="P1823" s="1"/>
      <c r="Q1823" s="1"/>
      <c r="R1823" s="1"/>
      <c r="S1823" s="1"/>
      <c r="T1823" s="1"/>
      <c r="U1823" s="1"/>
      <c r="V1823" s="1"/>
      <c r="W1823" s="1"/>
      <c r="X1823" s="1"/>
      <c r="Y1823" s="1"/>
      <c r="Z1823" s="1"/>
      <c r="AA1823" s="1"/>
      <c r="AB1823" s="1"/>
      <c r="AC1823" s="1"/>
      <c r="AD1823" s="1"/>
      <c r="AE1823" s="1"/>
    </row>
    <row r="1824" spans="4:31" ht="15.75" customHeight="1" x14ac:dyDescent="0.4">
      <c r="D1824" s="1"/>
      <c r="E1824" s="3"/>
      <c r="F1824" s="1"/>
      <c r="G1824" s="1"/>
      <c r="H1824" s="1"/>
      <c r="I1824" s="1"/>
      <c r="J1824" s="1"/>
      <c r="K1824" s="1"/>
      <c r="L1824" s="1"/>
      <c r="M1824" s="1"/>
      <c r="N1824" s="1"/>
      <c r="O1824" s="1"/>
      <c r="P1824" s="1"/>
      <c r="Q1824" s="1"/>
      <c r="R1824" s="1"/>
      <c r="S1824" s="1"/>
      <c r="T1824" s="1"/>
      <c r="U1824" s="1"/>
      <c r="V1824" s="1"/>
      <c r="W1824" s="1"/>
      <c r="X1824" s="1"/>
      <c r="Y1824" s="1"/>
      <c r="Z1824" s="1"/>
      <c r="AA1824" s="1"/>
      <c r="AB1824" s="1"/>
      <c r="AC1824" s="1"/>
      <c r="AD1824" s="1"/>
      <c r="AE1824" s="1"/>
    </row>
    <row r="1825" spans="4:31" ht="15.75" customHeight="1" x14ac:dyDescent="0.4">
      <c r="D1825" s="1"/>
      <c r="E1825" s="3"/>
      <c r="F1825" s="1"/>
      <c r="G1825" s="1"/>
      <c r="H1825" s="1"/>
      <c r="I1825" s="1"/>
      <c r="J1825" s="1"/>
      <c r="K1825" s="1"/>
      <c r="L1825" s="1"/>
      <c r="M1825" s="1"/>
      <c r="N1825" s="1"/>
      <c r="O1825" s="1"/>
      <c r="P1825" s="1"/>
      <c r="Q1825" s="1"/>
      <c r="R1825" s="1"/>
      <c r="S1825" s="1"/>
      <c r="T1825" s="1"/>
      <c r="U1825" s="1"/>
      <c r="V1825" s="1"/>
      <c r="W1825" s="1"/>
      <c r="X1825" s="1"/>
      <c r="Y1825" s="1"/>
      <c r="Z1825" s="1"/>
      <c r="AA1825" s="1"/>
      <c r="AB1825" s="1"/>
      <c r="AC1825" s="1"/>
      <c r="AD1825" s="1"/>
      <c r="AE1825" s="1"/>
    </row>
    <row r="1826" spans="4:31" ht="15.75" customHeight="1" x14ac:dyDescent="0.4">
      <c r="D1826" s="1"/>
      <c r="E1826" s="3"/>
      <c r="F1826" s="1"/>
      <c r="G1826" s="1"/>
      <c r="H1826" s="1"/>
      <c r="I1826" s="1"/>
      <c r="J1826" s="1"/>
      <c r="K1826" s="1"/>
      <c r="L1826" s="1"/>
      <c r="M1826" s="1"/>
      <c r="N1826" s="1"/>
      <c r="O1826" s="1"/>
      <c r="P1826" s="1"/>
      <c r="Q1826" s="1"/>
      <c r="R1826" s="1"/>
      <c r="S1826" s="1"/>
      <c r="T1826" s="1"/>
      <c r="U1826" s="1"/>
      <c r="V1826" s="1"/>
      <c r="W1826" s="1"/>
      <c r="X1826" s="1"/>
      <c r="Y1826" s="1"/>
      <c r="Z1826" s="1"/>
      <c r="AA1826" s="1"/>
      <c r="AB1826" s="1"/>
      <c r="AC1826" s="1"/>
      <c r="AD1826" s="1"/>
      <c r="AE1826" s="1"/>
    </row>
    <row r="1827" spans="4:31" ht="15.75" customHeight="1" x14ac:dyDescent="0.4">
      <c r="D1827" s="1"/>
      <c r="E1827" s="3"/>
      <c r="F1827" s="1"/>
      <c r="G1827" s="1"/>
      <c r="H1827" s="1"/>
      <c r="I1827" s="1"/>
      <c r="J1827" s="1"/>
      <c r="K1827" s="1"/>
      <c r="L1827" s="1"/>
      <c r="M1827" s="1"/>
      <c r="N1827" s="1"/>
      <c r="O1827" s="1"/>
      <c r="P1827" s="1"/>
      <c r="Q1827" s="1"/>
      <c r="R1827" s="1"/>
      <c r="S1827" s="1"/>
      <c r="T1827" s="1"/>
      <c r="U1827" s="1"/>
      <c r="V1827" s="1"/>
      <c r="W1827" s="1"/>
      <c r="X1827" s="1"/>
      <c r="Y1827" s="1"/>
      <c r="Z1827" s="1"/>
      <c r="AA1827" s="1"/>
      <c r="AB1827" s="1"/>
      <c r="AC1827" s="1"/>
      <c r="AD1827" s="1"/>
      <c r="AE1827" s="1"/>
    </row>
    <row r="1828" spans="4:31" ht="15.75" customHeight="1" x14ac:dyDescent="0.4">
      <c r="D1828" s="1"/>
      <c r="E1828" s="3"/>
      <c r="F1828" s="1"/>
      <c r="G1828" s="1"/>
      <c r="H1828" s="1"/>
      <c r="I1828" s="1"/>
      <c r="J1828" s="1"/>
      <c r="K1828" s="1"/>
      <c r="L1828" s="1"/>
      <c r="M1828" s="1"/>
      <c r="N1828" s="1"/>
      <c r="O1828" s="1"/>
      <c r="P1828" s="1"/>
      <c r="Q1828" s="1"/>
      <c r="R1828" s="1"/>
      <c r="S1828" s="1"/>
      <c r="T1828" s="1"/>
      <c r="U1828" s="1"/>
      <c r="V1828" s="1"/>
      <c r="W1828" s="1"/>
      <c r="X1828" s="1"/>
      <c r="Y1828" s="1"/>
      <c r="Z1828" s="1"/>
      <c r="AA1828" s="1"/>
      <c r="AB1828" s="1"/>
      <c r="AC1828" s="1"/>
      <c r="AD1828" s="1"/>
      <c r="AE1828" s="1"/>
    </row>
    <row r="1829" spans="4:31" ht="15.75" customHeight="1" x14ac:dyDescent="0.4">
      <c r="D1829" s="1"/>
      <c r="E1829" s="3"/>
      <c r="F1829" s="1"/>
      <c r="G1829" s="1"/>
      <c r="H1829" s="1"/>
      <c r="I1829" s="1"/>
      <c r="J1829" s="1"/>
      <c r="K1829" s="1"/>
      <c r="L1829" s="1"/>
      <c r="M1829" s="1"/>
      <c r="N1829" s="1"/>
      <c r="O1829" s="1"/>
      <c r="P1829" s="1"/>
      <c r="Q1829" s="1"/>
      <c r="R1829" s="1"/>
      <c r="S1829" s="1"/>
      <c r="T1829" s="1"/>
      <c r="U1829" s="1"/>
      <c r="V1829" s="1"/>
      <c r="W1829" s="1"/>
      <c r="X1829" s="1"/>
      <c r="Y1829" s="1"/>
      <c r="Z1829" s="1"/>
      <c r="AA1829" s="1"/>
      <c r="AB1829" s="1"/>
      <c r="AC1829" s="1"/>
      <c r="AD1829" s="1"/>
      <c r="AE1829" s="1"/>
    </row>
    <row r="1830" spans="4:31" ht="15.75" customHeight="1" x14ac:dyDescent="0.4">
      <c r="D1830" s="1"/>
      <c r="E1830" s="3"/>
      <c r="F1830" s="1"/>
      <c r="G1830" s="1"/>
      <c r="H1830" s="1"/>
      <c r="I1830" s="1"/>
      <c r="J1830" s="1"/>
      <c r="K1830" s="1"/>
      <c r="L1830" s="1"/>
      <c r="M1830" s="1"/>
      <c r="N1830" s="1"/>
      <c r="O1830" s="1"/>
      <c r="P1830" s="1"/>
      <c r="Q1830" s="1"/>
      <c r="R1830" s="1"/>
      <c r="S1830" s="1"/>
      <c r="T1830" s="1"/>
      <c r="U1830" s="1"/>
      <c r="V1830" s="1"/>
      <c r="W1830" s="1"/>
      <c r="X1830" s="1"/>
      <c r="Y1830" s="1"/>
      <c r="Z1830" s="1"/>
      <c r="AA1830" s="1"/>
      <c r="AB1830" s="1"/>
      <c r="AC1830" s="1"/>
      <c r="AD1830" s="1"/>
      <c r="AE1830" s="1"/>
    </row>
    <row r="1831" spans="4:31" ht="15.75" customHeight="1" x14ac:dyDescent="0.4">
      <c r="D1831" s="1"/>
      <c r="E1831" s="3"/>
      <c r="F1831" s="1"/>
      <c r="G1831" s="1"/>
      <c r="H1831" s="1"/>
      <c r="I1831" s="1"/>
      <c r="J1831" s="1"/>
      <c r="K1831" s="1"/>
      <c r="L1831" s="1"/>
      <c r="M1831" s="1"/>
      <c r="N1831" s="1"/>
      <c r="O1831" s="1"/>
      <c r="P1831" s="1"/>
      <c r="Q1831" s="1"/>
      <c r="R1831" s="1"/>
      <c r="S1831" s="1"/>
      <c r="T1831" s="1"/>
      <c r="U1831" s="1"/>
      <c r="V1831" s="1"/>
      <c r="W1831" s="1"/>
      <c r="X1831" s="1"/>
      <c r="Y1831" s="1"/>
      <c r="Z1831" s="1"/>
      <c r="AA1831" s="1"/>
      <c r="AB1831" s="1"/>
      <c r="AC1831" s="1"/>
      <c r="AD1831" s="1"/>
      <c r="AE1831" s="1"/>
    </row>
    <row r="1832" spans="4:31" ht="15.75" customHeight="1" x14ac:dyDescent="0.4">
      <c r="D1832" s="1"/>
      <c r="E1832" s="3"/>
      <c r="F1832" s="1"/>
      <c r="G1832" s="1"/>
      <c r="H1832" s="1"/>
      <c r="I1832" s="1"/>
      <c r="J1832" s="1"/>
      <c r="K1832" s="1"/>
      <c r="L1832" s="1"/>
      <c r="M1832" s="1"/>
      <c r="N1832" s="1"/>
      <c r="O1832" s="1"/>
      <c r="P1832" s="1"/>
      <c r="Q1832" s="1"/>
      <c r="R1832" s="1"/>
      <c r="S1832" s="1"/>
      <c r="T1832" s="1"/>
      <c r="U1832" s="1"/>
      <c r="V1832" s="1"/>
      <c r="W1832" s="1"/>
      <c r="X1832" s="1"/>
      <c r="Y1832" s="1"/>
      <c r="Z1832" s="1"/>
      <c r="AA1832" s="1"/>
      <c r="AB1832" s="1"/>
      <c r="AC1832" s="1"/>
      <c r="AD1832" s="1"/>
      <c r="AE1832" s="1"/>
    </row>
    <row r="1833" spans="4:31" ht="15.75" customHeight="1" x14ac:dyDescent="0.4">
      <c r="D1833" s="1"/>
      <c r="E1833" s="3"/>
      <c r="F1833" s="1"/>
      <c r="G1833" s="1"/>
      <c r="H1833" s="1"/>
      <c r="I1833" s="1"/>
      <c r="J1833" s="1"/>
      <c r="K1833" s="1"/>
      <c r="L1833" s="1"/>
      <c r="M1833" s="1"/>
      <c r="N1833" s="1"/>
      <c r="O1833" s="1"/>
      <c r="P1833" s="1"/>
      <c r="Q1833" s="1"/>
      <c r="R1833" s="1"/>
      <c r="S1833" s="1"/>
      <c r="T1833" s="1"/>
      <c r="U1833" s="1"/>
      <c r="V1833" s="1"/>
      <c r="W1833" s="1"/>
      <c r="X1833" s="1"/>
      <c r="Y1833" s="1"/>
      <c r="Z1833" s="1"/>
      <c r="AA1833" s="1"/>
      <c r="AB1833" s="1"/>
      <c r="AC1833" s="1"/>
      <c r="AD1833" s="1"/>
      <c r="AE1833" s="1"/>
    </row>
    <row r="1834" spans="4:31" ht="15.75" customHeight="1" x14ac:dyDescent="0.4">
      <c r="D1834" s="1"/>
      <c r="E1834" s="3"/>
      <c r="F1834" s="1"/>
      <c r="G1834" s="1"/>
      <c r="H1834" s="1"/>
      <c r="I1834" s="1"/>
      <c r="J1834" s="1"/>
      <c r="K1834" s="1"/>
      <c r="L1834" s="1"/>
      <c r="M1834" s="1"/>
      <c r="N1834" s="1"/>
      <c r="O1834" s="1"/>
      <c r="P1834" s="1"/>
      <c r="Q1834" s="1"/>
      <c r="R1834" s="1"/>
      <c r="S1834" s="1"/>
      <c r="T1834" s="1"/>
      <c r="U1834" s="1"/>
      <c r="V1834" s="1"/>
      <c r="W1834" s="1"/>
      <c r="X1834" s="1"/>
      <c r="Y1834" s="1"/>
      <c r="Z1834" s="1"/>
      <c r="AA1834" s="1"/>
      <c r="AB1834" s="1"/>
      <c r="AC1834" s="1"/>
      <c r="AD1834" s="1"/>
      <c r="AE1834" s="1"/>
    </row>
    <row r="1835" spans="4:31" ht="15.75" customHeight="1" x14ac:dyDescent="0.4">
      <c r="D1835" s="1"/>
      <c r="E1835" s="3"/>
      <c r="F1835" s="1"/>
      <c r="G1835" s="1"/>
      <c r="H1835" s="1"/>
      <c r="I1835" s="1"/>
      <c r="J1835" s="1"/>
      <c r="K1835" s="1"/>
      <c r="L1835" s="1"/>
      <c r="M1835" s="1"/>
      <c r="N1835" s="1"/>
      <c r="O1835" s="1"/>
      <c r="P1835" s="1"/>
      <c r="Q1835" s="1"/>
      <c r="R1835" s="1"/>
      <c r="S1835" s="1"/>
      <c r="T1835" s="1"/>
      <c r="U1835" s="1"/>
      <c r="V1835" s="1"/>
      <c r="W1835" s="1"/>
      <c r="X1835" s="1"/>
      <c r="Y1835" s="1"/>
      <c r="Z1835" s="1"/>
      <c r="AA1835" s="1"/>
      <c r="AB1835" s="1"/>
      <c r="AC1835" s="1"/>
      <c r="AD1835" s="1"/>
      <c r="AE1835" s="1"/>
    </row>
    <row r="1836" spans="4:31" ht="15.75" customHeight="1" x14ac:dyDescent="0.4">
      <c r="D1836" s="1"/>
      <c r="E1836" s="3"/>
      <c r="F1836" s="1"/>
      <c r="G1836" s="1"/>
      <c r="H1836" s="1"/>
      <c r="I1836" s="1"/>
      <c r="J1836" s="1"/>
      <c r="K1836" s="1"/>
      <c r="L1836" s="1"/>
      <c r="M1836" s="1"/>
      <c r="N1836" s="1"/>
      <c r="O1836" s="1"/>
      <c r="P1836" s="1"/>
      <c r="Q1836" s="1"/>
      <c r="R1836" s="1"/>
      <c r="S1836" s="1"/>
      <c r="T1836" s="1"/>
      <c r="U1836" s="1"/>
      <c r="V1836" s="1"/>
      <c r="W1836" s="1"/>
      <c r="X1836" s="1"/>
      <c r="Y1836" s="1"/>
      <c r="Z1836" s="1"/>
      <c r="AA1836" s="1"/>
      <c r="AB1836" s="1"/>
      <c r="AC1836" s="1"/>
      <c r="AD1836" s="1"/>
      <c r="AE1836" s="1"/>
    </row>
    <row r="1837" spans="4:31" ht="15.75" customHeight="1" x14ac:dyDescent="0.4">
      <c r="D1837" s="1"/>
      <c r="E1837" s="3"/>
      <c r="F1837" s="1"/>
      <c r="G1837" s="1"/>
      <c r="H1837" s="1"/>
      <c r="I1837" s="1"/>
      <c r="J1837" s="1"/>
      <c r="K1837" s="1"/>
      <c r="L1837" s="1"/>
      <c r="M1837" s="1"/>
      <c r="N1837" s="1"/>
      <c r="O1837" s="1"/>
      <c r="P1837" s="1"/>
      <c r="Q1837" s="1"/>
      <c r="R1837" s="1"/>
      <c r="S1837" s="1"/>
      <c r="T1837" s="1"/>
      <c r="U1837" s="1"/>
      <c r="V1837" s="1"/>
      <c r="W1837" s="1"/>
      <c r="X1837" s="1"/>
      <c r="Y1837" s="1"/>
      <c r="Z1837" s="1"/>
      <c r="AA1837" s="1"/>
      <c r="AB1837" s="1"/>
      <c r="AC1837" s="1"/>
      <c r="AD1837" s="1"/>
      <c r="AE1837" s="1"/>
    </row>
    <row r="1838" spans="4:31" ht="15.75" customHeight="1" x14ac:dyDescent="0.4">
      <c r="D1838" s="1"/>
      <c r="E1838" s="3"/>
      <c r="F1838" s="1"/>
      <c r="G1838" s="1"/>
      <c r="H1838" s="1"/>
      <c r="I1838" s="1"/>
      <c r="J1838" s="1"/>
      <c r="K1838" s="1"/>
      <c r="L1838" s="1"/>
      <c r="M1838" s="1"/>
      <c r="N1838" s="1"/>
      <c r="O1838" s="1"/>
      <c r="P1838" s="1"/>
      <c r="Q1838" s="1"/>
      <c r="R1838" s="1"/>
      <c r="S1838" s="1"/>
      <c r="T1838" s="1"/>
      <c r="U1838" s="1"/>
      <c r="V1838" s="1"/>
      <c r="W1838" s="1"/>
      <c r="X1838" s="1"/>
      <c r="Y1838" s="1"/>
      <c r="Z1838" s="1"/>
      <c r="AA1838" s="1"/>
      <c r="AB1838" s="1"/>
      <c r="AC1838" s="1"/>
      <c r="AD1838" s="1"/>
      <c r="AE1838" s="1"/>
    </row>
    <row r="1839" spans="4:31" ht="15.75" customHeight="1" x14ac:dyDescent="0.4">
      <c r="D1839" s="1"/>
      <c r="E1839" s="3"/>
      <c r="F1839" s="1"/>
      <c r="G1839" s="1"/>
      <c r="H1839" s="1"/>
      <c r="I1839" s="1"/>
      <c r="J1839" s="1"/>
      <c r="K1839" s="1"/>
      <c r="L1839" s="1"/>
      <c r="M1839" s="1"/>
      <c r="N1839" s="1"/>
      <c r="O1839" s="1"/>
      <c r="P1839" s="1"/>
      <c r="Q1839" s="1"/>
      <c r="R1839" s="1"/>
      <c r="S1839" s="1"/>
      <c r="T1839" s="1"/>
      <c r="U1839" s="1"/>
      <c r="V1839" s="1"/>
      <c r="W1839" s="1"/>
      <c r="X1839" s="1"/>
      <c r="Y1839" s="1"/>
      <c r="Z1839" s="1"/>
      <c r="AA1839" s="1"/>
      <c r="AB1839" s="1"/>
      <c r="AC1839" s="1"/>
      <c r="AD1839" s="1"/>
      <c r="AE1839" s="1"/>
    </row>
    <row r="1840" spans="4:31" ht="15.75" customHeight="1" x14ac:dyDescent="0.4">
      <c r="D1840" s="1"/>
      <c r="E1840" s="3"/>
      <c r="F1840" s="1"/>
      <c r="G1840" s="1"/>
      <c r="H1840" s="1"/>
      <c r="I1840" s="1"/>
      <c r="J1840" s="1"/>
      <c r="K1840" s="1"/>
      <c r="L1840" s="1"/>
      <c r="M1840" s="1"/>
      <c r="N1840" s="1"/>
      <c r="O1840" s="1"/>
      <c r="P1840" s="1"/>
      <c r="Q1840" s="1"/>
      <c r="R1840" s="1"/>
      <c r="S1840" s="1"/>
      <c r="T1840" s="1"/>
      <c r="U1840" s="1"/>
      <c r="V1840" s="1"/>
      <c r="W1840" s="1"/>
      <c r="X1840" s="1"/>
      <c r="Y1840" s="1"/>
      <c r="Z1840" s="1"/>
      <c r="AA1840" s="1"/>
      <c r="AB1840" s="1"/>
      <c r="AC1840" s="1"/>
      <c r="AD1840" s="1"/>
      <c r="AE1840" s="1"/>
    </row>
    <row r="1841" spans="4:31" ht="15.75" customHeight="1" x14ac:dyDescent="0.4">
      <c r="D1841" s="1"/>
      <c r="E1841" s="3"/>
      <c r="F1841" s="1"/>
      <c r="G1841" s="1"/>
      <c r="H1841" s="1"/>
      <c r="I1841" s="1"/>
      <c r="J1841" s="1"/>
      <c r="K1841" s="1"/>
      <c r="L1841" s="1"/>
      <c r="M1841" s="1"/>
      <c r="N1841" s="1"/>
      <c r="O1841" s="1"/>
      <c r="P1841" s="1"/>
      <c r="Q1841" s="1"/>
      <c r="R1841" s="1"/>
      <c r="S1841" s="1"/>
      <c r="T1841" s="1"/>
      <c r="U1841" s="1"/>
      <c r="V1841" s="1"/>
      <c r="W1841" s="1"/>
      <c r="X1841" s="1"/>
      <c r="Y1841" s="1"/>
      <c r="Z1841" s="1"/>
      <c r="AA1841" s="1"/>
      <c r="AB1841" s="1"/>
      <c r="AC1841" s="1"/>
      <c r="AD1841" s="1"/>
      <c r="AE1841" s="1"/>
    </row>
    <row r="1842" spans="4:31" ht="15.75" customHeight="1" x14ac:dyDescent="0.4">
      <c r="D1842" s="1"/>
      <c r="E1842" s="3"/>
      <c r="F1842" s="1"/>
      <c r="G1842" s="1"/>
      <c r="H1842" s="1"/>
      <c r="I1842" s="1"/>
      <c r="J1842" s="1"/>
      <c r="K1842" s="1"/>
      <c r="L1842" s="1"/>
      <c r="M1842" s="1"/>
      <c r="N1842" s="1"/>
      <c r="O1842" s="1"/>
      <c r="P1842" s="1"/>
      <c r="Q1842" s="1"/>
      <c r="R1842" s="1"/>
      <c r="S1842" s="1"/>
      <c r="T1842" s="1"/>
      <c r="U1842" s="1"/>
      <c r="V1842" s="1"/>
      <c r="W1842" s="1"/>
      <c r="X1842" s="1"/>
      <c r="Y1842" s="1"/>
      <c r="Z1842" s="1"/>
      <c r="AA1842" s="1"/>
      <c r="AB1842" s="1"/>
      <c r="AC1842" s="1"/>
      <c r="AD1842" s="1"/>
      <c r="AE1842" s="1"/>
    </row>
    <row r="1843" spans="4:31" ht="15.75" customHeight="1" x14ac:dyDescent="0.4">
      <c r="D1843" s="1"/>
      <c r="E1843" s="3"/>
      <c r="F1843" s="1"/>
      <c r="G1843" s="1"/>
      <c r="H1843" s="1"/>
      <c r="I1843" s="1"/>
      <c r="J1843" s="1"/>
      <c r="K1843" s="1"/>
      <c r="L1843" s="1"/>
      <c r="M1843" s="1"/>
      <c r="N1843" s="1"/>
      <c r="O1843" s="1"/>
      <c r="P1843" s="1"/>
      <c r="Q1843" s="1"/>
      <c r="R1843" s="1"/>
      <c r="S1843" s="1"/>
      <c r="T1843" s="1"/>
      <c r="U1843" s="1"/>
      <c r="V1843" s="1"/>
      <c r="W1843" s="1"/>
      <c r="X1843" s="1"/>
      <c r="Y1843" s="1"/>
      <c r="Z1843" s="1"/>
      <c r="AA1843" s="1"/>
      <c r="AB1843" s="1"/>
      <c r="AC1843" s="1"/>
      <c r="AD1843" s="1"/>
      <c r="AE1843" s="1"/>
    </row>
    <row r="1844" spans="4:31" ht="15.75" customHeight="1" x14ac:dyDescent="0.4">
      <c r="D1844" s="1"/>
      <c r="E1844" s="3"/>
      <c r="F1844" s="1"/>
      <c r="G1844" s="1"/>
      <c r="H1844" s="1"/>
      <c r="I1844" s="1"/>
      <c r="J1844" s="1"/>
      <c r="K1844" s="1"/>
      <c r="L1844" s="1"/>
      <c r="M1844" s="1"/>
      <c r="N1844" s="1"/>
      <c r="O1844" s="1"/>
      <c r="P1844" s="1"/>
      <c r="Q1844" s="1"/>
      <c r="R1844" s="1"/>
      <c r="S1844" s="1"/>
      <c r="T1844" s="1"/>
      <c r="U1844" s="1"/>
      <c r="V1844" s="1"/>
      <c r="W1844" s="1"/>
      <c r="X1844" s="1"/>
      <c r="Y1844" s="1"/>
      <c r="Z1844" s="1"/>
      <c r="AA1844" s="1"/>
      <c r="AB1844" s="1"/>
      <c r="AC1844" s="1"/>
      <c r="AD1844" s="1"/>
      <c r="AE1844" s="1"/>
    </row>
    <row r="1845" spans="4:31" ht="15.75" customHeight="1" x14ac:dyDescent="0.4">
      <c r="D1845" s="1"/>
      <c r="E1845" s="3"/>
      <c r="F1845" s="1"/>
      <c r="G1845" s="1"/>
      <c r="H1845" s="1"/>
      <c r="I1845" s="1"/>
      <c r="J1845" s="1"/>
      <c r="K1845" s="1"/>
      <c r="L1845" s="1"/>
      <c r="M1845" s="1"/>
      <c r="N1845" s="1"/>
      <c r="O1845" s="1"/>
      <c r="P1845" s="1"/>
      <c r="Q1845" s="1"/>
      <c r="R1845" s="1"/>
      <c r="S1845" s="1"/>
      <c r="T1845" s="1"/>
      <c r="U1845" s="1"/>
      <c r="V1845" s="1"/>
      <c r="W1845" s="1"/>
      <c r="X1845" s="1"/>
      <c r="Y1845" s="1"/>
      <c r="Z1845" s="1"/>
      <c r="AA1845" s="1"/>
      <c r="AB1845" s="1"/>
      <c r="AC1845" s="1"/>
      <c r="AD1845" s="1"/>
      <c r="AE1845" s="1"/>
    </row>
    <row r="1846" spans="4:31" ht="15.75" customHeight="1" x14ac:dyDescent="0.4">
      <c r="D1846" s="1"/>
      <c r="E1846" s="3"/>
      <c r="F1846" s="1"/>
      <c r="G1846" s="1"/>
      <c r="H1846" s="1"/>
      <c r="I1846" s="1"/>
      <c r="J1846" s="1"/>
      <c r="K1846" s="1"/>
      <c r="L1846" s="1"/>
      <c r="M1846" s="1"/>
      <c r="N1846" s="1"/>
      <c r="O1846" s="1"/>
      <c r="P1846" s="1"/>
      <c r="Q1846" s="1"/>
      <c r="R1846" s="1"/>
      <c r="S1846" s="1"/>
      <c r="T1846" s="1"/>
      <c r="U1846" s="1"/>
      <c r="V1846" s="1"/>
      <c r="W1846" s="1"/>
      <c r="X1846" s="1"/>
      <c r="Y1846" s="1"/>
      <c r="Z1846" s="1"/>
      <c r="AA1846" s="1"/>
      <c r="AB1846" s="1"/>
      <c r="AC1846" s="1"/>
      <c r="AD1846" s="1"/>
      <c r="AE1846" s="1"/>
    </row>
    <row r="1847" spans="4:31" ht="15.75" customHeight="1" x14ac:dyDescent="0.4">
      <c r="D1847" s="1"/>
      <c r="E1847" s="3"/>
      <c r="F1847" s="1"/>
      <c r="G1847" s="1"/>
      <c r="H1847" s="1"/>
      <c r="I1847" s="1"/>
      <c r="J1847" s="1"/>
      <c r="K1847" s="1"/>
      <c r="L1847" s="1"/>
      <c r="M1847" s="1"/>
      <c r="N1847" s="1"/>
      <c r="O1847" s="1"/>
      <c r="P1847" s="1"/>
      <c r="Q1847" s="1"/>
      <c r="R1847" s="1"/>
      <c r="S1847" s="1"/>
      <c r="T1847" s="1"/>
      <c r="U1847" s="1"/>
      <c r="V1847" s="1"/>
      <c r="W1847" s="1"/>
      <c r="X1847" s="1"/>
      <c r="Y1847" s="1"/>
      <c r="Z1847" s="1"/>
      <c r="AA1847" s="1"/>
      <c r="AB1847" s="1"/>
      <c r="AC1847" s="1"/>
      <c r="AD1847" s="1"/>
      <c r="AE1847" s="1"/>
    </row>
    <row r="1848" spans="4:31" ht="15.75" customHeight="1" x14ac:dyDescent="0.4">
      <c r="D1848" s="1"/>
      <c r="E1848" s="3"/>
      <c r="F1848" s="1"/>
      <c r="G1848" s="1"/>
      <c r="H1848" s="1"/>
      <c r="I1848" s="1"/>
      <c r="J1848" s="1"/>
      <c r="K1848" s="1"/>
      <c r="L1848" s="1"/>
      <c r="M1848" s="1"/>
      <c r="N1848" s="1"/>
      <c r="O1848" s="1"/>
      <c r="P1848" s="1"/>
      <c r="Q1848" s="1"/>
      <c r="R1848" s="1"/>
      <c r="S1848" s="1"/>
      <c r="T1848" s="1"/>
      <c r="U1848" s="1"/>
      <c r="V1848" s="1"/>
      <c r="W1848" s="1"/>
      <c r="X1848" s="1"/>
      <c r="Y1848" s="1"/>
      <c r="Z1848" s="1"/>
      <c r="AA1848" s="1"/>
      <c r="AB1848" s="1"/>
      <c r="AC1848" s="1"/>
      <c r="AD1848" s="1"/>
      <c r="AE1848" s="1"/>
    </row>
    <row r="1849" spans="4:31" ht="15.75" customHeight="1" x14ac:dyDescent="0.4">
      <c r="D1849" s="1"/>
      <c r="E1849" s="3"/>
      <c r="F1849" s="1"/>
      <c r="G1849" s="1"/>
      <c r="H1849" s="1"/>
      <c r="I1849" s="1"/>
      <c r="J1849" s="1"/>
      <c r="K1849" s="1"/>
      <c r="L1849" s="1"/>
      <c r="M1849" s="1"/>
      <c r="N1849" s="1"/>
      <c r="O1849" s="1"/>
      <c r="P1849" s="1"/>
      <c r="Q1849" s="1"/>
      <c r="R1849" s="1"/>
      <c r="S1849" s="1"/>
      <c r="T1849" s="1"/>
      <c r="U1849" s="1"/>
      <c r="V1849" s="1"/>
      <c r="W1849" s="1"/>
      <c r="X1849" s="1"/>
      <c r="Y1849" s="1"/>
      <c r="Z1849" s="1"/>
      <c r="AA1849" s="1"/>
      <c r="AB1849" s="1"/>
      <c r="AC1849" s="1"/>
      <c r="AD1849" s="1"/>
      <c r="AE1849" s="1"/>
    </row>
    <row r="1850" spans="4:31" ht="15.75" customHeight="1" x14ac:dyDescent="0.4">
      <c r="D1850" s="1"/>
      <c r="E1850" s="3"/>
      <c r="F1850" s="1"/>
      <c r="G1850" s="1"/>
      <c r="H1850" s="1"/>
      <c r="I1850" s="1"/>
      <c r="J1850" s="1"/>
      <c r="K1850" s="1"/>
      <c r="L1850" s="1"/>
      <c r="M1850" s="1"/>
      <c r="N1850" s="1"/>
      <c r="O1850" s="1"/>
      <c r="P1850" s="1"/>
      <c r="Q1850" s="1"/>
      <c r="R1850" s="1"/>
      <c r="S1850" s="1"/>
      <c r="T1850" s="1"/>
      <c r="U1850" s="1"/>
      <c r="V1850" s="1"/>
      <c r="W1850" s="1"/>
      <c r="X1850" s="1"/>
      <c r="Y1850" s="1"/>
      <c r="Z1850" s="1"/>
      <c r="AA1850" s="1"/>
      <c r="AB1850" s="1"/>
      <c r="AC1850" s="1"/>
      <c r="AD1850" s="1"/>
      <c r="AE1850" s="1"/>
    </row>
    <row r="1851" spans="4:31" ht="15.75" customHeight="1" x14ac:dyDescent="0.4">
      <c r="D1851" s="1"/>
      <c r="E1851" s="3"/>
      <c r="F1851" s="1"/>
      <c r="G1851" s="1"/>
      <c r="H1851" s="1"/>
      <c r="I1851" s="1"/>
      <c r="J1851" s="1"/>
      <c r="K1851" s="1"/>
      <c r="L1851" s="1"/>
      <c r="M1851" s="1"/>
      <c r="N1851" s="1"/>
      <c r="O1851" s="1"/>
      <c r="P1851" s="1"/>
      <c r="Q1851" s="1"/>
      <c r="R1851" s="1"/>
      <c r="S1851" s="1"/>
      <c r="T1851" s="1"/>
      <c r="U1851" s="1"/>
      <c r="V1851" s="1"/>
      <c r="W1851" s="1"/>
      <c r="X1851" s="1"/>
      <c r="Y1851" s="1"/>
      <c r="Z1851" s="1"/>
      <c r="AA1851" s="1"/>
      <c r="AB1851" s="1"/>
      <c r="AC1851" s="1"/>
      <c r="AD1851" s="1"/>
      <c r="AE1851" s="1"/>
    </row>
    <row r="1852" spans="4:31" ht="15.75" customHeight="1" x14ac:dyDescent="0.4">
      <c r="D1852" s="1"/>
      <c r="E1852" s="3"/>
      <c r="F1852" s="1"/>
      <c r="G1852" s="1"/>
      <c r="H1852" s="1"/>
      <c r="I1852" s="1"/>
      <c r="J1852" s="1"/>
      <c r="K1852" s="1"/>
      <c r="L1852" s="1"/>
      <c r="M1852" s="1"/>
      <c r="N1852" s="1"/>
      <c r="O1852" s="1"/>
      <c r="P1852" s="1"/>
      <c r="Q1852" s="1"/>
      <c r="R1852" s="1"/>
      <c r="S1852" s="1"/>
      <c r="T1852" s="1"/>
      <c r="U1852" s="1"/>
      <c r="V1852" s="1"/>
      <c r="W1852" s="1"/>
      <c r="X1852" s="1"/>
      <c r="Y1852" s="1"/>
      <c r="Z1852" s="1"/>
      <c r="AA1852" s="1"/>
      <c r="AB1852" s="1"/>
      <c r="AC1852" s="1"/>
      <c r="AD1852" s="1"/>
      <c r="AE1852" s="1"/>
    </row>
    <row r="1853" spans="4:31" ht="15.75" customHeight="1" x14ac:dyDescent="0.4">
      <c r="D1853" s="1"/>
      <c r="E1853" s="3"/>
      <c r="F1853" s="1"/>
      <c r="G1853" s="1"/>
      <c r="H1853" s="1"/>
      <c r="I1853" s="1"/>
      <c r="J1853" s="1"/>
      <c r="K1853" s="1"/>
      <c r="L1853" s="1"/>
      <c r="M1853" s="1"/>
      <c r="N1853" s="1"/>
      <c r="O1853" s="1"/>
      <c r="P1853" s="1"/>
      <c r="Q1853" s="1"/>
      <c r="R1853" s="1"/>
      <c r="S1853" s="1"/>
      <c r="T1853" s="1"/>
      <c r="U1853" s="1"/>
      <c r="V1853" s="1"/>
      <c r="W1853" s="1"/>
      <c r="X1853" s="1"/>
      <c r="Y1853" s="1"/>
      <c r="Z1853" s="1"/>
      <c r="AA1853" s="1"/>
      <c r="AB1853" s="1"/>
      <c r="AC1853" s="1"/>
      <c r="AD1853" s="1"/>
      <c r="AE1853" s="1"/>
    </row>
    <row r="1854" spans="4:31" ht="15.75" customHeight="1" x14ac:dyDescent="0.4">
      <c r="D1854" s="1"/>
      <c r="E1854" s="3"/>
      <c r="F1854" s="1"/>
      <c r="G1854" s="1"/>
      <c r="H1854" s="1"/>
      <c r="I1854" s="1"/>
      <c r="J1854" s="1"/>
      <c r="K1854" s="1"/>
      <c r="L1854" s="1"/>
      <c r="M1854" s="1"/>
      <c r="N1854" s="1"/>
      <c r="O1854" s="1"/>
      <c r="P1854" s="1"/>
      <c r="Q1854" s="1"/>
      <c r="R1854" s="1"/>
      <c r="S1854" s="1"/>
      <c r="T1854" s="1"/>
      <c r="U1854" s="1"/>
      <c r="V1854" s="1"/>
      <c r="W1854" s="1"/>
      <c r="X1854" s="1"/>
      <c r="Y1854" s="1"/>
      <c r="Z1854" s="1"/>
      <c r="AA1854" s="1"/>
      <c r="AB1854" s="1"/>
      <c r="AC1854" s="1"/>
      <c r="AD1854" s="1"/>
      <c r="AE1854" s="1"/>
    </row>
    <row r="1855" spans="4:31" ht="15.75" customHeight="1" x14ac:dyDescent="0.4">
      <c r="D1855" s="1"/>
      <c r="E1855" s="3"/>
      <c r="F1855" s="1"/>
      <c r="G1855" s="1"/>
      <c r="H1855" s="1"/>
      <c r="I1855" s="1"/>
      <c r="J1855" s="1"/>
      <c r="K1855" s="1"/>
      <c r="L1855" s="1"/>
      <c r="M1855" s="1"/>
      <c r="N1855" s="1"/>
      <c r="O1855" s="1"/>
      <c r="P1855" s="1"/>
      <c r="Q1855" s="1"/>
      <c r="R1855" s="1"/>
      <c r="S1855" s="1"/>
      <c r="T1855" s="1"/>
      <c r="U1855" s="1"/>
      <c r="V1855" s="1"/>
      <c r="W1855" s="1"/>
      <c r="X1855" s="1"/>
      <c r="Y1855" s="1"/>
      <c r="Z1855" s="1"/>
      <c r="AA1855" s="1"/>
      <c r="AB1855" s="1"/>
      <c r="AC1855" s="1"/>
      <c r="AD1855" s="1"/>
      <c r="AE1855" s="1"/>
    </row>
    <row r="1856" spans="4:31" ht="15.75" customHeight="1" x14ac:dyDescent="0.4">
      <c r="D1856" s="1"/>
      <c r="E1856" s="3"/>
      <c r="F1856" s="1"/>
      <c r="G1856" s="1"/>
      <c r="H1856" s="1"/>
      <c r="I1856" s="1"/>
      <c r="J1856" s="1"/>
      <c r="K1856" s="1"/>
      <c r="L1856" s="1"/>
      <c r="M1856" s="1"/>
      <c r="N1856" s="1"/>
      <c r="O1856" s="1"/>
      <c r="P1856" s="1"/>
      <c r="Q1856" s="1"/>
      <c r="R1856" s="1"/>
      <c r="S1856" s="1"/>
      <c r="T1856" s="1"/>
      <c r="U1856" s="1"/>
      <c r="V1856" s="1"/>
      <c r="W1856" s="1"/>
      <c r="X1856" s="1"/>
      <c r="Y1856" s="1"/>
      <c r="Z1856" s="1"/>
      <c r="AA1856" s="1"/>
      <c r="AB1856" s="1"/>
      <c r="AC1856" s="1"/>
      <c r="AD1856" s="1"/>
      <c r="AE1856" s="1"/>
    </row>
    <row r="1857" spans="4:31" ht="15.75" customHeight="1" x14ac:dyDescent="0.4">
      <c r="D1857" s="1"/>
      <c r="E1857" s="3"/>
      <c r="F1857" s="1"/>
      <c r="G1857" s="1"/>
      <c r="H1857" s="1"/>
      <c r="I1857" s="1"/>
      <c r="J1857" s="1"/>
      <c r="K1857" s="1"/>
      <c r="L1857" s="1"/>
      <c r="M1857" s="1"/>
      <c r="N1857" s="1"/>
      <c r="O1857" s="1"/>
      <c r="P1857" s="1"/>
      <c r="Q1857" s="1"/>
      <c r="R1857" s="1"/>
      <c r="S1857" s="1"/>
      <c r="T1857" s="1"/>
      <c r="U1857" s="1"/>
      <c r="V1857" s="1"/>
      <c r="W1857" s="1"/>
      <c r="X1857" s="1"/>
      <c r="Y1857" s="1"/>
      <c r="Z1857" s="1"/>
      <c r="AA1857" s="1"/>
      <c r="AB1857" s="1"/>
      <c r="AC1857" s="1"/>
      <c r="AD1857" s="1"/>
      <c r="AE1857" s="1"/>
    </row>
    <row r="1858" spans="4:31" ht="15.75" customHeight="1" x14ac:dyDescent="0.4">
      <c r="D1858" s="1"/>
      <c r="E1858" s="3"/>
      <c r="F1858" s="1"/>
      <c r="G1858" s="1"/>
      <c r="H1858" s="1"/>
      <c r="I1858" s="1"/>
      <c r="J1858" s="1"/>
      <c r="K1858" s="1"/>
      <c r="L1858" s="1"/>
      <c r="M1858" s="1"/>
      <c r="N1858" s="1"/>
      <c r="O1858" s="1"/>
      <c r="P1858" s="1"/>
      <c r="Q1858" s="1"/>
      <c r="R1858" s="1"/>
      <c r="S1858" s="1"/>
      <c r="T1858" s="1"/>
      <c r="U1858" s="1"/>
      <c r="V1858" s="1"/>
      <c r="W1858" s="1"/>
      <c r="X1858" s="1"/>
      <c r="Y1858" s="1"/>
      <c r="Z1858" s="1"/>
      <c r="AA1858" s="1"/>
      <c r="AB1858" s="1"/>
      <c r="AC1858" s="1"/>
      <c r="AD1858" s="1"/>
      <c r="AE1858" s="1"/>
    </row>
    <row r="1859" spans="4:31" ht="15.75" customHeight="1" x14ac:dyDescent="0.4">
      <c r="D1859" s="1"/>
      <c r="E1859" s="3"/>
      <c r="F1859" s="1"/>
      <c r="G1859" s="1"/>
      <c r="H1859" s="1"/>
      <c r="I1859" s="1"/>
      <c r="J1859" s="1"/>
      <c r="K1859" s="1"/>
      <c r="L1859" s="1"/>
      <c r="M1859" s="1"/>
      <c r="N1859" s="1"/>
      <c r="O1859" s="1"/>
      <c r="P1859" s="1"/>
      <c r="Q1859" s="1"/>
      <c r="R1859" s="1"/>
      <c r="S1859" s="1"/>
      <c r="T1859" s="1"/>
      <c r="U1859" s="1"/>
      <c r="V1859" s="1"/>
      <c r="W1859" s="1"/>
      <c r="X1859" s="1"/>
      <c r="Y1859" s="1"/>
      <c r="Z1859" s="1"/>
      <c r="AA1859" s="1"/>
      <c r="AB1859" s="1"/>
      <c r="AC1859" s="1"/>
      <c r="AD1859" s="1"/>
      <c r="AE1859" s="1"/>
    </row>
    <row r="1860" spans="4:31" ht="15.75" customHeight="1" x14ac:dyDescent="0.4">
      <c r="D1860" s="1"/>
      <c r="E1860" s="3"/>
      <c r="F1860" s="1"/>
      <c r="G1860" s="1"/>
      <c r="H1860" s="1"/>
      <c r="I1860" s="1"/>
      <c r="J1860" s="1"/>
      <c r="K1860" s="1"/>
      <c r="L1860" s="1"/>
      <c r="M1860" s="1"/>
      <c r="N1860" s="1"/>
      <c r="O1860" s="1"/>
      <c r="P1860" s="1"/>
      <c r="Q1860" s="1"/>
      <c r="R1860" s="1"/>
      <c r="S1860" s="1"/>
      <c r="T1860" s="1"/>
      <c r="U1860" s="1"/>
      <c r="V1860" s="1"/>
      <c r="W1860" s="1"/>
      <c r="X1860" s="1"/>
      <c r="Y1860" s="1"/>
      <c r="Z1860" s="1"/>
      <c r="AA1860" s="1"/>
      <c r="AB1860" s="1"/>
      <c r="AC1860" s="1"/>
      <c r="AD1860" s="1"/>
      <c r="AE1860" s="1"/>
    </row>
    <row r="1861" spans="4:31" ht="15.75" customHeight="1" x14ac:dyDescent="0.4">
      <c r="D1861" s="1"/>
      <c r="E1861" s="3"/>
      <c r="F1861" s="1"/>
      <c r="G1861" s="1"/>
      <c r="H1861" s="1"/>
      <c r="I1861" s="1"/>
      <c r="J1861" s="1"/>
      <c r="K1861" s="1"/>
      <c r="L1861" s="1"/>
      <c r="M1861" s="1"/>
      <c r="N1861" s="1"/>
      <c r="O1861" s="1"/>
      <c r="P1861" s="1"/>
      <c r="Q1861" s="1"/>
      <c r="R1861" s="1"/>
      <c r="S1861" s="1"/>
      <c r="T1861" s="1"/>
      <c r="U1861" s="1"/>
      <c r="V1861" s="1"/>
      <c r="W1861" s="1"/>
      <c r="X1861" s="1"/>
      <c r="Y1861" s="1"/>
      <c r="Z1861" s="1"/>
      <c r="AA1861" s="1"/>
      <c r="AB1861" s="1"/>
      <c r="AC1861" s="1"/>
      <c r="AD1861" s="1"/>
      <c r="AE1861" s="1"/>
    </row>
    <row r="1862" spans="4:31" ht="15.75" customHeight="1" x14ac:dyDescent="0.4">
      <c r="D1862" s="1"/>
      <c r="E1862" s="3"/>
      <c r="F1862" s="1"/>
      <c r="G1862" s="1"/>
      <c r="H1862" s="1"/>
      <c r="I1862" s="1"/>
      <c r="J1862" s="1"/>
      <c r="K1862" s="1"/>
      <c r="L1862" s="1"/>
      <c r="M1862" s="1"/>
      <c r="N1862" s="1"/>
      <c r="O1862" s="1"/>
      <c r="P1862" s="1"/>
      <c r="Q1862" s="1"/>
      <c r="R1862" s="1"/>
      <c r="S1862" s="1"/>
      <c r="T1862" s="1"/>
      <c r="U1862" s="1"/>
      <c r="V1862" s="1"/>
      <c r="W1862" s="1"/>
      <c r="X1862" s="1"/>
      <c r="Y1862" s="1"/>
      <c r="Z1862" s="1"/>
      <c r="AA1862" s="1"/>
      <c r="AB1862" s="1"/>
      <c r="AC1862" s="1"/>
      <c r="AD1862" s="1"/>
      <c r="AE1862" s="1"/>
    </row>
    <row r="1863" spans="4:31" ht="15.75" customHeight="1" x14ac:dyDescent="0.4">
      <c r="D1863" s="1"/>
      <c r="E1863" s="3"/>
      <c r="F1863" s="1"/>
      <c r="G1863" s="1"/>
      <c r="H1863" s="1"/>
      <c r="I1863" s="1"/>
      <c r="J1863" s="1"/>
      <c r="K1863" s="1"/>
      <c r="L1863" s="1"/>
      <c r="M1863" s="1"/>
      <c r="N1863" s="1"/>
      <c r="O1863" s="1"/>
      <c r="P1863" s="1"/>
      <c r="Q1863" s="1"/>
      <c r="R1863" s="1"/>
      <c r="S1863" s="1"/>
      <c r="T1863" s="1"/>
      <c r="U1863" s="1"/>
      <c r="V1863" s="1"/>
      <c r="W1863" s="1"/>
      <c r="X1863" s="1"/>
      <c r="Y1863" s="1"/>
      <c r="Z1863" s="1"/>
      <c r="AA1863" s="1"/>
      <c r="AB1863" s="1"/>
      <c r="AC1863" s="1"/>
      <c r="AD1863" s="1"/>
      <c r="AE1863" s="1"/>
    </row>
    <row r="1864" spans="4:31" ht="15.75" customHeight="1" x14ac:dyDescent="0.4">
      <c r="D1864" s="1"/>
      <c r="E1864" s="3"/>
      <c r="F1864" s="1"/>
      <c r="G1864" s="1"/>
      <c r="H1864" s="1"/>
      <c r="I1864" s="1"/>
      <c r="J1864" s="1"/>
      <c r="K1864" s="1"/>
      <c r="L1864" s="1"/>
      <c r="M1864" s="1"/>
      <c r="N1864" s="1"/>
      <c r="O1864" s="1"/>
      <c r="P1864" s="1"/>
      <c r="Q1864" s="1"/>
      <c r="R1864" s="1"/>
      <c r="S1864" s="1"/>
      <c r="T1864" s="1"/>
      <c r="U1864" s="1"/>
      <c r="V1864" s="1"/>
      <c r="W1864" s="1"/>
      <c r="X1864" s="1"/>
      <c r="Y1864" s="1"/>
      <c r="Z1864" s="1"/>
      <c r="AA1864" s="1"/>
      <c r="AB1864" s="1"/>
      <c r="AC1864" s="1"/>
      <c r="AD1864" s="1"/>
      <c r="AE1864" s="1"/>
    </row>
    <row r="1865" spans="4:31" ht="15.75" customHeight="1" x14ac:dyDescent="0.4">
      <c r="D1865" s="1"/>
      <c r="E1865" s="3"/>
      <c r="F1865" s="1"/>
      <c r="G1865" s="1"/>
      <c r="H1865" s="1"/>
      <c r="I1865" s="1"/>
      <c r="J1865" s="1"/>
      <c r="K1865" s="1"/>
      <c r="L1865" s="1"/>
      <c r="M1865" s="1"/>
      <c r="N1865" s="1"/>
      <c r="O1865" s="1"/>
      <c r="P1865" s="1"/>
      <c r="Q1865" s="1"/>
      <c r="R1865" s="1"/>
      <c r="S1865" s="1"/>
      <c r="T1865" s="1"/>
      <c r="U1865" s="1"/>
      <c r="V1865" s="1"/>
      <c r="W1865" s="1"/>
      <c r="X1865" s="1"/>
      <c r="Y1865" s="1"/>
      <c r="Z1865" s="1"/>
      <c r="AA1865" s="1"/>
      <c r="AB1865" s="1"/>
      <c r="AC1865" s="1"/>
      <c r="AD1865" s="1"/>
      <c r="AE1865" s="1"/>
    </row>
    <row r="1866" spans="4:31" ht="15.75" customHeight="1" x14ac:dyDescent="0.4">
      <c r="D1866" s="1"/>
      <c r="E1866" s="3"/>
      <c r="F1866" s="1"/>
      <c r="G1866" s="1"/>
      <c r="H1866" s="1"/>
      <c r="I1866" s="1"/>
      <c r="J1866" s="1"/>
      <c r="K1866" s="1"/>
      <c r="L1866" s="1"/>
      <c r="M1866" s="1"/>
      <c r="N1866" s="1"/>
      <c r="O1866" s="1"/>
      <c r="P1866" s="1"/>
      <c r="Q1866" s="1"/>
      <c r="R1866" s="1"/>
      <c r="S1866" s="1"/>
      <c r="T1866" s="1"/>
      <c r="U1866" s="1"/>
      <c r="V1866" s="1"/>
      <c r="W1866" s="1"/>
      <c r="X1866" s="1"/>
      <c r="Y1866" s="1"/>
      <c r="Z1866" s="1"/>
      <c r="AA1866" s="1"/>
      <c r="AB1866" s="1"/>
      <c r="AC1866" s="1"/>
      <c r="AD1866" s="1"/>
      <c r="AE1866" s="1"/>
    </row>
    <row r="1867" spans="4:31" ht="15.75" customHeight="1" x14ac:dyDescent="0.4">
      <c r="D1867" s="1"/>
      <c r="E1867" s="3"/>
      <c r="F1867" s="1"/>
      <c r="G1867" s="1"/>
      <c r="H1867" s="1"/>
      <c r="I1867" s="1"/>
      <c r="J1867" s="1"/>
      <c r="K1867" s="1"/>
      <c r="L1867" s="1"/>
      <c r="M1867" s="1"/>
      <c r="N1867" s="1"/>
      <c r="O1867" s="1"/>
      <c r="P1867" s="1"/>
      <c r="Q1867" s="1"/>
      <c r="R1867" s="1"/>
      <c r="S1867" s="1"/>
      <c r="T1867" s="1"/>
      <c r="U1867" s="1"/>
      <c r="V1867" s="1"/>
      <c r="W1867" s="1"/>
      <c r="X1867" s="1"/>
      <c r="Y1867" s="1"/>
      <c r="Z1867" s="1"/>
      <c r="AA1867" s="1"/>
      <c r="AB1867" s="1"/>
      <c r="AC1867" s="1"/>
      <c r="AD1867" s="1"/>
      <c r="AE1867" s="1"/>
    </row>
    <row r="1868" spans="4:31" ht="15.75" customHeight="1" x14ac:dyDescent="0.4">
      <c r="D1868" s="1"/>
      <c r="E1868" s="3"/>
      <c r="F1868" s="1"/>
      <c r="G1868" s="1"/>
      <c r="H1868" s="1"/>
      <c r="I1868" s="1"/>
      <c r="J1868" s="1"/>
      <c r="K1868" s="1"/>
      <c r="L1868" s="1"/>
      <c r="M1868" s="1"/>
      <c r="N1868" s="1"/>
      <c r="O1868" s="1"/>
      <c r="P1868" s="1"/>
      <c r="Q1868" s="1"/>
      <c r="R1868" s="1"/>
      <c r="S1868" s="1"/>
      <c r="T1868" s="1"/>
      <c r="U1868" s="1"/>
      <c r="V1868" s="1"/>
      <c r="W1868" s="1"/>
      <c r="X1868" s="1"/>
      <c r="Y1868" s="1"/>
      <c r="Z1868" s="1"/>
      <c r="AA1868" s="1"/>
      <c r="AB1868" s="1"/>
      <c r="AC1868" s="1"/>
      <c r="AD1868" s="1"/>
      <c r="AE1868" s="1"/>
    </row>
    <row r="1869" spans="4:31" ht="15.75" customHeight="1" x14ac:dyDescent="0.4">
      <c r="D1869" s="1"/>
      <c r="E1869" s="3"/>
      <c r="F1869" s="1"/>
      <c r="G1869" s="1"/>
      <c r="H1869" s="1"/>
      <c r="I1869" s="1"/>
      <c r="J1869" s="1"/>
      <c r="K1869" s="1"/>
      <c r="L1869" s="1"/>
      <c r="M1869" s="1"/>
      <c r="N1869" s="1"/>
      <c r="O1869" s="1"/>
      <c r="P1869" s="1"/>
      <c r="Q1869" s="1"/>
      <c r="R1869" s="1"/>
      <c r="S1869" s="1"/>
      <c r="T1869" s="1"/>
      <c r="U1869" s="1"/>
      <c r="V1869" s="1"/>
      <c r="W1869" s="1"/>
      <c r="X1869" s="1"/>
      <c r="Y1869" s="1"/>
      <c r="Z1869" s="1"/>
      <c r="AA1869" s="1"/>
      <c r="AB1869" s="1"/>
      <c r="AC1869" s="1"/>
      <c r="AD1869" s="1"/>
      <c r="AE1869" s="1"/>
    </row>
    <row r="1870" spans="4:31" ht="15.75" customHeight="1" x14ac:dyDescent="0.4">
      <c r="D1870" s="1"/>
      <c r="E1870" s="3"/>
      <c r="F1870" s="1"/>
      <c r="G1870" s="1"/>
      <c r="H1870" s="1"/>
      <c r="I1870" s="1"/>
      <c r="J1870" s="1"/>
      <c r="K1870" s="1"/>
      <c r="L1870" s="1"/>
      <c r="M1870" s="1"/>
      <c r="N1870" s="1"/>
      <c r="O1870" s="1"/>
      <c r="P1870" s="1"/>
      <c r="Q1870" s="1"/>
      <c r="R1870" s="1"/>
      <c r="S1870" s="1"/>
      <c r="T1870" s="1"/>
      <c r="U1870" s="1"/>
      <c r="V1870" s="1"/>
      <c r="W1870" s="1"/>
      <c r="X1870" s="1"/>
      <c r="Y1870" s="1"/>
      <c r="Z1870" s="1"/>
      <c r="AA1870" s="1"/>
      <c r="AB1870" s="1"/>
      <c r="AC1870" s="1"/>
      <c r="AD1870" s="1"/>
      <c r="AE1870" s="1"/>
    </row>
    <row r="1871" spans="4:31" ht="15.75" customHeight="1" x14ac:dyDescent="0.4">
      <c r="D1871" s="1"/>
      <c r="E1871" s="3"/>
      <c r="F1871" s="1"/>
      <c r="G1871" s="1"/>
      <c r="H1871" s="1"/>
      <c r="I1871" s="1"/>
      <c r="J1871" s="1"/>
      <c r="K1871" s="1"/>
      <c r="L1871" s="1"/>
      <c r="M1871" s="1"/>
      <c r="N1871" s="1"/>
      <c r="O1871" s="1"/>
      <c r="P1871" s="1"/>
      <c r="Q1871" s="1"/>
      <c r="R1871" s="1"/>
      <c r="S1871" s="1"/>
      <c r="T1871" s="1"/>
      <c r="U1871" s="1"/>
      <c r="V1871" s="1"/>
      <c r="W1871" s="1"/>
      <c r="X1871" s="1"/>
      <c r="Y1871" s="1"/>
      <c r="Z1871" s="1"/>
      <c r="AA1871" s="1"/>
      <c r="AB1871" s="1"/>
      <c r="AC1871" s="1"/>
      <c r="AD1871" s="1"/>
      <c r="AE1871" s="1"/>
    </row>
    <row r="1872" spans="4:31" ht="15.75" customHeight="1" x14ac:dyDescent="0.4">
      <c r="D1872" s="1"/>
      <c r="E1872" s="3"/>
      <c r="F1872" s="1"/>
      <c r="G1872" s="1"/>
      <c r="H1872" s="1"/>
      <c r="I1872" s="1"/>
      <c r="J1872" s="1"/>
      <c r="K1872" s="1"/>
      <c r="L1872" s="1"/>
      <c r="M1872" s="1"/>
      <c r="N1872" s="1"/>
      <c r="O1872" s="1"/>
      <c r="P1872" s="1"/>
      <c r="Q1872" s="1"/>
      <c r="R1872" s="1"/>
      <c r="S1872" s="1"/>
      <c r="T1872" s="1"/>
      <c r="U1872" s="1"/>
      <c r="V1872" s="1"/>
      <c r="W1872" s="1"/>
      <c r="X1872" s="1"/>
      <c r="Y1872" s="1"/>
      <c r="Z1872" s="1"/>
      <c r="AA1872" s="1"/>
      <c r="AB1872" s="1"/>
      <c r="AC1872" s="1"/>
      <c r="AD1872" s="1"/>
      <c r="AE1872" s="1"/>
    </row>
    <row r="1873" spans="4:31" ht="15.75" customHeight="1" x14ac:dyDescent="0.4">
      <c r="D1873" s="1"/>
      <c r="E1873" s="3"/>
      <c r="F1873" s="1"/>
      <c r="G1873" s="1"/>
      <c r="H1873" s="1"/>
      <c r="I1873" s="1"/>
      <c r="J1873" s="1"/>
      <c r="K1873" s="1"/>
      <c r="L1873" s="1"/>
      <c r="M1873" s="1"/>
      <c r="N1873" s="1"/>
      <c r="O1873" s="1"/>
      <c r="P1873" s="1"/>
      <c r="Q1873" s="1"/>
      <c r="R1873" s="1"/>
      <c r="S1873" s="1"/>
      <c r="T1873" s="1"/>
      <c r="U1873" s="1"/>
      <c r="V1873" s="1"/>
      <c r="W1873" s="1"/>
      <c r="X1873" s="1"/>
      <c r="Y1873" s="1"/>
      <c r="Z1873" s="1"/>
      <c r="AA1873" s="1"/>
      <c r="AB1873" s="1"/>
      <c r="AC1873" s="1"/>
      <c r="AD1873" s="1"/>
      <c r="AE1873" s="1"/>
    </row>
    <row r="1874" spans="4:31" ht="15.75" customHeight="1" x14ac:dyDescent="0.4">
      <c r="D1874" s="1"/>
      <c r="E1874" s="3"/>
      <c r="F1874" s="1"/>
      <c r="G1874" s="1"/>
      <c r="H1874" s="1"/>
      <c r="I1874" s="1"/>
      <c r="J1874" s="1"/>
      <c r="K1874" s="1"/>
      <c r="L1874" s="1"/>
      <c r="M1874" s="1"/>
      <c r="N1874" s="1"/>
      <c r="O1874" s="1"/>
      <c r="P1874" s="1"/>
      <c r="Q1874" s="1"/>
      <c r="R1874" s="1"/>
      <c r="S1874" s="1"/>
      <c r="T1874" s="1"/>
      <c r="U1874" s="1"/>
      <c r="V1874" s="1"/>
      <c r="W1874" s="1"/>
      <c r="X1874" s="1"/>
      <c r="Y1874" s="1"/>
      <c r="Z1874" s="1"/>
      <c r="AA1874" s="1"/>
      <c r="AB1874" s="1"/>
      <c r="AC1874" s="1"/>
      <c r="AD1874" s="1"/>
      <c r="AE1874" s="1"/>
    </row>
    <row r="1875" spans="4:31" ht="15.75" customHeight="1" x14ac:dyDescent="0.4">
      <c r="D1875" s="1"/>
      <c r="E1875" s="3"/>
      <c r="F1875" s="1"/>
      <c r="G1875" s="1"/>
      <c r="H1875" s="1"/>
      <c r="I1875" s="1"/>
      <c r="J1875" s="1"/>
      <c r="K1875" s="1"/>
      <c r="L1875" s="1"/>
      <c r="M1875" s="1"/>
      <c r="N1875" s="1"/>
      <c r="O1875" s="1"/>
      <c r="P1875" s="1"/>
      <c r="Q1875" s="1"/>
      <c r="R1875" s="1"/>
      <c r="S1875" s="1"/>
      <c r="T1875" s="1"/>
      <c r="U1875" s="1"/>
      <c r="V1875" s="1"/>
      <c r="W1875" s="1"/>
      <c r="X1875" s="1"/>
      <c r="Y1875" s="1"/>
      <c r="Z1875" s="1"/>
      <c r="AA1875" s="1"/>
      <c r="AB1875" s="1"/>
      <c r="AC1875" s="1"/>
      <c r="AD1875" s="1"/>
      <c r="AE1875" s="1"/>
    </row>
    <row r="1876" spans="4:31" ht="15.75" customHeight="1" x14ac:dyDescent="0.4">
      <c r="D1876" s="1"/>
      <c r="E1876" s="3"/>
      <c r="F1876" s="1"/>
      <c r="G1876" s="1"/>
      <c r="H1876" s="1"/>
      <c r="I1876" s="1"/>
      <c r="J1876" s="1"/>
      <c r="K1876" s="1"/>
      <c r="L1876" s="1"/>
      <c r="M1876" s="1"/>
      <c r="N1876" s="1"/>
      <c r="O1876" s="1"/>
      <c r="P1876" s="1"/>
      <c r="Q1876" s="1"/>
      <c r="R1876" s="1"/>
      <c r="S1876" s="1"/>
      <c r="T1876" s="1"/>
      <c r="U1876" s="1"/>
      <c r="V1876" s="1"/>
      <c r="W1876" s="1"/>
      <c r="X1876" s="1"/>
      <c r="Y1876" s="1"/>
      <c r="Z1876" s="1"/>
      <c r="AA1876" s="1"/>
      <c r="AB1876" s="1"/>
      <c r="AC1876" s="1"/>
      <c r="AD1876" s="1"/>
      <c r="AE1876" s="1"/>
    </row>
    <row r="1877" spans="4:31" ht="15.75" customHeight="1" x14ac:dyDescent="0.4">
      <c r="D1877" s="1"/>
      <c r="E1877" s="3"/>
      <c r="F1877" s="1"/>
      <c r="G1877" s="1"/>
      <c r="H1877" s="1"/>
      <c r="I1877" s="1"/>
      <c r="J1877" s="1"/>
      <c r="K1877" s="1"/>
      <c r="L1877" s="1"/>
      <c r="M1877" s="1"/>
      <c r="N1877" s="1"/>
      <c r="O1877" s="1"/>
      <c r="P1877" s="1"/>
      <c r="Q1877" s="1"/>
      <c r="R1877" s="1"/>
      <c r="S1877" s="1"/>
      <c r="T1877" s="1"/>
      <c r="U1877" s="1"/>
      <c r="V1877" s="1"/>
      <c r="W1877" s="1"/>
      <c r="X1877" s="1"/>
      <c r="Y1877" s="1"/>
      <c r="Z1877" s="1"/>
      <c r="AA1877" s="1"/>
      <c r="AB1877" s="1"/>
      <c r="AC1877" s="1"/>
      <c r="AD1877" s="1"/>
      <c r="AE1877" s="1"/>
    </row>
    <row r="1878" spans="4:31" ht="15.75" customHeight="1" x14ac:dyDescent="0.4">
      <c r="D1878" s="1"/>
      <c r="E1878" s="3"/>
      <c r="F1878" s="1"/>
      <c r="G1878" s="1"/>
      <c r="H1878" s="1"/>
      <c r="I1878" s="1"/>
      <c r="J1878" s="1"/>
      <c r="K1878" s="1"/>
      <c r="L1878" s="1"/>
      <c r="M1878" s="1"/>
      <c r="N1878" s="1"/>
      <c r="O1878" s="1"/>
      <c r="P1878" s="1"/>
      <c r="Q1878" s="1"/>
      <c r="R1878" s="1"/>
      <c r="S1878" s="1"/>
      <c r="T1878" s="1"/>
      <c r="U1878" s="1"/>
      <c r="V1878" s="1"/>
      <c r="W1878" s="1"/>
      <c r="X1878" s="1"/>
      <c r="Y1878" s="1"/>
      <c r="Z1878" s="1"/>
      <c r="AA1878" s="1"/>
      <c r="AB1878" s="1"/>
      <c r="AC1878" s="1"/>
      <c r="AD1878" s="1"/>
      <c r="AE1878" s="1"/>
    </row>
    <row r="1879" spans="4:31" ht="15.75" customHeight="1" x14ac:dyDescent="0.4">
      <c r="D1879" s="1"/>
      <c r="E1879" s="3"/>
      <c r="F1879" s="1"/>
      <c r="G1879" s="1"/>
      <c r="H1879" s="1"/>
      <c r="I1879" s="1"/>
      <c r="J1879" s="1"/>
      <c r="K1879" s="1"/>
      <c r="L1879" s="1"/>
      <c r="M1879" s="1"/>
      <c r="N1879" s="1"/>
      <c r="O1879" s="1"/>
      <c r="P1879" s="1"/>
      <c r="Q1879" s="1"/>
      <c r="R1879" s="1"/>
      <c r="S1879" s="1"/>
      <c r="T1879" s="1"/>
      <c r="U1879" s="1"/>
      <c r="V1879" s="1"/>
      <c r="W1879" s="1"/>
      <c r="X1879" s="1"/>
      <c r="Y1879" s="1"/>
      <c r="Z1879" s="1"/>
      <c r="AA1879" s="1"/>
      <c r="AB1879" s="1"/>
      <c r="AC1879" s="1"/>
      <c r="AD1879" s="1"/>
      <c r="AE1879" s="1"/>
    </row>
    <row r="1880" spans="4:31" ht="15.75" customHeight="1" x14ac:dyDescent="0.4">
      <c r="D1880" s="1"/>
      <c r="E1880" s="3"/>
      <c r="F1880" s="1"/>
      <c r="G1880" s="1"/>
      <c r="H1880" s="1"/>
      <c r="I1880" s="1"/>
      <c r="J1880" s="1"/>
      <c r="K1880" s="1"/>
      <c r="L1880" s="1"/>
      <c r="M1880" s="1"/>
      <c r="N1880" s="1"/>
      <c r="O1880" s="1"/>
      <c r="P1880" s="1"/>
      <c r="Q1880" s="1"/>
      <c r="R1880" s="1"/>
      <c r="S1880" s="1"/>
      <c r="T1880" s="1"/>
      <c r="U1880" s="1"/>
      <c r="V1880" s="1"/>
      <c r="W1880" s="1"/>
      <c r="X1880" s="1"/>
      <c r="Y1880" s="1"/>
      <c r="Z1880" s="1"/>
      <c r="AA1880" s="1"/>
      <c r="AB1880" s="1"/>
      <c r="AC1880" s="1"/>
      <c r="AD1880" s="1"/>
      <c r="AE1880" s="1"/>
    </row>
    <row r="1881" spans="4:31" ht="15.75" customHeight="1" x14ac:dyDescent="0.4">
      <c r="D1881" s="1"/>
      <c r="E1881" s="3"/>
      <c r="F1881" s="1"/>
      <c r="G1881" s="1"/>
      <c r="H1881" s="1"/>
      <c r="I1881" s="1"/>
      <c r="J1881" s="1"/>
      <c r="K1881" s="1"/>
      <c r="L1881" s="1"/>
      <c r="M1881" s="1"/>
      <c r="N1881" s="1"/>
      <c r="O1881" s="1"/>
      <c r="P1881" s="1"/>
      <c r="Q1881" s="1"/>
      <c r="R1881" s="1"/>
      <c r="S1881" s="1"/>
      <c r="T1881" s="1"/>
      <c r="U1881" s="1"/>
      <c r="V1881" s="1"/>
      <c r="W1881" s="1"/>
      <c r="X1881" s="1"/>
      <c r="Y1881" s="1"/>
      <c r="Z1881" s="1"/>
      <c r="AA1881" s="1"/>
      <c r="AB1881" s="1"/>
      <c r="AC1881" s="1"/>
      <c r="AD1881" s="1"/>
      <c r="AE1881" s="1"/>
    </row>
    <row r="1882" spans="4:31" ht="15.75" customHeight="1" x14ac:dyDescent="0.4">
      <c r="D1882" s="1"/>
      <c r="E1882" s="3"/>
      <c r="F1882" s="1"/>
      <c r="G1882" s="1"/>
      <c r="H1882" s="1"/>
      <c r="I1882" s="1"/>
      <c r="J1882" s="1"/>
      <c r="K1882" s="1"/>
      <c r="L1882" s="1"/>
      <c r="M1882" s="1"/>
      <c r="N1882" s="1"/>
      <c r="O1882" s="1"/>
      <c r="P1882" s="1"/>
      <c r="Q1882" s="1"/>
      <c r="R1882" s="1"/>
      <c r="S1882" s="1"/>
      <c r="T1882" s="1"/>
      <c r="U1882" s="1"/>
      <c r="V1882" s="1"/>
      <c r="W1882" s="1"/>
      <c r="X1882" s="1"/>
      <c r="Y1882" s="1"/>
      <c r="Z1882" s="1"/>
      <c r="AA1882" s="1"/>
      <c r="AB1882" s="1"/>
      <c r="AC1882" s="1"/>
      <c r="AD1882" s="1"/>
      <c r="AE1882" s="1"/>
    </row>
    <row r="1883" spans="4:31" ht="15.75" customHeight="1" x14ac:dyDescent="0.4">
      <c r="D1883" s="1"/>
      <c r="E1883" s="3"/>
      <c r="F1883" s="1"/>
      <c r="G1883" s="1"/>
      <c r="H1883" s="1"/>
      <c r="I1883" s="1"/>
      <c r="J1883" s="1"/>
      <c r="K1883" s="1"/>
      <c r="L1883" s="1"/>
      <c r="M1883" s="1"/>
      <c r="N1883" s="1"/>
      <c r="O1883" s="1"/>
      <c r="P1883" s="1"/>
      <c r="Q1883" s="1"/>
      <c r="R1883" s="1"/>
      <c r="S1883" s="1"/>
      <c r="T1883" s="1"/>
      <c r="U1883" s="1"/>
      <c r="V1883" s="1"/>
      <c r="W1883" s="1"/>
      <c r="X1883" s="1"/>
      <c r="Y1883" s="1"/>
      <c r="Z1883" s="1"/>
      <c r="AA1883" s="1"/>
      <c r="AB1883" s="1"/>
      <c r="AC1883" s="1"/>
      <c r="AD1883" s="1"/>
      <c r="AE1883" s="1"/>
    </row>
    <row r="1884" spans="4:31" ht="15.75" customHeight="1" x14ac:dyDescent="0.4">
      <c r="D1884" s="1"/>
      <c r="E1884" s="3"/>
      <c r="F1884" s="1"/>
      <c r="G1884" s="1"/>
      <c r="H1884" s="1"/>
      <c r="I1884" s="1"/>
      <c r="J1884" s="1"/>
      <c r="K1884" s="1"/>
      <c r="L1884" s="1"/>
      <c r="M1884" s="1"/>
      <c r="N1884" s="1"/>
      <c r="O1884" s="1"/>
      <c r="P1884" s="1"/>
      <c r="Q1884" s="1"/>
      <c r="R1884" s="1"/>
      <c r="S1884" s="1"/>
      <c r="T1884" s="1"/>
      <c r="U1884" s="1"/>
      <c r="V1884" s="1"/>
      <c r="W1884" s="1"/>
      <c r="X1884" s="1"/>
      <c r="Y1884" s="1"/>
      <c r="Z1884" s="1"/>
      <c r="AA1884" s="1"/>
      <c r="AB1884" s="1"/>
      <c r="AC1884" s="1"/>
      <c r="AD1884" s="1"/>
      <c r="AE1884" s="1"/>
    </row>
    <row r="1885" spans="4:31" ht="15.75" customHeight="1" x14ac:dyDescent="0.4">
      <c r="D1885" s="1"/>
      <c r="E1885" s="3"/>
      <c r="F1885" s="1"/>
      <c r="G1885" s="1"/>
      <c r="H1885" s="1"/>
      <c r="I1885" s="1"/>
      <c r="J1885" s="1"/>
      <c r="K1885" s="1"/>
      <c r="L1885" s="1"/>
      <c r="M1885" s="1"/>
      <c r="N1885" s="1"/>
      <c r="O1885" s="1"/>
      <c r="P1885" s="1"/>
      <c r="Q1885" s="1"/>
      <c r="R1885" s="1"/>
      <c r="S1885" s="1"/>
      <c r="T1885" s="1"/>
      <c r="U1885" s="1"/>
      <c r="V1885" s="1"/>
      <c r="W1885" s="1"/>
      <c r="X1885" s="1"/>
      <c r="Y1885" s="1"/>
      <c r="Z1885" s="1"/>
      <c r="AA1885" s="1"/>
      <c r="AB1885" s="1"/>
      <c r="AC1885" s="1"/>
      <c r="AD1885" s="1"/>
      <c r="AE1885" s="1"/>
    </row>
    <row r="1886" spans="4:31" ht="15.75" customHeight="1" x14ac:dyDescent="0.4">
      <c r="D1886" s="1"/>
      <c r="E1886" s="3"/>
      <c r="F1886" s="1"/>
      <c r="G1886" s="1"/>
      <c r="H1886" s="1"/>
      <c r="I1886" s="1"/>
      <c r="J1886" s="1"/>
      <c r="K1886" s="1"/>
      <c r="L1886" s="1"/>
      <c r="M1886" s="1"/>
      <c r="N1886" s="1"/>
      <c r="O1886" s="1"/>
      <c r="P1886" s="1"/>
      <c r="Q1886" s="1"/>
      <c r="R1886" s="1"/>
      <c r="S1886" s="1"/>
      <c r="T1886" s="1"/>
      <c r="U1886" s="1"/>
      <c r="V1886" s="1"/>
      <c r="W1886" s="1"/>
      <c r="X1886" s="1"/>
      <c r="Y1886" s="1"/>
      <c r="Z1886" s="1"/>
      <c r="AA1886" s="1"/>
      <c r="AB1886" s="1"/>
      <c r="AC1886" s="1"/>
      <c r="AD1886" s="1"/>
      <c r="AE1886" s="1"/>
    </row>
    <row r="1887" spans="4:31" ht="15.75" customHeight="1" x14ac:dyDescent="0.4">
      <c r="D1887" s="1"/>
      <c r="E1887" s="3"/>
      <c r="F1887" s="1"/>
      <c r="G1887" s="1"/>
      <c r="H1887" s="1"/>
      <c r="I1887" s="1"/>
      <c r="J1887" s="1"/>
      <c r="K1887" s="1"/>
      <c r="L1887" s="1"/>
      <c r="M1887" s="1"/>
      <c r="N1887" s="1"/>
      <c r="O1887" s="1"/>
      <c r="P1887" s="1"/>
      <c r="Q1887" s="1"/>
      <c r="R1887" s="1"/>
      <c r="S1887" s="1"/>
      <c r="T1887" s="1"/>
      <c r="U1887" s="1"/>
      <c r="V1887" s="1"/>
      <c r="W1887" s="1"/>
      <c r="X1887" s="1"/>
      <c r="Y1887" s="1"/>
      <c r="Z1887" s="1"/>
      <c r="AA1887" s="1"/>
      <c r="AB1887" s="1"/>
      <c r="AC1887" s="1"/>
      <c r="AD1887" s="1"/>
      <c r="AE1887" s="1"/>
    </row>
    <row r="1888" spans="4:31" ht="15.75" customHeight="1" x14ac:dyDescent="0.4">
      <c r="D1888" s="1"/>
      <c r="E1888" s="3"/>
      <c r="F1888" s="1"/>
      <c r="G1888" s="1"/>
      <c r="H1888" s="1"/>
      <c r="I1888" s="1"/>
      <c r="J1888" s="1"/>
      <c r="K1888" s="1"/>
      <c r="L1888" s="1"/>
      <c r="M1888" s="1"/>
      <c r="N1888" s="1"/>
      <c r="O1888" s="1"/>
      <c r="P1888" s="1"/>
      <c r="Q1888" s="1"/>
      <c r="R1888" s="1"/>
      <c r="S1888" s="1"/>
      <c r="T1888" s="1"/>
      <c r="U1888" s="1"/>
      <c r="V1888" s="1"/>
      <c r="W1888" s="1"/>
      <c r="X1888" s="1"/>
      <c r="Y1888" s="1"/>
      <c r="Z1888" s="1"/>
      <c r="AA1888" s="1"/>
      <c r="AB1888" s="1"/>
      <c r="AC1888" s="1"/>
      <c r="AD1888" s="1"/>
      <c r="AE1888" s="1"/>
    </row>
    <row r="1889" spans="4:31" ht="15.75" customHeight="1" x14ac:dyDescent="0.4">
      <c r="D1889" s="1"/>
      <c r="E1889" s="3"/>
      <c r="F1889" s="1"/>
      <c r="G1889" s="1"/>
      <c r="H1889" s="1"/>
      <c r="I1889" s="1"/>
      <c r="J1889" s="1"/>
      <c r="K1889" s="1"/>
      <c r="L1889" s="1"/>
      <c r="M1889" s="1"/>
      <c r="N1889" s="1"/>
      <c r="O1889" s="1"/>
      <c r="P1889" s="1"/>
      <c r="Q1889" s="1"/>
      <c r="R1889" s="1"/>
      <c r="S1889" s="1"/>
      <c r="T1889" s="1"/>
      <c r="U1889" s="1"/>
      <c r="V1889" s="1"/>
      <c r="W1889" s="1"/>
      <c r="X1889" s="1"/>
      <c r="Y1889" s="1"/>
      <c r="Z1889" s="1"/>
      <c r="AA1889" s="1"/>
      <c r="AB1889" s="1"/>
      <c r="AC1889" s="1"/>
      <c r="AD1889" s="1"/>
      <c r="AE1889" s="1"/>
    </row>
    <row r="1890" spans="4:31" ht="15.75" customHeight="1" x14ac:dyDescent="0.4">
      <c r="D1890" s="1"/>
      <c r="E1890" s="3"/>
      <c r="F1890" s="1"/>
      <c r="G1890" s="1"/>
      <c r="H1890" s="1"/>
      <c r="I1890" s="1"/>
      <c r="J1890" s="1"/>
      <c r="K1890" s="1"/>
      <c r="L1890" s="1"/>
      <c r="M1890" s="1"/>
      <c r="N1890" s="1"/>
      <c r="O1890" s="1"/>
      <c r="P1890" s="1"/>
      <c r="Q1890" s="1"/>
      <c r="R1890" s="1"/>
      <c r="S1890" s="1"/>
      <c r="T1890" s="1"/>
      <c r="U1890" s="1"/>
      <c r="V1890" s="1"/>
      <c r="W1890" s="1"/>
      <c r="X1890" s="1"/>
      <c r="Y1890" s="1"/>
      <c r="Z1890" s="1"/>
      <c r="AA1890" s="1"/>
      <c r="AB1890" s="1"/>
      <c r="AC1890" s="1"/>
      <c r="AD1890" s="1"/>
      <c r="AE1890" s="1"/>
    </row>
    <row r="1891" spans="4:31" ht="15.75" customHeight="1" x14ac:dyDescent="0.4">
      <c r="D1891" s="1"/>
      <c r="E1891" s="3"/>
      <c r="F1891" s="1"/>
      <c r="G1891" s="1"/>
      <c r="H1891" s="1"/>
      <c r="I1891" s="1"/>
      <c r="J1891" s="1"/>
      <c r="K1891" s="1"/>
      <c r="L1891" s="1"/>
      <c r="M1891" s="1"/>
      <c r="N1891" s="1"/>
      <c r="O1891" s="1"/>
      <c r="P1891" s="1"/>
      <c r="Q1891" s="1"/>
      <c r="R1891" s="1"/>
      <c r="S1891" s="1"/>
      <c r="T1891" s="1"/>
      <c r="U1891" s="1"/>
      <c r="V1891" s="1"/>
      <c r="W1891" s="1"/>
      <c r="X1891" s="1"/>
      <c r="Y1891" s="1"/>
      <c r="Z1891" s="1"/>
      <c r="AA1891" s="1"/>
      <c r="AB1891" s="1"/>
      <c r="AC1891" s="1"/>
      <c r="AD1891" s="1"/>
      <c r="AE1891" s="1"/>
    </row>
    <row r="1892" spans="4:31" ht="15.75" customHeight="1" x14ac:dyDescent="0.4">
      <c r="D1892" s="1"/>
      <c r="E1892" s="3"/>
      <c r="F1892" s="1"/>
      <c r="G1892" s="1"/>
      <c r="H1892" s="1"/>
      <c r="I1892" s="1"/>
      <c r="J1892" s="1"/>
      <c r="K1892" s="1"/>
      <c r="L1892" s="1"/>
      <c r="M1892" s="1"/>
      <c r="N1892" s="1"/>
      <c r="O1892" s="1"/>
      <c r="P1892" s="1"/>
      <c r="Q1892" s="1"/>
      <c r="R1892" s="1"/>
      <c r="S1892" s="1"/>
      <c r="T1892" s="1"/>
      <c r="U1892" s="1"/>
      <c r="V1892" s="1"/>
      <c r="W1892" s="1"/>
      <c r="X1892" s="1"/>
      <c r="Y1892" s="1"/>
      <c r="Z1892" s="1"/>
      <c r="AA1892" s="1"/>
      <c r="AB1892" s="1"/>
      <c r="AC1892" s="1"/>
      <c r="AD1892" s="1"/>
      <c r="AE1892" s="1"/>
    </row>
    <row r="1893" spans="4:31" ht="15.75" customHeight="1" x14ac:dyDescent="0.4">
      <c r="D1893" s="1"/>
      <c r="E1893" s="3"/>
      <c r="F1893" s="1"/>
      <c r="G1893" s="1"/>
      <c r="H1893" s="1"/>
      <c r="I1893" s="1"/>
      <c r="J1893" s="1"/>
      <c r="K1893" s="1"/>
      <c r="L1893" s="1"/>
      <c r="M1893" s="1"/>
      <c r="N1893" s="1"/>
      <c r="O1893" s="1"/>
      <c r="P1893" s="1"/>
      <c r="Q1893" s="1"/>
      <c r="R1893" s="1"/>
      <c r="S1893" s="1"/>
      <c r="T1893" s="1"/>
      <c r="U1893" s="1"/>
      <c r="V1893" s="1"/>
      <c r="W1893" s="1"/>
      <c r="X1893" s="1"/>
      <c r="Y1893" s="1"/>
      <c r="Z1893" s="1"/>
      <c r="AA1893" s="1"/>
      <c r="AB1893" s="1"/>
      <c r="AC1893" s="1"/>
      <c r="AD1893" s="1"/>
      <c r="AE1893" s="1"/>
    </row>
    <row r="1894" spans="4:31" ht="15.75" customHeight="1" x14ac:dyDescent="0.4">
      <c r="D1894" s="1"/>
      <c r="E1894" s="3"/>
      <c r="F1894" s="1"/>
      <c r="G1894" s="1"/>
      <c r="H1894" s="1"/>
      <c r="I1894" s="1"/>
      <c r="J1894" s="1"/>
      <c r="K1894" s="1"/>
      <c r="L1894" s="1"/>
      <c r="M1894" s="1"/>
      <c r="N1894" s="1"/>
      <c r="O1894" s="1"/>
      <c r="P1894" s="1"/>
      <c r="Q1894" s="1"/>
      <c r="R1894" s="1"/>
      <c r="S1894" s="1"/>
      <c r="T1894" s="1"/>
      <c r="U1894" s="1"/>
      <c r="V1894" s="1"/>
      <c r="W1894" s="1"/>
      <c r="X1894" s="1"/>
      <c r="Y1894" s="1"/>
      <c r="Z1894" s="1"/>
      <c r="AA1894" s="1"/>
      <c r="AB1894" s="1"/>
      <c r="AC1894" s="1"/>
      <c r="AD1894" s="1"/>
      <c r="AE1894" s="1"/>
    </row>
    <row r="1895" spans="4:31" ht="15.75" customHeight="1" x14ac:dyDescent="0.4">
      <c r="D1895" s="1"/>
      <c r="E1895" s="3"/>
      <c r="F1895" s="1"/>
      <c r="G1895" s="1"/>
      <c r="H1895" s="1"/>
      <c r="I1895" s="1"/>
      <c r="J1895" s="1"/>
      <c r="K1895" s="1"/>
      <c r="L1895" s="1"/>
      <c r="M1895" s="1"/>
      <c r="N1895" s="1"/>
      <c r="O1895" s="1"/>
      <c r="P1895" s="1"/>
      <c r="Q1895" s="1"/>
      <c r="R1895" s="1"/>
      <c r="S1895" s="1"/>
      <c r="T1895" s="1"/>
      <c r="U1895" s="1"/>
      <c r="V1895" s="1"/>
      <c r="W1895" s="1"/>
      <c r="X1895" s="1"/>
      <c r="Y1895" s="1"/>
      <c r="Z1895" s="1"/>
      <c r="AA1895" s="1"/>
      <c r="AB1895" s="1"/>
      <c r="AC1895" s="1"/>
      <c r="AD1895" s="1"/>
      <c r="AE1895" s="1"/>
    </row>
    <row r="1896" spans="4:31" ht="15.75" customHeight="1" x14ac:dyDescent="0.4">
      <c r="D1896" s="1"/>
      <c r="E1896" s="3"/>
      <c r="F1896" s="1"/>
      <c r="G1896" s="1"/>
      <c r="H1896" s="1"/>
      <c r="I1896" s="1"/>
      <c r="J1896" s="1"/>
      <c r="K1896" s="1"/>
      <c r="L1896" s="1"/>
      <c r="M1896" s="1"/>
      <c r="N1896" s="1"/>
      <c r="O1896" s="1"/>
      <c r="P1896" s="1"/>
      <c r="Q1896" s="1"/>
      <c r="R1896" s="1"/>
      <c r="S1896" s="1"/>
      <c r="T1896" s="1"/>
      <c r="U1896" s="1"/>
      <c r="V1896" s="1"/>
      <c r="W1896" s="1"/>
      <c r="X1896" s="1"/>
      <c r="Y1896" s="1"/>
      <c r="Z1896" s="1"/>
      <c r="AA1896" s="1"/>
      <c r="AB1896" s="1"/>
      <c r="AC1896" s="1"/>
      <c r="AD1896" s="1"/>
      <c r="AE1896" s="1"/>
    </row>
    <row r="1897" spans="4:31" ht="15.75" customHeight="1" x14ac:dyDescent="0.4">
      <c r="D1897" s="1"/>
      <c r="E1897" s="3"/>
      <c r="F1897" s="1"/>
      <c r="G1897" s="1"/>
      <c r="H1897" s="1"/>
      <c r="I1897" s="1"/>
      <c r="J1897" s="1"/>
      <c r="K1897" s="1"/>
      <c r="L1897" s="1"/>
      <c r="M1897" s="1"/>
      <c r="N1897" s="1"/>
      <c r="O1897" s="1"/>
      <c r="P1897" s="1"/>
      <c r="Q1897" s="1"/>
      <c r="R1897" s="1"/>
      <c r="S1897" s="1"/>
      <c r="T1897" s="1"/>
      <c r="U1897" s="1"/>
      <c r="V1897" s="1"/>
      <c r="W1897" s="1"/>
      <c r="X1897" s="1"/>
      <c r="Y1897" s="1"/>
      <c r="Z1897" s="1"/>
      <c r="AA1897" s="1"/>
      <c r="AB1897" s="1"/>
      <c r="AC1897" s="1"/>
      <c r="AD1897" s="1"/>
      <c r="AE1897" s="1"/>
    </row>
    <row r="1898" spans="4:31" ht="15.75" customHeight="1" x14ac:dyDescent="0.4">
      <c r="D1898" s="1"/>
      <c r="E1898" s="3"/>
      <c r="F1898" s="1"/>
      <c r="G1898" s="1"/>
      <c r="H1898" s="1"/>
      <c r="I1898" s="1"/>
      <c r="J1898" s="1"/>
      <c r="K1898" s="1"/>
      <c r="L1898" s="1"/>
      <c r="M1898" s="1"/>
      <c r="N1898" s="1"/>
      <c r="O1898" s="1"/>
      <c r="P1898" s="1"/>
      <c r="Q1898" s="1"/>
      <c r="R1898" s="1"/>
      <c r="S1898" s="1"/>
      <c r="T1898" s="1"/>
      <c r="U1898" s="1"/>
      <c r="V1898" s="1"/>
      <c r="W1898" s="1"/>
      <c r="X1898" s="1"/>
      <c r="Y1898" s="1"/>
      <c r="Z1898" s="1"/>
      <c r="AA1898" s="1"/>
      <c r="AB1898" s="1"/>
      <c r="AC1898" s="1"/>
      <c r="AD1898" s="1"/>
      <c r="AE1898" s="1"/>
    </row>
    <row r="1899" spans="4:31" ht="15.75" customHeight="1" x14ac:dyDescent="0.4">
      <c r="D1899" s="1"/>
      <c r="E1899" s="3"/>
      <c r="F1899" s="1"/>
      <c r="G1899" s="1"/>
      <c r="H1899" s="1"/>
      <c r="I1899" s="1"/>
      <c r="J1899" s="1"/>
      <c r="K1899" s="1"/>
      <c r="L1899" s="1"/>
      <c r="M1899" s="1"/>
      <c r="N1899" s="1"/>
      <c r="O1899" s="1"/>
      <c r="P1899" s="1"/>
      <c r="Q1899" s="1"/>
      <c r="R1899" s="1"/>
      <c r="S1899" s="1"/>
      <c r="T1899" s="1"/>
      <c r="U1899" s="1"/>
      <c r="V1899" s="1"/>
      <c r="W1899" s="1"/>
      <c r="X1899" s="1"/>
      <c r="Y1899" s="1"/>
      <c r="Z1899" s="1"/>
      <c r="AA1899" s="1"/>
      <c r="AB1899" s="1"/>
      <c r="AC1899" s="1"/>
      <c r="AD1899" s="1"/>
      <c r="AE1899" s="1"/>
    </row>
    <row r="1900" spans="4:31" ht="15.75" customHeight="1" x14ac:dyDescent="0.4">
      <c r="D1900" s="1"/>
      <c r="E1900" s="3"/>
      <c r="F1900" s="1"/>
      <c r="G1900" s="1"/>
      <c r="H1900" s="1"/>
      <c r="I1900" s="1"/>
      <c r="J1900" s="1"/>
      <c r="K1900" s="1"/>
      <c r="L1900" s="1"/>
      <c r="M1900" s="1"/>
      <c r="N1900" s="1"/>
      <c r="O1900" s="1"/>
      <c r="P1900" s="1"/>
      <c r="Q1900" s="1"/>
      <c r="R1900" s="1"/>
      <c r="S1900" s="1"/>
      <c r="T1900" s="1"/>
      <c r="U1900" s="1"/>
      <c r="V1900" s="1"/>
      <c r="W1900" s="1"/>
      <c r="X1900" s="1"/>
      <c r="Y1900" s="1"/>
      <c r="Z1900" s="1"/>
      <c r="AA1900" s="1"/>
      <c r="AB1900" s="1"/>
      <c r="AC1900" s="1"/>
      <c r="AD1900" s="1"/>
      <c r="AE1900" s="1"/>
    </row>
    <row r="1901" spans="4:31" ht="15.75" customHeight="1" x14ac:dyDescent="0.4">
      <c r="D1901" s="1"/>
      <c r="E1901" s="3"/>
      <c r="F1901" s="1"/>
      <c r="G1901" s="1"/>
      <c r="H1901" s="1"/>
      <c r="I1901" s="1"/>
      <c r="J1901" s="1"/>
      <c r="K1901" s="1"/>
      <c r="L1901" s="1"/>
      <c r="M1901" s="1"/>
      <c r="N1901" s="1"/>
      <c r="O1901" s="1"/>
      <c r="P1901" s="1"/>
      <c r="Q1901" s="1"/>
      <c r="R1901" s="1"/>
      <c r="S1901" s="1"/>
      <c r="T1901" s="1"/>
      <c r="U1901" s="1"/>
      <c r="V1901" s="1"/>
      <c r="W1901" s="1"/>
      <c r="X1901" s="1"/>
      <c r="Y1901" s="1"/>
      <c r="Z1901" s="1"/>
      <c r="AA1901" s="1"/>
      <c r="AB1901" s="1"/>
      <c r="AC1901" s="1"/>
      <c r="AD1901" s="1"/>
      <c r="AE1901" s="1"/>
    </row>
    <row r="1902" spans="4:31" ht="15.75" customHeight="1" x14ac:dyDescent="0.4">
      <c r="D1902" s="1"/>
      <c r="E1902" s="3"/>
      <c r="F1902" s="1"/>
      <c r="G1902" s="1"/>
      <c r="H1902" s="1"/>
      <c r="I1902" s="1"/>
      <c r="J1902" s="1"/>
      <c r="K1902" s="1"/>
      <c r="L1902" s="1"/>
      <c r="M1902" s="1"/>
      <c r="N1902" s="1"/>
      <c r="O1902" s="1"/>
      <c r="P1902" s="1"/>
      <c r="Q1902" s="1"/>
      <c r="R1902" s="1"/>
      <c r="S1902" s="1"/>
      <c r="T1902" s="1"/>
      <c r="U1902" s="1"/>
      <c r="V1902" s="1"/>
      <c r="W1902" s="1"/>
      <c r="X1902" s="1"/>
      <c r="Y1902" s="1"/>
      <c r="Z1902" s="1"/>
      <c r="AA1902" s="1"/>
      <c r="AB1902" s="1"/>
      <c r="AC1902" s="1"/>
      <c r="AD1902" s="1"/>
      <c r="AE1902" s="1"/>
    </row>
    <row r="1903" spans="4:31" ht="15.75" customHeight="1" x14ac:dyDescent="0.4">
      <c r="D1903" s="1"/>
      <c r="E1903" s="3"/>
      <c r="F1903" s="1"/>
      <c r="G1903" s="1"/>
      <c r="H1903" s="1"/>
      <c r="I1903" s="1"/>
      <c r="J1903" s="1"/>
      <c r="K1903" s="1"/>
      <c r="L1903" s="1"/>
      <c r="M1903" s="1"/>
      <c r="N1903" s="1"/>
      <c r="O1903" s="1"/>
      <c r="P1903" s="1"/>
      <c r="Q1903" s="1"/>
      <c r="R1903" s="1"/>
      <c r="S1903" s="1"/>
      <c r="T1903" s="1"/>
      <c r="U1903" s="1"/>
      <c r="V1903" s="1"/>
      <c r="W1903" s="1"/>
      <c r="X1903" s="1"/>
      <c r="Y1903" s="1"/>
      <c r="Z1903" s="1"/>
      <c r="AA1903" s="1"/>
      <c r="AB1903" s="1"/>
      <c r="AC1903" s="1"/>
      <c r="AD1903" s="1"/>
      <c r="AE1903" s="1"/>
    </row>
    <row r="1904" spans="4:31" ht="15.75" customHeight="1" x14ac:dyDescent="0.4">
      <c r="D1904" s="1"/>
      <c r="E1904" s="3"/>
      <c r="F1904" s="1"/>
      <c r="G1904" s="1"/>
      <c r="H1904" s="1"/>
      <c r="I1904" s="1"/>
      <c r="J1904" s="1"/>
      <c r="K1904" s="1"/>
      <c r="L1904" s="1"/>
      <c r="M1904" s="1"/>
      <c r="N1904" s="1"/>
      <c r="O1904" s="1"/>
      <c r="P1904" s="1"/>
      <c r="Q1904" s="1"/>
      <c r="R1904" s="1"/>
      <c r="S1904" s="1"/>
      <c r="T1904" s="1"/>
      <c r="U1904" s="1"/>
      <c r="V1904" s="1"/>
      <c r="W1904" s="1"/>
      <c r="X1904" s="1"/>
      <c r="Y1904" s="1"/>
      <c r="Z1904" s="1"/>
      <c r="AA1904" s="1"/>
      <c r="AB1904" s="1"/>
      <c r="AC1904" s="1"/>
      <c r="AD1904" s="1"/>
      <c r="AE1904" s="1"/>
    </row>
    <row r="1905" spans="4:31" ht="15.75" customHeight="1" x14ac:dyDescent="0.4">
      <c r="D1905" s="1"/>
      <c r="E1905" s="3"/>
      <c r="F1905" s="1"/>
      <c r="G1905" s="1"/>
      <c r="H1905" s="1"/>
      <c r="I1905" s="1"/>
      <c r="J1905" s="1"/>
      <c r="K1905" s="1"/>
      <c r="L1905" s="1"/>
      <c r="M1905" s="1"/>
      <c r="N1905" s="1"/>
      <c r="O1905" s="1"/>
      <c r="P1905" s="1"/>
      <c r="Q1905" s="1"/>
      <c r="R1905" s="1"/>
      <c r="S1905" s="1"/>
      <c r="T1905" s="1"/>
      <c r="U1905" s="1"/>
      <c r="V1905" s="1"/>
      <c r="W1905" s="1"/>
      <c r="X1905" s="1"/>
      <c r="Y1905" s="1"/>
      <c r="Z1905" s="1"/>
      <c r="AA1905" s="1"/>
      <c r="AB1905" s="1"/>
      <c r="AC1905" s="1"/>
      <c r="AD1905" s="1"/>
      <c r="AE1905" s="1"/>
    </row>
    <row r="1906" spans="4:31" ht="15.75" customHeight="1" x14ac:dyDescent="0.4">
      <c r="D1906" s="1"/>
      <c r="E1906" s="3"/>
      <c r="F1906" s="1"/>
      <c r="G1906" s="1"/>
      <c r="H1906" s="1"/>
      <c r="I1906" s="1"/>
      <c r="J1906" s="1"/>
      <c r="K1906" s="1"/>
      <c r="L1906" s="1"/>
      <c r="M1906" s="1"/>
      <c r="N1906" s="1"/>
      <c r="O1906" s="1"/>
      <c r="P1906" s="1"/>
      <c r="Q1906" s="1"/>
      <c r="R1906" s="1"/>
      <c r="S1906" s="1"/>
      <c r="T1906" s="1"/>
      <c r="U1906" s="1"/>
      <c r="V1906" s="1"/>
      <c r="W1906" s="1"/>
      <c r="X1906" s="1"/>
      <c r="Y1906" s="1"/>
      <c r="Z1906" s="1"/>
      <c r="AA1906" s="1"/>
      <c r="AB1906" s="1"/>
      <c r="AC1906" s="1"/>
      <c r="AD1906" s="1"/>
      <c r="AE1906" s="1"/>
    </row>
    <row r="1907" spans="4:31" ht="15.75" customHeight="1" x14ac:dyDescent="0.4">
      <c r="D1907" s="1"/>
      <c r="E1907" s="3"/>
      <c r="F1907" s="1"/>
      <c r="G1907" s="1"/>
      <c r="H1907" s="1"/>
      <c r="I1907" s="1"/>
      <c r="J1907" s="1"/>
      <c r="K1907" s="1"/>
      <c r="L1907" s="1"/>
      <c r="M1907" s="1"/>
      <c r="N1907" s="1"/>
      <c r="O1907" s="1"/>
      <c r="P1907" s="1"/>
      <c r="Q1907" s="1"/>
      <c r="R1907" s="1"/>
      <c r="S1907" s="1"/>
      <c r="T1907" s="1"/>
      <c r="U1907" s="1"/>
      <c r="V1907" s="1"/>
      <c r="W1907" s="1"/>
      <c r="X1907" s="1"/>
      <c r="Y1907" s="1"/>
      <c r="Z1907" s="1"/>
      <c r="AA1907" s="1"/>
      <c r="AB1907" s="1"/>
      <c r="AC1907" s="1"/>
      <c r="AD1907" s="1"/>
      <c r="AE1907" s="1"/>
    </row>
    <row r="1908" spans="4:31" ht="15.75" customHeight="1" x14ac:dyDescent="0.4">
      <c r="D1908" s="1"/>
      <c r="E1908" s="3"/>
      <c r="F1908" s="1"/>
      <c r="G1908" s="1"/>
      <c r="H1908" s="1"/>
      <c r="I1908" s="1"/>
      <c r="J1908" s="1"/>
      <c r="K1908" s="1"/>
      <c r="L1908" s="1"/>
      <c r="M1908" s="1"/>
      <c r="N1908" s="1"/>
      <c r="O1908" s="1"/>
      <c r="P1908" s="1"/>
      <c r="Q1908" s="1"/>
      <c r="R1908" s="1"/>
      <c r="S1908" s="1"/>
      <c r="T1908" s="1"/>
      <c r="U1908" s="1"/>
      <c r="V1908" s="1"/>
      <c r="W1908" s="1"/>
      <c r="X1908" s="1"/>
      <c r="Y1908" s="1"/>
      <c r="Z1908" s="1"/>
      <c r="AA1908" s="1"/>
      <c r="AB1908" s="1"/>
      <c r="AC1908" s="1"/>
      <c r="AD1908" s="1"/>
      <c r="AE1908" s="1"/>
    </row>
    <row r="1909" spans="4:31" ht="15.75" customHeight="1" x14ac:dyDescent="0.4">
      <c r="D1909" s="1"/>
      <c r="E1909" s="3"/>
      <c r="F1909" s="1"/>
      <c r="G1909" s="1"/>
      <c r="H1909" s="1"/>
      <c r="I1909" s="1"/>
      <c r="J1909" s="1"/>
      <c r="K1909" s="1"/>
      <c r="L1909" s="1"/>
      <c r="M1909" s="1"/>
      <c r="N1909" s="1"/>
      <c r="O1909" s="1"/>
      <c r="P1909" s="1"/>
      <c r="Q1909" s="1"/>
      <c r="R1909" s="1"/>
      <c r="S1909" s="1"/>
      <c r="T1909" s="1"/>
      <c r="U1909" s="1"/>
      <c r="V1909" s="1"/>
      <c r="W1909" s="1"/>
      <c r="X1909" s="1"/>
      <c r="Y1909" s="1"/>
      <c r="Z1909" s="1"/>
      <c r="AA1909" s="1"/>
      <c r="AB1909" s="1"/>
      <c r="AC1909" s="1"/>
      <c r="AD1909" s="1"/>
      <c r="AE1909" s="1"/>
    </row>
    <row r="1910" spans="4:31" ht="15.75" customHeight="1" x14ac:dyDescent="0.4">
      <c r="D1910" s="1"/>
      <c r="E1910" s="3"/>
      <c r="F1910" s="1"/>
      <c r="G1910" s="1"/>
      <c r="H1910" s="1"/>
      <c r="I1910" s="1"/>
      <c r="J1910" s="1"/>
      <c r="K1910" s="1"/>
      <c r="L1910" s="1"/>
      <c r="M1910" s="1"/>
      <c r="N1910" s="1"/>
      <c r="O1910" s="1"/>
      <c r="P1910" s="1"/>
      <c r="Q1910" s="1"/>
      <c r="R1910" s="1"/>
      <c r="S1910" s="1"/>
      <c r="T1910" s="1"/>
      <c r="U1910" s="1"/>
      <c r="V1910" s="1"/>
      <c r="W1910" s="1"/>
      <c r="X1910" s="1"/>
      <c r="Y1910" s="1"/>
      <c r="Z1910" s="1"/>
      <c r="AA1910" s="1"/>
      <c r="AB1910" s="1"/>
      <c r="AC1910" s="1"/>
      <c r="AD1910" s="1"/>
      <c r="AE1910" s="1"/>
    </row>
    <row r="1911" spans="4:31" ht="15.75" customHeight="1" x14ac:dyDescent="0.4">
      <c r="D1911" s="1"/>
      <c r="E1911" s="3"/>
      <c r="F1911" s="1"/>
      <c r="G1911" s="1"/>
      <c r="H1911" s="1"/>
      <c r="I1911" s="1"/>
      <c r="J1911" s="1"/>
      <c r="K1911" s="1"/>
      <c r="L1911" s="1"/>
      <c r="M1911" s="1"/>
      <c r="N1911" s="1"/>
      <c r="O1911" s="1"/>
      <c r="P1911" s="1"/>
      <c r="Q1911" s="1"/>
      <c r="R1911" s="1"/>
      <c r="S1911" s="1"/>
      <c r="T1911" s="1"/>
      <c r="U1911" s="1"/>
      <c r="V1911" s="1"/>
      <c r="W1911" s="1"/>
      <c r="X1911" s="1"/>
      <c r="Y1911" s="1"/>
      <c r="Z1911" s="1"/>
      <c r="AA1911" s="1"/>
      <c r="AB1911" s="1"/>
      <c r="AC1911" s="1"/>
      <c r="AD1911" s="1"/>
      <c r="AE1911" s="1"/>
    </row>
    <row r="1912" spans="4:31" ht="15.75" customHeight="1" x14ac:dyDescent="0.4">
      <c r="D1912" s="1"/>
      <c r="E1912" s="3"/>
      <c r="F1912" s="1"/>
      <c r="G1912" s="1"/>
      <c r="H1912" s="1"/>
      <c r="I1912" s="1"/>
      <c r="J1912" s="1"/>
      <c r="K1912" s="1"/>
      <c r="L1912" s="1"/>
      <c r="M1912" s="1"/>
      <c r="N1912" s="1"/>
      <c r="O1912" s="1"/>
      <c r="P1912" s="1"/>
      <c r="Q1912" s="1"/>
      <c r="R1912" s="1"/>
      <c r="S1912" s="1"/>
      <c r="T1912" s="1"/>
      <c r="U1912" s="1"/>
      <c r="V1912" s="1"/>
      <c r="W1912" s="1"/>
      <c r="X1912" s="1"/>
      <c r="Y1912" s="1"/>
      <c r="Z1912" s="1"/>
      <c r="AA1912" s="1"/>
      <c r="AB1912" s="1"/>
      <c r="AC1912" s="1"/>
      <c r="AD1912" s="1"/>
      <c r="AE1912" s="1"/>
    </row>
    <row r="1913" spans="4:31" ht="15.75" customHeight="1" x14ac:dyDescent="0.4">
      <c r="D1913" s="1"/>
      <c r="E1913" s="3"/>
      <c r="F1913" s="1"/>
      <c r="G1913" s="1"/>
      <c r="H1913" s="1"/>
      <c r="I1913" s="1"/>
      <c r="J1913" s="1"/>
      <c r="K1913" s="1"/>
      <c r="L1913" s="1"/>
      <c r="M1913" s="1"/>
      <c r="N1913" s="1"/>
      <c r="O1913" s="1"/>
      <c r="P1913" s="1"/>
      <c r="Q1913" s="1"/>
      <c r="R1913" s="1"/>
      <c r="S1913" s="1"/>
      <c r="T1913" s="1"/>
      <c r="U1913" s="1"/>
      <c r="V1913" s="1"/>
      <c r="W1913" s="1"/>
      <c r="X1913" s="1"/>
      <c r="Y1913" s="1"/>
      <c r="Z1913" s="1"/>
      <c r="AA1913" s="1"/>
      <c r="AB1913" s="1"/>
      <c r="AC1913" s="1"/>
      <c r="AD1913" s="1"/>
      <c r="AE1913" s="1"/>
    </row>
    <row r="1914" spans="4:31" ht="15.75" customHeight="1" x14ac:dyDescent="0.4">
      <c r="D1914" s="1"/>
      <c r="E1914" s="3"/>
      <c r="F1914" s="1"/>
      <c r="G1914" s="1"/>
      <c r="H1914" s="1"/>
      <c r="I1914" s="1"/>
      <c r="J1914" s="1"/>
      <c r="K1914" s="1"/>
      <c r="L1914" s="1"/>
      <c r="M1914" s="1"/>
      <c r="N1914" s="1"/>
      <c r="O1914" s="1"/>
      <c r="P1914" s="1"/>
      <c r="Q1914" s="1"/>
      <c r="R1914" s="1"/>
      <c r="S1914" s="1"/>
      <c r="T1914" s="1"/>
      <c r="U1914" s="1"/>
      <c r="V1914" s="1"/>
      <c r="W1914" s="1"/>
      <c r="X1914" s="1"/>
      <c r="Y1914" s="1"/>
      <c r="Z1914" s="1"/>
      <c r="AA1914" s="1"/>
      <c r="AB1914" s="1"/>
      <c r="AC1914" s="1"/>
      <c r="AD1914" s="1"/>
      <c r="AE1914" s="1"/>
    </row>
    <row r="1915" spans="4:31" ht="15.75" customHeight="1" x14ac:dyDescent="0.4">
      <c r="D1915" s="1"/>
      <c r="E1915" s="3"/>
      <c r="F1915" s="1"/>
      <c r="G1915" s="1"/>
      <c r="H1915" s="1"/>
      <c r="I1915" s="1"/>
      <c r="J1915" s="1"/>
      <c r="K1915" s="1"/>
      <c r="L1915" s="1"/>
      <c r="M1915" s="1"/>
      <c r="N1915" s="1"/>
      <c r="O1915" s="1"/>
      <c r="P1915" s="1"/>
      <c r="Q1915" s="1"/>
      <c r="R1915" s="1"/>
      <c r="S1915" s="1"/>
      <c r="T1915" s="1"/>
      <c r="U1915" s="1"/>
      <c r="V1915" s="1"/>
      <c r="W1915" s="1"/>
      <c r="X1915" s="1"/>
      <c r="Y1915" s="1"/>
      <c r="Z1915" s="1"/>
      <c r="AA1915" s="1"/>
      <c r="AB1915" s="1"/>
      <c r="AC1915" s="1"/>
      <c r="AD1915" s="1"/>
      <c r="AE1915" s="1"/>
    </row>
    <row r="1916" spans="4:31" ht="15.75" customHeight="1" x14ac:dyDescent="0.4">
      <c r="D1916" s="1"/>
      <c r="E1916" s="3"/>
      <c r="F1916" s="1"/>
      <c r="G1916" s="1"/>
      <c r="H1916" s="1"/>
      <c r="I1916" s="1"/>
      <c r="J1916" s="1"/>
      <c r="K1916" s="1"/>
      <c r="L1916" s="1"/>
      <c r="M1916" s="1"/>
      <c r="N1916" s="1"/>
      <c r="O1916" s="1"/>
      <c r="P1916" s="1"/>
      <c r="Q1916" s="1"/>
      <c r="R1916" s="1"/>
      <c r="S1916" s="1"/>
      <c r="T1916" s="1"/>
      <c r="U1916" s="1"/>
      <c r="V1916" s="1"/>
      <c r="W1916" s="1"/>
      <c r="X1916" s="1"/>
      <c r="Y1916" s="1"/>
      <c r="Z1916" s="1"/>
      <c r="AA1916" s="1"/>
      <c r="AB1916" s="1"/>
      <c r="AC1916" s="1"/>
      <c r="AD1916" s="1"/>
      <c r="AE1916" s="1"/>
    </row>
    <row r="1917" spans="4:31" ht="15.75" customHeight="1" x14ac:dyDescent="0.4">
      <c r="D1917" s="1"/>
      <c r="E1917" s="3"/>
      <c r="F1917" s="1"/>
      <c r="G1917" s="1"/>
      <c r="H1917" s="1"/>
      <c r="I1917" s="1"/>
      <c r="J1917" s="1"/>
      <c r="K1917" s="1"/>
      <c r="L1917" s="1"/>
      <c r="M1917" s="1"/>
      <c r="N1917" s="1"/>
      <c r="O1917" s="1"/>
      <c r="P1917" s="1"/>
      <c r="Q1917" s="1"/>
      <c r="R1917" s="1"/>
      <c r="S1917" s="1"/>
      <c r="T1917" s="1"/>
      <c r="U1917" s="1"/>
      <c r="V1917" s="1"/>
      <c r="W1917" s="1"/>
      <c r="X1917" s="1"/>
      <c r="Y1917" s="1"/>
      <c r="Z1917" s="1"/>
      <c r="AA1917" s="1"/>
      <c r="AB1917" s="1"/>
      <c r="AC1917" s="1"/>
      <c r="AD1917" s="1"/>
      <c r="AE1917" s="1"/>
    </row>
    <row r="1918" spans="4:31" ht="15.75" customHeight="1" x14ac:dyDescent="0.4">
      <c r="D1918" s="1"/>
      <c r="E1918" s="3"/>
      <c r="F1918" s="1"/>
      <c r="G1918" s="1"/>
      <c r="H1918" s="1"/>
      <c r="I1918" s="1"/>
      <c r="J1918" s="1"/>
      <c r="K1918" s="1"/>
      <c r="L1918" s="1"/>
      <c r="M1918" s="1"/>
      <c r="N1918" s="1"/>
      <c r="O1918" s="1"/>
      <c r="P1918" s="1"/>
      <c r="Q1918" s="1"/>
      <c r="R1918" s="1"/>
      <c r="S1918" s="1"/>
      <c r="T1918" s="1"/>
      <c r="U1918" s="1"/>
      <c r="V1918" s="1"/>
      <c r="W1918" s="1"/>
      <c r="X1918" s="1"/>
      <c r="Y1918" s="1"/>
      <c r="Z1918" s="1"/>
      <c r="AA1918" s="1"/>
      <c r="AB1918" s="1"/>
      <c r="AC1918" s="1"/>
      <c r="AD1918" s="1"/>
      <c r="AE1918" s="1"/>
    </row>
    <row r="1919" spans="4:31" ht="15.75" customHeight="1" x14ac:dyDescent="0.4">
      <c r="D1919" s="1"/>
      <c r="E1919" s="3"/>
      <c r="F1919" s="1"/>
      <c r="G1919" s="1"/>
      <c r="H1919" s="1"/>
      <c r="I1919" s="1"/>
      <c r="J1919" s="1"/>
      <c r="K1919" s="1"/>
      <c r="L1919" s="1"/>
      <c r="M1919" s="1"/>
      <c r="N1919" s="1"/>
      <c r="O1919" s="1"/>
      <c r="P1919" s="1"/>
      <c r="Q1919" s="1"/>
      <c r="R1919" s="1"/>
      <c r="S1919" s="1"/>
      <c r="T1919" s="1"/>
      <c r="U1919" s="1"/>
      <c r="V1919" s="1"/>
      <c r="W1919" s="1"/>
      <c r="X1919" s="1"/>
      <c r="Y1919" s="1"/>
      <c r="Z1919" s="1"/>
      <c r="AA1919" s="1"/>
      <c r="AB1919" s="1"/>
      <c r="AC1919" s="1"/>
      <c r="AD1919" s="1"/>
      <c r="AE1919" s="1"/>
    </row>
    <row r="1920" spans="4:31" ht="15.75" customHeight="1" x14ac:dyDescent="0.4">
      <c r="D1920" s="1"/>
      <c r="E1920" s="3"/>
      <c r="F1920" s="1"/>
      <c r="G1920" s="1"/>
      <c r="H1920" s="1"/>
      <c r="I1920" s="1"/>
      <c r="J1920" s="1"/>
      <c r="K1920" s="1"/>
      <c r="L1920" s="1"/>
      <c r="M1920" s="1"/>
      <c r="N1920" s="1"/>
      <c r="O1920" s="1"/>
      <c r="P1920" s="1"/>
      <c r="Q1920" s="1"/>
      <c r="R1920" s="1"/>
      <c r="S1920" s="1"/>
      <c r="T1920" s="1"/>
      <c r="U1920" s="1"/>
      <c r="V1920" s="1"/>
      <c r="W1920" s="1"/>
      <c r="X1920" s="1"/>
      <c r="Y1920" s="1"/>
      <c r="Z1920" s="1"/>
      <c r="AA1920" s="1"/>
      <c r="AB1920" s="1"/>
      <c r="AC1920" s="1"/>
      <c r="AD1920" s="1"/>
      <c r="AE1920" s="1"/>
    </row>
    <row r="1921" spans="4:31" ht="15.75" customHeight="1" x14ac:dyDescent="0.4">
      <c r="D1921" s="1"/>
      <c r="E1921" s="3"/>
      <c r="F1921" s="1"/>
      <c r="G1921" s="1"/>
      <c r="H1921" s="1"/>
      <c r="I1921" s="1"/>
      <c r="J1921" s="1"/>
      <c r="K1921" s="1"/>
      <c r="L1921" s="1"/>
      <c r="M1921" s="1"/>
      <c r="N1921" s="1"/>
      <c r="O1921" s="1"/>
      <c r="P1921" s="1"/>
      <c r="Q1921" s="1"/>
      <c r="R1921" s="1"/>
      <c r="S1921" s="1"/>
      <c r="T1921" s="1"/>
      <c r="U1921" s="1"/>
      <c r="V1921" s="1"/>
      <c r="W1921" s="1"/>
      <c r="X1921" s="1"/>
      <c r="Y1921" s="1"/>
      <c r="Z1921" s="1"/>
      <c r="AA1921" s="1"/>
      <c r="AB1921" s="1"/>
      <c r="AC1921" s="1"/>
      <c r="AD1921" s="1"/>
      <c r="AE1921" s="1"/>
    </row>
    <row r="1922" spans="4:31" ht="15.75" customHeight="1" x14ac:dyDescent="0.4">
      <c r="D1922" s="1"/>
      <c r="E1922" s="3"/>
      <c r="F1922" s="1"/>
      <c r="G1922" s="1"/>
      <c r="H1922" s="1"/>
      <c r="I1922" s="1"/>
      <c r="J1922" s="1"/>
      <c r="K1922" s="1"/>
      <c r="L1922" s="1"/>
      <c r="M1922" s="1"/>
      <c r="N1922" s="1"/>
      <c r="O1922" s="1"/>
      <c r="P1922" s="1"/>
      <c r="Q1922" s="1"/>
      <c r="R1922" s="1"/>
      <c r="S1922" s="1"/>
      <c r="T1922" s="1"/>
      <c r="U1922" s="1"/>
      <c r="V1922" s="1"/>
      <c r="W1922" s="1"/>
      <c r="X1922" s="1"/>
      <c r="Y1922" s="1"/>
      <c r="Z1922" s="1"/>
      <c r="AA1922" s="1"/>
      <c r="AB1922" s="1"/>
      <c r="AC1922" s="1"/>
      <c r="AD1922" s="1"/>
      <c r="AE1922" s="1"/>
    </row>
    <row r="1923" spans="4:31" ht="15.75" customHeight="1" x14ac:dyDescent="0.4">
      <c r="D1923" s="1"/>
      <c r="E1923" s="3"/>
      <c r="F1923" s="1"/>
      <c r="G1923" s="1"/>
      <c r="H1923" s="1"/>
      <c r="I1923" s="1"/>
      <c r="J1923" s="1"/>
      <c r="K1923" s="1"/>
      <c r="L1923" s="1"/>
      <c r="M1923" s="1"/>
      <c r="N1923" s="1"/>
      <c r="O1923" s="1"/>
      <c r="P1923" s="1"/>
      <c r="Q1923" s="1"/>
      <c r="R1923" s="1"/>
      <c r="S1923" s="1"/>
      <c r="T1923" s="1"/>
      <c r="U1923" s="1"/>
      <c r="V1923" s="1"/>
      <c r="W1923" s="1"/>
      <c r="X1923" s="1"/>
      <c r="Y1923" s="1"/>
      <c r="Z1923" s="1"/>
      <c r="AA1923" s="1"/>
      <c r="AB1923" s="1"/>
      <c r="AC1923" s="1"/>
      <c r="AD1923" s="1"/>
      <c r="AE1923" s="1"/>
    </row>
    <row r="1924" spans="4:31" ht="15.75" customHeight="1" x14ac:dyDescent="0.4">
      <c r="D1924" s="1"/>
      <c r="E1924" s="3"/>
      <c r="F1924" s="1"/>
      <c r="G1924" s="1"/>
      <c r="H1924" s="1"/>
      <c r="I1924" s="1"/>
      <c r="J1924" s="1"/>
      <c r="K1924" s="1"/>
      <c r="L1924" s="1"/>
      <c r="M1924" s="1"/>
      <c r="N1924" s="1"/>
      <c r="O1924" s="1"/>
      <c r="P1924" s="1"/>
      <c r="Q1924" s="1"/>
      <c r="R1924" s="1"/>
      <c r="S1924" s="1"/>
      <c r="T1924" s="1"/>
      <c r="U1924" s="1"/>
      <c r="V1924" s="1"/>
      <c r="W1924" s="1"/>
      <c r="X1924" s="1"/>
      <c r="Y1924" s="1"/>
      <c r="Z1924" s="1"/>
      <c r="AA1924" s="1"/>
      <c r="AB1924" s="1"/>
      <c r="AC1924" s="1"/>
      <c r="AD1924" s="1"/>
      <c r="AE1924" s="1"/>
    </row>
    <row r="1925" spans="4:31" ht="15.75" customHeight="1" x14ac:dyDescent="0.4">
      <c r="D1925" s="1"/>
      <c r="E1925" s="3"/>
      <c r="F1925" s="1"/>
      <c r="G1925" s="1"/>
      <c r="H1925" s="1"/>
      <c r="I1925" s="1"/>
      <c r="J1925" s="1"/>
      <c r="K1925" s="1"/>
      <c r="L1925" s="1"/>
      <c r="M1925" s="1"/>
      <c r="N1925" s="1"/>
      <c r="O1925" s="1"/>
      <c r="P1925" s="1"/>
      <c r="Q1925" s="1"/>
      <c r="R1925" s="1"/>
      <c r="S1925" s="1"/>
      <c r="T1925" s="1"/>
      <c r="U1925" s="1"/>
      <c r="V1925" s="1"/>
      <c r="W1925" s="1"/>
      <c r="X1925" s="1"/>
      <c r="Y1925" s="1"/>
      <c r="Z1925" s="1"/>
      <c r="AA1925" s="1"/>
      <c r="AB1925" s="1"/>
      <c r="AC1925" s="1"/>
      <c r="AD1925" s="1"/>
      <c r="AE1925" s="1"/>
    </row>
    <row r="1926" spans="4:31" ht="15.75" customHeight="1" x14ac:dyDescent="0.4">
      <c r="D1926" s="1"/>
      <c r="E1926" s="3"/>
      <c r="F1926" s="1"/>
      <c r="G1926" s="1"/>
      <c r="H1926" s="1"/>
      <c r="I1926" s="1"/>
      <c r="J1926" s="1"/>
      <c r="K1926" s="1"/>
      <c r="L1926" s="1"/>
      <c r="M1926" s="1"/>
      <c r="N1926" s="1"/>
      <c r="O1926" s="1"/>
      <c r="P1926" s="1"/>
      <c r="Q1926" s="1"/>
      <c r="R1926" s="1"/>
      <c r="S1926" s="1"/>
      <c r="T1926" s="1"/>
      <c r="U1926" s="1"/>
      <c r="V1926" s="1"/>
      <c r="W1926" s="1"/>
      <c r="X1926" s="1"/>
      <c r="Y1926" s="1"/>
      <c r="Z1926" s="1"/>
      <c r="AA1926" s="1"/>
      <c r="AB1926" s="1"/>
      <c r="AC1926" s="1"/>
      <c r="AD1926" s="1"/>
      <c r="AE1926" s="1"/>
    </row>
    <row r="1927" spans="4:31" ht="15.75" customHeight="1" x14ac:dyDescent="0.4">
      <c r="D1927" s="1"/>
      <c r="E1927" s="3"/>
      <c r="F1927" s="1"/>
      <c r="G1927" s="1"/>
      <c r="H1927" s="1"/>
      <c r="I1927" s="1"/>
      <c r="J1927" s="1"/>
      <c r="K1927" s="1"/>
      <c r="L1927" s="1"/>
      <c r="M1927" s="1"/>
      <c r="N1927" s="1"/>
      <c r="O1927" s="1"/>
      <c r="P1927" s="1"/>
      <c r="Q1927" s="1"/>
      <c r="R1927" s="1"/>
      <c r="S1927" s="1"/>
      <c r="T1927" s="1"/>
      <c r="U1927" s="1"/>
      <c r="V1927" s="1"/>
      <c r="W1927" s="1"/>
      <c r="X1927" s="1"/>
      <c r="Y1927" s="1"/>
      <c r="Z1927" s="1"/>
      <c r="AA1927" s="1"/>
      <c r="AB1927" s="1"/>
      <c r="AC1927" s="1"/>
      <c r="AD1927" s="1"/>
      <c r="AE1927" s="1"/>
    </row>
    <row r="1928" spans="4:31" ht="15.75" customHeight="1" x14ac:dyDescent="0.4">
      <c r="D1928" s="1"/>
      <c r="E1928" s="3"/>
      <c r="F1928" s="1"/>
      <c r="G1928" s="1"/>
      <c r="H1928" s="1"/>
      <c r="I1928" s="1"/>
      <c r="J1928" s="1"/>
      <c r="K1928" s="1"/>
      <c r="L1928" s="1"/>
      <c r="M1928" s="1"/>
      <c r="N1928" s="1"/>
      <c r="O1928" s="1"/>
      <c r="P1928" s="1"/>
      <c r="Q1928" s="1"/>
      <c r="R1928" s="1"/>
      <c r="S1928" s="1"/>
      <c r="T1928" s="1"/>
      <c r="U1928" s="1"/>
      <c r="V1928" s="1"/>
      <c r="W1928" s="1"/>
      <c r="X1928" s="1"/>
      <c r="Y1928" s="1"/>
      <c r="Z1928" s="1"/>
      <c r="AA1928" s="1"/>
      <c r="AB1928" s="1"/>
      <c r="AC1928" s="1"/>
      <c r="AD1928" s="1"/>
      <c r="AE1928" s="1"/>
    </row>
    <row r="1929" spans="4:31" ht="15.75" customHeight="1" x14ac:dyDescent="0.4">
      <c r="D1929" s="1"/>
      <c r="E1929" s="3"/>
      <c r="F1929" s="1"/>
      <c r="G1929" s="1"/>
      <c r="H1929" s="1"/>
      <c r="I1929" s="1"/>
      <c r="J1929" s="1"/>
      <c r="K1929" s="1"/>
      <c r="L1929" s="1"/>
      <c r="M1929" s="1"/>
      <c r="N1929" s="1"/>
      <c r="O1929" s="1"/>
      <c r="P1929" s="1"/>
      <c r="Q1929" s="1"/>
      <c r="R1929" s="1"/>
      <c r="S1929" s="1"/>
      <c r="T1929" s="1"/>
      <c r="U1929" s="1"/>
      <c r="V1929" s="1"/>
      <c r="W1929" s="1"/>
      <c r="X1929" s="1"/>
      <c r="Y1929" s="1"/>
      <c r="Z1929" s="1"/>
      <c r="AA1929" s="1"/>
      <c r="AB1929" s="1"/>
      <c r="AC1929" s="1"/>
      <c r="AD1929" s="1"/>
      <c r="AE1929" s="1"/>
    </row>
    <row r="1930" spans="4:31" ht="15.75" customHeight="1" x14ac:dyDescent="0.4">
      <c r="D1930" s="1"/>
      <c r="E1930" s="3"/>
      <c r="F1930" s="1"/>
      <c r="G1930" s="1"/>
      <c r="H1930" s="1"/>
      <c r="I1930" s="1"/>
      <c r="J1930" s="1"/>
      <c r="K1930" s="1"/>
      <c r="L1930" s="1"/>
      <c r="M1930" s="1"/>
      <c r="N1930" s="1"/>
      <c r="O1930" s="1"/>
      <c r="P1930" s="1"/>
      <c r="Q1930" s="1"/>
      <c r="R1930" s="1"/>
      <c r="S1930" s="1"/>
      <c r="T1930" s="1"/>
      <c r="U1930" s="1"/>
      <c r="V1930" s="1"/>
      <c r="W1930" s="1"/>
      <c r="X1930" s="1"/>
      <c r="Y1930" s="1"/>
      <c r="Z1930" s="1"/>
      <c r="AA1930" s="1"/>
      <c r="AB1930" s="1"/>
      <c r="AC1930" s="1"/>
      <c r="AD1930" s="1"/>
      <c r="AE1930" s="1"/>
    </row>
    <row r="1931" spans="4:31" ht="15.75" customHeight="1" x14ac:dyDescent="0.4">
      <c r="D1931" s="1"/>
      <c r="E1931" s="3"/>
      <c r="F1931" s="1"/>
      <c r="G1931" s="1"/>
      <c r="H1931" s="1"/>
      <c r="I1931" s="1"/>
      <c r="J1931" s="1"/>
      <c r="K1931" s="1"/>
      <c r="L1931" s="1"/>
      <c r="M1931" s="1"/>
      <c r="N1931" s="1"/>
      <c r="O1931" s="1"/>
      <c r="P1931" s="1"/>
      <c r="Q1931" s="1"/>
      <c r="R1931" s="1"/>
      <c r="S1931" s="1"/>
      <c r="T1931" s="1"/>
      <c r="U1931" s="1"/>
      <c r="V1931" s="1"/>
      <c r="W1931" s="1"/>
      <c r="X1931" s="1"/>
      <c r="Y1931" s="1"/>
      <c r="Z1931" s="1"/>
      <c r="AA1931" s="1"/>
      <c r="AB1931" s="1"/>
      <c r="AC1931" s="1"/>
      <c r="AD1931" s="1"/>
      <c r="AE1931" s="1"/>
    </row>
    <row r="1932" spans="4:31" ht="15.75" customHeight="1" x14ac:dyDescent="0.4">
      <c r="D1932" s="1"/>
      <c r="E1932" s="3"/>
      <c r="F1932" s="1"/>
      <c r="G1932" s="1"/>
      <c r="H1932" s="1"/>
      <c r="I1932" s="1"/>
      <c r="J1932" s="1"/>
      <c r="K1932" s="1"/>
      <c r="L1932" s="1"/>
      <c r="M1932" s="1"/>
      <c r="N1932" s="1"/>
      <c r="O1932" s="1"/>
      <c r="P1932" s="1"/>
      <c r="Q1932" s="1"/>
      <c r="R1932" s="1"/>
      <c r="S1932" s="1"/>
      <c r="T1932" s="1"/>
      <c r="U1932" s="1"/>
      <c r="V1932" s="1"/>
      <c r="W1932" s="1"/>
      <c r="X1932" s="1"/>
      <c r="Y1932" s="1"/>
      <c r="Z1932" s="1"/>
      <c r="AA1932" s="1"/>
      <c r="AB1932" s="1"/>
      <c r="AC1932" s="1"/>
      <c r="AD1932" s="1"/>
      <c r="AE1932" s="1"/>
    </row>
    <row r="1933" spans="4:31" ht="15.75" customHeight="1" x14ac:dyDescent="0.4">
      <c r="D1933" s="1"/>
      <c r="E1933" s="3"/>
      <c r="F1933" s="1"/>
      <c r="G1933" s="1"/>
      <c r="H1933" s="1"/>
      <c r="I1933" s="1"/>
      <c r="J1933" s="1"/>
      <c r="K1933" s="1"/>
      <c r="L1933" s="1"/>
      <c r="M1933" s="1"/>
      <c r="N1933" s="1"/>
      <c r="O1933" s="1"/>
      <c r="P1933" s="1"/>
      <c r="Q1933" s="1"/>
      <c r="R1933" s="1"/>
      <c r="S1933" s="1"/>
      <c r="T1933" s="1"/>
      <c r="U1933" s="1"/>
      <c r="V1933" s="1"/>
      <c r="W1933" s="1"/>
      <c r="X1933" s="1"/>
      <c r="Y1933" s="1"/>
      <c r="Z1933" s="1"/>
      <c r="AA1933" s="1"/>
      <c r="AB1933" s="1"/>
      <c r="AC1933" s="1"/>
      <c r="AD1933" s="1"/>
      <c r="AE1933" s="1"/>
    </row>
    <row r="1934" spans="4:31" ht="15.75" customHeight="1" x14ac:dyDescent="0.4">
      <c r="D1934" s="1"/>
      <c r="E1934" s="3"/>
      <c r="F1934" s="1"/>
      <c r="G1934" s="1"/>
      <c r="H1934" s="1"/>
      <c r="I1934" s="1"/>
      <c r="J1934" s="1"/>
      <c r="K1934" s="1"/>
      <c r="L1934" s="1"/>
      <c r="M1934" s="1"/>
      <c r="N1934" s="1"/>
      <c r="O1934" s="1"/>
      <c r="P1934" s="1"/>
      <c r="Q1934" s="1"/>
      <c r="R1934" s="1"/>
      <c r="S1934" s="1"/>
      <c r="T1934" s="1"/>
      <c r="U1934" s="1"/>
      <c r="V1934" s="1"/>
      <c r="W1934" s="1"/>
      <c r="X1934" s="1"/>
      <c r="Y1934" s="1"/>
      <c r="Z1934" s="1"/>
      <c r="AA1934" s="1"/>
      <c r="AB1934" s="1"/>
      <c r="AC1934" s="1"/>
      <c r="AD1934" s="1"/>
      <c r="AE1934" s="1"/>
    </row>
    <row r="1935" spans="4:31" ht="15.75" customHeight="1" x14ac:dyDescent="0.4">
      <c r="D1935" s="1"/>
      <c r="E1935" s="3"/>
      <c r="F1935" s="1"/>
      <c r="G1935" s="1"/>
      <c r="H1935" s="1"/>
      <c r="I1935" s="1"/>
      <c r="J1935" s="1"/>
      <c r="K1935" s="1"/>
      <c r="L1935" s="1"/>
      <c r="M1935" s="1"/>
      <c r="N1935" s="1"/>
      <c r="O1935" s="1"/>
      <c r="P1935" s="1"/>
      <c r="Q1935" s="1"/>
      <c r="R1935" s="1"/>
      <c r="S1935" s="1"/>
      <c r="T1935" s="1"/>
      <c r="U1935" s="1"/>
      <c r="V1935" s="1"/>
      <c r="W1935" s="1"/>
      <c r="X1935" s="1"/>
      <c r="Y1935" s="1"/>
      <c r="Z1935" s="1"/>
      <c r="AA1935" s="1"/>
      <c r="AB1935" s="1"/>
      <c r="AC1935" s="1"/>
      <c r="AD1935" s="1"/>
      <c r="AE1935" s="1"/>
    </row>
    <row r="1936" spans="4:31" ht="15.75" customHeight="1" x14ac:dyDescent="0.4">
      <c r="D1936" s="1"/>
      <c r="E1936" s="3"/>
      <c r="F1936" s="1"/>
      <c r="G1936" s="1"/>
      <c r="H1936" s="1"/>
      <c r="I1936" s="1"/>
      <c r="J1936" s="1"/>
      <c r="K1936" s="1"/>
      <c r="L1936" s="1"/>
      <c r="M1936" s="1"/>
      <c r="N1936" s="1"/>
      <c r="O1936" s="1"/>
      <c r="P1936" s="1"/>
      <c r="Q1936" s="1"/>
      <c r="R1936" s="1"/>
      <c r="S1936" s="1"/>
      <c r="T1936" s="1"/>
      <c r="U1936" s="1"/>
      <c r="V1936" s="1"/>
      <c r="W1936" s="1"/>
      <c r="X1936" s="1"/>
      <c r="Y1936" s="1"/>
      <c r="Z1936" s="1"/>
      <c r="AA1936" s="1"/>
      <c r="AB1936" s="1"/>
      <c r="AC1936" s="1"/>
      <c r="AD1936" s="1"/>
      <c r="AE1936" s="1"/>
    </row>
    <row r="1937" spans="4:31" ht="15.75" customHeight="1" x14ac:dyDescent="0.4">
      <c r="D1937" s="1"/>
      <c r="E1937" s="3"/>
      <c r="F1937" s="1"/>
      <c r="G1937" s="1"/>
      <c r="H1937" s="1"/>
      <c r="I1937" s="1"/>
      <c r="J1937" s="1"/>
      <c r="K1937" s="1"/>
      <c r="L1937" s="1"/>
      <c r="M1937" s="1"/>
      <c r="N1937" s="1"/>
      <c r="O1937" s="1"/>
      <c r="P1937" s="1"/>
      <c r="Q1937" s="1"/>
      <c r="R1937" s="1"/>
      <c r="S1937" s="1"/>
      <c r="T1937" s="1"/>
      <c r="U1937" s="1"/>
      <c r="V1937" s="1"/>
      <c r="W1937" s="1"/>
      <c r="X1937" s="1"/>
      <c r="Y1937" s="1"/>
      <c r="Z1937" s="1"/>
      <c r="AA1937" s="1"/>
      <c r="AB1937" s="1"/>
      <c r="AC1937" s="1"/>
      <c r="AD1937" s="1"/>
      <c r="AE1937" s="1"/>
    </row>
    <row r="1938" spans="4:31" ht="15.75" customHeight="1" x14ac:dyDescent="0.4">
      <c r="D1938" s="1"/>
      <c r="E1938" s="3"/>
      <c r="F1938" s="1"/>
      <c r="G1938" s="1"/>
      <c r="H1938" s="1"/>
      <c r="I1938" s="1"/>
      <c r="J1938" s="1"/>
      <c r="K1938" s="1"/>
      <c r="L1938" s="1"/>
      <c r="M1938" s="1"/>
      <c r="N1938" s="1"/>
      <c r="O1938" s="1"/>
      <c r="P1938" s="1"/>
      <c r="Q1938" s="1"/>
      <c r="R1938" s="1"/>
      <c r="S1938" s="1"/>
      <c r="T1938" s="1"/>
      <c r="U1938" s="1"/>
      <c r="V1938" s="1"/>
      <c r="W1938" s="1"/>
      <c r="X1938" s="1"/>
      <c r="Y1938" s="1"/>
      <c r="Z1938" s="1"/>
      <c r="AA1938" s="1"/>
      <c r="AB1938" s="1"/>
      <c r="AC1938" s="1"/>
      <c r="AD1938" s="1"/>
      <c r="AE1938" s="1"/>
    </row>
    <row r="1939" spans="4:31" ht="15.75" customHeight="1" x14ac:dyDescent="0.4">
      <c r="D1939" s="1"/>
      <c r="E1939" s="3"/>
      <c r="F1939" s="1"/>
      <c r="G1939" s="1"/>
      <c r="H1939" s="1"/>
      <c r="I1939" s="1"/>
      <c r="J1939" s="1"/>
      <c r="K1939" s="1"/>
      <c r="L1939" s="1"/>
      <c r="M1939" s="1"/>
      <c r="N1939" s="1"/>
      <c r="O1939" s="1"/>
      <c r="P1939" s="1"/>
      <c r="Q1939" s="1"/>
      <c r="R1939" s="1"/>
      <c r="S1939" s="1"/>
      <c r="T1939" s="1"/>
      <c r="U1939" s="1"/>
      <c r="V1939" s="1"/>
      <c r="W1939" s="1"/>
      <c r="X1939" s="1"/>
      <c r="Y1939" s="1"/>
      <c r="Z1939" s="1"/>
      <c r="AA1939" s="1"/>
      <c r="AB1939" s="1"/>
      <c r="AC1939" s="1"/>
      <c r="AD1939" s="1"/>
      <c r="AE1939" s="1"/>
    </row>
    <row r="1940" spans="4:31" ht="15.75" customHeight="1" x14ac:dyDescent="0.4">
      <c r="D1940" s="1"/>
      <c r="E1940" s="3"/>
      <c r="F1940" s="1"/>
      <c r="G1940" s="1"/>
      <c r="H1940" s="1"/>
      <c r="I1940" s="1"/>
      <c r="J1940" s="1"/>
      <c r="K1940" s="1"/>
      <c r="L1940" s="1"/>
      <c r="M1940" s="1"/>
      <c r="N1940" s="1"/>
      <c r="O1940" s="1"/>
      <c r="P1940" s="1"/>
      <c r="Q1940" s="1"/>
      <c r="R1940" s="1"/>
      <c r="S1940" s="1"/>
      <c r="T1940" s="1"/>
      <c r="U1940" s="1"/>
      <c r="V1940" s="1"/>
      <c r="W1940" s="1"/>
      <c r="X1940" s="1"/>
      <c r="Y1940" s="1"/>
      <c r="Z1940" s="1"/>
      <c r="AA1940" s="1"/>
      <c r="AB1940" s="1"/>
      <c r="AC1940" s="1"/>
      <c r="AD1940" s="1"/>
      <c r="AE1940" s="1"/>
    </row>
    <row r="1941" spans="4:31" ht="15.75" customHeight="1" x14ac:dyDescent="0.4">
      <c r="D1941" s="1"/>
      <c r="E1941" s="3"/>
      <c r="F1941" s="1"/>
      <c r="G1941" s="1"/>
      <c r="H1941" s="1"/>
      <c r="I1941" s="1"/>
      <c r="J1941" s="1"/>
      <c r="K1941" s="1"/>
      <c r="L1941" s="1"/>
      <c r="M1941" s="1"/>
      <c r="N1941" s="1"/>
      <c r="O1941" s="1"/>
      <c r="P1941" s="1"/>
      <c r="Q1941" s="1"/>
      <c r="R1941" s="1"/>
      <c r="S1941" s="1"/>
      <c r="T1941" s="1"/>
      <c r="U1941" s="1"/>
      <c r="V1941" s="1"/>
      <c r="W1941" s="1"/>
      <c r="X1941" s="1"/>
      <c r="Y1941" s="1"/>
      <c r="Z1941" s="1"/>
      <c r="AA1941" s="1"/>
      <c r="AB1941" s="1"/>
      <c r="AC1941" s="1"/>
      <c r="AD1941" s="1"/>
      <c r="AE1941" s="1"/>
    </row>
    <row r="1942" spans="4:31" ht="15.75" customHeight="1" x14ac:dyDescent="0.4">
      <c r="D1942" s="1"/>
      <c r="E1942" s="3"/>
      <c r="F1942" s="1"/>
      <c r="G1942" s="1"/>
      <c r="H1942" s="1"/>
      <c r="I1942" s="1"/>
      <c r="J1942" s="1"/>
      <c r="K1942" s="1"/>
      <c r="L1942" s="1"/>
      <c r="M1942" s="1"/>
      <c r="N1942" s="1"/>
      <c r="O1942" s="1"/>
      <c r="P1942" s="1"/>
      <c r="Q1942" s="1"/>
      <c r="R1942" s="1"/>
      <c r="S1942" s="1"/>
      <c r="T1942" s="1"/>
      <c r="U1942" s="1"/>
      <c r="V1942" s="1"/>
      <c r="W1942" s="1"/>
      <c r="X1942" s="1"/>
      <c r="Y1942" s="1"/>
      <c r="Z1942" s="1"/>
      <c r="AA1942" s="1"/>
      <c r="AB1942" s="1"/>
      <c r="AC1942" s="1"/>
      <c r="AD1942" s="1"/>
      <c r="AE1942" s="1"/>
    </row>
    <row r="1943" spans="4:31" ht="15.75" customHeight="1" x14ac:dyDescent="0.4">
      <c r="D1943" s="1"/>
      <c r="E1943" s="3"/>
      <c r="F1943" s="1"/>
      <c r="G1943" s="1"/>
      <c r="H1943" s="1"/>
      <c r="I1943" s="1"/>
      <c r="J1943" s="1"/>
      <c r="K1943" s="1"/>
      <c r="L1943" s="1"/>
      <c r="M1943" s="1"/>
      <c r="N1943" s="1"/>
      <c r="O1943" s="1"/>
      <c r="P1943" s="1"/>
      <c r="Q1943" s="1"/>
      <c r="R1943" s="1"/>
      <c r="S1943" s="1"/>
      <c r="T1943" s="1"/>
      <c r="U1943" s="1"/>
      <c r="V1943" s="1"/>
      <c r="W1943" s="1"/>
      <c r="X1943" s="1"/>
      <c r="Y1943" s="1"/>
      <c r="Z1943" s="1"/>
      <c r="AA1943" s="1"/>
      <c r="AB1943" s="1"/>
      <c r="AC1943" s="1"/>
      <c r="AD1943" s="1"/>
      <c r="AE1943" s="1"/>
    </row>
    <row r="1944" spans="4:31" ht="15.75" customHeight="1" x14ac:dyDescent="0.4">
      <c r="D1944" s="1"/>
      <c r="E1944" s="3"/>
      <c r="F1944" s="1"/>
      <c r="G1944" s="1"/>
      <c r="H1944" s="1"/>
      <c r="I1944" s="1"/>
      <c r="J1944" s="1"/>
      <c r="K1944" s="1"/>
      <c r="L1944" s="1"/>
      <c r="M1944" s="1"/>
      <c r="N1944" s="1"/>
      <c r="O1944" s="1"/>
      <c r="P1944" s="1"/>
      <c r="Q1944" s="1"/>
      <c r="R1944" s="1"/>
      <c r="S1944" s="1"/>
      <c r="T1944" s="1"/>
      <c r="U1944" s="1"/>
      <c r="V1944" s="1"/>
      <c r="W1944" s="1"/>
      <c r="X1944" s="1"/>
      <c r="Y1944" s="1"/>
      <c r="Z1944" s="1"/>
      <c r="AA1944" s="1"/>
      <c r="AB1944" s="1"/>
      <c r="AC1944" s="1"/>
      <c r="AD1944" s="1"/>
      <c r="AE1944" s="1"/>
    </row>
    <row r="1945" spans="4:31" ht="15.75" customHeight="1" x14ac:dyDescent="0.4">
      <c r="D1945" s="1"/>
      <c r="E1945" s="3"/>
      <c r="F1945" s="1"/>
      <c r="G1945" s="1"/>
      <c r="H1945" s="1"/>
      <c r="I1945" s="1"/>
      <c r="J1945" s="1"/>
      <c r="K1945" s="1"/>
      <c r="L1945" s="1"/>
      <c r="M1945" s="1"/>
      <c r="N1945" s="1"/>
      <c r="O1945" s="1"/>
      <c r="P1945" s="1"/>
      <c r="Q1945" s="1"/>
      <c r="R1945" s="1"/>
      <c r="S1945" s="1"/>
      <c r="T1945" s="1"/>
      <c r="U1945" s="1"/>
      <c r="V1945" s="1"/>
      <c r="W1945" s="1"/>
      <c r="X1945" s="1"/>
      <c r="Y1945" s="1"/>
      <c r="Z1945" s="1"/>
      <c r="AA1945" s="1"/>
      <c r="AB1945" s="1"/>
      <c r="AC1945" s="1"/>
      <c r="AD1945" s="1"/>
      <c r="AE1945" s="1"/>
    </row>
    <row r="1946" spans="4:31" ht="15.75" customHeight="1" x14ac:dyDescent="0.4">
      <c r="D1946" s="1"/>
      <c r="E1946" s="3"/>
      <c r="F1946" s="1"/>
      <c r="G1946" s="1"/>
      <c r="H1946" s="1"/>
      <c r="I1946" s="1"/>
      <c r="J1946" s="1"/>
      <c r="K1946" s="1"/>
      <c r="L1946" s="1"/>
      <c r="M1946" s="1"/>
      <c r="N1946" s="1"/>
      <c r="O1946" s="1"/>
      <c r="P1946" s="1"/>
      <c r="Q1946" s="1"/>
      <c r="R1946" s="1"/>
      <c r="S1946" s="1"/>
      <c r="T1946" s="1"/>
      <c r="U1946" s="1"/>
      <c r="V1946" s="1"/>
      <c r="W1946" s="1"/>
      <c r="X1946" s="1"/>
      <c r="Y1946" s="1"/>
      <c r="Z1946" s="1"/>
      <c r="AA1946" s="1"/>
      <c r="AB1946" s="1"/>
      <c r="AC1946" s="1"/>
      <c r="AD1946" s="1"/>
      <c r="AE1946" s="1"/>
    </row>
    <row r="1947" spans="4:31" ht="15.75" customHeight="1" x14ac:dyDescent="0.4">
      <c r="D1947" s="1"/>
      <c r="E1947" s="3"/>
      <c r="F1947" s="1"/>
      <c r="G1947" s="1"/>
      <c r="H1947" s="1"/>
      <c r="I1947" s="1"/>
      <c r="J1947" s="1"/>
      <c r="K1947" s="1"/>
      <c r="L1947" s="1"/>
      <c r="M1947" s="1"/>
      <c r="N1947" s="1"/>
      <c r="O1947" s="1"/>
      <c r="P1947" s="1"/>
      <c r="Q1947" s="1"/>
      <c r="R1947" s="1"/>
      <c r="S1947" s="1"/>
      <c r="T1947" s="1"/>
      <c r="U1947" s="1"/>
      <c r="V1947" s="1"/>
      <c r="W1947" s="1"/>
      <c r="X1947" s="1"/>
      <c r="Y1947" s="1"/>
      <c r="Z1947" s="1"/>
      <c r="AA1947" s="1"/>
      <c r="AB1947" s="1"/>
      <c r="AC1947" s="1"/>
      <c r="AD1947" s="1"/>
      <c r="AE1947" s="1"/>
    </row>
    <row r="1948" spans="4:31" ht="15.75" customHeight="1" x14ac:dyDescent="0.4">
      <c r="D1948" s="1"/>
      <c r="E1948" s="3"/>
      <c r="F1948" s="1"/>
      <c r="G1948" s="1"/>
      <c r="H1948" s="1"/>
      <c r="I1948" s="1"/>
      <c r="J1948" s="1"/>
      <c r="K1948" s="1"/>
      <c r="L1948" s="1"/>
      <c r="M1948" s="1"/>
      <c r="N1948" s="1"/>
      <c r="O1948" s="1"/>
      <c r="P1948" s="1"/>
      <c r="Q1948" s="1"/>
      <c r="R1948" s="1"/>
      <c r="S1948" s="1"/>
      <c r="T1948" s="1"/>
      <c r="U1948" s="1"/>
      <c r="V1948" s="1"/>
      <c r="W1948" s="1"/>
      <c r="X1948" s="1"/>
      <c r="Y1948" s="1"/>
      <c r="Z1948" s="1"/>
      <c r="AA1948" s="1"/>
      <c r="AB1948" s="1"/>
      <c r="AC1948" s="1"/>
      <c r="AD1948" s="1"/>
      <c r="AE1948" s="1"/>
    </row>
    <row r="1949" spans="4:31" ht="15.75" customHeight="1" x14ac:dyDescent="0.4">
      <c r="D1949" s="1"/>
      <c r="E1949" s="3"/>
      <c r="F1949" s="1"/>
      <c r="G1949" s="1"/>
      <c r="H1949" s="1"/>
      <c r="I1949" s="1"/>
      <c r="J1949" s="1"/>
      <c r="K1949" s="1"/>
      <c r="L1949" s="1"/>
      <c r="M1949" s="1"/>
      <c r="N1949" s="1"/>
      <c r="O1949" s="1"/>
      <c r="P1949" s="1"/>
      <c r="Q1949" s="1"/>
      <c r="R1949" s="1"/>
      <c r="S1949" s="1"/>
      <c r="T1949" s="1"/>
      <c r="U1949" s="1"/>
      <c r="V1949" s="1"/>
      <c r="W1949" s="1"/>
      <c r="X1949" s="1"/>
      <c r="Y1949" s="1"/>
      <c r="Z1949" s="1"/>
      <c r="AA1949" s="1"/>
      <c r="AB1949" s="1"/>
      <c r="AC1949" s="1"/>
      <c r="AD1949" s="1"/>
      <c r="AE1949" s="1"/>
    </row>
    <row r="1950" spans="4:31" ht="15.75" customHeight="1" x14ac:dyDescent="0.4">
      <c r="D1950" s="1"/>
      <c r="E1950" s="3"/>
      <c r="F1950" s="1"/>
      <c r="G1950" s="1"/>
      <c r="H1950" s="1"/>
      <c r="I1950" s="1"/>
      <c r="J1950" s="1"/>
      <c r="K1950" s="1"/>
      <c r="L1950" s="1"/>
      <c r="M1950" s="1"/>
      <c r="N1950" s="1"/>
      <c r="O1950" s="1"/>
      <c r="P1950" s="1"/>
      <c r="Q1950" s="1"/>
      <c r="R1950" s="1"/>
      <c r="S1950" s="1"/>
      <c r="T1950" s="1"/>
      <c r="U1950" s="1"/>
      <c r="V1950" s="1"/>
      <c r="W1950" s="1"/>
      <c r="X1950" s="1"/>
      <c r="Y1950" s="1"/>
      <c r="Z1950" s="1"/>
      <c r="AA1950" s="1"/>
      <c r="AB1950" s="1"/>
      <c r="AC1950" s="1"/>
      <c r="AD1950" s="1"/>
      <c r="AE1950" s="1"/>
    </row>
    <row r="1951" spans="4:31" ht="15.75" customHeight="1" x14ac:dyDescent="0.4">
      <c r="D1951" s="1"/>
      <c r="E1951" s="3"/>
      <c r="F1951" s="1"/>
      <c r="G1951" s="1"/>
      <c r="H1951" s="1"/>
      <c r="I1951" s="1"/>
      <c r="J1951" s="1"/>
      <c r="K1951" s="1"/>
      <c r="L1951" s="1"/>
      <c r="M1951" s="1"/>
      <c r="N1951" s="1"/>
      <c r="O1951" s="1"/>
      <c r="P1951" s="1"/>
      <c r="Q1951" s="1"/>
      <c r="R1951" s="1"/>
      <c r="S1951" s="1"/>
      <c r="T1951" s="1"/>
      <c r="U1951" s="1"/>
      <c r="V1951" s="1"/>
      <c r="W1951" s="1"/>
      <c r="X1951" s="1"/>
      <c r="Y1951" s="1"/>
      <c r="Z1951" s="1"/>
      <c r="AA1951" s="1"/>
      <c r="AB1951" s="1"/>
      <c r="AC1951" s="1"/>
      <c r="AD1951" s="1"/>
      <c r="AE1951" s="1"/>
    </row>
    <row r="1952" spans="4:31" ht="15.75" customHeight="1" x14ac:dyDescent="0.4">
      <c r="D1952" s="1"/>
      <c r="E1952" s="3"/>
      <c r="F1952" s="1"/>
      <c r="G1952" s="1"/>
      <c r="H1952" s="1"/>
      <c r="I1952" s="1"/>
      <c r="J1952" s="1"/>
      <c r="K1952" s="1"/>
      <c r="L1952" s="1"/>
      <c r="M1952" s="1"/>
      <c r="N1952" s="1"/>
      <c r="O1952" s="1"/>
      <c r="P1952" s="1"/>
      <c r="Q1952" s="1"/>
      <c r="R1952" s="1"/>
      <c r="S1952" s="1"/>
      <c r="T1952" s="1"/>
      <c r="U1952" s="1"/>
      <c r="V1952" s="1"/>
      <c r="W1952" s="1"/>
      <c r="X1952" s="1"/>
      <c r="Y1952" s="1"/>
      <c r="Z1952" s="1"/>
      <c r="AA1952" s="1"/>
      <c r="AB1952" s="1"/>
      <c r="AC1952" s="1"/>
      <c r="AD1952" s="1"/>
      <c r="AE1952" s="1"/>
    </row>
    <row r="1953" spans="4:31" ht="15.75" customHeight="1" x14ac:dyDescent="0.4">
      <c r="D1953" s="1"/>
      <c r="E1953" s="3"/>
      <c r="F1953" s="1"/>
      <c r="G1953" s="1"/>
      <c r="H1953" s="1"/>
      <c r="I1953" s="1"/>
      <c r="J1953" s="1"/>
      <c r="K1953" s="1"/>
      <c r="L1953" s="1"/>
      <c r="M1953" s="1"/>
      <c r="N1953" s="1"/>
      <c r="O1953" s="1"/>
      <c r="P1953" s="1"/>
      <c r="Q1953" s="1"/>
      <c r="R1953" s="1"/>
      <c r="S1953" s="1"/>
      <c r="T1953" s="1"/>
      <c r="U1953" s="1"/>
      <c r="V1953" s="1"/>
      <c r="W1953" s="1"/>
      <c r="X1953" s="1"/>
      <c r="Y1953" s="1"/>
      <c r="Z1953" s="1"/>
      <c r="AA1953" s="1"/>
      <c r="AB1953" s="1"/>
      <c r="AC1953" s="1"/>
      <c r="AD1953" s="1"/>
      <c r="AE1953" s="1"/>
    </row>
    <row r="1954" spans="4:31" ht="15.75" customHeight="1" x14ac:dyDescent="0.4">
      <c r="D1954" s="1"/>
      <c r="E1954" s="3"/>
      <c r="F1954" s="1"/>
      <c r="G1954" s="1"/>
      <c r="H1954" s="1"/>
      <c r="I1954" s="1"/>
      <c r="J1954" s="1"/>
      <c r="K1954" s="1"/>
      <c r="L1954" s="1"/>
      <c r="M1954" s="1"/>
      <c r="N1954" s="1"/>
      <c r="O1954" s="1"/>
      <c r="P1954" s="1"/>
      <c r="Q1954" s="1"/>
      <c r="R1954" s="1"/>
      <c r="S1954" s="1"/>
      <c r="T1954" s="1"/>
      <c r="U1954" s="1"/>
      <c r="V1954" s="1"/>
      <c r="W1954" s="1"/>
      <c r="X1954" s="1"/>
      <c r="Y1954" s="1"/>
      <c r="Z1954" s="1"/>
      <c r="AA1954" s="1"/>
      <c r="AB1954" s="1"/>
      <c r="AC1954" s="1"/>
      <c r="AD1954" s="1"/>
      <c r="AE1954" s="1"/>
    </row>
    <row r="1955" spans="4:31" ht="15.75" customHeight="1" x14ac:dyDescent="0.4">
      <c r="D1955" s="1"/>
      <c r="E1955" s="3"/>
      <c r="F1955" s="1"/>
      <c r="G1955" s="1"/>
      <c r="H1955" s="1"/>
      <c r="I1955" s="1"/>
      <c r="J1955" s="1"/>
      <c r="K1955" s="1"/>
      <c r="L1955" s="1"/>
      <c r="M1955" s="1"/>
      <c r="N1955" s="1"/>
      <c r="O1955" s="1"/>
      <c r="P1955" s="1"/>
      <c r="Q1955" s="1"/>
      <c r="R1955" s="1"/>
      <c r="S1955" s="1"/>
      <c r="T1955" s="1"/>
      <c r="U1955" s="1"/>
      <c r="V1955" s="1"/>
      <c r="W1955" s="1"/>
      <c r="X1955" s="1"/>
      <c r="Y1955" s="1"/>
      <c r="Z1955" s="1"/>
      <c r="AA1955" s="1"/>
      <c r="AB1955" s="1"/>
      <c r="AC1955" s="1"/>
      <c r="AD1955" s="1"/>
      <c r="AE1955" s="1"/>
    </row>
    <row r="1956" spans="4:31" ht="15.75" customHeight="1" x14ac:dyDescent="0.4">
      <c r="D1956" s="1"/>
      <c r="E1956" s="3"/>
      <c r="F1956" s="1"/>
      <c r="G1956" s="1"/>
      <c r="H1956" s="1"/>
      <c r="I1956" s="1"/>
      <c r="J1956" s="1"/>
      <c r="K1956" s="1"/>
      <c r="L1956" s="1"/>
      <c r="M1956" s="1"/>
      <c r="N1956" s="1"/>
      <c r="O1956" s="1"/>
      <c r="P1956" s="1"/>
      <c r="Q1956" s="1"/>
      <c r="R1956" s="1"/>
      <c r="S1956" s="1"/>
      <c r="T1956" s="1"/>
      <c r="U1956" s="1"/>
      <c r="V1956" s="1"/>
      <c r="W1956" s="1"/>
      <c r="X1956" s="1"/>
      <c r="Y1956" s="1"/>
      <c r="Z1956" s="1"/>
      <c r="AA1956" s="1"/>
      <c r="AB1956" s="1"/>
      <c r="AC1956" s="1"/>
      <c r="AD1956" s="1"/>
      <c r="AE1956" s="1"/>
    </row>
    <row r="1957" spans="4:31" ht="15.75" customHeight="1" x14ac:dyDescent="0.4">
      <c r="D1957" s="1"/>
      <c r="E1957" s="3"/>
      <c r="F1957" s="1"/>
      <c r="G1957" s="1"/>
      <c r="H1957" s="1"/>
      <c r="I1957" s="1"/>
      <c r="J1957" s="1"/>
      <c r="K1957" s="1"/>
      <c r="L1957" s="1"/>
      <c r="M1957" s="1"/>
      <c r="N1957" s="1"/>
      <c r="O1957" s="1"/>
      <c r="P1957" s="1"/>
      <c r="Q1957" s="1"/>
      <c r="R1957" s="1"/>
      <c r="S1957" s="1"/>
      <c r="T1957" s="1"/>
      <c r="U1957" s="1"/>
      <c r="V1957" s="1"/>
      <c r="W1957" s="1"/>
      <c r="X1957" s="1"/>
      <c r="Y1957" s="1"/>
      <c r="Z1957" s="1"/>
      <c r="AA1957" s="1"/>
      <c r="AB1957" s="1"/>
      <c r="AC1957" s="1"/>
      <c r="AD1957" s="1"/>
      <c r="AE1957" s="1"/>
    </row>
    <row r="1958" spans="4:31" ht="15.75" customHeight="1" x14ac:dyDescent="0.4">
      <c r="D1958" s="1"/>
      <c r="E1958" s="3"/>
      <c r="F1958" s="1"/>
      <c r="G1958" s="1"/>
      <c r="H1958" s="1"/>
      <c r="I1958" s="1"/>
      <c r="J1958" s="1"/>
      <c r="K1958" s="1"/>
      <c r="L1958" s="1"/>
      <c r="M1958" s="1"/>
      <c r="N1958" s="1"/>
      <c r="O1958" s="1"/>
      <c r="P1958" s="1"/>
      <c r="Q1958" s="1"/>
      <c r="R1958" s="1"/>
      <c r="S1958" s="1"/>
      <c r="T1958" s="1"/>
      <c r="U1958" s="1"/>
      <c r="V1958" s="1"/>
      <c r="W1958" s="1"/>
      <c r="X1958" s="1"/>
      <c r="Y1958" s="1"/>
      <c r="Z1958" s="1"/>
      <c r="AA1958" s="1"/>
      <c r="AB1958" s="1"/>
      <c r="AC1958" s="1"/>
      <c r="AD1958" s="1"/>
      <c r="AE1958" s="1"/>
    </row>
    <row r="1959" spans="4:31" ht="15.75" customHeight="1" x14ac:dyDescent="0.4">
      <c r="D1959" s="1"/>
      <c r="E1959" s="3"/>
      <c r="F1959" s="1"/>
      <c r="G1959" s="1"/>
      <c r="H1959" s="1"/>
      <c r="I1959" s="1"/>
      <c r="J1959" s="1"/>
      <c r="K1959" s="1"/>
      <c r="L1959" s="1"/>
      <c r="M1959" s="1"/>
      <c r="N1959" s="1"/>
      <c r="O1959" s="1"/>
      <c r="P1959" s="1"/>
      <c r="Q1959" s="1"/>
      <c r="R1959" s="1"/>
      <c r="S1959" s="1"/>
      <c r="T1959" s="1"/>
      <c r="U1959" s="1"/>
      <c r="V1959" s="1"/>
      <c r="W1959" s="1"/>
      <c r="X1959" s="1"/>
      <c r="Y1959" s="1"/>
      <c r="Z1959" s="1"/>
      <c r="AA1959" s="1"/>
      <c r="AB1959" s="1"/>
      <c r="AC1959" s="1"/>
      <c r="AD1959" s="1"/>
      <c r="AE1959" s="1"/>
    </row>
    <row r="1960" spans="4:31" ht="15.75" customHeight="1" x14ac:dyDescent="0.4">
      <c r="D1960" s="1"/>
      <c r="E1960" s="3"/>
      <c r="F1960" s="1"/>
      <c r="G1960" s="1"/>
      <c r="H1960" s="1"/>
      <c r="I1960" s="1"/>
      <c r="J1960" s="1"/>
      <c r="K1960" s="1"/>
      <c r="L1960" s="1"/>
      <c r="M1960" s="1"/>
      <c r="N1960" s="1"/>
      <c r="O1960" s="1"/>
      <c r="P1960" s="1"/>
      <c r="Q1960" s="1"/>
      <c r="R1960" s="1"/>
      <c r="S1960" s="1"/>
      <c r="T1960" s="1"/>
      <c r="U1960" s="1"/>
      <c r="V1960" s="1"/>
      <c r="W1960" s="1"/>
      <c r="X1960" s="1"/>
      <c r="Y1960" s="1"/>
      <c r="Z1960" s="1"/>
      <c r="AA1960" s="1"/>
      <c r="AB1960" s="1"/>
      <c r="AC1960" s="1"/>
      <c r="AD1960" s="1"/>
      <c r="AE1960" s="1"/>
    </row>
    <row r="1961" spans="4:31" ht="15.75" customHeight="1" x14ac:dyDescent="0.4">
      <c r="D1961" s="1"/>
      <c r="E1961" s="3"/>
      <c r="F1961" s="1"/>
      <c r="G1961" s="1"/>
      <c r="H1961" s="1"/>
      <c r="I1961" s="1"/>
      <c r="J1961" s="1"/>
      <c r="K1961" s="1"/>
      <c r="L1961" s="1"/>
      <c r="M1961" s="1"/>
      <c r="N1961" s="1"/>
      <c r="O1961" s="1"/>
      <c r="P1961" s="1"/>
      <c r="Q1961" s="1"/>
      <c r="R1961" s="1"/>
      <c r="S1961" s="1"/>
      <c r="T1961" s="1"/>
      <c r="U1961" s="1"/>
      <c r="V1961" s="1"/>
      <c r="W1961" s="1"/>
      <c r="X1961" s="1"/>
      <c r="Y1961" s="1"/>
      <c r="Z1961" s="1"/>
      <c r="AA1961" s="1"/>
      <c r="AB1961" s="1"/>
      <c r="AC1961" s="1"/>
      <c r="AD1961" s="1"/>
      <c r="AE1961" s="1"/>
    </row>
    <row r="1962" spans="4:31" ht="15.75" customHeight="1" x14ac:dyDescent="0.4">
      <c r="D1962" s="1"/>
      <c r="E1962" s="3"/>
      <c r="F1962" s="1"/>
      <c r="G1962" s="1"/>
      <c r="H1962" s="1"/>
      <c r="I1962" s="1"/>
      <c r="J1962" s="1"/>
      <c r="K1962" s="1"/>
      <c r="L1962" s="1"/>
      <c r="M1962" s="1"/>
      <c r="N1962" s="1"/>
      <c r="O1962" s="1"/>
      <c r="P1962" s="1"/>
      <c r="Q1962" s="1"/>
      <c r="R1962" s="1"/>
      <c r="S1962" s="1"/>
      <c r="T1962" s="1"/>
      <c r="U1962" s="1"/>
      <c r="V1962" s="1"/>
      <c r="W1962" s="1"/>
      <c r="X1962" s="1"/>
      <c r="Y1962" s="1"/>
      <c r="Z1962" s="1"/>
      <c r="AA1962" s="1"/>
      <c r="AB1962" s="1"/>
      <c r="AC1962" s="1"/>
      <c r="AD1962" s="1"/>
      <c r="AE1962" s="1"/>
    </row>
    <row r="1963" spans="4:31" ht="15.75" customHeight="1" x14ac:dyDescent="0.4">
      <c r="D1963" s="1"/>
      <c r="E1963" s="3"/>
      <c r="F1963" s="1"/>
      <c r="G1963" s="1"/>
      <c r="H1963" s="1"/>
      <c r="I1963" s="1"/>
      <c r="J1963" s="1"/>
      <c r="K1963" s="1"/>
      <c r="L1963" s="1"/>
      <c r="M1963" s="1"/>
      <c r="N1963" s="1"/>
      <c r="O1963" s="1"/>
      <c r="P1963" s="1"/>
      <c r="Q1963" s="1"/>
      <c r="R1963" s="1"/>
      <c r="S1963" s="1"/>
      <c r="T1963" s="1"/>
      <c r="U1963" s="1"/>
      <c r="V1963" s="1"/>
      <c r="W1963" s="1"/>
      <c r="X1963" s="1"/>
      <c r="Y1963" s="1"/>
      <c r="Z1963" s="1"/>
      <c r="AA1963" s="1"/>
      <c r="AB1963" s="1"/>
      <c r="AC1963" s="1"/>
      <c r="AD1963" s="1"/>
      <c r="AE1963" s="1"/>
    </row>
    <row r="1964" spans="4:31" ht="15.75" customHeight="1" x14ac:dyDescent="0.4">
      <c r="D1964" s="1"/>
      <c r="E1964" s="3"/>
      <c r="F1964" s="1"/>
      <c r="G1964" s="1"/>
      <c r="H1964" s="1"/>
      <c r="I1964" s="1"/>
      <c r="J1964" s="1"/>
      <c r="K1964" s="1"/>
      <c r="L1964" s="1"/>
      <c r="M1964" s="1"/>
      <c r="N1964" s="1"/>
      <c r="O1964" s="1"/>
      <c r="P1964" s="1"/>
      <c r="Q1964" s="1"/>
      <c r="R1964" s="1"/>
      <c r="S1964" s="1"/>
      <c r="T1964" s="1"/>
      <c r="U1964" s="1"/>
      <c r="V1964" s="1"/>
      <c r="W1964" s="1"/>
      <c r="X1964" s="1"/>
      <c r="Y1964" s="1"/>
      <c r="Z1964" s="1"/>
      <c r="AA1964" s="1"/>
      <c r="AB1964" s="1"/>
      <c r="AC1964" s="1"/>
      <c r="AD1964" s="1"/>
      <c r="AE1964" s="1"/>
    </row>
    <row r="1965" spans="4:31" ht="15.75" customHeight="1" x14ac:dyDescent="0.4">
      <c r="D1965" s="1"/>
      <c r="E1965" s="3"/>
      <c r="F1965" s="1"/>
      <c r="G1965" s="1"/>
      <c r="H1965" s="1"/>
      <c r="I1965" s="1"/>
      <c r="J1965" s="1"/>
      <c r="K1965" s="1"/>
      <c r="L1965" s="1"/>
      <c r="M1965" s="1"/>
      <c r="N1965" s="1"/>
      <c r="O1965" s="1"/>
      <c r="P1965" s="1"/>
      <c r="Q1965" s="1"/>
      <c r="R1965" s="1"/>
      <c r="S1965" s="1"/>
      <c r="T1965" s="1"/>
      <c r="U1965" s="1"/>
      <c r="V1965" s="1"/>
      <c r="W1965" s="1"/>
      <c r="X1965" s="1"/>
      <c r="Y1965" s="1"/>
      <c r="Z1965" s="1"/>
      <c r="AA1965" s="1"/>
      <c r="AB1965" s="1"/>
      <c r="AC1965" s="1"/>
      <c r="AD1965" s="1"/>
      <c r="AE1965" s="1"/>
    </row>
    <row r="1966" spans="4:31" ht="15.75" customHeight="1" x14ac:dyDescent="0.4">
      <c r="D1966" s="1"/>
      <c r="E1966" s="3"/>
      <c r="F1966" s="1"/>
      <c r="G1966" s="1"/>
      <c r="H1966" s="1"/>
      <c r="I1966" s="1"/>
      <c r="J1966" s="1"/>
      <c r="K1966" s="1"/>
      <c r="L1966" s="1"/>
      <c r="M1966" s="1"/>
      <c r="N1966" s="1"/>
      <c r="O1966" s="1"/>
      <c r="P1966" s="1"/>
      <c r="Q1966" s="1"/>
      <c r="R1966" s="1"/>
      <c r="S1966" s="1"/>
      <c r="T1966" s="1"/>
      <c r="U1966" s="1"/>
      <c r="V1966" s="1"/>
      <c r="W1966" s="1"/>
      <c r="X1966" s="1"/>
      <c r="Y1966" s="1"/>
      <c r="Z1966" s="1"/>
      <c r="AA1966" s="1"/>
      <c r="AB1966" s="1"/>
      <c r="AC1966" s="1"/>
      <c r="AD1966" s="1"/>
      <c r="AE1966" s="1"/>
    </row>
    <row r="1967" spans="4:31" ht="15.75" customHeight="1" x14ac:dyDescent="0.4">
      <c r="D1967" s="1"/>
      <c r="E1967" s="3"/>
      <c r="F1967" s="1"/>
      <c r="G1967" s="1"/>
      <c r="H1967" s="1"/>
      <c r="I1967" s="1"/>
      <c r="J1967" s="1"/>
      <c r="K1967" s="1"/>
      <c r="L1967" s="1"/>
      <c r="M1967" s="1"/>
      <c r="N1967" s="1"/>
      <c r="O1967" s="1"/>
      <c r="P1967" s="1"/>
      <c r="Q1967" s="1"/>
      <c r="R1967" s="1"/>
      <c r="S1967" s="1"/>
      <c r="T1967" s="1"/>
      <c r="U1967" s="1"/>
      <c r="V1967" s="1"/>
      <c r="W1967" s="1"/>
      <c r="X1967" s="1"/>
      <c r="Y1967" s="1"/>
      <c r="Z1967" s="1"/>
      <c r="AA1967" s="1"/>
      <c r="AB1967" s="1"/>
      <c r="AC1967" s="1"/>
      <c r="AD1967" s="1"/>
      <c r="AE1967" s="1"/>
    </row>
    <row r="1968" spans="4:31" ht="15.75" customHeight="1" x14ac:dyDescent="0.4">
      <c r="D1968" s="1"/>
      <c r="E1968" s="3"/>
      <c r="F1968" s="1"/>
      <c r="G1968" s="1"/>
      <c r="H1968" s="1"/>
      <c r="I1968" s="1"/>
      <c r="J1968" s="1"/>
      <c r="K1968" s="1"/>
      <c r="L1968" s="1"/>
      <c r="M1968" s="1"/>
      <c r="N1968" s="1"/>
      <c r="O1968" s="1"/>
      <c r="P1968" s="1"/>
      <c r="Q1968" s="1"/>
      <c r="R1968" s="1"/>
      <c r="S1968" s="1"/>
      <c r="T1968" s="1"/>
      <c r="U1968" s="1"/>
      <c r="V1968" s="1"/>
      <c r="W1968" s="1"/>
      <c r="X1968" s="1"/>
      <c r="Y1968" s="1"/>
      <c r="Z1968" s="1"/>
      <c r="AA1968" s="1"/>
      <c r="AB1968" s="1"/>
      <c r="AC1968" s="1"/>
      <c r="AD1968" s="1"/>
      <c r="AE1968" s="1"/>
    </row>
    <row r="1969" spans="4:31" ht="15.75" customHeight="1" x14ac:dyDescent="0.4">
      <c r="D1969" s="1"/>
      <c r="E1969" s="3"/>
      <c r="F1969" s="1"/>
      <c r="G1969" s="1"/>
      <c r="H1969" s="1"/>
      <c r="I1969" s="1"/>
      <c r="J1969" s="1"/>
      <c r="K1969" s="1"/>
      <c r="L1969" s="1"/>
      <c r="M1969" s="1"/>
      <c r="N1969" s="1"/>
      <c r="O1969" s="1"/>
      <c r="P1969" s="1"/>
      <c r="Q1969" s="1"/>
      <c r="R1969" s="1"/>
      <c r="S1969" s="1"/>
      <c r="T1969" s="1"/>
      <c r="U1969" s="1"/>
      <c r="V1969" s="1"/>
      <c r="W1969" s="1"/>
      <c r="X1969" s="1"/>
      <c r="Y1969" s="1"/>
      <c r="Z1969" s="1"/>
      <c r="AA1969" s="1"/>
      <c r="AB1969" s="1"/>
      <c r="AC1969" s="1"/>
      <c r="AD1969" s="1"/>
      <c r="AE1969" s="1"/>
    </row>
    <row r="1970" spans="4:31" ht="15.75" customHeight="1" x14ac:dyDescent="0.4">
      <c r="D1970" s="1"/>
      <c r="E1970" s="3"/>
      <c r="F1970" s="1"/>
      <c r="G1970" s="1"/>
      <c r="H1970" s="1"/>
      <c r="I1970" s="1"/>
      <c r="J1970" s="1"/>
      <c r="K1970" s="1"/>
      <c r="L1970" s="1"/>
      <c r="M1970" s="1"/>
      <c r="N1970" s="1"/>
      <c r="O1970" s="1"/>
      <c r="P1970" s="1"/>
      <c r="Q1970" s="1"/>
      <c r="R1970" s="1"/>
      <c r="S1970" s="1"/>
      <c r="T1970" s="1"/>
      <c r="U1970" s="1"/>
      <c r="V1970" s="1"/>
      <c r="W1970" s="1"/>
      <c r="X1970" s="1"/>
      <c r="Y1970" s="1"/>
      <c r="Z1970" s="1"/>
      <c r="AA1970" s="1"/>
      <c r="AB1970" s="1"/>
      <c r="AC1970" s="1"/>
      <c r="AD1970" s="1"/>
      <c r="AE1970" s="1"/>
    </row>
    <row r="1971" spans="4:31" ht="15.75" customHeight="1" x14ac:dyDescent="0.4">
      <c r="D1971" s="1"/>
      <c r="E1971" s="3"/>
      <c r="F1971" s="1"/>
      <c r="G1971" s="1"/>
      <c r="H1971" s="1"/>
      <c r="I1971" s="1"/>
      <c r="J1971" s="1"/>
      <c r="K1971" s="1"/>
      <c r="L1971" s="1"/>
      <c r="M1971" s="1"/>
      <c r="N1971" s="1"/>
      <c r="O1971" s="1"/>
      <c r="P1971" s="1"/>
      <c r="Q1971" s="1"/>
      <c r="R1971" s="1"/>
      <c r="S1971" s="1"/>
      <c r="T1971" s="1"/>
      <c r="U1971" s="1"/>
      <c r="V1971" s="1"/>
      <c r="W1971" s="1"/>
      <c r="X1971" s="1"/>
      <c r="Y1971" s="1"/>
      <c r="Z1971" s="1"/>
      <c r="AA1971" s="1"/>
      <c r="AB1971" s="1"/>
      <c r="AC1971" s="1"/>
      <c r="AD1971" s="1"/>
      <c r="AE1971" s="1"/>
    </row>
    <row r="1972" spans="4:31" ht="15.75" customHeight="1" x14ac:dyDescent="0.4">
      <c r="D1972" s="1"/>
      <c r="E1972" s="3"/>
      <c r="F1972" s="1"/>
      <c r="G1972" s="1"/>
      <c r="H1972" s="1"/>
      <c r="I1972" s="1"/>
      <c r="J1972" s="1"/>
      <c r="K1972" s="1"/>
      <c r="L1972" s="1"/>
      <c r="M1972" s="1"/>
      <c r="N1972" s="1"/>
      <c r="O1972" s="1"/>
      <c r="P1972" s="1"/>
      <c r="Q1972" s="1"/>
      <c r="R1972" s="1"/>
      <c r="S1972" s="1"/>
      <c r="T1972" s="1"/>
      <c r="U1972" s="1"/>
      <c r="V1972" s="1"/>
      <c r="W1972" s="1"/>
      <c r="X1972" s="1"/>
      <c r="Y1972" s="1"/>
      <c r="Z1972" s="1"/>
      <c r="AA1972" s="1"/>
      <c r="AB1972" s="1"/>
      <c r="AC1972" s="1"/>
      <c r="AD1972" s="1"/>
      <c r="AE1972" s="1"/>
    </row>
    <row r="1973" spans="4:31" ht="15.75" customHeight="1" x14ac:dyDescent="0.4">
      <c r="D1973" s="1"/>
      <c r="E1973" s="3"/>
      <c r="F1973" s="1"/>
      <c r="G1973" s="1"/>
      <c r="H1973" s="1"/>
      <c r="I1973" s="1"/>
      <c r="J1973" s="1"/>
      <c r="K1973" s="1"/>
      <c r="L1973" s="1"/>
      <c r="M1973" s="1"/>
      <c r="N1973" s="1"/>
      <c r="O1973" s="1"/>
      <c r="P1973" s="1"/>
      <c r="Q1973" s="1"/>
      <c r="R1973" s="1"/>
      <c r="S1973" s="1"/>
      <c r="T1973" s="1"/>
      <c r="U1973" s="1"/>
      <c r="V1973" s="1"/>
      <c r="W1973" s="1"/>
      <c r="X1973" s="1"/>
      <c r="Y1973" s="1"/>
      <c r="Z1973" s="1"/>
      <c r="AA1973" s="1"/>
      <c r="AB1973" s="1"/>
      <c r="AC1973" s="1"/>
      <c r="AD1973" s="1"/>
      <c r="AE1973" s="1"/>
    </row>
    <row r="1974" spans="4:31" ht="15.75" customHeight="1" x14ac:dyDescent="0.4">
      <c r="D1974" s="1"/>
      <c r="E1974" s="3"/>
      <c r="F1974" s="1"/>
      <c r="G1974" s="1"/>
      <c r="H1974" s="1"/>
      <c r="I1974" s="1"/>
      <c r="J1974" s="1"/>
      <c r="K1974" s="1"/>
      <c r="L1974" s="1"/>
      <c r="M1974" s="1"/>
      <c r="N1974" s="1"/>
      <c r="O1974" s="1"/>
      <c r="P1974" s="1"/>
      <c r="Q1974" s="1"/>
      <c r="R1974" s="1"/>
      <c r="S1974" s="1"/>
      <c r="T1974" s="1"/>
      <c r="U1974" s="1"/>
      <c r="V1974" s="1"/>
      <c r="W1974" s="1"/>
      <c r="X1974" s="1"/>
      <c r="Y1974" s="1"/>
      <c r="Z1974" s="1"/>
      <c r="AA1974" s="1"/>
      <c r="AB1974" s="1"/>
      <c r="AC1974" s="1"/>
      <c r="AD1974" s="1"/>
      <c r="AE1974" s="1"/>
    </row>
    <row r="1975" spans="4:31" ht="15.75" customHeight="1" x14ac:dyDescent="0.4">
      <c r="D1975" s="1"/>
      <c r="E1975" s="3"/>
      <c r="F1975" s="1"/>
      <c r="G1975" s="1"/>
      <c r="H1975" s="1"/>
      <c r="I1975" s="1"/>
      <c r="J1975" s="1"/>
      <c r="K1975" s="1"/>
      <c r="L1975" s="1"/>
      <c r="M1975" s="1"/>
      <c r="N1975" s="1"/>
      <c r="O1975" s="1"/>
      <c r="P1975" s="1"/>
      <c r="Q1975" s="1"/>
      <c r="R1975" s="1"/>
      <c r="S1975" s="1"/>
      <c r="T1975" s="1"/>
      <c r="U1975" s="1"/>
      <c r="V1975" s="1"/>
      <c r="W1975" s="1"/>
      <c r="X1975" s="1"/>
      <c r="Y1975" s="1"/>
      <c r="Z1975" s="1"/>
      <c r="AA1975" s="1"/>
      <c r="AB1975" s="1"/>
      <c r="AC1975" s="1"/>
      <c r="AD1975" s="1"/>
      <c r="AE1975" s="1"/>
    </row>
    <row r="1976" spans="4:31" ht="15.75" customHeight="1" x14ac:dyDescent="0.4">
      <c r="D1976" s="1"/>
      <c r="E1976" s="3"/>
      <c r="F1976" s="1"/>
      <c r="G1976" s="1"/>
      <c r="H1976" s="1"/>
      <c r="I1976" s="1"/>
      <c r="J1976" s="1"/>
      <c r="K1976" s="1"/>
      <c r="L1976" s="1"/>
      <c r="M1976" s="1"/>
      <c r="N1976" s="1"/>
      <c r="O1976" s="1"/>
      <c r="P1976" s="1"/>
      <c r="Q1976" s="1"/>
      <c r="R1976" s="1"/>
      <c r="S1976" s="1"/>
      <c r="T1976" s="1"/>
      <c r="U1976" s="1"/>
      <c r="V1976" s="1"/>
      <c r="W1976" s="1"/>
      <c r="X1976" s="1"/>
      <c r="Y1976" s="1"/>
      <c r="Z1976" s="1"/>
      <c r="AA1976" s="1"/>
      <c r="AB1976" s="1"/>
      <c r="AC1976" s="1"/>
      <c r="AD1976" s="1"/>
      <c r="AE1976" s="1"/>
    </row>
    <row r="1977" spans="4:31" ht="15.75" customHeight="1" x14ac:dyDescent="0.4">
      <c r="D1977" s="1"/>
      <c r="E1977" s="3"/>
      <c r="F1977" s="1"/>
      <c r="G1977" s="1"/>
      <c r="H1977" s="1"/>
      <c r="I1977" s="1"/>
      <c r="J1977" s="1"/>
      <c r="K1977" s="1"/>
      <c r="L1977" s="1"/>
      <c r="M1977" s="1"/>
      <c r="N1977" s="1"/>
      <c r="O1977" s="1"/>
      <c r="P1977" s="1"/>
      <c r="Q1977" s="1"/>
      <c r="R1977" s="1"/>
      <c r="S1977" s="1"/>
      <c r="T1977" s="1"/>
      <c r="U1977" s="1"/>
      <c r="V1977" s="1"/>
      <c r="W1977" s="1"/>
      <c r="X1977" s="1"/>
      <c r="Y1977" s="1"/>
      <c r="Z1977" s="1"/>
      <c r="AA1977" s="1"/>
      <c r="AB1977" s="1"/>
      <c r="AC1977" s="1"/>
      <c r="AD1977" s="1"/>
      <c r="AE1977" s="1"/>
    </row>
    <row r="1978" spans="4:31" ht="15.75" customHeight="1" x14ac:dyDescent="0.4">
      <c r="D1978" s="1"/>
      <c r="E1978" s="3"/>
      <c r="F1978" s="1"/>
      <c r="G1978" s="1"/>
      <c r="H1978" s="1"/>
      <c r="I1978" s="1"/>
      <c r="J1978" s="1"/>
      <c r="K1978" s="1"/>
      <c r="L1978" s="1"/>
      <c r="M1978" s="1"/>
      <c r="N1978" s="1"/>
      <c r="O1978" s="1"/>
      <c r="P1978" s="1"/>
      <c r="Q1978" s="1"/>
      <c r="R1978" s="1"/>
      <c r="S1978" s="1"/>
      <c r="T1978" s="1"/>
      <c r="U1978" s="1"/>
      <c r="V1978" s="1"/>
      <c r="W1978" s="1"/>
      <c r="X1978" s="1"/>
      <c r="Y1978" s="1"/>
      <c r="Z1978" s="1"/>
      <c r="AA1978" s="1"/>
      <c r="AB1978" s="1"/>
      <c r="AC1978" s="1"/>
      <c r="AD1978" s="1"/>
      <c r="AE1978" s="1"/>
    </row>
    <row r="1979" spans="4:31" ht="15.75" customHeight="1" x14ac:dyDescent="0.4">
      <c r="D1979" s="1"/>
      <c r="E1979" s="3"/>
      <c r="F1979" s="1"/>
      <c r="G1979" s="1"/>
      <c r="H1979" s="1"/>
      <c r="I1979" s="1"/>
      <c r="J1979" s="1"/>
      <c r="K1979" s="1"/>
      <c r="L1979" s="1"/>
      <c r="M1979" s="1"/>
      <c r="N1979" s="1"/>
      <c r="O1979" s="1"/>
      <c r="P1979" s="1"/>
      <c r="Q1979" s="1"/>
      <c r="R1979" s="1"/>
      <c r="S1979" s="1"/>
      <c r="T1979" s="1"/>
      <c r="U1979" s="1"/>
      <c r="V1979" s="1"/>
      <c r="W1979" s="1"/>
      <c r="X1979" s="1"/>
      <c r="Y1979" s="1"/>
      <c r="Z1979" s="1"/>
      <c r="AA1979" s="1"/>
      <c r="AB1979" s="1"/>
      <c r="AC1979" s="1"/>
      <c r="AD1979" s="1"/>
      <c r="AE1979" s="1"/>
    </row>
    <row r="1980" spans="4:31" ht="15.75" customHeight="1" x14ac:dyDescent="0.4">
      <c r="D1980" s="1"/>
      <c r="E1980" s="3"/>
      <c r="F1980" s="1"/>
      <c r="G1980" s="1"/>
      <c r="H1980" s="1"/>
      <c r="I1980" s="1"/>
      <c r="J1980" s="1"/>
      <c r="K1980" s="1"/>
      <c r="L1980" s="1"/>
      <c r="M1980" s="1"/>
      <c r="N1980" s="1"/>
      <c r="O1980" s="1"/>
      <c r="P1980" s="1"/>
      <c r="Q1980" s="1"/>
      <c r="R1980" s="1"/>
      <c r="S1980" s="1"/>
      <c r="T1980" s="1"/>
      <c r="U1980" s="1"/>
      <c r="V1980" s="1"/>
      <c r="W1980" s="1"/>
      <c r="X1980" s="1"/>
      <c r="Y1980" s="1"/>
      <c r="Z1980" s="1"/>
      <c r="AA1980" s="1"/>
      <c r="AB1980" s="1"/>
      <c r="AC1980" s="1"/>
      <c r="AD1980" s="1"/>
      <c r="AE1980" s="1"/>
    </row>
    <row r="1981" spans="4:31" ht="15.75" customHeight="1" x14ac:dyDescent="0.4">
      <c r="D1981" s="1"/>
      <c r="E1981" s="3"/>
      <c r="F1981" s="1"/>
      <c r="G1981" s="1"/>
      <c r="H1981" s="1"/>
      <c r="I1981" s="1"/>
      <c r="J1981" s="1"/>
      <c r="K1981" s="1"/>
      <c r="L1981" s="1"/>
      <c r="M1981" s="1"/>
      <c r="N1981" s="1"/>
      <c r="O1981" s="1"/>
      <c r="P1981" s="1"/>
      <c r="Q1981" s="1"/>
      <c r="R1981" s="1"/>
      <c r="S1981" s="1"/>
      <c r="T1981" s="1"/>
      <c r="U1981" s="1"/>
      <c r="V1981" s="1"/>
      <c r="W1981" s="1"/>
      <c r="X1981" s="1"/>
      <c r="Y1981" s="1"/>
      <c r="Z1981" s="1"/>
      <c r="AA1981" s="1"/>
      <c r="AB1981" s="1"/>
      <c r="AC1981" s="1"/>
      <c r="AD1981" s="1"/>
      <c r="AE1981" s="1"/>
    </row>
    <row r="1982" spans="4:31" ht="15.75" customHeight="1" x14ac:dyDescent="0.4">
      <c r="D1982" s="1"/>
      <c r="E1982" s="3"/>
      <c r="F1982" s="1"/>
      <c r="G1982" s="1"/>
      <c r="H1982" s="1"/>
      <c r="I1982" s="1"/>
      <c r="J1982" s="1"/>
      <c r="K1982" s="1"/>
      <c r="L1982" s="1"/>
      <c r="M1982" s="1"/>
      <c r="N1982" s="1"/>
      <c r="O1982" s="1"/>
      <c r="P1982" s="1"/>
      <c r="Q1982" s="1"/>
      <c r="R1982" s="1"/>
      <c r="S1982" s="1"/>
      <c r="T1982" s="1"/>
      <c r="U1982" s="1"/>
      <c r="V1982" s="1"/>
      <c r="W1982" s="1"/>
      <c r="X1982" s="1"/>
      <c r="Y1982" s="1"/>
      <c r="Z1982" s="1"/>
      <c r="AA1982" s="1"/>
      <c r="AB1982" s="1"/>
      <c r="AC1982" s="1"/>
      <c r="AD1982" s="1"/>
      <c r="AE1982" s="1"/>
    </row>
    <row r="1983" spans="4:31" ht="15.75" customHeight="1" x14ac:dyDescent="0.4">
      <c r="D1983" s="1"/>
      <c r="E1983" s="3"/>
      <c r="F1983" s="1"/>
      <c r="G1983" s="1"/>
      <c r="H1983" s="1"/>
      <c r="I1983" s="1"/>
      <c r="J1983" s="1"/>
      <c r="K1983" s="1"/>
      <c r="L1983" s="1"/>
      <c r="M1983" s="1"/>
      <c r="N1983" s="1"/>
      <c r="O1983" s="1"/>
      <c r="P1983" s="1"/>
      <c r="Q1983" s="1"/>
      <c r="R1983" s="1"/>
      <c r="S1983" s="1"/>
      <c r="T1983" s="1"/>
      <c r="U1983" s="1"/>
      <c r="V1983" s="1"/>
      <c r="W1983" s="1"/>
      <c r="X1983" s="1"/>
      <c r="Y1983" s="1"/>
      <c r="Z1983" s="1"/>
      <c r="AA1983" s="1"/>
      <c r="AB1983" s="1"/>
      <c r="AC1983" s="1"/>
      <c r="AD1983" s="1"/>
      <c r="AE1983" s="1"/>
    </row>
    <row r="1984" spans="4:31" ht="15.75" customHeight="1" x14ac:dyDescent="0.4">
      <c r="D1984" s="1"/>
      <c r="E1984" s="3"/>
      <c r="F1984" s="1"/>
      <c r="G1984" s="1"/>
      <c r="H1984" s="1"/>
      <c r="I1984" s="1"/>
      <c r="J1984" s="1"/>
      <c r="K1984" s="1"/>
      <c r="L1984" s="1"/>
      <c r="M1984" s="1"/>
      <c r="N1984" s="1"/>
      <c r="O1984" s="1"/>
      <c r="P1984" s="1"/>
      <c r="Q1984" s="1"/>
      <c r="R1984" s="1"/>
      <c r="S1984" s="1"/>
      <c r="T1984" s="1"/>
      <c r="U1984" s="1"/>
      <c r="V1984" s="1"/>
      <c r="W1984" s="1"/>
      <c r="X1984" s="1"/>
      <c r="Y1984" s="1"/>
      <c r="Z1984" s="1"/>
      <c r="AA1984" s="1"/>
      <c r="AB1984" s="1"/>
      <c r="AC1984" s="1"/>
      <c r="AD1984" s="1"/>
      <c r="AE1984" s="1"/>
    </row>
    <row r="1985" spans="4:31" ht="15.75" customHeight="1" x14ac:dyDescent="0.4">
      <c r="D1985" s="1"/>
      <c r="E1985" s="3"/>
      <c r="F1985" s="1"/>
      <c r="G1985" s="1"/>
      <c r="H1985" s="1"/>
      <c r="I1985" s="1"/>
      <c r="J1985" s="1"/>
      <c r="K1985" s="1"/>
      <c r="L1985" s="1"/>
      <c r="M1985" s="1"/>
      <c r="N1985" s="1"/>
      <c r="O1985" s="1"/>
      <c r="P1985" s="1"/>
      <c r="Q1985" s="1"/>
      <c r="R1985" s="1"/>
      <c r="S1985" s="1"/>
      <c r="T1985" s="1"/>
      <c r="U1985" s="1"/>
      <c r="V1985" s="1"/>
      <c r="W1985" s="1"/>
      <c r="X1985" s="1"/>
      <c r="Y1985" s="1"/>
      <c r="Z1985" s="1"/>
      <c r="AA1985" s="1"/>
      <c r="AB1985" s="1"/>
      <c r="AC1985" s="1"/>
      <c r="AD1985" s="1"/>
      <c r="AE1985" s="1"/>
    </row>
    <row r="1986" spans="4:31" ht="15.75" customHeight="1" x14ac:dyDescent="0.4">
      <c r="D1986" s="1"/>
      <c r="E1986" s="3"/>
      <c r="F1986" s="1"/>
      <c r="G1986" s="1"/>
      <c r="H1986" s="1"/>
      <c r="I1986" s="1"/>
      <c r="J1986" s="1"/>
      <c r="K1986" s="1"/>
      <c r="L1986" s="1"/>
      <c r="M1986" s="1"/>
      <c r="N1986" s="1"/>
      <c r="O1986" s="1"/>
      <c r="P1986" s="1"/>
      <c r="Q1986" s="1"/>
      <c r="R1986" s="1"/>
      <c r="S1986" s="1"/>
      <c r="T1986" s="1"/>
      <c r="U1986" s="1"/>
      <c r="V1986" s="1"/>
      <c r="W1986" s="1"/>
      <c r="X1986" s="1"/>
      <c r="Y1986" s="1"/>
      <c r="Z1986" s="1"/>
      <c r="AA1986" s="1"/>
      <c r="AB1986" s="1"/>
      <c r="AC1986" s="1"/>
      <c r="AD1986" s="1"/>
      <c r="AE1986" s="1"/>
    </row>
    <row r="1987" spans="4:31" ht="15.75" customHeight="1" x14ac:dyDescent="0.4">
      <c r="D1987" s="1"/>
      <c r="E1987" s="3"/>
      <c r="F1987" s="1"/>
      <c r="G1987" s="1"/>
      <c r="H1987" s="1"/>
      <c r="I1987" s="1"/>
      <c r="J1987" s="1"/>
      <c r="K1987" s="1"/>
      <c r="L1987" s="1"/>
      <c r="M1987" s="1"/>
      <c r="N1987" s="1"/>
      <c r="O1987" s="1"/>
      <c r="P1987" s="1"/>
      <c r="Q1987" s="1"/>
      <c r="R1987" s="1"/>
      <c r="S1987" s="1"/>
      <c r="T1987" s="1"/>
      <c r="U1987" s="1"/>
      <c r="V1987" s="1"/>
      <c r="W1987" s="1"/>
      <c r="X1987" s="1"/>
      <c r="Y1987" s="1"/>
      <c r="Z1987" s="1"/>
      <c r="AA1987" s="1"/>
      <c r="AB1987" s="1"/>
      <c r="AC1987" s="1"/>
      <c r="AD1987" s="1"/>
      <c r="AE1987" s="1"/>
    </row>
    <row r="1988" spans="4:31" ht="15.75" customHeight="1" x14ac:dyDescent="0.4">
      <c r="D1988" s="1"/>
      <c r="E1988" s="3"/>
      <c r="F1988" s="1"/>
      <c r="G1988" s="1"/>
      <c r="H1988" s="1"/>
      <c r="I1988" s="1"/>
      <c r="J1988" s="1"/>
      <c r="K1988" s="1"/>
      <c r="L1988" s="1"/>
      <c r="M1988" s="1"/>
      <c r="N1988" s="1"/>
      <c r="O1988" s="1"/>
      <c r="P1988" s="1"/>
      <c r="Q1988" s="1"/>
      <c r="R1988" s="1"/>
      <c r="S1988" s="1"/>
      <c r="T1988" s="1"/>
      <c r="U1988" s="1"/>
      <c r="V1988" s="1"/>
      <c r="W1988" s="1"/>
      <c r="X1988" s="1"/>
      <c r="Y1988" s="1"/>
      <c r="Z1988" s="1"/>
      <c r="AA1988" s="1"/>
      <c r="AB1988" s="1"/>
      <c r="AC1988" s="1"/>
      <c r="AD1988" s="1"/>
      <c r="AE1988" s="1"/>
    </row>
    <row r="1989" spans="4:31" ht="15.75" customHeight="1" x14ac:dyDescent="0.4">
      <c r="D1989" s="1"/>
      <c r="E1989" s="3"/>
      <c r="F1989" s="1"/>
      <c r="G1989" s="1"/>
      <c r="H1989" s="1"/>
      <c r="I1989" s="1"/>
      <c r="J1989" s="1"/>
      <c r="K1989" s="1"/>
      <c r="L1989" s="1"/>
      <c r="M1989" s="1"/>
      <c r="N1989" s="1"/>
      <c r="O1989" s="1"/>
      <c r="P1989" s="1"/>
      <c r="Q1989" s="1"/>
      <c r="R1989" s="1"/>
      <c r="S1989" s="1"/>
      <c r="T1989" s="1"/>
      <c r="U1989" s="1"/>
      <c r="V1989" s="1"/>
      <c r="W1989" s="1"/>
      <c r="X1989" s="1"/>
      <c r="Y1989" s="1"/>
      <c r="Z1989" s="1"/>
      <c r="AA1989" s="1"/>
      <c r="AB1989" s="1"/>
      <c r="AC1989" s="1"/>
      <c r="AD1989" s="1"/>
      <c r="AE1989" s="1"/>
    </row>
    <row r="1990" spans="4:31" ht="15.75" customHeight="1" x14ac:dyDescent="0.4">
      <c r="D1990" s="1"/>
      <c r="E1990" s="3"/>
      <c r="F1990" s="1"/>
      <c r="G1990" s="1"/>
      <c r="H1990" s="1"/>
      <c r="I1990" s="1"/>
      <c r="J1990" s="1"/>
      <c r="K1990" s="1"/>
      <c r="L1990" s="1"/>
      <c r="M1990" s="1"/>
      <c r="N1990" s="1"/>
      <c r="O1990" s="1"/>
      <c r="P1990" s="1"/>
      <c r="Q1990" s="1"/>
      <c r="R1990" s="1"/>
      <c r="S1990" s="1"/>
      <c r="T1990" s="1"/>
      <c r="U1990" s="1"/>
      <c r="V1990" s="1"/>
      <c r="W1990" s="1"/>
      <c r="X1990" s="1"/>
      <c r="Y1990" s="1"/>
      <c r="Z1990" s="1"/>
      <c r="AA1990" s="1"/>
      <c r="AB1990" s="1"/>
      <c r="AC1990" s="1"/>
      <c r="AD1990" s="1"/>
      <c r="AE1990" s="1"/>
    </row>
    <row r="1991" spans="4:31" ht="15.75" customHeight="1" x14ac:dyDescent="0.4">
      <c r="D1991" s="1"/>
      <c r="E1991" s="3"/>
      <c r="F1991" s="1"/>
      <c r="G1991" s="1"/>
      <c r="H1991" s="1"/>
      <c r="I1991" s="1"/>
      <c r="J1991" s="1"/>
      <c r="K1991" s="1"/>
      <c r="L1991" s="1"/>
      <c r="M1991" s="1"/>
      <c r="N1991" s="1"/>
      <c r="O1991" s="1"/>
      <c r="P1991" s="1"/>
      <c r="Q1991" s="1"/>
      <c r="R1991" s="1"/>
      <c r="S1991" s="1"/>
      <c r="T1991" s="1"/>
      <c r="U1991" s="1"/>
      <c r="V1991" s="1"/>
      <c r="W1991" s="1"/>
      <c r="X1991" s="1"/>
      <c r="Y1991" s="1"/>
      <c r="Z1991" s="1"/>
      <c r="AA1991" s="1"/>
      <c r="AB1991" s="1"/>
      <c r="AC1991" s="1"/>
      <c r="AD1991" s="1"/>
      <c r="AE1991" s="1"/>
    </row>
    <row r="1992" spans="4:31" ht="15.75" customHeight="1" x14ac:dyDescent="0.4">
      <c r="D1992" s="1"/>
      <c r="E1992" s="3"/>
      <c r="F1992" s="1"/>
      <c r="G1992" s="1"/>
      <c r="H1992" s="1"/>
      <c r="I1992" s="1"/>
      <c r="J1992" s="1"/>
      <c r="K1992" s="1"/>
      <c r="L1992" s="1"/>
      <c r="M1992" s="1"/>
      <c r="N1992" s="1"/>
      <c r="O1992" s="1"/>
      <c r="P1992" s="1"/>
      <c r="Q1992" s="1"/>
      <c r="R1992" s="1"/>
      <c r="S1992" s="1"/>
      <c r="T1992" s="1"/>
      <c r="U1992" s="1"/>
      <c r="V1992" s="1"/>
      <c r="W1992" s="1"/>
      <c r="X1992" s="1"/>
      <c r="Y1992" s="1"/>
      <c r="Z1992" s="1"/>
      <c r="AA1992" s="1"/>
      <c r="AB1992" s="1"/>
      <c r="AC1992" s="1"/>
      <c r="AD1992" s="1"/>
      <c r="AE1992" s="1"/>
    </row>
    <row r="1993" spans="4:31" ht="15.75" customHeight="1" x14ac:dyDescent="0.4">
      <c r="D1993" s="1"/>
      <c r="E1993" s="3"/>
      <c r="F1993" s="1"/>
      <c r="G1993" s="1"/>
      <c r="H1993" s="1"/>
      <c r="I1993" s="1"/>
      <c r="J1993" s="1"/>
      <c r="K1993" s="1"/>
      <c r="L1993" s="1"/>
      <c r="M1993" s="1"/>
      <c r="N1993" s="1"/>
      <c r="O1993" s="1"/>
      <c r="P1993" s="1"/>
      <c r="Q1993" s="1"/>
      <c r="R1993" s="1"/>
      <c r="S1993" s="1"/>
      <c r="T1993" s="1"/>
      <c r="U1993" s="1"/>
      <c r="V1993" s="1"/>
      <c r="W1993" s="1"/>
      <c r="X1993" s="1"/>
      <c r="Y1993" s="1"/>
      <c r="Z1993" s="1"/>
      <c r="AA1993" s="1"/>
      <c r="AB1993" s="1"/>
      <c r="AC1993" s="1"/>
      <c r="AD1993" s="1"/>
      <c r="AE1993" s="1"/>
    </row>
    <row r="1994" spans="4:31" ht="15.75" customHeight="1" x14ac:dyDescent="0.4">
      <c r="D1994" s="1"/>
      <c r="E1994" s="3"/>
      <c r="F1994" s="1"/>
      <c r="G1994" s="1"/>
      <c r="H1994" s="1"/>
      <c r="I1994" s="1"/>
      <c r="J1994" s="1"/>
      <c r="K1994" s="1"/>
      <c r="L1994" s="1"/>
      <c r="M1994" s="1"/>
      <c r="N1994" s="1"/>
      <c r="O1994" s="1"/>
      <c r="P1994" s="1"/>
      <c r="Q1994" s="1"/>
      <c r="R1994" s="1"/>
      <c r="S1994" s="1"/>
      <c r="T1994" s="1"/>
      <c r="U1994" s="1"/>
      <c r="V1994" s="1"/>
      <c r="W1994" s="1"/>
      <c r="X1994" s="1"/>
      <c r="Y1994" s="1"/>
      <c r="Z1994" s="1"/>
      <c r="AA1994" s="1"/>
      <c r="AB1994" s="1"/>
      <c r="AC1994" s="1"/>
      <c r="AD1994" s="1"/>
      <c r="AE1994" s="1"/>
    </row>
    <row r="1995" spans="4:31" ht="15.75" customHeight="1" x14ac:dyDescent="0.4">
      <c r="D1995" s="1"/>
      <c r="E1995" s="3"/>
      <c r="F1995" s="1"/>
      <c r="G1995" s="1"/>
      <c r="H1995" s="1"/>
      <c r="I1995" s="1"/>
      <c r="J1995" s="1"/>
      <c r="K1995" s="1"/>
      <c r="L1995" s="1"/>
      <c r="M1995" s="1"/>
      <c r="N1995" s="1"/>
      <c r="O1995" s="1"/>
      <c r="P1995" s="1"/>
      <c r="Q1995" s="1"/>
      <c r="R1995" s="1"/>
      <c r="S1995" s="1"/>
      <c r="T1995" s="1"/>
      <c r="U1995" s="1"/>
      <c r="V1995" s="1"/>
      <c r="W1995" s="1"/>
      <c r="X1995" s="1"/>
      <c r="Y1995" s="1"/>
      <c r="Z1995" s="1"/>
      <c r="AA1995" s="1"/>
      <c r="AB1995" s="1"/>
      <c r="AC1995" s="1"/>
      <c r="AD1995" s="1"/>
      <c r="AE1995" s="1"/>
    </row>
    <row r="1996" spans="4:31" ht="15.75" customHeight="1" x14ac:dyDescent="0.4">
      <c r="D1996" s="1"/>
      <c r="E1996" s="3"/>
      <c r="F1996" s="1"/>
      <c r="G1996" s="1"/>
      <c r="H1996" s="1"/>
      <c r="I1996" s="1"/>
      <c r="J1996" s="1"/>
      <c r="K1996" s="1"/>
      <c r="L1996" s="1"/>
      <c r="M1996" s="1"/>
      <c r="N1996" s="1"/>
      <c r="O1996" s="1"/>
      <c r="P1996" s="1"/>
      <c r="Q1996" s="1"/>
      <c r="R1996" s="1"/>
      <c r="S1996" s="1"/>
      <c r="T1996" s="1"/>
      <c r="U1996" s="1"/>
      <c r="V1996" s="1"/>
      <c r="W1996" s="1"/>
      <c r="X1996" s="1"/>
      <c r="Y1996" s="1"/>
      <c r="Z1996" s="1"/>
      <c r="AA1996" s="1"/>
      <c r="AB1996" s="1"/>
      <c r="AC1996" s="1"/>
      <c r="AD1996" s="1"/>
      <c r="AE1996" s="1"/>
    </row>
    <row r="1997" spans="4:31" ht="15.75" customHeight="1" x14ac:dyDescent="0.4">
      <c r="D1997" s="1"/>
      <c r="E1997" s="3"/>
      <c r="F1997" s="1"/>
      <c r="G1997" s="1"/>
      <c r="H1997" s="1"/>
      <c r="I1997" s="1"/>
      <c r="J1997" s="1"/>
      <c r="K1997" s="1"/>
      <c r="L1997" s="1"/>
      <c r="M1997" s="1"/>
      <c r="N1997" s="1"/>
      <c r="O1997" s="1"/>
      <c r="P1997" s="1"/>
      <c r="Q1997" s="1"/>
      <c r="R1997" s="1"/>
      <c r="S1997" s="1"/>
      <c r="T1997" s="1"/>
      <c r="U1997" s="1"/>
      <c r="V1997" s="1"/>
      <c r="W1997" s="1"/>
      <c r="X1997" s="1"/>
      <c r="Y1997" s="1"/>
      <c r="Z1997" s="1"/>
      <c r="AA1997" s="1"/>
      <c r="AB1997" s="1"/>
      <c r="AC1997" s="1"/>
      <c r="AD1997" s="1"/>
      <c r="AE1997" s="1"/>
    </row>
    <row r="1998" spans="4:31" ht="15.75" customHeight="1" x14ac:dyDescent="0.4">
      <c r="D1998" s="1"/>
      <c r="E1998" s="3"/>
      <c r="F1998" s="1"/>
      <c r="G1998" s="1"/>
      <c r="H1998" s="1"/>
      <c r="I1998" s="1"/>
      <c r="J1998" s="1"/>
      <c r="K1998" s="1"/>
      <c r="L1998" s="1"/>
      <c r="M1998" s="1"/>
      <c r="N1998" s="1"/>
      <c r="O1998" s="1"/>
      <c r="P1998" s="1"/>
      <c r="Q1998" s="1"/>
      <c r="R1998" s="1"/>
      <c r="S1998" s="1"/>
      <c r="T1998" s="1"/>
      <c r="U1998" s="1"/>
      <c r="V1998" s="1"/>
      <c r="W1998" s="1"/>
      <c r="X1998" s="1"/>
      <c r="Y1998" s="1"/>
      <c r="Z1998" s="1"/>
      <c r="AA1998" s="1"/>
      <c r="AB1998" s="1"/>
      <c r="AC1998" s="1"/>
      <c r="AD1998" s="1"/>
      <c r="AE1998" s="1"/>
    </row>
    <row r="1999" spans="4:31" ht="15.75" customHeight="1" x14ac:dyDescent="0.4">
      <c r="D1999" s="1"/>
      <c r="E1999" s="3"/>
      <c r="F1999" s="1"/>
      <c r="G1999" s="1"/>
      <c r="H1999" s="1"/>
      <c r="I1999" s="1"/>
      <c r="J1999" s="1"/>
      <c r="K1999" s="1"/>
      <c r="L1999" s="1"/>
      <c r="M1999" s="1"/>
      <c r="N1999" s="1"/>
      <c r="O1999" s="1"/>
      <c r="P1999" s="1"/>
      <c r="Q1999" s="1"/>
      <c r="R1999" s="1"/>
      <c r="S1999" s="1"/>
      <c r="T1999" s="1"/>
      <c r="U1999" s="1"/>
      <c r="V1999" s="1"/>
      <c r="W1999" s="1"/>
      <c r="X1999" s="1"/>
      <c r="Y1999" s="1"/>
      <c r="Z1999" s="1"/>
      <c r="AA1999" s="1"/>
      <c r="AB1999" s="1"/>
      <c r="AC1999" s="1"/>
      <c r="AD1999" s="1"/>
      <c r="AE1999" s="1"/>
    </row>
    <row r="2000" spans="4:31" ht="15.75" customHeight="1" x14ac:dyDescent="0.4">
      <c r="D2000" s="1"/>
      <c r="E2000" s="3"/>
      <c r="F2000" s="1"/>
      <c r="G2000" s="1"/>
      <c r="H2000" s="1"/>
      <c r="I2000" s="1"/>
      <c r="J2000" s="1"/>
      <c r="K2000" s="1"/>
      <c r="L2000" s="1"/>
      <c r="M2000" s="1"/>
      <c r="N2000" s="1"/>
      <c r="O2000" s="1"/>
      <c r="P2000" s="1"/>
      <c r="Q2000" s="1"/>
      <c r="R2000" s="1"/>
      <c r="S2000" s="1"/>
      <c r="T2000" s="1"/>
      <c r="U2000" s="1"/>
      <c r="V2000" s="1"/>
      <c r="W2000" s="1"/>
      <c r="X2000" s="1"/>
      <c r="Y2000" s="1"/>
      <c r="Z2000" s="1"/>
      <c r="AA2000" s="1"/>
      <c r="AB2000" s="1"/>
      <c r="AC2000" s="1"/>
      <c r="AD2000" s="1"/>
      <c r="AE2000" s="1"/>
    </row>
  </sheetData>
  <mergeCells count="412">
    <mergeCell ref="C709:C710"/>
    <mergeCell ref="C711:C712"/>
    <mergeCell ref="C713:C714"/>
    <mergeCell ref="C715:C716"/>
    <mergeCell ref="C717:C718"/>
    <mergeCell ref="C719:C720"/>
    <mergeCell ref="C697:C698"/>
    <mergeCell ref="C699:C700"/>
    <mergeCell ref="C701:C702"/>
    <mergeCell ref="C703:C704"/>
    <mergeCell ref="C705:C706"/>
    <mergeCell ref="C707:C708"/>
    <mergeCell ref="C685:C686"/>
    <mergeCell ref="C687:C688"/>
    <mergeCell ref="C689:C690"/>
    <mergeCell ref="C691:C692"/>
    <mergeCell ref="C693:C694"/>
    <mergeCell ref="C695:C696"/>
    <mergeCell ref="C673:C674"/>
    <mergeCell ref="C675:C676"/>
    <mergeCell ref="C677:C678"/>
    <mergeCell ref="C679:C680"/>
    <mergeCell ref="C681:C682"/>
    <mergeCell ref="C683:C684"/>
    <mergeCell ref="C661:C662"/>
    <mergeCell ref="C663:C664"/>
    <mergeCell ref="C665:C666"/>
    <mergeCell ref="C667:C668"/>
    <mergeCell ref="C669:C670"/>
    <mergeCell ref="C671:C672"/>
    <mergeCell ref="C649:C650"/>
    <mergeCell ref="C651:C652"/>
    <mergeCell ref="C653:C654"/>
    <mergeCell ref="C655:C656"/>
    <mergeCell ref="C657:C658"/>
    <mergeCell ref="C659:C660"/>
    <mergeCell ref="C637:C638"/>
    <mergeCell ref="C639:C640"/>
    <mergeCell ref="C641:C642"/>
    <mergeCell ref="C643:C644"/>
    <mergeCell ref="C645:C646"/>
    <mergeCell ref="C647:C648"/>
    <mergeCell ref="C625:C626"/>
    <mergeCell ref="C627:C628"/>
    <mergeCell ref="C629:C630"/>
    <mergeCell ref="C631:C632"/>
    <mergeCell ref="C633:C634"/>
    <mergeCell ref="C635:C636"/>
    <mergeCell ref="C617:C618"/>
    <mergeCell ref="C619:C620"/>
    <mergeCell ref="C621:C622"/>
    <mergeCell ref="C623:C624"/>
    <mergeCell ref="C561:C562"/>
    <mergeCell ref="C581:C582"/>
    <mergeCell ref="C567:C568"/>
    <mergeCell ref="C579:C580"/>
    <mergeCell ref="C609:C610"/>
    <mergeCell ref="C597:C598"/>
    <mergeCell ref="C599:C600"/>
    <mergeCell ref="C589:C590"/>
    <mergeCell ref="C591:C592"/>
    <mergeCell ref="C397:C398"/>
    <mergeCell ref="C435:C436"/>
    <mergeCell ref="C439:C440"/>
    <mergeCell ref="C433:C434"/>
    <mergeCell ref="C425:C426"/>
    <mergeCell ref="C429:C430"/>
    <mergeCell ref="C437:C438"/>
    <mergeCell ref="C549:C550"/>
    <mergeCell ref="C479:C480"/>
    <mergeCell ref="C503:C504"/>
    <mergeCell ref="C505:C506"/>
    <mergeCell ref="C489:C490"/>
    <mergeCell ref="C445:C446"/>
    <mergeCell ref="C493:C494"/>
    <mergeCell ref="C463:C464"/>
    <mergeCell ref="C467:C468"/>
    <mergeCell ref="C457:C458"/>
    <mergeCell ref="C491:C492"/>
    <mergeCell ref="C449:C450"/>
    <mergeCell ref="C459:C460"/>
    <mergeCell ref="C453:C454"/>
    <mergeCell ref="C487:C488"/>
    <mergeCell ref="C483:C484"/>
    <mergeCell ref="C485:C486"/>
    <mergeCell ref="C451:C452"/>
    <mergeCell ref="C461:C462"/>
    <mergeCell ref="C571:C572"/>
    <mergeCell ref="C455:C456"/>
    <mergeCell ref="C471:C472"/>
    <mergeCell ref="C469:C470"/>
    <mergeCell ref="C473:C474"/>
    <mergeCell ref="C431:C432"/>
    <mergeCell ref="C405:C406"/>
    <mergeCell ref="C409:C410"/>
    <mergeCell ref="C411:C412"/>
    <mergeCell ref="C423:C424"/>
    <mergeCell ref="C407:C408"/>
    <mergeCell ref="C417:C418"/>
    <mergeCell ref="C481:C482"/>
    <mergeCell ref="C475:C476"/>
    <mergeCell ref="C477:C478"/>
    <mergeCell ref="C507:C508"/>
    <mergeCell ref="C509:C510"/>
    <mergeCell ref="C413:C414"/>
    <mergeCell ref="C501:C502"/>
    <mergeCell ref="C495:C496"/>
    <mergeCell ref="C499:C500"/>
    <mergeCell ref="C497:C498"/>
    <mergeCell ref="C395:C396"/>
    <mergeCell ref="C611:C612"/>
    <mergeCell ref="C553:C554"/>
    <mergeCell ref="C563:C564"/>
    <mergeCell ref="C569:C570"/>
    <mergeCell ref="C557:C558"/>
    <mergeCell ref="C559:C560"/>
    <mergeCell ref="C573:C574"/>
    <mergeCell ref="C379:C380"/>
    <mergeCell ref="C389:C390"/>
    <mergeCell ref="C427:C428"/>
    <mergeCell ref="C465:C466"/>
    <mergeCell ref="C421:C422"/>
    <mergeCell ref="C443:C444"/>
    <mergeCell ref="C399:C400"/>
    <mergeCell ref="C401:C402"/>
    <mergeCell ref="C403:C404"/>
    <mergeCell ref="C565:C566"/>
    <mergeCell ref="C419:C420"/>
    <mergeCell ref="C415:C416"/>
    <mergeCell ref="C447:C448"/>
    <mergeCell ref="C381:C382"/>
    <mergeCell ref="C383:C384"/>
    <mergeCell ref="C441:C442"/>
    <mergeCell ref="C361:C362"/>
    <mergeCell ref="C393:C394"/>
    <mergeCell ref="C385:C386"/>
    <mergeCell ref="C363:C364"/>
    <mergeCell ref="C387:C388"/>
    <mergeCell ref="C391:C392"/>
    <mergeCell ref="C365:C366"/>
    <mergeCell ref="C375:C376"/>
    <mergeCell ref="C367:C368"/>
    <mergeCell ref="C369:C370"/>
    <mergeCell ref="C371:C372"/>
    <mergeCell ref="C373:C374"/>
    <mergeCell ref="C377:C378"/>
    <mergeCell ref="C351:C352"/>
    <mergeCell ref="C327:C328"/>
    <mergeCell ref="C355:C356"/>
    <mergeCell ref="C329:C330"/>
    <mergeCell ref="C333:C334"/>
    <mergeCell ref="C341:C342"/>
    <mergeCell ref="C347:C348"/>
    <mergeCell ref="C349:C350"/>
    <mergeCell ref="C353:C354"/>
    <mergeCell ref="C233:C234"/>
    <mergeCell ref="C91:C92"/>
    <mergeCell ref="C169:C170"/>
    <mergeCell ref="C235:C236"/>
    <mergeCell ref="C217:C218"/>
    <mergeCell ref="C303:C304"/>
    <mergeCell ref="C265:C266"/>
    <mergeCell ref="C179:C180"/>
    <mergeCell ref="C93:C94"/>
    <mergeCell ref="C189:C190"/>
    <mergeCell ref="C193:C194"/>
    <mergeCell ref="C191:C192"/>
    <mergeCell ref="C197:C198"/>
    <mergeCell ref="C201:C202"/>
    <mergeCell ref="C205:C206"/>
    <mergeCell ref="C203:C204"/>
    <mergeCell ref="C185:C186"/>
    <mergeCell ref="C187:C188"/>
    <mergeCell ref="C145:C146"/>
    <mergeCell ref="C147:C148"/>
    <mergeCell ref="C149:C150"/>
    <mergeCell ref="C151:C152"/>
    <mergeCell ref="C177:C178"/>
    <mergeCell ref="C175:C176"/>
    <mergeCell ref="C357:C358"/>
    <mergeCell ref="C345:C346"/>
    <mergeCell ref="C335:C336"/>
    <mergeCell ref="C339:C340"/>
    <mergeCell ref="C343:C344"/>
    <mergeCell ref="C359:C360"/>
    <mergeCell ref="C337:C338"/>
    <mergeCell ref="C207:C208"/>
    <mergeCell ref="C263:C264"/>
    <mergeCell ref="C209:C210"/>
    <mergeCell ref="C213:C214"/>
    <mergeCell ref="C211:C212"/>
    <mergeCell ref="C277:C278"/>
    <mergeCell ref="C231:C232"/>
    <mergeCell ref="C225:C226"/>
    <mergeCell ref="C239:C240"/>
    <mergeCell ref="C243:C244"/>
    <mergeCell ref="C227:C228"/>
    <mergeCell ref="C269:C270"/>
    <mergeCell ref="C255:C256"/>
    <mergeCell ref="C267:C268"/>
    <mergeCell ref="C261:C262"/>
    <mergeCell ref="C299:C300"/>
    <mergeCell ref="C289:C290"/>
    <mergeCell ref="C153:C154"/>
    <mergeCell ref="C137:C138"/>
    <mergeCell ref="C139:C140"/>
    <mergeCell ref="C141:C142"/>
    <mergeCell ref="C161:C162"/>
    <mergeCell ref="C181:C182"/>
    <mergeCell ref="C183:C184"/>
    <mergeCell ref="C173:C174"/>
    <mergeCell ref="C111:C112"/>
    <mergeCell ref="C113:C114"/>
    <mergeCell ref="C115:C116"/>
    <mergeCell ref="C117:C118"/>
    <mergeCell ref="C119:C120"/>
    <mergeCell ref="C165:C166"/>
    <mergeCell ref="C167:C168"/>
    <mergeCell ref="C171:C172"/>
    <mergeCell ref="C133:C134"/>
    <mergeCell ref="C107:C108"/>
    <mergeCell ref="C109:C110"/>
    <mergeCell ref="C97:C98"/>
    <mergeCell ref="C99:C100"/>
    <mergeCell ref="C101:C102"/>
    <mergeCell ref="C103:C104"/>
    <mergeCell ref="C65:C66"/>
    <mergeCell ref="C67:C68"/>
    <mergeCell ref="C53:C54"/>
    <mergeCell ref="C55:C56"/>
    <mergeCell ref="C71:C72"/>
    <mergeCell ref="C75:C76"/>
    <mergeCell ref="C73:C74"/>
    <mergeCell ref="C77:C78"/>
    <mergeCell ref="C79:C80"/>
    <mergeCell ref="C81:C82"/>
    <mergeCell ref="C83:C84"/>
    <mergeCell ref="C95:C96"/>
    <mergeCell ref="C85:C86"/>
    <mergeCell ref="C87:C88"/>
    <mergeCell ref="C89:C90"/>
    <mergeCell ref="C105:C106"/>
    <mergeCell ref="C35:C36"/>
    <mergeCell ref="C69:C70"/>
    <mergeCell ref="C63:C64"/>
    <mergeCell ref="C57:C58"/>
    <mergeCell ref="C59:C60"/>
    <mergeCell ref="C61:C62"/>
    <mergeCell ref="C51:C52"/>
    <mergeCell ref="C39:C40"/>
    <mergeCell ref="C41:C42"/>
    <mergeCell ref="A1:D2"/>
    <mergeCell ref="H1:X1"/>
    <mergeCell ref="H2:X2"/>
    <mergeCell ref="D4:G4"/>
    <mergeCell ref="H4:K4"/>
    <mergeCell ref="C5:C6"/>
    <mergeCell ref="T4:W4"/>
    <mergeCell ref="X4:AA4"/>
    <mergeCell ref="P4:S4"/>
    <mergeCell ref="C223:C224"/>
    <mergeCell ref="C121:C122"/>
    <mergeCell ref="C221:C222"/>
    <mergeCell ref="C7:C8"/>
    <mergeCell ref="C37:C38"/>
    <mergeCell ref="AB4:AE4"/>
    <mergeCell ref="C13:C14"/>
    <mergeCell ref="C9:C10"/>
    <mergeCell ref="C33:C34"/>
    <mergeCell ref="C21:C22"/>
    <mergeCell ref="C23:C24"/>
    <mergeCell ref="C25:C26"/>
    <mergeCell ref="C27:C28"/>
    <mergeCell ref="C17:C18"/>
    <mergeCell ref="L4:O4"/>
    <mergeCell ref="C29:C30"/>
    <mergeCell ref="C31:C32"/>
    <mergeCell ref="C11:C12"/>
    <mergeCell ref="C15:C16"/>
    <mergeCell ref="C19:C20"/>
    <mergeCell ref="C43:C44"/>
    <mergeCell ref="C47:C48"/>
    <mergeCell ref="C49:C50"/>
    <mergeCell ref="C45:C46"/>
    <mergeCell ref="C251:C252"/>
    <mergeCell ref="C237:C238"/>
    <mergeCell ref="C241:C242"/>
    <mergeCell ref="C249:C250"/>
    <mergeCell ref="C257:C258"/>
    <mergeCell ref="C245:C246"/>
    <mergeCell ref="C253:C254"/>
    <mergeCell ref="C123:C124"/>
    <mergeCell ref="C125:C126"/>
    <mergeCell ref="C127:C128"/>
    <mergeCell ref="C129:C130"/>
    <mergeCell ref="C163:C164"/>
    <mergeCell ref="C131:C132"/>
    <mergeCell ref="C143:C144"/>
    <mergeCell ref="C157:C158"/>
    <mergeCell ref="C159:C160"/>
    <mergeCell ref="C135:C136"/>
    <mergeCell ref="C155:C156"/>
    <mergeCell ref="C247:C248"/>
    <mergeCell ref="C195:C196"/>
    <mergeCell ref="C199:C200"/>
    <mergeCell ref="C229:C230"/>
    <mergeCell ref="C215:C216"/>
    <mergeCell ref="C219:C220"/>
    <mergeCell ref="C259:C260"/>
    <mergeCell ref="C271:C272"/>
    <mergeCell ref="C275:C276"/>
    <mergeCell ref="C279:C280"/>
    <mergeCell ref="C283:C284"/>
    <mergeCell ref="C287:C288"/>
    <mergeCell ref="C291:C292"/>
    <mergeCell ref="C285:C286"/>
    <mergeCell ref="C295:C296"/>
    <mergeCell ref="C293:C294"/>
    <mergeCell ref="C281:C282"/>
    <mergeCell ref="C273:C274"/>
    <mergeCell ref="C297:C298"/>
    <mergeCell ref="C313:C314"/>
    <mergeCell ref="C317:C318"/>
    <mergeCell ref="C305:C306"/>
    <mergeCell ref="C301:C302"/>
    <mergeCell ref="C331:C332"/>
    <mergeCell ref="C307:C308"/>
    <mergeCell ref="C311:C312"/>
    <mergeCell ref="C315:C316"/>
    <mergeCell ref="C319:C320"/>
    <mergeCell ref="C309:C310"/>
    <mergeCell ref="C321:C322"/>
    <mergeCell ref="C323:C324"/>
    <mergeCell ref="C325:C326"/>
    <mergeCell ref="C535:C536"/>
    <mergeCell ref="C537:C538"/>
    <mergeCell ref="C511:C512"/>
    <mergeCell ref="C513:C514"/>
    <mergeCell ref="C515:C516"/>
    <mergeCell ref="C517:C518"/>
    <mergeCell ref="C519:C520"/>
    <mergeCell ref="C521:C522"/>
    <mergeCell ref="C523:C524"/>
    <mergeCell ref="C525:C526"/>
    <mergeCell ref="C527:C528"/>
    <mergeCell ref="C529:C530"/>
    <mergeCell ref="C531:C532"/>
    <mergeCell ref="C533:C534"/>
    <mergeCell ref="C721:C722"/>
    <mergeCell ref="C723:C724"/>
    <mergeCell ref="C725:C726"/>
    <mergeCell ref="C727:C728"/>
    <mergeCell ref="C539:C540"/>
    <mergeCell ref="C541:C542"/>
    <mergeCell ref="C543:C544"/>
    <mergeCell ref="C547:C548"/>
    <mergeCell ref="C545:C546"/>
    <mergeCell ref="C551:C552"/>
    <mergeCell ref="C555:C556"/>
    <mergeCell ref="C583:C584"/>
    <mergeCell ref="C585:C586"/>
    <mergeCell ref="C607:C608"/>
    <mergeCell ref="C601:C602"/>
    <mergeCell ref="C603:C604"/>
    <mergeCell ref="C605:C606"/>
    <mergeCell ref="C595:C596"/>
    <mergeCell ref="C593:C594"/>
    <mergeCell ref="C587:C588"/>
    <mergeCell ref="C577:C578"/>
    <mergeCell ref="C575:C576"/>
    <mergeCell ref="C613:C614"/>
    <mergeCell ref="C615:C616"/>
    <mergeCell ref="C729:C730"/>
    <mergeCell ref="C731:C732"/>
    <mergeCell ref="C733:C734"/>
    <mergeCell ref="C735:C736"/>
    <mergeCell ref="C737:C738"/>
    <mergeCell ref="C739:C740"/>
    <mergeCell ref="C741:C742"/>
    <mergeCell ref="C743:C744"/>
    <mergeCell ref="C745:C746"/>
    <mergeCell ref="C747:C748"/>
    <mergeCell ref="C749:C750"/>
    <mergeCell ref="C751:C752"/>
    <mergeCell ref="C753:C754"/>
    <mergeCell ref="C755:C756"/>
    <mergeCell ref="C757:C758"/>
    <mergeCell ref="C759:C760"/>
    <mergeCell ref="C761:C762"/>
    <mergeCell ref="C763:C764"/>
    <mergeCell ref="C765:C766"/>
    <mergeCell ref="C767:C768"/>
    <mergeCell ref="C769:C770"/>
    <mergeCell ref="C771:C772"/>
    <mergeCell ref="C773:C774"/>
    <mergeCell ref="C775:C776"/>
    <mergeCell ref="C777:C778"/>
    <mergeCell ref="C779:C780"/>
    <mergeCell ref="C781:C782"/>
    <mergeCell ref="C801:C802"/>
    <mergeCell ref="C803:C804"/>
    <mergeCell ref="C805:C806"/>
    <mergeCell ref="C807:C808"/>
    <mergeCell ref="C783:C784"/>
    <mergeCell ref="C785:C786"/>
    <mergeCell ref="C787:C788"/>
    <mergeCell ref="C789:C790"/>
    <mergeCell ref="C791:C792"/>
    <mergeCell ref="C793:C794"/>
    <mergeCell ref="C795:C796"/>
    <mergeCell ref="C797:C798"/>
    <mergeCell ref="C799:C800"/>
  </mergeCells>
  <conditionalFormatting sqref="U243:W243">
    <cfRule type="colorScale" priority="4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251:W251">
    <cfRule type="colorScale" priority="4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255:W255">
    <cfRule type="colorScale" priority="3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Q315:S315">
    <cfRule type="colorScale" priority="3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Q313:S313">
    <cfRule type="colorScale" priority="3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15:W315">
    <cfRule type="colorScale" priority="3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53">
    <cfRule type="colorScale" priority="3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57">
    <cfRule type="colorScale" priority="3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300:AA300">
    <cfRule type="colorScale" priority="3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297:AA297">
    <cfRule type="colorScale" priority="3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299:AA299">
    <cfRule type="colorScale" priority="3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300:O300">
    <cfRule type="colorScale" priority="3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21">
    <cfRule type="colorScale" priority="2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29">
    <cfRule type="colorScale" priority="2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33">
    <cfRule type="colorScale" priority="2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P85:W85">
    <cfRule type="expression" dxfId="19" priority="26" stopIfTrue="1">
      <formula>AND($C85:R140,V85:V140,"T04")</formula>
    </cfRule>
  </conditionalFormatting>
  <conditionalFormatting sqref="X85:AA85">
    <cfRule type="expression" dxfId="18" priority="25" stopIfTrue="1">
      <formula>AND($C85:Z140,AD85:AD140,"T04")</formula>
    </cfRule>
  </conditionalFormatting>
  <conditionalFormatting sqref="D85:G85">
    <cfRule type="expression" dxfId="17" priority="24" stopIfTrue="1">
      <formula>AND($C85:F140,J85:J140,"T04")</formula>
    </cfRule>
  </conditionalFormatting>
  <conditionalFormatting sqref="P81:AA81">
    <cfRule type="expression" dxfId="16" priority="23" stopIfTrue="1">
      <formula>AND($C81:R136,V81:V136,"T04")</formula>
    </cfRule>
  </conditionalFormatting>
  <conditionalFormatting sqref="D83:G83">
    <cfRule type="expression" dxfId="15" priority="22" stopIfTrue="1">
      <formula>AND($C83:F138,J83:J138,"T04")</formula>
    </cfRule>
  </conditionalFormatting>
  <conditionalFormatting sqref="D81:G81">
    <cfRule type="expression" dxfId="14" priority="21" stopIfTrue="1">
      <formula>AND($C81:F136,J81:J136,"T04")</formula>
    </cfRule>
  </conditionalFormatting>
  <conditionalFormatting sqref="D77:G77 T77:AA77">
    <cfRule type="expression" dxfId="13" priority="18" stopIfTrue="1">
      <formula>AND($C77:F132,J77:J132,"T04")</formula>
    </cfRule>
  </conditionalFormatting>
  <conditionalFormatting sqref="D80:M80">
    <cfRule type="expression" dxfId="12" priority="19" stopIfTrue="1">
      <formula>AND($C81:F134,J80:J134,"T04")</formula>
    </cfRule>
  </conditionalFormatting>
  <conditionalFormatting sqref="N80:S80">
    <cfRule type="expression" dxfId="11" priority="20" stopIfTrue="1">
      <formula>AND($C81:P134,T81:T134,"T04")</formula>
    </cfRule>
  </conditionalFormatting>
  <conditionalFormatting sqref="L484 L488">
    <cfRule type="expression" dxfId="10" priority="17" stopIfTrue="1">
      <formula>AND($C484:N535,R484:R535,"T04")</formula>
    </cfRule>
  </conditionalFormatting>
  <conditionalFormatting sqref="D234">
    <cfRule type="expression" dxfId="9" priority="16" stopIfTrue="1">
      <formula>AND($C233:F276,J233:J276,"T04")</formula>
    </cfRule>
  </conditionalFormatting>
  <conditionalFormatting sqref="D223">
    <cfRule type="expression" dxfId="8" priority="15" stopIfTrue="1">
      <formula>AND($C223:F266,J223:J266,"T04")</formula>
    </cfRule>
  </conditionalFormatting>
  <conditionalFormatting sqref="L444 L448">
    <cfRule type="expression" dxfId="7" priority="14" stopIfTrue="1">
      <formula>AND($C444:N495,R444:R495,"T04")</formula>
    </cfRule>
  </conditionalFormatting>
  <conditionalFormatting sqref="X65:AA65">
    <cfRule type="expression" dxfId="6" priority="13" stopIfTrue="1">
      <formula>AND($C65:Z124,AD65:AD124,"T04")</formula>
    </cfRule>
  </conditionalFormatting>
  <conditionalFormatting sqref="D207">
    <cfRule type="expression" dxfId="5" priority="11" stopIfTrue="1">
      <formula>AND($C207:F250,J207:J250,"T04")</formula>
    </cfRule>
  </conditionalFormatting>
  <conditionalFormatting sqref="D211">
    <cfRule type="expression" dxfId="4" priority="12" stopIfTrue="1">
      <formula>AND($C211:F250,J211:J250,"T04")</formula>
    </cfRule>
  </conditionalFormatting>
  <conditionalFormatting sqref="E403:G403"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403:K403">
    <cfRule type="colorScale" priority="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403:O403"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Q403:S403"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403:W403">
    <cfRule type="colorScale" priority="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L424 L428">
    <cfRule type="expression" dxfId="3" priority="5" stopIfTrue="1">
      <formula>AND($C424:N475,R424:R475,"T04")</formula>
    </cfRule>
  </conditionalFormatting>
  <conditionalFormatting sqref="D512:K512 H510:S510">
    <cfRule type="expression" dxfId="2" priority="4" stopIfTrue="1">
      <formula>AND($C510:F569,J510:J569,"T04")</formula>
    </cfRule>
  </conditionalFormatting>
  <conditionalFormatting sqref="P512:S512">
    <cfRule type="expression" dxfId="1" priority="3" stopIfTrue="1">
      <formula>AND($C512:R571,V512:V571,"T04")</formula>
    </cfRule>
  </conditionalFormatting>
  <conditionalFormatting sqref="L512:O512">
    <cfRule type="expression" dxfId="0" priority="2" stopIfTrue="1">
      <formula>AND($C512:N571,R512:R571,"T04")</formula>
    </cfRule>
  </conditionalFormatting>
  <conditionalFormatting sqref="M532:O532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rintOptions headings="1"/>
  <pageMargins left="0.7" right="0.7" top="0.75" bottom="0.75" header="0.3" footer="0.3"/>
  <pageSetup paperSize="9" scale="73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60533" r:id="rId4" name="Button 53">
              <controlPr defaultSize="0" print="0" autoFill="0" autoPict="0" macro="[0]!chuanhoalopghep">
                <anchor moveWithCells="1" sizeWithCells="1">
                  <from>
                    <xdr:col>27</xdr:col>
                    <xdr:colOff>127000</xdr:colOff>
                    <xdr:row>1</xdr:row>
                    <xdr:rowOff>0</xdr:rowOff>
                  </from>
                  <to>
                    <xdr:col>30</xdr:col>
                    <xdr:colOff>184150</xdr:colOff>
                    <xdr:row>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4"/>
  <dimension ref="A2:H155"/>
  <sheetViews>
    <sheetView view="pageBreakPreview" topLeftCell="A4" zoomScaleNormal="100" zoomScaleSheetLayoutView="100" workbookViewId="0">
      <pane xSplit="1" ySplit="1" topLeftCell="B39" activePane="bottomRight" state="frozen"/>
      <selection activeCell="A685" sqref="A685:AE720"/>
      <selection pane="topRight" activeCell="A685" sqref="A685:AE720"/>
      <selection pane="bottomLeft" activeCell="A685" sqref="A685:AE720"/>
      <selection pane="bottomRight" activeCell="A685" sqref="A685:AE720"/>
    </sheetView>
  </sheetViews>
  <sheetFormatPr defaultRowHeight="15.5" x14ac:dyDescent="0.35"/>
  <cols>
    <col min="1" max="1" width="9.1796875" style="578"/>
    <col min="2" max="2" width="5.81640625" style="578" customWidth="1"/>
    <col min="3" max="3" width="31.26953125" style="578" customWidth="1"/>
    <col min="4" max="4" width="11.1796875" style="579" customWidth="1"/>
    <col min="5" max="5" width="17.26953125" style="579" customWidth="1"/>
    <col min="6" max="6" width="12.1796875" style="579" customWidth="1"/>
    <col min="7" max="7" width="20.54296875" style="578" customWidth="1"/>
    <col min="8" max="8" width="25" style="578" customWidth="1"/>
    <col min="9" max="9" width="9.1796875" style="578"/>
    <col min="10" max="10" width="9.1796875" style="578" customWidth="1"/>
    <col min="11" max="257" width="9.1796875" style="578"/>
    <col min="258" max="258" width="5.81640625" style="578" customWidth="1"/>
    <col min="259" max="259" width="31.26953125" style="578" customWidth="1"/>
    <col min="260" max="260" width="11.1796875" style="578" customWidth="1"/>
    <col min="261" max="261" width="17.26953125" style="578" customWidth="1"/>
    <col min="262" max="262" width="12.1796875" style="578" customWidth="1"/>
    <col min="263" max="263" width="20.54296875" style="578" customWidth="1"/>
    <col min="264" max="264" width="25" style="578" customWidth="1"/>
    <col min="265" max="265" width="9.1796875" style="578"/>
    <col min="266" max="266" width="9.1796875" style="578" customWidth="1"/>
    <col min="267" max="513" width="9.1796875" style="578"/>
    <col min="514" max="514" width="5.81640625" style="578" customWidth="1"/>
    <col min="515" max="515" width="31.26953125" style="578" customWidth="1"/>
    <col min="516" max="516" width="11.1796875" style="578" customWidth="1"/>
    <col min="517" max="517" width="17.26953125" style="578" customWidth="1"/>
    <col min="518" max="518" width="12.1796875" style="578" customWidth="1"/>
    <col min="519" max="519" width="20.54296875" style="578" customWidth="1"/>
    <col min="520" max="520" width="25" style="578" customWidth="1"/>
    <col min="521" max="521" width="9.1796875" style="578"/>
    <col min="522" max="522" width="9.1796875" style="578" customWidth="1"/>
    <col min="523" max="769" width="9.1796875" style="578"/>
    <col min="770" max="770" width="5.81640625" style="578" customWidth="1"/>
    <col min="771" max="771" width="31.26953125" style="578" customWidth="1"/>
    <col min="772" max="772" width="11.1796875" style="578" customWidth="1"/>
    <col min="773" max="773" width="17.26953125" style="578" customWidth="1"/>
    <col min="774" max="774" width="12.1796875" style="578" customWidth="1"/>
    <col min="775" max="775" width="20.54296875" style="578" customWidth="1"/>
    <col min="776" max="776" width="25" style="578" customWidth="1"/>
    <col min="777" max="777" width="9.1796875" style="578"/>
    <col min="778" max="778" width="9.1796875" style="578" customWidth="1"/>
    <col min="779" max="1025" width="9.1796875" style="578"/>
    <col min="1026" max="1026" width="5.81640625" style="578" customWidth="1"/>
    <col min="1027" max="1027" width="31.26953125" style="578" customWidth="1"/>
    <col min="1028" max="1028" width="11.1796875" style="578" customWidth="1"/>
    <col min="1029" max="1029" width="17.26953125" style="578" customWidth="1"/>
    <col min="1030" max="1030" width="12.1796875" style="578" customWidth="1"/>
    <col min="1031" max="1031" width="20.54296875" style="578" customWidth="1"/>
    <col min="1032" max="1032" width="25" style="578" customWidth="1"/>
    <col min="1033" max="1033" width="9.1796875" style="578"/>
    <col min="1034" max="1034" width="9.1796875" style="578" customWidth="1"/>
    <col min="1035" max="1281" width="9.1796875" style="578"/>
    <col min="1282" max="1282" width="5.81640625" style="578" customWidth="1"/>
    <col min="1283" max="1283" width="31.26953125" style="578" customWidth="1"/>
    <col min="1284" max="1284" width="11.1796875" style="578" customWidth="1"/>
    <col min="1285" max="1285" width="17.26953125" style="578" customWidth="1"/>
    <col min="1286" max="1286" width="12.1796875" style="578" customWidth="1"/>
    <col min="1287" max="1287" width="20.54296875" style="578" customWidth="1"/>
    <col min="1288" max="1288" width="25" style="578" customWidth="1"/>
    <col min="1289" max="1289" width="9.1796875" style="578"/>
    <col min="1290" max="1290" width="9.1796875" style="578" customWidth="1"/>
    <col min="1291" max="1537" width="9.1796875" style="578"/>
    <col min="1538" max="1538" width="5.81640625" style="578" customWidth="1"/>
    <col min="1539" max="1539" width="31.26953125" style="578" customWidth="1"/>
    <col min="1540" max="1540" width="11.1796875" style="578" customWidth="1"/>
    <col min="1541" max="1541" width="17.26953125" style="578" customWidth="1"/>
    <col min="1542" max="1542" width="12.1796875" style="578" customWidth="1"/>
    <col min="1543" max="1543" width="20.54296875" style="578" customWidth="1"/>
    <col min="1544" max="1544" width="25" style="578" customWidth="1"/>
    <col min="1545" max="1545" width="9.1796875" style="578"/>
    <col min="1546" max="1546" width="9.1796875" style="578" customWidth="1"/>
    <col min="1547" max="1793" width="9.1796875" style="578"/>
    <col min="1794" max="1794" width="5.81640625" style="578" customWidth="1"/>
    <col min="1795" max="1795" width="31.26953125" style="578" customWidth="1"/>
    <col min="1796" max="1796" width="11.1796875" style="578" customWidth="1"/>
    <col min="1797" max="1797" width="17.26953125" style="578" customWidth="1"/>
    <col min="1798" max="1798" width="12.1796875" style="578" customWidth="1"/>
    <col min="1799" max="1799" width="20.54296875" style="578" customWidth="1"/>
    <col min="1800" max="1800" width="25" style="578" customWidth="1"/>
    <col min="1801" max="1801" width="9.1796875" style="578"/>
    <col min="1802" max="1802" width="9.1796875" style="578" customWidth="1"/>
    <col min="1803" max="2049" width="9.1796875" style="578"/>
    <col min="2050" max="2050" width="5.81640625" style="578" customWidth="1"/>
    <col min="2051" max="2051" width="31.26953125" style="578" customWidth="1"/>
    <col min="2052" max="2052" width="11.1796875" style="578" customWidth="1"/>
    <col min="2053" max="2053" width="17.26953125" style="578" customWidth="1"/>
    <col min="2054" max="2054" width="12.1796875" style="578" customWidth="1"/>
    <col min="2055" max="2055" width="20.54296875" style="578" customWidth="1"/>
    <col min="2056" max="2056" width="25" style="578" customWidth="1"/>
    <col min="2057" max="2057" width="9.1796875" style="578"/>
    <col min="2058" max="2058" width="9.1796875" style="578" customWidth="1"/>
    <col min="2059" max="2305" width="9.1796875" style="578"/>
    <col min="2306" max="2306" width="5.81640625" style="578" customWidth="1"/>
    <col min="2307" max="2307" width="31.26953125" style="578" customWidth="1"/>
    <col min="2308" max="2308" width="11.1796875" style="578" customWidth="1"/>
    <col min="2309" max="2309" width="17.26953125" style="578" customWidth="1"/>
    <col min="2310" max="2310" width="12.1796875" style="578" customWidth="1"/>
    <col min="2311" max="2311" width="20.54296875" style="578" customWidth="1"/>
    <col min="2312" max="2312" width="25" style="578" customWidth="1"/>
    <col min="2313" max="2313" width="9.1796875" style="578"/>
    <col min="2314" max="2314" width="9.1796875" style="578" customWidth="1"/>
    <col min="2315" max="2561" width="9.1796875" style="578"/>
    <col min="2562" max="2562" width="5.81640625" style="578" customWidth="1"/>
    <col min="2563" max="2563" width="31.26953125" style="578" customWidth="1"/>
    <col min="2564" max="2564" width="11.1796875" style="578" customWidth="1"/>
    <col min="2565" max="2565" width="17.26953125" style="578" customWidth="1"/>
    <col min="2566" max="2566" width="12.1796875" style="578" customWidth="1"/>
    <col min="2567" max="2567" width="20.54296875" style="578" customWidth="1"/>
    <col min="2568" max="2568" width="25" style="578" customWidth="1"/>
    <col min="2569" max="2569" width="9.1796875" style="578"/>
    <col min="2570" max="2570" width="9.1796875" style="578" customWidth="1"/>
    <col min="2571" max="2817" width="9.1796875" style="578"/>
    <col min="2818" max="2818" width="5.81640625" style="578" customWidth="1"/>
    <col min="2819" max="2819" width="31.26953125" style="578" customWidth="1"/>
    <col min="2820" max="2820" width="11.1796875" style="578" customWidth="1"/>
    <col min="2821" max="2821" width="17.26953125" style="578" customWidth="1"/>
    <col min="2822" max="2822" width="12.1796875" style="578" customWidth="1"/>
    <col min="2823" max="2823" width="20.54296875" style="578" customWidth="1"/>
    <col min="2824" max="2824" width="25" style="578" customWidth="1"/>
    <col min="2825" max="2825" width="9.1796875" style="578"/>
    <col min="2826" max="2826" width="9.1796875" style="578" customWidth="1"/>
    <col min="2827" max="3073" width="9.1796875" style="578"/>
    <col min="3074" max="3074" width="5.81640625" style="578" customWidth="1"/>
    <col min="3075" max="3075" width="31.26953125" style="578" customWidth="1"/>
    <col min="3076" max="3076" width="11.1796875" style="578" customWidth="1"/>
    <col min="3077" max="3077" width="17.26953125" style="578" customWidth="1"/>
    <col min="3078" max="3078" width="12.1796875" style="578" customWidth="1"/>
    <col min="3079" max="3079" width="20.54296875" style="578" customWidth="1"/>
    <col min="3080" max="3080" width="25" style="578" customWidth="1"/>
    <col min="3081" max="3081" width="9.1796875" style="578"/>
    <col min="3082" max="3082" width="9.1796875" style="578" customWidth="1"/>
    <col min="3083" max="3329" width="9.1796875" style="578"/>
    <col min="3330" max="3330" width="5.81640625" style="578" customWidth="1"/>
    <col min="3331" max="3331" width="31.26953125" style="578" customWidth="1"/>
    <col min="3332" max="3332" width="11.1796875" style="578" customWidth="1"/>
    <col min="3333" max="3333" width="17.26953125" style="578" customWidth="1"/>
    <col min="3334" max="3334" width="12.1796875" style="578" customWidth="1"/>
    <col min="3335" max="3335" width="20.54296875" style="578" customWidth="1"/>
    <col min="3336" max="3336" width="25" style="578" customWidth="1"/>
    <col min="3337" max="3337" width="9.1796875" style="578"/>
    <col min="3338" max="3338" width="9.1796875" style="578" customWidth="1"/>
    <col min="3339" max="3585" width="9.1796875" style="578"/>
    <col min="3586" max="3586" width="5.81640625" style="578" customWidth="1"/>
    <col min="3587" max="3587" width="31.26953125" style="578" customWidth="1"/>
    <col min="3588" max="3588" width="11.1796875" style="578" customWidth="1"/>
    <col min="3589" max="3589" width="17.26953125" style="578" customWidth="1"/>
    <col min="3590" max="3590" width="12.1796875" style="578" customWidth="1"/>
    <col min="3591" max="3591" width="20.54296875" style="578" customWidth="1"/>
    <col min="3592" max="3592" width="25" style="578" customWidth="1"/>
    <col min="3593" max="3593" width="9.1796875" style="578"/>
    <col min="3594" max="3594" width="9.1796875" style="578" customWidth="1"/>
    <col min="3595" max="3841" width="9.1796875" style="578"/>
    <col min="3842" max="3842" width="5.81640625" style="578" customWidth="1"/>
    <col min="3843" max="3843" width="31.26953125" style="578" customWidth="1"/>
    <col min="3844" max="3844" width="11.1796875" style="578" customWidth="1"/>
    <col min="3845" max="3845" width="17.26953125" style="578" customWidth="1"/>
    <col min="3846" max="3846" width="12.1796875" style="578" customWidth="1"/>
    <col min="3847" max="3847" width="20.54296875" style="578" customWidth="1"/>
    <col min="3848" max="3848" width="25" style="578" customWidth="1"/>
    <col min="3849" max="3849" width="9.1796875" style="578"/>
    <col min="3850" max="3850" width="9.1796875" style="578" customWidth="1"/>
    <col min="3851" max="4097" width="9.1796875" style="578"/>
    <col min="4098" max="4098" width="5.81640625" style="578" customWidth="1"/>
    <col min="4099" max="4099" width="31.26953125" style="578" customWidth="1"/>
    <col min="4100" max="4100" width="11.1796875" style="578" customWidth="1"/>
    <col min="4101" max="4101" width="17.26953125" style="578" customWidth="1"/>
    <col min="4102" max="4102" width="12.1796875" style="578" customWidth="1"/>
    <col min="4103" max="4103" width="20.54296875" style="578" customWidth="1"/>
    <col min="4104" max="4104" width="25" style="578" customWidth="1"/>
    <col min="4105" max="4105" width="9.1796875" style="578"/>
    <col min="4106" max="4106" width="9.1796875" style="578" customWidth="1"/>
    <col min="4107" max="4353" width="9.1796875" style="578"/>
    <col min="4354" max="4354" width="5.81640625" style="578" customWidth="1"/>
    <col min="4355" max="4355" width="31.26953125" style="578" customWidth="1"/>
    <col min="4356" max="4356" width="11.1796875" style="578" customWidth="1"/>
    <col min="4357" max="4357" width="17.26953125" style="578" customWidth="1"/>
    <col min="4358" max="4358" width="12.1796875" style="578" customWidth="1"/>
    <col min="4359" max="4359" width="20.54296875" style="578" customWidth="1"/>
    <col min="4360" max="4360" width="25" style="578" customWidth="1"/>
    <col min="4361" max="4361" width="9.1796875" style="578"/>
    <col min="4362" max="4362" width="9.1796875" style="578" customWidth="1"/>
    <col min="4363" max="4609" width="9.1796875" style="578"/>
    <col min="4610" max="4610" width="5.81640625" style="578" customWidth="1"/>
    <col min="4611" max="4611" width="31.26953125" style="578" customWidth="1"/>
    <col min="4612" max="4612" width="11.1796875" style="578" customWidth="1"/>
    <col min="4613" max="4613" width="17.26953125" style="578" customWidth="1"/>
    <col min="4614" max="4614" width="12.1796875" style="578" customWidth="1"/>
    <col min="4615" max="4615" width="20.54296875" style="578" customWidth="1"/>
    <col min="4616" max="4616" width="25" style="578" customWidth="1"/>
    <col min="4617" max="4617" width="9.1796875" style="578"/>
    <col min="4618" max="4618" width="9.1796875" style="578" customWidth="1"/>
    <col min="4619" max="4865" width="9.1796875" style="578"/>
    <col min="4866" max="4866" width="5.81640625" style="578" customWidth="1"/>
    <col min="4867" max="4867" width="31.26953125" style="578" customWidth="1"/>
    <col min="4868" max="4868" width="11.1796875" style="578" customWidth="1"/>
    <col min="4869" max="4869" width="17.26953125" style="578" customWidth="1"/>
    <col min="4870" max="4870" width="12.1796875" style="578" customWidth="1"/>
    <col min="4871" max="4871" width="20.54296875" style="578" customWidth="1"/>
    <col min="4872" max="4872" width="25" style="578" customWidth="1"/>
    <col min="4873" max="4873" width="9.1796875" style="578"/>
    <col min="4874" max="4874" width="9.1796875" style="578" customWidth="1"/>
    <col min="4875" max="5121" width="9.1796875" style="578"/>
    <col min="5122" max="5122" width="5.81640625" style="578" customWidth="1"/>
    <col min="5123" max="5123" width="31.26953125" style="578" customWidth="1"/>
    <col min="5124" max="5124" width="11.1796875" style="578" customWidth="1"/>
    <col min="5125" max="5125" width="17.26953125" style="578" customWidth="1"/>
    <col min="5126" max="5126" width="12.1796875" style="578" customWidth="1"/>
    <col min="5127" max="5127" width="20.54296875" style="578" customWidth="1"/>
    <col min="5128" max="5128" width="25" style="578" customWidth="1"/>
    <col min="5129" max="5129" width="9.1796875" style="578"/>
    <col min="5130" max="5130" width="9.1796875" style="578" customWidth="1"/>
    <col min="5131" max="5377" width="9.1796875" style="578"/>
    <col min="5378" max="5378" width="5.81640625" style="578" customWidth="1"/>
    <col min="5379" max="5379" width="31.26953125" style="578" customWidth="1"/>
    <col min="5380" max="5380" width="11.1796875" style="578" customWidth="1"/>
    <col min="5381" max="5381" width="17.26953125" style="578" customWidth="1"/>
    <col min="5382" max="5382" width="12.1796875" style="578" customWidth="1"/>
    <col min="5383" max="5383" width="20.54296875" style="578" customWidth="1"/>
    <col min="5384" max="5384" width="25" style="578" customWidth="1"/>
    <col min="5385" max="5385" width="9.1796875" style="578"/>
    <col min="5386" max="5386" width="9.1796875" style="578" customWidth="1"/>
    <col min="5387" max="5633" width="9.1796875" style="578"/>
    <col min="5634" max="5634" width="5.81640625" style="578" customWidth="1"/>
    <col min="5635" max="5635" width="31.26953125" style="578" customWidth="1"/>
    <col min="5636" max="5636" width="11.1796875" style="578" customWidth="1"/>
    <col min="5637" max="5637" width="17.26953125" style="578" customWidth="1"/>
    <col min="5638" max="5638" width="12.1796875" style="578" customWidth="1"/>
    <col min="5639" max="5639" width="20.54296875" style="578" customWidth="1"/>
    <col min="5640" max="5640" width="25" style="578" customWidth="1"/>
    <col min="5641" max="5641" width="9.1796875" style="578"/>
    <col min="5642" max="5642" width="9.1796875" style="578" customWidth="1"/>
    <col min="5643" max="5889" width="9.1796875" style="578"/>
    <col min="5890" max="5890" width="5.81640625" style="578" customWidth="1"/>
    <col min="5891" max="5891" width="31.26953125" style="578" customWidth="1"/>
    <col min="5892" max="5892" width="11.1796875" style="578" customWidth="1"/>
    <col min="5893" max="5893" width="17.26953125" style="578" customWidth="1"/>
    <col min="5894" max="5894" width="12.1796875" style="578" customWidth="1"/>
    <col min="5895" max="5895" width="20.54296875" style="578" customWidth="1"/>
    <col min="5896" max="5896" width="25" style="578" customWidth="1"/>
    <col min="5897" max="5897" width="9.1796875" style="578"/>
    <col min="5898" max="5898" width="9.1796875" style="578" customWidth="1"/>
    <col min="5899" max="6145" width="9.1796875" style="578"/>
    <col min="6146" max="6146" width="5.81640625" style="578" customWidth="1"/>
    <col min="6147" max="6147" width="31.26953125" style="578" customWidth="1"/>
    <col min="6148" max="6148" width="11.1796875" style="578" customWidth="1"/>
    <col min="6149" max="6149" width="17.26953125" style="578" customWidth="1"/>
    <col min="6150" max="6150" width="12.1796875" style="578" customWidth="1"/>
    <col min="6151" max="6151" width="20.54296875" style="578" customWidth="1"/>
    <col min="6152" max="6152" width="25" style="578" customWidth="1"/>
    <col min="6153" max="6153" width="9.1796875" style="578"/>
    <col min="6154" max="6154" width="9.1796875" style="578" customWidth="1"/>
    <col min="6155" max="6401" width="9.1796875" style="578"/>
    <col min="6402" max="6402" width="5.81640625" style="578" customWidth="1"/>
    <col min="6403" max="6403" width="31.26953125" style="578" customWidth="1"/>
    <col min="6404" max="6404" width="11.1796875" style="578" customWidth="1"/>
    <col min="6405" max="6405" width="17.26953125" style="578" customWidth="1"/>
    <col min="6406" max="6406" width="12.1796875" style="578" customWidth="1"/>
    <col min="6407" max="6407" width="20.54296875" style="578" customWidth="1"/>
    <col min="6408" max="6408" width="25" style="578" customWidth="1"/>
    <col min="6409" max="6409" width="9.1796875" style="578"/>
    <col min="6410" max="6410" width="9.1796875" style="578" customWidth="1"/>
    <col min="6411" max="6657" width="9.1796875" style="578"/>
    <col min="6658" max="6658" width="5.81640625" style="578" customWidth="1"/>
    <col min="6659" max="6659" width="31.26953125" style="578" customWidth="1"/>
    <col min="6660" max="6660" width="11.1796875" style="578" customWidth="1"/>
    <col min="6661" max="6661" width="17.26953125" style="578" customWidth="1"/>
    <col min="6662" max="6662" width="12.1796875" style="578" customWidth="1"/>
    <col min="6663" max="6663" width="20.54296875" style="578" customWidth="1"/>
    <col min="6664" max="6664" width="25" style="578" customWidth="1"/>
    <col min="6665" max="6665" width="9.1796875" style="578"/>
    <col min="6666" max="6666" width="9.1796875" style="578" customWidth="1"/>
    <col min="6667" max="6913" width="9.1796875" style="578"/>
    <col min="6914" max="6914" width="5.81640625" style="578" customWidth="1"/>
    <col min="6915" max="6915" width="31.26953125" style="578" customWidth="1"/>
    <col min="6916" max="6916" width="11.1796875" style="578" customWidth="1"/>
    <col min="6917" max="6917" width="17.26953125" style="578" customWidth="1"/>
    <col min="6918" max="6918" width="12.1796875" style="578" customWidth="1"/>
    <col min="6919" max="6919" width="20.54296875" style="578" customWidth="1"/>
    <col min="6920" max="6920" width="25" style="578" customWidth="1"/>
    <col min="6921" max="6921" width="9.1796875" style="578"/>
    <col min="6922" max="6922" width="9.1796875" style="578" customWidth="1"/>
    <col min="6923" max="7169" width="9.1796875" style="578"/>
    <col min="7170" max="7170" width="5.81640625" style="578" customWidth="1"/>
    <col min="7171" max="7171" width="31.26953125" style="578" customWidth="1"/>
    <col min="7172" max="7172" width="11.1796875" style="578" customWidth="1"/>
    <col min="7173" max="7173" width="17.26953125" style="578" customWidth="1"/>
    <col min="7174" max="7174" width="12.1796875" style="578" customWidth="1"/>
    <col min="7175" max="7175" width="20.54296875" style="578" customWidth="1"/>
    <col min="7176" max="7176" width="25" style="578" customWidth="1"/>
    <col min="7177" max="7177" width="9.1796875" style="578"/>
    <col min="7178" max="7178" width="9.1796875" style="578" customWidth="1"/>
    <col min="7179" max="7425" width="9.1796875" style="578"/>
    <col min="7426" max="7426" width="5.81640625" style="578" customWidth="1"/>
    <col min="7427" max="7427" width="31.26953125" style="578" customWidth="1"/>
    <col min="7428" max="7428" width="11.1796875" style="578" customWidth="1"/>
    <col min="7429" max="7429" width="17.26953125" style="578" customWidth="1"/>
    <col min="7430" max="7430" width="12.1796875" style="578" customWidth="1"/>
    <col min="7431" max="7431" width="20.54296875" style="578" customWidth="1"/>
    <col min="7432" max="7432" width="25" style="578" customWidth="1"/>
    <col min="7433" max="7433" width="9.1796875" style="578"/>
    <col min="7434" max="7434" width="9.1796875" style="578" customWidth="1"/>
    <col min="7435" max="7681" width="9.1796875" style="578"/>
    <col min="7682" max="7682" width="5.81640625" style="578" customWidth="1"/>
    <col min="7683" max="7683" width="31.26953125" style="578" customWidth="1"/>
    <col min="7684" max="7684" width="11.1796875" style="578" customWidth="1"/>
    <col min="7685" max="7685" width="17.26953125" style="578" customWidth="1"/>
    <col min="7686" max="7686" width="12.1796875" style="578" customWidth="1"/>
    <col min="7687" max="7687" width="20.54296875" style="578" customWidth="1"/>
    <col min="7688" max="7688" width="25" style="578" customWidth="1"/>
    <col min="7689" max="7689" width="9.1796875" style="578"/>
    <col min="7690" max="7690" width="9.1796875" style="578" customWidth="1"/>
    <col min="7691" max="7937" width="9.1796875" style="578"/>
    <col min="7938" max="7938" width="5.81640625" style="578" customWidth="1"/>
    <col min="7939" max="7939" width="31.26953125" style="578" customWidth="1"/>
    <col min="7940" max="7940" width="11.1796875" style="578" customWidth="1"/>
    <col min="7941" max="7941" width="17.26953125" style="578" customWidth="1"/>
    <col min="7942" max="7942" width="12.1796875" style="578" customWidth="1"/>
    <col min="7943" max="7943" width="20.54296875" style="578" customWidth="1"/>
    <col min="7944" max="7944" width="25" style="578" customWidth="1"/>
    <col min="7945" max="7945" width="9.1796875" style="578"/>
    <col min="7946" max="7946" width="9.1796875" style="578" customWidth="1"/>
    <col min="7947" max="8193" width="9.1796875" style="578"/>
    <col min="8194" max="8194" width="5.81640625" style="578" customWidth="1"/>
    <col min="8195" max="8195" width="31.26953125" style="578" customWidth="1"/>
    <col min="8196" max="8196" width="11.1796875" style="578" customWidth="1"/>
    <col min="8197" max="8197" width="17.26953125" style="578" customWidth="1"/>
    <col min="8198" max="8198" width="12.1796875" style="578" customWidth="1"/>
    <col min="8199" max="8199" width="20.54296875" style="578" customWidth="1"/>
    <col min="8200" max="8200" width="25" style="578" customWidth="1"/>
    <col min="8201" max="8201" width="9.1796875" style="578"/>
    <col min="8202" max="8202" width="9.1796875" style="578" customWidth="1"/>
    <col min="8203" max="8449" width="9.1796875" style="578"/>
    <col min="8450" max="8450" width="5.81640625" style="578" customWidth="1"/>
    <col min="8451" max="8451" width="31.26953125" style="578" customWidth="1"/>
    <col min="8452" max="8452" width="11.1796875" style="578" customWidth="1"/>
    <col min="8453" max="8453" width="17.26953125" style="578" customWidth="1"/>
    <col min="8454" max="8454" width="12.1796875" style="578" customWidth="1"/>
    <col min="8455" max="8455" width="20.54296875" style="578" customWidth="1"/>
    <col min="8456" max="8456" width="25" style="578" customWidth="1"/>
    <col min="8457" max="8457" width="9.1796875" style="578"/>
    <col min="8458" max="8458" width="9.1796875" style="578" customWidth="1"/>
    <col min="8459" max="8705" width="9.1796875" style="578"/>
    <col min="8706" max="8706" width="5.81640625" style="578" customWidth="1"/>
    <col min="8707" max="8707" width="31.26953125" style="578" customWidth="1"/>
    <col min="8708" max="8708" width="11.1796875" style="578" customWidth="1"/>
    <col min="8709" max="8709" width="17.26953125" style="578" customWidth="1"/>
    <col min="8710" max="8710" width="12.1796875" style="578" customWidth="1"/>
    <col min="8711" max="8711" width="20.54296875" style="578" customWidth="1"/>
    <col min="8712" max="8712" width="25" style="578" customWidth="1"/>
    <col min="8713" max="8713" width="9.1796875" style="578"/>
    <col min="8714" max="8714" width="9.1796875" style="578" customWidth="1"/>
    <col min="8715" max="8961" width="9.1796875" style="578"/>
    <col min="8962" max="8962" width="5.81640625" style="578" customWidth="1"/>
    <col min="8963" max="8963" width="31.26953125" style="578" customWidth="1"/>
    <col min="8964" max="8964" width="11.1796875" style="578" customWidth="1"/>
    <col min="8965" max="8965" width="17.26953125" style="578" customWidth="1"/>
    <col min="8966" max="8966" width="12.1796875" style="578" customWidth="1"/>
    <col min="8967" max="8967" width="20.54296875" style="578" customWidth="1"/>
    <col min="8968" max="8968" width="25" style="578" customWidth="1"/>
    <col min="8969" max="8969" width="9.1796875" style="578"/>
    <col min="8970" max="8970" width="9.1796875" style="578" customWidth="1"/>
    <col min="8971" max="9217" width="9.1796875" style="578"/>
    <col min="9218" max="9218" width="5.81640625" style="578" customWidth="1"/>
    <col min="9219" max="9219" width="31.26953125" style="578" customWidth="1"/>
    <col min="9220" max="9220" width="11.1796875" style="578" customWidth="1"/>
    <col min="9221" max="9221" width="17.26953125" style="578" customWidth="1"/>
    <col min="9222" max="9222" width="12.1796875" style="578" customWidth="1"/>
    <col min="9223" max="9223" width="20.54296875" style="578" customWidth="1"/>
    <col min="9224" max="9224" width="25" style="578" customWidth="1"/>
    <col min="9225" max="9225" width="9.1796875" style="578"/>
    <col min="9226" max="9226" width="9.1796875" style="578" customWidth="1"/>
    <col min="9227" max="9473" width="9.1796875" style="578"/>
    <col min="9474" max="9474" width="5.81640625" style="578" customWidth="1"/>
    <col min="9475" max="9475" width="31.26953125" style="578" customWidth="1"/>
    <col min="9476" max="9476" width="11.1796875" style="578" customWidth="1"/>
    <col min="9477" max="9477" width="17.26953125" style="578" customWidth="1"/>
    <col min="9478" max="9478" width="12.1796875" style="578" customWidth="1"/>
    <col min="9479" max="9479" width="20.54296875" style="578" customWidth="1"/>
    <col min="9480" max="9480" width="25" style="578" customWidth="1"/>
    <col min="9481" max="9481" width="9.1796875" style="578"/>
    <col min="9482" max="9482" width="9.1796875" style="578" customWidth="1"/>
    <col min="9483" max="9729" width="9.1796875" style="578"/>
    <col min="9730" max="9730" width="5.81640625" style="578" customWidth="1"/>
    <col min="9731" max="9731" width="31.26953125" style="578" customWidth="1"/>
    <col min="9732" max="9732" width="11.1796875" style="578" customWidth="1"/>
    <col min="9733" max="9733" width="17.26953125" style="578" customWidth="1"/>
    <col min="9734" max="9734" width="12.1796875" style="578" customWidth="1"/>
    <col min="9735" max="9735" width="20.54296875" style="578" customWidth="1"/>
    <col min="9736" max="9736" width="25" style="578" customWidth="1"/>
    <col min="9737" max="9737" width="9.1796875" style="578"/>
    <col min="9738" max="9738" width="9.1796875" style="578" customWidth="1"/>
    <col min="9739" max="9985" width="9.1796875" style="578"/>
    <col min="9986" max="9986" width="5.81640625" style="578" customWidth="1"/>
    <col min="9987" max="9987" width="31.26953125" style="578" customWidth="1"/>
    <col min="9988" max="9988" width="11.1796875" style="578" customWidth="1"/>
    <col min="9989" max="9989" width="17.26953125" style="578" customWidth="1"/>
    <col min="9990" max="9990" width="12.1796875" style="578" customWidth="1"/>
    <col min="9991" max="9991" width="20.54296875" style="578" customWidth="1"/>
    <col min="9992" max="9992" width="25" style="578" customWidth="1"/>
    <col min="9993" max="9993" width="9.1796875" style="578"/>
    <col min="9994" max="9994" width="9.1796875" style="578" customWidth="1"/>
    <col min="9995" max="10241" width="9.1796875" style="578"/>
    <col min="10242" max="10242" width="5.81640625" style="578" customWidth="1"/>
    <col min="10243" max="10243" width="31.26953125" style="578" customWidth="1"/>
    <col min="10244" max="10244" width="11.1796875" style="578" customWidth="1"/>
    <col min="10245" max="10245" width="17.26953125" style="578" customWidth="1"/>
    <col min="10246" max="10246" width="12.1796875" style="578" customWidth="1"/>
    <col min="10247" max="10247" width="20.54296875" style="578" customWidth="1"/>
    <col min="10248" max="10248" width="25" style="578" customWidth="1"/>
    <col min="10249" max="10249" width="9.1796875" style="578"/>
    <col min="10250" max="10250" width="9.1796875" style="578" customWidth="1"/>
    <col min="10251" max="10497" width="9.1796875" style="578"/>
    <col min="10498" max="10498" width="5.81640625" style="578" customWidth="1"/>
    <col min="10499" max="10499" width="31.26953125" style="578" customWidth="1"/>
    <col min="10500" max="10500" width="11.1796875" style="578" customWidth="1"/>
    <col min="10501" max="10501" width="17.26953125" style="578" customWidth="1"/>
    <col min="10502" max="10502" width="12.1796875" style="578" customWidth="1"/>
    <col min="10503" max="10503" width="20.54296875" style="578" customWidth="1"/>
    <col min="10504" max="10504" width="25" style="578" customWidth="1"/>
    <col min="10505" max="10505" width="9.1796875" style="578"/>
    <col min="10506" max="10506" width="9.1796875" style="578" customWidth="1"/>
    <col min="10507" max="10753" width="9.1796875" style="578"/>
    <col min="10754" max="10754" width="5.81640625" style="578" customWidth="1"/>
    <col min="10755" max="10755" width="31.26953125" style="578" customWidth="1"/>
    <col min="10756" max="10756" width="11.1796875" style="578" customWidth="1"/>
    <col min="10757" max="10757" width="17.26953125" style="578" customWidth="1"/>
    <col min="10758" max="10758" width="12.1796875" style="578" customWidth="1"/>
    <col min="10759" max="10759" width="20.54296875" style="578" customWidth="1"/>
    <col min="10760" max="10760" width="25" style="578" customWidth="1"/>
    <col min="10761" max="10761" width="9.1796875" style="578"/>
    <col min="10762" max="10762" width="9.1796875" style="578" customWidth="1"/>
    <col min="10763" max="11009" width="9.1796875" style="578"/>
    <col min="11010" max="11010" width="5.81640625" style="578" customWidth="1"/>
    <col min="11011" max="11011" width="31.26953125" style="578" customWidth="1"/>
    <col min="11012" max="11012" width="11.1796875" style="578" customWidth="1"/>
    <col min="11013" max="11013" width="17.26953125" style="578" customWidth="1"/>
    <col min="11014" max="11014" width="12.1796875" style="578" customWidth="1"/>
    <col min="11015" max="11015" width="20.54296875" style="578" customWidth="1"/>
    <col min="11016" max="11016" width="25" style="578" customWidth="1"/>
    <col min="11017" max="11017" width="9.1796875" style="578"/>
    <col min="11018" max="11018" width="9.1796875" style="578" customWidth="1"/>
    <col min="11019" max="11265" width="9.1796875" style="578"/>
    <col min="11266" max="11266" width="5.81640625" style="578" customWidth="1"/>
    <col min="11267" max="11267" width="31.26953125" style="578" customWidth="1"/>
    <col min="11268" max="11268" width="11.1796875" style="578" customWidth="1"/>
    <col min="11269" max="11269" width="17.26953125" style="578" customWidth="1"/>
    <col min="11270" max="11270" width="12.1796875" style="578" customWidth="1"/>
    <col min="11271" max="11271" width="20.54296875" style="578" customWidth="1"/>
    <col min="11272" max="11272" width="25" style="578" customWidth="1"/>
    <col min="11273" max="11273" width="9.1796875" style="578"/>
    <col min="11274" max="11274" width="9.1796875" style="578" customWidth="1"/>
    <col min="11275" max="11521" width="9.1796875" style="578"/>
    <col min="11522" max="11522" width="5.81640625" style="578" customWidth="1"/>
    <col min="11523" max="11523" width="31.26953125" style="578" customWidth="1"/>
    <col min="11524" max="11524" width="11.1796875" style="578" customWidth="1"/>
    <col min="11525" max="11525" width="17.26953125" style="578" customWidth="1"/>
    <col min="11526" max="11526" width="12.1796875" style="578" customWidth="1"/>
    <col min="11527" max="11527" width="20.54296875" style="578" customWidth="1"/>
    <col min="11528" max="11528" width="25" style="578" customWidth="1"/>
    <col min="11529" max="11529" width="9.1796875" style="578"/>
    <col min="11530" max="11530" width="9.1796875" style="578" customWidth="1"/>
    <col min="11531" max="11777" width="9.1796875" style="578"/>
    <col min="11778" max="11778" width="5.81640625" style="578" customWidth="1"/>
    <col min="11779" max="11779" width="31.26953125" style="578" customWidth="1"/>
    <col min="11780" max="11780" width="11.1796875" style="578" customWidth="1"/>
    <col min="11781" max="11781" width="17.26953125" style="578" customWidth="1"/>
    <col min="11782" max="11782" width="12.1796875" style="578" customWidth="1"/>
    <col min="11783" max="11783" width="20.54296875" style="578" customWidth="1"/>
    <col min="11784" max="11784" width="25" style="578" customWidth="1"/>
    <col min="11785" max="11785" width="9.1796875" style="578"/>
    <col min="11786" max="11786" width="9.1796875" style="578" customWidth="1"/>
    <col min="11787" max="12033" width="9.1796875" style="578"/>
    <col min="12034" max="12034" width="5.81640625" style="578" customWidth="1"/>
    <col min="12035" max="12035" width="31.26953125" style="578" customWidth="1"/>
    <col min="12036" max="12036" width="11.1796875" style="578" customWidth="1"/>
    <col min="12037" max="12037" width="17.26953125" style="578" customWidth="1"/>
    <col min="12038" max="12038" width="12.1796875" style="578" customWidth="1"/>
    <col min="12039" max="12039" width="20.54296875" style="578" customWidth="1"/>
    <col min="12040" max="12040" width="25" style="578" customWidth="1"/>
    <col min="12041" max="12041" width="9.1796875" style="578"/>
    <col min="12042" max="12042" width="9.1796875" style="578" customWidth="1"/>
    <col min="12043" max="12289" width="9.1796875" style="578"/>
    <col min="12290" max="12290" width="5.81640625" style="578" customWidth="1"/>
    <col min="12291" max="12291" width="31.26953125" style="578" customWidth="1"/>
    <col min="12292" max="12292" width="11.1796875" style="578" customWidth="1"/>
    <col min="12293" max="12293" width="17.26953125" style="578" customWidth="1"/>
    <col min="12294" max="12294" width="12.1796875" style="578" customWidth="1"/>
    <col min="12295" max="12295" width="20.54296875" style="578" customWidth="1"/>
    <col min="12296" max="12296" width="25" style="578" customWidth="1"/>
    <col min="12297" max="12297" width="9.1796875" style="578"/>
    <col min="12298" max="12298" width="9.1796875" style="578" customWidth="1"/>
    <col min="12299" max="12545" width="9.1796875" style="578"/>
    <col min="12546" max="12546" width="5.81640625" style="578" customWidth="1"/>
    <col min="12547" max="12547" width="31.26953125" style="578" customWidth="1"/>
    <col min="12548" max="12548" width="11.1796875" style="578" customWidth="1"/>
    <col min="12549" max="12549" width="17.26953125" style="578" customWidth="1"/>
    <col min="12550" max="12550" width="12.1796875" style="578" customWidth="1"/>
    <col min="12551" max="12551" width="20.54296875" style="578" customWidth="1"/>
    <col min="12552" max="12552" width="25" style="578" customWidth="1"/>
    <col min="12553" max="12553" width="9.1796875" style="578"/>
    <col min="12554" max="12554" width="9.1796875" style="578" customWidth="1"/>
    <col min="12555" max="12801" width="9.1796875" style="578"/>
    <col min="12802" max="12802" width="5.81640625" style="578" customWidth="1"/>
    <col min="12803" max="12803" width="31.26953125" style="578" customWidth="1"/>
    <col min="12804" max="12804" width="11.1796875" style="578" customWidth="1"/>
    <col min="12805" max="12805" width="17.26953125" style="578" customWidth="1"/>
    <col min="12806" max="12806" width="12.1796875" style="578" customWidth="1"/>
    <col min="12807" max="12807" width="20.54296875" style="578" customWidth="1"/>
    <col min="12808" max="12808" width="25" style="578" customWidth="1"/>
    <col min="12809" max="12809" width="9.1796875" style="578"/>
    <col min="12810" max="12810" width="9.1796875" style="578" customWidth="1"/>
    <col min="12811" max="13057" width="9.1796875" style="578"/>
    <col min="13058" max="13058" width="5.81640625" style="578" customWidth="1"/>
    <col min="13059" max="13059" width="31.26953125" style="578" customWidth="1"/>
    <col min="13060" max="13060" width="11.1796875" style="578" customWidth="1"/>
    <col min="13061" max="13061" width="17.26953125" style="578" customWidth="1"/>
    <col min="13062" max="13062" width="12.1796875" style="578" customWidth="1"/>
    <col min="13063" max="13063" width="20.54296875" style="578" customWidth="1"/>
    <col min="13064" max="13064" width="25" style="578" customWidth="1"/>
    <col min="13065" max="13065" width="9.1796875" style="578"/>
    <col min="13066" max="13066" width="9.1796875" style="578" customWidth="1"/>
    <col min="13067" max="13313" width="9.1796875" style="578"/>
    <col min="13314" max="13314" width="5.81640625" style="578" customWidth="1"/>
    <col min="13315" max="13315" width="31.26953125" style="578" customWidth="1"/>
    <col min="13316" max="13316" width="11.1796875" style="578" customWidth="1"/>
    <col min="13317" max="13317" width="17.26953125" style="578" customWidth="1"/>
    <col min="13318" max="13318" width="12.1796875" style="578" customWidth="1"/>
    <col min="13319" max="13319" width="20.54296875" style="578" customWidth="1"/>
    <col min="13320" max="13320" width="25" style="578" customWidth="1"/>
    <col min="13321" max="13321" width="9.1796875" style="578"/>
    <col min="13322" max="13322" width="9.1796875" style="578" customWidth="1"/>
    <col min="13323" max="13569" width="9.1796875" style="578"/>
    <col min="13570" max="13570" width="5.81640625" style="578" customWidth="1"/>
    <col min="13571" max="13571" width="31.26953125" style="578" customWidth="1"/>
    <col min="13572" max="13572" width="11.1796875" style="578" customWidth="1"/>
    <col min="13573" max="13573" width="17.26953125" style="578" customWidth="1"/>
    <col min="13574" max="13574" width="12.1796875" style="578" customWidth="1"/>
    <col min="13575" max="13575" width="20.54296875" style="578" customWidth="1"/>
    <col min="13576" max="13576" width="25" style="578" customWidth="1"/>
    <col min="13577" max="13577" width="9.1796875" style="578"/>
    <col min="13578" max="13578" width="9.1796875" style="578" customWidth="1"/>
    <col min="13579" max="13825" width="9.1796875" style="578"/>
    <col min="13826" max="13826" width="5.81640625" style="578" customWidth="1"/>
    <col min="13827" max="13827" width="31.26953125" style="578" customWidth="1"/>
    <col min="13828" max="13828" width="11.1796875" style="578" customWidth="1"/>
    <col min="13829" max="13829" width="17.26953125" style="578" customWidth="1"/>
    <col min="13830" max="13830" width="12.1796875" style="578" customWidth="1"/>
    <col min="13831" max="13831" width="20.54296875" style="578" customWidth="1"/>
    <col min="13832" max="13832" width="25" style="578" customWidth="1"/>
    <col min="13833" max="13833" width="9.1796875" style="578"/>
    <col min="13834" max="13834" width="9.1796875" style="578" customWidth="1"/>
    <col min="13835" max="14081" width="9.1796875" style="578"/>
    <col min="14082" max="14082" width="5.81640625" style="578" customWidth="1"/>
    <col min="14083" max="14083" width="31.26953125" style="578" customWidth="1"/>
    <col min="14084" max="14084" width="11.1796875" style="578" customWidth="1"/>
    <col min="14085" max="14085" width="17.26953125" style="578" customWidth="1"/>
    <col min="14086" max="14086" width="12.1796875" style="578" customWidth="1"/>
    <col min="14087" max="14087" width="20.54296875" style="578" customWidth="1"/>
    <col min="14088" max="14088" width="25" style="578" customWidth="1"/>
    <col min="14089" max="14089" width="9.1796875" style="578"/>
    <col min="14090" max="14090" width="9.1796875" style="578" customWidth="1"/>
    <col min="14091" max="14337" width="9.1796875" style="578"/>
    <col min="14338" max="14338" width="5.81640625" style="578" customWidth="1"/>
    <col min="14339" max="14339" width="31.26953125" style="578" customWidth="1"/>
    <col min="14340" max="14340" width="11.1796875" style="578" customWidth="1"/>
    <col min="14341" max="14341" width="17.26953125" style="578" customWidth="1"/>
    <col min="14342" max="14342" width="12.1796875" style="578" customWidth="1"/>
    <col min="14343" max="14343" width="20.54296875" style="578" customWidth="1"/>
    <col min="14344" max="14344" width="25" style="578" customWidth="1"/>
    <col min="14345" max="14345" width="9.1796875" style="578"/>
    <col min="14346" max="14346" width="9.1796875" style="578" customWidth="1"/>
    <col min="14347" max="14593" width="9.1796875" style="578"/>
    <col min="14594" max="14594" width="5.81640625" style="578" customWidth="1"/>
    <col min="14595" max="14595" width="31.26953125" style="578" customWidth="1"/>
    <col min="14596" max="14596" width="11.1796875" style="578" customWidth="1"/>
    <col min="14597" max="14597" width="17.26953125" style="578" customWidth="1"/>
    <col min="14598" max="14598" width="12.1796875" style="578" customWidth="1"/>
    <col min="14599" max="14599" width="20.54296875" style="578" customWidth="1"/>
    <col min="14600" max="14600" width="25" style="578" customWidth="1"/>
    <col min="14601" max="14601" width="9.1796875" style="578"/>
    <col min="14602" max="14602" width="9.1796875" style="578" customWidth="1"/>
    <col min="14603" max="14849" width="9.1796875" style="578"/>
    <col min="14850" max="14850" width="5.81640625" style="578" customWidth="1"/>
    <col min="14851" max="14851" width="31.26953125" style="578" customWidth="1"/>
    <col min="14852" max="14852" width="11.1796875" style="578" customWidth="1"/>
    <col min="14853" max="14853" width="17.26953125" style="578" customWidth="1"/>
    <col min="14854" max="14854" width="12.1796875" style="578" customWidth="1"/>
    <col min="14855" max="14855" width="20.54296875" style="578" customWidth="1"/>
    <col min="14856" max="14856" width="25" style="578" customWidth="1"/>
    <col min="14857" max="14857" width="9.1796875" style="578"/>
    <col min="14858" max="14858" width="9.1796875" style="578" customWidth="1"/>
    <col min="14859" max="15105" width="9.1796875" style="578"/>
    <col min="15106" max="15106" width="5.81640625" style="578" customWidth="1"/>
    <col min="15107" max="15107" width="31.26953125" style="578" customWidth="1"/>
    <col min="15108" max="15108" width="11.1796875" style="578" customWidth="1"/>
    <col min="15109" max="15109" width="17.26953125" style="578" customWidth="1"/>
    <col min="15110" max="15110" width="12.1796875" style="578" customWidth="1"/>
    <col min="15111" max="15111" width="20.54296875" style="578" customWidth="1"/>
    <col min="15112" max="15112" width="25" style="578" customWidth="1"/>
    <col min="15113" max="15113" width="9.1796875" style="578"/>
    <col min="15114" max="15114" width="9.1796875" style="578" customWidth="1"/>
    <col min="15115" max="15361" width="9.1796875" style="578"/>
    <col min="15362" max="15362" width="5.81640625" style="578" customWidth="1"/>
    <col min="15363" max="15363" width="31.26953125" style="578" customWidth="1"/>
    <col min="15364" max="15364" width="11.1796875" style="578" customWidth="1"/>
    <col min="15365" max="15365" width="17.26953125" style="578" customWidth="1"/>
    <col min="15366" max="15366" width="12.1796875" style="578" customWidth="1"/>
    <col min="15367" max="15367" width="20.54296875" style="578" customWidth="1"/>
    <col min="15368" max="15368" width="25" style="578" customWidth="1"/>
    <col min="15369" max="15369" width="9.1796875" style="578"/>
    <col min="15370" max="15370" width="9.1796875" style="578" customWidth="1"/>
    <col min="15371" max="15617" width="9.1796875" style="578"/>
    <col min="15618" max="15618" width="5.81640625" style="578" customWidth="1"/>
    <col min="15619" max="15619" width="31.26953125" style="578" customWidth="1"/>
    <col min="15620" max="15620" width="11.1796875" style="578" customWidth="1"/>
    <col min="15621" max="15621" width="17.26953125" style="578" customWidth="1"/>
    <col min="15622" max="15622" width="12.1796875" style="578" customWidth="1"/>
    <col min="15623" max="15623" width="20.54296875" style="578" customWidth="1"/>
    <col min="15624" max="15624" width="25" style="578" customWidth="1"/>
    <col min="15625" max="15625" width="9.1796875" style="578"/>
    <col min="15626" max="15626" width="9.1796875" style="578" customWidth="1"/>
    <col min="15627" max="15873" width="9.1796875" style="578"/>
    <col min="15874" max="15874" width="5.81640625" style="578" customWidth="1"/>
    <col min="15875" max="15875" width="31.26953125" style="578" customWidth="1"/>
    <col min="15876" max="15876" width="11.1796875" style="578" customWidth="1"/>
    <col min="15877" max="15877" width="17.26953125" style="578" customWidth="1"/>
    <col min="15878" max="15878" width="12.1796875" style="578" customWidth="1"/>
    <col min="15879" max="15879" width="20.54296875" style="578" customWidth="1"/>
    <col min="15880" max="15880" width="25" style="578" customWidth="1"/>
    <col min="15881" max="15881" width="9.1796875" style="578"/>
    <col min="15882" max="15882" width="9.1796875" style="578" customWidth="1"/>
    <col min="15883" max="16129" width="9.1796875" style="578"/>
    <col min="16130" max="16130" width="5.81640625" style="578" customWidth="1"/>
    <col min="16131" max="16131" width="31.26953125" style="578" customWidth="1"/>
    <col min="16132" max="16132" width="11.1796875" style="578" customWidth="1"/>
    <col min="16133" max="16133" width="17.26953125" style="578" customWidth="1"/>
    <col min="16134" max="16134" width="12.1796875" style="578" customWidth="1"/>
    <col min="16135" max="16135" width="20.54296875" style="578" customWidth="1"/>
    <col min="16136" max="16136" width="25" style="578" customWidth="1"/>
    <col min="16137" max="16137" width="9.1796875" style="578"/>
    <col min="16138" max="16138" width="9.1796875" style="578" customWidth="1"/>
    <col min="16139" max="16384" width="9.1796875" style="578"/>
  </cols>
  <sheetData>
    <row r="2" spans="2:8" ht="20" x14ac:dyDescent="0.4">
      <c r="B2" s="1118" t="s">
        <v>5709</v>
      </c>
      <c r="C2" s="1118"/>
      <c r="D2" s="1118"/>
      <c r="E2" s="1118"/>
      <c r="F2" s="1118"/>
      <c r="G2" s="1118"/>
      <c r="H2" s="577"/>
    </row>
    <row r="4" spans="2:8" ht="28.5" customHeight="1" x14ac:dyDescent="0.35">
      <c r="B4" s="580" t="s">
        <v>438</v>
      </c>
      <c r="C4" s="581" t="s">
        <v>439</v>
      </c>
      <c r="D4" s="581" t="s">
        <v>440</v>
      </c>
      <c r="E4" s="581" t="s">
        <v>441</v>
      </c>
      <c r="F4" s="581" t="s">
        <v>8452</v>
      </c>
      <c r="G4" s="581" t="s">
        <v>8439</v>
      </c>
      <c r="H4" s="581" t="s">
        <v>8453</v>
      </c>
    </row>
    <row r="5" spans="2:8" x14ac:dyDescent="0.35">
      <c r="B5" s="582">
        <v>1</v>
      </c>
      <c r="C5" s="582" t="s">
        <v>442</v>
      </c>
      <c r="D5" s="583" t="s">
        <v>443</v>
      </c>
      <c r="E5" s="583" t="s">
        <v>444</v>
      </c>
      <c r="F5" s="583" t="s">
        <v>436</v>
      </c>
      <c r="G5" s="582" t="s">
        <v>445</v>
      </c>
      <c r="H5" s="582" t="s">
        <v>8454</v>
      </c>
    </row>
    <row r="6" spans="2:8" x14ac:dyDescent="0.35">
      <c r="B6" s="582">
        <v>2</v>
      </c>
      <c r="C6" s="582" t="s">
        <v>446</v>
      </c>
      <c r="D6" s="583" t="s">
        <v>435</v>
      </c>
      <c r="E6" s="583" t="s">
        <v>444</v>
      </c>
      <c r="F6" s="583" t="s">
        <v>436</v>
      </c>
      <c r="G6" s="582" t="s">
        <v>445</v>
      </c>
      <c r="H6" s="582" t="s">
        <v>8454</v>
      </c>
    </row>
    <row r="7" spans="2:8" x14ac:dyDescent="0.35">
      <c r="B7" s="582">
        <v>3</v>
      </c>
      <c r="C7" s="582" t="s">
        <v>447</v>
      </c>
      <c r="D7" s="583" t="s">
        <v>407</v>
      </c>
      <c r="E7" s="583" t="s">
        <v>444</v>
      </c>
      <c r="F7" s="583" t="s">
        <v>436</v>
      </c>
      <c r="G7" s="582" t="s">
        <v>445</v>
      </c>
      <c r="H7" s="582" t="s">
        <v>8454</v>
      </c>
    </row>
    <row r="8" spans="2:8" x14ac:dyDescent="0.35">
      <c r="B8" s="582">
        <v>4</v>
      </c>
      <c r="C8" s="582" t="s">
        <v>448</v>
      </c>
      <c r="D8" s="583" t="s">
        <v>449</v>
      </c>
      <c r="E8" s="583" t="s">
        <v>444</v>
      </c>
      <c r="F8" s="583" t="s">
        <v>436</v>
      </c>
      <c r="G8" s="582" t="s">
        <v>445</v>
      </c>
      <c r="H8" s="582" t="s">
        <v>8454</v>
      </c>
    </row>
    <row r="9" spans="2:8" x14ac:dyDescent="0.35">
      <c r="B9" s="582">
        <v>5</v>
      </c>
      <c r="C9" s="582" t="s">
        <v>450</v>
      </c>
      <c r="D9" s="583" t="s">
        <v>451</v>
      </c>
      <c r="E9" s="583" t="s">
        <v>444</v>
      </c>
      <c r="F9" s="583" t="s">
        <v>436</v>
      </c>
      <c r="G9" s="582" t="s">
        <v>445</v>
      </c>
      <c r="H9" s="582" t="s">
        <v>8454</v>
      </c>
    </row>
    <row r="10" spans="2:8" x14ac:dyDescent="0.35">
      <c r="B10" s="582">
        <v>6</v>
      </c>
      <c r="C10" s="582" t="s">
        <v>452</v>
      </c>
      <c r="D10" s="583" t="s">
        <v>453</v>
      </c>
      <c r="E10" s="583" t="s">
        <v>444</v>
      </c>
      <c r="F10" s="583" t="s">
        <v>436</v>
      </c>
      <c r="G10" s="582" t="s">
        <v>445</v>
      </c>
      <c r="H10" s="582" t="s">
        <v>8454</v>
      </c>
    </row>
    <row r="11" spans="2:8" x14ac:dyDescent="0.35">
      <c r="B11" s="582">
        <v>7</v>
      </c>
      <c r="C11" s="582" t="s">
        <v>454</v>
      </c>
      <c r="D11" s="583" t="s">
        <v>455</v>
      </c>
      <c r="E11" s="583" t="s">
        <v>444</v>
      </c>
      <c r="F11" s="583" t="s">
        <v>436</v>
      </c>
      <c r="G11" s="582" t="s">
        <v>445</v>
      </c>
      <c r="H11" s="582" t="s">
        <v>8454</v>
      </c>
    </row>
    <row r="12" spans="2:8" x14ac:dyDescent="0.35">
      <c r="B12" s="582">
        <v>8</v>
      </c>
      <c r="C12" s="582" t="s">
        <v>456</v>
      </c>
      <c r="D12" s="583" t="s">
        <v>457</v>
      </c>
      <c r="E12" s="583" t="s">
        <v>444</v>
      </c>
      <c r="F12" s="583" t="s">
        <v>436</v>
      </c>
      <c r="G12" s="582" t="s">
        <v>445</v>
      </c>
      <c r="H12" s="582" t="s">
        <v>8454</v>
      </c>
    </row>
    <row r="13" spans="2:8" x14ac:dyDescent="0.35">
      <c r="B13" s="582">
        <v>9</v>
      </c>
      <c r="C13" s="582" t="s">
        <v>458</v>
      </c>
      <c r="D13" s="583" t="s">
        <v>459</v>
      </c>
      <c r="E13" s="583" t="s">
        <v>444</v>
      </c>
      <c r="F13" s="583" t="s">
        <v>436</v>
      </c>
      <c r="G13" s="582" t="s">
        <v>445</v>
      </c>
      <c r="H13" s="582" t="s">
        <v>8454</v>
      </c>
    </row>
    <row r="14" spans="2:8" x14ac:dyDescent="0.35">
      <c r="B14" s="582">
        <v>10</v>
      </c>
      <c r="C14" s="582" t="s">
        <v>460</v>
      </c>
      <c r="D14" s="583" t="s">
        <v>425</v>
      </c>
      <c r="E14" s="583" t="s">
        <v>444</v>
      </c>
      <c r="F14" s="583" t="s">
        <v>436</v>
      </c>
      <c r="G14" s="582" t="s">
        <v>445</v>
      </c>
      <c r="H14" s="582" t="s">
        <v>8454</v>
      </c>
    </row>
    <row r="15" spans="2:8" x14ac:dyDescent="0.35">
      <c r="B15" s="582">
        <v>11</v>
      </c>
      <c r="C15" s="582" t="s">
        <v>461</v>
      </c>
      <c r="D15" s="583" t="s">
        <v>420</v>
      </c>
      <c r="E15" s="583" t="s">
        <v>444</v>
      </c>
      <c r="F15" s="583" t="s">
        <v>436</v>
      </c>
      <c r="G15" s="582" t="s">
        <v>445</v>
      </c>
      <c r="H15" s="582" t="s">
        <v>8454</v>
      </c>
    </row>
    <row r="16" spans="2:8" x14ac:dyDescent="0.35">
      <c r="B16" s="582">
        <v>12</v>
      </c>
      <c r="C16" s="582" t="s">
        <v>462</v>
      </c>
      <c r="D16" s="583" t="s">
        <v>400</v>
      </c>
      <c r="E16" s="583" t="s">
        <v>444</v>
      </c>
      <c r="F16" s="583" t="s">
        <v>436</v>
      </c>
      <c r="G16" s="582" t="s">
        <v>445</v>
      </c>
      <c r="H16" s="582" t="s">
        <v>8454</v>
      </c>
    </row>
    <row r="17" spans="2:8" x14ac:dyDescent="0.35">
      <c r="B17" s="582">
        <v>13</v>
      </c>
      <c r="C17" s="582" t="s">
        <v>463</v>
      </c>
      <c r="D17" s="583" t="s">
        <v>409</v>
      </c>
      <c r="E17" s="583" t="s">
        <v>444</v>
      </c>
      <c r="F17" s="583" t="s">
        <v>436</v>
      </c>
      <c r="G17" s="582" t="s">
        <v>445</v>
      </c>
      <c r="H17" s="582" t="s">
        <v>8454</v>
      </c>
    </row>
    <row r="18" spans="2:8" x14ac:dyDescent="0.35">
      <c r="B18" s="582">
        <v>14</v>
      </c>
      <c r="C18" s="582" t="s">
        <v>464</v>
      </c>
      <c r="D18" s="583" t="s">
        <v>410</v>
      </c>
      <c r="E18" s="583" t="s">
        <v>444</v>
      </c>
      <c r="F18" s="583" t="s">
        <v>436</v>
      </c>
      <c r="G18" s="582" t="s">
        <v>445</v>
      </c>
      <c r="H18" s="582" t="s">
        <v>8454</v>
      </c>
    </row>
    <row r="19" spans="2:8" x14ac:dyDescent="0.35">
      <c r="B19" s="582">
        <v>15</v>
      </c>
      <c r="C19" s="582" t="s">
        <v>465</v>
      </c>
      <c r="D19" s="583" t="s">
        <v>403</v>
      </c>
      <c r="E19" s="583" t="s">
        <v>444</v>
      </c>
      <c r="F19" s="583" t="s">
        <v>436</v>
      </c>
      <c r="G19" s="582" t="s">
        <v>445</v>
      </c>
      <c r="H19" s="582" t="s">
        <v>8454</v>
      </c>
    </row>
    <row r="20" spans="2:8" x14ac:dyDescent="0.35">
      <c r="B20" s="582">
        <v>16</v>
      </c>
      <c r="C20" s="582" t="s">
        <v>466</v>
      </c>
      <c r="D20" s="583" t="s">
        <v>402</v>
      </c>
      <c r="E20" s="583" t="s">
        <v>444</v>
      </c>
      <c r="F20" s="583" t="s">
        <v>436</v>
      </c>
      <c r="G20" s="582" t="s">
        <v>445</v>
      </c>
      <c r="H20" s="582" t="s">
        <v>8454</v>
      </c>
    </row>
    <row r="21" spans="2:8" x14ac:dyDescent="0.35">
      <c r="B21" s="582">
        <v>17</v>
      </c>
      <c r="C21" s="582" t="s">
        <v>467</v>
      </c>
      <c r="D21" s="583" t="s">
        <v>468</v>
      </c>
      <c r="E21" s="583" t="s">
        <v>444</v>
      </c>
      <c r="F21" s="583" t="s">
        <v>436</v>
      </c>
      <c r="G21" s="582" t="s">
        <v>445</v>
      </c>
      <c r="H21" s="582" t="s">
        <v>8454</v>
      </c>
    </row>
    <row r="22" spans="2:8" x14ac:dyDescent="0.35">
      <c r="B22" s="582">
        <v>18</v>
      </c>
      <c r="C22" s="582" t="s">
        <v>469</v>
      </c>
      <c r="D22" s="583" t="s">
        <v>408</v>
      </c>
      <c r="E22" s="583" t="s">
        <v>444</v>
      </c>
      <c r="F22" s="583" t="s">
        <v>436</v>
      </c>
      <c r="G22" s="582" t="s">
        <v>445</v>
      </c>
      <c r="H22" s="582" t="s">
        <v>8454</v>
      </c>
    </row>
    <row r="23" spans="2:8" x14ac:dyDescent="0.35">
      <c r="B23" s="582">
        <v>19</v>
      </c>
      <c r="C23" s="582" t="s">
        <v>470</v>
      </c>
      <c r="D23" s="583" t="s">
        <v>411</v>
      </c>
      <c r="E23" s="583" t="s">
        <v>444</v>
      </c>
      <c r="F23" s="583" t="s">
        <v>436</v>
      </c>
      <c r="G23" s="582" t="s">
        <v>445</v>
      </c>
      <c r="H23" s="582" t="s">
        <v>8454</v>
      </c>
    </row>
    <row r="24" spans="2:8" x14ac:dyDescent="0.35">
      <c r="B24" s="582">
        <v>20</v>
      </c>
      <c r="C24" s="582" t="s">
        <v>471</v>
      </c>
      <c r="D24" s="583" t="s">
        <v>422</v>
      </c>
      <c r="E24" s="583" t="s">
        <v>444</v>
      </c>
      <c r="F24" s="583" t="s">
        <v>436</v>
      </c>
      <c r="G24" s="582" t="s">
        <v>445</v>
      </c>
      <c r="H24" s="582" t="s">
        <v>8454</v>
      </c>
    </row>
    <row r="25" spans="2:8" x14ac:dyDescent="0.35">
      <c r="B25" s="582">
        <v>21</v>
      </c>
      <c r="C25" s="582" t="s">
        <v>472</v>
      </c>
      <c r="D25" s="583" t="s">
        <v>405</v>
      </c>
      <c r="E25" s="583" t="s">
        <v>444</v>
      </c>
      <c r="F25" s="583" t="s">
        <v>436</v>
      </c>
      <c r="G25" s="582" t="s">
        <v>445</v>
      </c>
      <c r="H25" s="582" t="s">
        <v>8454</v>
      </c>
    </row>
    <row r="26" spans="2:8" x14ac:dyDescent="0.35">
      <c r="B26" s="582">
        <v>22</v>
      </c>
      <c r="C26" s="582" t="s">
        <v>473</v>
      </c>
      <c r="D26" s="583" t="s">
        <v>426</v>
      </c>
      <c r="E26" s="583" t="s">
        <v>444</v>
      </c>
      <c r="F26" s="583" t="s">
        <v>436</v>
      </c>
      <c r="G26" s="582" t="s">
        <v>445</v>
      </c>
      <c r="H26" s="582" t="s">
        <v>8454</v>
      </c>
    </row>
    <row r="27" spans="2:8" x14ac:dyDescent="0.35">
      <c r="B27" s="582">
        <v>23</v>
      </c>
      <c r="C27" s="582" t="s">
        <v>474</v>
      </c>
      <c r="D27" s="583" t="s">
        <v>399</v>
      </c>
      <c r="E27" s="583" t="s">
        <v>444</v>
      </c>
      <c r="F27" s="583" t="s">
        <v>436</v>
      </c>
      <c r="G27" s="582" t="s">
        <v>445</v>
      </c>
      <c r="H27" s="582" t="s">
        <v>8454</v>
      </c>
    </row>
    <row r="28" spans="2:8" x14ac:dyDescent="0.35">
      <c r="B28" s="582">
        <v>24</v>
      </c>
      <c r="C28" s="582" t="s">
        <v>475</v>
      </c>
      <c r="D28" s="583" t="s">
        <v>476</v>
      </c>
      <c r="E28" s="583" t="s">
        <v>444</v>
      </c>
      <c r="F28" s="583" t="s">
        <v>436</v>
      </c>
      <c r="G28" s="582" t="s">
        <v>445</v>
      </c>
      <c r="H28" s="582" t="s">
        <v>8454</v>
      </c>
    </row>
    <row r="29" spans="2:8" x14ac:dyDescent="0.35">
      <c r="B29" s="582">
        <v>25</v>
      </c>
      <c r="C29" s="584" t="s">
        <v>477</v>
      </c>
      <c r="D29" s="585" t="s">
        <v>225</v>
      </c>
      <c r="E29" s="585" t="s">
        <v>478</v>
      </c>
      <c r="F29" s="585" t="s">
        <v>436</v>
      </c>
      <c r="G29" s="584" t="s">
        <v>8455</v>
      </c>
      <c r="H29" s="584" t="s">
        <v>479</v>
      </c>
    </row>
    <row r="30" spans="2:8" x14ac:dyDescent="0.35">
      <c r="B30" s="582">
        <v>26</v>
      </c>
      <c r="C30" s="584" t="s">
        <v>480</v>
      </c>
      <c r="D30" s="585" t="s">
        <v>229</v>
      </c>
      <c r="E30" s="585" t="s">
        <v>478</v>
      </c>
      <c r="F30" s="585" t="s">
        <v>436</v>
      </c>
      <c r="G30" s="584" t="s">
        <v>8455</v>
      </c>
      <c r="H30" s="584" t="s">
        <v>479</v>
      </c>
    </row>
    <row r="31" spans="2:8" x14ac:dyDescent="0.35">
      <c r="B31" s="582">
        <v>27</v>
      </c>
      <c r="C31" s="584" t="s">
        <v>481</v>
      </c>
      <c r="D31" s="585" t="s">
        <v>232</v>
      </c>
      <c r="E31" s="585" t="s">
        <v>478</v>
      </c>
      <c r="F31" s="585" t="s">
        <v>436</v>
      </c>
      <c r="G31" s="584" t="s">
        <v>8455</v>
      </c>
      <c r="H31" s="584" t="s">
        <v>479</v>
      </c>
    </row>
    <row r="32" spans="2:8" x14ac:dyDescent="0.35">
      <c r="B32" s="582">
        <v>28</v>
      </c>
      <c r="C32" s="584" t="s">
        <v>482</v>
      </c>
      <c r="D32" s="585" t="s">
        <v>234</v>
      </c>
      <c r="E32" s="585" t="s">
        <v>478</v>
      </c>
      <c r="F32" s="585" t="s">
        <v>436</v>
      </c>
      <c r="G32" s="584" t="s">
        <v>8455</v>
      </c>
      <c r="H32" s="584" t="s">
        <v>479</v>
      </c>
    </row>
    <row r="33" spans="2:8" x14ac:dyDescent="0.35">
      <c r="B33" s="582">
        <v>29</v>
      </c>
      <c r="C33" s="584" t="s">
        <v>5710</v>
      </c>
      <c r="D33" s="585" t="s">
        <v>237</v>
      </c>
      <c r="E33" s="585" t="s">
        <v>478</v>
      </c>
      <c r="F33" s="585" t="s">
        <v>436</v>
      </c>
      <c r="G33" s="584" t="s">
        <v>8455</v>
      </c>
      <c r="H33" s="584" t="s">
        <v>479</v>
      </c>
    </row>
    <row r="34" spans="2:8" x14ac:dyDescent="0.35">
      <c r="B34" s="582">
        <v>30</v>
      </c>
      <c r="C34" s="584" t="s">
        <v>483</v>
      </c>
      <c r="D34" s="585" t="s">
        <v>238</v>
      </c>
      <c r="E34" s="585" t="s">
        <v>478</v>
      </c>
      <c r="F34" s="585" t="s">
        <v>436</v>
      </c>
      <c r="G34" s="584" t="s">
        <v>8455</v>
      </c>
      <c r="H34" s="584" t="s">
        <v>479</v>
      </c>
    </row>
    <row r="35" spans="2:8" x14ac:dyDescent="0.35">
      <c r="B35" s="582">
        <v>31</v>
      </c>
      <c r="C35" s="584" t="s">
        <v>484</v>
      </c>
      <c r="D35" s="585" t="s">
        <v>242</v>
      </c>
      <c r="E35" s="585" t="s">
        <v>478</v>
      </c>
      <c r="F35" s="585" t="s">
        <v>436</v>
      </c>
      <c r="G35" s="584" t="s">
        <v>8455</v>
      </c>
      <c r="H35" s="584" t="s">
        <v>479</v>
      </c>
    </row>
    <row r="36" spans="2:8" x14ac:dyDescent="0.35">
      <c r="B36" s="582">
        <v>32</v>
      </c>
      <c r="C36" s="584" t="s">
        <v>485</v>
      </c>
      <c r="D36" s="585" t="s">
        <v>243</v>
      </c>
      <c r="E36" s="585" t="s">
        <v>478</v>
      </c>
      <c r="F36" s="585" t="s">
        <v>436</v>
      </c>
      <c r="G36" s="586" t="s">
        <v>8456</v>
      </c>
      <c r="H36" s="584" t="s">
        <v>479</v>
      </c>
    </row>
    <row r="37" spans="2:8" x14ac:dyDescent="0.35">
      <c r="B37" s="582">
        <v>33</v>
      </c>
      <c r="C37" s="584" t="s">
        <v>486</v>
      </c>
      <c r="D37" s="585" t="s">
        <v>246</v>
      </c>
      <c r="E37" s="585" t="s">
        <v>478</v>
      </c>
      <c r="F37" s="585" t="s">
        <v>436</v>
      </c>
      <c r="G37" s="584" t="s">
        <v>8455</v>
      </c>
      <c r="H37" s="584" t="s">
        <v>479</v>
      </c>
    </row>
    <row r="38" spans="2:8" x14ac:dyDescent="0.35">
      <c r="B38" s="582">
        <v>34</v>
      </c>
      <c r="C38" s="584" t="s">
        <v>487</v>
      </c>
      <c r="D38" s="585" t="s">
        <v>249</v>
      </c>
      <c r="E38" s="585" t="s">
        <v>478</v>
      </c>
      <c r="F38" s="585" t="s">
        <v>436</v>
      </c>
      <c r="G38" s="584" t="s">
        <v>8455</v>
      </c>
      <c r="H38" s="584" t="s">
        <v>479</v>
      </c>
    </row>
    <row r="39" spans="2:8" x14ac:dyDescent="0.35">
      <c r="B39" s="582">
        <v>35</v>
      </c>
      <c r="C39" s="584" t="s">
        <v>488</v>
      </c>
      <c r="D39" s="585" t="s">
        <v>252</v>
      </c>
      <c r="E39" s="585" t="s">
        <v>478</v>
      </c>
      <c r="F39" s="585" t="s">
        <v>436</v>
      </c>
      <c r="G39" s="584" t="s">
        <v>8455</v>
      </c>
      <c r="H39" s="584" t="s">
        <v>479</v>
      </c>
    </row>
    <row r="40" spans="2:8" x14ac:dyDescent="0.35">
      <c r="B40" s="582">
        <v>36</v>
      </c>
      <c r="C40" s="584" t="s">
        <v>489</v>
      </c>
      <c r="D40" s="585" t="s">
        <v>255</v>
      </c>
      <c r="E40" s="585" t="s">
        <v>478</v>
      </c>
      <c r="F40" s="585" t="s">
        <v>436</v>
      </c>
      <c r="G40" s="584" t="s">
        <v>8455</v>
      </c>
      <c r="H40" s="584" t="s">
        <v>479</v>
      </c>
    </row>
    <row r="41" spans="2:8" x14ac:dyDescent="0.35">
      <c r="B41" s="582">
        <v>37</v>
      </c>
      <c r="C41" s="584" t="s">
        <v>600</v>
      </c>
      <c r="D41" s="585" t="s">
        <v>497</v>
      </c>
      <c r="E41" s="585" t="s">
        <v>478</v>
      </c>
      <c r="F41" s="585" t="s">
        <v>436</v>
      </c>
      <c r="G41" s="584" t="s">
        <v>496</v>
      </c>
      <c r="H41" s="584" t="s">
        <v>479</v>
      </c>
    </row>
    <row r="42" spans="2:8" x14ac:dyDescent="0.35">
      <c r="B42" s="582">
        <v>38</v>
      </c>
      <c r="C42" s="584" t="s">
        <v>498</v>
      </c>
      <c r="D42" s="585" t="s">
        <v>499</v>
      </c>
      <c r="E42" s="585" t="s">
        <v>478</v>
      </c>
      <c r="F42" s="585" t="s">
        <v>436</v>
      </c>
      <c r="G42" s="584" t="s">
        <v>496</v>
      </c>
      <c r="H42" s="584" t="s">
        <v>479</v>
      </c>
    </row>
    <row r="43" spans="2:8" x14ac:dyDescent="0.35">
      <c r="B43" s="582">
        <v>39</v>
      </c>
      <c r="C43" s="584" t="s">
        <v>500</v>
      </c>
      <c r="D43" s="585" t="s">
        <v>501</v>
      </c>
      <c r="E43" s="585" t="s">
        <v>478</v>
      </c>
      <c r="F43" s="585" t="s">
        <v>436</v>
      </c>
      <c r="G43" s="584" t="s">
        <v>496</v>
      </c>
      <c r="H43" s="584" t="s">
        <v>479</v>
      </c>
    </row>
    <row r="44" spans="2:8" x14ac:dyDescent="0.35">
      <c r="B44" s="582">
        <v>40</v>
      </c>
      <c r="C44" s="584" t="s">
        <v>502</v>
      </c>
      <c r="D44" s="585" t="s">
        <v>503</v>
      </c>
      <c r="E44" s="585" t="s">
        <v>478</v>
      </c>
      <c r="F44" s="585" t="s">
        <v>436</v>
      </c>
      <c r="G44" s="584" t="s">
        <v>496</v>
      </c>
      <c r="H44" s="584" t="s">
        <v>479</v>
      </c>
    </row>
    <row r="45" spans="2:8" x14ac:dyDescent="0.35">
      <c r="B45" s="582">
        <v>41</v>
      </c>
      <c r="C45" s="587" t="s">
        <v>8457</v>
      </c>
      <c r="D45" s="588">
        <v>104</v>
      </c>
      <c r="E45" s="588" t="s">
        <v>478</v>
      </c>
      <c r="F45" s="588" t="s">
        <v>496</v>
      </c>
      <c r="G45" s="587" t="s">
        <v>8458</v>
      </c>
      <c r="H45" s="587" t="s">
        <v>491</v>
      </c>
    </row>
    <row r="46" spans="2:8" x14ac:dyDescent="0.35">
      <c r="B46" s="582">
        <v>42</v>
      </c>
      <c r="C46" s="587" t="s">
        <v>8459</v>
      </c>
      <c r="D46" s="588">
        <v>105</v>
      </c>
      <c r="E46" s="588" t="s">
        <v>478</v>
      </c>
      <c r="F46" s="588" t="s">
        <v>496</v>
      </c>
      <c r="G46" s="587" t="s">
        <v>8458</v>
      </c>
      <c r="H46" s="587" t="s">
        <v>491</v>
      </c>
    </row>
    <row r="47" spans="2:8" x14ac:dyDescent="0.35">
      <c r="B47" s="582">
        <v>43</v>
      </c>
      <c r="C47" s="587" t="s">
        <v>8460</v>
      </c>
      <c r="D47" s="588">
        <v>106</v>
      </c>
      <c r="E47" s="588" t="s">
        <v>478</v>
      </c>
      <c r="F47" s="588" t="s">
        <v>496</v>
      </c>
      <c r="G47" s="587" t="s">
        <v>8458</v>
      </c>
      <c r="H47" s="587" t="s">
        <v>491</v>
      </c>
    </row>
    <row r="48" spans="2:8" x14ac:dyDescent="0.35">
      <c r="B48" s="582">
        <v>44</v>
      </c>
      <c r="C48" s="587" t="s">
        <v>8461</v>
      </c>
      <c r="D48" s="588">
        <v>107</v>
      </c>
      <c r="E48" s="588" t="s">
        <v>478</v>
      </c>
      <c r="F48" s="588" t="s">
        <v>496</v>
      </c>
      <c r="G48" s="587" t="s">
        <v>8458</v>
      </c>
      <c r="H48" s="587" t="s">
        <v>491</v>
      </c>
    </row>
    <row r="49" spans="2:8" x14ac:dyDescent="0.35">
      <c r="B49" s="582">
        <v>45</v>
      </c>
      <c r="C49" s="587" t="s">
        <v>8462</v>
      </c>
      <c r="D49" s="588" t="s">
        <v>6651</v>
      </c>
      <c r="E49" s="588" t="s">
        <v>478</v>
      </c>
      <c r="F49" s="588" t="s">
        <v>436</v>
      </c>
      <c r="G49" s="587" t="s">
        <v>8458</v>
      </c>
      <c r="H49" s="587" t="s">
        <v>491</v>
      </c>
    </row>
    <row r="50" spans="2:8" x14ac:dyDescent="0.35">
      <c r="B50" s="582">
        <v>46</v>
      </c>
      <c r="C50" s="587" t="s">
        <v>8463</v>
      </c>
      <c r="D50" s="588" t="s">
        <v>6667</v>
      </c>
      <c r="E50" s="588" t="s">
        <v>478</v>
      </c>
      <c r="F50" s="588" t="s">
        <v>436</v>
      </c>
      <c r="G50" s="587" t="s">
        <v>8458</v>
      </c>
      <c r="H50" s="587" t="s">
        <v>491</v>
      </c>
    </row>
    <row r="51" spans="2:8" x14ac:dyDescent="0.35">
      <c r="B51" s="582">
        <v>47</v>
      </c>
      <c r="C51" s="587" t="s">
        <v>8464</v>
      </c>
      <c r="D51" s="588" t="s">
        <v>7416</v>
      </c>
      <c r="E51" s="588" t="s">
        <v>478</v>
      </c>
      <c r="F51" s="588" t="s">
        <v>436</v>
      </c>
      <c r="G51" s="587" t="s">
        <v>8458</v>
      </c>
      <c r="H51" s="587" t="s">
        <v>491</v>
      </c>
    </row>
    <row r="52" spans="2:8" x14ac:dyDescent="0.35">
      <c r="B52" s="582">
        <v>48</v>
      </c>
      <c r="C52" s="587" t="s">
        <v>8465</v>
      </c>
      <c r="D52" s="588" t="s">
        <v>7436</v>
      </c>
      <c r="E52" s="588" t="s">
        <v>478</v>
      </c>
      <c r="F52" s="588" t="s">
        <v>436</v>
      </c>
      <c r="G52" s="587" t="s">
        <v>8458</v>
      </c>
      <c r="H52" s="587" t="s">
        <v>491</v>
      </c>
    </row>
    <row r="53" spans="2:8" x14ac:dyDescent="0.35">
      <c r="B53" s="582">
        <v>49</v>
      </c>
      <c r="C53" s="587" t="s">
        <v>8466</v>
      </c>
      <c r="D53" s="588" t="s">
        <v>8429</v>
      </c>
      <c r="E53" s="588" t="s">
        <v>478</v>
      </c>
      <c r="F53" s="588" t="s">
        <v>436</v>
      </c>
      <c r="G53" s="587" t="s">
        <v>8458</v>
      </c>
      <c r="H53" s="587" t="s">
        <v>491</v>
      </c>
    </row>
    <row r="54" spans="2:8" x14ac:dyDescent="0.35">
      <c r="B54" s="582">
        <v>50</v>
      </c>
      <c r="C54" s="587" t="s">
        <v>8467</v>
      </c>
      <c r="D54" s="588" t="s">
        <v>8403</v>
      </c>
      <c r="E54" s="588" t="s">
        <v>478</v>
      </c>
      <c r="F54" s="588" t="s">
        <v>436</v>
      </c>
      <c r="G54" s="587" t="s">
        <v>8458</v>
      </c>
      <c r="H54" s="587" t="s">
        <v>491</v>
      </c>
    </row>
    <row r="55" spans="2:8" x14ac:dyDescent="0.35">
      <c r="B55" s="582">
        <v>51</v>
      </c>
      <c r="C55" s="587" t="s">
        <v>8468</v>
      </c>
      <c r="D55" s="588" t="s">
        <v>7235</v>
      </c>
      <c r="E55" s="588" t="s">
        <v>478</v>
      </c>
      <c r="F55" s="588" t="s">
        <v>436</v>
      </c>
      <c r="G55" s="587" t="s">
        <v>8458</v>
      </c>
      <c r="H55" s="587" t="s">
        <v>491</v>
      </c>
    </row>
    <row r="56" spans="2:8" x14ac:dyDescent="0.35">
      <c r="B56" s="582">
        <v>52</v>
      </c>
      <c r="C56" s="587" t="s">
        <v>8469</v>
      </c>
      <c r="D56" s="588" t="s">
        <v>7345</v>
      </c>
      <c r="E56" s="588" t="s">
        <v>478</v>
      </c>
      <c r="F56" s="588" t="s">
        <v>436</v>
      </c>
      <c r="G56" s="587" t="s">
        <v>8458</v>
      </c>
      <c r="H56" s="587" t="s">
        <v>491</v>
      </c>
    </row>
    <row r="57" spans="2:8" x14ac:dyDescent="0.35">
      <c r="B57" s="582">
        <v>53</v>
      </c>
      <c r="C57" s="587" t="s">
        <v>8470</v>
      </c>
      <c r="D57" s="588" t="s">
        <v>8443</v>
      </c>
      <c r="E57" s="588" t="s">
        <v>478</v>
      </c>
      <c r="F57" s="588" t="s">
        <v>436</v>
      </c>
      <c r="G57" s="587" t="s">
        <v>8458</v>
      </c>
      <c r="H57" s="587" t="s">
        <v>491</v>
      </c>
    </row>
    <row r="58" spans="2:8" x14ac:dyDescent="0.35">
      <c r="B58" s="582">
        <v>54</v>
      </c>
      <c r="C58" s="587" t="s">
        <v>8471</v>
      </c>
      <c r="D58" s="588" t="s">
        <v>8444</v>
      </c>
      <c r="E58" s="588" t="s">
        <v>478</v>
      </c>
      <c r="F58" s="588" t="s">
        <v>436</v>
      </c>
      <c r="G58" s="587" t="s">
        <v>8458</v>
      </c>
      <c r="H58" s="587" t="s">
        <v>491</v>
      </c>
    </row>
    <row r="59" spans="2:8" x14ac:dyDescent="0.35">
      <c r="B59" s="582">
        <v>55</v>
      </c>
      <c r="C59" s="587" t="s">
        <v>8472</v>
      </c>
      <c r="D59" s="588" t="s">
        <v>7198</v>
      </c>
      <c r="E59" s="588" t="s">
        <v>478</v>
      </c>
      <c r="F59" s="588" t="s">
        <v>436</v>
      </c>
      <c r="G59" s="587" t="s">
        <v>8458</v>
      </c>
      <c r="H59" s="587" t="s">
        <v>491</v>
      </c>
    </row>
    <row r="60" spans="2:8" x14ac:dyDescent="0.35">
      <c r="B60" s="582">
        <v>56</v>
      </c>
      <c r="C60" s="587" t="s">
        <v>8473</v>
      </c>
      <c r="D60" s="588" t="s">
        <v>7234</v>
      </c>
      <c r="E60" s="588" t="s">
        <v>478</v>
      </c>
      <c r="F60" s="588" t="s">
        <v>436</v>
      </c>
      <c r="G60" s="587" t="s">
        <v>8458</v>
      </c>
      <c r="H60" s="587" t="s">
        <v>491</v>
      </c>
    </row>
    <row r="61" spans="2:8" x14ac:dyDescent="0.35">
      <c r="B61" s="582">
        <v>57</v>
      </c>
      <c r="C61" s="587" t="s">
        <v>492</v>
      </c>
      <c r="D61" s="588" t="s">
        <v>7225</v>
      </c>
      <c r="E61" s="588" t="s">
        <v>478</v>
      </c>
      <c r="F61" s="588" t="s">
        <v>436</v>
      </c>
      <c r="G61" s="587" t="s">
        <v>8474</v>
      </c>
      <c r="H61" s="587" t="s">
        <v>491</v>
      </c>
    </row>
    <row r="62" spans="2:8" x14ac:dyDescent="0.35">
      <c r="B62" s="582">
        <v>58</v>
      </c>
      <c r="C62" s="587" t="s">
        <v>493</v>
      </c>
      <c r="D62" s="588" t="s">
        <v>7328</v>
      </c>
      <c r="E62" s="588" t="s">
        <v>478</v>
      </c>
      <c r="F62" s="588" t="s">
        <v>436</v>
      </c>
      <c r="G62" s="587" t="s">
        <v>8474</v>
      </c>
      <c r="H62" s="587" t="s">
        <v>491</v>
      </c>
    </row>
    <row r="63" spans="2:8" x14ac:dyDescent="0.35">
      <c r="B63" s="582">
        <v>60</v>
      </c>
      <c r="C63" s="587" t="s">
        <v>8475</v>
      </c>
      <c r="D63" s="588" t="s">
        <v>8445</v>
      </c>
      <c r="E63" s="588" t="s">
        <v>478</v>
      </c>
      <c r="F63" s="588" t="s">
        <v>436</v>
      </c>
      <c r="G63" s="587" t="s">
        <v>8474</v>
      </c>
      <c r="H63" s="587" t="s">
        <v>491</v>
      </c>
    </row>
    <row r="64" spans="2:8" x14ac:dyDescent="0.35">
      <c r="B64" s="582">
        <v>61</v>
      </c>
      <c r="C64" s="587" t="s">
        <v>490</v>
      </c>
      <c r="D64" s="588" t="s">
        <v>8446</v>
      </c>
      <c r="E64" s="588" t="s">
        <v>478</v>
      </c>
      <c r="F64" s="588" t="s">
        <v>436</v>
      </c>
      <c r="G64" s="587" t="s">
        <v>8474</v>
      </c>
      <c r="H64" s="587" t="s">
        <v>491</v>
      </c>
    </row>
    <row r="65" spans="2:8" x14ac:dyDescent="0.35">
      <c r="B65" s="582">
        <v>59</v>
      </c>
      <c r="C65" s="587" t="s">
        <v>494</v>
      </c>
      <c r="D65" s="588" t="s">
        <v>5689</v>
      </c>
      <c r="E65" s="588" t="s">
        <v>478</v>
      </c>
      <c r="F65" s="588" t="s">
        <v>436</v>
      </c>
      <c r="G65" s="587" t="s">
        <v>8458</v>
      </c>
      <c r="H65" s="587" t="s">
        <v>491</v>
      </c>
    </row>
    <row r="66" spans="2:8" x14ac:dyDescent="0.35">
      <c r="B66" s="582">
        <v>62</v>
      </c>
      <c r="C66" s="589" t="s">
        <v>8476</v>
      </c>
      <c r="D66" s="590" t="s">
        <v>504</v>
      </c>
      <c r="E66" s="590" t="s">
        <v>478</v>
      </c>
      <c r="F66" s="590" t="s">
        <v>436</v>
      </c>
      <c r="G66" s="589" t="s">
        <v>496</v>
      </c>
      <c r="H66" s="589" t="s">
        <v>8477</v>
      </c>
    </row>
    <row r="67" spans="2:8" x14ac:dyDescent="0.35">
      <c r="B67" s="582">
        <v>63</v>
      </c>
      <c r="C67" s="589" t="s">
        <v>8478</v>
      </c>
      <c r="D67" s="590" t="s">
        <v>414</v>
      </c>
      <c r="E67" s="590" t="s">
        <v>478</v>
      </c>
      <c r="F67" s="590" t="s">
        <v>436</v>
      </c>
      <c r="G67" s="589" t="s">
        <v>496</v>
      </c>
      <c r="H67" s="589" t="s">
        <v>8477</v>
      </c>
    </row>
    <row r="68" spans="2:8" x14ac:dyDescent="0.35">
      <c r="B68" s="582">
        <v>64</v>
      </c>
      <c r="C68" s="589" t="s">
        <v>8479</v>
      </c>
      <c r="D68" s="590" t="s">
        <v>416</v>
      </c>
      <c r="E68" s="590" t="s">
        <v>478</v>
      </c>
      <c r="F68" s="590" t="s">
        <v>436</v>
      </c>
      <c r="G68" s="589" t="s">
        <v>496</v>
      </c>
      <c r="H68" s="589" t="s">
        <v>8477</v>
      </c>
    </row>
    <row r="69" spans="2:8" x14ac:dyDescent="0.35">
      <c r="B69" s="582">
        <v>65</v>
      </c>
      <c r="C69" s="589" t="s">
        <v>505</v>
      </c>
      <c r="D69" s="590" t="s">
        <v>506</v>
      </c>
      <c r="E69" s="590" t="s">
        <v>478</v>
      </c>
      <c r="F69" s="590" t="s">
        <v>436</v>
      </c>
      <c r="G69" s="589" t="s">
        <v>496</v>
      </c>
      <c r="H69" s="589" t="s">
        <v>8477</v>
      </c>
    </row>
    <row r="70" spans="2:8" x14ac:dyDescent="0.35">
      <c r="B70" s="582">
        <v>66</v>
      </c>
      <c r="C70" s="589" t="s">
        <v>8480</v>
      </c>
      <c r="D70" s="590" t="s">
        <v>427</v>
      </c>
      <c r="E70" s="590" t="s">
        <v>478</v>
      </c>
      <c r="F70" s="590" t="s">
        <v>436</v>
      </c>
      <c r="G70" s="589" t="s">
        <v>496</v>
      </c>
      <c r="H70" s="589" t="s">
        <v>8477</v>
      </c>
    </row>
    <row r="71" spans="2:8" x14ac:dyDescent="0.35">
      <c r="B71" s="582">
        <v>67</v>
      </c>
      <c r="C71" s="589" t="s">
        <v>8481</v>
      </c>
      <c r="D71" s="590" t="s">
        <v>418</v>
      </c>
      <c r="E71" s="590" t="s">
        <v>478</v>
      </c>
      <c r="F71" s="590" t="s">
        <v>436</v>
      </c>
      <c r="G71" s="589" t="s">
        <v>496</v>
      </c>
      <c r="H71" s="589" t="s">
        <v>8477</v>
      </c>
    </row>
    <row r="72" spans="2:8" x14ac:dyDescent="0.35">
      <c r="B72" s="582">
        <v>68</v>
      </c>
      <c r="C72" s="589" t="s">
        <v>8481</v>
      </c>
      <c r="D72" s="590" t="s">
        <v>419</v>
      </c>
      <c r="E72" s="590" t="s">
        <v>478</v>
      </c>
      <c r="F72" s="590" t="s">
        <v>436</v>
      </c>
      <c r="G72" s="589" t="s">
        <v>496</v>
      </c>
      <c r="H72" s="589" t="s">
        <v>8477</v>
      </c>
    </row>
    <row r="73" spans="2:8" x14ac:dyDescent="0.35">
      <c r="B73" s="582">
        <v>69</v>
      </c>
      <c r="C73" s="589" t="s">
        <v>510</v>
      </c>
      <c r="D73" s="590" t="s">
        <v>511</v>
      </c>
      <c r="E73" s="590" t="s">
        <v>478</v>
      </c>
      <c r="F73" s="590" t="s">
        <v>436</v>
      </c>
      <c r="G73" s="589" t="s">
        <v>496</v>
      </c>
      <c r="H73" s="589" t="s">
        <v>8477</v>
      </c>
    </row>
    <row r="74" spans="2:8" x14ac:dyDescent="0.35">
      <c r="B74" s="582">
        <v>70</v>
      </c>
      <c r="C74" s="589" t="s">
        <v>8482</v>
      </c>
      <c r="D74" s="590" t="s">
        <v>430</v>
      </c>
      <c r="E74" s="590" t="s">
        <v>478</v>
      </c>
      <c r="F74" s="590" t="s">
        <v>436</v>
      </c>
      <c r="G74" s="589" t="s">
        <v>496</v>
      </c>
      <c r="H74" s="589" t="s">
        <v>8477</v>
      </c>
    </row>
    <row r="75" spans="2:8" x14ac:dyDescent="0.35">
      <c r="B75" s="582">
        <v>71</v>
      </c>
      <c r="C75" s="589" t="s">
        <v>8481</v>
      </c>
      <c r="D75" s="590" t="s">
        <v>512</v>
      </c>
      <c r="E75" s="590" t="s">
        <v>478</v>
      </c>
      <c r="F75" s="590" t="s">
        <v>436</v>
      </c>
      <c r="G75" s="589" t="s">
        <v>496</v>
      </c>
      <c r="H75" s="589" t="s">
        <v>8477</v>
      </c>
    </row>
    <row r="76" spans="2:8" x14ac:dyDescent="0.35">
      <c r="B76" s="582">
        <v>72</v>
      </c>
      <c r="C76" s="589" t="s">
        <v>513</v>
      </c>
      <c r="D76" s="590" t="s">
        <v>413</v>
      </c>
      <c r="E76" s="590" t="s">
        <v>478</v>
      </c>
      <c r="F76" s="590" t="s">
        <v>436</v>
      </c>
      <c r="G76" s="589" t="s">
        <v>496</v>
      </c>
      <c r="H76" s="589" t="s">
        <v>8477</v>
      </c>
    </row>
    <row r="77" spans="2:8" x14ac:dyDescent="0.35">
      <c r="B77" s="582">
        <v>73</v>
      </c>
      <c r="C77" s="589" t="s">
        <v>514</v>
      </c>
      <c r="D77" s="590" t="s">
        <v>515</v>
      </c>
      <c r="E77" s="590" t="s">
        <v>478</v>
      </c>
      <c r="F77" s="590" t="s">
        <v>436</v>
      </c>
      <c r="G77" s="589" t="s">
        <v>496</v>
      </c>
      <c r="H77" s="589" t="s">
        <v>8477</v>
      </c>
    </row>
    <row r="78" spans="2:8" x14ac:dyDescent="0.35">
      <c r="B78" s="582">
        <v>74</v>
      </c>
      <c r="C78" s="589" t="s">
        <v>516</v>
      </c>
      <c r="D78" s="590" t="s">
        <v>517</v>
      </c>
      <c r="E78" s="590" t="s">
        <v>478</v>
      </c>
      <c r="F78" s="590" t="s">
        <v>436</v>
      </c>
      <c r="G78" s="589" t="s">
        <v>496</v>
      </c>
      <c r="H78" s="589" t="s">
        <v>8477</v>
      </c>
    </row>
    <row r="79" spans="2:8" x14ac:dyDescent="0.35">
      <c r="B79" s="582">
        <v>75</v>
      </c>
      <c r="C79" s="589" t="s">
        <v>8483</v>
      </c>
      <c r="D79" s="590" t="s">
        <v>8448</v>
      </c>
      <c r="E79" s="590" t="s">
        <v>478</v>
      </c>
      <c r="F79" s="590" t="s">
        <v>436</v>
      </c>
      <c r="G79" s="589" t="s">
        <v>496</v>
      </c>
      <c r="H79" s="589" t="s">
        <v>8477</v>
      </c>
    </row>
    <row r="80" spans="2:8" x14ac:dyDescent="0.35">
      <c r="B80" s="582">
        <v>76</v>
      </c>
      <c r="C80" s="589" t="s">
        <v>8483</v>
      </c>
      <c r="D80" s="591" t="s">
        <v>8432</v>
      </c>
      <c r="E80" s="590" t="s">
        <v>478</v>
      </c>
      <c r="F80" s="590" t="s">
        <v>436</v>
      </c>
      <c r="G80" s="589" t="s">
        <v>496</v>
      </c>
      <c r="H80" s="589" t="s">
        <v>8477</v>
      </c>
    </row>
    <row r="81" spans="1:8" x14ac:dyDescent="0.35">
      <c r="B81" s="582">
        <v>77</v>
      </c>
      <c r="C81" s="589" t="s">
        <v>518</v>
      </c>
      <c r="D81" s="590" t="s">
        <v>8449</v>
      </c>
      <c r="E81" s="590" t="s">
        <v>478</v>
      </c>
      <c r="F81" s="590" t="s">
        <v>436</v>
      </c>
      <c r="G81" s="589" t="s">
        <v>496</v>
      </c>
      <c r="H81" s="589" t="s">
        <v>8477</v>
      </c>
    </row>
    <row r="82" spans="1:8" x14ac:dyDescent="0.35">
      <c r="B82" s="582">
        <v>78</v>
      </c>
      <c r="C82" s="589" t="s">
        <v>518</v>
      </c>
      <c r="D82" s="591" t="s">
        <v>7380</v>
      </c>
      <c r="E82" s="590" t="s">
        <v>478</v>
      </c>
      <c r="F82" s="590" t="s">
        <v>436</v>
      </c>
      <c r="G82" s="589" t="s">
        <v>496</v>
      </c>
      <c r="H82" s="589" t="s">
        <v>8477</v>
      </c>
    </row>
    <row r="83" spans="1:8" x14ac:dyDescent="0.35">
      <c r="B83" s="582">
        <v>79</v>
      </c>
      <c r="C83" s="589" t="s">
        <v>519</v>
      </c>
      <c r="D83" s="590" t="s">
        <v>417</v>
      </c>
      <c r="E83" s="590" t="s">
        <v>478</v>
      </c>
      <c r="F83" s="590" t="s">
        <v>436</v>
      </c>
      <c r="G83" s="589" t="s">
        <v>496</v>
      </c>
      <c r="H83" s="589" t="s">
        <v>8477</v>
      </c>
    </row>
    <row r="84" spans="1:8" x14ac:dyDescent="0.35">
      <c r="B84" s="582">
        <v>80</v>
      </c>
      <c r="C84" s="589" t="s">
        <v>520</v>
      </c>
      <c r="D84" s="590" t="s">
        <v>521</v>
      </c>
      <c r="E84" s="590" t="s">
        <v>478</v>
      </c>
      <c r="F84" s="590" t="s">
        <v>436</v>
      </c>
      <c r="G84" s="589" t="s">
        <v>496</v>
      </c>
      <c r="H84" s="589" t="s">
        <v>8477</v>
      </c>
    </row>
    <row r="85" spans="1:8" x14ac:dyDescent="0.35">
      <c r="B85" s="582">
        <v>81</v>
      </c>
      <c r="C85" s="589" t="s">
        <v>8484</v>
      </c>
      <c r="D85" s="590" t="s">
        <v>415</v>
      </c>
      <c r="E85" s="590" t="s">
        <v>478</v>
      </c>
      <c r="F85" s="590" t="s">
        <v>436</v>
      </c>
      <c r="G85" s="589" t="s">
        <v>496</v>
      </c>
      <c r="H85" s="589" t="s">
        <v>8477</v>
      </c>
    </row>
    <row r="86" spans="1:8" x14ac:dyDescent="0.35">
      <c r="B86" s="582">
        <v>82</v>
      </c>
      <c r="C86" s="589" t="s">
        <v>8485</v>
      </c>
      <c r="D86" s="590" t="s">
        <v>8450</v>
      </c>
      <c r="E86" s="590" t="s">
        <v>478</v>
      </c>
      <c r="F86" s="590" t="s">
        <v>436</v>
      </c>
      <c r="G86" s="589" t="s">
        <v>496</v>
      </c>
      <c r="H86" s="589" t="s">
        <v>8477</v>
      </c>
    </row>
    <row r="87" spans="1:8" x14ac:dyDescent="0.35">
      <c r="B87" s="582">
        <v>83</v>
      </c>
      <c r="C87" s="589" t="s">
        <v>507</v>
      </c>
      <c r="D87" s="590" t="s">
        <v>7228</v>
      </c>
      <c r="E87" s="590" t="s">
        <v>478</v>
      </c>
      <c r="F87" s="590" t="s">
        <v>436</v>
      </c>
      <c r="G87" s="589" t="s">
        <v>8486</v>
      </c>
      <c r="H87" s="589" t="s">
        <v>8477</v>
      </c>
    </row>
    <row r="88" spans="1:8" x14ac:dyDescent="0.35">
      <c r="B88" s="582">
        <v>84</v>
      </c>
      <c r="C88" s="589" t="s">
        <v>508</v>
      </c>
      <c r="D88" s="590" t="s">
        <v>7311</v>
      </c>
      <c r="E88" s="590" t="s">
        <v>478</v>
      </c>
      <c r="F88" s="590" t="s">
        <v>436</v>
      </c>
      <c r="G88" s="589" t="s">
        <v>8486</v>
      </c>
      <c r="H88" s="589" t="s">
        <v>8477</v>
      </c>
    </row>
    <row r="89" spans="1:8" x14ac:dyDescent="0.35">
      <c r="B89" s="582">
        <v>85</v>
      </c>
      <c r="C89" s="589" t="s">
        <v>8487</v>
      </c>
      <c r="D89" s="590" t="s">
        <v>8451</v>
      </c>
      <c r="E89" s="590" t="s">
        <v>478</v>
      </c>
      <c r="F89" s="590" t="s">
        <v>436</v>
      </c>
      <c r="G89" s="589" t="s">
        <v>8486</v>
      </c>
      <c r="H89" s="589" t="s">
        <v>8477</v>
      </c>
    </row>
    <row r="90" spans="1:8" x14ac:dyDescent="0.35">
      <c r="B90" s="582">
        <v>86</v>
      </c>
      <c r="C90" s="589" t="s">
        <v>8480</v>
      </c>
      <c r="D90" s="590" t="s">
        <v>8433</v>
      </c>
      <c r="E90" s="590" t="s">
        <v>478</v>
      </c>
      <c r="F90" s="590" t="s">
        <v>436</v>
      </c>
      <c r="G90" s="589" t="s">
        <v>445</v>
      </c>
      <c r="H90" s="589" t="s">
        <v>8477</v>
      </c>
    </row>
    <row r="91" spans="1:8" x14ac:dyDescent="0.35">
      <c r="B91" s="582">
        <v>87</v>
      </c>
      <c r="C91" s="586" t="s">
        <v>509</v>
      </c>
      <c r="D91" s="592" t="s">
        <v>8419</v>
      </c>
      <c r="E91" s="590" t="s">
        <v>478</v>
      </c>
      <c r="F91" s="590" t="s">
        <v>436</v>
      </c>
      <c r="G91" s="586" t="s">
        <v>8456</v>
      </c>
      <c r="H91" s="589" t="s">
        <v>8477</v>
      </c>
    </row>
    <row r="92" spans="1:8" x14ac:dyDescent="0.35">
      <c r="B92" s="582">
        <v>88</v>
      </c>
      <c r="C92" s="586" t="s">
        <v>8488</v>
      </c>
      <c r="D92" s="592" t="s">
        <v>525</v>
      </c>
      <c r="E92" s="590" t="s">
        <v>478</v>
      </c>
      <c r="F92" s="590" t="s">
        <v>436</v>
      </c>
      <c r="G92" s="589" t="s">
        <v>496</v>
      </c>
      <c r="H92" s="586" t="s">
        <v>778</v>
      </c>
    </row>
    <row r="93" spans="1:8" x14ac:dyDescent="0.35">
      <c r="B93" s="582">
        <v>89</v>
      </c>
      <c r="C93" s="586" t="s">
        <v>8488</v>
      </c>
      <c r="D93" s="592" t="s">
        <v>401</v>
      </c>
      <c r="E93" s="590" t="s">
        <v>478</v>
      </c>
      <c r="F93" s="590" t="s">
        <v>436</v>
      </c>
      <c r="G93" s="589" t="s">
        <v>496</v>
      </c>
      <c r="H93" s="586" t="s">
        <v>778</v>
      </c>
    </row>
    <row r="94" spans="1:8" x14ac:dyDescent="0.35">
      <c r="B94" s="582">
        <v>90</v>
      </c>
      <c r="C94" s="586" t="s">
        <v>8489</v>
      </c>
      <c r="D94" s="592" t="s">
        <v>429</v>
      </c>
      <c r="E94" s="590" t="s">
        <v>478</v>
      </c>
      <c r="F94" s="590" t="s">
        <v>436</v>
      </c>
      <c r="G94" s="589" t="s">
        <v>496</v>
      </c>
      <c r="H94" s="586" t="s">
        <v>778</v>
      </c>
    </row>
    <row r="95" spans="1:8" x14ac:dyDescent="0.35">
      <c r="B95" s="582">
        <v>91</v>
      </c>
      <c r="C95" s="586" t="s">
        <v>8488</v>
      </c>
      <c r="D95" s="592" t="s">
        <v>431</v>
      </c>
      <c r="E95" s="590" t="s">
        <v>478</v>
      </c>
      <c r="F95" s="590" t="s">
        <v>436</v>
      </c>
      <c r="G95" s="589" t="s">
        <v>496</v>
      </c>
      <c r="H95" s="586" t="s">
        <v>778</v>
      </c>
    </row>
    <row r="96" spans="1:8" x14ac:dyDescent="0.35">
      <c r="A96" s="593"/>
      <c r="B96" s="582">
        <v>92</v>
      </c>
      <c r="C96" s="594" t="s">
        <v>495</v>
      </c>
      <c r="D96" s="595" t="s">
        <v>406</v>
      </c>
      <c r="E96" s="595" t="s">
        <v>478</v>
      </c>
      <c r="F96" s="595" t="s">
        <v>436</v>
      </c>
      <c r="G96" s="594" t="s">
        <v>495</v>
      </c>
      <c r="H96" s="594" t="s">
        <v>495</v>
      </c>
    </row>
    <row r="97" spans="1:8" x14ac:dyDescent="0.35">
      <c r="A97" s="596" t="s">
        <v>526</v>
      </c>
      <c r="B97" s="597">
        <v>93</v>
      </c>
      <c r="C97" s="598" t="s">
        <v>442</v>
      </c>
      <c r="D97" s="599" t="s">
        <v>443</v>
      </c>
      <c r="E97" s="599" t="s">
        <v>444</v>
      </c>
      <c r="F97" s="599" t="s">
        <v>437</v>
      </c>
      <c r="G97" s="598"/>
      <c r="H97" s="598"/>
    </row>
    <row r="98" spans="1:8" x14ac:dyDescent="0.35">
      <c r="A98" s="596"/>
      <c r="B98" s="597">
        <v>94</v>
      </c>
      <c r="C98" s="597" t="s">
        <v>446</v>
      </c>
      <c r="D98" s="600" t="s">
        <v>435</v>
      </c>
      <c r="E98" s="600" t="s">
        <v>444</v>
      </c>
      <c r="F98" s="600" t="s">
        <v>437</v>
      </c>
      <c r="G98" s="597"/>
      <c r="H98" s="597"/>
    </row>
    <row r="99" spans="1:8" x14ac:dyDescent="0.35">
      <c r="A99" s="596"/>
      <c r="B99" s="597">
        <v>95</v>
      </c>
      <c r="C99" s="597" t="s">
        <v>447</v>
      </c>
      <c r="D99" s="600" t="s">
        <v>407</v>
      </c>
      <c r="E99" s="600" t="s">
        <v>444</v>
      </c>
      <c r="F99" s="600" t="s">
        <v>437</v>
      </c>
      <c r="G99" s="597"/>
      <c r="H99" s="597"/>
    </row>
    <row r="100" spans="1:8" x14ac:dyDescent="0.35">
      <c r="A100" s="596"/>
      <c r="B100" s="597">
        <v>96</v>
      </c>
      <c r="C100" s="597" t="s">
        <v>448</v>
      </c>
      <c r="D100" s="600" t="s">
        <v>449</v>
      </c>
      <c r="E100" s="600" t="s">
        <v>444</v>
      </c>
      <c r="F100" s="600" t="s">
        <v>437</v>
      </c>
      <c r="G100" s="597"/>
      <c r="H100" s="597"/>
    </row>
    <row r="101" spans="1:8" x14ac:dyDescent="0.35">
      <c r="A101" s="596"/>
      <c r="B101" s="597">
        <v>97</v>
      </c>
      <c r="C101" s="597" t="s">
        <v>450</v>
      </c>
      <c r="D101" s="600" t="s">
        <v>451</v>
      </c>
      <c r="E101" s="600" t="s">
        <v>444</v>
      </c>
      <c r="F101" s="600" t="s">
        <v>437</v>
      </c>
      <c r="G101" s="597"/>
      <c r="H101" s="597"/>
    </row>
    <row r="102" spans="1:8" x14ac:dyDescent="0.35">
      <c r="A102" s="596"/>
      <c r="B102" s="597">
        <v>98</v>
      </c>
      <c r="C102" s="597" t="s">
        <v>452</v>
      </c>
      <c r="D102" s="600" t="s">
        <v>453</v>
      </c>
      <c r="E102" s="600" t="s">
        <v>444</v>
      </c>
      <c r="F102" s="600" t="s">
        <v>437</v>
      </c>
      <c r="G102" s="597"/>
      <c r="H102" s="597"/>
    </row>
    <row r="103" spans="1:8" x14ac:dyDescent="0.35">
      <c r="A103" s="596"/>
      <c r="B103" s="597">
        <v>99</v>
      </c>
      <c r="C103" s="597" t="s">
        <v>454</v>
      </c>
      <c r="D103" s="600" t="s">
        <v>455</v>
      </c>
      <c r="E103" s="600" t="s">
        <v>444</v>
      </c>
      <c r="F103" s="600" t="s">
        <v>437</v>
      </c>
      <c r="G103" s="597"/>
      <c r="H103" s="597"/>
    </row>
    <row r="104" spans="1:8" x14ac:dyDescent="0.35">
      <c r="A104" s="596"/>
      <c r="B104" s="597">
        <v>100</v>
      </c>
      <c r="C104" s="597" t="s">
        <v>456</v>
      </c>
      <c r="D104" s="600" t="s">
        <v>457</v>
      </c>
      <c r="E104" s="600" t="s">
        <v>444</v>
      </c>
      <c r="F104" s="600" t="s">
        <v>437</v>
      </c>
      <c r="G104" s="597"/>
      <c r="H104" s="597"/>
    </row>
    <row r="105" spans="1:8" x14ac:dyDescent="0.35">
      <c r="A105" s="596"/>
      <c r="B105" s="597">
        <v>101</v>
      </c>
      <c r="C105" s="597" t="s">
        <v>458</v>
      </c>
      <c r="D105" s="600" t="s">
        <v>459</v>
      </c>
      <c r="E105" s="600" t="s">
        <v>444</v>
      </c>
      <c r="F105" s="600" t="s">
        <v>437</v>
      </c>
      <c r="G105" s="597"/>
      <c r="H105" s="597"/>
    </row>
    <row r="106" spans="1:8" x14ac:dyDescent="0.35">
      <c r="A106" s="596"/>
      <c r="B106" s="597">
        <v>102</v>
      </c>
      <c r="C106" s="597" t="s">
        <v>460</v>
      </c>
      <c r="D106" s="600" t="s">
        <v>425</v>
      </c>
      <c r="E106" s="600" t="s">
        <v>444</v>
      </c>
      <c r="F106" s="600" t="s">
        <v>437</v>
      </c>
      <c r="G106" s="597"/>
      <c r="H106" s="597"/>
    </row>
    <row r="107" spans="1:8" x14ac:dyDescent="0.35">
      <c r="A107" s="596"/>
      <c r="B107" s="597">
        <v>103</v>
      </c>
      <c r="C107" s="597" t="s">
        <v>461</v>
      </c>
      <c r="D107" s="600" t="s">
        <v>420</v>
      </c>
      <c r="E107" s="600" t="s">
        <v>444</v>
      </c>
      <c r="F107" s="600" t="s">
        <v>437</v>
      </c>
      <c r="G107" s="597"/>
      <c r="H107" s="597"/>
    </row>
    <row r="108" spans="1:8" x14ac:dyDescent="0.35">
      <c r="A108" s="596"/>
      <c r="B108" s="597">
        <v>104</v>
      </c>
      <c r="C108" s="597" t="s">
        <v>462</v>
      </c>
      <c r="D108" s="600" t="s">
        <v>400</v>
      </c>
      <c r="E108" s="600" t="s">
        <v>444</v>
      </c>
      <c r="F108" s="600" t="s">
        <v>437</v>
      </c>
      <c r="G108" s="597"/>
      <c r="H108" s="597"/>
    </row>
    <row r="109" spans="1:8" x14ac:dyDescent="0.35">
      <c r="A109" s="596"/>
      <c r="B109" s="597">
        <v>105</v>
      </c>
      <c r="C109" s="597" t="s">
        <v>463</v>
      </c>
      <c r="D109" s="600" t="s">
        <v>409</v>
      </c>
      <c r="E109" s="600" t="s">
        <v>444</v>
      </c>
      <c r="F109" s="600" t="s">
        <v>437</v>
      </c>
      <c r="G109" s="597"/>
      <c r="H109" s="597"/>
    </row>
    <row r="110" spans="1:8" x14ac:dyDescent="0.35">
      <c r="A110" s="596"/>
      <c r="B110" s="597">
        <v>106</v>
      </c>
      <c r="C110" s="597" t="s">
        <v>464</v>
      </c>
      <c r="D110" s="600" t="s">
        <v>410</v>
      </c>
      <c r="E110" s="600" t="s">
        <v>444</v>
      </c>
      <c r="F110" s="600" t="s">
        <v>437</v>
      </c>
      <c r="G110" s="597"/>
      <c r="H110" s="597"/>
    </row>
    <row r="111" spans="1:8" x14ac:dyDescent="0.35">
      <c r="A111" s="596"/>
      <c r="B111" s="597">
        <v>107</v>
      </c>
      <c r="C111" s="597" t="s">
        <v>465</v>
      </c>
      <c r="D111" s="600" t="s">
        <v>403</v>
      </c>
      <c r="E111" s="600" t="s">
        <v>444</v>
      </c>
      <c r="F111" s="600" t="s">
        <v>437</v>
      </c>
      <c r="G111" s="597"/>
      <c r="H111" s="597"/>
    </row>
    <row r="112" spans="1:8" x14ac:dyDescent="0.35">
      <c r="A112" s="596"/>
      <c r="B112" s="597">
        <v>108</v>
      </c>
      <c r="C112" s="597" t="s">
        <v>466</v>
      </c>
      <c r="D112" s="600" t="s">
        <v>402</v>
      </c>
      <c r="E112" s="600" t="s">
        <v>444</v>
      </c>
      <c r="F112" s="600" t="s">
        <v>437</v>
      </c>
      <c r="G112" s="597"/>
      <c r="H112" s="597"/>
    </row>
    <row r="113" spans="1:8" x14ac:dyDescent="0.35">
      <c r="A113" s="596"/>
      <c r="B113" s="597">
        <v>109</v>
      </c>
      <c r="C113" s="597" t="s">
        <v>467</v>
      </c>
      <c r="D113" s="600" t="s">
        <v>468</v>
      </c>
      <c r="E113" s="600" t="s">
        <v>444</v>
      </c>
      <c r="F113" s="600" t="s">
        <v>437</v>
      </c>
      <c r="G113" s="597"/>
      <c r="H113" s="597"/>
    </row>
    <row r="114" spans="1:8" x14ac:dyDescent="0.35">
      <c r="A114" s="596"/>
      <c r="B114" s="597">
        <v>110</v>
      </c>
      <c r="C114" s="597" t="s">
        <v>469</v>
      </c>
      <c r="D114" s="600" t="s">
        <v>408</v>
      </c>
      <c r="E114" s="600" t="s">
        <v>444</v>
      </c>
      <c r="F114" s="600" t="s">
        <v>437</v>
      </c>
      <c r="G114" s="597"/>
      <c r="H114" s="597"/>
    </row>
    <row r="115" spans="1:8" x14ac:dyDescent="0.35">
      <c r="A115" s="596"/>
      <c r="B115" s="597">
        <v>111</v>
      </c>
      <c r="C115" s="597" t="s">
        <v>470</v>
      </c>
      <c r="D115" s="600" t="s">
        <v>411</v>
      </c>
      <c r="E115" s="600" t="s">
        <v>444</v>
      </c>
      <c r="F115" s="600" t="s">
        <v>437</v>
      </c>
      <c r="G115" s="597"/>
      <c r="H115" s="597"/>
    </row>
    <row r="116" spans="1:8" x14ac:dyDescent="0.35">
      <c r="A116" s="596"/>
      <c r="B116" s="597">
        <v>112</v>
      </c>
      <c r="C116" s="597" t="s">
        <v>471</v>
      </c>
      <c r="D116" s="600" t="s">
        <v>422</v>
      </c>
      <c r="E116" s="600" t="s">
        <v>444</v>
      </c>
      <c r="F116" s="600" t="s">
        <v>437</v>
      </c>
      <c r="G116" s="597"/>
      <c r="H116" s="597"/>
    </row>
    <row r="117" spans="1:8" x14ac:dyDescent="0.35">
      <c r="A117" s="596"/>
      <c r="B117" s="597">
        <v>113</v>
      </c>
      <c r="C117" s="597" t="s">
        <v>522</v>
      </c>
      <c r="D117" s="600" t="s">
        <v>527</v>
      </c>
      <c r="E117" s="600" t="s">
        <v>478</v>
      </c>
      <c r="F117" s="600" t="s">
        <v>437</v>
      </c>
      <c r="G117" s="601" t="s">
        <v>528</v>
      </c>
      <c r="H117" s="601" t="s">
        <v>528</v>
      </c>
    </row>
    <row r="118" spans="1:8" x14ac:dyDescent="0.35">
      <c r="A118" s="596"/>
      <c r="B118" s="597">
        <v>114</v>
      </c>
      <c r="C118" s="597" t="s">
        <v>523</v>
      </c>
      <c r="D118" s="600" t="s">
        <v>527</v>
      </c>
      <c r="E118" s="600" t="s">
        <v>478</v>
      </c>
      <c r="F118" s="600" t="s">
        <v>437</v>
      </c>
      <c r="G118" s="597" t="s">
        <v>529</v>
      </c>
      <c r="H118" s="597" t="s">
        <v>529</v>
      </c>
    </row>
    <row r="119" spans="1:8" x14ac:dyDescent="0.35">
      <c r="A119" s="596"/>
      <c r="B119" s="597">
        <v>115</v>
      </c>
      <c r="C119" s="597" t="s">
        <v>530</v>
      </c>
      <c r="D119" s="600" t="s">
        <v>567</v>
      </c>
      <c r="E119" s="600" t="s">
        <v>478</v>
      </c>
      <c r="F119" s="600" t="s">
        <v>437</v>
      </c>
      <c r="G119" s="597" t="s">
        <v>529</v>
      </c>
      <c r="H119" s="597" t="s">
        <v>529</v>
      </c>
    </row>
    <row r="120" spans="1:8" x14ac:dyDescent="0.35">
      <c r="A120" s="596"/>
      <c r="B120" s="597">
        <v>116</v>
      </c>
      <c r="C120" s="597" t="s">
        <v>531</v>
      </c>
      <c r="D120" s="600" t="s">
        <v>568</v>
      </c>
      <c r="E120" s="600" t="s">
        <v>478</v>
      </c>
      <c r="F120" s="600" t="s">
        <v>437</v>
      </c>
      <c r="G120" s="597" t="s">
        <v>529</v>
      </c>
      <c r="H120" s="597" t="s">
        <v>529</v>
      </c>
    </row>
    <row r="121" spans="1:8" x14ac:dyDescent="0.35">
      <c r="A121" s="596"/>
      <c r="B121" s="597">
        <v>117</v>
      </c>
      <c r="C121" s="597" t="s">
        <v>532</v>
      </c>
      <c r="D121" s="600" t="s">
        <v>569</v>
      </c>
      <c r="E121" s="600" t="s">
        <v>478</v>
      </c>
      <c r="F121" s="600" t="s">
        <v>437</v>
      </c>
      <c r="G121" s="597" t="s">
        <v>529</v>
      </c>
      <c r="H121" s="597" t="s">
        <v>529</v>
      </c>
    </row>
    <row r="122" spans="1:8" x14ac:dyDescent="0.35">
      <c r="A122" s="596"/>
      <c r="B122" s="597">
        <v>118</v>
      </c>
      <c r="C122" s="597" t="s">
        <v>533</v>
      </c>
      <c r="D122" s="600" t="s">
        <v>570</v>
      </c>
      <c r="E122" s="600" t="s">
        <v>478</v>
      </c>
      <c r="F122" s="600" t="s">
        <v>437</v>
      </c>
      <c r="G122" s="597" t="s">
        <v>529</v>
      </c>
      <c r="H122" s="597" t="s">
        <v>529</v>
      </c>
    </row>
    <row r="123" spans="1:8" x14ac:dyDescent="0.35">
      <c r="A123" s="596"/>
      <c r="B123" s="597">
        <v>119</v>
      </c>
      <c r="C123" s="597" t="s">
        <v>534</v>
      </c>
      <c r="D123" s="600" t="s">
        <v>571</v>
      </c>
      <c r="E123" s="600" t="s">
        <v>478</v>
      </c>
      <c r="F123" s="600" t="s">
        <v>437</v>
      </c>
      <c r="G123" s="597" t="s">
        <v>529</v>
      </c>
      <c r="H123" s="597" t="s">
        <v>529</v>
      </c>
    </row>
    <row r="124" spans="1:8" x14ac:dyDescent="0.35">
      <c r="A124" s="596"/>
      <c r="B124" s="597">
        <v>120</v>
      </c>
      <c r="C124" s="597" t="s">
        <v>535</v>
      </c>
      <c r="D124" s="600" t="s">
        <v>572</v>
      </c>
      <c r="E124" s="600" t="s">
        <v>478</v>
      </c>
      <c r="F124" s="600" t="s">
        <v>437</v>
      </c>
      <c r="G124" s="597" t="s">
        <v>529</v>
      </c>
      <c r="H124" s="597" t="s">
        <v>529</v>
      </c>
    </row>
    <row r="125" spans="1:8" x14ac:dyDescent="0.35">
      <c r="A125" s="596"/>
      <c r="B125" s="597">
        <v>121</v>
      </c>
      <c r="C125" s="597" t="s">
        <v>536</v>
      </c>
      <c r="D125" s="600" t="s">
        <v>573</v>
      </c>
      <c r="E125" s="600" t="s">
        <v>478</v>
      </c>
      <c r="F125" s="600" t="s">
        <v>437</v>
      </c>
      <c r="G125" s="597" t="s">
        <v>529</v>
      </c>
      <c r="H125" s="597" t="s">
        <v>529</v>
      </c>
    </row>
    <row r="126" spans="1:8" x14ac:dyDescent="0.35">
      <c r="A126" s="596"/>
      <c r="B126" s="597">
        <v>122</v>
      </c>
      <c r="C126" s="597" t="s">
        <v>537</v>
      </c>
      <c r="D126" s="600" t="s">
        <v>574</v>
      </c>
      <c r="E126" s="600" t="s">
        <v>478</v>
      </c>
      <c r="F126" s="600" t="s">
        <v>437</v>
      </c>
      <c r="G126" s="597" t="s">
        <v>529</v>
      </c>
      <c r="H126" s="597" t="s">
        <v>529</v>
      </c>
    </row>
    <row r="127" spans="1:8" x14ac:dyDescent="0.35">
      <c r="A127" s="596"/>
      <c r="B127" s="597">
        <v>123</v>
      </c>
      <c r="C127" s="597" t="s">
        <v>538</v>
      </c>
      <c r="D127" s="600" t="s">
        <v>575</v>
      </c>
      <c r="E127" s="600" t="s">
        <v>478</v>
      </c>
      <c r="F127" s="600" t="s">
        <v>437</v>
      </c>
      <c r="G127" s="597" t="s">
        <v>529</v>
      </c>
      <c r="H127" s="597" t="s">
        <v>529</v>
      </c>
    </row>
    <row r="128" spans="1:8" x14ac:dyDescent="0.35">
      <c r="A128" s="596"/>
      <c r="B128" s="597">
        <v>124</v>
      </c>
      <c r="C128" s="597" t="s">
        <v>539</v>
      </c>
      <c r="D128" s="600" t="s">
        <v>576</v>
      </c>
      <c r="E128" s="600" t="s">
        <v>478</v>
      </c>
      <c r="F128" s="600" t="s">
        <v>437</v>
      </c>
      <c r="G128" s="597" t="s">
        <v>529</v>
      </c>
      <c r="H128" s="597" t="s">
        <v>529</v>
      </c>
    </row>
    <row r="129" spans="1:8" x14ac:dyDescent="0.35">
      <c r="A129" s="596" t="s">
        <v>540</v>
      </c>
      <c r="B129" s="597">
        <v>125</v>
      </c>
      <c r="C129" s="597" t="s">
        <v>442</v>
      </c>
      <c r="D129" s="600" t="s">
        <v>443</v>
      </c>
      <c r="E129" s="600" t="s">
        <v>444</v>
      </c>
      <c r="F129" s="600" t="s">
        <v>541</v>
      </c>
      <c r="G129" s="597"/>
      <c r="H129" s="597"/>
    </row>
    <row r="130" spans="1:8" x14ac:dyDescent="0.35">
      <c r="A130" s="596"/>
      <c r="B130" s="597">
        <v>126</v>
      </c>
      <c r="C130" s="597" t="s">
        <v>446</v>
      </c>
      <c r="D130" s="600" t="s">
        <v>435</v>
      </c>
      <c r="E130" s="600" t="s">
        <v>444</v>
      </c>
      <c r="F130" s="600" t="s">
        <v>541</v>
      </c>
      <c r="G130" s="597"/>
      <c r="H130" s="597"/>
    </row>
    <row r="131" spans="1:8" x14ac:dyDescent="0.35">
      <c r="A131" s="596"/>
      <c r="B131" s="597">
        <v>127</v>
      </c>
      <c r="C131" s="597" t="s">
        <v>447</v>
      </c>
      <c r="D131" s="600" t="s">
        <v>407</v>
      </c>
      <c r="E131" s="600" t="s">
        <v>444</v>
      </c>
      <c r="F131" s="600" t="s">
        <v>541</v>
      </c>
      <c r="G131" s="597"/>
      <c r="H131" s="597"/>
    </row>
    <row r="132" spans="1:8" x14ac:dyDescent="0.35">
      <c r="A132" s="596"/>
      <c r="B132" s="597">
        <v>128</v>
      </c>
      <c r="C132" s="597" t="s">
        <v>448</v>
      </c>
      <c r="D132" s="600" t="s">
        <v>449</v>
      </c>
      <c r="E132" s="600" t="s">
        <v>444</v>
      </c>
      <c r="F132" s="600" t="s">
        <v>541</v>
      </c>
      <c r="G132" s="597"/>
      <c r="H132" s="597"/>
    </row>
    <row r="133" spans="1:8" x14ac:dyDescent="0.35">
      <c r="A133" s="596"/>
      <c r="B133" s="597">
        <v>129</v>
      </c>
      <c r="C133" s="597" t="s">
        <v>450</v>
      </c>
      <c r="D133" s="600" t="s">
        <v>451</v>
      </c>
      <c r="E133" s="600" t="s">
        <v>444</v>
      </c>
      <c r="F133" s="600" t="s">
        <v>541</v>
      </c>
      <c r="G133" s="597"/>
      <c r="H133" s="597"/>
    </row>
    <row r="134" spans="1:8" x14ac:dyDescent="0.35">
      <c r="A134" s="596"/>
      <c r="B134" s="597">
        <v>130</v>
      </c>
      <c r="C134" s="597" t="s">
        <v>452</v>
      </c>
      <c r="D134" s="600" t="s">
        <v>453</v>
      </c>
      <c r="E134" s="600" t="s">
        <v>444</v>
      </c>
      <c r="F134" s="600" t="s">
        <v>541</v>
      </c>
      <c r="G134" s="597"/>
      <c r="H134" s="597"/>
    </row>
    <row r="135" spans="1:8" x14ac:dyDescent="0.35">
      <c r="A135" s="596"/>
      <c r="B135" s="597">
        <v>131</v>
      </c>
      <c r="C135" s="597" t="s">
        <v>454</v>
      </c>
      <c r="D135" s="600" t="s">
        <v>455</v>
      </c>
      <c r="E135" s="600" t="s">
        <v>444</v>
      </c>
      <c r="F135" s="600" t="s">
        <v>541</v>
      </c>
      <c r="G135" s="597"/>
      <c r="H135" s="597"/>
    </row>
    <row r="136" spans="1:8" x14ac:dyDescent="0.35">
      <c r="A136" s="596"/>
      <c r="B136" s="597">
        <v>132</v>
      </c>
      <c r="C136" s="597" t="s">
        <v>456</v>
      </c>
      <c r="D136" s="600" t="s">
        <v>457</v>
      </c>
      <c r="E136" s="600" t="s">
        <v>444</v>
      </c>
      <c r="F136" s="600" t="s">
        <v>541</v>
      </c>
      <c r="G136" s="597"/>
      <c r="H136" s="597"/>
    </row>
    <row r="137" spans="1:8" x14ac:dyDescent="0.35">
      <c r="A137" s="596"/>
      <c r="B137" s="597">
        <v>133</v>
      </c>
      <c r="C137" s="597" t="s">
        <v>458</v>
      </c>
      <c r="D137" s="600" t="s">
        <v>459</v>
      </c>
      <c r="E137" s="600" t="s">
        <v>444</v>
      </c>
      <c r="F137" s="600" t="s">
        <v>541</v>
      </c>
      <c r="G137" s="597"/>
      <c r="H137" s="597"/>
    </row>
    <row r="138" spans="1:8" x14ac:dyDescent="0.35">
      <c r="A138" s="596"/>
      <c r="B138" s="597">
        <v>134</v>
      </c>
      <c r="C138" s="597" t="s">
        <v>460</v>
      </c>
      <c r="D138" s="600" t="s">
        <v>425</v>
      </c>
      <c r="E138" s="600" t="s">
        <v>444</v>
      </c>
      <c r="F138" s="600" t="s">
        <v>541</v>
      </c>
      <c r="G138" s="597"/>
      <c r="H138" s="597"/>
    </row>
    <row r="139" spans="1:8" x14ac:dyDescent="0.35">
      <c r="A139" s="596"/>
      <c r="B139" s="597">
        <v>135</v>
      </c>
      <c r="C139" s="597" t="s">
        <v>461</v>
      </c>
      <c r="D139" s="600" t="s">
        <v>420</v>
      </c>
      <c r="E139" s="600" t="s">
        <v>444</v>
      </c>
      <c r="F139" s="600" t="s">
        <v>541</v>
      </c>
      <c r="G139" s="597"/>
      <c r="H139" s="597"/>
    </row>
    <row r="140" spans="1:8" x14ac:dyDescent="0.35">
      <c r="A140" s="596"/>
      <c r="B140" s="597">
        <v>136</v>
      </c>
      <c r="C140" s="597" t="s">
        <v>462</v>
      </c>
      <c r="D140" s="600" t="s">
        <v>400</v>
      </c>
      <c r="E140" s="600" t="s">
        <v>444</v>
      </c>
      <c r="F140" s="600" t="s">
        <v>541</v>
      </c>
      <c r="G140" s="597"/>
      <c r="H140" s="597"/>
    </row>
    <row r="141" spans="1:8" x14ac:dyDescent="0.35">
      <c r="A141" s="596"/>
      <c r="B141" s="597">
        <v>137</v>
      </c>
      <c r="C141" s="597" t="s">
        <v>463</v>
      </c>
      <c r="D141" s="600" t="s">
        <v>409</v>
      </c>
      <c r="E141" s="600" t="s">
        <v>444</v>
      </c>
      <c r="F141" s="600" t="s">
        <v>541</v>
      </c>
      <c r="G141" s="597"/>
      <c r="H141" s="597"/>
    </row>
    <row r="142" spans="1:8" x14ac:dyDescent="0.35">
      <c r="A142" s="596"/>
      <c r="B142" s="597">
        <v>138</v>
      </c>
      <c r="C142" s="597" t="s">
        <v>464</v>
      </c>
      <c r="D142" s="600" t="s">
        <v>410</v>
      </c>
      <c r="E142" s="600" t="s">
        <v>444</v>
      </c>
      <c r="F142" s="600" t="s">
        <v>541</v>
      </c>
      <c r="G142" s="597"/>
      <c r="H142" s="597"/>
    </row>
    <row r="143" spans="1:8" x14ac:dyDescent="0.35">
      <c r="A143" s="596"/>
      <c r="B143" s="597">
        <v>139</v>
      </c>
      <c r="C143" s="597" t="s">
        <v>465</v>
      </c>
      <c r="D143" s="600" t="s">
        <v>403</v>
      </c>
      <c r="E143" s="600" t="s">
        <v>444</v>
      </c>
      <c r="F143" s="600" t="s">
        <v>541</v>
      </c>
      <c r="G143" s="597"/>
      <c r="H143" s="597"/>
    </row>
    <row r="144" spans="1:8" x14ac:dyDescent="0.35">
      <c r="A144" s="596"/>
      <c r="B144" s="597">
        <v>140</v>
      </c>
      <c r="C144" s="597" t="s">
        <v>466</v>
      </c>
      <c r="D144" s="600" t="s">
        <v>402</v>
      </c>
      <c r="E144" s="600" t="s">
        <v>444</v>
      </c>
      <c r="F144" s="600" t="s">
        <v>541</v>
      </c>
      <c r="G144" s="597"/>
      <c r="H144" s="597"/>
    </row>
    <row r="145" spans="1:8" x14ac:dyDescent="0.35">
      <c r="A145" s="596"/>
      <c r="B145" s="597">
        <v>141</v>
      </c>
      <c r="C145" s="597" t="s">
        <v>467</v>
      </c>
      <c r="D145" s="600" t="s">
        <v>468</v>
      </c>
      <c r="E145" s="600" t="s">
        <v>444</v>
      </c>
      <c r="F145" s="600" t="s">
        <v>541</v>
      </c>
      <c r="G145" s="597"/>
      <c r="H145" s="597"/>
    </row>
    <row r="146" spans="1:8" x14ac:dyDescent="0.35">
      <c r="A146" s="596"/>
      <c r="B146" s="597">
        <v>142</v>
      </c>
      <c r="C146" s="597" t="s">
        <v>469</v>
      </c>
      <c r="D146" s="600" t="s">
        <v>408</v>
      </c>
      <c r="E146" s="600" t="s">
        <v>444</v>
      </c>
      <c r="F146" s="600" t="s">
        <v>541</v>
      </c>
      <c r="G146" s="597"/>
      <c r="H146" s="597"/>
    </row>
    <row r="147" spans="1:8" x14ac:dyDescent="0.35">
      <c r="A147" s="596"/>
      <c r="B147" s="597">
        <v>143</v>
      </c>
      <c r="C147" s="597" t="s">
        <v>470</v>
      </c>
      <c r="D147" s="600" t="s">
        <v>411</v>
      </c>
      <c r="E147" s="600" t="s">
        <v>444</v>
      </c>
      <c r="F147" s="600" t="s">
        <v>541</v>
      </c>
      <c r="G147" s="597"/>
      <c r="H147" s="597"/>
    </row>
    <row r="148" spans="1:8" x14ac:dyDescent="0.35">
      <c r="A148" s="596"/>
      <c r="B148" s="597">
        <v>144</v>
      </c>
      <c r="C148" s="597" t="s">
        <v>471</v>
      </c>
      <c r="D148" s="600" t="s">
        <v>422</v>
      </c>
      <c r="E148" s="600" t="s">
        <v>444</v>
      </c>
      <c r="F148" s="600" t="s">
        <v>541</v>
      </c>
      <c r="G148" s="597"/>
      <c r="H148" s="597"/>
    </row>
    <row r="149" spans="1:8" x14ac:dyDescent="0.35">
      <c r="A149" s="596"/>
      <c r="B149" s="597">
        <v>145</v>
      </c>
      <c r="C149" s="597" t="s">
        <v>472</v>
      </c>
      <c r="D149" s="600" t="s">
        <v>405</v>
      </c>
      <c r="E149" s="600" t="s">
        <v>444</v>
      </c>
      <c r="F149" s="600" t="s">
        <v>541</v>
      </c>
      <c r="G149" s="597"/>
      <c r="H149" s="597"/>
    </row>
    <row r="150" spans="1:8" x14ac:dyDescent="0.35">
      <c r="A150" s="596"/>
      <c r="B150" s="597">
        <v>146</v>
      </c>
      <c r="C150" s="597" t="s">
        <v>473</v>
      </c>
      <c r="D150" s="600" t="s">
        <v>426</v>
      </c>
      <c r="E150" s="600" t="s">
        <v>444</v>
      </c>
      <c r="F150" s="600" t="s">
        <v>541</v>
      </c>
      <c r="G150" s="597"/>
      <c r="H150" s="597"/>
    </row>
    <row r="151" spans="1:8" x14ac:dyDescent="0.35">
      <c r="A151" s="596"/>
      <c r="B151" s="597">
        <v>147</v>
      </c>
      <c r="C151" s="597" t="s">
        <v>474</v>
      </c>
      <c r="D151" s="600" t="s">
        <v>399</v>
      </c>
      <c r="E151" s="600" t="s">
        <v>444</v>
      </c>
      <c r="F151" s="600" t="s">
        <v>541</v>
      </c>
      <c r="G151" s="597"/>
      <c r="H151" s="597"/>
    </row>
    <row r="152" spans="1:8" x14ac:dyDescent="0.35">
      <c r="A152" s="596"/>
      <c r="B152" s="597">
        <v>148</v>
      </c>
      <c r="C152" s="601" t="s">
        <v>522</v>
      </c>
      <c r="D152" s="602" t="s">
        <v>527</v>
      </c>
      <c r="E152" s="602" t="s">
        <v>478</v>
      </c>
      <c r="F152" s="602" t="s">
        <v>541</v>
      </c>
      <c r="G152" s="601" t="s">
        <v>528</v>
      </c>
      <c r="H152" s="601" t="s">
        <v>528</v>
      </c>
    </row>
    <row r="154" spans="1:8" x14ac:dyDescent="0.35">
      <c r="G154" s="579" t="s">
        <v>8490</v>
      </c>
    </row>
    <row r="155" spans="1:8" x14ac:dyDescent="0.35">
      <c r="G155" s="579" t="s">
        <v>398</v>
      </c>
    </row>
  </sheetData>
  <mergeCells count="1">
    <mergeCell ref="B2:G2"/>
  </mergeCells>
  <pageMargins left="0.7" right="0.7" top="0.75" bottom="0.75" header="0.3" footer="0.3"/>
  <pageSetup scale="6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1">
    <tabColor rgb="FFFF0000"/>
  </sheetPr>
  <dimension ref="A1:AM36"/>
  <sheetViews>
    <sheetView topLeftCell="A22" zoomScale="110" zoomScaleNormal="110" workbookViewId="0">
      <selection activeCell="T29" sqref="T29:AA36"/>
    </sheetView>
  </sheetViews>
  <sheetFormatPr defaultColWidth="9.1796875" defaultRowHeight="15.75" customHeight="1" x14ac:dyDescent="0.4"/>
  <cols>
    <col min="1" max="1" width="3.1796875" style="11" customWidth="1"/>
    <col min="2" max="2" width="10.453125" style="3" customWidth="1"/>
    <col min="3" max="3" width="2.453125" style="1" customWidth="1"/>
    <col min="4" max="4" width="6.54296875" style="1" customWidth="1"/>
    <col min="5" max="5" width="1.7265625" style="3" customWidth="1"/>
    <col min="6" max="6" width="3.453125" style="1" customWidth="1"/>
    <col min="7" max="7" width="3.54296875" style="1" customWidth="1"/>
    <col min="8" max="8" width="6.81640625" style="1" customWidth="1"/>
    <col min="9" max="9" width="1.7265625" style="1" customWidth="1"/>
    <col min="10" max="10" width="3.26953125" style="1" customWidth="1"/>
    <col min="11" max="11" width="3.54296875" style="1" customWidth="1"/>
    <col min="12" max="12" width="7.54296875" style="1" customWidth="1"/>
    <col min="13" max="13" width="2.453125" style="1" customWidth="1"/>
    <col min="14" max="14" width="3.26953125" style="1" customWidth="1"/>
    <col min="15" max="15" width="3.54296875" style="1" customWidth="1"/>
    <col min="16" max="16" width="7.7265625" style="1" customWidth="1"/>
    <col min="17" max="17" width="1.7265625" style="1" customWidth="1"/>
    <col min="18" max="18" width="3.26953125" style="1" customWidth="1"/>
    <col min="19" max="19" width="3.54296875" style="1" customWidth="1"/>
    <col min="20" max="20" width="9.7265625" style="1" customWidth="1"/>
    <col min="21" max="21" width="1.7265625" style="1" customWidth="1"/>
    <col min="22" max="22" width="3.26953125" style="1" customWidth="1"/>
    <col min="23" max="23" width="3.54296875" style="1" customWidth="1"/>
    <col min="24" max="24" width="5.7265625" style="1" customWidth="1"/>
    <col min="25" max="26" width="2.26953125" style="1" customWidth="1"/>
    <col min="27" max="27" width="4" style="1" customWidth="1"/>
    <col min="28" max="28" width="5.54296875" style="1" customWidth="1"/>
    <col min="29" max="30" width="2.26953125" style="1" customWidth="1"/>
    <col min="31" max="31" width="4" style="1" customWidth="1"/>
    <col min="32" max="32" width="4" style="11" customWidth="1"/>
    <col min="33" max="33" width="5.1796875" style="11" customWidth="1"/>
    <col min="34" max="34" width="7.81640625" style="11" customWidth="1"/>
    <col min="35" max="35" width="9.81640625" style="11" customWidth="1"/>
    <col min="36" max="36" width="12" style="11" customWidth="1"/>
    <col min="37" max="37" width="9.26953125" style="11" customWidth="1"/>
    <col min="38" max="38" width="12.1796875" style="338" customWidth="1"/>
    <col min="39" max="39" width="10.7265625" style="338" customWidth="1"/>
    <col min="40" max="54" width="9.1796875" style="1" customWidth="1"/>
    <col min="55" max="16384" width="9.1796875" style="1"/>
  </cols>
  <sheetData>
    <row r="1" spans="1:39" ht="22.5" customHeight="1" x14ac:dyDescent="0.45">
      <c r="A1" s="1054" t="s">
        <v>825</v>
      </c>
      <c r="B1" s="1054"/>
      <c r="C1" s="1054"/>
      <c r="D1" s="1054"/>
      <c r="E1" s="12"/>
      <c r="F1" s="12"/>
      <c r="G1" s="12"/>
      <c r="H1" s="1018" t="s">
        <v>566</v>
      </c>
      <c r="I1" s="1018"/>
      <c r="J1" s="1018"/>
      <c r="K1" s="1018"/>
      <c r="L1" s="1018"/>
      <c r="M1" s="1018"/>
      <c r="N1" s="1018"/>
      <c r="O1" s="1018"/>
      <c r="P1" s="1018"/>
      <c r="Q1" s="1018"/>
      <c r="R1" s="1018"/>
      <c r="S1" s="1018"/>
      <c r="T1" s="1018"/>
      <c r="U1" s="1018"/>
      <c r="V1" s="1018"/>
      <c r="W1" s="1018"/>
      <c r="X1" s="1018"/>
      <c r="Y1" s="13"/>
      <c r="Z1" s="13"/>
      <c r="AA1" s="83" t="s">
        <v>10010</v>
      </c>
      <c r="AL1" s="340" t="s">
        <v>841</v>
      </c>
      <c r="AM1" s="340" t="s">
        <v>839</v>
      </c>
    </row>
    <row r="2" spans="1:39" ht="15.75" customHeight="1" x14ac:dyDescent="0.4">
      <c r="A2" s="1054"/>
      <c r="B2" s="1054"/>
      <c r="C2" s="1054"/>
      <c r="D2" s="1054"/>
      <c r="E2" s="6"/>
      <c r="F2" s="7"/>
      <c r="G2" s="8"/>
      <c r="H2" s="1007" t="s">
        <v>10157</v>
      </c>
      <c r="I2" s="1034"/>
      <c r="J2" s="1034"/>
      <c r="K2" s="1034"/>
      <c r="L2" s="1034"/>
      <c r="M2" s="1034"/>
      <c r="N2" s="1034"/>
      <c r="O2" s="1034"/>
      <c r="P2" s="1034"/>
      <c r="Q2" s="1034"/>
      <c r="R2" s="1034"/>
      <c r="S2" s="1034"/>
      <c r="T2" s="1034"/>
      <c r="U2" s="1034"/>
      <c r="V2" s="1034"/>
      <c r="W2" s="1034"/>
      <c r="X2" s="1034"/>
      <c r="Y2" s="57"/>
      <c r="Z2" s="57"/>
      <c r="AA2" s="57"/>
      <c r="AB2" s="57"/>
      <c r="AC2" s="9"/>
      <c r="AD2" s="9"/>
      <c r="AE2" s="5"/>
      <c r="AF2" s="543"/>
      <c r="AI2" s="11" t="s">
        <v>4652</v>
      </c>
      <c r="AK2" s="340" t="s">
        <v>844</v>
      </c>
      <c r="AL2" s="340" t="s">
        <v>837</v>
      </c>
      <c r="AM2" s="340" t="s">
        <v>842</v>
      </c>
    </row>
    <row r="3" spans="1:39" ht="15.75" customHeight="1" x14ac:dyDescent="0.4">
      <c r="A3" s="4"/>
      <c r="B3" s="7"/>
      <c r="C3" s="7"/>
      <c r="D3" s="4"/>
      <c r="E3" s="7"/>
      <c r="F3" s="7"/>
      <c r="G3" s="4"/>
      <c r="H3" s="7"/>
      <c r="I3" s="7"/>
      <c r="J3" s="4"/>
      <c r="K3" s="4"/>
      <c r="L3" s="7"/>
      <c r="M3" s="7"/>
      <c r="N3" s="4"/>
      <c r="O3" s="7"/>
      <c r="P3" s="48"/>
      <c r="Q3" s="48"/>
      <c r="R3" s="48"/>
      <c r="S3" s="48"/>
      <c r="T3" s="48"/>
      <c r="U3" s="48"/>
      <c r="V3" s="48"/>
      <c r="W3" s="48"/>
      <c r="X3" s="48"/>
      <c r="Y3" s="14"/>
      <c r="Z3" s="14"/>
      <c r="AA3" s="14"/>
      <c r="AB3" s="14"/>
      <c r="AC3" s="10"/>
      <c r="AD3" s="10"/>
      <c r="AE3" s="5"/>
      <c r="AF3" s="11">
        <v>2000</v>
      </c>
      <c r="AL3" s="340" t="s">
        <v>844</v>
      </c>
      <c r="AM3" s="340" t="s">
        <v>412</v>
      </c>
    </row>
    <row r="4" spans="1:39" s="2" customFormat="1" ht="15.75" customHeight="1" x14ac:dyDescent="0.35">
      <c r="A4" s="45" t="s">
        <v>17</v>
      </c>
      <c r="B4" s="46" t="s">
        <v>27</v>
      </c>
      <c r="C4" s="47"/>
      <c r="D4" s="1051" t="s">
        <v>20</v>
      </c>
      <c r="E4" s="1052"/>
      <c r="F4" s="1052"/>
      <c r="G4" s="1053"/>
      <c r="H4" s="1051" t="s">
        <v>21</v>
      </c>
      <c r="I4" s="1052"/>
      <c r="J4" s="1052"/>
      <c r="K4" s="1053"/>
      <c r="L4" s="1051" t="s">
        <v>22</v>
      </c>
      <c r="M4" s="1052"/>
      <c r="N4" s="1052"/>
      <c r="O4" s="1053"/>
      <c r="P4" s="1051" t="s">
        <v>23</v>
      </c>
      <c r="Q4" s="1052"/>
      <c r="R4" s="1052"/>
      <c r="S4" s="1053"/>
      <c r="T4" s="1051" t="s">
        <v>24</v>
      </c>
      <c r="U4" s="1052"/>
      <c r="V4" s="1052"/>
      <c r="W4" s="1053"/>
      <c r="X4" s="1051" t="s">
        <v>25</v>
      </c>
      <c r="Y4" s="1052"/>
      <c r="Z4" s="1052"/>
      <c r="AA4" s="1053"/>
      <c r="AB4" s="1055" t="s">
        <v>26</v>
      </c>
      <c r="AC4" s="1056"/>
      <c r="AD4" s="1056"/>
      <c r="AE4" s="1057"/>
      <c r="AF4" s="237" t="s">
        <v>35</v>
      </c>
      <c r="AG4" s="238" t="s">
        <v>646</v>
      </c>
      <c r="AH4" s="238" t="s">
        <v>18</v>
      </c>
      <c r="AI4" s="238" t="s">
        <v>29</v>
      </c>
      <c r="AJ4" s="238" t="s">
        <v>30</v>
      </c>
      <c r="AK4" s="238" t="s">
        <v>28</v>
      </c>
      <c r="AL4" s="340" t="s">
        <v>10134</v>
      </c>
      <c r="AM4" s="339"/>
    </row>
    <row r="5" spans="1:39" ht="15.75" customHeight="1" x14ac:dyDescent="0.4">
      <c r="A5" s="105">
        <v>1</v>
      </c>
      <c r="B5" s="51" t="s">
        <v>8494</v>
      </c>
      <c r="C5" s="992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 t="s">
        <v>7086</v>
      </c>
      <c r="Y5" s="18">
        <v>4</v>
      </c>
      <c r="Z5" s="18"/>
      <c r="AA5" s="114" t="s">
        <v>794</v>
      </c>
      <c r="AB5" s="15"/>
      <c r="AC5" s="17"/>
      <c r="AD5" s="18"/>
      <c r="AE5" s="310"/>
    </row>
    <row r="6" spans="1:39" ht="15.75" customHeight="1" x14ac:dyDescent="0.4">
      <c r="A6" s="107"/>
      <c r="B6" s="52" t="s">
        <v>844</v>
      </c>
      <c r="C6" s="993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311"/>
    </row>
    <row r="7" spans="1:39" ht="15.75" customHeight="1" x14ac:dyDescent="0.4">
      <c r="A7" s="107"/>
      <c r="B7" s="52"/>
      <c r="C7" s="994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 t="s">
        <v>7086</v>
      </c>
      <c r="U7" s="28">
        <v>4</v>
      </c>
      <c r="V7" s="28"/>
      <c r="W7" s="110" t="s">
        <v>794</v>
      </c>
      <c r="X7" s="25" t="s">
        <v>7086</v>
      </c>
      <c r="Y7" s="28">
        <v>4</v>
      </c>
      <c r="Z7" s="28"/>
      <c r="AA7" s="110" t="s">
        <v>794</v>
      </c>
      <c r="AB7" s="25"/>
      <c r="AC7" s="27"/>
      <c r="AD7" s="28"/>
      <c r="AE7" s="312"/>
    </row>
    <row r="8" spans="1:39" ht="15.75" customHeight="1" x14ac:dyDescent="0.4">
      <c r="A8" s="107"/>
      <c r="B8" s="52"/>
      <c r="C8" s="994" t="s">
        <v>547</v>
      </c>
      <c r="D8" s="40"/>
      <c r="E8" s="41"/>
      <c r="F8" s="42"/>
      <c r="G8" s="108"/>
      <c r="H8" s="40" t="s">
        <v>4661</v>
      </c>
      <c r="I8" s="42">
        <v>3</v>
      </c>
      <c r="J8" s="42"/>
      <c r="K8" s="108" t="s">
        <v>604</v>
      </c>
      <c r="L8" s="40"/>
      <c r="M8" s="42"/>
      <c r="N8" s="42"/>
      <c r="O8" s="108"/>
      <c r="P8" s="40" t="s">
        <v>4661</v>
      </c>
      <c r="Q8" s="41">
        <v>3</v>
      </c>
      <c r="R8" s="42"/>
      <c r="S8" s="108" t="s">
        <v>604</v>
      </c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313"/>
    </row>
    <row r="9" spans="1:39" ht="15.75" customHeight="1" x14ac:dyDescent="0.4">
      <c r="A9" s="105">
        <v>2</v>
      </c>
      <c r="B9" s="51" t="s">
        <v>7230</v>
      </c>
      <c r="C9" s="992" t="s">
        <v>0</v>
      </c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 t="s">
        <v>5554</v>
      </c>
      <c r="Y9" s="18">
        <v>5</v>
      </c>
      <c r="Z9" s="18"/>
      <c r="AA9" s="114" t="s">
        <v>219</v>
      </c>
      <c r="AB9" s="15"/>
      <c r="AC9" s="17"/>
      <c r="AD9" s="18"/>
      <c r="AE9" s="310"/>
    </row>
    <row r="10" spans="1:39" ht="15.75" customHeight="1" x14ac:dyDescent="0.4">
      <c r="A10" s="107"/>
      <c r="B10" s="52" t="s">
        <v>844</v>
      </c>
      <c r="C10" s="993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311"/>
    </row>
    <row r="11" spans="1:39" ht="15.75" customHeight="1" x14ac:dyDescent="0.4">
      <c r="A11" s="107"/>
      <c r="B11" s="52"/>
      <c r="C11" s="994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 t="s">
        <v>5554</v>
      </c>
      <c r="U11" s="28">
        <v>5</v>
      </c>
      <c r="V11" s="28"/>
      <c r="W11" s="110" t="s">
        <v>219</v>
      </c>
      <c r="X11" s="25" t="s">
        <v>5554</v>
      </c>
      <c r="Y11" s="28">
        <v>5</v>
      </c>
      <c r="Z11" s="28"/>
      <c r="AA11" s="110" t="s">
        <v>219</v>
      </c>
      <c r="AB11" s="25"/>
      <c r="AC11" s="27"/>
      <c r="AD11" s="28"/>
      <c r="AE11" s="312"/>
    </row>
    <row r="12" spans="1:39" ht="15.75" customHeight="1" x14ac:dyDescent="0.4">
      <c r="A12" s="107"/>
      <c r="B12" s="52"/>
      <c r="C12" s="994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 t="s">
        <v>4653</v>
      </c>
      <c r="Y12" s="43"/>
      <c r="Z12" s="43"/>
      <c r="AA12" s="109"/>
      <c r="AB12" s="40"/>
      <c r="AC12" s="41"/>
      <c r="AD12" s="42"/>
      <c r="AE12" s="313"/>
    </row>
    <row r="13" spans="1:39" ht="15.75" customHeight="1" x14ac:dyDescent="0.4">
      <c r="A13" s="105">
        <v>3</v>
      </c>
      <c r="B13" s="51" t="s">
        <v>7231</v>
      </c>
      <c r="C13" s="992" t="s">
        <v>0</v>
      </c>
      <c r="D13" s="15"/>
      <c r="E13" s="16"/>
      <c r="F13" s="16"/>
      <c r="G13" s="115"/>
      <c r="H13" s="15"/>
      <c r="I13" s="17"/>
      <c r="J13" s="18"/>
      <c r="K13" s="114"/>
      <c r="L13" s="15"/>
      <c r="M13" s="18"/>
      <c r="N13" s="18"/>
      <c r="O13" s="114"/>
      <c r="P13" s="34"/>
      <c r="Q13" s="35"/>
      <c r="R13" s="36"/>
      <c r="S13" s="114"/>
      <c r="T13" s="15"/>
      <c r="U13" s="18"/>
      <c r="V13" s="18"/>
      <c r="W13" s="114"/>
      <c r="X13" s="18" t="s">
        <v>6630</v>
      </c>
      <c r="Y13" s="18">
        <v>4</v>
      </c>
      <c r="Z13" s="18"/>
      <c r="AA13" s="114" t="s">
        <v>229</v>
      </c>
      <c r="AB13" s="15"/>
      <c r="AC13" s="17"/>
      <c r="AD13" s="18"/>
      <c r="AE13" s="310"/>
    </row>
    <row r="14" spans="1:39" ht="15.75" customHeight="1" x14ac:dyDescent="0.4">
      <c r="A14" s="107"/>
      <c r="B14" s="52" t="s">
        <v>844</v>
      </c>
      <c r="C14" s="993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37"/>
      <c r="Q14" s="38"/>
      <c r="R14" s="39"/>
      <c r="S14" s="112"/>
      <c r="T14" s="20"/>
      <c r="U14" s="22"/>
      <c r="V14" s="22"/>
      <c r="W14" s="112"/>
      <c r="X14" s="20"/>
      <c r="Y14" s="24"/>
      <c r="Z14" s="24"/>
      <c r="AA14" s="112"/>
      <c r="AB14" s="20"/>
      <c r="AC14" s="22"/>
      <c r="AD14" s="22"/>
      <c r="AE14" s="311"/>
    </row>
    <row r="15" spans="1:39" ht="15.75" customHeight="1" x14ac:dyDescent="0.4">
      <c r="A15" s="107"/>
      <c r="B15" s="52"/>
      <c r="C15" s="994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25"/>
      <c r="Q15" s="27"/>
      <c r="R15" s="28"/>
      <c r="S15" s="110"/>
      <c r="T15" s="25" t="s">
        <v>6627</v>
      </c>
      <c r="U15" s="28">
        <v>4</v>
      </c>
      <c r="V15" s="28"/>
      <c r="W15" s="110" t="s">
        <v>229</v>
      </c>
      <c r="X15" s="25" t="s">
        <v>6630</v>
      </c>
      <c r="Y15" s="28">
        <v>4</v>
      </c>
      <c r="Z15" s="28"/>
      <c r="AA15" s="110" t="s">
        <v>229</v>
      </c>
      <c r="AB15" s="25"/>
      <c r="AC15" s="27"/>
      <c r="AD15" s="28"/>
      <c r="AE15" s="312"/>
    </row>
    <row r="16" spans="1:39" ht="15.75" customHeight="1" x14ac:dyDescent="0.4">
      <c r="A16" s="107"/>
      <c r="B16" s="52"/>
      <c r="C16" s="994"/>
      <c r="D16" s="40"/>
      <c r="E16" s="41"/>
      <c r="F16" s="42"/>
      <c r="G16" s="108"/>
      <c r="H16" s="40"/>
      <c r="I16" s="42"/>
      <c r="J16" s="42"/>
      <c r="K16" s="108"/>
      <c r="L16" s="40"/>
      <c r="M16" s="42"/>
      <c r="N16" s="42"/>
      <c r="O16" s="108"/>
      <c r="P16" s="40"/>
      <c r="Q16" s="41"/>
      <c r="R16" s="42"/>
      <c r="S16" s="108"/>
      <c r="T16" s="40" t="s">
        <v>10052</v>
      </c>
      <c r="U16" s="42"/>
      <c r="V16" s="42"/>
      <c r="W16" s="108"/>
      <c r="X16" s="40"/>
      <c r="Y16" s="43"/>
      <c r="Z16" s="43"/>
      <c r="AA16" s="109"/>
      <c r="AB16" s="40"/>
      <c r="AC16" s="41"/>
      <c r="AD16" s="42"/>
      <c r="AE16" s="313"/>
    </row>
    <row r="17" spans="1:31" ht="15.75" customHeight="1" x14ac:dyDescent="0.4">
      <c r="A17" s="105">
        <v>4</v>
      </c>
      <c r="B17" s="51" t="s">
        <v>8548</v>
      </c>
      <c r="C17" s="992" t="s">
        <v>0</v>
      </c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 t="s">
        <v>6631</v>
      </c>
      <c r="Y17" s="18">
        <v>4</v>
      </c>
      <c r="Z17" s="18"/>
      <c r="AA17" s="114" t="s">
        <v>259</v>
      </c>
      <c r="AB17" s="15"/>
      <c r="AC17" s="17"/>
      <c r="AD17" s="18"/>
      <c r="AE17" s="310"/>
    </row>
    <row r="18" spans="1:31" ht="15.75" customHeight="1" x14ac:dyDescent="0.4">
      <c r="A18" s="107"/>
      <c r="B18" s="52" t="s">
        <v>844</v>
      </c>
      <c r="C18" s="993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311"/>
    </row>
    <row r="19" spans="1:31" ht="15.75" customHeight="1" x14ac:dyDescent="0.4">
      <c r="A19" s="107"/>
      <c r="B19" s="52"/>
      <c r="C19" s="994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 t="s">
        <v>6631</v>
      </c>
      <c r="U19" s="28">
        <v>4</v>
      </c>
      <c r="V19" s="28"/>
      <c r="W19" s="110" t="s">
        <v>259</v>
      </c>
      <c r="X19" s="25" t="s">
        <v>6631</v>
      </c>
      <c r="Y19" s="28">
        <v>4</v>
      </c>
      <c r="Z19" s="28"/>
      <c r="AA19" s="110" t="s">
        <v>259</v>
      </c>
      <c r="AB19" s="25"/>
      <c r="AC19" s="27"/>
      <c r="AD19" s="28"/>
      <c r="AE19" s="312"/>
    </row>
    <row r="20" spans="1:31" ht="15.75" customHeight="1" x14ac:dyDescent="0.4">
      <c r="A20" s="106"/>
      <c r="B20" s="52"/>
      <c r="C20" s="995" t="s">
        <v>547</v>
      </c>
      <c r="D20" s="25"/>
      <c r="E20" s="26"/>
      <c r="F20" s="26"/>
      <c r="G20" s="111"/>
      <c r="H20" s="25" t="s">
        <v>6631</v>
      </c>
      <c r="I20" s="28">
        <v>3</v>
      </c>
      <c r="J20" s="28"/>
      <c r="K20" s="110" t="s">
        <v>259</v>
      </c>
      <c r="L20" s="25" t="s">
        <v>6631</v>
      </c>
      <c r="M20" s="28">
        <v>3</v>
      </c>
      <c r="N20" s="28"/>
      <c r="O20" s="110" t="s">
        <v>259</v>
      </c>
      <c r="P20" s="25" t="s">
        <v>6631</v>
      </c>
      <c r="Q20" s="27">
        <v>3</v>
      </c>
      <c r="R20" s="28"/>
      <c r="S20" s="110" t="s">
        <v>259</v>
      </c>
      <c r="T20" s="25"/>
      <c r="U20" s="28"/>
      <c r="V20" s="28"/>
      <c r="W20" s="110"/>
      <c r="X20" s="25"/>
      <c r="Y20" s="33"/>
      <c r="Z20" s="33"/>
      <c r="AA20" s="116"/>
      <c r="AB20" s="25"/>
      <c r="AC20" s="27"/>
      <c r="AD20" s="28"/>
      <c r="AE20" s="312"/>
    </row>
    <row r="21" spans="1:31" ht="15.75" customHeight="1" x14ac:dyDescent="0.4">
      <c r="A21" s="105">
        <v>5</v>
      </c>
      <c r="B21" s="51" t="s">
        <v>8549</v>
      </c>
      <c r="C21" s="992" t="s">
        <v>0</v>
      </c>
      <c r="D21" s="15"/>
      <c r="E21" s="16"/>
      <c r="F21" s="16"/>
      <c r="G21" s="115"/>
      <c r="H21" s="15"/>
      <c r="I21" s="17"/>
      <c r="J21" s="18"/>
      <c r="K21" s="114"/>
      <c r="L21" s="18"/>
      <c r="M21" s="18"/>
      <c r="N21" s="18"/>
      <c r="O21" s="114"/>
      <c r="P21" s="18"/>
      <c r="Q21" s="18"/>
      <c r="R21" s="18"/>
      <c r="S21" s="114"/>
      <c r="T21" s="15"/>
      <c r="U21" s="18"/>
      <c r="V21" s="18"/>
      <c r="W21" s="114"/>
      <c r="X21" s="15" t="s">
        <v>6631</v>
      </c>
      <c r="Y21" s="18">
        <v>4</v>
      </c>
      <c r="Z21" s="18"/>
      <c r="AA21" s="114" t="s">
        <v>246</v>
      </c>
      <c r="AB21" s="15"/>
      <c r="AC21" s="18"/>
      <c r="AD21" s="18"/>
      <c r="AE21" s="310"/>
    </row>
    <row r="22" spans="1:31" ht="15.75" customHeight="1" x14ac:dyDescent="0.4">
      <c r="A22" s="107"/>
      <c r="B22" s="52" t="s">
        <v>844</v>
      </c>
      <c r="C22" s="993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20"/>
      <c r="Q22" s="24"/>
      <c r="R22" s="22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311"/>
    </row>
    <row r="23" spans="1:31" ht="15.75" customHeight="1" x14ac:dyDescent="0.4">
      <c r="A23" s="107"/>
      <c r="B23" s="52"/>
      <c r="C23" s="994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8"/>
      <c r="R23" s="28"/>
      <c r="S23" s="110"/>
      <c r="T23" s="25" t="s">
        <v>6631</v>
      </c>
      <c r="U23" s="28">
        <v>4</v>
      </c>
      <c r="V23" s="28"/>
      <c r="W23" s="110" t="s">
        <v>246</v>
      </c>
      <c r="X23" s="25" t="s">
        <v>6631</v>
      </c>
      <c r="Y23" s="28">
        <v>4</v>
      </c>
      <c r="Z23" s="28"/>
      <c r="AA23" s="110" t="s">
        <v>246</v>
      </c>
      <c r="AB23" s="25"/>
      <c r="AC23" s="27"/>
      <c r="AD23" s="28"/>
      <c r="AE23" s="312"/>
    </row>
    <row r="24" spans="1:31" ht="15.75" customHeight="1" x14ac:dyDescent="0.4">
      <c r="A24" s="107"/>
      <c r="B24" s="52"/>
      <c r="C24" s="994" t="s">
        <v>547</v>
      </c>
      <c r="D24" s="25"/>
      <c r="E24" s="26"/>
      <c r="F24" s="26"/>
      <c r="G24" s="111"/>
      <c r="H24" s="25" t="s">
        <v>6631</v>
      </c>
      <c r="I24" s="28">
        <v>3</v>
      </c>
      <c r="J24" s="28"/>
      <c r="K24" s="110" t="s">
        <v>246</v>
      </c>
      <c r="L24" s="25" t="s">
        <v>6631</v>
      </c>
      <c r="M24" s="28">
        <v>3</v>
      </c>
      <c r="N24" s="28"/>
      <c r="O24" s="110" t="s">
        <v>246</v>
      </c>
      <c r="P24" s="25" t="s">
        <v>6631</v>
      </c>
      <c r="Q24" s="28">
        <v>3</v>
      </c>
      <c r="R24" s="28"/>
      <c r="S24" s="110" t="s">
        <v>246</v>
      </c>
      <c r="T24" s="25"/>
      <c r="U24" s="28"/>
      <c r="V24" s="28"/>
      <c r="W24" s="110"/>
      <c r="X24" s="25"/>
      <c r="Y24" s="33"/>
      <c r="Z24" s="33"/>
      <c r="AA24" s="116"/>
      <c r="AB24" s="25"/>
      <c r="AC24" s="33"/>
      <c r="AD24" s="33"/>
      <c r="AE24" s="314"/>
    </row>
    <row r="25" spans="1:31" ht="15.75" customHeight="1" x14ac:dyDescent="0.4">
      <c r="A25" s="105">
        <v>6</v>
      </c>
      <c r="B25" s="51" t="s">
        <v>8495</v>
      </c>
      <c r="C25" s="992" t="s">
        <v>0</v>
      </c>
      <c r="D25" s="15"/>
      <c r="E25" s="16"/>
      <c r="F25" s="16"/>
      <c r="G25" s="115"/>
      <c r="H25" s="15"/>
      <c r="I25" s="17"/>
      <c r="J25" s="18"/>
      <c r="K25" s="114"/>
      <c r="L25" s="15"/>
      <c r="M25" s="18"/>
      <c r="N25" s="18"/>
      <c r="O25" s="114"/>
      <c r="P25" s="34"/>
      <c r="Q25" s="35"/>
      <c r="R25" s="36"/>
      <c r="S25" s="114"/>
      <c r="T25" s="15"/>
      <c r="U25" s="18"/>
      <c r="V25" s="18"/>
      <c r="W25" s="114"/>
      <c r="X25" s="18" t="s">
        <v>6631</v>
      </c>
      <c r="Y25" s="18">
        <v>4</v>
      </c>
      <c r="Z25" s="18"/>
      <c r="AA25" s="114" t="s">
        <v>372</v>
      </c>
      <c r="AB25" s="15"/>
      <c r="AC25" s="17"/>
      <c r="AD25" s="18"/>
      <c r="AE25" s="310"/>
    </row>
    <row r="26" spans="1:31" ht="15.75" customHeight="1" x14ac:dyDescent="0.4">
      <c r="A26" s="107"/>
      <c r="B26" s="52" t="s">
        <v>844</v>
      </c>
      <c r="C26" s="993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37"/>
      <c r="Q26" s="38"/>
      <c r="R26" s="39"/>
      <c r="S26" s="112"/>
      <c r="T26" s="20"/>
      <c r="U26" s="22"/>
      <c r="V26" s="22"/>
      <c r="W26" s="112"/>
      <c r="X26" s="20"/>
      <c r="Y26" s="24"/>
      <c r="Z26" s="24"/>
      <c r="AA26" s="112"/>
      <c r="AB26" s="20"/>
      <c r="AC26" s="22"/>
      <c r="AD26" s="22"/>
      <c r="AE26" s="311"/>
    </row>
    <row r="27" spans="1:31" ht="15.75" customHeight="1" x14ac:dyDescent="0.4">
      <c r="A27" s="107"/>
      <c r="B27" s="52"/>
      <c r="C27" s="994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25"/>
      <c r="Q27" s="27"/>
      <c r="R27" s="28"/>
      <c r="S27" s="110"/>
      <c r="T27" s="25" t="s">
        <v>6631</v>
      </c>
      <c r="U27" s="28">
        <v>4</v>
      </c>
      <c r="V27" s="28"/>
      <c r="W27" s="110" t="s">
        <v>372</v>
      </c>
      <c r="X27" s="25" t="s">
        <v>6631</v>
      </c>
      <c r="Y27" s="28">
        <v>4</v>
      </c>
      <c r="Z27" s="28"/>
      <c r="AA27" s="110" t="s">
        <v>372</v>
      </c>
      <c r="AB27" s="25"/>
      <c r="AC27" s="27"/>
      <c r="AD27" s="28"/>
      <c r="AE27" s="312"/>
    </row>
    <row r="28" spans="1:31" ht="15.75" customHeight="1" x14ac:dyDescent="0.4">
      <c r="A28" s="107"/>
      <c r="B28" s="54"/>
      <c r="C28" s="994" t="s">
        <v>547</v>
      </c>
      <c r="D28" s="40"/>
      <c r="E28" s="41"/>
      <c r="F28" s="42"/>
      <c r="G28" s="108"/>
      <c r="H28" s="40" t="s">
        <v>6631</v>
      </c>
      <c r="I28" s="42">
        <v>3</v>
      </c>
      <c r="J28" s="42"/>
      <c r="K28" s="108" t="s">
        <v>372</v>
      </c>
      <c r="L28" s="40" t="s">
        <v>6631</v>
      </c>
      <c r="M28" s="42">
        <v>3</v>
      </c>
      <c r="N28" s="42"/>
      <c r="O28" s="108" t="s">
        <v>372</v>
      </c>
      <c r="P28" s="40" t="s">
        <v>6631</v>
      </c>
      <c r="Q28" s="41">
        <v>3</v>
      </c>
      <c r="R28" s="42"/>
      <c r="S28" s="108" t="s">
        <v>372</v>
      </c>
      <c r="T28" s="40"/>
      <c r="U28" s="42"/>
      <c r="V28" s="42"/>
      <c r="W28" s="108"/>
      <c r="X28" s="40"/>
      <c r="Y28" s="43"/>
      <c r="Z28" s="43"/>
      <c r="AA28" s="109"/>
      <c r="AB28" s="40"/>
      <c r="AC28" s="41"/>
      <c r="AD28" s="42"/>
      <c r="AE28" s="313"/>
    </row>
    <row r="29" spans="1:31" ht="15.75" customHeight="1" x14ac:dyDescent="0.4">
      <c r="A29" s="105">
        <v>7</v>
      </c>
      <c r="B29" s="51" t="s">
        <v>10115</v>
      </c>
      <c r="C29" s="992" t="s">
        <v>0</v>
      </c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8"/>
      <c r="V29" s="18"/>
      <c r="W29" s="114"/>
      <c r="X29" s="15" t="s">
        <v>5554</v>
      </c>
      <c r="Y29" s="18">
        <v>5</v>
      </c>
      <c r="Z29" s="18"/>
      <c r="AA29" s="114" t="s">
        <v>202</v>
      </c>
      <c r="AB29" s="15"/>
      <c r="AC29" s="17"/>
      <c r="AD29" s="18"/>
      <c r="AE29" s="310"/>
    </row>
    <row r="30" spans="1:31" ht="15.75" customHeight="1" x14ac:dyDescent="0.4">
      <c r="A30" s="107"/>
      <c r="B30" s="52" t="s">
        <v>844</v>
      </c>
      <c r="C30" s="993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4"/>
      <c r="V30" s="22"/>
      <c r="W30" s="112"/>
      <c r="X30" s="20"/>
      <c r="Y30" s="24"/>
      <c r="Z30" s="24"/>
      <c r="AA30" s="112"/>
      <c r="AB30" s="20"/>
      <c r="AC30" s="22"/>
      <c r="AD30" s="22"/>
      <c r="AE30" s="311"/>
    </row>
    <row r="31" spans="1:31" ht="15.75" customHeight="1" x14ac:dyDescent="0.4">
      <c r="A31" s="107"/>
      <c r="B31" s="52"/>
      <c r="C31" s="994" t="s">
        <v>1</v>
      </c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 t="s">
        <v>5554</v>
      </c>
      <c r="U31" s="28">
        <v>5</v>
      </c>
      <c r="V31" s="28"/>
      <c r="W31" s="110" t="s">
        <v>202</v>
      </c>
      <c r="X31" s="25" t="s">
        <v>5554</v>
      </c>
      <c r="Y31" s="28">
        <v>5</v>
      </c>
      <c r="Z31" s="28"/>
      <c r="AA31" s="110" t="s">
        <v>202</v>
      </c>
      <c r="AB31" s="25"/>
      <c r="AC31" s="27"/>
      <c r="AD31" s="28"/>
      <c r="AE31" s="312"/>
    </row>
    <row r="32" spans="1:31" ht="15.75" customHeight="1" x14ac:dyDescent="0.4">
      <c r="A32" s="107"/>
      <c r="B32" s="52"/>
      <c r="C32" s="994" t="s">
        <v>547</v>
      </c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7"/>
      <c r="V32" s="27"/>
      <c r="W32" s="110"/>
      <c r="X32" s="25" t="s">
        <v>4653</v>
      </c>
      <c r="Y32" s="33"/>
      <c r="Z32" s="33"/>
      <c r="AA32" s="116"/>
      <c r="AB32" s="25"/>
      <c r="AC32" s="27"/>
      <c r="AD32" s="28"/>
      <c r="AE32" s="312"/>
    </row>
    <row r="33" spans="1:31" ht="15.75" customHeight="1" x14ac:dyDescent="0.4">
      <c r="A33" s="105">
        <v>8</v>
      </c>
      <c r="B33" s="51" t="s">
        <v>10122</v>
      </c>
      <c r="C33" s="992" t="s">
        <v>0</v>
      </c>
      <c r="D33" s="15"/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 t="s">
        <v>4665</v>
      </c>
      <c r="Y33" s="18">
        <v>5</v>
      </c>
      <c r="Z33" s="18"/>
      <c r="AA33" s="114" t="s">
        <v>337</v>
      </c>
      <c r="AB33" s="15"/>
      <c r="AC33" s="17"/>
      <c r="AD33" s="18"/>
      <c r="AE33" s="310"/>
    </row>
    <row r="34" spans="1:31" ht="15.75" customHeight="1" x14ac:dyDescent="0.4">
      <c r="A34" s="107"/>
      <c r="B34" s="52" t="s">
        <v>844</v>
      </c>
      <c r="C34" s="993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311"/>
    </row>
    <row r="35" spans="1:31" ht="15.75" customHeight="1" x14ac:dyDescent="0.4">
      <c r="A35" s="107"/>
      <c r="B35" s="52"/>
      <c r="C35" s="994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 t="s">
        <v>4665</v>
      </c>
      <c r="U35" s="28">
        <v>5</v>
      </c>
      <c r="V35" s="28"/>
      <c r="W35" s="110" t="s">
        <v>337</v>
      </c>
      <c r="X35" s="25" t="s">
        <v>4665</v>
      </c>
      <c r="Y35" s="28">
        <v>5</v>
      </c>
      <c r="Z35" s="28"/>
      <c r="AA35" s="110" t="s">
        <v>337</v>
      </c>
      <c r="AB35" s="25"/>
      <c r="AC35" s="27"/>
      <c r="AD35" s="28"/>
      <c r="AE35" s="312"/>
    </row>
    <row r="36" spans="1:31" ht="15.75" customHeight="1" x14ac:dyDescent="0.4">
      <c r="A36" s="107"/>
      <c r="B36" s="52"/>
      <c r="C36" s="995" t="s">
        <v>547</v>
      </c>
      <c r="D36" s="25" t="s">
        <v>4661</v>
      </c>
      <c r="E36" s="26">
        <v>3</v>
      </c>
      <c r="F36" s="26"/>
      <c r="G36" s="111" t="s">
        <v>685</v>
      </c>
      <c r="H36" s="25" t="s">
        <v>4661</v>
      </c>
      <c r="I36" s="28">
        <v>3</v>
      </c>
      <c r="J36" s="28"/>
      <c r="K36" s="110" t="s">
        <v>685</v>
      </c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312"/>
    </row>
  </sheetData>
  <mergeCells count="26">
    <mergeCell ref="AB4:AE4"/>
    <mergeCell ref="H1:X1"/>
    <mergeCell ref="H2:X2"/>
    <mergeCell ref="D4:G4"/>
    <mergeCell ref="H4:K4"/>
    <mergeCell ref="T4:W4"/>
    <mergeCell ref="X4:AA4"/>
    <mergeCell ref="L4:O4"/>
    <mergeCell ref="P4:S4"/>
    <mergeCell ref="C9:C10"/>
    <mergeCell ref="C11:C12"/>
    <mergeCell ref="C5:C6"/>
    <mergeCell ref="C7:C8"/>
    <mergeCell ref="A1:D2"/>
    <mergeCell ref="C17:C18"/>
    <mergeCell ref="C19:C20"/>
    <mergeCell ref="C21:C22"/>
    <mergeCell ref="C23:C24"/>
    <mergeCell ref="C13:C14"/>
    <mergeCell ref="C15:C16"/>
    <mergeCell ref="C33:C34"/>
    <mergeCell ref="C35:C36"/>
    <mergeCell ref="C29:C30"/>
    <mergeCell ref="C31:C32"/>
    <mergeCell ref="C25:C26"/>
    <mergeCell ref="C27:C28"/>
  </mergeCells>
  <conditionalFormatting sqref="M20:O20">
    <cfRule type="colorScale" priority="17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24" right="0.2" top="0.45" bottom="0.75" header="0.3" footer="0.3"/>
  <pageSetup paperSize="9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70371" r:id="rId4" name="Button 3">
              <controlPr defaultSize="0" print="0" autoFill="0" autoPict="0" macro="[0]!copyhs2tt">
                <anchor moveWithCells="1" sizeWithCells="1">
                  <from>
                    <xdr:col>31</xdr:col>
                    <xdr:colOff>12700</xdr:colOff>
                    <xdr:row>1</xdr:row>
                    <xdr:rowOff>12700</xdr:rowOff>
                  </from>
                  <to>
                    <xdr:col>34</xdr:col>
                    <xdr:colOff>19050</xdr:colOff>
                    <xdr:row>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4">
    <tabColor rgb="FF92D050"/>
  </sheetPr>
  <dimension ref="A1:AJ1114"/>
  <sheetViews>
    <sheetView tabSelected="1" zoomScaleNormal="100" zoomScaleSheetLayoutView="115" workbookViewId="0">
      <pane xSplit="4" ySplit="4" topLeftCell="E886" activePane="bottomRight" state="frozen"/>
      <selection activeCell="K61" sqref="K61"/>
      <selection pane="topRight" activeCell="K61" sqref="K61"/>
      <selection pane="bottomLeft" activeCell="K61" sqref="K61"/>
      <selection pane="bottomRight" activeCell="R1102" sqref="R1102"/>
    </sheetView>
  </sheetViews>
  <sheetFormatPr defaultColWidth="9.1796875" defaultRowHeight="15.75" customHeight="1" x14ac:dyDescent="0.25"/>
  <cols>
    <col min="1" max="1" width="3.26953125" style="44" customWidth="1"/>
    <col min="2" max="2" width="11.81640625" style="69" customWidth="1"/>
    <col min="3" max="3" width="2.453125" style="59" customWidth="1"/>
    <col min="4" max="4" width="6.81640625" style="59" customWidth="1"/>
    <col min="5" max="5" width="11.26953125" style="44" customWidth="1"/>
    <col min="6" max="6" width="1.7265625" style="44" customWidth="1"/>
    <col min="7" max="7" width="4.26953125" style="70" customWidth="1"/>
    <col min="8" max="8" width="0.1796875" style="44" customWidth="1"/>
    <col min="9" max="9" width="10.26953125" style="59" customWidth="1"/>
    <col min="10" max="10" width="1.7265625" style="59" customWidth="1"/>
    <col min="11" max="11" width="4.26953125" style="71" customWidth="1"/>
    <col min="12" max="12" width="4" style="59" hidden="1" customWidth="1"/>
    <col min="13" max="13" width="10.7265625" style="59" customWidth="1"/>
    <col min="14" max="14" width="2.81640625" style="59" customWidth="1"/>
    <col min="15" max="15" width="4.26953125" style="71" customWidth="1"/>
    <col min="16" max="16" width="4" style="59" hidden="1" customWidth="1"/>
    <col min="17" max="17" width="10.7265625" style="59" customWidth="1"/>
    <col min="18" max="18" width="2.453125" style="59" customWidth="1"/>
    <col min="19" max="19" width="4.26953125" style="71" customWidth="1"/>
    <col min="20" max="20" width="4" style="59" hidden="1" customWidth="1"/>
    <col min="21" max="21" width="10.54296875" style="59" customWidth="1"/>
    <col min="22" max="22" width="1.7265625" style="59" customWidth="1"/>
    <col min="23" max="23" width="4.26953125" style="71" customWidth="1"/>
    <col min="24" max="24" width="4" style="59" hidden="1" customWidth="1"/>
    <col min="25" max="25" width="7.26953125" style="59" customWidth="1"/>
    <col min="26" max="26" width="2.26953125" style="59" customWidth="1"/>
    <col min="27" max="27" width="5.81640625" style="71" customWidth="1"/>
    <col min="28" max="28" width="0.81640625" style="59" hidden="1" customWidth="1"/>
    <col min="29" max="29" width="9.26953125" style="59" customWidth="1"/>
    <col min="30" max="30" width="1.7265625" style="59" customWidth="1"/>
    <col min="31" max="31" width="4.26953125" style="71" customWidth="1"/>
    <col min="32" max="32" width="0.1796875" style="59" customWidth="1"/>
    <col min="33" max="33" width="7" style="28" customWidth="1"/>
    <col min="34" max="34" width="7.81640625" style="28" customWidth="1"/>
    <col min="35" max="35" width="9.1796875" style="44" customWidth="1"/>
    <col min="36" max="45" width="9.1796875" style="59" customWidth="1"/>
    <col min="46" max="16384" width="9.1796875" style="59"/>
  </cols>
  <sheetData>
    <row r="1" spans="1:36" ht="22.5" customHeight="1" x14ac:dyDescent="0.25">
      <c r="A1" s="1006" t="s">
        <v>7323</v>
      </c>
      <c r="B1" s="1006"/>
      <c r="C1" s="1006"/>
      <c r="D1" s="1006"/>
      <c r="E1" s="1008" t="s">
        <v>548</v>
      </c>
      <c r="F1" s="1008"/>
      <c r="G1" s="1008"/>
      <c r="H1" s="1008"/>
      <c r="I1" s="1008"/>
      <c r="J1" s="1008"/>
      <c r="K1" s="1008"/>
      <c r="L1" s="1008"/>
      <c r="M1" s="1008"/>
      <c r="N1" s="1008"/>
      <c r="O1" s="1008"/>
      <c r="P1" s="1008"/>
      <c r="Q1" s="1008"/>
      <c r="R1" s="1008"/>
      <c r="S1" s="1008"/>
      <c r="T1" s="1008"/>
      <c r="U1" s="1008"/>
      <c r="V1" s="1008"/>
      <c r="W1" s="1008"/>
      <c r="X1" s="1008"/>
      <c r="Y1" s="1008"/>
      <c r="Z1" s="1008"/>
      <c r="AA1" s="530" t="s">
        <v>10012</v>
      </c>
      <c r="AB1" s="58" t="s">
        <v>5691</v>
      </c>
    </row>
    <row r="2" spans="1:36" ht="15.75" customHeight="1" x14ac:dyDescent="0.35">
      <c r="A2" s="55"/>
      <c r="B2" s="55"/>
      <c r="C2" s="55"/>
      <c r="D2" s="55"/>
      <c r="E2" s="1007" t="str">
        <f>'DL1'!H2</f>
        <v>Tuần 18 (từ ngày 04/12/2023 đến ngày 10/12/2023)</v>
      </c>
      <c r="F2" s="1007"/>
      <c r="G2" s="1007"/>
      <c r="H2" s="1007"/>
      <c r="I2" s="1007"/>
      <c r="J2" s="1007"/>
      <c r="K2" s="1007"/>
      <c r="L2" s="1007"/>
      <c r="M2" s="1007"/>
      <c r="N2" s="1007"/>
      <c r="O2" s="1007"/>
      <c r="P2" s="1007"/>
      <c r="Q2" s="1007"/>
      <c r="R2" s="1007"/>
      <c r="S2" s="1007"/>
      <c r="T2" s="1007"/>
      <c r="U2" s="1007"/>
      <c r="V2" s="1007"/>
      <c r="W2" s="1007"/>
      <c r="X2" s="1007"/>
      <c r="Y2" s="1007"/>
      <c r="Z2" s="1007"/>
      <c r="AA2" s="64"/>
      <c r="AB2" s="63"/>
      <c r="AC2" s="63"/>
      <c r="AD2" s="65"/>
      <c r="AE2" s="75"/>
      <c r="AF2" s="66"/>
    </row>
    <row r="3" spans="1:36" ht="15.75" customHeight="1" thickBot="1" x14ac:dyDescent="0.3">
      <c r="B3" s="67"/>
      <c r="C3" s="60"/>
      <c r="D3" s="60"/>
      <c r="E3" s="60"/>
      <c r="F3" s="60"/>
      <c r="G3" s="61"/>
      <c r="H3" s="60"/>
      <c r="I3" s="1004"/>
      <c r="J3" s="1004"/>
      <c r="K3" s="1004"/>
      <c r="L3" s="1004"/>
      <c r="M3" s="1004"/>
      <c r="N3" s="1004"/>
      <c r="O3" s="1004"/>
      <c r="P3" s="1004"/>
      <c r="Q3" s="1004"/>
      <c r="R3" s="1004"/>
      <c r="S3" s="1004"/>
      <c r="T3" s="1004"/>
      <c r="U3" s="1004"/>
      <c r="V3" s="1004"/>
      <c r="W3" s="1004"/>
      <c r="X3" s="1004"/>
      <c r="Y3" s="1004"/>
      <c r="Z3" s="67"/>
      <c r="AA3" s="80"/>
      <c r="AB3" s="67"/>
      <c r="AC3" s="67"/>
      <c r="AD3" s="62"/>
      <c r="AE3" s="76"/>
      <c r="AF3" s="66"/>
    </row>
    <row r="4" spans="1:36" s="68" customFormat="1" ht="20.25" customHeight="1" thickTop="1" thickBot="1" x14ac:dyDescent="0.3">
      <c r="A4" s="366" t="s">
        <v>17</v>
      </c>
      <c r="B4" s="259" t="s">
        <v>32</v>
      </c>
      <c r="C4" s="260"/>
      <c r="D4" s="261"/>
      <c r="E4" s="999" t="s">
        <v>20</v>
      </c>
      <c r="F4" s="1000"/>
      <c r="G4" s="1000"/>
      <c r="H4" s="1001"/>
      <c r="I4" s="999" t="s">
        <v>21</v>
      </c>
      <c r="J4" s="1000"/>
      <c r="K4" s="1000"/>
      <c r="L4" s="1001"/>
      <c r="M4" s="999" t="s">
        <v>22</v>
      </c>
      <c r="N4" s="1000"/>
      <c r="O4" s="1000"/>
      <c r="P4" s="1001"/>
      <c r="Q4" s="999" t="s">
        <v>23</v>
      </c>
      <c r="R4" s="1000"/>
      <c r="S4" s="1000"/>
      <c r="T4" s="1001"/>
      <c r="U4" s="999" t="s">
        <v>24</v>
      </c>
      <c r="V4" s="1000"/>
      <c r="W4" s="1000"/>
      <c r="X4" s="1001"/>
      <c r="Y4" s="999" t="s">
        <v>25</v>
      </c>
      <c r="Z4" s="1000"/>
      <c r="AA4" s="1000"/>
      <c r="AB4" s="1001"/>
      <c r="AC4" s="996" t="s">
        <v>26</v>
      </c>
      <c r="AD4" s="997"/>
      <c r="AE4" s="997"/>
      <c r="AF4" s="998"/>
      <c r="AG4" s="28" t="s">
        <v>33</v>
      </c>
      <c r="AH4" s="28" t="s">
        <v>34</v>
      </c>
      <c r="AI4" s="187"/>
    </row>
    <row r="5" spans="1:36" s="68" customFormat="1" ht="13.5" customHeight="1" thickTop="1" x14ac:dyDescent="0.25">
      <c r="A5" s="370"/>
      <c r="B5" s="130"/>
      <c r="C5" s="373"/>
      <c r="D5" s="49"/>
      <c r="E5" s="760"/>
      <c r="F5" s="761"/>
      <c r="G5" s="761"/>
      <c r="H5" s="761"/>
      <c r="I5" s="760"/>
      <c r="J5" s="761"/>
      <c r="K5" s="761"/>
      <c r="L5" s="762"/>
      <c r="M5" s="760"/>
      <c r="N5" s="761"/>
      <c r="O5" s="761"/>
      <c r="P5" s="762"/>
      <c r="Q5" s="760"/>
      <c r="R5" s="761"/>
      <c r="S5" s="761"/>
      <c r="T5" s="762"/>
      <c r="U5" s="760"/>
      <c r="V5" s="761"/>
      <c r="W5" s="761"/>
      <c r="X5" s="762"/>
      <c r="Y5" s="760"/>
      <c r="Z5" s="761"/>
      <c r="AA5" s="761"/>
      <c r="AB5" s="762"/>
      <c r="AC5" s="763"/>
      <c r="AD5" s="764"/>
      <c r="AE5" s="764"/>
      <c r="AF5" s="133"/>
      <c r="AG5" s="28"/>
      <c r="AH5" s="28"/>
      <c r="AI5" s="187"/>
    </row>
    <row r="6" spans="1:36" s="68" customFormat="1" ht="11.25" customHeight="1" x14ac:dyDescent="0.25">
      <c r="A6" s="370"/>
      <c r="B6" s="130"/>
      <c r="C6" s="373"/>
      <c r="D6" s="49"/>
      <c r="E6" s="760"/>
      <c r="F6" s="761"/>
      <c r="G6" s="761"/>
      <c r="H6" s="761"/>
      <c r="I6" s="760"/>
      <c r="J6" s="761"/>
      <c r="K6" s="761"/>
      <c r="L6" s="762"/>
      <c r="M6" s="760"/>
      <c r="N6" s="761"/>
      <c r="O6" s="761"/>
      <c r="P6" s="762"/>
      <c r="Q6" s="760"/>
      <c r="R6" s="761"/>
      <c r="S6" s="761"/>
      <c r="T6" s="762"/>
      <c r="U6" s="760"/>
      <c r="V6" s="761"/>
      <c r="W6" s="761"/>
      <c r="X6" s="762"/>
      <c r="Y6" s="760"/>
      <c r="Z6" s="761"/>
      <c r="AA6" s="761"/>
      <c r="AB6" s="762"/>
      <c r="AC6" s="763"/>
      <c r="AD6" s="764"/>
      <c r="AE6" s="764"/>
      <c r="AF6" s="133"/>
      <c r="AG6" s="28"/>
      <c r="AH6" s="28"/>
      <c r="AI6" s="187"/>
    </row>
    <row r="7" spans="1:36" s="68" customFormat="1" ht="11.25" customHeight="1" x14ac:dyDescent="0.25">
      <c r="A7" s="370"/>
      <c r="B7" s="130"/>
      <c r="C7" s="373"/>
      <c r="D7" s="49"/>
      <c r="E7" s="760"/>
      <c r="F7" s="761"/>
      <c r="G7" s="761"/>
      <c r="H7" s="761"/>
      <c r="I7" s="760"/>
      <c r="J7" s="761"/>
      <c r="K7" s="761"/>
      <c r="L7" s="762"/>
      <c r="M7" s="760"/>
      <c r="N7" s="761"/>
      <c r="O7" s="761"/>
      <c r="P7" s="762"/>
      <c r="Q7" s="760"/>
      <c r="R7" s="761"/>
      <c r="S7" s="761"/>
      <c r="T7" s="762"/>
      <c r="U7" s="760"/>
      <c r="V7" s="761"/>
      <c r="W7" s="761"/>
      <c r="X7" s="762"/>
      <c r="Y7" s="760"/>
      <c r="Z7" s="761"/>
      <c r="AA7" s="761"/>
      <c r="AB7" s="762"/>
      <c r="AC7" s="763"/>
      <c r="AD7" s="764"/>
      <c r="AE7" s="764"/>
      <c r="AF7" s="133"/>
      <c r="AG7" s="28"/>
      <c r="AH7" s="28"/>
      <c r="AI7" s="187"/>
    </row>
    <row r="8" spans="1:36" s="68" customFormat="1" ht="11.25" customHeight="1" x14ac:dyDescent="0.25">
      <c r="A8" s="370"/>
      <c r="B8" s="130"/>
      <c r="C8" s="373"/>
      <c r="D8" s="49"/>
      <c r="E8" s="760"/>
      <c r="F8" s="761"/>
      <c r="G8" s="761"/>
      <c r="H8" s="761"/>
      <c r="I8" s="760"/>
      <c r="J8" s="761"/>
      <c r="K8" s="761"/>
      <c r="L8" s="762"/>
      <c r="M8" s="760"/>
      <c r="N8" s="761"/>
      <c r="O8" s="761"/>
      <c r="P8" s="762"/>
      <c r="Q8" s="760"/>
      <c r="R8" s="761"/>
      <c r="S8" s="761"/>
      <c r="T8" s="762"/>
      <c r="U8" s="760"/>
      <c r="V8" s="761"/>
      <c r="W8" s="761"/>
      <c r="X8" s="762"/>
      <c r="Y8" s="760"/>
      <c r="Z8" s="761"/>
      <c r="AA8" s="761"/>
      <c r="AB8" s="762"/>
      <c r="AC8" s="763"/>
      <c r="AD8" s="764"/>
      <c r="AE8" s="764"/>
      <c r="AF8" s="133"/>
      <c r="AG8" s="28"/>
      <c r="AH8" s="28"/>
      <c r="AI8" s="187"/>
    </row>
    <row r="9" spans="1:36" s="68" customFormat="1" ht="11.25" customHeight="1" x14ac:dyDescent="0.25">
      <c r="A9" s="370"/>
      <c r="B9" s="130"/>
      <c r="C9" s="373"/>
      <c r="D9" s="49"/>
      <c r="E9" s="760"/>
      <c r="F9" s="761"/>
      <c r="G9" s="761"/>
      <c r="H9" s="761"/>
      <c r="I9" s="760"/>
      <c r="J9" s="761"/>
      <c r="K9" s="761"/>
      <c r="L9" s="762"/>
      <c r="M9" s="760"/>
      <c r="N9" s="761"/>
      <c r="O9" s="761"/>
      <c r="P9" s="762"/>
      <c r="Q9" s="760"/>
      <c r="R9" s="761"/>
      <c r="S9" s="761"/>
      <c r="T9" s="762"/>
      <c r="U9" s="760"/>
      <c r="V9" s="761"/>
      <c r="W9" s="761"/>
      <c r="X9" s="762"/>
      <c r="Y9" s="760"/>
      <c r="Z9" s="761"/>
      <c r="AA9" s="761"/>
      <c r="AB9" s="762"/>
      <c r="AC9" s="763"/>
      <c r="AD9" s="764"/>
      <c r="AE9" s="764"/>
      <c r="AF9" s="133"/>
      <c r="AG9" s="28"/>
      <c r="AH9" s="28"/>
      <c r="AI9" s="187"/>
    </row>
    <row r="10" spans="1:36" s="68" customFormat="1" ht="11.25" customHeight="1" x14ac:dyDescent="0.25">
      <c r="A10" s="511"/>
      <c r="B10" s="512"/>
      <c r="C10" s="513"/>
      <c r="D10" s="514"/>
      <c r="E10" s="765"/>
      <c r="F10" s="766"/>
      <c r="G10" s="766"/>
      <c r="H10" s="766"/>
      <c r="I10" s="765"/>
      <c r="J10" s="766"/>
      <c r="K10" s="766"/>
      <c r="L10" s="767"/>
      <c r="M10" s="765"/>
      <c r="N10" s="766"/>
      <c r="O10" s="766"/>
      <c r="P10" s="767"/>
      <c r="Q10" s="765"/>
      <c r="R10" s="766"/>
      <c r="S10" s="766"/>
      <c r="T10" s="767"/>
      <c r="U10" s="765"/>
      <c r="V10" s="766"/>
      <c r="W10" s="766"/>
      <c r="X10" s="767"/>
      <c r="Y10" s="765"/>
      <c r="Z10" s="766"/>
      <c r="AA10" s="766"/>
      <c r="AB10" s="767"/>
      <c r="AC10" s="768"/>
      <c r="AD10" s="769"/>
      <c r="AE10" s="769"/>
      <c r="AF10" s="133"/>
      <c r="AG10" s="28"/>
      <c r="AH10" s="28"/>
      <c r="AI10" s="187"/>
    </row>
    <row r="11" spans="1:36" ht="16.5" customHeight="1" x14ac:dyDescent="0.25">
      <c r="A11" s="367">
        <v>1</v>
      </c>
      <c r="B11" s="102" t="str">
        <f>IF(AG11&lt;&gt;"",AH11,"")</f>
        <v>Th. Chiến</v>
      </c>
      <c r="C11" s="994" t="s">
        <v>0</v>
      </c>
      <c r="D11" s="79" t="str">
        <f>AG11&amp;".1"</f>
        <v>L04.1</v>
      </c>
      <c r="E11" s="25"/>
      <c r="F11" s="26"/>
      <c r="G11" s="26"/>
      <c r="H11" s="28"/>
      <c r="I11" s="25"/>
      <c r="J11" s="28"/>
      <c r="K11" s="770"/>
      <c r="L11" s="29"/>
      <c r="M11" s="25"/>
      <c r="N11" s="28"/>
      <c r="O11" s="26"/>
      <c r="P11" s="29"/>
      <c r="Q11" s="25"/>
      <c r="R11" s="27"/>
      <c r="S11" s="26"/>
      <c r="T11" s="29"/>
      <c r="U11" s="25"/>
      <c r="V11" s="28"/>
      <c r="W11" s="26"/>
      <c r="X11" s="29"/>
      <c r="Y11" s="25"/>
      <c r="Z11" s="28"/>
      <c r="AA11" s="26"/>
      <c r="AB11" s="29"/>
      <c r="AC11" s="25"/>
      <c r="AD11" s="27"/>
      <c r="AE11" s="26"/>
      <c r="AF11" s="29"/>
      <c r="AG11" s="189" t="s">
        <v>9</v>
      </c>
      <c r="AH11" s="190" t="str">
        <f>IF(AG11&lt;&gt;"",VLOOKUP(AG11,MAGV!$B$6:$G$172,2,0),"")</f>
        <v>Th. Chiến</v>
      </c>
      <c r="AI11" s="44">
        <f>IF(AG11&lt;&gt;"",B12,"")</f>
        <v>0</v>
      </c>
      <c r="AJ11" s="188"/>
    </row>
    <row r="12" spans="1:36" ht="12" customHeight="1" x14ac:dyDescent="0.25">
      <c r="A12" s="367"/>
      <c r="B12" s="104">
        <f>SUM(F11:F16,J11:J16,N11:N16,R11:R16,V11:V16,Z11:Z16,AD11:AD16)</f>
        <v>0</v>
      </c>
      <c r="C12" s="993"/>
      <c r="D12" s="78" t="str">
        <f>AG11&amp;".2"</f>
        <v>L04.2</v>
      </c>
      <c r="E12" s="771"/>
      <c r="F12" s="22"/>
      <c r="G12" s="772"/>
      <c r="H12" s="23"/>
      <c r="I12" s="20"/>
      <c r="J12" s="22"/>
      <c r="K12" s="773"/>
      <c r="L12" s="23"/>
      <c r="M12" s="20"/>
      <c r="N12" s="22"/>
      <c r="O12" s="772"/>
      <c r="P12" s="23"/>
      <c r="Q12" s="20"/>
      <c r="R12" s="24"/>
      <c r="S12" s="772"/>
      <c r="T12" s="23"/>
      <c r="U12" s="20"/>
      <c r="V12" s="24"/>
      <c r="W12" s="772"/>
      <c r="X12" s="23"/>
      <c r="Y12" s="20"/>
      <c r="Z12" s="24"/>
      <c r="AA12" s="772"/>
      <c r="AB12" s="23"/>
      <c r="AC12" s="20"/>
      <c r="AD12" s="24"/>
      <c r="AE12" s="772"/>
      <c r="AF12" s="23"/>
      <c r="AH12" s="190" t="str">
        <f>IF(AG12&lt;&gt;"",VLOOKUP(AG12,MAGV!$B$6:$G$172,2,0),"")</f>
        <v/>
      </c>
      <c r="AI12" s="44" t="str">
        <f t="shared" ref="AI12:AI75" si="0">IF(AG12&lt;&gt;"",B13,"")</f>
        <v/>
      </c>
    </row>
    <row r="13" spans="1:36" ht="12.65" customHeight="1" x14ac:dyDescent="0.25">
      <c r="A13" s="367"/>
      <c r="B13" s="102"/>
      <c r="C13" s="990" t="s">
        <v>1</v>
      </c>
      <c r="D13" s="78" t="str">
        <f>AG11&amp;".3"</f>
        <v>L04.3</v>
      </c>
      <c r="E13" s="753"/>
      <c r="F13" s="757"/>
      <c r="G13" s="757"/>
      <c r="H13" s="774"/>
      <c r="I13" s="753"/>
      <c r="J13" s="755"/>
      <c r="K13" s="774"/>
      <c r="L13" s="758"/>
      <c r="M13" s="753"/>
      <c r="N13" s="754"/>
      <c r="O13" s="757"/>
      <c r="P13" s="758"/>
      <c r="Q13" s="753"/>
      <c r="R13" s="755"/>
      <c r="S13" s="757"/>
      <c r="T13" s="758"/>
      <c r="U13" s="753"/>
      <c r="V13" s="754"/>
      <c r="W13" s="757"/>
      <c r="X13" s="758"/>
      <c r="Y13" s="753"/>
      <c r="Z13" s="754"/>
      <c r="AA13" s="757"/>
      <c r="AB13" s="758"/>
      <c r="AC13" s="753"/>
      <c r="AD13" s="755"/>
      <c r="AE13" s="757"/>
      <c r="AF13" s="29"/>
      <c r="AH13" s="190" t="str">
        <f>IF(AG13&lt;&gt;"",VLOOKUP(AG13,MAGV!$B$6:$G$172,2,0),"")</f>
        <v/>
      </c>
      <c r="AI13" s="44" t="str">
        <f t="shared" si="0"/>
        <v/>
      </c>
    </row>
    <row r="14" spans="1:36" ht="12" customHeight="1" x14ac:dyDescent="0.25">
      <c r="A14" s="367"/>
      <c r="B14" s="102"/>
      <c r="C14" s="991"/>
      <c r="D14" s="78" t="str">
        <f>AG11&amp;".4"</f>
        <v>L04.4</v>
      </c>
      <c r="E14" s="20"/>
      <c r="F14" s="21"/>
      <c r="G14" s="772"/>
      <c r="H14" s="775"/>
      <c r="I14" s="20"/>
      <c r="J14" s="22"/>
      <c r="K14" s="773"/>
      <c r="L14" s="23"/>
      <c r="M14" s="20"/>
      <c r="N14" s="22"/>
      <c r="O14" s="772"/>
      <c r="P14" s="23"/>
      <c r="Q14" s="20"/>
      <c r="R14" s="24"/>
      <c r="S14" s="772"/>
      <c r="T14" s="23"/>
      <c r="U14" s="20"/>
      <c r="V14" s="24"/>
      <c r="W14" s="772"/>
      <c r="X14" s="23"/>
      <c r="Y14" s="20"/>
      <c r="Z14" s="756"/>
      <c r="AA14" s="776"/>
      <c r="AB14" s="777"/>
      <c r="AC14" s="20"/>
      <c r="AD14" s="24"/>
      <c r="AE14" s="772"/>
      <c r="AF14" s="29"/>
      <c r="AH14" s="190" t="str">
        <f>IF(AG14&lt;&gt;"",VLOOKUP(AG14,MAGV!$B$6:$G$172,2,0),"")</f>
        <v/>
      </c>
      <c r="AI14" s="44" t="str">
        <f t="shared" si="0"/>
        <v/>
      </c>
    </row>
    <row r="15" spans="1:36" ht="12" customHeight="1" x14ac:dyDescent="0.25">
      <c r="A15" s="367"/>
      <c r="B15" s="102"/>
      <c r="C15" s="994" t="s">
        <v>547</v>
      </c>
      <c r="D15" s="78" t="str">
        <f>AG11&amp;".5"</f>
        <v>L04.5</v>
      </c>
      <c r="E15" s="25"/>
      <c r="F15" s="26"/>
      <c r="G15" s="26"/>
      <c r="H15" s="770"/>
      <c r="I15" s="25"/>
      <c r="J15" s="28"/>
      <c r="K15" s="770"/>
      <c r="L15" s="29"/>
      <c r="M15" s="25"/>
      <c r="N15" s="28"/>
      <c r="O15" s="26"/>
      <c r="P15" s="29"/>
      <c r="Q15" s="25"/>
      <c r="R15" s="27"/>
      <c r="S15" s="26"/>
      <c r="T15" s="29"/>
      <c r="U15" s="25"/>
      <c r="V15" s="27"/>
      <c r="W15" s="26"/>
      <c r="X15" s="29"/>
      <c r="Y15" s="25"/>
      <c r="Z15" s="33"/>
      <c r="AA15" s="778"/>
      <c r="AB15" s="779"/>
      <c r="AC15" s="25"/>
      <c r="AD15" s="27"/>
      <c r="AE15" s="26"/>
      <c r="AF15" s="29"/>
      <c r="AH15" s="190" t="str">
        <f>IF(AG15&lt;&gt;"",VLOOKUP(AG15,MAGV!$B$6:$G$172,2,0),"")</f>
        <v/>
      </c>
      <c r="AI15" s="44" t="str">
        <f t="shared" si="0"/>
        <v/>
      </c>
    </row>
    <row r="16" spans="1:36" ht="12" customHeight="1" x14ac:dyDescent="0.25">
      <c r="A16" s="367"/>
      <c r="B16" s="102"/>
      <c r="C16" s="994"/>
      <c r="D16" s="78" t="str">
        <f>AG11&amp;".6"</f>
        <v>L04.6</v>
      </c>
      <c r="E16" s="25"/>
      <c r="F16" s="26"/>
      <c r="G16" s="26"/>
      <c r="H16" s="770"/>
      <c r="I16" s="25"/>
      <c r="J16" s="28"/>
      <c r="K16" s="770"/>
      <c r="L16" s="29"/>
      <c r="M16" s="25"/>
      <c r="N16" s="28"/>
      <c r="O16" s="26"/>
      <c r="P16" s="29"/>
      <c r="Q16" s="25"/>
      <c r="R16" s="27"/>
      <c r="S16" s="26"/>
      <c r="T16" s="29"/>
      <c r="U16" s="25"/>
      <c r="V16" s="27"/>
      <c r="W16" s="26"/>
      <c r="X16" s="29"/>
      <c r="Y16" s="25"/>
      <c r="Z16" s="33"/>
      <c r="AA16" s="778"/>
      <c r="AB16" s="779"/>
      <c r="AC16" s="25"/>
      <c r="AD16" s="27"/>
      <c r="AE16" s="26"/>
      <c r="AF16" s="29"/>
      <c r="AH16" s="190" t="str">
        <f>IF(AG16&lt;&gt;"",VLOOKUP(AG16,MAGV!$B$6:$G$172,2,0),"")</f>
        <v/>
      </c>
      <c r="AI16" s="44" t="str">
        <f t="shared" si="0"/>
        <v/>
      </c>
    </row>
    <row r="17" spans="1:35" ht="12.65" customHeight="1" x14ac:dyDescent="0.25">
      <c r="A17" s="368">
        <v>2</v>
      </c>
      <c r="B17" s="101" t="str">
        <f>IF(AG17&lt;&gt;"",AH17,"")</f>
        <v>Th.Chiêu</v>
      </c>
      <c r="C17" s="992" t="s">
        <v>0</v>
      </c>
      <c r="D17" s="79" t="str">
        <f>AG17&amp;".1"</f>
        <v>L05.1</v>
      </c>
      <c r="E17" s="15" t="s">
        <v>6637</v>
      </c>
      <c r="F17" s="16">
        <v>4</v>
      </c>
      <c r="G17" s="16" t="s">
        <v>7345</v>
      </c>
      <c r="H17" s="18"/>
      <c r="I17" s="15"/>
      <c r="J17" s="18"/>
      <c r="K17" s="780"/>
      <c r="L17" s="19"/>
      <c r="M17" s="15"/>
      <c r="N17" s="18"/>
      <c r="O17" s="16"/>
      <c r="P17" s="19"/>
      <c r="Q17" s="15"/>
      <c r="R17" s="17"/>
      <c r="S17" s="16"/>
      <c r="T17" s="19"/>
      <c r="U17" s="15"/>
      <c r="V17" s="18"/>
      <c r="W17" s="16"/>
      <c r="X17" s="19"/>
      <c r="Y17" s="15"/>
      <c r="Z17" s="18"/>
      <c r="AA17" s="16"/>
      <c r="AB17" s="19"/>
      <c r="AC17" s="15"/>
      <c r="AD17" s="17"/>
      <c r="AE17" s="16"/>
      <c r="AF17" s="19"/>
      <c r="AG17" s="189" t="s">
        <v>13</v>
      </c>
      <c r="AH17" s="190" t="str">
        <f>IF(AG17&lt;&gt;"",VLOOKUP(AG17,MAGV!$B$6:$G$172,2,0),"")</f>
        <v>Th.Chiêu</v>
      </c>
      <c r="AI17" s="44">
        <f t="shared" si="0"/>
        <v>16</v>
      </c>
    </row>
    <row r="18" spans="1:35" ht="12" customHeight="1" x14ac:dyDescent="0.25">
      <c r="A18" s="367"/>
      <c r="B18" s="104">
        <f>SUM(F17:F22,J17:J22,N17:N22,R17:R22,V17:V22,Z17:Z22,AD17:AD22)</f>
        <v>16</v>
      </c>
      <c r="C18" s="993"/>
      <c r="D18" s="78" t="str">
        <f>AG17&amp;".2"</f>
        <v>L05.2</v>
      </c>
      <c r="E18" s="771"/>
      <c r="F18" s="22"/>
      <c r="G18" s="772" t="s">
        <v>8496</v>
      </c>
      <c r="H18" s="23"/>
      <c r="I18" s="20"/>
      <c r="J18" s="22"/>
      <c r="K18" s="773"/>
      <c r="L18" s="23"/>
      <c r="M18" s="20"/>
      <c r="N18" s="22"/>
      <c r="O18" s="772"/>
      <c r="P18" s="23"/>
      <c r="Q18" s="20"/>
      <c r="R18" s="24"/>
      <c r="S18" s="772"/>
      <c r="T18" s="23"/>
      <c r="U18" s="20"/>
      <c r="V18" s="24"/>
      <c r="W18" s="772"/>
      <c r="X18" s="23"/>
      <c r="Y18" s="20"/>
      <c r="Z18" s="24"/>
      <c r="AA18" s="772"/>
      <c r="AB18" s="23"/>
      <c r="AC18" s="20"/>
      <c r="AD18" s="24"/>
      <c r="AE18" s="772"/>
      <c r="AF18" s="23"/>
      <c r="AH18" s="190" t="str">
        <f>IF(AG18&lt;&gt;"",VLOOKUP(AG18,MAGV!$B$6:$G$172,2,0),"")</f>
        <v/>
      </c>
      <c r="AI18" s="44" t="str">
        <f t="shared" si="0"/>
        <v/>
      </c>
    </row>
    <row r="19" spans="1:35" ht="12.65" customHeight="1" x14ac:dyDescent="0.25">
      <c r="A19" s="367"/>
      <c r="B19" s="102"/>
      <c r="C19" s="990" t="s">
        <v>1</v>
      </c>
      <c r="D19" s="78" t="str">
        <f>AG17&amp;".3"</f>
        <v>L05.3</v>
      </c>
      <c r="E19" s="753"/>
      <c r="F19" s="757"/>
      <c r="G19" s="757"/>
      <c r="H19" s="774"/>
      <c r="I19" s="753" t="s">
        <v>6637</v>
      </c>
      <c r="J19" s="755">
        <v>4</v>
      </c>
      <c r="K19" s="781" t="s">
        <v>7345</v>
      </c>
      <c r="L19" s="758"/>
      <c r="M19" s="753" t="s">
        <v>6637</v>
      </c>
      <c r="N19" s="754">
        <v>4</v>
      </c>
      <c r="O19" s="757" t="s">
        <v>7345</v>
      </c>
      <c r="P19" s="758"/>
      <c r="Q19" s="753"/>
      <c r="R19" s="755"/>
      <c r="S19" s="757"/>
      <c r="T19" s="758"/>
      <c r="U19" s="753" t="s">
        <v>6637</v>
      </c>
      <c r="V19" s="754">
        <v>4</v>
      </c>
      <c r="W19" s="782" t="s">
        <v>7345</v>
      </c>
      <c r="X19" s="758"/>
      <c r="Y19" s="753"/>
      <c r="Z19" s="754"/>
      <c r="AA19" s="757"/>
      <c r="AB19" s="758"/>
      <c r="AC19" s="753"/>
      <c r="AD19" s="755"/>
      <c r="AE19" s="757"/>
      <c r="AF19" s="29"/>
      <c r="AH19" s="190" t="str">
        <f>IF(AG19&lt;&gt;"",VLOOKUP(AG19,MAGV!$B$6:$G$172,2,0),"")</f>
        <v/>
      </c>
      <c r="AI19" s="44" t="str">
        <f t="shared" si="0"/>
        <v/>
      </c>
    </row>
    <row r="20" spans="1:35" ht="12" customHeight="1" x14ac:dyDescent="0.25">
      <c r="A20" s="367"/>
      <c r="B20" s="102"/>
      <c r="C20" s="991"/>
      <c r="D20" s="78" t="str">
        <f>AG17&amp;".4"</f>
        <v>L05.4</v>
      </c>
      <c r="E20" s="20"/>
      <c r="F20" s="21"/>
      <c r="G20" s="772"/>
      <c r="H20" s="775"/>
      <c r="I20" s="20"/>
      <c r="J20" s="22"/>
      <c r="K20" s="773" t="s">
        <v>8497</v>
      </c>
      <c r="L20" s="23"/>
      <c r="M20" s="20"/>
      <c r="N20" s="22"/>
      <c r="O20" s="772" t="s">
        <v>8496</v>
      </c>
      <c r="P20" s="23"/>
      <c r="Q20" s="20"/>
      <c r="R20" s="24"/>
      <c r="S20" s="772"/>
      <c r="T20" s="23"/>
      <c r="U20" s="20"/>
      <c r="V20" s="24"/>
      <c r="W20" s="772" t="s">
        <v>8497</v>
      </c>
      <c r="X20" s="23"/>
      <c r="Y20" s="20"/>
      <c r="Z20" s="756"/>
      <c r="AA20" s="776"/>
      <c r="AB20" s="777"/>
      <c r="AC20" s="20"/>
      <c r="AD20" s="24"/>
      <c r="AE20" s="772"/>
      <c r="AF20" s="29"/>
      <c r="AH20" s="190" t="str">
        <f>IF(AG30&lt;&gt;"",VLOOKUP(AG30,MAGV!$B$6:$G$172,2,0),"")</f>
        <v/>
      </c>
      <c r="AI20" s="44" t="str">
        <f t="shared" ref="AI20:AI29" si="1">IF(AG30&lt;&gt;"",B21,"")</f>
        <v/>
      </c>
    </row>
    <row r="21" spans="1:35" ht="12.65" customHeight="1" x14ac:dyDescent="0.25">
      <c r="A21" s="367"/>
      <c r="B21" s="102"/>
      <c r="C21" s="990" t="s">
        <v>547</v>
      </c>
      <c r="D21" s="78" t="str">
        <f>AG17&amp;".5"</f>
        <v>L05.5</v>
      </c>
      <c r="E21" s="25"/>
      <c r="F21" s="26"/>
      <c r="G21" s="26"/>
      <c r="H21" s="770"/>
      <c r="I21" s="25"/>
      <c r="J21" s="28"/>
      <c r="K21" s="770"/>
      <c r="L21" s="29"/>
      <c r="M21" s="25"/>
      <c r="N21" s="28"/>
      <c r="O21" s="26"/>
      <c r="P21" s="29"/>
      <c r="Q21" s="25"/>
      <c r="R21" s="27"/>
      <c r="S21" s="26"/>
      <c r="T21" s="29"/>
      <c r="U21" s="25"/>
      <c r="V21" s="27"/>
      <c r="W21" s="26"/>
      <c r="X21" s="29"/>
      <c r="Y21" s="25"/>
      <c r="Z21" s="33"/>
      <c r="AA21" s="778"/>
      <c r="AB21" s="779"/>
      <c r="AC21" s="25"/>
      <c r="AD21" s="27"/>
      <c r="AE21" s="26"/>
      <c r="AF21" s="29"/>
      <c r="AH21" s="190" t="str">
        <f>IF(AG31&lt;&gt;"",VLOOKUP(AG31,MAGV!$B$6:$G$172,2,0),"")</f>
        <v/>
      </c>
      <c r="AI21" s="44" t="str">
        <f t="shared" si="1"/>
        <v/>
      </c>
    </row>
    <row r="22" spans="1:35" ht="12" customHeight="1" x14ac:dyDescent="0.25">
      <c r="A22" s="367"/>
      <c r="B22" s="102"/>
      <c r="C22" s="1002"/>
      <c r="D22" s="78" t="str">
        <f>AG17&amp;".6"</f>
        <v>L05.6</v>
      </c>
      <c r="E22" s="25"/>
      <c r="F22" s="26"/>
      <c r="G22" s="783"/>
      <c r="H22" s="770"/>
      <c r="I22" s="25"/>
      <c r="J22" s="28"/>
      <c r="K22" s="784"/>
      <c r="L22" s="29"/>
      <c r="M22" s="25"/>
      <c r="N22" s="28"/>
      <c r="O22" s="783"/>
      <c r="P22" s="29"/>
      <c r="Q22" s="25"/>
      <c r="R22" s="27"/>
      <c r="S22" s="783"/>
      <c r="T22" s="29"/>
      <c r="U22" s="25"/>
      <c r="V22" s="27"/>
      <c r="W22" s="783"/>
      <c r="X22" s="29"/>
      <c r="Y22" s="25"/>
      <c r="Z22" s="33"/>
      <c r="AA22" s="778"/>
      <c r="AB22" s="779"/>
      <c r="AC22" s="25"/>
      <c r="AD22" s="27"/>
      <c r="AE22" s="26"/>
      <c r="AF22" s="29"/>
      <c r="AH22" s="190" t="str">
        <f>IF(AG32&lt;&gt;"",VLOOKUP(AG32,MAGV!$B$6:$G$172,2,0),"")</f>
        <v/>
      </c>
      <c r="AI22" s="44" t="str">
        <f t="shared" si="1"/>
        <v/>
      </c>
    </row>
    <row r="23" spans="1:35" ht="12.65" customHeight="1" x14ac:dyDescent="0.25">
      <c r="A23" s="368">
        <v>3</v>
      </c>
      <c r="B23" s="101" t="str">
        <f>IF(AG23&lt;&gt;"",AH23,"")</f>
        <v>Th.Đản</v>
      </c>
      <c r="C23" s="992" t="s">
        <v>0</v>
      </c>
      <c r="D23" s="79" t="str">
        <f>AG33&amp;".1"</f>
        <v>.1</v>
      </c>
      <c r="E23" s="15" t="s">
        <v>6630</v>
      </c>
      <c r="F23" s="16">
        <v>4</v>
      </c>
      <c r="G23" s="16"/>
      <c r="H23" s="18"/>
      <c r="I23" s="15" t="s">
        <v>6630</v>
      </c>
      <c r="J23" s="18">
        <v>4</v>
      </c>
      <c r="K23" s="780"/>
      <c r="L23" s="19"/>
      <c r="M23" s="15" t="s">
        <v>6630</v>
      </c>
      <c r="N23" s="18">
        <v>4</v>
      </c>
      <c r="O23" s="16"/>
      <c r="P23" s="19"/>
      <c r="Q23" s="15" t="s">
        <v>7086</v>
      </c>
      <c r="R23" s="17">
        <v>4</v>
      </c>
      <c r="S23" s="16"/>
      <c r="T23" s="19"/>
      <c r="U23" s="15" t="s">
        <v>6633</v>
      </c>
      <c r="V23" s="18">
        <v>4</v>
      </c>
      <c r="W23" s="16"/>
      <c r="X23" s="19"/>
      <c r="Y23" s="15" t="s">
        <v>6633</v>
      </c>
      <c r="Z23" s="18">
        <v>4</v>
      </c>
      <c r="AA23" s="16"/>
      <c r="AB23" s="19"/>
      <c r="AC23" s="15" t="s">
        <v>6633</v>
      </c>
      <c r="AD23" s="17">
        <v>4</v>
      </c>
      <c r="AE23" s="16"/>
      <c r="AF23" s="19"/>
      <c r="AG23" s="189" t="s">
        <v>19</v>
      </c>
      <c r="AH23" s="856" t="str">
        <f>IF(AG23&lt;&gt;"",VLOOKUP(AG23,MAGV!$B$6:$G$172,2,0),"")</f>
        <v>Th.Đản</v>
      </c>
      <c r="AI23" s="44" t="str">
        <f t="shared" si="1"/>
        <v/>
      </c>
    </row>
    <row r="24" spans="1:35" ht="12" customHeight="1" x14ac:dyDescent="0.25">
      <c r="A24" s="367"/>
      <c r="B24" s="104">
        <f>SUM(F23:F28,J23:J28,N23:N28,R23:R28,V23:V28,Z23:Z28,AD23:AD28)</f>
        <v>52</v>
      </c>
      <c r="C24" s="993"/>
      <c r="D24" s="78" t="str">
        <f>AG33&amp;".2"</f>
        <v>.2</v>
      </c>
      <c r="E24" s="771"/>
      <c r="F24" s="22"/>
      <c r="G24" s="772" t="s">
        <v>10064</v>
      </c>
      <c r="H24" s="23"/>
      <c r="I24" s="20"/>
      <c r="J24" s="22"/>
      <c r="K24" s="773" t="s">
        <v>10064</v>
      </c>
      <c r="L24" s="23"/>
      <c r="M24" s="20"/>
      <c r="N24" s="22"/>
      <c r="O24" s="772" t="s">
        <v>10064</v>
      </c>
      <c r="P24" s="23"/>
      <c r="Q24" s="20"/>
      <c r="R24" s="24"/>
      <c r="S24" s="772" t="s">
        <v>10066</v>
      </c>
      <c r="T24" s="23"/>
      <c r="U24" s="20"/>
      <c r="V24" s="24"/>
      <c r="W24" s="772" t="s">
        <v>10035</v>
      </c>
      <c r="X24" s="23"/>
      <c r="Y24" s="20"/>
      <c r="Z24" s="24"/>
      <c r="AA24" s="772" t="s">
        <v>10035</v>
      </c>
      <c r="AB24" s="23"/>
      <c r="AC24" s="20"/>
      <c r="AD24" s="24"/>
      <c r="AE24" s="772" t="s">
        <v>10035</v>
      </c>
      <c r="AF24" s="23"/>
      <c r="AH24" s="190" t="str">
        <f>IF(AG34&lt;&gt;"",VLOOKUP(AG34,MAGV!$B$6:$G$172,2,0),"")</f>
        <v/>
      </c>
      <c r="AI24" s="44" t="str">
        <f t="shared" si="1"/>
        <v/>
      </c>
    </row>
    <row r="25" spans="1:35" ht="12.65" customHeight="1" x14ac:dyDescent="0.25">
      <c r="A25" s="367"/>
      <c r="B25" s="102"/>
      <c r="C25" s="990" t="s">
        <v>1</v>
      </c>
      <c r="D25" s="78" t="str">
        <f>AG33&amp;".3"</f>
        <v>.3</v>
      </c>
      <c r="E25" s="753" t="s">
        <v>6630</v>
      </c>
      <c r="F25" s="757">
        <v>4</v>
      </c>
      <c r="G25" s="757"/>
      <c r="H25" s="774"/>
      <c r="I25" s="753" t="s">
        <v>6630</v>
      </c>
      <c r="J25" s="755">
        <v>4</v>
      </c>
      <c r="K25" s="774"/>
      <c r="L25" s="758"/>
      <c r="M25" s="753" t="s">
        <v>6630</v>
      </c>
      <c r="N25" s="754">
        <v>4</v>
      </c>
      <c r="O25" s="757"/>
      <c r="P25" s="758"/>
      <c r="Q25" s="753" t="s">
        <v>6633</v>
      </c>
      <c r="R25" s="755">
        <v>4</v>
      </c>
      <c r="S25" s="757"/>
      <c r="T25" s="758"/>
      <c r="U25" s="753" t="s">
        <v>7086</v>
      </c>
      <c r="V25" s="754">
        <v>4</v>
      </c>
      <c r="W25" s="757"/>
      <c r="X25" s="758"/>
      <c r="Y25" s="753" t="s">
        <v>7086</v>
      </c>
      <c r="Z25" s="754">
        <v>4</v>
      </c>
      <c r="AA25" s="782"/>
      <c r="AB25" s="758"/>
      <c r="AC25" s="753"/>
      <c r="AD25" s="755"/>
      <c r="AE25" s="757"/>
      <c r="AF25" s="29"/>
      <c r="AH25" s="190"/>
      <c r="AI25" s="44">
        <f t="shared" si="1"/>
        <v>0</v>
      </c>
    </row>
    <row r="26" spans="1:35" ht="12.65" customHeight="1" x14ac:dyDescent="0.25">
      <c r="A26" s="367"/>
      <c r="B26" s="102"/>
      <c r="C26" s="991"/>
      <c r="D26" s="78" t="str">
        <f>AG33&amp;".4"</f>
        <v>.4</v>
      </c>
      <c r="E26" s="20"/>
      <c r="F26" s="21"/>
      <c r="G26" s="772" t="s">
        <v>10065</v>
      </c>
      <c r="H26" s="775"/>
      <c r="I26" s="20"/>
      <c r="J26" s="22"/>
      <c r="K26" s="773" t="s">
        <v>10065</v>
      </c>
      <c r="L26" s="23"/>
      <c r="M26" s="20"/>
      <c r="N26" s="22"/>
      <c r="O26" s="772" t="s">
        <v>10065</v>
      </c>
      <c r="P26" s="23"/>
      <c r="Q26" s="20"/>
      <c r="R26" s="24"/>
      <c r="S26" s="772" t="s">
        <v>10035</v>
      </c>
      <c r="T26" s="23"/>
      <c r="U26" s="20"/>
      <c r="V26" s="24"/>
      <c r="W26" s="772" t="s">
        <v>10067</v>
      </c>
      <c r="X26" s="23"/>
      <c r="Y26" s="20"/>
      <c r="Z26" s="756"/>
      <c r="AA26" s="776" t="s">
        <v>10067</v>
      </c>
      <c r="AB26" s="777"/>
      <c r="AC26" s="20"/>
      <c r="AD26" s="24"/>
      <c r="AE26" s="772"/>
      <c r="AF26" s="29"/>
      <c r="AH26" s="190" t="str">
        <f>IF(AG36&lt;&gt;"",VLOOKUP(AG36,MAGV!$B$6:$G$172,2,0),"")</f>
        <v/>
      </c>
      <c r="AI26" s="44" t="str">
        <f t="shared" si="1"/>
        <v/>
      </c>
    </row>
    <row r="27" spans="1:35" ht="11.25" customHeight="1" x14ac:dyDescent="0.25">
      <c r="A27" s="367"/>
      <c r="B27" s="102"/>
      <c r="C27" s="990" t="s">
        <v>547</v>
      </c>
      <c r="D27" s="78" t="str">
        <f>AG33&amp;".5"</f>
        <v>.5</v>
      </c>
      <c r="E27" s="25"/>
      <c r="F27" s="26"/>
      <c r="G27" s="26"/>
      <c r="H27" s="770"/>
      <c r="I27" s="25"/>
      <c r="J27" s="28"/>
      <c r="K27" s="770"/>
      <c r="L27" s="29"/>
      <c r="M27" s="25"/>
      <c r="N27" s="28"/>
      <c r="O27" s="26"/>
      <c r="P27" s="29"/>
      <c r="Q27" s="25"/>
      <c r="R27" s="27"/>
      <c r="S27" s="26"/>
      <c r="T27" s="29"/>
      <c r="U27" s="25"/>
      <c r="V27" s="27"/>
      <c r="W27" s="26"/>
      <c r="X27" s="29"/>
      <c r="Y27" s="25"/>
      <c r="Z27" s="33"/>
      <c r="AA27" s="778"/>
      <c r="AB27" s="779"/>
      <c r="AC27" s="25"/>
      <c r="AD27" s="27"/>
      <c r="AE27" s="26"/>
      <c r="AF27" s="29"/>
      <c r="AH27" s="190" t="str">
        <f>IF(AG37&lt;&gt;"",VLOOKUP(AG37,MAGV!$B$6:$G$172,2,0),"")</f>
        <v/>
      </c>
      <c r="AI27" s="44" t="str">
        <f t="shared" si="1"/>
        <v/>
      </c>
    </row>
    <row r="28" spans="1:35" ht="11.25" customHeight="1" x14ac:dyDescent="0.25">
      <c r="A28" s="367"/>
      <c r="B28" s="102"/>
      <c r="C28" s="1002"/>
      <c r="D28" s="78" t="str">
        <f>AG33&amp;".6"</f>
        <v>.6</v>
      </c>
      <c r="E28" s="25"/>
      <c r="F28" s="26"/>
      <c r="G28" s="26"/>
      <c r="H28" s="770"/>
      <c r="I28" s="25"/>
      <c r="J28" s="28"/>
      <c r="K28" s="770"/>
      <c r="L28" s="29"/>
      <c r="M28" s="25"/>
      <c r="N28" s="28"/>
      <c r="O28" s="26"/>
      <c r="P28" s="29"/>
      <c r="Q28" s="25"/>
      <c r="R28" s="27"/>
      <c r="S28" s="26"/>
      <c r="T28" s="29"/>
      <c r="U28" s="25"/>
      <c r="V28" s="27"/>
      <c r="W28" s="26"/>
      <c r="X28" s="29"/>
      <c r="Y28" s="25"/>
      <c r="Z28" s="33"/>
      <c r="AA28" s="778"/>
      <c r="AB28" s="779"/>
      <c r="AC28" s="25"/>
      <c r="AD28" s="27"/>
      <c r="AE28" s="26"/>
      <c r="AF28" s="29"/>
      <c r="AH28" s="190" t="str">
        <f>IF(AG38&lt;&gt;"",VLOOKUP(AG38,MAGV!$B$6:$G$172,2,0),"")</f>
        <v/>
      </c>
      <c r="AI28" s="44" t="str">
        <f t="shared" si="1"/>
        <v/>
      </c>
    </row>
    <row r="29" spans="1:35" ht="12.65" customHeight="1" x14ac:dyDescent="0.25">
      <c r="A29" s="368">
        <v>4</v>
      </c>
      <c r="B29" s="101" t="str">
        <f>IF(AG29&lt;&gt;"",AH29,"")</f>
        <v>Th.V.Dũng</v>
      </c>
      <c r="C29" s="992" t="s">
        <v>0</v>
      </c>
      <c r="D29" s="79" t="str">
        <f>AG39&amp;".1"</f>
        <v>.1</v>
      </c>
      <c r="E29" s="15" t="s">
        <v>7318</v>
      </c>
      <c r="F29" s="16">
        <v>4</v>
      </c>
      <c r="G29" s="16">
        <v>106</v>
      </c>
      <c r="H29" s="18"/>
      <c r="I29" s="15" t="s">
        <v>6627</v>
      </c>
      <c r="J29" s="18">
        <v>4</v>
      </c>
      <c r="K29" s="780">
        <v>107</v>
      </c>
      <c r="L29" s="19"/>
      <c r="M29" s="15" t="s">
        <v>6627</v>
      </c>
      <c r="N29" s="18">
        <v>4</v>
      </c>
      <c r="O29" s="16">
        <v>107</v>
      </c>
      <c r="P29" s="19"/>
      <c r="Q29" s="15" t="s">
        <v>6627</v>
      </c>
      <c r="R29" s="17">
        <v>4</v>
      </c>
      <c r="S29" s="16">
        <v>107</v>
      </c>
      <c r="T29" s="19"/>
      <c r="U29" s="15" t="s">
        <v>7318</v>
      </c>
      <c r="V29" s="18">
        <v>4</v>
      </c>
      <c r="W29" s="16">
        <v>106</v>
      </c>
      <c r="X29" s="19"/>
      <c r="Y29" s="15"/>
      <c r="Z29" s="18"/>
      <c r="AA29" s="16"/>
      <c r="AB29" s="19"/>
      <c r="AC29" s="15"/>
      <c r="AD29" s="17"/>
      <c r="AE29" s="16"/>
      <c r="AF29" s="19"/>
      <c r="AG29" s="189" t="s">
        <v>4</v>
      </c>
      <c r="AH29" s="856" t="str">
        <f>IF(AG29&lt;&gt;"",VLOOKUP(AG29,MAGV!$B$6:$G$172,2,0),"")</f>
        <v>Th.V.Dũng</v>
      </c>
      <c r="AI29" s="44" t="str">
        <f t="shared" si="1"/>
        <v/>
      </c>
    </row>
    <row r="30" spans="1:35" ht="12" customHeight="1" x14ac:dyDescent="0.25">
      <c r="A30" s="367"/>
      <c r="B30" s="104">
        <f>SUM(F29:F34,J29:J34,N29:N34,R29:R34,V29:V34,Z29:Z34,AD29:AD34)</f>
        <v>40</v>
      </c>
      <c r="C30" s="993"/>
      <c r="D30" s="78" t="str">
        <f>AG39&amp;".2"</f>
        <v>.2</v>
      </c>
      <c r="E30" s="771"/>
      <c r="F30" s="22"/>
      <c r="G30" s="772" t="s">
        <v>7219</v>
      </c>
      <c r="H30" s="23"/>
      <c r="I30" s="20"/>
      <c r="J30" s="22"/>
      <c r="K30" s="773" t="s">
        <v>8509</v>
      </c>
      <c r="L30" s="23"/>
      <c r="M30" s="20"/>
      <c r="N30" s="22"/>
      <c r="O30" s="772" t="s">
        <v>8509</v>
      </c>
      <c r="P30" s="23"/>
      <c r="Q30" s="20"/>
      <c r="R30" s="24"/>
      <c r="S30" s="772" t="s">
        <v>8509</v>
      </c>
      <c r="T30" s="23"/>
      <c r="U30" s="20"/>
      <c r="V30" s="24"/>
      <c r="W30" s="772" t="s">
        <v>7219</v>
      </c>
      <c r="X30" s="23"/>
      <c r="Y30" s="20"/>
      <c r="Z30" s="24"/>
      <c r="AA30" s="772"/>
      <c r="AB30" s="23"/>
      <c r="AC30" s="20"/>
      <c r="AD30" s="24"/>
      <c r="AE30" s="772"/>
      <c r="AF30" s="23"/>
      <c r="AH30" s="190" t="str">
        <f>IF(AG30&lt;&gt;"",VLOOKUP(AG30,MAGV!$B$6:$G$172,2,0),"")</f>
        <v/>
      </c>
      <c r="AI30" s="44" t="str">
        <f t="shared" si="0"/>
        <v/>
      </c>
    </row>
    <row r="31" spans="1:35" ht="12.65" customHeight="1" x14ac:dyDescent="0.25">
      <c r="A31" s="367"/>
      <c r="B31" s="102"/>
      <c r="C31" s="990" t="s">
        <v>1</v>
      </c>
      <c r="D31" s="78" t="str">
        <f>AG39&amp;".3"</f>
        <v>.3</v>
      </c>
      <c r="E31" s="753" t="s">
        <v>6627</v>
      </c>
      <c r="F31" s="757">
        <v>4</v>
      </c>
      <c r="G31" s="757">
        <v>107</v>
      </c>
      <c r="H31" s="774"/>
      <c r="I31" s="753" t="s">
        <v>7318</v>
      </c>
      <c r="J31" s="755">
        <v>4</v>
      </c>
      <c r="K31" s="774">
        <v>106</v>
      </c>
      <c r="L31" s="758"/>
      <c r="M31" s="753" t="s">
        <v>7318</v>
      </c>
      <c r="N31" s="754">
        <v>4</v>
      </c>
      <c r="O31" s="782">
        <v>106</v>
      </c>
      <c r="P31" s="758"/>
      <c r="Q31" s="753" t="s">
        <v>7318</v>
      </c>
      <c r="R31" s="755">
        <v>4</v>
      </c>
      <c r="S31" s="757">
        <v>106</v>
      </c>
      <c r="T31" s="758"/>
      <c r="U31" s="753" t="s">
        <v>6627</v>
      </c>
      <c r="V31" s="754">
        <v>4</v>
      </c>
      <c r="W31" s="757">
        <v>107</v>
      </c>
      <c r="X31" s="758"/>
      <c r="Y31" s="753"/>
      <c r="Z31" s="754"/>
      <c r="AA31" s="757"/>
      <c r="AB31" s="758"/>
      <c r="AC31" s="753"/>
      <c r="AD31" s="755"/>
      <c r="AE31" s="757"/>
      <c r="AF31" s="29"/>
      <c r="AH31" s="190" t="str">
        <f>IF(AG31&lt;&gt;"",VLOOKUP(AG31,MAGV!$B$6:$G$172,2,0),"")</f>
        <v/>
      </c>
      <c r="AI31" s="44" t="str">
        <f t="shared" si="0"/>
        <v/>
      </c>
    </row>
    <row r="32" spans="1:35" ht="12.65" customHeight="1" x14ac:dyDescent="0.25">
      <c r="A32" s="367"/>
      <c r="B32" s="102"/>
      <c r="C32" s="991"/>
      <c r="D32" s="78" t="str">
        <f>AG39&amp;".4"</f>
        <v>.4</v>
      </c>
      <c r="E32" s="20"/>
      <c r="F32" s="21"/>
      <c r="G32" s="772" t="s">
        <v>8509</v>
      </c>
      <c r="H32" s="775"/>
      <c r="I32" s="20"/>
      <c r="J32" s="22"/>
      <c r="K32" s="773" t="s">
        <v>7218</v>
      </c>
      <c r="L32" s="23"/>
      <c r="M32" s="20"/>
      <c r="N32" s="22"/>
      <c r="O32" s="772" t="s">
        <v>7219</v>
      </c>
      <c r="P32" s="23"/>
      <c r="Q32" s="20"/>
      <c r="R32" s="24"/>
      <c r="S32" s="772" t="s">
        <v>7218</v>
      </c>
      <c r="T32" s="23"/>
      <c r="U32" s="20"/>
      <c r="V32" s="24"/>
      <c r="W32" s="772" t="s">
        <v>8509</v>
      </c>
      <c r="X32" s="23"/>
      <c r="Y32" s="20"/>
      <c r="Z32" s="756"/>
      <c r="AA32" s="776"/>
      <c r="AB32" s="777"/>
      <c r="AC32" s="20"/>
      <c r="AD32" s="24"/>
      <c r="AE32" s="772"/>
      <c r="AF32" s="29"/>
      <c r="AH32" s="190" t="str">
        <f>IF(AG32&lt;&gt;"",VLOOKUP(AG32,MAGV!$B$6:$G$172,2,0),"")</f>
        <v/>
      </c>
      <c r="AI32" s="44" t="str">
        <f t="shared" si="0"/>
        <v/>
      </c>
    </row>
    <row r="33" spans="1:35" ht="9" customHeight="1" x14ac:dyDescent="0.25">
      <c r="A33" s="367"/>
      <c r="B33" s="102"/>
      <c r="C33" s="990" t="s">
        <v>547</v>
      </c>
      <c r="D33" s="78" t="str">
        <f>AG39&amp;".5"</f>
        <v>.5</v>
      </c>
      <c r="E33" s="25"/>
      <c r="F33" s="26"/>
      <c r="G33" s="26"/>
      <c r="H33" s="770"/>
      <c r="I33" s="25"/>
      <c r="J33" s="28"/>
      <c r="K33" s="770"/>
      <c r="L33" s="29"/>
      <c r="M33" s="25"/>
      <c r="N33" s="28"/>
      <c r="O33" s="26"/>
      <c r="P33" s="29"/>
      <c r="Q33" s="25"/>
      <c r="R33" s="27"/>
      <c r="S33" s="26"/>
      <c r="T33" s="29"/>
      <c r="U33" s="25"/>
      <c r="V33" s="27"/>
      <c r="W33" s="26"/>
      <c r="X33" s="29"/>
      <c r="Y33" s="25"/>
      <c r="Z33" s="33"/>
      <c r="AA33" s="778"/>
      <c r="AB33" s="779"/>
      <c r="AC33" s="25"/>
      <c r="AD33" s="27"/>
      <c r="AE33" s="26"/>
      <c r="AF33" s="29"/>
      <c r="AH33" s="190" t="str">
        <f>IF(AG33&lt;&gt;"",VLOOKUP(AG33,MAGV!$B$6:$G$172,2,0),"")</f>
        <v/>
      </c>
      <c r="AI33" s="44" t="str">
        <f t="shared" si="0"/>
        <v/>
      </c>
    </row>
    <row r="34" spans="1:35" ht="9" customHeight="1" x14ac:dyDescent="0.25">
      <c r="A34" s="367"/>
      <c r="B34" s="102"/>
      <c r="C34" s="1002"/>
      <c r="D34" s="78" t="str">
        <f>AG39&amp;".6"</f>
        <v>.6</v>
      </c>
      <c r="E34" s="25"/>
      <c r="F34" s="26"/>
      <c r="G34" s="26"/>
      <c r="H34" s="770"/>
      <c r="I34" s="25"/>
      <c r="J34" s="28"/>
      <c r="K34" s="770"/>
      <c r="L34" s="29"/>
      <c r="M34" s="25"/>
      <c r="N34" s="28"/>
      <c r="O34" s="26"/>
      <c r="P34" s="29"/>
      <c r="Q34" s="25"/>
      <c r="R34" s="27"/>
      <c r="S34" s="26"/>
      <c r="T34" s="29"/>
      <c r="U34" s="25"/>
      <c r="V34" s="27"/>
      <c r="W34" s="26"/>
      <c r="X34" s="29"/>
      <c r="Y34" s="25"/>
      <c r="Z34" s="33"/>
      <c r="AA34" s="778"/>
      <c r="AB34" s="779"/>
      <c r="AC34" s="25"/>
      <c r="AD34" s="27"/>
      <c r="AE34" s="26"/>
      <c r="AF34" s="29"/>
      <c r="AH34" s="190" t="str">
        <f>IF(AG34&lt;&gt;"",VLOOKUP(AG34,MAGV!$B$6:$G$172,2,0),"")</f>
        <v/>
      </c>
      <c r="AI34" s="44" t="str">
        <f t="shared" si="0"/>
        <v/>
      </c>
    </row>
    <row r="35" spans="1:35" ht="12.65" customHeight="1" x14ac:dyDescent="0.25">
      <c r="A35" s="368">
        <v>5</v>
      </c>
      <c r="B35" s="101" t="str">
        <f>IF(AG35&lt;&gt;"",AH35,"")</f>
        <v>Th.Q.Dũng</v>
      </c>
      <c r="C35" s="992" t="s">
        <v>0</v>
      </c>
      <c r="D35" s="79" t="str">
        <f>AG35&amp;".1"</f>
        <v>L15.1</v>
      </c>
      <c r="E35" s="15" t="s">
        <v>6612</v>
      </c>
      <c r="F35" s="16">
        <v>4</v>
      </c>
      <c r="G35" s="16" t="s">
        <v>403</v>
      </c>
      <c r="H35" s="18"/>
      <c r="I35" s="15" t="s">
        <v>6612</v>
      </c>
      <c r="J35" s="18">
        <v>4</v>
      </c>
      <c r="K35" s="780" t="s">
        <v>403</v>
      </c>
      <c r="L35" s="19"/>
      <c r="M35" s="15" t="s">
        <v>6611</v>
      </c>
      <c r="N35" s="18">
        <v>4</v>
      </c>
      <c r="O35" s="16" t="s">
        <v>403</v>
      </c>
      <c r="P35" s="19"/>
      <c r="Q35" s="15" t="s">
        <v>6611</v>
      </c>
      <c r="R35" s="17">
        <v>4</v>
      </c>
      <c r="S35" s="16" t="s">
        <v>403</v>
      </c>
      <c r="T35" s="19"/>
      <c r="U35" s="15"/>
      <c r="V35" s="18"/>
      <c r="W35" s="16"/>
      <c r="X35" s="19"/>
      <c r="Y35" s="15"/>
      <c r="Z35" s="18"/>
      <c r="AA35" s="16"/>
      <c r="AB35" s="19"/>
      <c r="AC35" s="15"/>
      <c r="AD35" s="17"/>
      <c r="AE35" s="16"/>
      <c r="AF35" s="19"/>
      <c r="AG35" s="189" t="s">
        <v>14</v>
      </c>
      <c r="AH35" s="190" t="str">
        <f>IF(AG35&lt;&gt;"",VLOOKUP(AG35,MAGV!$B$6:$G$172,2,0),"")</f>
        <v>Th.Q.Dũng</v>
      </c>
      <c r="AI35" s="44">
        <f t="shared" si="0"/>
        <v>36</v>
      </c>
    </row>
    <row r="36" spans="1:35" ht="12" customHeight="1" x14ac:dyDescent="0.25">
      <c r="A36" s="367"/>
      <c r="B36" s="104">
        <f>SUM(F35:F40,J35:J40,N35:N40,R35:R40,V35:V40,Z35:Z40,AD35:AD40)</f>
        <v>36</v>
      </c>
      <c r="C36" s="993"/>
      <c r="D36" s="78" t="str">
        <f>AG35&amp;".2"</f>
        <v>L15.2</v>
      </c>
      <c r="E36" s="771"/>
      <c r="F36" s="22"/>
      <c r="G36" s="772" t="s">
        <v>9994</v>
      </c>
      <c r="H36" s="23"/>
      <c r="I36" s="20"/>
      <c r="J36" s="22"/>
      <c r="K36" s="773" t="s">
        <v>9994</v>
      </c>
      <c r="L36" s="23"/>
      <c r="M36" s="20"/>
      <c r="N36" s="22"/>
      <c r="O36" s="545" t="s">
        <v>10182</v>
      </c>
      <c r="P36" s="23"/>
      <c r="Q36" s="20"/>
      <c r="R36" s="24"/>
      <c r="S36" s="545" t="s">
        <v>10182</v>
      </c>
      <c r="T36" s="23"/>
      <c r="U36" s="20"/>
      <c r="V36" s="24"/>
      <c r="W36" s="772"/>
      <c r="X36" s="23"/>
      <c r="Y36" s="20"/>
      <c r="Z36" s="24"/>
      <c r="AA36" s="772"/>
      <c r="AB36" s="23"/>
      <c r="AC36" s="20"/>
      <c r="AD36" s="24"/>
      <c r="AE36" s="772"/>
      <c r="AF36" s="23"/>
      <c r="AH36" s="190" t="str">
        <f>IF(AG36&lt;&gt;"",VLOOKUP(AG36,MAGV!$B$6:$G$172,2,0),"")</f>
        <v/>
      </c>
      <c r="AI36" s="44" t="str">
        <f t="shared" si="0"/>
        <v/>
      </c>
    </row>
    <row r="37" spans="1:35" ht="12.65" customHeight="1" x14ac:dyDescent="0.25">
      <c r="A37" s="367"/>
      <c r="B37" s="102"/>
      <c r="C37" s="990" t="s">
        <v>1</v>
      </c>
      <c r="D37" s="78" t="str">
        <f>AG35&amp;".3"</f>
        <v>L15.3</v>
      </c>
      <c r="E37" s="753" t="s">
        <v>6610</v>
      </c>
      <c r="F37" s="757">
        <v>4</v>
      </c>
      <c r="G37" s="757" t="s">
        <v>425</v>
      </c>
      <c r="H37" s="774"/>
      <c r="I37" s="753" t="s">
        <v>6611</v>
      </c>
      <c r="J37" s="755">
        <v>4</v>
      </c>
      <c r="K37" s="774" t="s">
        <v>403</v>
      </c>
      <c r="L37" s="758"/>
      <c r="M37" s="753" t="s">
        <v>6610</v>
      </c>
      <c r="N37" s="754">
        <v>4</v>
      </c>
      <c r="O37" s="757" t="s">
        <v>425</v>
      </c>
      <c r="P37" s="758"/>
      <c r="Q37" s="753" t="s">
        <v>6611</v>
      </c>
      <c r="R37" s="755">
        <v>4</v>
      </c>
      <c r="S37" s="757" t="s">
        <v>403</v>
      </c>
      <c r="T37" s="758"/>
      <c r="U37" s="753" t="s">
        <v>6610</v>
      </c>
      <c r="V37" s="754">
        <v>4</v>
      </c>
      <c r="W37" s="757" t="s">
        <v>425</v>
      </c>
      <c r="X37" s="758"/>
      <c r="Y37" s="753"/>
      <c r="Z37" s="754"/>
      <c r="AA37" s="757"/>
      <c r="AB37" s="758"/>
      <c r="AC37" s="753"/>
      <c r="AD37" s="755"/>
      <c r="AE37" s="757"/>
      <c r="AF37" s="29"/>
      <c r="AH37" s="190" t="str">
        <f>IF(AG37&lt;&gt;"",VLOOKUP(AG37,MAGV!$B$6:$G$172,2,0),"")</f>
        <v/>
      </c>
      <c r="AI37" s="44" t="str">
        <f t="shared" si="0"/>
        <v/>
      </c>
    </row>
    <row r="38" spans="1:35" ht="12.65" customHeight="1" x14ac:dyDescent="0.25">
      <c r="A38" s="367"/>
      <c r="B38" s="102"/>
      <c r="C38" s="991"/>
      <c r="D38" s="78" t="str">
        <f>AG35&amp;".4"</f>
        <v>L15.4</v>
      </c>
      <c r="E38" s="20"/>
      <c r="F38" s="21"/>
      <c r="G38" s="772" t="s">
        <v>10015</v>
      </c>
      <c r="H38" s="775"/>
      <c r="I38" s="20"/>
      <c r="J38" s="22"/>
      <c r="K38" s="849" t="s">
        <v>10182</v>
      </c>
      <c r="L38" s="23"/>
      <c r="M38" s="20"/>
      <c r="N38" s="22"/>
      <c r="O38" s="772" t="s">
        <v>10015</v>
      </c>
      <c r="P38" s="23"/>
      <c r="Q38" s="20"/>
      <c r="R38" s="24"/>
      <c r="S38" s="545" t="s">
        <v>10182</v>
      </c>
      <c r="T38" s="23"/>
      <c r="U38" s="20"/>
      <c r="V38" s="24"/>
      <c r="W38" s="772" t="s">
        <v>10015</v>
      </c>
      <c r="X38" s="23"/>
      <c r="Y38" s="20"/>
      <c r="Z38" s="756"/>
      <c r="AA38" s="776"/>
      <c r="AB38" s="777"/>
      <c r="AC38" s="20"/>
      <c r="AD38" s="24"/>
      <c r="AE38" s="772"/>
      <c r="AF38" s="29"/>
      <c r="AH38" s="190" t="str">
        <f>IF(AG38&lt;&gt;"",VLOOKUP(AG38,MAGV!$B$6:$G$172,2,0),"")</f>
        <v/>
      </c>
      <c r="AI38" s="44" t="str">
        <f t="shared" si="0"/>
        <v/>
      </c>
    </row>
    <row r="39" spans="1:35" ht="11.25" customHeight="1" x14ac:dyDescent="0.25">
      <c r="A39" s="367"/>
      <c r="B39" s="102"/>
      <c r="C39" s="990" t="s">
        <v>547</v>
      </c>
      <c r="D39" s="78" t="str">
        <f>AG35&amp;".5"</f>
        <v>L15.5</v>
      </c>
      <c r="E39" s="733"/>
      <c r="F39" s="26"/>
      <c r="G39" s="26"/>
      <c r="H39" s="770"/>
      <c r="I39" s="25"/>
      <c r="J39" s="28"/>
      <c r="K39" s="770"/>
      <c r="L39" s="29"/>
      <c r="M39" s="25"/>
      <c r="N39" s="28"/>
      <c r="O39" s="26"/>
      <c r="P39" s="29"/>
      <c r="Q39" s="25"/>
      <c r="R39" s="27"/>
      <c r="S39" s="26"/>
      <c r="T39" s="29"/>
      <c r="U39" s="25"/>
      <c r="V39" s="27"/>
      <c r="W39" s="26"/>
      <c r="X39" s="29"/>
      <c r="Y39" s="25"/>
      <c r="Z39" s="33"/>
      <c r="AA39" s="778"/>
      <c r="AB39" s="779"/>
      <c r="AC39" s="25"/>
      <c r="AD39" s="27"/>
      <c r="AE39" s="26"/>
      <c r="AF39" s="29"/>
      <c r="AH39" s="190" t="str">
        <f>IF(AG39&lt;&gt;"",VLOOKUP(AG39,MAGV!$B$6:$G$172,2,0),"")</f>
        <v/>
      </c>
      <c r="AI39" s="44" t="str">
        <f t="shared" si="0"/>
        <v/>
      </c>
    </row>
    <row r="40" spans="1:35" ht="7.5" customHeight="1" x14ac:dyDescent="0.25">
      <c r="A40" s="367"/>
      <c r="B40" s="102"/>
      <c r="C40" s="1002"/>
      <c r="D40" s="78" t="str">
        <f>AG35&amp;".6"</f>
        <v>L15.6</v>
      </c>
      <c r="E40" s="25"/>
      <c r="F40" s="26"/>
      <c r="G40" s="783"/>
      <c r="H40" s="770"/>
      <c r="I40" s="25"/>
      <c r="J40" s="28"/>
      <c r="K40" s="784"/>
      <c r="L40" s="29"/>
      <c r="M40" s="25"/>
      <c r="N40" s="28"/>
      <c r="O40" s="783"/>
      <c r="P40" s="29"/>
      <c r="Q40" s="25"/>
      <c r="R40" s="27"/>
      <c r="S40" s="783"/>
      <c r="T40" s="29"/>
      <c r="U40" s="25"/>
      <c r="V40" s="27"/>
      <c r="W40" s="783"/>
      <c r="X40" s="29"/>
      <c r="Y40" s="25"/>
      <c r="Z40" s="33"/>
      <c r="AA40" s="778"/>
      <c r="AB40" s="779"/>
      <c r="AC40" s="25"/>
      <c r="AD40" s="27"/>
      <c r="AE40" s="26"/>
      <c r="AF40" s="29"/>
      <c r="AH40" s="190" t="str">
        <f>IF(AG40&lt;&gt;"",VLOOKUP(AG40,MAGV!$B$6:$G$172,2,0),"")</f>
        <v/>
      </c>
      <c r="AI40" s="44" t="str">
        <f t="shared" si="0"/>
        <v/>
      </c>
    </row>
    <row r="41" spans="1:35" ht="12.65" customHeight="1" x14ac:dyDescent="0.25">
      <c r="A41" s="368">
        <v>6</v>
      </c>
      <c r="B41" s="101" t="str">
        <f>IF(AG41&lt;&gt;"",AH41,"")</f>
        <v>Th.Đ.Dũng</v>
      </c>
      <c r="C41" s="992" t="s">
        <v>0</v>
      </c>
      <c r="D41" s="79" t="str">
        <f>AG41&amp;".1"</f>
        <v>L18.1</v>
      </c>
      <c r="E41" s="15" t="s">
        <v>6627</v>
      </c>
      <c r="F41" s="16">
        <v>4</v>
      </c>
      <c r="G41" s="16"/>
      <c r="H41" s="18"/>
      <c r="I41" s="15" t="s">
        <v>6627</v>
      </c>
      <c r="J41" s="18">
        <v>4</v>
      </c>
      <c r="K41" s="780"/>
      <c r="L41" s="19"/>
      <c r="M41" s="15" t="s">
        <v>6627</v>
      </c>
      <c r="N41" s="18">
        <v>4</v>
      </c>
      <c r="O41" s="16"/>
      <c r="P41" s="19"/>
      <c r="Q41" s="15" t="s">
        <v>6627</v>
      </c>
      <c r="R41" s="17">
        <v>4</v>
      </c>
      <c r="S41" s="16"/>
      <c r="T41" s="19"/>
      <c r="U41" s="15" t="s">
        <v>6627</v>
      </c>
      <c r="V41" s="18">
        <v>4</v>
      </c>
      <c r="W41" s="16"/>
      <c r="X41" s="19"/>
      <c r="Y41" s="15" t="s">
        <v>6627</v>
      </c>
      <c r="Z41" s="18">
        <v>4</v>
      </c>
      <c r="AA41" s="16"/>
      <c r="AB41" s="19"/>
      <c r="AC41" s="15"/>
      <c r="AD41" s="17"/>
      <c r="AE41" s="16"/>
      <c r="AF41" s="19"/>
      <c r="AG41" s="189" t="s">
        <v>7</v>
      </c>
      <c r="AH41" s="190" t="str">
        <f>IF(AG41&lt;&gt;"",VLOOKUP(AG41,MAGV!$B$6:$G$172,2,0),"")</f>
        <v>Th.Đ.Dũng</v>
      </c>
      <c r="AI41" s="44">
        <f t="shared" si="0"/>
        <v>48</v>
      </c>
    </row>
    <row r="42" spans="1:35" ht="12" customHeight="1" x14ac:dyDescent="0.25">
      <c r="A42" s="367"/>
      <c r="B42" s="104">
        <f>SUM(F41:F46,J41:J46,N41:N46,R41:R46,V41:V46,Z41:Z46,AD41:AD46)</f>
        <v>48</v>
      </c>
      <c r="C42" s="993"/>
      <c r="D42" s="78" t="str">
        <f>AG41&amp;".2"</f>
        <v>L18.2</v>
      </c>
      <c r="E42" s="771"/>
      <c r="F42" s="22"/>
      <c r="G42" s="772" t="s">
        <v>10066</v>
      </c>
      <c r="H42" s="23"/>
      <c r="I42" s="20"/>
      <c r="J42" s="22"/>
      <c r="K42" s="773" t="s">
        <v>10066</v>
      </c>
      <c r="L42" s="23"/>
      <c r="M42" s="20"/>
      <c r="N42" s="22"/>
      <c r="O42" s="772" t="s">
        <v>10066</v>
      </c>
      <c r="P42" s="23"/>
      <c r="Q42" s="20"/>
      <c r="R42" s="24"/>
      <c r="S42" s="772" t="s">
        <v>10064</v>
      </c>
      <c r="T42" s="23"/>
      <c r="U42" s="20"/>
      <c r="V42" s="24"/>
      <c r="W42" s="772" t="s">
        <v>10064</v>
      </c>
      <c r="X42" s="23"/>
      <c r="Y42" s="20"/>
      <c r="Z42" s="24"/>
      <c r="AA42" s="772" t="s">
        <v>10064</v>
      </c>
      <c r="AB42" s="23"/>
      <c r="AC42" s="20"/>
      <c r="AD42" s="24"/>
      <c r="AE42" s="772"/>
      <c r="AF42" s="23"/>
      <c r="AH42" s="190" t="str">
        <f>IF(AG42&lt;&gt;"",VLOOKUP(AG42,MAGV!$B$6:$G$172,2,0),"")</f>
        <v/>
      </c>
      <c r="AI42" s="44" t="str">
        <f t="shared" si="0"/>
        <v/>
      </c>
    </row>
    <row r="43" spans="1:35" ht="12.65" customHeight="1" x14ac:dyDescent="0.25">
      <c r="A43" s="367"/>
      <c r="B43" s="102"/>
      <c r="C43" s="990" t="s">
        <v>1</v>
      </c>
      <c r="D43" s="78" t="str">
        <f>AG41&amp;".3"</f>
        <v>L18.3</v>
      </c>
      <c r="E43" s="753" t="s">
        <v>6627</v>
      </c>
      <c r="F43" s="757">
        <v>4</v>
      </c>
      <c r="G43" s="782"/>
      <c r="H43" s="774"/>
      <c r="I43" s="753" t="s">
        <v>6627</v>
      </c>
      <c r="J43" s="755">
        <v>4</v>
      </c>
      <c r="K43" s="774"/>
      <c r="L43" s="758"/>
      <c r="M43" s="753" t="s">
        <v>6627</v>
      </c>
      <c r="N43" s="754">
        <v>4</v>
      </c>
      <c r="O43" s="782"/>
      <c r="P43" s="758"/>
      <c r="Q43" s="753" t="s">
        <v>6627</v>
      </c>
      <c r="R43" s="755">
        <v>4</v>
      </c>
      <c r="S43" s="757"/>
      <c r="T43" s="758"/>
      <c r="U43" s="753" t="s">
        <v>6627</v>
      </c>
      <c r="V43" s="754">
        <v>4</v>
      </c>
      <c r="W43" s="757"/>
      <c r="X43" s="758"/>
      <c r="Y43" s="753" t="s">
        <v>6627</v>
      </c>
      <c r="Z43" s="754">
        <v>4</v>
      </c>
      <c r="AA43" s="757"/>
      <c r="AB43" s="758"/>
      <c r="AC43" s="753"/>
      <c r="AD43" s="755"/>
      <c r="AE43" s="757"/>
      <c r="AF43" s="29"/>
      <c r="AH43" s="190" t="str">
        <f>IF(AG43&lt;&gt;"",VLOOKUP(AG43,MAGV!$B$6:$G$172,2,0),"")</f>
        <v/>
      </c>
      <c r="AI43" s="44" t="str">
        <f t="shared" si="0"/>
        <v/>
      </c>
    </row>
    <row r="44" spans="1:35" ht="12.65" customHeight="1" x14ac:dyDescent="0.25">
      <c r="A44" s="367"/>
      <c r="B44" s="102"/>
      <c r="C44" s="991"/>
      <c r="D44" s="78" t="str">
        <f>AG41&amp;".4"</f>
        <v>L18.4</v>
      </c>
      <c r="E44" s="20"/>
      <c r="F44" s="21"/>
      <c r="G44" s="772" t="s">
        <v>10067</v>
      </c>
      <c r="H44" s="775"/>
      <c r="I44" s="20"/>
      <c r="J44" s="22"/>
      <c r="K44" s="773" t="s">
        <v>10067</v>
      </c>
      <c r="L44" s="23"/>
      <c r="M44" s="20"/>
      <c r="N44" s="22"/>
      <c r="O44" s="772" t="s">
        <v>10067</v>
      </c>
      <c r="P44" s="23"/>
      <c r="Q44" s="20"/>
      <c r="R44" s="24"/>
      <c r="S44" s="772" t="s">
        <v>10065</v>
      </c>
      <c r="T44" s="23"/>
      <c r="U44" s="20"/>
      <c r="V44" s="24"/>
      <c r="W44" s="772" t="s">
        <v>10065</v>
      </c>
      <c r="X44" s="23"/>
      <c r="Y44" s="20"/>
      <c r="Z44" s="756"/>
      <c r="AA44" s="776" t="s">
        <v>10065</v>
      </c>
      <c r="AB44" s="777"/>
      <c r="AC44" s="20"/>
      <c r="AD44" s="24"/>
      <c r="AE44" s="772"/>
      <c r="AF44" s="29"/>
      <c r="AH44" s="190" t="str">
        <f>IF(AG44&lt;&gt;"",VLOOKUP(AG44,MAGV!$B$6:$G$172,2,0),"")</f>
        <v/>
      </c>
      <c r="AI44" s="44" t="str">
        <f t="shared" si="0"/>
        <v/>
      </c>
    </row>
    <row r="45" spans="1:35" ht="12.65" customHeight="1" x14ac:dyDescent="0.25">
      <c r="A45" s="367"/>
      <c r="B45" s="102"/>
      <c r="C45" s="990" t="s">
        <v>547</v>
      </c>
      <c r="D45" s="78" t="str">
        <f>AG41&amp;".5"</f>
        <v>L18.5</v>
      </c>
      <c r="E45" s="25"/>
      <c r="F45" s="26"/>
      <c r="G45" s="26"/>
      <c r="H45" s="770"/>
      <c r="I45" s="25"/>
      <c r="J45" s="28"/>
      <c r="K45" s="770"/>
      <c r="L45" s="29"/>
      <c r="M45" s="25"/>
      <c r="N45" s="28"/>
      <c r="O45" s="26"/>
      <c r="P45" s="29"/>
      <c r="Q45" s="25"/>
      <c r="R45" s="27"/>
      <c r="S45" s="26"/>
      <c r="T45" s="29"/>
      <c r="U45" s="25"/>
      <c r="V45" s="27"/>
      <c r="W45" s="26"/>
      <c r="X45" s="29"/>
      <c r="Y45" s="25"/>
      <c r="Z45" s="33"/>
      <c r="AA45" s="778"/>
      <c r="AB45" s="779"/>
      <c r="AC45" s="25"/>
      <c r="AD45" s="27"/>
      <c r="AE45" s="26"/>
      <c r="AF45" s="29"/>
      <c r="AH45" s="190" t="str">
        <f>IF(AG45&lt;&gt;"",VLOOKUP(AG45,MAGV!$B$6:$G$172,2,0),"")</f>
        <v/>
      </c>
      <c r="AI45" s="44" t="str">
        <f t="shared" si="0"/>
        <v/>
      </c>
    </row>
    <row r="46" spans="1:35" ht="12" customHeight="1" x14ac:dyDescent="0.25">
      <c r="A46" s="369"/>
      <c r="B46" s="103"/>
      <c r="C46" s="1002"/>
      <c r="D46" s="78" t="str">
        <f>AG41&amp;".6"</f>
        <v>L18.6</v>
      </c>
      <c r="E46" s="40"/>
      <c r="F46" s="350"/>
      <c r="G46" s="759"/>
      <c r="H46" s="785"/>
      <c r="I46" s="40"/>
      <c r="J46" s="42"/>
      <c r="K46" s="786"/>
      <c r="L46" s="349"/>
      <c r="M46" s="40"/>
      <c r="N46" s="42"/>
      <c r="O46" s="759"/>
      <c r="P46" s="349"/>
      <c r="Q46" s="40"/>
      <c r="R46" s="41"/>
      <c r="S46" s="759"/>
      <c r="T46" s="349"/>
      <c r="U46" s="40"/>
      <c r="V46" s="41"/>
      <c r="W46" s="350"/>
      <c r="X46" s="349"/>
      <c r="Y46" s="40"/>
      <c r="Z46" s="43"/>
      <c r="AA46" s="787"/>
      <c r="AB46" s="788"/>
      <c r="AC46" s="40"/>
      <c r="AD46" s="41"/>
      <c r="AE46" s="350"/>
      <c r="AF46" s="29"/>
      <c r="AH46" s="190" t="str">
        <f>IF(AG46&lt;&gt;"",VLOOKUP(AG46,MAGV!$B$6:$G$172,2,0),"")</f>
        <v/>
      </c>
      <c r="AI46" s="44" t="str">
        <f t="shared" si="0"/>
        <v/>
      </c>
    </row>
    <row r="47" spans="1:35" ht="12" customHeight="1" x14ac:dyDescent="0.25">
      <c r="A47" s="368">
        <v>7</v>
      </c>
      <c r="B47" s="101" t="str">
        <f>IF(AG47&lt;&gt;"",AH47,"")</f>
        <v>Th.N.Dũng</v>
      </c>
      <c r="C47" s="992" t="s">
        <v>0</v>
      </c>
      <c r="D47" s="79" t="str">
        <f>AG47&amp;".1"</f>
        <v>L22.1</v>
      </c>
      <c r="E47" s="15" t="s">
        <v>6627</v>
      </c>
      <c r="F47" s="16">
        <v>4</v>
      </c>
      <c r="G47" s="16" t="s">
        <v>5689</v>
      </c>
      <c r="H47" s="18"/>
      <c r="I47" s="15" t="s">
        <v>6627</v>
      </c>
      <c r="J47" s="18">
        <v>4</v>
      </c>
      <c r="K47" s="780" t="s">
        <v>5689</v>
      </c>
      <c r="L47" s="19"/>
      <c r="M47" s="15" t="s">
        <v>6627</v>
      </c>
      <c r="N47" s="18">
        <v>4</v>
      </c>
      <c r="O47" s="16" t="s">
        <v>5689</v>
      </c>
      <c r="P47" s="19"/>
      <c r="Q47" s="15" t="s">
        <v>6627</v>
      </c>
      <c r="R47" s="17">
        <v>4</v>
      </c>
      <c r="S47" s="16" t="s">
        <v>5689</v>
      </c>
      <c r="T47" s="19"/>
      <c r="U47" s="15" t="s">
        <v>6627</v>
      </c>
      <c r="V47" s="18">
        <v>4</v>
      </c>
      <c r="W47" s="16" t="s">
        <v>5689</v>
      </c>
      <c r="X47" s="19"/>
      <c r="Y47" s="15"/>
      <c r="Z47" s="18"/>
      <c r="AA47" s="16"/>
      <c r="AB47" s="19"/>
      <c r="AC47" s="15" t="s">
        <v>6627</v>
      </c>
      <c r="AD47" s="17">
        <v>4</v>
      </c>
      <c r="AE47" s="16" t="s">
        <v>5689</v>
      </c>
      <c r="AF47" s="19"/>
      <c r="AG47" s="189" t="s">
        <v>597</v>
      </c>
      <c r="AH47" s="190" t="str">
        <f>IF(AG47&lt;&gt;"",VLOOKUP(AG47,MAGV!$B$6:$G$172,2,0),"")</f>
        <v>Th.N.Dũng</v>
      </c>
      <c r="AI47" s="44">
        <f t="shared" si="0"/>
        <v>40</v>
      </c>
    </row>
    <row r="48" spans="1:35" ht="12" customHeight="1" x14ac:dyDescent="0.25">
      <c r="A48" s="367"/>
      <c r="B48" s="104">
        <f>SUM(F47:F52,J47:J52,N47:N52,R47:R52,V47:V52,Z47:Z52,AD47:AD52)</f>
        <v>40</v>
      </c>
      <c r="C48" s="993"/>
      <c r="D48" s="78" t="str">
        <f>AG47&amp;".2"</f>
        <v>L22.2</v>
      </c>
      <c r="E48" s="771"/>
      <c r="F48" s="22"/>
      <c r="G48" s="772" t="s">
        <v>10048</v>
      </c>
      <c r="H48" s="23"/>
      <c r="I48" s="20"/>
      <c r="J48" s="22"/>
      <c r="K48" s="773" t="s">
        <v>10047</v>
      </c>
      <c r="L48" s="23"/>
      <c r="M48" s="20"/>
      <c r="N48" s="22"/>
      <c r="O48" s="772" t="s">
        <v>10048</v>
      </c>
      <c r="P48" s="23"/>
      <c r="Q48" s="20"/>
      <c r="R48" s="24"/>
      <c r="S48" s="772" t="s">
        <v>10047</v>
      </c>
      <c r="T48" s="23"/>
      <c r="U48" s="20"/>
      <c r="V48" s="24"/>
      <c r="W48" s="772" t="s">
        <v>10048</v>
      </c>
      <c r="X48" s="23"/>
      <c r="Y48" s="20"/>
      <c r="Z48" s="24"/>
      <c r="AA48" s="772"/>
      <c r="AB48" s="23"/>
      <c r="AC48" s="20"/>
      <c r="AD48" s="24"/>
      <c r="AE48" s="772" t="s">
        <v>10050</v>
      </c>
      <c r="AF48" s="23"/>
      <c r="AH48" s="190" t="str">
        <f>IF(AG48&lt;&gt;"",VLOOKUP(AG48,MAGV!$B$6:$G$172,2,0),"")</f>
        <v/>
      </c>
      <c r="AI48" s="44" t="str">
        <f t="shared" si="0"/>
        <v/>
      </c>
    </row>
    <row r="49" spans="1:35" ht="12" customHeight="1" x14ac:dyDescent="0.25">
      <c r="A49" s="367"/>
      <c r="B49" s="102"/>
      <c r="C49" s="990" t="s">
        <v>1</v>
      </c>
      <c r="D49" s="78" t="str">
        <f>AG47&amp;".3"</f>
        <v>L22.3</v>
      </c>
      <c r="E49" s="753" t="s">
        <v>6627</v>
      </c>
      <c r="F49" s="757">
        <v>4</v>
      </c>
      <c r="G49" s="757" t="s">
        <v>5689</v>
      </c>
      <c r="H49" s="774"/>
      <c r="I49" s="753"/>
      <c r="J49" s="755"/>
      <c r="K49" s="774"/>
      <c r="L49" s="758"/>
      <c r="M49" s="753" t="s">
        <v>6627</v>
      </c>
      <c r="N49" s="754">
        <v>4</v>
      </c>
      <c r="O49" s="757" t="s">
        <v>5689</v>
      </c>
      <c r="P49" s="758"/>
      <c r="Q49" s="753"/>
      <c r="R49" s="755"/>
      <c r="S49" s="757"/>
      <c r="T49" s="758"/>
      <c r="U49" s="789" t="s">
        <v>6627</v>
      </c>
      <c r="V49" s="754">
        <v>4</v>
      </c>
      <c r="W49" s="757" t="s">
        <v>5689</v>
      </c>
      <c r="X49" s="758"/>
      <c r="Y49" s="753" t="s">
        <v>6627</v>
      </c>
      <c r="Z49" s="754">
        <v>4</v>
      </c>
      <c r="AA49" s="782" t="s">
        <v>5689</v>
      </c>
      <c r="AB49" s="758"/>
      <c r="AC49" s="753"/>
      <c r="AD49" s="755"/>
      <c r="AE49" s="757"/>
      <c r="AF49" s="29"/>
      <c r="AH49" s="190" t="str">
        <f>IF(AG49&lt;&gt;"",VLOOKUP(AG49,MAGV!$B$6:$G$172,2,0),"")</f>
        <v/>
      </c>
      <c r="AI49" s="44" t="str">
        <f t="shared" si="0"/>
        <v/>
      </c>
    </row>
    <row r="50" spans="1:35" ht="12" customHeight="1" x14ac:dyDescent="0.25">
      <c r="A50" s="367"/>
      <c r="B50" s="102"/>
      <c r="C50" s="991"/>
      <c r="D50" s="78" t="str">
        <f>AG47&amp;".4"</f>
        <v>L22.4</v>
      </c>
      <c r="E50" s="20"/>
      <c r="F50" s="21"/>
      <c r="G50" s="772" t="s">
        <v>10047</v>
      </c>
      <c r="H50" s="775"/>
      <c r="I50" s="20"/>
      <c r="J50" s="22"/>
      <c r="K50" s="773"/>
      <c r="L50" s="23"/>
      <c r="M50" s="20"/>
      <c r="N50" s="22"/>
      <c r="O50" s="772" t="s">
        <v>10047</v>
      </c>
      <c r="P50" s="23"/>
      <c r="Q50" s="20"/>
      <c r="R50" s="24"/>
      <c r="S50" s="772"/>
      <c r="T50" s="23"/>
      <c r="U50" s="20"/>
      <c r="V50" s="24"/>
      <c r="W50" s="772" t="s">
        <v>10048</v>
      </c>
      <c r="X50" s="23"/>
      <c r="Y50" s="20"/>
      <c r="Z50" s="756"/>
      <c r="AA50" s="776" t="s">
        <v>10050</v>
      </c>
      <c r="AB50" s="777"/>
      <c r="AC50" s="20"/>
      <c r="AD50" s="24"/>
      <c r="AE50" s="772"/>
      <c r="AF50" s="29"/>
      <c r="AH50" s="190" t="str">
        <f>IF(AG50&lt;&gt;"",VLOOKUP(AG50,MAGV!$B$6:$G$172,2,0),"")</f>
        <v/>
      </c>
      <c r="AI50" s="44" t="str">
        <f t="shared" si="0"/>
        <v/>
      </c>
    </row>
    <row r="51" spans="1:35" ht="12" customHeight="1" x14ac:dyDescent="0.25">
      <c r="A51" s="367"/>
      <c r="B51" s="102"/>
      <c r="C51" s="990" t="s">
        <v>547</v>
      </c>
      <c r="D51" s="78" t="str">
        <f>AG47&amp;".5"</f>
        <v>L22.5</v>
      </c>
      <c r="E51" s="25"/>
      <c r="F51" s="26"/>
      <c r="G51" s="26"/>
      <c r="H51" s="770"/>
      <c r="I51" s="25"/>
      <c r="J51" s="28"/>
      <c r="K51" s="770"/>
      <c r="L51" s="29"/>
      <c r="M51" s="25"/>
      <c r="N51" s="28"/>
      <c r="O51" s="26"/>
      <c r="P51" s="29"/>
      <c r="Q51" s="25"/>
      <c r="R51" s="27"/>
      <c r="S51" s="26"/>
      <c r="T51" s="29"/>
      <c r="U51" s="733"/>
      <c r="V51" s="27"/>
      <c r="W51" s="26"/>
      <c r="X51" s="29"/>
      <c r="Y51" s="25"/>
      <c r="Z51" s="33"/>
      <c r="AA51" s="778"/>
      <c r="AB51" s="779"/>
      <c r="AC51" s="25"/>
      <c r="AD51" s="27"/>
      <c r="AE51" s="26"/>
      <c r="AF51" s="29"/>
      <c r="AH51" s="190" t="str">
        <f>IF(AG51&lt;&gt;"",VLOOKUP(AG51,MAGV!$B$6:$G$172,2,0),"")</f>
        <v/>
      </c>
      <c r="AI51" s="44" t="str">
        <f t="shared" si="0"/>
        <v/>
      </c>
    </row>
    <row r="52" spans="1:35" ht="12" customHeight="1" x14ac:dyDescent="0.25">
      <c r="A52" s="369"/>
      <c r="B52" s="103"/>
      <c r="C52" s="1002"/>
      <c r="D52" s="78" t="str">
        <f>AG47&amp;".6"</f>
        <v>L22.6</v>
      </c>
      <c r="E52" s="40"/>
      <c r="F52" s="350"/>
      <c r="G52" s="759"/>
      <c r="H52" s="785"/>
      <c r="I52" s="40"/>
      <c r="J52" s="42"/>
      <c r="K52" s="786"/>
      <c r="L52" s="349"/>
      <c r="M52" s="40"/>
      <c r="N52" s="42"/>
      <c r="O52" s="759"/>
      <c r="P52" s="349"/>
      <c r="Q52" s="40"/>
      <c r="R52" s="41"/>
      <c r="S52" s="759"/>
      <c r="T52" s="349"/>
      <c r="U52" s="40"/>
      <c r="V52" s="41"/>
      <c r="W52" s="759"/>
      <c r="X52" s="349"/>
      <c r="Y52" s="40"/>
      <c r="Z52" s="43"/>
      <c r="AA52" s="787"/>
      <c r="AB52" s="788"/>
      <c r="AC52" s="40"/>
      <c r="AD52" s="41"/>
      <c r="AE52" s="350"/>
      <c r="AF52" s="29"/>
      <c r="AH52" s="190" t="str">
        <f>IF(AG52&lt;&gt;"",VLOOKUP(AG52,MAGV!$B$6:$G$172,2,0),"")</f>
        <v/>
      </c>
      <c r="AI52" s="44" t="str">
        <f t="shared" si="0"/>
        <v/>
      </c>
    </row>
    <row r="53" spans="1:35" ht="12" customHeight="1" x14ac:dyDescent="0.25">
      <c r="A53" s="368">
        <v>8</v>
      </c>
      <c r="B53" s="101" t="str">
        <f>IF(AG53&lt;&gt;"",AH53,"")</f>
        <v>Th.Khánh</v>
      </c>
      <c r="C53" s="992" t="s">
        <v>0</v>
      </c>
      <c r="D53" s="79" t="str">
        <f>AG53&amp;".1"</f>
        <v>L08.1</v>
      </c>
      <c r="E53" s="15" t="s">
        <v>6661</v>
      </c>
      <c r="F53" s="16">
        <v>4</v>
      </c>
      <c r="G53" s="16"/>
      <c r="H53" s="18"/>
      <c r="I53" s="15" t="s">
        <v>6661</v>
      </c>
      <c r="J53" s="18">
        <v>4</v>
      </c>
      <c r="K53" s="780"/>
      <c r="L53" s="19"/>
      <c r="M53" s="15" t="s">
        <v>6661</v>
      </c>
      <c r="N53" s="18">
        <v>4</v>
      </c>
      <c r="O53" s="16"/>
      <c r="P53" s="19"/>
      <c r="Q53" s="15" t="s">
        <v>6631</v>
      </c>
      <c r="R53" s="17">
        <v>4</v>
      </c>
      <c r="S53" s="16"/>
      <c r="T53" s="19"/>
      <c r="U53" s="15" t="s">
        <v>6631</v>
      </c>
      <c r="V53" s="18">
        <v>4</v>
      </c>
      <c r="W53" s="16"/>
      <c r="X53" s="19"/>
      <c r="Y53" s="15" t="s">
        <v>6631</v>
      </c>
      <c r="Z53" s="18">
        <v>4</v>
      </c>
      <c r="AA53" s="16"/>
      <c r="AB53" s="19"/>
      <c r="AC53" s="15" t="s">
        <v>6631</v>
      </c>
      <c r="AD53" s="17">
        <v>4</v>
      </c>
      <c r="AE53" s="16"/>
      <c r="AF53" s="19"/>
      <c r="AG53" s="189" t="s">
        <v>6</v>
      </c>
      <c r="AH53" s="190" t="str">
        <f>IF(AG53&lt;&gt;"",VLOOKUP(AG53,MAGV!$B$6:$G$172,2,0),"")</f>
        <v>Th.Khánh</v>
      </c>
      <c r="AI53" s="44">
        <f t="shared" si="0"/>
        <v>56</v>
      </c>
    </row>
    <row r="54" spans="1:35" ht="12" customHeight="1" x14ac:dyDescent="0.25">
      <c r="A54" s="367"/>
      <c r="B54" s="104">
        <f>SUM(F53:F58,J53:J58,N53:N58,R53:R58,V53:V58,Z53:Z58,AD53:AD58)</f>
        <v>56</v>
      </c>
      <c r="C54" s="993"/>
      <c r="D54" s="78" t="str">
        <f>AG53&amp;".2"</f>
        <v>L08.2</v>
      </c>
      <c r="E54" s="771"/>
      <c r="F54" s="22"/>
      <c r="G54" s="772" t="s">
        <v>8378</v>
      </c>
      <c r="H54" s="23"/>
      <c r="I54" s="20"/>
      <c r="J54" s="22"/>
      <c r="K54" s="773" t="s">
        <v>8378</v>
      </c>
      <c r="L54" s="23"/>
      <c r="M54" s="20"/>
      <c r="N54" s="22"/>
      <c r="O54" s="772" t="s">
        <v>8378</v>
      </c>
      <c r="P54" s="23"/>
      <c r="Q54" s="20"/>
      <c r="R54" s="24"/>
      <c r="S54" s="772" t="s">
        <v>8415</v>
      </c>
      <c r="T54" s="23"/>
      <c r="U54" s="20"/>
      <c r="V54" s="24"/>
      <c r="W54" s="772" t="s">
        <v>8415</v>
      </c>
      <c r="X54" s="23"/>
      <c r="Y54" s="20"/>
      <c r="Z54" s="24"/>
      <c r="AA54" s="772" t="s">
        <v>8415</v>
      </c>
      <c r="AB54" s="23"/>
      <c r="AC54" s="20"/>
      <c r="AD54" s="24"/>
      <c r="AE54" s="772" t="s">
        <v>8415</v>
      </c>
      <c r="AF54" s="23"/>
      <c r="AH54" s="190" t="str">
        <f>IF(AG54&lt;&gt;"",VLOOKUP(AG54,MAGV!$B$6:$G$172,2,0),"")</f>
        <v/>
      </c>
      <c r="AI54" s="44" t="str">
        <f t="shared" si="0"/>
        <v/>
      </c>
    </row>
    <row r="55" spans="1:35" ht="12" customHeight="1" x14ac:dyDescent="0.25">
      <c r="A55" s="367"/>
      <c r="B55" s="102"/>
      <c r="C55" s="990" t="s">
        <v>1</v>
      </c>
      <c r="D55" s="78" t="str">
        <f>AG53&amp;".3"</f>
        <v>L08.3</v>
      </c>
      <c r="E55" s="753" t="s">
        <v>6661</v>
      </c>
      <c r="F55" s="757">
        <v>4</v>
      </c>
      <c r="G55" s="782"/>
      <c r="H55" s="774"/>
      <c r="I55" s="753" t="s">
        <v>6661</v>
      </c>
      <c r="J55" s="755">
        <v>4</v>
      </c>
      <c r="K55" s="781"/>
      <c r="L55" s="758"/>
      <c r="M55" s="753" t="s">
        <v>6661</v>
      </c>
      <c r="N55" s="754">
        <v>4</v>
      </c>
      <c r="O55" s="782"/>
      <c r="P55" s="758"/>
      <c r="Q55" s="753" t="s">
        <v>6631</v>
      </c>
      <c r="R55" s="755">
        <v>4</v>
      </c>
      <c r="S55" s="782"/>
      <c r="T55" s="758"/>
      <c r="U55" s="753" t="s">
        <v>6631</v>
      </c>
      <c r="V55" s="754">
        <v>4</v>
      </c>
      <c r="W55" s="782"/>
      <c r="X55" s="758"/>
      <c r="Y55" s="753" t="s">
        <v>6631</v>
      </c>
      <c r="Z55" s="754">
        <v>4</v>
      </c>
      <c r="AA55" s="782"/>
      <c r="AB55" s="758"/>
      <c r="AC55" s="753" t="s">
        <v>6631</v>
      </c>
      <c r="AD55" s="755">
        <v>4</v>
      </c>
      <c r="AE55" s="757"/>
      <c r="AF55" s="29"/>
      <c r="AH55" s="190" t="str">
        <f>IF(AG55&lt;&gt;"",VLOOKUP(AG55,MAGV!$B$6:$G$172,2,0),"")</f>
        <v/>
      </c>
      <c r="AI55" s="44" t="str">
        <f t="shared" si="0"/>
        <v/>
      </c>
    </row>
    <row r="56" spans="1:35" ht="12" customHeight="1" x14ac:dyDescent="0.25">
      <c r="A56" s="367"/>
      <c r="B56" s="102"/>
      <c r="C56" s="991"/>
      <c r="D56" s="78" t="str">
        <f>AG53&amp;".4"</f>
        <v>L08.4</v>
      </c>
      <c r="E56" s="20"/>
      <c r="F56" s="21"/>
      <c r="G56" s="772" t="s">
        <v>8379</v>
      </c>
      <c r="H56" s="775"/>
      <c r="I56" s="20"/>
      <c r="J56" s="22"/>
      <c r="K56" s="773" t="s">
        <v>8379</v>
      </c>
      <c r="L56" s="23"/>
      <c r="M56" s="20"/>
      <c r="N56" s="22"/>
      <c r="O56" s="772" t="s">
        <v>8379</v>
      </c>
      <c r="P56" s="23"/>
      <c r="Q56" s="20"/>
      <c r="R56" s="24"/>
      <c r="S56" s="772" t="s">
        <v>8416</v>
      </c>
      <c r="T56" s="23"/>
      <c r="U56" s="20"/>
      <c r="V56" s="24"/>
      <c r="W56" s="772" t="s">
        <v>8416</v>
      </c>
      <c r="X56" s="23"/>
      <c r="Y56" s="20"/>
      <c r="Z56" s="756"/>
      <c r="AA56" s="776" t="s">
        <v>8416</v>
      </c>
      <c r="AB56" s="777"/>
      <c r="AC56" s="20"/>
      <c r="AD56" s="24"/>
      <c r="AE56" s="772" t="s">
        <v>8416</v>
      </c>
      <c r="AF56" s="29"/>
      <c r="AH56" s="190" t="str">
        <f>IF(AG56&lt;&gt;"",VLOOKUP(AG56,MAGV!$B$6:$G$172,2,0),"")</f>
        <v/>
      </c>
      <c r="AI56" s="44" t="str">
        <f t="shared" si="0"/>
        <v/>
      </c>
    </row>
    <row r="57" spans="1:35" ht="12" customHeight="1" x14ac:dyDescent="0.25">
      <c r="A57" s="367"/>
      <c r="B57" s="102"/>
      <c r="C57" s="990" t="s">
        <v>547</v>
      </c>
      <c r="D57" s="78" t="str">
        <f>AG53&amp;".5"</f>
        <v>L08.5</v>
      </c>
      <c r="E57" s="25"/>
      <c r="F57" s="26"/>
      <c r="G57" s="26"/>
      <c r="H57" s="770"/>
      <c r="I57" s="25"/>
      <c r="J57" s="28"/>
      <c r="K57" s="770"/>
      <c r="L57" s="29"/>
      <c r="M57" s="25"/>
      <c r="N57" s="28"/>
      <c r="O57" s="26"/>
      <c r="P57" s="29"/>
      <c r="Q57" s="25"/>
      <c r="R57" s="27"/>
      <c r="S57" s="26"/>
      <c r="T57" s="29"/>
      <c r="U57" s="25"/>
      <c r="V57" s="27"/>
      <c r="W57" s="26"/>
      <c r="X57" s="29"/>
      <c r="Y57" s="25"/>
      <c r="Z57" s="33"/>
      <c r="AA57" s="778"/>
      <c r="AB57" s="779"/>
      <c r="AC57" s="25"/>
      <c r="AD57" s="27"/>
      <c r="AE57" s="26"/>
      <c r="AF57" s="29"/>
      <c r="AH57" s="190" t="str">
        <f>IF(AG57&lt;&gt;"",VLOOKUP(AG57,MAGV!$B$6:$G$172,2,0),"")</f>
        <v/>
      </c>
      <c r="AI57" s="44" t="str">
        <f t="shared" si="0"/>
        <v/>
      </c>
    </row>
    <row r="58" spans="1:35" ht="12" customHeight="1" x14ac:dyDescent="0.25">
      <c r="A58" s="369"/>
      <c r="B58" s="103"/>
      <c r="C58" s="1002"/>
      <c r="D58" s="78" t="str">
        <f>AG53&amp;".6"</f>
        <v>L08.6</v>
      </c>
      <c r="E58" s="40"/>
      <c r="F58" s="350"/>
      <c r="G58" s="759"/>
      <c r="H58" s="785"/>
      <c r="I58" s="40"/>
      <c r="J58" s="42"/>
      <c r="K58" s="786"/>
      <c r="L58" s="349"/>
      <c r="M58" s="40"/>
      <c r="N58" s="42"/>
      <c r="O58" s="759"/>
      <c r="P58" s="349"/>
      <c r="Q58" s="40"/>
      <c r="R58" s="41"/>
      <c r="S58" s="759"/>
      <c r="T58" s="349"/>
      <c r="U58" s="40"/>
      <c r="V58" s="41"/>
      <c r="W58" s="759"/>
      <c r="X58" s="349"/>
      <c r="Y58" s="40"/>
      <c r="Z58" s="43"/>
      <c r="AA58" s="790"/>
      <c r="AB58" s="788"/>
      <c r="AC58" s="40"/>
      <c r="AD58" s="41"/>
      <c r="AE58" s="759"/>
      <c r="AF58" s="29"/>
      <c r="AH58" s="190" t="str">
        <f>IF(AG58&lt;&gt;"",VLOOKUP(AG58,MAGV!$B$6:$G$172,2,0),"")</f>
        <v/>
      </c>
      <c r="AI58" s="44" t="str">
        <f t="shared" si="0"/>
        <v/>
      </c>
    </row>
    <row r="59" spans="1:35" ht="12" customHeight="1" x14ac:dyDescent="0.25">
      <c r="A59" s="368">
        <v>9</v>
      </c>
      <c r="B59" s="101" t="str">
        <f>IF(AG59&lt;&gt;"",AH59,"")</f>
        <v>Th.Mạnh</v>
      </c>
      <c r="C59" s="992" t="s">
        <v>0</v>
      </c>
      <c r="D59" s="79" t="str">
        <f>AG59&amp;".1"</f>
        <v>L11.1</v>
      </c>
      <c r="E59" s="15"/>
      <c r="F59" s="16"/>
      <c r="G59" s="16"/>
      <c r="H59" s="18"/>
      <c r="I59" s="15"/>
      <c r="J59" s="18"/>
      <c r="K59" s="791"/>
      <c r="L59" s="19"/>
      <c r="M59" s="15"/>
      <c r="N59" s="18"/>
      <c r="O59" s="792"/>
      <c r="P59" s="19"/>
      <c r="Q59" s="15"/>
      <c r="R59" s="17"/>
      <c r="S59" s="16"/>
      <c r="T59" s="19"/>
      <c r="U59" s="15"/>
      <c r="V59" s="18"/>
      <c r="W59" s="16"/>
      <c r="X59" s="19"/>
      <c r="Y59" s="15"/>
      <c r="Z59" s="18"/>
      <c r="AA59" s="16"/>
      <c r="AB59" s="19"/>
      <c r="AC59" s="15"/>
      <c r="AD59" s="17"/>
      <c r="AE59" s="16"/>
      <c r="AF59" s="19"/>
      <c r="AG59" s="189" t="s">
        <v>2</v>
      </c>
      <c r="AH59" s="190" t="str">
        <f>IF(AG59&lt;&gt;"",VLOOKUP(AG59,MAGV!$B$6:$G$172,2,0),"")</f>
        <v>Th.Mạnh</v>
      </c>
      <c r="AI59" s="44">
        <f t="shared" si="0"/>
        <v>0</v>
      </c>
    </row>
    <row r="60" spans="1:35" ht="12" customHeight="1" x14ac:dyDescent="0.25">
      <c r="A60" s="367"/>
      <c r="B60" s="104">
        <f>SUM(F59:F64,J59:J64,N59:N64,R59:R64,V59:V64,Z59:Z64,AD59:AD64)</f>
        <v>0</v>
      </c>
      <c r="C60" s="993"/>
      <c r="D60" s="78" t="str">
        <f>AG59&amp;".2"</f>
        <v>L11.2</v>
      </c>
      <c r="E60" s="771"/>
      <c r="F60" s="22"/>
      <c r="G60" s="772"/>
      <c r="H60" s="23"/>
      <c r="I60" s="20"/>
      <c r="J60" s="22"/>
      <c r="K60" s="773"/>
      <c r="L60" s="23"/>
      <c r="M60" s="20"/>
      <c r="N60" s="22"/>
      <c r="O60" s="772"/>
      <c r="P60" s="23"/>
      <c r="Q60" s="20"/>
      <c r="R60" s="24"/>
      <c r="S60" s="772"/>
      <c r="T60" s="23"/>
      <c r="U60" s="20"/>
      <c r="V60" s="24"/>
      <c r="W60" s="772"/>
      <c r="X60" s="23"/>
      <c r="Y60" s="20"/>
      <c r="Z60" s="24"/>
      <c r="AA60" s="772"/>
      <c r="AB60" s="23"/>
      <c r="AC60" s="20"/>
      <c r="AD60" s="24"/>
      <c r="AE60" s="772"/>
      <c r="AF60" s="23"/>
      <c r="AH60" s="190" t="str">
        <f>IF(AG60&lt;&gt;"",VLOOKUP(AG60,MAGV!$B$6:$G$172,2,0),"")</f>
        <v/>
      </c>
      <c r="AI60" s="44" t="str">
        <f t="shared" si="0"/>
        <v/>
      </c>
    </row>
    <row r="61" spans="1:35" ht="12" customHeight="1" x14ac:dyDescent="0.25">
      <c r="A61" s="367"/>
      <c r="B61" s="102"/>
      <c r="C61" s="990" t="s">
        <v>1</v>
      </c>
      <c r="D61" s="78" t="str">
        <f>AG59&amp;".3"</f>
        <v>L11.3</v>
      </c>
      <c r="E61" s="753"/>
      <c r="F61" s="757"/>
      <c r="G61" s="782"/>
      <c r="H61" s="774"/>
      <c r="I61" s="753"/>
      <c r="J61" s="755"/>
      <c r="K61" s="774"/>
      <c r="L61" s="758"/>
      <c r="M61" s="753"/>
      <c r="N61" s="754"/>
      <c r="O61" s="782"/>
      <c r="P61" s="758"/>
      <c r="Q61" s="753"/>
      <c r="R61" s="755"/>
      <c r="S61" s="757"/>
      <c r="T61" s="758"/>
      <c r="U61" s="753"/>
      <c r="V61" s="754"/>
      <c r="W61" s="757"/>
      <c r="X61" s="758"/>
      <c r="Y61" s="753"/>
      <c r="Z61" s="754"/>
      <c r="AA61" s="757"/>
      <c r="AB61" s="758"/>
      <c r="AC61" s="753"/>
      <c r="AD61" s="755"/>
      <c r="AE61" s="757"/>
      <c r="AF61" s="29"/>
      <c r="AH61" s="190" t="str">
        <f>IF(AG61&lt;&gt;"",VLOOKUP(AG61,MAGV!$B$6:$G$172,2,0),"")</f>
        <v/>
      </c>
      <c r="AI61" s="44" t="str">
        <f t="shared" si="0"/>
        <v/>
      </c>
    </row>
    <row r="62" spans="1:35" ht="12" customHeight="1" x14ac:dyDescent="0.25">
      <c r="A62" s="367"/>
      <c r="B62" s="102"/>
      <c r="C62" s="991"/>
      <c r="D62" s="78" t="str">
        <f>AG59&amp;".4"</f>
        <v>L11.4</v>
      </c>
      <c r="E62" s="20"/>
      <c r="F62" s="21"/>
      <c r="G62" s="772"/>
      <c r="H62" s="775"/>
      <c r="I62" s="20"/>
      <c r="J62" s="22"/>
      <c r="K62" s="773"/>
      <c r="L62" s="23"/>
      <c r="M62" s="20"/>
      <c r="N62" s="22"/>
      <c r="O62" s="772"/>
      <c r="P62" s="23"/>
      <c r="Q62" s="20"/>
      <c r="R62" s="24"/>
      <c r="S62" s="772"/>
      <c r="T62" s="23"/>
      <c r="U62" s="20"/>
      <c r="V62" s="24"/>
      <c r="W62" s="772"/>
      <c r="X62" s="23"/>
      <c r="Y62" s="20"/>
      <c r="Z62" s="756"/>
      <c r="AA62" s="776"/>
      <c r="AB62" s="777"/>
      <c r="AC62" s="20"/>
      <c r="AD62" s="24"/>
      <c r="AE62" s="772"/>
      <c r="AF62" s="29"/>
      <c r="AH62" s="190" t="str">
        <f>IF(AG62&lt;&gt;"",VLOOKUP(AG62,MAGV!$B$6:$G$172,2,0),"")</f>
        <v/>
      </c>
      <c r="AI62" s="44" t="str">
        <f t="shared" si="0"/>
        <v/>
      </c>
    </row>
    <row r="63" spans="1:35" ht="12" customHeight="1" x14ac:dyDescent="0.25">
      <c r="A63" s="367"/>
      <c r="B63" s="102"/>
      <c r="C63" s="990" t="s">
        <v>547</v>
      </c>
      <c r="D63" s="78" t="str">
        <f>AG59&amp;".5"</f>
        <v>L11.5</v>
      </c>
      <c r="E63" s="25"/>
      <c r="F63" s="26"/>
      <c r="G63" s="26"/>
      <c r="H63" s="770"/>
      <c r="I63" s="25"/>
      <c r="J63" s="28"/>
      <c r="K63" s="770"/>
      <c r="L63" s="29"/>
      <c r="M63" s="25"/>
      <c r="N63" s="28"/>
      <c r="O63" s="26"/>
      <c r="P63" s="29"/>
      <c r="Q63" s="25"/>
      <c r="R63" s="27"/>
      <c r="S63" s="26"/>
      <c r="T63" s="29"/>
      <c r="U63" s="25"/>
      <c r="V63" s="27"/>
      <c r="W63" s="26"/>
      <c r="X63" s="29"/>
      <c r="Y63" s="25"/>
      <c r="Z63" s="33"/>
      <c r="AA63" s="778"/>
      <c r="AB63" s="779"/>
      <c r="AC63" s="25"/>
      <c r="AD63" s="27"/>
      <c r="AE63" s="26"/>
      <c r="AF63" s="29"/>
      <c r="AH63" s="190" t="str">
        <f>IF(AG63&lt;&gt;"",VLOOKUP(AG63,MAGV!$B$6:$G$172,2,0),"")</f>
        <v/>
      </c>
      <c r="AI63" s="44" t="str">
        <f t="shared" si="0"/>
        <v/>
      </c>
    </row>
    <row r="64" spans="1:35" ht="12" customHeight="1" x14ac:dyDescent="0.25">
      <c r="A64" s="369"/>
      <c r="B64" s="103"/>
      <c r="C64" s="1002"/>
      <c r="D64" s="78" t="str">
        <f>AG59&amp;".6"</f>
        <v>L11.6</v>
      </c>
      <c r="E64" s="40"/>
      <c r="F64" s="350"/>
      <c r="G64" s="759"/>
      <c r="H64" s="785"/>
      <c r="I64" s="40"/>
      <c r="J64" s="42"/>
      <c r="K64" s="786"/>
      <c r="L64" s="349"/>
      <c r="M64" s="40"/>
      <c r="N64" s="42"/>
      <c r="O64" s="759"/>
      <c r="P64" s="349"/>
      <c r="Q64" s="40"/>
      <c r="R64" s="41"/>
      <c r="S64" s="759"/>
      <c r="T64" s="349"/>
      <c r="U64" s="40"/>
      <c r="V64" s="41"/>
      <c r="W64" s="759"/>
      <c r="X64" s="349"/>
      <c r="Y64" s="40"/>
      <c r="Z64" s="43"/>
      <c r="AA64" s="790"/>
      <c r="AB64" s="788"/>
      <c r="AC64" s="40"/>
      <c r="AD64" s="41"/>
      <c r="AE64" s="759"/>
      <c r="AF64" s="29"/>
      <c r="AH64" s="190" t="str">
        <f>IF(AG64&lt;&gt;"",VLOOKUP(AG64,MAGV!$B$6:$G$172,2,0),"")</f>
        <v/>
      </c>
      <c r="AI64" s="44" t="str">
        <f t="shared" si="0"/>
        <v/>
      </c>
    </row>
    <row r="65" spans="1:35" ht="13" customHeight="1" x14ac:dyDescent="0.25">
      <c r="A65" s="368">
        <v>11</v>
      </c>
      <c r="B65" s="101" t="str">
        <f>IF(AG65&lt;&gt;"",AH65,"")</f>
        <v>Th.Tấn</v>
      </c>
      <c r="C65" s="992" t="s">
        <v>0</v>
      </c>
      <c r="D65" s="79" t="str">
        <f>AG65&amp;".1"</f>
        <v>L23.1</v>
      </c>
      <c r="E65" s="15"/>
      <c r="F65" s="16"/>
      <c r="G65" s="16"/>
      <c r="H65" s="18"/>
      <c r="I65" s="15" t="s">
        <v>7227</v>
      </c>
      <c r="J65" s="18">
        <v>4</v>
      </c>
      <c r="K65" s="780" t="s">
        <v>7234</v>
      </c>
      <c r="L65" s="19"/>
      <c r="M65" s="15" t="s">
        <v>7227</v>
      </c>
      <c r="N65" s="18">
        <v>4</v>
      </c>
      <c r="O65" s="16" t="s">
        <v>7234</v>
      </c>
      <c r="P65" s="19"/>
      <c r="Q65" s="15"/>
      <c r="R65" s="17"/>
      <c r="S65" s="16"/>
      <c r="T65" s="19"/>
      <c r="U65" s="15" t="s">
        <v>7227</v>
      </c>
      <c r="V65" s="18">
        <v>4</v>
      </c>
      <c r="W65" s="16" t="s">
        <v>7234</v>
      </c>
      <c r="X65" s="19"/>
      <c r="Y65" s="15"/>
      <c r="Z65" s="18"/>
      <c r="AA65" s="16"/>
      <c r="AB65" s="19"/>
      <c r="AC65" s="15"/>
      <c r="AD65" s="17"/>
      <c r="AE65" s="16"/>
      <c r="AF65" s="19"/>
      <c r="AG65" s="189" t="s">
        <v>8</v>
      </c>
      <c r="AH65" s="190" t="str">
        <f>IF(AG65&lt;&gt;"",VLOOKUP(AG65,MAGV!$B$6:$G$172,2,0),"")</f>
        <v>Th.Tấn</v>
      </c>
      <c r="AI65" s="44">
        <f t="shared" si="0"/>
        <v>16</v>
      </c>
    </row>
    <row r="66" spans="1:35" ht="13" customHeight="1" x14ac:dyDescent="0.25">
      <c r="A66" s="367"/>
      <c r="B66" s="104">
        <f>SUM(F65:F70,J65:J70,N65:N70,R65:R70,V65:V70,Z65:Z70,AD65:AD70)</f>
        <v>16</v>
      </c>
      <c r="C66" s="993"/>
      <c r="D66" s="78" t="str">
        <f>AG65&amp;".2"</f>
        <v>L23.2</v>
      </c>
      <c r="E66" s="771"/>
      <c r="F66" s="22"/>
      <c r="G66" s="772"/>
      <c r="H66" s="23"/>
      <c r="I66" s="20"/>
      <c r="J66" s="22"/>
      <c r="K66" s="773" t="s">
        <v>8497</v>
      </c>
      <c r="L66" s="23"/>
      <c r="M66" s="20"/>
      <c r="N66" s="22"/>
      <c r="O66" s="772" t="s">
        <v>8496</v>
      </c>
      <c r="P66" s="23"/>
      <c r="Q66" s="20"/>
      <c r="R66" s="24"/>
      <c r="S66" s="772"/>
      <c r="T66" s="23"/>
      <c r="U66" s="20"/>
      <c r="V66" s="24"/>
      <c r="W66" s="772" t="s">
        <v>8497</v>
      </c>
      <c r="X66" s="23"/>
      <c r="Y66" s="20"/>
      <c r="Z66" s="24"/>
      <c r="AA66" s="772"/>
      <c r="AB66" s="23"/>
      <c r="AC66" s="20"/>
      <c r="AD66" s="24"/>
      <c r="AE66" s="772"/>
      <c r="AF66" s="23"/>
      <c r="AH66" s="190" t="str">
        <f>IF(AG66&lt;&gt;"",VLOOKUP(AG66,MAGV!$B$6:$G$172,2,0),"")</f>
        <v/>
      </c>
      <c r="AI66" s="44" t="str">
        <f t="shared" si="0"/>
        <v/>
      </c>
    </row>
    <row r="67" spans="1:35" ht="13" customHeight="1" x14ac:dyDescent="0.25">
      <c r="A67" s="367"/>
      <c r="B67" s="102"/>
      <c r="C67" s="990" t="s">
        <v>1</v>
      </c>
      <c r="D67" s="78" t="str">
        <f>AG65&amp;".3"</f>
        <v>L23.3</v>
      </c>
      <c r="E67" s="753"/>
      <c r="F67" s="757"/>
      <c r="G67" s="757"/>
      <c r="H67" s="774"/>
      <c r="I67" s="753"/>
      <c r="J67" s="755"/>
      <c r="K67" s="774"/>
      <c r="L67" s="758"/>
      <c r="M67" s="753"/>
      <c r="N67" s="754"/>
      <c r="O67" s="757"/>
      <c r="P67" s="758"/>
      <c r="Q67" s="753" t="s">
        <v>7227</v>
      </c>
      <c r="R67" s="755">
        <v>4</v>
      </c>
      <c r="S67" s="757" t="s">
        <v>7234</v>
      </c>
      <c r="T67" s="758"/>
      <c r="U67" s="753"/>
      <c r="V67" s="754"/>
      <c r="W67" s="757"/>
      <c r="X67" s="758"/>
      <c r="Y67" s="753"/>
      <c r="Z67" s="754"/>
      <c r="AA67" s="757"/>
      <c r="AB67" s="758"/>
      <c r="AC67" s="753"/>
      <c r="AD67" s="755"/>
      <c r="AE67" s="757"/>
      <c r="AF67" s="29"/>
      <c r="AH67" s="190" t="str">
        <f>IF(AG67&lt;&gt;"",VLOOKUP(AG67,MAGV!$B$6:$G$172,2,0),"")</f>
        <v/>
      </c>
      <c r="AI67" s="44" t="str">
        <f t="shared" si="0"/>
        <v/>
      </c>
    </row>
    <row r="68" spans="1:35" ht="13" customHeight="1" x14ac:dyDescent="0.25">
      <c r="A68" s="367"/>
      <c r="B68" s="102"/>
      <c r="C68" s="991"/>
      <c r="D68" s="78" t="str">
        <f>AG65&amp;".4"</f>
        <v>L23.4</v>
      </c>
      <c r="E68" s="20"/>
      <c r="F68" s="21"/>
      <c r="G68" s="772"/>
      <c r="H68" s="775"/>
      <c r="I68" s="20"/>
      <c r="J68" s="22"/>
      <c r="K68" s="773"/>
      <c r="L68" s="23"/>
      <c r="M68" s="20"/>
      <c r="N68" s="22"/>
      <c r="O68" s="772"/>
      <c r="P68" s="23"/>
      <c r="Q68" s="20"/>
      <c r="R68" s="24"/>
      <c r="S68" s="772" t="s">
        <v>8496</v>
      </c>
      <c r="T68" s="23"/>
      <c r="U68" s="20"/>
      <c r="V68" s="24"/>
      <c r="W68" s="772"/>
      <c r="X68" s="23"/>
      <c r="Y68" s="20"/>
      <c r="Z68" s="756"/>
      <c r="AA68" s="776"/>
      <c r="AB68" s="777"/>
      <c r="AC68" s="20"/>
      <c r="AD68" s="24"/>
      <c r="AE68" s="772"/>
      <c r="AF68" s="29"/>
      <c r="AH68" s="190" t="str">
        <f>IF(AG68&lt;&gt;"",VLOOKUP(AG68,MAGV!$B$6:$G$172,2,0),"")</f>
        <v/>
      </c>
      <c r="AI68" s="44" t="str">
        <f t="shared" si="0"/>
        <v/>
      </c>
    </row>
    <row r="69" spans="1:35" ht="13" customHeight="1" x14ac:dyDescent="0.25">
      <c r="A69" s="367"/>
      <c r="B69" s="102"/>
      <c r="C69" s="994" t="s">
        <v>547</v>
      </c>
      <c r="D69" s="78" t="str">
        <f>AG65&amp;".5"</f>
        <v>L23.5</v>
      </c>
      <c r="E69" s="25"/>
      <c r="F69" s="26"/>
      <c r="G69" s="26"/>
      <c r="H69" s="770"/>
      <c r="I69" s="25"/>
      <c r="J69" s="28"/>
      <c r="K69" s="770"/>
      <c r="L69" s="29"/>
      <c r="M69" s="25"/>
      <c r="N69" s="28"/>
      <c r="O69" s="26"/>
      <c r="P69" s="29"/>
      <c r="Q69" s="733"/>
      <c r="R69" s="27"/>
      <c r="S69" s="26"/>
      <c r="T69" s="29"/>
      <c r="U69" s="25"/>
      <c r="V69" s="27"/>
      <c r="W69" s="26"/>
      <c r="X69" s="29"/>
      <c r="Y69" s="25"/>
      <c r="Z69" s="33"/>
      <c r="AA69" s="778"/>
      <c r="AB69" s="779"/>
      <c r="AC69" s="25"/>
      <c r="AD69" s="27"/>
      <c r="AE69" s="26"/>
      <c r="AF69" s="29"/>
      <c r="AH69" s="190" t="str">
        <f>IF(AG69&lt;&gt;"",VLOOKUP(AG69,MAGV!$B$6:$G$172,2,0),"")</f>
        <v/>
      </c>
      <c r="AI69" s="44" t="str">
        <f t="shared" si="0"/>
        <v/>
      </c>
    </row>
    <row r="70" spans="1:35" ht="13" customHeight="1" x14ac:dyDescent="0.25">
      <c r="A70" s="369"/>
      <c r="B70" s="103"/>
      <c r="C70" s="995"/>
      <c r="D70" s="78" t="str">
        <f>AG65&amp;".6"</f>
        <v>L23.6</v>
      </c>
      <c r="E70" s="40"/>
      <c r="F70" s="350"/>
      <c r="G70" s="759"/>
      <c r="H70" s="785"/>
      <c r="I70" s="40"/>
      <c r="J70" s="42"/>
      <c r="K70" s="786"/>
      <c r="L70" s="349"/>
      <c r="M70" s="40"/>
      <c r="N70" s="42"/>
      <c r="O70" s="759"/>
      <c r="P70" s="349"/>
      <c r="Q70" s="40"/>
      <c r="R70" s="41"/>
      <c r="S70" s="759"/>
      <c r="T70" s="349"/>
      <c r="U70" s="40"/>
      <c r="V70" s="41"/>
      <c r="W70" s="350"/>
      <c r="X70" s="349"/>
      <c r="Y70" s="40"/>
      <c r="Z70" s="43"/>
      <c r="AA70" s="787"/>
      <c r="AB70" s="788"/>
      <c r="AC70" s="40"/>
      <c r="AD70" s="41"/>
      <c r="AE70" s="350"/>
      <c r="AF70" s="29"/>
      <c r="AH70" s="190" t="str">
        <f>IF(AG70&lt;&gt;"",VLOOKUP(AG70,MAGV!$B$6:$G$172,2,0),"")</f>
        <v/>
      </c>
      <c r="AI70" s="44" t="str">
        <f t="shared" si="0"/>
        <v/>
      </c>
    </row>
    <row r="71" spans="1:35" ht="13" customHeight="1" x14ac:dyDescent="0.25">
      <c r="A71" s="368">
        <v>12</v>
      </c>
      <c r="B71" s="101" t="str">
        <f>IF(AG71&lt;&gt;"",AH71,"")</f>
        <v>Th. Toản</v>
      </c>
      <c r="C71" s="992" t="s">
        <v>0</v>
      </c>
      <c r="D71" s="79" t="str">
        <f>AG71&amp;".1"</f>
        <v>L25.1</v>
      </c>
      <c r="E71" s="15" t="s">
        <v>6641</v>
      </c>
      <c r="F71" s="16">
        <v>4</v>
      </c>
      <c r="G71" s="16" t="s">
        <v>7328</v>
      </c>
      <c r="H71" s="18"/>
      <c r="I71" s="15" t="s">
        <v>6641</v>
      </c>
      <c r="J71" s="18">
        <v>4</v>
      </c>
      <c r="K71" s="780" t="s">
        <v>7328</v>
      </c>
      <c r="L71" s="19"/>
      <c r="M71" s="15" t="s">
        <v>6641</v>
      </c>
      <c r="N71" s="18">
        <v>4</v>
      </c>
      <c r="O71" s="16" t="s">
        <v>7328</v>
      </c>
      <c r="P71" s="19"/>
      <c r="Q71" s="15" t="s">
        <v>6641</v>
      </c>
      <c r="R71" s="17">
        <v>4</v>
      </c>
      <c r="S71" s="16" t="s">
        <v>7328</v>
      </c>
      <c r="T71" s="19"/>
      <c r="U71" s="15" t="s">
        <v>6641</v>
      </c>
      <c r="V71" s="18">
        <v>4</v>
      </c>
      <c r="W71" s="16" t="s">
        <v>7328</v>
      </c>
      <c r="X71" s="19"/>
      <c r="Y71" s="15"/>
      <c r="Z71" s="18"/>
      <c r="AA71" s="16"/>
      <c r="AB71" s="19"/>
      <c r="AC71" s="15" t="s">
        <v>6630</v>
      </c>
      <c r="AD71" s="17">
        <v>4</v>
      </c>
      <c r="AE71" s="16" t="s">
        <v>5689</v>
      </c>
      <c r="AF71" s="19"/>
      <c r="AG71" s="189" t="s">
        <v>84</v>
      </c>
      <c r="AH71" s="190" t="str">
        <f>IF(AG71&lt;&gt;"",VLOOKUP(AG71,MAGV!$B$6:$G$172,2,0),"")</f>
        <v>Th. Toản</v>
      </c>
      <c r="AI71" s="44">
        <f t="shared" si="0"/>
        <v>48</v>
      </c>
    </row>
    <row r="72" spans="1:35" ht="13" customHeight="1" x14ac:dyDescent="0.25">
      <c r="A72" s="367"/>
      <c r="B72" s="104">
        <f>SUM(F71:F76,J71:J76,N71:N76,R71:R76,V71:V76,Z71:Z76,AD71:AD76)</f>
        <v>48</v>
      </c>
      <c r="C72" s="993"/>
      <c r="D72" s="78" t="str">
        <f>AG71&amp;".2"</f>
        <v>L25.2</v>
      </c>
      <c r="E72" s="771"/>
      <c r="F72" s="22"/>
      <c r="G72" s="772" t="s">
        <v>10047</v>
      </c>
      <c r="H72" s="23"/>
      <c r="I72" s="20"/>
      <c r="J72" s="22"/>
      <c r="K72" s="773" t="s">
        <v>10048</v>
      </c>
      <c r="L72" s="23"/>
      <c r="M72" s="20"/>
      <c r="N72" s="22"/>
      <c r="O72" s="772" t="s">
        <v>10047</v>
      </c>
      <c r="P72" s="23"/>
      <c r="Q72" s="20"/>
      <c r="R72" s="24"/>
      <c r="S72" s="772" t="s">
        <v>10048</v>
      </c>
      <c r="T72" s="23"/>
      <c r="U72" s="20"/>
      <c r="V72" s="24"/>
      <c r="W72" s="772" t="s">
        <v>10047</v>
      </c>
      <c r="X72" s="23"/>
      <c r="Y72" s="20"/>
      <c r="Z72" s="24"/>
      <c r="AA72" s="772"/>
      <c r="AB72" s="23"/>
      <c r="AC72" s="20"/>
      <c r="AD72" s="24"/>
      <c r="AE72" s="772" t="s">
        <v>10049</v>
      </c>
      <c r="AF72" s="23"/>
      <c r="AH72" s="190" t="str">
        <f>IF(AG72&lt;&gt;"",VLOOKUP(AG72,MAGV!$B$6:$G$172,2,0),"")</f>
        <v/>
      </c>
      <c r="AI72" s="44" t="str">
        <f t="shared" si="0"/>
        <v/>
      </c>
    </row>
    <row r="73" spans="1:35" ht="13" customHeight="1" x14ac:dyDescent="0.25">
      <c r="A73" s="367"/>
      <c r="B73" s="102"/>
      <c r="C73" s="990" t="s">
        <v>1</v>
      </c>
      <c r="D73" s="78" t="str">
        <f>AG71&amp;".3"</f>
        <v>L25.3</v>
      </c>
      <c r="E73" s="753" t="s">
        <v>6641</v>
      </c>
      <c r="F73" s="757">
        <v>4</v>
      </c>
      <c r="G73" s="757" t="s">
        <v>7328</v>
      </c>
      <c r="H73" s="774"/>
      <c r="I73" s="753" t="s">
        <v>6630</v>
      </c>
      <c r="J73" s="755">
        <v>4</v>
      </c>
      <c r="K73" s="774" t="s">
        <v>5689</v>
      </c>
      <c r="L73" s="758"/>
      <c r="M73" s="753" t="s">
        <v>6630</v>
      </c>
      <c r="N73" s="754">
        <v>4</v>
      </c>
      <c r="O73" s="757" t="s">
        <v>5689</v>
      </c>
      <c r="P73" s="758"/>
      <c r="Q73" s="753" t="s">
        <v>6630</v>
      </c>
      <c r="R73" s="755">
        <v>4</v>
      </c>
      <c r="S73" s="757" t="s">
        <v>5689</v>
      </c>
      <c r="T73" s="758"/>
      <c r="U73" s="753" t="s">
        <v>6630</v>
      </c>
      <c r="V73" s="754">
        <v>4</v>
      </c>
      <c r="W73" s="757" t="s">
        <v>5689</v>
      </c>
      <c r="X73" s="758"/>
      <c r="Y73" s="753" t="s">
        <v>6630</v>
      </c>
      <c r="Z73" s="754">
        <v>4</v>
      </c>
      <c r="AA73" s="757" t="s">
        <v>5689</v>
      </c>
      <c r="AB73" s="758"/>
      <c r="AC73" s="753"/>
      <c r="AD73" s="755"/>
      <c r="AE73" s="757"/>
      <c r="AF73" s="29"/>
      <c r="AH73" s="190" t="str">
        <f>IF(AG73&lt;&gt;"",VLOOKUP(AG73,MAGV!$B$6:$G$172,2,0),"")</f>
        <v/>
      </c>
      <c r="AI73" s="44" t="str">
        <f t="shared" si="0"/>
        <v/>
      </c>
    </row>
    <row r="74" spans="1:35" ht="13" customHeight="1" x14ac:dyDescent="0.25">
      <c r="A74" s="367"/>
      <c r="B74" s="102"/>
      <c r="C74" s="991"/>
      <c r="D74" s="78" t="str">
        <f>AG71&amp;".4"</f>
        <v>L25.4</v>
      </c>
      <c r="E74" s="20"/>
      <c r="F74" s="21"/>
      <c r="G74" s="772" t="s">
        <v>10048</v>
      </c>
      <c r="H74" s="775"/>
      <c r="I74" s="20"/>
      <c r="J74" s="22"/>
      <c r="K74" s="773" t="s">
        <v>8502</v>
      </c>
      <c r="L74" s="23"/>
      <c r="M74" s="20"/>
      <c r="N74" s="22"/>
      <c r="O74" s="772" t="s">
        <v>8502</v>
      </c>
      <c r="P74" s="23"/>
      <c r="Q74" s="20"/>
      <c r="R74" s="24"/>
      <c r="S74" s="772" t="s">
        <v>8502</v>
      </c>
      <c r="T74" s="23"/>
      <c r="U74" s="20"/>
      <c r="V74" s="24"/>
      <c r="W74" s="772" t="s">
        <v>8502</v>
      </c>
      <c r="X74" s="23"/>
      <c r="Y74" s="20"/>
      <c r="Z74" s="756"/>
      <c r="AA74" s="776" t="s">
        <v>10049</v>
      </c>
      <c r="AB74" s="777"/>
      <c r="AC74" s="20"/>
      <c r="AD74" s="24"/>
      <c r="AE74" s="772"/>
      <c r="AF74" s="29"/>
      <c r="AH74" s="190" t="str">
        <f>IF(AG74&lt;&gt;"",VLOOKUP(AG74,MAGV!$B$6:$G$172,2,0),"")</f>
        <v/>
      </c>
      <c r="AI74" s="44" t="str">
        <f t="shared" si="0"/>
        <v/>
      </c>
    </row>
    <row r="75" spans="1:35" ht="13" customHeight="1" x14ac:dyDescent="0.25">
      <c r="A75" s="367"/>
      <c r="B75" s="102"/>
      <c r="C75" s="994" t="s">
        <v>547</v>
      </c>
      <c r="D75" s="78" t="str">
        <f>AG71&amp;".5"</f>
        <v>L25.5</v>
      </c>
      <c r="E75" s="25"/>
      <c r="F75" s="26"/>
      <c r="G75" s="26"/>
      <c r="H75" s="770"/>
      <c r="I75" s="25"/>
      <c r="J75" s="28"/>
      <c r="K75" s="770"/>
      <c r="L75" s="29"/>
      <c r="M75" s="25"/>
      <c r="N75" s="28"/>
      <c r="O75" s="26"/>
      <c r="P75" s="29"/>
      <c r="Q75" s="25"/>
      <c r="R75" s="27"/>
      <c r="S75" s="26"/>
      <c r="T75" s="29"/>
      <c r="U75" s="25"/>
      <c r="V75" s="27"/>
      <c r="W75" s="26"/>
      <c r="X75" s="29"/>
      <c r="Y75" s="25"/>
      <c r="Z75" s="33"/>
      <c r="AA75" s="778"/>
      <c r="AB75" s="779"/>
      <c r="AC75" s="25"/>
      <c r="AD75" s="27"/>
      <c r="AE75" s="26"/>
      <c r="AF75" s="29"/>
      <c r="AH75" s="190" t="str">
        <f>IF(AG75&lt;&gt;"",VLOOKUP(AG75,MAGV!$B$6:$G$172,2,0),"")</f>
        <v/>
      </c>
      <c r="AI75" s="44" t="str">
        <f t="shared" si="0"/>
        <v/>
      </c>
    </row>
    <row r="76" spans="1:35" ht="13" customHeight="1" x14ac:dyDescent="0.25">
      <c r="A76" s="367"/>
      <c r="B76" s="102"/>
      <c r="C76" s="994"/>
      <c r="D76" s="78" t="str">
        <f>AG71&amp;".6"</f>
        <v>L25.6</v>
      </c>
      <c r="E76" s="25"/>
      <c r="F76" s="26"/>
      <c r="G76" s="783"/>
      <c r="H76" s="770"/>
      <c r="I76" s="25"/>
      <c r="J76" s="28"/>
      <c r="K76" s="784"/>
      <c r="L76" s="29"/>
      <c r="M76" s="25"/>
      <c r="N76" s="28"/>
      <c r="O76" s="783"/>
      <c r="P76" s="29"/>
      <c r="Q76" s="25"/>
      <c r="R76" s="27"/>
      <c r="S76" s="783"/>
      <c r="T76" s="29"/>
      <c r="U76" s="25"/>
      <c r="V76" s="27"/>
      <c r="W76" s="783"/>
      <c r="X76" s="29"/>
      <c r="Y76" s="25"/>
      <c r="Z76" s="33"/>
      <c r="AA76" s="778"/>
      <c r="AB76" s="779"/>
      <c r="AC76" s="25"/>
      <c r="AD76" s="27"/>
      <c r="AE76" s="26"/>
      <c r="AF76" s="29"/>
      <c r="AH76" s="190" t="str">
        <f>IF(AG76&lt;&gt;"",VLOOKUP(AG76,MAGV!$B$6:$G$172,2,0),"")</f>
        <v/>
      </c>
      <c r="AI76" s="44" t="str">
        <f t="shared" ref="AI76:AI139" si="2">IF(AG76&lt;&gt;"",B77,"")</f>
        <v/>
      </c>
    </row>
    <row r="77" spans="1:35" ht="13" customHeight="1" x14ac:dyDescent="0.25">
      <c r="A77" s="368">
        <v>13</v>
      </c>
      <c r="B77" s="101" t="str">
        <f>IF(AG77&lt;&gt;"",AH77,"")</f>
        <v>Th.Triều</v>
      </c>
      <c r="C77" s="992" t="s">
        <v>0</v>
      </c>
      <c r="D77" s="79" t="str">
        <f>AG77&amp;".1"</f>
        <v>L24.1</v>
      </c>
      <c r="E77" s="15"/>
      <c r="F77" s="16"/>
      <c r="G77" s="16"/>
      <c r="H77" s="18"/>
      <c r="I77" s="15"/>
      <c r="J77" s="18"/>
      <c r="K77" s="780"/>
      <c r="L77" s="19"/>
      <c r="M77" s="15"/>
      <c r="N77" s="18"/>
      <c r="O77" s="16"/>
      <c r="P77" s="19"/>
      <c r="Q77" s="15" t="s">
        <v>7232</v>
      </c>
      <c r="R77" s="17">
        <v>4</v>
      </c>
      <c r="S77" s="16" t="s">
        <v>7436</v>
      </c>
      <c r="T77" s="19"/>
      <c r="U77" s="15"/>
      <c r="V77" s="18"/>
      <c r="W77" s="16"/>
      <c r="X77" s="19"/>
      <c r="Y77" s="15"/>
      <c r="Z77" s="18"/>
      <c r="AA77" s="16"/>
      <c r="AB77" s="19"/>
      <c r="AC77" s="15"/>
      <c r="AD77" s="17"/>
      <c r="AE77" s="16"/>
      <c r="AF77" s="19"/>
      <c r="AG77" s="189" t="s">
        <v>12</v>
      </c>
      <c r="AH77" s="190" t="str">
        <f>IF(AG77&lt;&gt;"",VLOOKUP(AG77,MAGV!$B$6:$G$172,2,0),"")</f>
        <v>Th.Triều</v>
      </c>
      <c r="AI77" s="44">
        <f t="shared" si="2"/>
        <v>16</v>
      </c>
    </row>
    <row r="78" spans="1:35" ht="13" customHeight="1" x14ac:dyDescent="0.25">
      <c r="A78" s="367"/>
      <c r="B78" s="104">
        <f>SUM(F77:F82,J77:J82,N77:N82,R77:R82,V77:V82,Z77:Z82,AD77:AD82)</f>
        <v>16</v>
      </c>
      <c r="C78" s="993"/>
      <c r="D78" s="78" t="str">
        <f>AG77&amp;".2"</f>
        <v>L24.2</v>
      </c>
      <c r="E78" s="771"/>
      <c r="F78" s="22"/>
      <c r="G78" s="772"/>
      <c r="H78" s="23"/>
      <c r="I78" s="20"/>
      <c r="J78" s="22"/>
      <c r="K78" s="773"/>
      <c r="L78" s="23"/>
      <c r="M78" s="20"/>
      <c r="N78" s="22"/>
      <c r="O78" s="772"/>
      <c r="P78" s="23"/>
      <c r="Q78" s="20"/>
      <c r="R78" s="24"/>
      <c r="S78" s="772" t="s">
        <v>8496</v>
      </c>
      <c r="T78" s="23"/>
      <c r="U78" s="20"/>
      <c r="V78" s="24"/>
      <c r="W78" s="772"/>
      <c r="X78" s="23"/>
      <c r="Y78" s="20"/>
      <c r="Z78" s="24"/>
      <c r="AA78" s="772"/>
      <c r="AB78" s="23"/>
      <c r="AC78" s="20"/>
      <c r="AD78" s="24"/>
      <c r="AE78" s="772"/>
      <c r="AF78" s="23"/>
      <c r="AH78" s="190" t="str">
        <f>IF(AG78&lt;&gt;"",VLOOKUP(AG78,MAGV!$B$6:$G$172,2,0),"")</f>
        <v/>
      </c>
      <c r="AI78" s="44" t="str">
        <f t="shared" si="2"/>
        <v/>
      </c>
    </row>
    <row r="79" spans="1:35" ht="13" customHeight="1" x14ac:dyDescent="0.25">
      <c r="A79" s="367"/>
      <c r="B79" s="102"/>
      <c r="C79" s="990" t="s">
        <v>1</v>
      </c>
      <c r="D79" s="78" t="str">
        <f>AG77&amp;".3"</f>
        <v>L24.3</v>
      </c>
      <c r="E79" s="753"/>
      <c r="F79" s="757"/>
      <c r="G79" s="757"/>
      <c r="H79" s="774"/>
      <c r="I79" s="753"/>
      <c r="J79" s="755"/>
      <c r="K79" s="774"/>
      <c r="L79" s="758"/>
      <c r="M79" s="753" t="s">
        <v>6619</v>
      </c>
      <c r="N79" s="754">
        <v>4</v>
      </c>
      <c r="O79" s="757" t="s">
        <v>409</v>
      </c>
      <c r="P79" s="758"/>
      <c r="Q79" s="753" t="s">
        <v>7232</v>
      </c>
      <c r="R79" s="755">
        <v>4</v>
      </c>
      <c r="S79" s="757" t="s">
        <v>7436</v>
      </c>
      <c r="T79" s="758"/>
      <c r="U79" s="753" t="s">
        <v>6619</v>
      </c>
      <c r="V79" s="754">
        <v>4</v>
      </c>
      <c r="W79" s="757" t="s">
        <v>409</v>
      </c>
      <c r="X79" s="758"/>
      <c r="Y79" s="753"/>
      <c r="Z79" s="754"/>
      <c r="AA79" s="757"/>
      <c r="AB79" s="758"/>
      <c r="AC79" s="753"/>
      <c r="AD79" s="755"/>
      <c r="AE79" s="757"/>
      <c r="AF79" s="29"/>
      <c r="AH79" s="190" t="str">
        <f>IF(AG79&lt;&gt;"",VLOOKUP(AG79,MAGV!$B$6:$G$172,2,0),"")</f>
        <v/>
      </c>
      <c r="AI79" s="44" t="str">
        <f t="shared" si="2"/>
        <v/>
      </c>
    </row>
    <row r="80" spans="1:35" ht="13" customHeight="1" x14ac:dyDescent="0.25">
      <c r="A80" s="367"/>
      <c r="B80" s="102"/>
      <c r="C80" s="991"/>
      <c r="D80" s="78" t="str">
        <f>AG77&amp;".4"</f>
        <v>L24.4</v>
      </c>
      <c r="E80" s="20"/>
      <c r="F80" s="21"/>
      <c r="G80" s="772"/>
      <c r="H80" s="775"/>
      <c r="I80" s="20"/>
      <c r="J80" s="22"/>
      <c r="K80" s="773"/>
      <c r="L80" s="23"/>
      <c r="M80" s="20"/>
      <c r="N80" s="22"/>
      <c r="O80" s="545" t="s">
        <v>10130</v>
      </c>
      <c r="P80" s="23"/>
      <c r="Q80" s="20"/>
      <c r="R80" s="24"/>
      <c r="S80" s="772" t="s">
        <v>8497</v>
      </c>
      <c r="T80" s="23"/>
      <c r="U80" s="20"/>
      <c r="V80" s="24"/>
      <c r="W80" s="545" t="s">
        <v>10130</v>
      </c>
      <c r="X80" s="23"/>
      <c r="Y80" s="20"/>
      <c r="Z80" s="756"/>
      <c r="AA80" s="776"/>
      <c r="AB80" s="777"/>
      <c r="AC80" s="20"/>
      <c r="AD80" s="24"/>
      <c r="AE80" s="772"/>
      <c r="AF80" s="29"/>
      <c r="AH80" s="190" t="str">
        <f>IF(AG80&lt;&gt;"",VLOOKUP(AG80,MAGV!$B$6:$G$172,2,0),"")</f>
        <v/>
      </c>
      <c r="AI80" s="44" t="str">
        <f t="shared" si="2"/>
        <v/>
      </c>
    </row>
    <row r="81" spans="1:35" ht="13" customHeight="1" x14ac:dyDescent="0.25">
      <c r="A81" s="367"/>
      <c r="B81" s="102"/>
      <c r="C81" s="994" t="s">
        <v>547</v>
      </c>
      <c r="D81" s="78" t="str">
        <f>AG77&amp;".5"</f>
        <v>L24.5</v>
      </c>
      <c r="E81" s="25"/>
      <c r="F81" s="26"/>
      <c r="G81" s="26"/>
      <c r="H81" s="770"/>
      <c r="I81" s="25"/>
      <c r="J81" s="28"/>
      <c r="K81" s="770"/>
      <c r="L81" s="29"/>
      <c r="M81" s="25"/>
      <c r="N81" s="28"/>
      <c r="O81" s="26"/>
      <c r="P81" s="29"/>
      <c r="Q81" s="25"/>
      <c r="R81" s="27"/>
      <c r="S81" s="26"/>
      <c r="T81" s="29"/>
      <c r="U81" s="25"/>
      <c r="V81" s="27"/>
      <c r="W81" s="26"/>
      <c r="X81" s="29"/>
      <c r="Y81" s="25"/>
      <c r="Z81" s="33"/>
      <c r="AA81" s="778"/>
      <c r="AB81" s="779"/>
      <c r="AC81" s="25"/>
      <c r="AD81" s="27"/>
      <c r="AE81" s="26"/>
      <c r="AF81" s="29"/>
      <c r="AH81" s="190" t="str">
        <f>IF(AG81&lt;&gt;"",VLOOKUP(AG81,MAGV!$B$6:$G$172,2,0),"")</f>
        <v/>
      </c>
      <c r="AI81" s="44" t="str">
        <f t="shared" si="2"/>
        <v/>
      </c>
    </row>
    <row r="82" spans="1:35" ht="13" customHeight="1" x14ac:dyDescent="0.25">
      <c r="A82" s="367"/>
      <c r="B82" s="102"/>
      <c r="C82" s="994"/>
      <c r="D82" s="78" t="str">
        <f>AG77&amp;".6"</f>
        <v>L24.6</v>
      </c>
      <c r="E82" s="25"/>
      <c r="F82" s="26"/>
      <c r="G82" s="783"/>
      <c r="H82" s="770"/>
      <c r="I82" s="25"/>
      <c r="J82" s="28"/>
      <c r="K82" s="784"/>
      <c r="L82" s="29"/>
      <c r="M82" s="25"/>
      <c r="N82" s="28"/>
      <c r="O82" s="783"/>
      <c r="P82" s="29"/>
      <c r="Q82" s="25"/>
      <c r="R82" s="27"/>
      <c r="S82" s="783"/>
      <c r="T82" s="29"/>
      <c r="U82" s="25"/>
      <c r="V82" s="27"/>
      <c r="W82" s="26"/>
      <c r="X82" s="29"/>
      <c r="Y82" s="25"/>
      <c r="Z82" s="33"/>
      <c r="AA82" s="778"/>
      <c r="AB82" s="779"/>
      <c r="AC82" s="25"/>
      <c r="AD82" s="27"/>
      <c r="AE82" s="26"/>
      <c r="AF82" s="29"/>
      <c r="AH82" s="190" t="str">
        <f>IF(AG82&lt;&gt;"",VLOOKUP(AG82,MAGV!$B$6:$G$172,2,0),"")</f>
        <v/>
      </c>
      <c r="AI82" s="44" t="str">
        <f t="shared" si="2"/>
        <v/>
      </c>
    </row>
    <row r="83" spans="1:35" ht="13" customHeight="1" x14ac:dyDescent="0.25">
      <c r="A83" s="368">
        <v>14</v>
      </c>
      <c r="B83" s="101" t="str">
        <f>IF(AG83&lt;&gt;"",AH83,"")</f>
        <v>Th.Tùng</v>
      </c>
      <c r="C83" s="992" t="s">
        <v>0</v>
      </c>
      <c r="D83" s="79" t="str">
        <f>AG83&amp;".1"</f>
        <v>L19.1</v>
      </c>
      <c r="E83" s="15" t="s">
        <v>6637</v>
      </c>
      <c r="F83" s="16">
        <v>4</v>
      </c>
      <c r="G83" s="16"/>
      <c r="H83" s="18"/>
      <c r="I83" s="15" t="s">
        <v>6637</v>
      </c>
      <c r="J83" s="18">
        <v>4</v>
      </c>
      <c r="K83" s="780"/>
      <c r="L83" s="19"/>
      <c r="M83" s="15" t="s">
        <v>7318</v>
      </c>
      <c r="N83" s="18">
        <v>4</v>
      </c>
      <c r="O83" s="16"/>
      <c r="P83" s="19"/>
      <c r="Q83" s="15" t="s">
        <v>7318</v>
      </c>
      <c r="R83" s="17">
        <v>4</v>
      </c>
      <c r="S83" s="16"/>
      <c r="T83" s="19"/>
      <c r="U83" s="15" t="s">
        <v>7318</v>
      </c>
      <c r="V83" s="18">
        <v>4</v>
      </c>
      <c r="W83" s="16"/>
      <c r="X83" s="19"/>
      <c r="Y83" s="15" t="s">
        <v>7086</v>
      </c>
      <c r="Z83" s="18">
        <v>4</v>
      </c>
      <c r="AA83" s="16"/>
      <c r="AB83" s="19"/>
      <c r="AC83" s="15"/>
      <c r="AD83" s="17"/>
      <c r="AE83" s="16"/>
      <c r="AF83" s="19"/>
      <c r="AG83" s="189" t="s">
        <v>53</v>
      </c>
      <c r="AH83" s="190" t="str">
        <f>IF(AG83&lt;&gt;"",VLOOKUP(AG83,MAGV!$B$6:$G$172,2,0),"")</f>
        <v>Th.Tùng</v>
      </c>
      <c r="AI83" s="44">
        <f t="shared" si="2"/>
        <v>48</v>
      </c>
    </row>
    <row r="84" spans="1:35" ht="13" customHeight="1" x14ac:dyDescent="0.25">
      <c r="A84" s="367"/>
      <c r="B84" s="104">
        <f>SUM(F83:F88,J83:J88,N83:N88,R83:R88,V83:V88,Z83:Z88,AD83:AD88)</f>
        <v>48</v>
      </c>
      <c r="C84" s="993"/>
      <c r="D84" s="78" t="str">
        <f>AG83&amp;".2"</f>
        <v>L19.2</v>
      </c>
      <c r="E84" s="771"/>
      <c r="F84" s="22"/>
      <c r="G84" s="772" t="s">
        <v>8417</v>
      </c>
      <c r="H84" s="23"/>
      <c r="I84" s="20"/>
      <c r="J84" s="22"/>
      <c r="K84" s="773" t="s">
        <v>8417</v>
      </c>
      <c r="L84" s="23"/>
      <c r="M84" s="20"/>
      <c r="N84" s="22"/>
      <c r="O84" s="772" t="s">
        <v>7195</v>
      </c>
      <c r="P84" s="23"/>
      <c r="Q84" s="20"/>
      <c r="R84" s="24"/>
      <c r="S84" s="772" t="s">
        <v>7195</v>
      </c>
      <c r="T84" s="23"/>
      <c r="U84" s="20"/>
      <c r="V84" s="24"/>
      <c r="W84" s="772" t="s">
        <v>7195</v>
      </c>
      <c r="X84" s="23"/>
      <c r="Y84" s="20"/>
      <c r="Z84" s="24"/>
      <c r="AA84" s="772" t="s">
        <v>10169</v>
      </c>
      <c r="AB84" s="23"/>
      <c r="AC84" s="20"/>
      <c r="AD84" s="24"/>
      <c r="AE84" s="772"/>
      <c r="AF84" s="23"/>
      <c r="AH84" s="190" t="str">
        <f>IF(AG84&lt;&gt;"",VLOOKUP(AG84,MAGV!$B$6:$G$172,2,0),"")</f>
        <v/>
      </c>
      <c r="AI84" s="44" t="str">
        <f t="shared" si="2"/>
        <v/>
      </c>
    </row>
    <row r="85" spans="1:35" ht="13" customHeight="1" x14ac:dyDescent="0.25">
      <c r="A85" s="367"/>
      <c r="B85" s="102"/>
      <c r="C85" s="990" t="s">
        <v>1</v>
      </c>
      <c r="D85" s="78" t="str">
        <f>AG83&amp;".3"</f>
        <v>L19.3</v>
      </c>
      <c r="E85" s="753" t="s">
        <v>6637</v>
      </c>
      <c r="F85" s="757">
        <v>4</v>
      </c>
      <c r="G85" s="757"/>
      <c r="H85" s="774"/>
      <c r="I85" s="753" t="s">
        <v>6637</v>
      </c>
      <c r="J85" s="755">
        <v>4</v>
      </c>
      <c r="K85" s="781"/>
      <c r="L85" s="758"/>
      <c r="M85" s="753" t="s">
        <v>7336</v>
      </c>
      <c r="N85" s="754">
        <v>4</v>
      </c>
      <c r="O85" s="757"/>
      <c r="P85" s="758"/>
      <c r="Q85" s="753" t="s">
        <v>7336</v>
      </c>
      <c r="R85" s="755">
        <v>4</v>
      </c>
      <c r="S85" s="757"/>
      <c r="T85" s="758"/>
      <c r="U85" s="753" t="s">
        <v>7336</v>
      </c>
      <c r="V85" s="754">
        <v>4</v>
      </c>
      <c r="W85" s="757"/>
      <c r="X85" s="758"/>
      <c r="Y85" s="753" t="s">
        <v>7086</v>
      </c>
      <c r="Z85" s="754">
        <v>4</v>
      </c>
      <c r="AA85" s="757"/>
      <c r="AB85" s="758"/>
      <c r="AC85" s="753"/>
      <c r="AD85" s="755"/>
      <c r="AE85" s="757"/>
      <c r="AF85" s="29"/>
      <c r="AH85" s="190" t="str">
        <f>IF(AG85&lt;&gt;"",VLOOKUP(AG85,MAGV!$B$6:$G$172,2,0),"")</f>
        <v/>
      </c>
      <c r="AI85" s="44" t="str">
        <f t="shared" si="2"/>
        <v/>
      </c>
    </row>
    <row r="86" spans="1:35" ht="13" customHeight="1" x14ac:dyDescent="0.25">
      <c r="A86" s="367"/>
      <c r="B86" s="102"/>
      <c r="C86" s="991"/>
      <c r="D86" s="78" t="str">
        <f>AG83&amp;".4"</f>
        <v>L19.4</v>
      </c>
      <c r="E86" s="20"/>
      <c r="F86" s="21"/>
      <c r="G86" s="772" t="s">
        <v>8418</v>
      </c>
      <c r="H86" s="775"/>
      <c r="I86" s="20"/>
      <c r="J86" s="22"/>
      <c r="K86" s="773" t="s">
        <v>8418</v>
      </c>
      <c r="L86" s="23"/>
      <c r="M86" s="20"/>
      <c r="N86" s="22"/>
      <c r="O86" s="772" t="s">
        <v>8430</v>
      </c>
      <c r="P86" s="23"/>
      <c r="Q86" s="20"/>
      <c r="R86" s="24"/>
      <c r="S86" s="772" t="s">
        <v>8430</v>
      </c>
      <c r="T86" s="23"/>
      <c r="U86" s="20"/>
      <c r="V86" s="24"/>
      <c r="W86" s="772" t="s">
        <v>8430</v>
      </c>
      <c r="X86" s="23"/>
      <c r="Y86" s="20"/>
      <c r="Z86" s="756"/>
      <c r="AA86" s="776" t="s">
        <v>10169</v>
      </c>
      <c r="AB86" s="777"/>
      <c r="AC86" s="20"/>
      <c r="AD86" s="24"/>
      <c r="AE86" s="772"/>
      <c r="AF86" s="29"/>
      <c r="AH86" s="190" t="str">
        <f>IF(AG86&lt;&gt;"",VLOOKUP(AG86,MAGV!$B$6:$G$172,2,0),"")</f>
        <v/>
      </c>
      <c r="AI86" s="44" t="str">
        <f t="shared" si="2"/>
        <v/>
      </c>
    </row>
    <row r="87" spans="1:35" ht="13" customHeight="1" x14ac:dyDescent="0.25">
      <c r="A87" s="367"/>
      <c r="B87" s="102"/>
      <c r="C87" s="994" t="s">
        <v>547</v>
      </c>
      <c r="D87" s="78" t="str">
        <f>AG83&amp;".5"</f>
        <v>L19.5</v>
      </c>
      <c r="E87" s="25"/>
      <c r="F87" s="26"/>
      <c r="G87" s="26"/>
      <c r="H87" s="770"/>
      <c r="I87" s="25"/>
      <c r="J87" s="28"/>
      <c r="K87" s="770"/>
      <c r="L87" s="29"/>
      <c r="M87" s="25"/>
      <c r="N87" s="28"/>
      <c r="O87" s="26"/>
      <c r="P87" s="29"/>
      <c r="Q87" s="25"/>
      <c r="R87" s="27"/>
      <c r="S87" s="26"/>
      <c r="T87" s="29"/>
      <c r="U87" s="25"/>
      <c r="V87" s="27"/>
      <c r="W87" s="26"/>
      <c r="X87" s="29"/>
      <c r="Y87" s="25"/>
      <c r="Z87" s="33"/>
      <c r="AA87" s="778"/>
      <c r="AB87" s="779"/>
      <c r="AC87" s="25"/>
      <c r="AD87" s="27"/>
      <c r="AE87" s="26"/>
      <c r="AF87" s="29"/>
      <c r="AH87" s="190" t="str">
        <f>IF(AG87&lt;&gt;"",VLOOKUP(AG87,MAGV!$B$6:$G$172,2,0),"")</f>
        <v/>
      </c>
      <c r="AI87" s="44" t="str">
        <f t="shared" si="2"/>
        <v/>
      </c>
    </row>
    <row r="88" spans="1:35" ht="13" customHeight="1" x14ac:dyDescent="0.25">
      <c r="A88" s="367"/>
      <c r="B88" s="102"/>
      <c r="C88" s="994"/>
      <c r="D88" s="78" t="str">
        <f>AG83&amp;".6"</f>
        <v>L19.6</v>
      </c>
      <c r="E88" s="25"/>
      <c r="F88" s="26"/>
      <c r="G88" s="783"/>
      <c r="H88" s="770"/>
      <c r="I88" s="25"/>
      <c r="J88" s="28"/>
      <c r="K88" s="784"/>
      <c r="L88" s="29"/>
      <c r="M88" s="25"/>
      <c r="N88" s="28"/>
      <c r="O88" s="783"/>
      <c r="P88" s="29"/>
      <c r="Q88" s="25"/>
      <c r="R88" s="27"/>
      <c r="S88" s="783"/>
      <c r="T88" s="29"/>
      <c r="U88" s="25"/>
      <c r="V88" s="27"/>
      <c r="W88" s="783"/>
      <c r="X88" s="29"/>
      <c r="Y88" s="25"/>
      <c r="Z88" s="33"/>
      <c r="AA88" s="793"/>
      <c r="AB88" s="779"/>
      <c r="AC88" s="25"/>
      <c r="AD88" s="27"/>
      <c r="AE88" s="26"/>
      <c r="AF88" s="29"/>
      <c r="AH88" s="190" t="str">
        <f>IF(AG88&lt;&gt;"",VLOOKUP(AG88,MAGV!$B$6:$G$172,2,0),"")</f>
        <v/>
      </c>
      <c r="AI88" s="44" t="str">
        <f t="shared" si="2"/>
        <v/>
      </c>
    </row>
    <row r="89" spans="1:35" ht="16.5" customHeight="1" x14ac:dyDescent="0.25">
      <c r="A89" s="368">
        <v>15</v>
      </c>
      <c r="B89" s="101" t="str">
        <f>IF(AG89&lt;&gt;"",AH89,"")</f>
        <v>Th.Tú</v>
      </c>
      <c r="C89" s="992" t="s">
        <v>0</v>
      </c>
      <c r="D89" s="79" t="str">
        <f>AG89&amp;".1"</f>
        <v>L29.1</v>
      </c>
      <c r="E89" s="15" t="s">
        <v>7233</v>
      </c>
      <c r="F89" s="16">
        <v>3</v>
      </c>
      <c r="G89" s="16" t="s">
        <v>8444</v>
      </c>
      <c r="H89" s="18"/>
      <c r="I89" s="15"/>
      <c r="J89" s="18"/>
      <c r="K89" s="780"/>
      <c r="L89" s="19"/>
      <c r="M89" s="15" t="s">
        <v>7233</v>
      </c>
      <c r="N89" s="18">
        <v>4</v>
      </c>
      <c r="O89" s="16" t="s">
        <v>8444</v>
      </c>
      <c r="P89" s="19"/>
      <c r="Q89" s="15" t="s">
        <v>7233</v>
      </c>
      <c r="R89" s="17">
        <v>4</v>
      </c>
      <c r="S89" s="16" t="s">
        <v>8444</v>
      </c>
      <c r="T89" s="19"/>
      <c r="U89" s="15" t="s">
        <v>7233</v>
      </c>
      <c r="V89" s="18">
        <v>4</v>
      </c>
      <c r="W89" s="16" t="s">
        <v>8444</v>
      </c>
      <c r="X89" s="19"/>
      <c r="Y89" s="15"/>
      <c r="Z89" s="18"/>
      <c r="AA89" s="16"/>
      <c r="AB89" s="19"/>
      <c r="AC89" s="15"/>
      <c r="AD89" s="17"/>
      <c r="AE89" s="16"/>
      <c r="AF89" s="19"/>
      <c r="AG89" s="189" t="s">
        <v>829</v>
      </c>
      <c r="AH89" s="190" t="str">
        <f>IF(AG89&lt;&gt;"",VLOOKUP(AG89,MAGV!$B$6:$G$172,2,0),"")</f>
        <v>Th.Tú</v>
      </c>
      <c r="AI89" s="44">
        <f t="shared" si="2"/>
        <v>27</v>
      </c>
    </row>
    <row r="90" spans="1:35" ht="13" customHeight="1" x14ac:dyDescent="0.25">
      <c r="A90" s="367"/>
      <c r="B90" s="104">
        <f>SUM(F89:F94,J89:J94,N89:N94,R89:R94,V89:V94,Z89:Z94,AD89:AD94)</f>
        <v>27</v>
      </c>
      <c r="C90" s="993"/>
      <c r="D90" s="78" t="str">
        <f>AG89&amp;".2"</f>
        <v>L29.2</v>
      </c>
      <c r="E90" s="771"/>
      <c r="F90" s="22"/>
      <c r="G90" s="772" t="s">
        <v>7218</v>
      </c>
      <c r="H90" s="23"/>
      <c r="I90" s="20"/>
      <c r="J90" s="22"/>
      <c r="K90" s="773"/>
      <c r="L90" s="23"/>
      <c r="M90" s="20"/>
      <c r="N90" s="22"/>
      <c r="O90" s="772" t="s">
        <v>7218</v>
      </c>
      <c r="P90" s="23"/>
      <c r="Q90" s="20"/>
      <c r="R90" s="24"/>
      <c r="S90" s="772" t="s">
        <v>7219</v>
      </c>
      <c r="T90" s="23"/>
      <c r="U90" s="20"/>
      <c r="V90" s="24"/>
      <c r="W90" s="772" t="s">
        <v>7218</v>
      </c>
      <c r="X90" s="23"/>
      <c r="Y90" s="20"/>
      <c r="Z90" s="24"/>
      <c r="AA90" s="772"/>
      <c r="AB90" s="23"/>
      <c r="AC90" s="20"/>
      <c r="AD90" s="24"/>
      <c r="AE90" s="772"/>
      <c r="AF90" s="23"/>
      <c r="AH90" s="190" t="str">
        <f>IF(AG90&lt;&gt;"",VLOOKUP(AG90,MAGV!$B$6:$G$172,2,0),"")</f>
        <v/>
      </c>
      <c r="AI90" s="44" t="str">
        <f t="shared" si="2"/>
        <v/>
      </c>
    </row>
    <row r="91" spans="1:35" ht="13" customHeight="1" x14ac:dyDescent="0.25">
      <c r="A91" s="367"/>
      <c r="B91" s="102"/>
      <c r="C91" s="990" t="s">
        <v>1</v>
      </c>
      <c r="D91" s="78" t="str">
        <f>AG89&amp;".3"</f>
        <v>L29.3</v>
      </c>
      <c r="E91" s="753"/>
      <c r="F91" s="757"/>
      <c r="G91" s="757"/>
      <c r="H91" s="774"/>
      <c r="I91" s="753"/>
      <c r="J91" s="755"/>
      <c r="K91" s="774"/>
      <c r="L91" s="758"/>
      <c r="M91" s="753" t="s">
        <v>6638</v>
      </c>
      <c r="N91" s="754">
        <v>4</v>
      </c>
      <c r="O91" s="757" t="s">
        <v>7235</v>
      </c>
      <c r="P91" s="758"/>
      <c r="Q91" s="753" t="s">
        <v>6638</v>
      </c>
      <c r="R91" s="755">
        <v>4</v>
      </c>
      <c r="S91" s="757" t="s">
        <v>7235</v>
      </c>
      <c r="T91" s="758"/>
      <c r="U91" s="753" t="s">
        <v>6638</v>
      </c>
      <c r="V91" s="754">
        <v>4</v>
      </c>
      <c r="W91" s="757" t="s">
        <v>7235</v>
      </c>
      <c r="X91" s="758"/>
      <c r="Y91" s="753"/>
      <c r="Z91" s="754"/>
      <c r="AA91" s="757"/>
      <c r="AB91" s="758"/>
      <c r="AC91" s="753"/>
      <c r="AD91" s="755"/>
      <c r="AE91" s="757"/>
      <c r="AF91" s="29"/>
      <c r="AH91" s="190" t="str">
        <f>IF(AG91&lt;&gt;"",VLOOKUP(AG91,MAGV!$B$6:$G$172,2,0),"")</f>
        <v/>
      </c>
      <c r="AI91" s="44" t="str">
        <f t="shared" si="2"/>
        <v/>
      </c>
    </row>
    <row r="92" spans="1:35" ht="13" customHeight="1" x14ac:dyDescent="0.25">
      <c r="A92" s="367"/>
      <c r="B92" s="102"/>
      <c r="C92" s="991"/>
      <c r="D92" s="78" t="str">
        <f>AG89&amp;".4"</f>
        <v>L29.4</v>
      </c>
      <c r="E92" s="20"/>
      <c r="F92" s="21"/>
      <c r="G92" s="772"/>
      <c r="H92" s="775"/>
      <c r="I92" s="20"/>
      <c r="J92" s="22"/>
      <c r="K92" s="773"/>
      <c r="L92" s="23"/>
      <c r="M92" s="20"/>
      <c r="N92" s="22"/>
      <c r="O92" s="772" t="s">
        <v>10058</v>
      </c>
      <c r="P92" s="23"/>
      <c r="Q92" s="20"/>
      <c r="R92" s="24"/>
      <c r="S92" s="772" t="s">
        <v>10058</v>
      </c>
      <c r="T92" s="23"/>
      <c r="U92" s="20"/>
      <c r="V92" s="24"/>
      <c r="W92" s="772" t="s">
        <v>10058</v>
      </c>
      <c r="X92" s="23"/>
      <c r="Y92" s="20"/>
      <c r="Z92" s="756"/>
      <c r="AA92" s="776"/>
      <c r="AB92" s="777"/>
      <c r="AC92" s="20"/>
      <c r="AD92" s="24"/>
      <c r="AE92" s="772"/>
      <c r="AF92" s="29"/>
      <c r="AH92" s="190" t="str">
        <f>IF(AG92&lt;&gt;"",VLOOKUP(AG92,MAGV!$B$6:$G$172,2,0),"")</f>
        <v/>
      </c>
      <c r="AI92" s="44" t="str">
        <f t="shared" si="2"/>
        <v/>
      </c>
    </row>
    <row r="93" spans="1:35" ht="13" customHeight="1" x14ac:dyDescent="0.25">
      <c r="A93" s="367"/>
      <c r="B93" s="102"/>
      <c r="C93" s="994" t="s">
        <v>547</v>
      </c>
      <c r="D93" s="78" t="str">
        <f>AG89&amp;".5"</f>
        <v>L29.5</v>
      </c>
      <c r="E93" s="25"/>
      <c r="F93" s="26"/>
      <c r="G93" s="26"/>
      <c r="H93" s="770"/>
      <c r="I93" s="25"/>
      <c r="J93" s="28"/>
      <c r="K93" s="770"/>
      <c r="L93" s="29"/>
      <c r="M93" s="25"/>
      <c r="N93" s="28"/>
      <c r="O93" s="26"/>
      <c r="P93" s="29"/>
      <c r="Q93" s="25"/>
      <c r="R93" s="27"/>
      <c r="S93" s="26"/>
      <c r="T93" s="29"/>
      <c r="U93" s="25"/>
      <c r="V93" s="27"/>
      <c r="W93" s="26"/>
      <c r="X93" s="29"/>
      <c r="Y93" s="25"/>
      <c r="Z93" s="33"/>
      <c r="AA93" s="778"/>
      <c r="AB93" s="779"/>
      <c r="AC93" s="25"/>
      <c r="AD93" s="27"/>
      <c r="AE93" s="26"/>
      <c r="AF93" s="29"/>
      <c r="AH93" s="190" t="str">
        <f>IF(AG93&lt;&gt;"",VLOOKUP(AG93,MAGV!$B$6:$G$172,2,0),"")</f>
        <v/>
      </c>
      <c r="AI93" s="44" t="str">
        <f t="shared" si="2"/>
        <v/>
      </c>
    </row>
    <row r="94" spans="1:35" ht="13" customHeight="1" x14ac:dyDescent="0.25">
      <c r="A94" s="367"/>
      <c r="B94" s="102"/>
      <c r="C94" s="994"/>
      <c r="D94" s="78" t="str">
        <f>AG89&amp;".6"</f>
        <v>L29.6</v>
      </c>
      <c r="E94" s="25"/>
      <c r="F94" s="26"/>
      <c r="G94" s="783"/>
      <c r="H94" s="770"/>
      <c r="I94" s="25"/>
      <c r="J94" s="28"/>
      <c r="K94" s="784"/>
      <c r="L94" s="29"/>
      <c r="M94" s="25"/>
      <c r="N94" s="28"/>
      <c r="O94" s="783"/>
      <c r="P94" s="29"/>
      <c r="Q94" s="25"/>
      <c r="R94" s="27"/>
      <c r="S94" s="783"/>
      <c r="T94" s="29"/>
      <c r="U94" s="25"/>
      <c r="V94" s="27"/>
      <c r="W94" s="783"/>
      <c r="X94" s="29"/>
      <c r="Y94" s="25"/>
      <c r="Z94" s="33"/>
      <c r="AA94" s="793"/>
      <c r="AB94" s="779"/>
      <c r="AC94" s="25"/>
      <c r="AD94" s="27"/>
      <c r="AE94" s="26"/>
      <c r="AF94" s="29"/>
      <c r="AH94" s="190" t="str">
        <f>IF(AG94&lt;&gt;"",VLOOKUP(AG94,MAGV!$B$6:$G$172,2,0),"")</f>
        <v/>
      </c>
      <c r="AI94" s="44" t="str">
        <f t="shared" si="2"/>
        <v/>
      </c>
    </row>
    <row r="95" spans="1:35" ht="13" customHeight="1" x14ac:dyDescent="0.25">
      <c r="A95" s="368">
        <v>17</v>
      </c>
      <c r="B95" s="101" t="str">
        <f>IF(AG95&lt;&gt;"",AH95,"")</f>
        <v>Th. Tuấn</v>
      </c>
      <c r="C95" s="992" t="s">
        <v>0</v>
      </c>
      <c r="D95" s="79" t="str">
        <f>AG95&amp;".1"</f>
        <v>L30.1</v>
      </c>
      <c r="E95" s="15"/>
      <c r="F95" s="16"/>
      <c r="G95" s="16"/>
      <c r="H95" s="18"/>
      <c r="I95" s="15"/>
      <c r="J95" s="18"/>
      <c r="K95" s="780"/>
      <c r="L95" s="19"/>
      <c r="M95" s="15"/>
      <c r="N95" s="18"/>
      <c r="O95" s="16"/>
      <c r="P95" s="19"/>
      <c r="Q95" s="15"/>
      <c r="R95" s="17"/>
      <c r="S95" s="792"/>
      <c r="T95" s="19"/>
      <c r="U95" s="15"/>
      <c r="V95" s="18"/>
      <c r="W95" s="792"/>
      <c r="X95" s="19"/>
      <c r="Y95" s="15"/>
      <c r="Z95" s="18"/>
      <c r="AA95" s="16"/>
      <c r="AB95" s="19"/>
      <c r="AC95" s="15"/>
      <c r="AD95" s="17"/>
      <c r="AE95" s="16"/>
      <c r="AF95" s="19"/>
      <c r="AG95" s="28" t="s">
        <v>4654</v>
      </c>
      <c r="AH95" s="190" t="str">
        <f>IF(AG95&lt;&gt;"",VLOOKUP(AG95,MAGV!$B$6:$G$172,2,0),"")</f>
        <v>Th. Tuấn</v>
      </c>
      <c r="AI95" s="44">
        <f t="shared" si="2"/>
        <v>0</v>
      </c>
    </row>
    <row r="96" spans="1:35" ht="13" customHeight="1" x14ac:dyDescent="0.25">
      <c r="A96" s="367"/>
      <c r="B96" s="104">
        <f>SUM(F95:F100,J95:J100,N95:N100,R95:R100,V95:V100,Z95:Z100,AD95:AD100)</f>
        <v>0</v>
      </c>
      <c r="C96" s="993"/>
      <c r="D96" s="78" t="str">
        <f>AG95&amp;".2"</f>
        <v>L30.2</v>
      </c>
      <c r="E96" s="771"/>
      <c r="F96" s="22"/>
      <c r="G96" s="772"/>
      <c r="H96" s="23"/>
      <c r="I96" s="20"/>
      <c r="J96" s="22"/>
      <c r="K96" s="773"/>
      <c r="L96" s="23"/>
      <c r="M96" s="20"/>
      <c r="N96" s="22"/>
      <c r="O96" s="772"/>
      <c r="P96" s="23"/>
      <c r="Q96" s="20"/>
      <c r="R96" s="24"/>
      <c r="S96" s="772"/>
      <c r="T96" s="23"/>
      <c r="U96" s="20"/>
      <c r="V96" s="24"/>
      <c r="W96" s="772"/>
      <c r="X96" s="23"/>
      <c r="Y96" s="20"/>
      <c r="Z96" s="24"/>
      <c r="AA96" s="772"/>
      <c r="AB96" s="23"/>
      <c r="AC96" s="20"/>
      <c r="AD96" s="24"/>
      <c r="AE96" s="772"/>
      <c r="AF96" s="23"/>
      <c r="AH96" s="190" t="str">
        <f>IF(AG96&lt;&gt;"",VLOOKUP(AG96,MAGV!$B$6:$G$172,2,0),"")</f>
        <v/>
      </c>
      <c r="AI96" s="44" t="str">
        <f t="shared" si="2"/>
        <v/>
      </c>
    </row>
    <row r="97" spans="1:35" ht="13" customHeight="1" x14ac:dyDescent="0.25">
      <c r="A97" s="367"/>
      <c r="B97" s="102"/>
      <c r="C97" s="990" t="s">
        <v>1</v>
      </c>
      <c r="D97" s="78" t="str">
        <f>AG95&amp;".3"</f>
        <v>L30.3</v>
      </c>
      <c r="E97" s="753"/>
      <c r="F97" s="757"/>
      <c r="G97" s="757"/>
      <c r="H97" s="774"/>
      <c r="I97" s="753"/>
      <c r="J97" s="755"/>
      <c r="K97" s="774"/>
      <c r="L97" s="758"/>
      <c r="M97" s="753"/>
      <c r="N97" s="754"/>
      <c r="O97" s="757"/>
      <c r="P97" s="758"/>
      <c r="Q97" s="753"/>
      <c r="R97" s="755"/>
      <c r="S97" s="757"/>
      <c r="T97" s="758"/>
      <c r="U97" s="753"/>
      <c r="V97" s="754"/>
      <c r="W97" s="757"/>
      <c r="X97" s="758"/>
      <c r="Y97" s="753"/>
      <c r="Z97" s="754"/>
      <c r="AA97" s="757"/>
      <c r="AB97" s="758"/>
      <c r="AC97" s="753"/>
      <c r="AD97" s="755"/>
      <c r="AE97" s="757"/>
      <c r="AF97" s="29"/>
      <c r="AH97" s="190" t="str">
        <f>IF(AG97&lt;&gt;"",VLOOKUP(AG97,MAGV!$B$6:$G$172,2,0),"")</f>
        <v/>
      </c>
      <c r="AI97" s="44" t="str">
        <f t="shared" si="2"/>
        <v/>
      </c>
    </row>
    <row r="98" spans="1:35" ht="13" customHeight="1" x14ac:dyDescent="0.25">
      <c r="A98" s="367"/>
      <c r="B98" s="102"/>
      <c r="C98" s="991"/>
      <c r="D98" s="78" t="str">
        <f>AG95&amp;".4"</f>
        <v>L30.4</v>
      </c>
      <c r="E98" s="20"/>
      <c r="F98" s="21"/>
      <c r="G98" s="772"/>
      <c r="H98" s="775"/>
      <c r="I98" s="20"/>
      <c r="J98" s="22"/>
      <c r="K98" s="773"/>
      <c r="L98" s="23"/>
      <c r="M98" s="20"/>
      <c r="N98" s="22"/>
      <c r="O98" s="772"/>
      <c r="P98" s="23"/>
      <c r="Q98" s="20"/>
      <c r="R98" s="24"/>
      <c r="S98" s="772"/>
      <c r="T98" s="23"/>
      <c r="U98" s="20"/>
      <c r="V98" s="24"/>
      <c r="W98" s="772"/>
      <c r="X98" s="23"/>
      <c r="Y98" s="20"/>
      <c r="Z98" s="756"/>
      <c r="AA98" s="776"/>
      <c r="AB98" s="777"/>
      <c r="AC98" s="20"/>
      <c r="AD98" s="24"/>
      <c r="AE98" s="772"/>
      <c r="AF98" s="29"/>
      <c r="AH98" s="190" t="str">
        <f>IF(AG98&lt;&gt;"",VLOOKUP(AG98,MAGV!$B$6:$G$172,2,0),"")</f>
        <v/>
      </c>
      <c r="AI98" s="44" t="str">
        <f t="shared" si="2"/>
        <v/>
      </c>
    </row>
    <row r="99" spans="1:35" ht="13" customHeight="1" x14ac:dyDescent="0.25">
      <c r="A99" s="367"/>
      <c r="B99" s="102"/>
      <c r="C99" s="994" t="s">
        <v>547</v>
      </c>
      <c r="D99" s="78" t="str">
        <f>AG95&amp;".5"</f>
        <v>L30.5</v>
      </c>
      <c r="E99" s="25"/>
      <c r="F99" s="26"/>
      <c r="G99" s="26"/>
      <c r="H99" s="770"/>
      <c r="I99" s="25"/>
      <c r="J99" s="28"/>
      <c r="K99" s="770"/>
      <c r="L99" s="29"/>
      <c r="M99" s="25"/>
      <c r="N99" s="28"/>
      <c r="O99" s="26"/>
      <c r="P99" s="29"/>
      <c r="Q99" s="25"/>
      <c r="R99" s="27"/>
      <c r="S99" s="26"/>
      <c r="T99" s="29"/>
      <c r="U99" s="25"/>
      <c r="V99" s="27"/>
      <c r="W99" s="26"/>
      <c r="X99" s="29"/>
      <c r="Y99" s="25"/>
      <c r="Z99" s="33"/>
      <c r="AA99" s="778"/>
      <c r="AB99" s="779"/>
      <c r="AC99" s="25"/>
      <c r="AD99" s="27"/>
      <c r="AE99" s="26"/>
      <c r="AF99" s="29"/>
      <c r="AH99" s="190" t="str">
        <f>IF(AG99&lt;&gt;"",VLOOKUP(AG99,MAGV!$B$6:$G$172,2,0),"")</f>
        <v/>
      </c>
      <c r="AI99" s="44" t="str">
        <f t="shared" si="2"/>
        <v/>
      </c>
    </row>
    <row r="100" spans="1:35" ht="13" customHeight="1" x14ac:dyDescent="0.25">
      <c r="A100" s="367"/>
      <c r="B100" s="102"/>
      <c r="C100" s="994"/>
      <c r="D100" s="78" t="str">
        <f>AG95&amp;".6"</f>
        <v>L30.6</v>
      </c>
      <c r="E100" s="25"/>
      <c r="F100" s="26"/>
      <c r="G100" s="783"/>
      <c r="H100" s="770"/>
      <c r="I100" s="25"/>
      <c r="J100" s="28"/>
      <c r="K100" s="784"/>
      <c r="L100" s="29"/>
      <c r="M100" s="25"/>
      <c r="N100" s="28"/>
      <c r="O100" s="783"/>
      <c r="P100" s="29"/>
      <c r="Q100" s="25"/>
      <c r="R100" s="27"/>
      <c r="S100" s="783"/>
      <c r="T100" s="29"/>
      <c r="U100" s="25"/>
      <c r="V100" s="27"/>
      <c r="W100" s="783"/>
      <c r="X100" s="29"/>
      <c r="Y100" s="25"/>
      <c r="Z100" s="33"/>
      <c r="AA100" s="778"/>
      <c r="AB100" s="779"/>
      <c r="AC100" s="25"/>
      <c r="AD100" s="27"/>
      <c r="AE100" s="26"/>
      <c r="AF100" s="29"/>
      <c r="AH100" s="190" t="str">
        <f>IF(AG100&lt;&gt;"",VLOOKUP(AG100,MAGV!$B$6:$G$172,2,0),"")</f>
        <v/>
      </c>
      <c r="AI100" s="44" t="str">
        <f t="shared" si="2"/>
        <v/>
      </c>
    </row>
    <row r="101" spans="1:35" ht="13" customHeight="1" x14ac:dyDescent="0.25">
      <c r="A101" s="368">
        <v>18</v>
      </c>
      <c r="B101" s="101" t="str">
        <f>IF(AG101&lt;&gt;"",AH101,"")</f>
        <v>Th. Linh</v>
      </c>
      <c r="C101" s="992" t="s">
        <v>0</v>
      </c>
      <c r="D101" s="79" t="str">
        <f>AG101&amp;".1"</f>
        <v>L31.1</v>
      </c>
      <c r="E101" s="15"/>
      <c r="F101" s="16"/>
      <c r="G101" s="16"/>
      <c r="H101" s="18"/>
      <c r="I101" s="15" t="s">
        <v>6637</v>
      </c>
      <c r="J101" s="18">
        <v>4</v>
      </c>
      <c r="K101" s="780" t="s">
        <v>7345</v>
      </c>
      <c r="L101" s="19"/>
      <c r="M101" s="15" t="s">
        <v>6637</v>
      </c>
      <c r="N101" s="18">
        <v>4</v>
      </c>
      <c r="O101" s="16" t="s">
        <v>7345</v>
      </c>
      <c r="P101" s="19"/>
      <c r="Q101" s="15" t="s">
        <v>6637</v>
      </c>
      <c r="R101" s="17">
        <v>4</v>
      </c>
      <c r="S101" s="16" t="s">
        <v>7345</v>
      </c>
      <c r="T101" s="19"/>
      <c r="U101" s="15" t="s">
        <v>6637</v>
      </c>
      <c r="V101" s="18">
        <v>4</v>
      </c>
      <c r="W101" s="16" t="s">
        <v>7345</v>
      </c>
      <c r="X101" s="19"/>
      <c r="Y101" s="15"/>
      <c r="Z101" s="18"/>
      <c r="AA101" s="16"/>
      <c r="AB101" s="19"/>
      <c r="AC101" s="15"/>
      <c r="AD101" s="17"/>
      <c r="AE101" s="16"/>
      <c r="AF101" s="19"/>
      <c r="AG101" s="28" t="s">
        <v>4656</v>
      </c>
      <c r="AH101" s="190" t="str">
        <f>IF(AG101&lt;&gt;"",VLOOKUP(AG101,MAGV!$B$6:$G$172,2,0),"")</f>
        <v>Th. Linh</v>
      </c>
      <c r="AI101" s="44">
        <f t="shared" si="2"/>
        <v>32</v>
      </c>
    </row>
    <row r="102" spans="1:35" ht="13" customHeight="1" x14ac:dyDescent="0.25">
      <c r="A102" s="367"/>
      <c r="B102" s="104">
        <f>SUM(F101:F106,J101:J106,N101:N106,R101:R106,V101:V106,Z101:Z106,AD101:AD106)</f>
        <v>32</v>
      </c>
      <c r="C102" s="993"/>
      <c r="D102" s="78" t="str">
        <f>AG101&amp;".2"</f>
        <v>L31.2</v>
      </c>
      <c r="E102" s="771"/>
      <c r="F102" s="22"/>
      <c r="G102" s="772"/>
      <c r="H102" s="23"/>
      <c r="I102" s="20"/>
      <c r="J102" s="22"/>
      <c r="K102" s="773" t="s">
        <v>7423</v>
      </c>
      <c r="L102" s="23"/>
      <c r="M102" s="20"/>
      <c r="N102" s="22"/>
      <c r="O102" s="772" t="s">
        <v>7423</v>
      </c>
      <c r="P102" s="23"/>
      <c r="Q102" s="20"/>
      <c r="R102" s="24"/>
      <c r="S102" s="772" t="s">
        <v>7423</v>
      </c>
      <c r="T102" s="23"/>
      <c r="U102" s="20"/>
      <c r="V102" s="24"/>
      <c r="W102" s="772" t="s">
        <v>7423</v>
      </c>
      <c r="X102" s="23"/>
      <c r="Y102" s="20"/>
      <c r="Z102" s="24"/>
      <c r="AA102" s="772"/>
      <c r="AB102" s="23"/>
      <c r="AC102" s="20"/>
      <c r="AD102" s="24"/>
      <c r="AE102" s="772"/>
      <c r="AF102" s="23"/>
      <c r="AH102" s="190" t="str">
        <f>IF(AG102&lt;&gt;"",VLOOKUP(AG102,MAGV!$B$6:$G$172,2,0),"")</f>
        <v/>
      </c>
      <c r="AI102" s="44" t="str">
        <f t="shared" si="2"/>
        <v/>
      </c>
    </row>
    <row r="103" spans="1:35" ht="13" customHeight="1" x14ac:dyDescent="0.25">
      <c r="A103" s="367"/>
      <c r="B103" s="102"/>
      <c r="C103" s="990" t="s">
        <v>1</v>
      </c>
      <c r="D103" s="78" t="str">
        <f>AG101&amp;".3"</f>
        <v>L31.3</v>
      </c>
      <c r="E103" s="753"/>
      <c r="F103" s="757"/>
      <c r="G103" s="757"/>
      <c r="H103" s="774"/>
      <c r="I103" s="753" t="s">
        <v>6637</v>
      </c>
      <c r="J103" s="755">
        <v>4</v>
      </c>
      <c r="K103" s="774" t="s">
        <v>7345</v>
      </c>
      <c r="L103" s="758"/>
      <c r="M103" s="753" t="s">
        <v>6637</v>
      </c>
      <c r="N103" s="754">
        <v>4</v>
      </c>
      <c r="O103" s="757" t="s">
        <v>7345</v>
      </c>
      <c r="P103" s="758"/>
      <c r="Q103" s="753" t="s">
        <v>6637</v>
      </c>
      <c r="R103" s="755">
        <v>4</v>
      </c>
      <c r="S103" s="757" t="s">
        <v>7345</v>
      </c>
      <c r="T103" s="758"/>
      <c r="U103" s="753" t="s">
        <v>6637</v>
      </c>
      <c r="V103" s="754">
        <v>4</v>
      </c>
      <c r="W103" s="757" t="s">
        <v>7345</v>
      </c>
      <c r="X103" s="758"/>
      <c r="Y103" s="753"/>
      <c r="Z103" s="754"/>
      <c r="AA103" s="757"/>
      <c r="AB103" s="758"/>
      <c r="AC103" s="753"/>
      <c r="AD103" s="755"/>
      <c r="AE103" s="757"/>
      <c r="AF103" s="29"/>
      <c r="AH103" s="190" t="str">
        <f>IF(AG103&lt;&gt;"",VLOOKUP(AG103,MAGV!$B$6:$G$172,2,0),"")</f>
        <v/>
      </c>
      <c r="AI103" s="44" t="str">
        <f t="shared" si="2"/>
        <v/>
      </c>
    </row>
    <row r="104" spans="1:35" ht="13" customHeight="1" x14ac:dyDescent="0.25">
      <c r="A104" s="367"/>
      <c r="B104" s="102"/>
      <c r="C104" s="991"/>
      <c r="D104" s="78" t="str">
        <f>AG101&amp;".4"</f>
        <v>L31.4</v>
      </c>
      <c r="E104" s="20"/>
      <c r="F104" s="21"/>
      <c r="G104" s="772"/>
      <c r="H104" s="775"/>
      <c r="I104" s="20"/>
      <c r="J104" s="22"/>
      <c r="K104" s="773" t="s">
        <v>8491</v>
      </c>
      <c r="L104" s="23"/>
      <c r="M104" s="20"/>
      <c r="N104" s="22"/>
      <c r="O104" s="772" t="s">
        <v>8491</v>
      </c>
      <c r="P104" s="23"/>
      <c r="Q104" s="20"/>
      <c r="R104" s="24"/>
      <c r="S104" s="772" t="s">
        <v>8492</v>
      </c>
      <c r="T104" s="23"/>
      <c r="U104" s="20"/>
      <c r="V104" s="24"/>
      <c r="W104" s="772" t="s">
        <v>8491</v>
      </c>
      <c r="X104" s="23"/>
      <c r="Y104" s="20"/>
      <c r="Z104" s="756"/>
      <c r="AA104" s="776"/>
      <c r="AB104" s="777"/>
      <c r="AC104" s="20"/>
      <c r="AD104" s="24"/>
      <c r="AE104" s="772"/>
      <c r="AF104" s="29"/>
      <c r="AH104" s="190" t="str">
        <f>IF(AG104&lt;&gt;"",VLOOKUP(AG104,MAGV!$B$6:$G$172,2,0),"")</f>
        <v/>
      </c>
      <c r="AI104" s="44" t="str">
        <f t="shared" si="2"/>
        <v/>
      </c>
    </row>
    <row r="105" spans="1:35" ht="13" customHeight="1" x14ac:dyDescent="0.25">
      <c r="A105" s="367"/>
      <c r="B105" s="102"/>
      <c r="C105" s="994" t="s">
        <v>547</v>
      </c>
      <c r="D105" s="78" t="str">
        <f>AG101&amp;".5"</f>
        <v>L31.5</v>
      </c>
      <c r="E105" s="25"/>
      <c r="F105" s="26"/>
      <c r="G105" s="26"/>
      <c r="H105" s="770"/>
      <c r="I105" s="25"/>
      <c r="J105" s="28"/>
      <c r="K105" s="770"/>
      <c r="L105" s="29"/>
      <c r="M105" s="25"/>
      <c r="N105" s="28"/>
      <c r="O105" s="26"/>
      <c r="P105" s="29"/>
      <c r="Q105" s="25"/>
      <c r="R105" s="27"/>
      <c r="S105" s="26"/>
      <c r="T105" s="29"/>
      <c r="U105" s="25"/>
      <c r="V105" s="27"/>
      <c r="W105" s="26"/>
      <c r="X105" s="29"/>
      <c r="Y105" s="25"/>
      <c r="Z105" s="33"/>
      <c r="AA105" s="778"/>
      <c r="AB105" s="779"/>
      <c r="AC105" s="25"/>
      <c r="AD105" s="27"/>
      <c r="AE105" s="26"/>
      <c r="AF105" s="29"/>
      <c r="AH105" s="190" t="str">
        <f>IF(AG105&lt;&gt;"",VLOOKUP(AG105,MAGV!$B$6:$G$172,2,0),"")</f>
        <v/>
      </c>
      <c r="AI105" s="44" t="str">
        <f t="shared" si="2"/>
        <v/>
      </c>
    </row>
    <row r="106" spans="1:35" ht="13" customHeight="1" x14ac:dyDescent="0.25">
      <c r="A106" s="369"/>
      <c r="B106" s="103"/>
      <c r="C106" s="995"/>
      <c r="D106" s="78" t="str">
        <f>AG101&amp;".6"</f>
        <v>L31.6</v>
      </c>
      <c r="E106" s="40"/>
      <c r="F106" s="350"/>
      <c r="G106" s="350"/>
      <c r="H106" s="785"/>
      <c r="I106" s="40"/>
      <c r="J106" s="42"/>
      <c r="K106" s="785"/>
      <c r="L106" s="349"/>
      <c r="M106" s="40"/>
      <c r="N106" s="42"/>
      <c r="O106" s="350"/>
      <c r="P106" s="349"/>
      <c r="Q106" s="40"/>
      <c r="R106" s="41"/>
      <c r="S106" s="350"/>
      <c r="T106" s="349"/>
      <c r="U106" s="40"/>
      <c r="V106" s="41"/>
      <c r="W106" s="350"/>
      <c r="X106" s="349"/>
      <c r="Y106" s="40"/>
      <c r="Z106" s="43"/>
      <c r="AA106" s="787"/>
      <c r="AB106" s="788"/>
      <c r="AC106" s="40"/>
      <c r="AD106" s="41"/>
      <c r="AE106" s="350"/>
      <c r="AF106" s="29"/>
      <c r="AH106" s="190" t="str">
        <f>IF(AG106&lt;&gt;"",VLOOKUP(AG106,MAGV!$B$6:$G$172,2,0),"")</f>
        <v/>
      </c>
      <c r="AI106" s="44" t="str">
        <f t="shared" si="2"/>
        <v/>
      </c>
    </row>
    <row r="107" spans="1:35" ht="12.65" customHeight="1" x14ac:dyDescent="0.25">
      <c r="A107" s="368">
        <v>23</v>
      </c>
      <c r="B107" s="101" t="str">
        <f>IF(AG107&lt;&gt;"",AH107,"")</f>
        <v>Th.Trung</v>
      </c>
      <c r="C107" s="992" t="s">
        <v>0</v>
      </c>
      <c r="D107" s="79" t="str">
        <f>AG107&amp;".1"</f>
        <v>L32.1</v>
      </c>
      <c r="E107" s="15"/>
      <c r="F107" s="16"/>
      <c r="G107" s="16"/>
      <c r="H107" s="18"/>
      <c r="I107" s="15"/>
      <c r="J107" s="18"/>
      <c r="K107" s="780"/>
      <c r="L107" s="19"/>
      <c r="M107" s="15"/>
      <c r="N107" s="18"/>
      <c r="O107" s="16"/>
      <c r="P107" s="19"/>
      <c r="Q107" s="15"/>
      <c r="R107" s="17"/>
      <c r="S107" s="16"/>
      <c r="T107" s="19"/>
      <c r="U107" s="15"/>
      <c r="V107" s="18"/>
      <c r="W107" s="16"/>
      <c r="X107" s="19"/>
      <c r="Y107" s="15"/>
      <c r="Z107" s="18"/>
      <c r="AA107" s="16"/>
      <c r="AB107" s="19"/>
      <c r="AC107" s="15"/>
      <c r="AD107" s="17"/>
      <c r="AE107" s="16"/>
      <c r="AF107" s="19"/>
      <c r="AG107" s="28" t="s">
        <v>5735</v>
      </c>
      <c r="AH107" s="190" t="str">
        <f>IF(AG107&lt;&gt;"",VLOOKUP(AG107,MAGV!$B$6:$G$172,2,0),"")</f>
        <v>Th.Trung</v>
      </c>
      <c r="AI107" s="44">
        <f t="shared" si="2"/>
        <v>12</v>
      </c>
    </row>
    <row r="108" spans="1:35" ht="12" customHeight="1" x14ac:dyDescent="0.25">
      <c r="A108" s="367"/>
      <c r="B108" s="104">
        <f>SUM(F107:F112,J107:J112,N107:N112,R107:R112,V107:V112,Z107:Z112,AD107:AD112)</f>
        <v>12</v>
      </c>
      <c r="C108" s="993"/>
      <c r="D108" s="78" t="str">
        <f>AG107&amp;".2"</f>
        <v>L32.2</v>
      </c>
      <c r="E108" s="771"/>
      <c r="F108" s="22"/>
      <c r="G108" s="772"/>
      <c r="H108" s="23"/>
      <c r="I108" s="20"/>
      <c r="J108" s="22"/>
      <c r="K108" s="773"/>
      <c r="L108" s="23"/>
      <c r="M108" s="20"/>
      <c r="N108" s="22"/>
      <c r="O108" s="772"/>
      <c r="P108" s="23"/>
      <c r="Q108" s="20"/>
      <c r="R108" s="24"/>
      <c r="S108" s="772"/>
      <c r="T108" s="23"/>
      <c r="U108" s="20"/>
      <c r="V108" s="24"/>
      <c r="W108" s="772"/>
      <c r="X108" s="23"/>
      <c r="Y108" s="20"/>
      <c r="Z108" s="24"/>
      <c r="AA108" s="772"/>
      <c r="AB108" s="23"/>
      <c r="AC108" s="20"/>
      <c r="AD108" s="24"/>
      <c r="AE108" s="772"/>
      <c r="AF108" s="23"/>
      <c r="AH108" s="190" t="str">
        <f>IF(AG108&lt;&gt;"",VLOOKUP(AG108,MAGV!$B$6:$G$172,2,0),"")</f>
        <v/>
      </c>
      <c r="AI108" s="44" t="str">
        <f t="shared" si="2"/>
        <v/>
      </c>
    </row>
    <row r="109" spans="1:35" ht="12.65" customHeight="1" x14ac:dyDescent="0.25">
      <c r="A109" s="367"/>
      <c r="B109" s="102"/>
      <c r="C109" s="990" t="s">
        <v>1</v>
      </c>
      <c r="D109" s="78" t="str">
        <f>AG107&amp;".3"</f>
        <v>L32.3</v>
      </c>
      <c r="E109" s="753"/>
      <c r="F109" s="757"/>
      <c r="G109" s="757"/>
      <c r="H109" s="774"/>
      <c r="I109" s="753" t="s">
        <v>6633</v>
      </c>
      <c r="J109" s="755">
        <v>4</v>
      </c>
      <c r="K109" s="774" t="s">
        <v>8403</v>
      </c>
      <c r="L109" s="758"/>
      <c r="M109" s="753" t="s">
        <v>6633</v>
      </c>
      <c r="N109" s="754">
        <v>4</v>
      </c>
      <c r="O109" s="757" t="s">
        <v>8403</v>
      </c>
      <c r="P109" s="758"/>
      <c r="Q109" s="753" t="s">
        <v>6633</v>
      </c>
      <c r="R109" s="755">
        <v>4</v>
      </c>
      <c r="S109" s="757" t="s">
        <v>8403</v>
      </c>
      <c r="T109" s="758"/>
      <c r="U109" s="753"/>
      <c r="V109" s="754"/>
      <c r="W109" s="757"/>
      <c r="X109" s="758"/>
      <c r="Y109" s="753"/>
      <c r="Z109" s="754"/>
      <c r="AA109" s="757"/>
      <c r="AB109" s="758"/>
      <c r="AC109" s="753"/>
      <c r="AD109" s="755"/>
      <c r="AE109" s="757"/>
      <c r="AF109" s="29"/>
      <c r="AH109" s="190" t="str">
        <f>IF(AG109&lt;&gt;"",VLOOKUP(AG109,MAGV!$B$6:$G$172,2,0),"")</f>
        <v/>
      </c>
      <c r="AI109" s="44" t="str">
        <f t="shared" si="2"/>
        <v/>
      </c>
    </row>
    <row r="110" spans="1:35" ht="12.65" customHeight="1" x14ac:dyDescent="0.25">
      <c r="A110" s="367"/>
      <c r="B110" s="102"/>
      <c r="C110" s="991"/>
      <c r="D110" s="78" t="str">
        <f>AG107&amp;".4"</f>
        <v>L32.4</v>
      </c>
      <c r="E110" s="20"/>
      <c r="F110" s="21"/>
      <c r="G110" s="772"/>
      <c r="H110" s="775"/>
      <c r="I110" s="20"/>
      <c r="J110" s="22"/>
      <c r="K110" s="773" t="s">
        <v>8410</v>
      </c>
      <c r="L110" s="23"/>
      <c r="M110" s="20"/>
      <c r="N110" s="22"/>
      <c r="O110" s="772" t="s">
        <v>8410</v>
      </c>
      <c r="P110" s="23"/>
      <c r="Q110" s="20"/>
      <c r="R110" s="24"/>
      <c r="S110" s="772" t="s">
        <v>8410</v>
      </c>
      <c r="T110" s="23"/>
      <c r="U110" s="20"/>
      <c r="V110" s="24"/>
      <c r="W110" s="772"/>
      <c r="X110" s="23"/>
      <c r="Y110" s="20"/>
      <c r="Z110" s="756"/>
      <c r="AA110" s="776"/>
      <c r="AB110" s="777"/>
      <c r="AC110" s="20"/>
      <c r="AD110" s="24"/>
      <c r="AE110" s="772"/>
      <c r="AF110" s="29"/>
      <c r="AH110" s="190" t="str">
        <f>IF(AG110&lt;&gt;"",VLOOKUP(AG110,MAGV!$B$6:$G$172,2,0),"")</f>
        <v/>
      </c>
      <c r="AI110" s="44" t="str">
        <f t="shared" si="2"/>
        <v/>
      </c>
    </row>
    <row r="111" spans="1:35" ht="12.65" customHeight="1" x14ac:dyDescent="0.25">
      <c r="A111" s="367"/>
      <c r="B111" s="102"/>
      <c r="C111" s="994" t="s">
        <v>547</v>
      </c>
      <c r="D111" s="78" t="str">
        <f>AG107&amp;".5"</f>
        <v>L32.5</v>
      </c>
      <c r="E111" s="25"/>
      <c r="F111" s="26"/>
      <c r="G111" s="26"/>
      <c r="H111" s="770"/>
      <c r="I111" s="25"/>
      <c r="J111" s="28"/>
      <c r="K111" s="770"/>
      <c r="L111" s="29"/>
      <c r="M111" s="25"/>
      <c r="N111" s="28"/>
      <c r="O111" s="26"/>
      <c r="P111" s="29"/>
      <c r="Q111" s="25"/>
      <c r="R111" s="27"/>
      <c r="S111" s="26"/>
      <c r="T111" s="29"/>
      <c r="U111" s="25"/>
      <c r="V111" s="27"/>
      <c r="W111" s="26"/>
      <c r="X111" s="29"/>
      <c r="Y111" s="25"/>
      <c r="Z111" s="33"/>
      <c r="AA111" s="778"/>
      <c r="AB111" s="779"/>
      <c r="AC111" s="25"/>
      <c r="AD111" s="27"/>
      <c r="AE111" s="26"/>
      <c r="AF111" s="29"/>
      <c r="AH111" s="190" t="str">
        <f>IF(AG111&lt;&gt;"",VLOOKUP(AG111,MAGV!$B$6:$G$172,2,0),"")</f>
        <v/>
      </c>
      <c r="AI111" s="44" t="str">
        <f t="shared" si="2"/>
        <v/>
      </c>
    </row>
    <row r="112" spans="1:35" ht="12" customHeight="1" x14ac:dyDescent="0.25">
      <c r="A112" s="369"/>
      <c r="B112" s="103"/>
      <c r="C112" s="995"/>
      <c r="D112" s="78" t="str">
        <f>AG107&amp;".6"</f>
        <v>L32.6</v>
      </c>
      <c r="E112" s="40"/>
      <c r="F112" s="350"/>
      <c r="G112" s="350"/>
      <c r="H112" s="785"/>
      <c r="I112" s="40"/>
      <c r="J112" s="42"/>
      <c r="K112" s="785"/>
      <c r="L112" s="349"/>
      <c r="M112" s="40"/>
      <c r="N112" s="42"/>
      <c r="O112" s="350"/>
      <c r="P112" s="349"/>
      <c r="Q112" s="40"/>
      <c r="R112" s="41"/>
      <c r="S112" s="350"/>
      <c r="T112" s="349"/>
      <c r="U112" s="40"/>
      <c r="V112" s="41"/>
      <c r="W112" s="350"/>
      <c r="X112" s="349"/>
      <c r="Y112" s="40"/>
      <c r="Z112" s="43"/>
      <c r="AA112" s="787"/>
      <c r="AB112" s="788"/>
      <c r="AC112" s="40"/>
      <c r="AD112" s="41"/>
      <c r="AE112" s="350"/>
      <c r="AF112" s="29"/>
      <c r="AH112" s="190" t="str">
        <f>IF(AG112&lt;&gt;"",VLOOKUP(AG112,MAGV!$B$6:$G$172,2,0),"")</f>
        <v/>
      </c>
      <c r="AI112" s="44" t="str">
        <f t="shared" si="2"/>
        <v/>
      </c>
    </row>
    <row r="113" spans="1:35" ht="16.5" customHeight="1" x14ac:dyDescent="0.25">
      <c r="A113" s="368">
        <v>16</v>
      </c>
      <c r="B113" s="101" t="str">
        <f>IF(AG113&lt;&gt;"",AH113,"")</f>
        <v>Th.Thành</v>
      </c>
      <c r="C113" s="992" t="s">
        <v>0</v>
      </c>
      <c r="D113" s="79" t="str">
        <f>AG113&amp;".1"</f>
        <v>L20.1</v>
      </c>
      <c r="E113" s="15"/>
      <c r="F113" s="16"/>
      <c r="G113" s="16"/>
      <c r="H113" s="18"/>
      <c r="I113" s="15"/>
      <c r="J113" s="18"/>
      <c r="K113" s="780"/>
      <c r="L113" s="19"/>
      <c r="M113" s="15"/>
      <c r="N113" s="18"/>
      <c r="O113" s="16"/>
      <c r="P113" s="19"/>
      <c r="Q113" s="15"/>
      <c r="R113" s="17"/>
      <c r="S113" s="16"/>
      <c r="T113" s="19"/>
      <c r="U113" s="15"/>
      <c r="V113" s="18"/>
      <c r="W113" s="16"/>
      <c r="X113" s="19"/>
      <c r="Y113" s="15"/>
      <c r="Z113" s="18"/>
      <c r="AA113" s="16"/>
      <c r="AB113" s="19"/>
      <c r="AC113" s="15"/>
      <c r="AD113" s="17"/>
      <c r="AE113" s="16"/>
      <c r="AF113" s="19"/>
      <c r="AG113" s="189" t="s">
        <v>15</v>
      </c>
      <c r="AH113" s="190" t="str">
        <f>IF(AG113&lt;&gt;"",VLOOKUP(AG113,MAGV!$B$6:$G$172,2,0),"")</f>
        <v>Th.Thành</v>
      </c>
      <c r="AI113" s="44">
        <f t="shared" si="2"/>
        <v>0</v>
      </c>
    </row>
    <row r="114" spans="1:35" ht="13" customHeight="1" x14ac:dyDescent="0.25">
      <c r="A114" s="367"/>
      <c r="B114" s="104">
        <f>SUM(F113:F118,J113:J118,N113:N118,R113:R118,V113:V118,Z113:Z118,AD113:AD118)</f>
        <v>0</v>
      </c>
      <c r="C114" s="993"/>
      <c r="D114" s="78" t="str">
        <f>AG113&amp;".2"</f>
        <v>L20.2</v>
      </c>
      <c r="E114" s="771"/>
      <c r="F114" s="22"/>
      <c r="G114" s="772"/>
      <c r="H114" s="23"/>
      <c r="I114" s="20"/>
      <c r="J114" s="22"/>
      <c r="K114" s="773"/>
      <c r="L114" s="23"/>
      <c r="M114" s="20"/>
      <c r="N114" s="22"/>
      <c r="O114" s="772"/>
      <c r="P114" s="23"/>
      <c r="Q114" s="20"/>
      <c r="R114" s="24"/>
      <c r="S114" s="772"/>
      <c r="T114" s="23"/>
      <c r="U114" s="20"/>
      <c r="V114" s="24"/>
      <c r="W114" s="772"/>
      <c r="X114" s="23"/>
      <c r="Y114" s="20"/>
      <c r="Z114" s="24"/>
      <c r="AA114" s="772"/>
      <c r="AB114" s="23"/>
      <c r="AC114" s="20"/>
      <c r="AD114" s="24"/>
      <c r="AE114" s="772"/>
      <c r="AF114" s="23"/>
      <c r="AH114" s="190" t="str">
        <f>IF(AG114&lt;&gt;"",VLOOKUP(AG114,MAGV!$B$6:$G$172,2,0),"")</f>
        <v/>
      </c>
      <c r="AI114" s="44" t="str">
        <f t="shared" si="2"/>
        <v/>
      </c>
    </row>
    <row r="115" spans="1:35" ht="13" customHeight="1" x14ac:dyDescent="0.25">
      <c r="A115" s="367"/>
      <c r="B115" s="102"/>
      <c r="C115" s="990" t="s">
        <v>1</v>
      </c>
      <c r="D115" s="78" t="str">
        <f>AG113&amp;".3"</f>
        <v>L20.3</v>
      </c>
      <c r="E115" s="753"/>
      <c r="F115" s="757"/>
      <c r="G115" s="782"/>
      <c r="H115" s="774"/>
      <c r="I115" s="753"/>
      <c r="J115" s="755"/>
      <c r="K115" s="781"/>
      <c r="L115" s="758"/>
      <c r="M115" s="753"/>
      <c r="N115" s="754"/>
      <c r="O115" s="782"/>
      <c r="P115" s="758"/>
      <c r="Q115" s="753"/>
      <c r="R115" s="755"/>
      <c r="S115" s="782"/>
      <c r="T115" s="758"/>
      <c r="U115" s="753"/>
      <c r="V115" s="754"/>
      <c r="W115" s="782"/>
      <c r="X115" s="758"/>
      <c r="Y115" s="753"/>
      <c r="Z115" s="754"/>
      <c r="AA115" s="757"/>
      <c r="AB115" s="758"/>
      <c r="AC115" s="753"/>
      <c r="AD115" s="755"/>
      <c r="AE115" s="757"/>
      <c r="AF115" s="29"/>
      <c r="AH115" s="190" t="str">
        <f>IF(AG115&lt;&gt;"",VLOOKUP(AG115,MAGV!$B$6:$G$172,2,0),"")</f>
        <v/>
      </c>
      <c r="AI115" s="44" t="str">
        <f t="shared" si="2"/>
        <v/>
      </c>
    </row>
    <row r="116" spans="1:35" ht="13" customHeight="1" x14ac:dyDescent="0.25">
      <c r="A116" s="367"/>
      <c r="B116" s="102"/>
      <c r="C116" s="991"/>
      <c r="D116" s="78" t="str">
        <f>AG113&amp;".4"</f>
        <v>L20.4</v>
      </c>
      <c r="E116" s="20"/>
      <c r="F116" s="21"/>
      <c r="G116" s="772"/>
      <c r="H116" s="775"/>
      <c r="I116" s="20"/>
      <c r="J116" s="22"/>
      <c r="K116" s="773"/>
      <c r="L116" s="23"/>
      <c r="M116" s="20"/>
      <c r="N116" s="22"/>
      <c r="O116" s="772"/>
      <c r="P116" s="23"/>
      <c r="Q116" s="20"/>
      <c r="R116" s="24"/>
      <c r="S116" s="772"/>
      <c r="T116" s="23"/>
      <c r="U116" s="20"/>
      <c r="V116" s="24"/>
      <c r="W116" s="772"/>
      <c r="X116" s="23"/>
      <c r="Y116" s="20"/>
      <c r="Z116" s="756"/>
      <c r="AA116" s="776"/>
      <c r="AB116" s="777"/>
      <c r="AC116" s="20"/>
      <c r="AD116" s="24"/>
      <c r="AE116" s="772"/>
      <c r="AF116" s="29"/>
      <c r="AH116" s="190" t="str">
        <f>IF(AG116&lt;&gt;"",VLOOKUP(AG116,MAGV!$B$6:$G$172,2,0),"")</f>
        <v/>
      </c>
      <c r="AI116" s="44" t="str">
        <f t="shared" si="2"/>
        <v/>
      </c>
    </row>
    <row r="117" spans="1:35" ht="13" customHeight="1" x14ac:dyDescent="0.25">
      <c r="A117" s="367"/>
      <c r="B117" s="102"/>
      <c r="C117" s="994" t="s">
        <v>547</v>
      </c>
      <c r="D117" s="78" t="str">
        <f>AG113&amp;".5"</f>
        <v>L20.5</v>
      </c>
      <c r="E117" s="25"/>
      <c r="F117" s="26"/>
      <c r="G117" s="26"/>
      <c r="H117" s="770"/>
      <c r="I117" s="25"/>
      <c r="J117" s="28"/>
      <c r="K117" s="770"/>
      <c r="L117" s="29"/>
      <c r="M117" s="25"/>
      <c r="N117" s="28"/>
      <c r="O117" s="26"/>
      <c r="P117" s="29"/>
      <c r="Q117" s="25"/>
      <c r="R117" s="27"/>
      <c r="S117" s="26"/>
      <c r="T117" s="29"/>
      <c r="U117" s="25"/>
      <c r="V117" s="27"/>
      <c r="W117" s="26"/>
      <c r="X117" s="29"/>
      <c r="Y117" s="25"/>
      <c r="Z117" s="33"/>
      <c r="AA117" s="778"/>
      <c r="AB117" s="779"/>
      <c r="AC117" s="25"/>
      <c r="AD117" s="27"/>
      <c r="AE117" s="26"/>
      <c r="AF117" s="29"/>
      <c r="AH117" s="190" t="str">
        <f>IF(AG117&lt;&gt;"",VLOOKUP(AG117,MAGV!$B$6:$G$172,2,0),"")</f>
        <v/>
      </c>
      <c r="AI117" s="44" t="str">
        <f t="shared" si="2"/>
        <v/>
      </c>
    </row>
    <row r="118" spans="1:35" ht="13" customHeight="1" x14ac:dyDescent="0.25">
      <c r="A118" s="367"/>
      <c r="B118" s="102"/>
      <c r="C118" s="994"/>
      <c r="D118" s="78" t="str">
        <f>AG113&amp;".6"</f>
        <v>L20.6</v>
      </c>
      <c r="E118" s="25"/>
      <c r="F118" s="26"/>
      <c r="G118" s="26"/>
      <c r="H118" s="770"/>
      <c r="I118" s="25"/>
      <c r="J118" s="28"/>
      <c r="K118" s="770"/>
      <c r="L118" s="29"/>
      <c r="M118" s="25"/>
      <c r="N118" s="28"/>
      <c r="O118" s="26"/>
      <c r="P118" s="29"/>
      <c r="Q118" s="25"/>
      <c r="R118" s="27"/>
      <c r="S118" s="26"/>
      <c r="T118" s="29"/>
      <c r="U118" s="25"/>
      <c r="V118" s="27"/>
      <c r="W118" s="26"/>
      <c r="X118" s="29"/>
      <c r="Y118" s="25"/>
      <c r="Z118" s="33"/>
      <c r="AA118" s="778"/>
      <c r="AB118" s="779"/>
      <c r="AC118" s="25"/>
      <c r="AD118" s="27"/>
      <c r="AE118" s="26"/>
      <c r="AF118" s="29"/>
      <c r="AH118" s="190" t="str">
        <f>IF(AG118&lt;&gt;"",VLOOKUP(AG118,MAGV!$B$6:$G$172,2,0),"")</f>
        <v/>
      </c>
      <c r="AI118" s="44" t="str">
        <f t="shared" si="2"/>
        <v/>
      </c>
    </row>
    <row r="119" spans="1:35" ht="16.5" customHeight="1" x14ac:dyDescent="0.25">
      <c r="A119" s="368">
        <v>16</v>
      </c>
      <c r="B119" s="101" t="str">
        <f>IF(AG119&lt;&gt;"",AH119,"")</f>
        <v>Th.Truyền</v>
      </c>
      <c r="C119" s="992" t="s">
        <v>0</v>
      </c>
      <c r="D119" s="79" t="str">
        <f>AG119&amp;".1"</f>
        <v>B07.1</v>
      </c>
      <c r="E119" s="15" t="s">
        <v>6633</v>
      </c>
      <c r="F119" s="16">
        <v>4</v>
      </c>
      <c r="G119" s="16" t="s">
        <v>7234</v>
      </c>
      <c r="H119" s="18"/>
      <c r="I119" s="15"/>
      <c r="J119" s="18"/>
      <c r="K119" s="780"/>
      <c r="L119" s="19"/>
      <c r="M119" s="15"/>
      <c r="N119" s="18"/>
      <c r="O119" s="16"/>
      <c r="P119" s="19"/>
      <c r="Q119" s="15"/>
      <c r="R119" s="17"/>
      <c r="S119" s="16"/>
      <c r="T119" s="19"/>
      <c r="U119" s="15"/>
      <c r="V119" s="18"/>
      <c r="W119" s="16"/>
      <c r="X119" s="19"/>
      <c r="Y119" s="15"/>
      <c r="Z119" s="18"/>
      <c r="AA119" s="16"/>
      <c r="AB119" s="19"/>
      <c r="AC119" s="15"/>
      <c r="AD119" s="17"/>
      <c r="AE119" s="16"/>
      <c r="AF119" s="19"/>
      <c r="AG119" s="189" t="s">
        <v>385</v>
      </c>
      <c r="AH119" s="190" t="str">
        <f>IF(AG119&lt;&gt;"",VLOOKUP(AG119,MAGV!$B$6:$G$172,2,0),"")</f>
        <v>Th.Truyền</v>
      </c>
      <c r="AI119" s="44">
        <f t="shared" si="2"/>
        <v>20</v>
      </c>
    </row>
    <row r="120" spans="1:35" ht="13" customHeight="1" x14ac:dyDescent="0.25">
      <c r="A120" s="367"/>
      <c r="B120" s="104">
        <f>SUM(F119:F124,J119:J124,N119:N124,R119:R124,V119:V124,Z119:Z124,AD119:AD124)</f>
        <v>20</v>
      </c>
      <c r="C120" s="993"/>
      <c r="D120" s="78" t="str">
        <f>AG119&amp;".2"</f>
        <v>B07.2</v>
      </c>
      <c r="E120" s="771"/>
      <c r="F120" s="22"/>
      <c r="G120" s="772" t="s">
        <v>10167</v>
      </c>
      <c r="H120" s="23"/>
      <c r="I120" s="20"/>
      <c r="J120" s="22"/>
      <c r="K120" s="773"/>
      <c r="L120" s="23"/>
      <c r="M120" s="20"/>
      <c r="N120" s="22"/>
      <c r="O120" s="772"/>
      <c r="P120" s="23"/>
      <c r="Q120" s="20"/>
      <c r="R120" s="24"/>
      <c r="S120" s="772"/>
      <c r="T120" s="23"/>
      <c r="U120" s="20"/>
      <c r="V120" s="24"/>
      <c r="W120" s="772"/>
      <c r="X120" s="23"/>
      <c r="Y120" s="20"/>
      <c r="Z120" s="24"/>
      <c r="AA120" s="772"/>
      <c r="AB120" s="23"/>
      <c r="AC120" s="20"/>
      <c r="AD120" s="24"/>
      <c r="AE120" s="772"/>
      <c r="AF120" s="23"/>
      <c r="AH120" s="190" t="str">
        <f>IF(AG120&lt;&gt;"",VLOOKUP(AG120,MAGV!$B$6:$G$172,2,0),"")</f>
        <v/>
      </c>
      <c r="AI120" s="44" t="str">
        <f t="shared" si="2"/>
        <v/>
      </c>
    </row>
    <row r="121" spans="1:35" ht="13" customHeight="1" x14ac:dyDescent="0.25">
      <c r="A121" s="367"/>
      <c r="B121" s="102"/>
      <c r="C121" s="990" t="s">
        <v>1</v>
      </c>
      <c r="D121" s="78" t="str">
        <f>AG119&amp;".3"</f>
        <v>B07.3</v>
      </c>
      <c r="E121" s="753" t="s">
        <v>6633</v>
      </c>
      <c r="F121" s="757">
        <v>4</v>
      </c>
      <c r="G121" s="782" t="s">
        <v>7234</v>
      </c>
      <c r="H121" s="774"/>
      <c r="I121" s="753"/>
      <c r="J121" s="755"/>
      <c r="K121" s="781"/>
      <c r="L121" s="758"/>
      <c r="M121" s="753" t="s">
        <v>7086</v>
      </c>
      <c r="N121" s="754">
        <v>4</v>
      </c>
      <c r="O121" s="782" t="s">
        <v>7234</v>
      </c>
      <c r="P121" s="758"/>
      <c r="Q121" s="753" t="s">
        <v>7086</v>
      </c>
      <c r="R121" s="755">
        <v>4</v>
      </c>
      <c r="S121" s="782" t="s">
        <v>7234</v>
      </c>
      <c r="T121" s="758"/>
      <c r="U121" s="753" t="s">
        <v>7086</v>
      </c>
      <c r="V121" s="754">
        <v>4</v>
      </c>
      <c r="W121" s="782" t="s">
        <v>7234</v>
      </c>
      <c r="X121" s="758"/>
      <c r="Y121" s="753"/>
      <c r="Z121" s="754"/>
      <c r="AA121" s="757"/>
      <c r="AB121" s="758"/>
      <c r="AC121" s="753"/>
      <c r="AD121" s="755"/>
      <c r="AE121" s="757"/>
      <c r="AF121" s="29"/>
      <c r="AH121" s="190" t="str">
        <f>IF(AG121&lt;&gt;"",VLOOKUP(AG121,MAGV!$B$6:$G$172,2,0),"")</f>
        <v/>
      </c>
      <c r="AI121" s="44" t="str">
        <f t="shared" si="2"/>
        <v/>
      </c>
    </row>
    <row r="122" spans="1:35" ht="13" customHeight="1" x14ac:dyDescent="0.25">
      <c r="A122" s="367"/>
      <c r="B122" s="102"/>
      <c r="C122" s="991"/>
      <c r="D122" s="78" t="str">
        <f>AG119&amp;".4"</f>
        <v>B07.4</v>
      </c>
      <c r="E122" s="20"/>
      <c r="F122" s="21"/>
      <c r="G122" s="772" t="s">
        <v>10168</v>
      </c>
      <c r="H122" s="775"/>
      <c r="I122" s="20"/>
      <c r="J122" s="22"/>
      <c r="K122" s="773"/>
      <c r="L122" s="23"/>
      <c r="M122" s="20"/>
      <c r="N122" s="22"/>
      <c r="O122" s="772" t="s">
        <v>10086</v>
      </c>
      <c r="P122" s="23"/>
      <c r="Q122" s="20"/>
      <c r="R122" s="24"/>
      <c r="S122" s="772" t="s">
        <v>10087</v>
      </c>
      <c r="T122" s="23"/>
      <c r="U122" s="20"/>
      <c r="V122" s="24"/>
      <c r="W122" s="772" t="s">
        <v>10039</v>
      </c>
      <c r="X122" s="23"/>
      <c r="Y122" s="20"/>
      <c r="Z122" s="756"/>
      <c r="AA122" s="776"/>
      <c r="AB122" s="777"/>
      <c r="AC122" s="20"/>
      <c r="AD122" s="24"/>
      <c r="AE122" s="772"/>
      <c r="AF122" s="29"/>
      <c r="AH122" s="190" t="str">
        <f>IF(AG122&lt;&gt;"",VLOOKUP(AG122,MAGV!$B$6:$G$172,2,0),"")</f>
        <v/>
      </c>
      <c r="AI122" s="44" t="str">
        <f t="shared" si="2"/>
        <v/>
      </c>
    </row>
    <row r="123" spans="1:35" ht="13" customHeight="1" x14ac:dyDescent="0.25">
      <c r="A123" s="367"/>
      <c r="B123" s="102"/>
      <c r="C123" s="994" t="s">
        <v>547</v>
      </c>
      <c r="D123" s="78" t="str">
        <f>AG119&amp;".5"</f>
        <v>B07.5</v>
      </c>
      <c r="E123" s="25"/>
      <c r="F123" s="26"/>
      <c r="G123" s="26"/>
      <c r="H123" s="770"/>
      <c r="I123" s="25"/>
      <c r="J123" s="28"/>
      <c r="K123" s="770"/>
      <c r="L123" s="29"/>
      <c r="M123" s="25"/>
      <c r="N123" s="28"/>
      <c r="O123" s="26"/>
      <c r="P123" s="29"/>
      <c r="Q123" s="25"/>
      <c r="R123" s="27"/>
      <c r="S123" s="26"/>
      <c r="T123" s="29"/>
      <c r="U123" s="25"/>
      <c r="V123" s="27"/>
      <c r="W123" s="26"/>
      <c r="X123" s="29"/>
      <c r="Y123" s="25"/>
      <c r="Z123" s="33"/>
      <c r="AA123" s="778"/>
      <c r="AB123" s="779"/>
      <c r="AC123" s="25"/>
      <c r="AD123" s="27"/>
      <c r="AE123" s="26"/>
      <c r="AF123" s="29"/>
      <c r="AH123" s="190" t="str">
        <f>IF(AG123&lt;&gt;"",VLOOKUP(AG123,MAGV!$B$6:$G$172,2,0),"")</f>
        <v/>
      </c>
      <c r="AI123" s="44" t="str">
        <f t="shared" si="2"/>
        <v/>
      </c>
    </row>
    <row r="124" spans="1:35" ht="13" customHeight="1" x14ac:dyDescent="0.25">
      <c r="A124" s="367"/>
      <c r="B124" s="102"/>
      <c r="C124" s="994"/>
      <c r="D124" s="78" t="str">
        <f>AG119&amp;".6"</f>
        <v>B07.6</v>
      </c>
      <c r="E124" s="25"/>
      <c r="F124" s="26"/>
      <c r="G124" s="26"/>
      <c r="H124" s="770"/>
      <c r="I124" s="25"/>
      <c r="J124" s="28"/>
      <c r="K124" s="770"/>
      <c r="L124" s="29"/>
      <c r="M124" s="25"/>
      <c r="N124" s="28"/>
      <c r="O124" s="26"/>
      <c r="P124" s="29"/>
      <c r="Q124" s="25"/>
      <c r="R124" s="27"/>
      <c r="S124" s="26"/>
      <c r="T124" s="29"/>
      <c r="U124" s="25"/>
      <c r="V124" s="27"/>
      <c r="W124" s="26"/>
      <c r="X124" s="29"/>
      <c r="Y124" s="25"/>
      <c r="Z124" s="33"/>
      <c r="AA124" s="778"/>
      <c r="AB124" s="779"/>
      <c r="AC124" s="25"/>
      <c r="AD124" s="27"/>
      <c r="AE124" s="26"/>
      <c r="AF124" s="29"/>
      <c r="AH124" s="190" t="str">
        <f>IF(AG124&lt;&gt;"",VLOOKUP(AG124,MAGV!$B$6:$G$172,2,0),"")</f>
        <v/>
      </c>
      <c r="AI124" s="44" t="str">
        <f t="shared" si="2"/>
        <v/>
      </c>
    </row>
    <row r="125" spans="1:35" ht="12.65" customHeight="1" x14ac:dyDescent="0.25">
      <c r="A125" s="368">
        <v>20</v>
      </c>
      <c r="B125" s="101" t="str">
        <f>IF(AG125&lt;&gt;"",AH125,"")</f>
        <v>Th.Lâm</v>
      </c>
      <c r="C125" s="992" t="s">
        <v>0</v>
      </c>
      <c r="D125" s="79" t="str">
        <f>AG125&amp;".1"</f>
        <v>L03.1</v>
      </c>
      <c r="E125" s="15" t="s">
        <v>7226</v>
      </c>
      <c r="F125" s="16">
        <v>4</v>
      </c>
      <c r="G125" s="16" t="s">
        <v>7416</v>
      </c>
      <c r="H125" s="18"/>
      <c r="I125" s="15" t="s">
        <v>7226</v>
      </c>
      <c r="J125" s="18">
        <v>4</v>
      </c>
      <c r="K125" s="780" t="s">
        <v>7416</v>
      </c>
      <c r="L125" s="19"/>
      <c r="M125" s="15" t="s">
        <v>7226</v>
      </c>
      <c r="N125" s="18">
        <v>4</v>
      </c>
      <c r="O125" s="16" t="s">
        <v>7416</v>
      </c>
      <c r="P125" s="19"/>
      <c r="Q125" s="15" t="s">
        <v>7226</v>
      </c>
      <c r="R125" s="17">
        <v>4</v>
      </c>
      <c r="S125" s="16" t="s">
        <v>7416</v>
      </c>
      <c r="T125" s="19"/>
      <c r="U125" s="15" t="s">
        <v>7226</v>
      </c>
      <c r="V125" s="18">
        <v>4</v>
      </c>
      <c r="W125" s="16" t="s">
        <v>7416</v>
      </c>
      <c r="X125" s="19"/>
      <c r="Y125" s="15"/>
      <c r="Z125" s="18"/>
      <c r="AA125" s="16"/>
      <c r="AB125" s="19"/>
      <c r="AC125" s="15"/>
      <c r="AD125" s="17"/>
      <c r="AE125" s="16"/>
      <c r="AF125" s="19"/>
      <c r="AG125" s="28" t="s">
        <v>5</v>
      </c>
      <c r="AH125" s="190" t="str">
        <f>IF(AG125&lt;&gt;"",VLOOKUP(AG125,MAGV!$B$6:$G$172,2,0),"")</f>
        <v>Th.Lâm</v>
      </c>
      <c r="AI125" s="44">
        <f t="shared" si="2"/>
        <v>36</v>
      </c>
    </row>
    <row r="126" spans="1:35" ht="12" customHeight="1" x14ac:dyDescent="0.25">
      <c r="A126" s="367"/>
      <c r="B126" s="104">
        <f>SUM(F125:F130,J125:J130,N125:N130,R125:R130,V125:V130,Z125:Z130,AD125:AD130)</f>
        <v>36</v>
      </c>
      <c r="C126" s="993"/>
      <c r="D126" s="78" t="str">
        <f>AG125&amp;".2"</f>
        <v>L03.2</v>
      </c>
      <c r="E126" s="771"/>
      <c r="F126" s="22"/>
      <c r="G126" s="772" t="s">
        <v>8497</v>
      </c>
      <c r="H126" s="23"/>
      <c r="I126" s="20"/>
      <c r="J126" s="22"/>
      <c r="K126" s="773" t="s">
        <v>8496</v>
      </c>
      <c r="L126" s="23"/>
      <c r="M126" s="20"/>
      <c r="N126" s="22"/>
      <c r="O126" s="772" t="s">
        <v>8497</v>
      </c>
      <c r="P126" s="23"/>
      <c r="Q126" s="20"/>
      <c r="R126" s="24"/>
      <c r="S126" s="772" t="s">
        <v>8497</v>
      </c>
      <c r="T126" s="23"/>
      <c r="U126" s="20"/>
      <c r="V126" s="24"/>
      <c r="W126" s="772" t="s">
        <v>8496</v>
      </c>
      <c r="X126" s="23"/>
      <c r="Y126" s="20"/>
      <c r="Z126" s="24"/>
      <c r="AA126" s="772"/>
      <c r="AB126" s="23"/>
      <c r="AC126" s="20"/>
      <c r="AD126" s="24"/>
      <c r="AE126" s="772"/>
      <c r="AF126" s="23"/>
      <c r="AH126" s="190" t="str">
        <f>IF(AG126&lt;&gt;"",VLOOKUP(AG126,MAGV!$B$6:$G$172,2,0),"")</f>
        <v/>
      </c>
      <c r="AI126" s="44" t="str">
        <f t="shared" si="2"/>
        <v/>
      </c>
    </row>
    <row r="127" spans="1:35" ht="12.65" customHeight="1" x14ac:dyDescent="0.25">
      <c r="A127" s="367"/>
      <c r="B127" s="102"/>
      <c r="C127" s="990" t="s">
        <v>1</v>
      </c>
      <c r="D127" s="78" t="str">
        <f>AG125&amp;".3"</f>
        <v>L03.3</v>
      </c>
      <c r="E127" s="753"/>
      <c r="F127" s="757"/>
      <c r="G127" s="757"/>
      <c r="H127" s="774"/>
      <c r="I127" s="753" t="s">
        <v>6661</v>
      </c>
      <c r="J127" s="755">
        <v>4</v>
      </c>
      <c r="K127" s="774" t="s">
        <v>7416</v>
      </c>
      <c r="L127" s="758"/>
      <c r="M127" s="753" t="s">
        <v>6661</v>
      </c>
      <c r="N127" s="754">
        <v>4</v>
      </c>
      <c r="O127" s="757" t="s">
        <v>7416</v>
      </c>
      <c r="P127" s="758"/>
      <c r="Q127" s="753" t="s">
        <v>6661</v>
      </c>
      <c r="R127" s="755">
        <v>4</v>
      </c>
      <c r="S127" s="757" t="s">
        <v>7416</v>
      </c>
      <c r="T127" s="758"/>
      <c r="U127" s="753" t="s">
        <v>6661</v>
      </c>
      <c r="V127" s="754">
        <v>4</v>
      </c>
      <c r="W127" s="757" t="s">
        <v>7416</v>
      </c>
      <c r="X127" s="758"/>
      <c r="Y127" s="753"/>
      <c r="Z127" s="754"/>
      <c r="AA127" s="757"/>
      <c r="AB127" s="758"/>
      <c r="AC127" s="753"/>
      <c r="AD127" s="755"/>
      <c r="AE127" s="757"/>
      <c r="AF127" s="29"/>
      <c r="AH127" s="190" t="str">
        <f>IF(AG127&lt;&gt;"",VLOOKUP(AG127,MAGV!$B$6:$G$172,2,0),"")</f>
        <v/>
      </c>
      <c r="AI127" s="44" t="str">
        <f t="shared" si="2"/>
        <v/>
      </c>
    </row>
    <row r="128" spans="1:35" ht="12.65" customHeight="1" x14ac:dyDescent="0.25">
      <c r="A128" s="367"/>
      <c r="B128" s="102"/>
      <c r="C128" s="991"/>
      <c r="D128" s="78" t="str">
        <f>AG125&amp;".4"</f>
        <v>L03.4</v>
      </c>
      <c r="E128" s="20"/>
      <c r="F128" s="21"/>
      <c r="G128" s="772"/>
      <c r="H128" s="775"/>
      <c r="I128" s="20"/>
      <c r="J128" s="22"/>
      <c r="K128" s="773" t="s">
        <v>8492</v>
      </c>
      <c r="L128" s="23"/>
      <c r="M128" s="20"/>
      <c r="N128" s="22"/>
      <c r="O128" s="772" t="s">
        <v>8492</v>
      </c>
      <c r="P128" s="23"/>
      <c r="Q128" s="20"/>
      <c r="R128" s="24"/>
      <c r="S128" s="772" t="s">
        <v>8491</v>
      </c>
      <c r="T128" s="23"/>
      <c r="U128" s="20"/>
      <c r="V128" s="24"/>
      <c r="W128" s="772" t="s">
        <v>8492</v>
      </c>
      <c r="X128" s="23"/>
      <c r="Y128" s="20"/>
      <c r="Z128" s="756"/>
      <c r="AA128" s="776"/>
      <c r="AB128" s="777"/>
      <c r="AC128" s="20"/>
      <c r="AD128" s="24"/>
      <c r="AE128" s="772"/>
      <c r="AF128" s="29"/>
      <c r="AH128" s="190" t="str">
        <f>IF(AG128&lt;&gt;"",VLOOKUP(AG128,MAGV!$B$6:$G$172,2,0),"")</f>
        <v/>
      </c>
      <c r="AI128" s="44" t="str">
        <f t="shared" si="2"/>
        <v/>
      </c>
    </row>
    <row r="129" spans="1:35" ht="12.65" customHeight="1" x14ac:dyDescent="0.25">
      <c r="A129" s="367"/>
      <c r="B129" s="102"/>
      <c r="C129" s="994" t="s">
        <v>547</v>
      </c>
      <c r="D129" s="78" t="str">
        <f>AG125&amp;".5"</f>
        <v>L03.5</v>
      </c>
      <c r="E129" s="25"/>
      <c r="F129" s="26"/>
      <c r="G129" s="26"/>
      <c r="H129" s="770"/>
      <c r="I129" s="25"/>
      <c r="J129" s="28"/>
      <c r="K129" s="770"/>
      <c r="L129" s="29"/>
      <c r="M129" s="25"/>
      <c r="N129" s="28"/>
      <c r="O129" s="26"/>
      <c r="P129" s="29"/>
      <c r="Q129" s="25"/>
      <c r="R129" s="27"/>
      <c r="S129" s="26"/>
      <c r="T129" s="29"/>
      <c r="U129" s="25"/>
      <c r="V129" s="27"/>
      <c r="W129" s="26"/>
      <c r="X129" s="29"/>
      <c r="Y129" s="25"/>
      <c r="Z129" s="33"/>
      <c r="AA129" s="778"/>
      <c r="AB129" s="779"/>
      <c r="AC129" s="25"/>
      <c r="AD129" s="27"/>
      <c r="AE129" s="26"/>
      <c r="AF129" s="29"/>
      <c r="AH129" s="190" t="str">
        <f>IF(AG129&lt;&gt;"",VLOOKUP(AG129,MAGV!$B$6:$G$172,2,0),"")</f>
        <v/>
      </c>
      <c r="AI129" s="44" t="str">
        <f t="shared" si="2"/>
        <v/>
      </c>
    </row>
    <row r="130" spans="1:35" ht="12" customHeight="1" x14ac:dyDescent="0.25">
      <c r="A130" s="369"/>
      <c r="B130" s="103"/>
      <c r="C130" s="995"/>
      <c r="D130" s="78" t="str">
        <f>AG125&amp;".6"</f>
        <v>L03.6</v>
      </c>
      <c r="E130" s="40"/>
      <c r="F130" s="350"/>
      <c r="G130" s="350"/>
      <c r="H130" s="785"/>
      <c r="I130" s="40"/>
      <c r="J130" s="42"/>
      <c r="K130" s="785"/>
      <c r="L130" s="349"/>
      <c r="M130" s="40"/>
      <c r="N130" s="42"/>
      <c r="O130" s="350"/>
      <c r="P130" s="349"/>
      <c r="Q130" s="40"/>
      <c r="R130" s="41"/>
      <c r="S130" s="350"/>
      <c r="T130" s="349"/>
      <c r="U130" s="40"/>
      <c r="V130" s="41"/>
      <c r="W130" s="350"/>
      <c r="X130" s="349"/>
      <c r="Y130" s="40"/>
      <c r="Z130" s="43"/>
      <c r="AA130" s="787"/>
      <c r="AB130" s="788"/>
      <c r="AC130" s="40"/>
      <c r="AD130" s="41"/>
      <c r="AE130" s="350"/>
      <c r="AF130" s="29"/>
      <c r="AH130" s="190" t="str">
        <f>IF(AG130&lt;&gt;"",VLOOKUP(AG130,MAGV!$B$6:$G$172,2,0),"")</f>
        <v/>
      </c>
      <c r="AI130" s="44" t="str">
        <f t="shared" si="2"/>
        <v/>
      </c>
    </row>
    <row r="131" spans="1:35" ht="12.65" customHeight="1" x14ac:dyDescent="0.25">
      <c r="A131" s="368">
        <v>21</v>
      </c>
      <c r="B131" s="101" t="str">
        <f>IF(AG131&lt;&gt;"",AH131,"")</f>
        <v>Th.Tiến</v>
      </c>
      <c r="C131" s="992" t="s">
        <v>0</v>
      </c>
      <c r="D131" s="79" t="str">
        <f>AG131&amp;".1"</f>
        <v>L09.1</v>
      </c>
      <c r="E131" s="15"/>
      <c r="F131" s="16"/>
      <c r="G131" s="16"/>
      <c r="H131" s="18"/>
      <c r="I131" s="15"/>
      <c r="J131" s="18"/>
      <c r="K131" s="780"/>
      <c r="L131" s="19"/>
      <c r="M131" s="15" t="s">
        <v>6630</v>
      </c>
      <c r="N131" s="18">
        <v>4</v>
      </c>
      <c r="O131" s="16" t="s">
        <v>6651</v>
      </c>
      <c r="P131" s="19"/>
      <c r="Q131" s="15" t="s">
        <v>6630</v>
      </c>
      <c r="R131" s="17">
        <v>4</v>
      </c>
      <c r="S131" s="16" t="s">
        <v>6651</v>
      </c>
      <c r="T131" s="19"/>
      <c r="U131" s="15" t="s">
        <v>6630</v>
      </c>
      <c r="V131" s="18">
        <v>4</v>
      </c>
      <c r="W131" s="16" t="s">
        <v>6651</v>
      </c>
      <c r="X131" s="19"/>
      <c r="Y131" s="15"/>
      <c r="Z131" s="18"/>
      <c r="AA131" s="16"/>
      <c r="AB131" s="19"/>
      <c r="AC131" s="15"/>
      <c r="AD131" s="17"/>
      <c r="AE131" s="16"/>
      <c r="AF131" s="19"/>
      <c r="AG131" s="28" t="s">
        <v>10</v>
      </c>
      <c r="AH131" s="190" t="str">
        <f>IF(AG131&lt;&gt;"",VLOOKUP(AG131,MAGV!$B$6:$G$172,2,0),"")</f>
        <v>Th.Tiến</v>
      </c>
      <c r="AI131" s="44">
        <f t="shared" si="2"/>
        <v>20</v>
      </c>
    </row>
    <row r="132" spans="1:35" ht="12" customHeight="1" x14ac:dyDescent="0.25">
      <c r="A132" s="367"/>
      <c r="B132" s="104">
        <f>SUM(F131:F136,J131:J136,N131:N136,R131:R136,V131:V136,Z131:Z136,AD131:AD136)</f>
        <v>20</v>
      </c>
      <c r="C132" s="993"/>
      <c r="D132" s="78" t="str">
        <f>AG131&amp;".2"</f>
        <v>L09.2</v>
      </c>
      <c r="E132" s="771"/>
      <c r="F132" s="22"/>
      <c r="G132" s="772"/>
      <c r="H132" s="23"/>
      <c r="I132" s="20"/>
      <c r="J132" s="22"/>
      <c r="K132" s="773"/>
      <c r="L132" s="23"/>
      <c r="M132" s="20"/>
      <c r="N132" s="22"/>
      <c r="O132" s="772" t="s">
        <v>9994</v>
      </c>
      <c r="P132" s="23"/>
      <c r="Q132" s="20"/>
      <c r="R132" s="24"/>
      <c r="S132" s="772" t="s">
        <v>9994</v>
      </c>
      <c r="T132" s="23"/>
      <c r="U132" s="20"/>
      <c r="V132" s="24"/>
      <c r="W132" s="772" t="s">
        <v>9994</v>
      </c>
      <c r="X132" s="23"/>
      <c r="Y132" s="20"/>
      <c r="Z132" s="24"/>
      <c r="AA132" s="772"/>
      <c r="AB132" s="23"/>
      <c r="AC132" s="20"/>
      <c r="AD132" s="24"/>
      <c r="AE132" s="772"/>
      <c r="AF132" s="23"/>
      <c r="AH132" s="190" t="str">
        <f>IF(AG132&lt;&gt;"",VLOOKUP(AG132,MAGV!$B$6:$G$172,2,0),"")</f>
        <v/>
      </c>
      <c r="AI132" s="44" t="str">
        <f t="shared" si="2"/>
        <v/>
      </c>
    </row>
    <row r="133" spans="1:35" ht="12.65" customHeight="1" x14ac:dyDescent="0.25">
      <c r="A133" s="367"/>
      <c r="B133" s="102"/>
      <c r="C133" s="990" t="s">
        <v>1</v>
      </c>
      <c r="D133" s="78" t="str">
        <f>AG131&amp;".3"</f>
        <v>L09.3</v>
      </c>
      <c r="E133" s="753"/>
      <c r="F133" s="757"/>
      <c r="G133" s="757"/>
      <c r="H133" s="774"/>
      <c r="I133" s="753"/>
      <c r="J133" s="755"/>
      <c r="K133" s="774"/>
      <c r="L133" s="758"/>
      <c r="M133" s="753" t="s">
        <v>6630</v>
      </c>
      <c r="N133" s="754">
        <v>4</v>
      </c>
      <c r="O133" s="757" t="s">
        <v>6651</v>
      </c>
      <c r="P133" s="758"/>
      <c r="Q133" s="753" t="s">
        <v>6630</v>
      </c>
      <c r="R133" s="755">
        <v>4</v>
      </c>
      <c r="S133" s="757" t="s">
        <v>6651</v>
      </c>
      <c r="T133" s="758"/>
      <c r="U133" s="753"/>
      <c r="V133" s="754"/>
      <c r="W133" s="757"/>
      <c r="X133" s="758"/>
      <c r="Y133" s="753"/>
      <c r="Z133" s="754"/>
      <c r="AA133" s="757"/>
      <c r="AB133" s="758"/>
      <c r="AC133" s="753"/>
      <c r="AD133" s="755"/>
      <c r="AE133" s="757"/>
      <c r="AF133" s="29"/>
      <c r="AH133" s="190" t="str">
        <f>IF(AG133&lt;&gt;"",VLOOKUP(AG133,MAGV!$B$6:$G$172,2,0),"")</f>
        <v/>
      </c>
      <c r="AI133" s="44" t="str">
        <f t="shared" si="2"/>
        <v/>
      </c>
    </row>
    <row r="134" spans="1:35" ht="12.65" customHeight="1" x14ac:dyDescent="0.25">
      <c r="A134" s="367"/>
      <c r="B134" s="102"/>
      <c r="C134" s="991"/>
      <c r="D134" s="78" t="str">
        <f>AG131&amp;".4"</f>
        <v>L09.4</v>
      </c>
      <c r="E134" s="20"/>
      <c r="F134" s="21"/>
      <c r="G134" s="772"/>
      <c r="H134" s="775"/>
      <c r="I134" s="20"/>
      <c r="J134" s="22"/>
      <c r="K134" s="773"/>
      <c r="L134" s="23"/>
      <c r="M134" s="20"/>
      <c r="N134" s="22"/>
      <c r="O134" s="772" t="s">
        <v>10087</v>
      </c>
      <c r="P134" s="23"/>
      <c r="Q134" s="20"/>
      <c r="R134" s="24"/>
      <c r="S134" s="772" t="s">
        <v>10086</v>
      </c>
      <c r="T134" s="23"/>
      <c r="U134" s="20"/>
      <c r="V134" s="24"/>
      <c r="W134" s="772"/>
      <c r="X134" s="23"/>
      <c r="Y134" s="20"/>
      <c r="Z134" s="756"/>
      <c r="AA134" s="776"/>
      <c r="AB134" s="777"/>
      <c r="AC134" s="20"/>
      <c r="AD134" s="24"/>
      <c r="AE134" s="772"/>
      <c r="AF134" s="29"/>
      <c r="AH134" s="190" t="str">
        <f>IF(AG134&lt;&gt;"",VLOOKUP(AG134,MAGV!$B$6:$G$172,2,0),"")</f>
        <v/>
      </c>
      <c r="AI134" s="44" t="str">
        <f t="shared" si="2"/>
        <v/>
      </c>
    </row>
    <row r="135" spans="1:35" ht="12.65" customHeight="1" x14ac:dyDescent="0.25">
      <c r="A135" s="367"/>
      <c r="B135" s="102"/>
      <c r="C135" s="994" t="s">
        <v>547</v>
      </c>
      <c r="D135" s="78" t="str">
        <f>AG131&amp;".5"</f>
        <v>L09.5</v>
      </c>
      <c r="E135" s="25"/>
      <c r="F135" s="26"/>
      <c r="G135" s="26"/>
      <c r="H135" s="770"/>
      <c r="I135" s="25"/>
      <c r="J135" s="28"/>
      <c r="K135" s="770"/>
      <c r="L135" s="29"/>
      <c r="M135" s="25"/>
      <c r="N135" s="28"/>
      <c r="O135" s="26"/>
      <c r="P135" s="29"/>
      <c r="Q135" s="25"/>
      <c r="R135" s="27"/>
      <c r="S135" s="26"/>
      <c r="T135" s="29"/>
      <c r="U135" s="25"/>
      <c r="V135" s="27"/>
      <c r="W135" s="26"/>
      <c r="X135" s="29"/>
      <c r="Y135" s="25"/>
      <c r="Z135" s="33"/>
      <c r="AA135" s="778"/>
      <c r="AB135" s="779"/>
      <c r="AC135" s="25"/>
      <c r="AD135" s="27"/>
      <c r="AE135" s="26"/>
      <c r="AF135" s="29"/>
      <c r="AH135" s="190" t="str">
        <f>IF(AG135&lt;&gt;"",VLOOKUP(AG135,MAGV!$B$6:$G$172,2,0),"")</f>
        <v/>
      </c>
      <c r="AI135" s="44" t="str">
        <f t="shared" si="2"/>
        <v/>
      </c>
    </row>
    <row r="136" spans="1:35" ht="12" customHeight="1" x14ac:dyDescent="0.25">
      <c r="A136" s="369"/>
      <c r="B136" s="103"/>
      <c r="C136" s="995"/>
      <c r="D136" s="78" t="str">
        <f>AG131&amp;".6"</f>
        <v>L09.6</v>
      </c>
      <c r="E136" s="40"/>
      <c r="F136" s="350"/>
      <c r="G136" s="350"/>
      <c r="H136" s="785"/>
      <c r="I136" s="40"/>
      <c r="J136" s="42"/>
      <c r="K136" s="785"/>
      <c r="L136" s="349"/>
      <c r="M136" s="40"/>
      <c r="N136" s="42"/>
      <c r="O136" s="350"/>
      <c r="P136" s="349"/>
      <c r="Q136" s="40"/>
      <c r="R136" s="41"/>
      <c r="S136" s="350"/>
      <c r="T136" s="349"/>
      <c r="U136" s="40"/>
      <c r="V136" s="41"/>
      <c r="W136" s="350"/>
      <c r="X136" s="349"/>
      <c r="Y136" s="40"/>
      <c r="Z136" s="43"/>
      <c r="AA136" s="787"/>
      <c r="AB136" s="788"/>
      <c r="AC136" s="40"/>
      <c r="AD136" s="41"/>
      <c r="AE136" s="350"/>
      <c r="AF136" s="29"/>
      <c r="AH136" s="190" t="str">
        <f>IF(AG136&lt;&gt;"",VLOOKUP(AG136,MAGV!$B$6:$G$172,2,0),"")</f>
        <v/>
      </c>
      <c r="AI136" s="44" t="str">
        <f t="shared" si="2"/>
        <v/>
      </c>
    </row>
    <row r="137" spans="1:35" ht="12.65" customHeight="1" x14ac:dyDescent="0.25">
      <c r="A137" s="368">
        <v>22</v>
      </c>
      <c r="B137" s="101" t="str">
        <f>IF(AG137&lt;&gt;"",AH137,"")</f>
        <v>Th.Đát</v>
      </c>
      <c r="C137" s="992" t="s">
        <v>0</v>
      </c>
      <c r="D137" s="79" t="str">
        <f>AG137&amp;".1"</f>
        <v>L14.1</v>
      </c>
      <c r="E137" s="15"/>
      <c r="F137" s="16"/>
      <c r="G137" s="16"/>
      <c r="H137" s="18"/>
      <c r="I137" s="15"/>
      <c r="J137" s="18"/>
      <c r="K137" s="780"/>
      <c r="L137" s="19"/>
      <c r="M137" s="15"/>
      <c r="N137" s="18"/>
      <c r="O137" s="16"/>
      <c r="P137" s="19"/>
      <c r="Q137" s="15"/>
      <c r="R137" s="17"/>
      <c r="S137" s="16"/>
      <c r="T137" s="19"/>
      <c r="U137" s="15"/>
      <c r="V137" s="18"/>
      <c r="W137" s="16"/>
      <c r="X137" s="19"/>
      <c r="Y137" s="15"/>
      <c r="Z137" s="18"/>
      <c r="AA137" s="16"/>
      <c r="AB137" s="19"/>
      <c r="AC137" s="15"/>
      <c r="AD137" s="17"/>
      <c r="AE137" s="16"/>
      <c r="AF137" s="19"/>
      <c r="AG137" s="28" t="s">
        <v>11</v>
      </c>
      <c r="AH137" s="190" t="str">
        <f>IF(AG137&lt;&gt;"",VLOOKUP(AG137,MAGV!$B$6:$G$172,2,0),"")</f>
        <v>Th.Đát</v>
      </c>
      <c r="AI137" s="44">
        <f t="shared" si="2"/>
        <v>0</v>
      </c>
    </row>
    <row r="138" spans="1:35" ht="12" customHeight="1" x14ac:dyDescent="0.25">
      <c r="A138" s="367"/>
      <c r="B138" s="104">
        <f>SUM(F137:F142,J137:J142,N137:N142,R137:R142,V137:V142,Z137:Z142,AD137:AD142)</f>
        <v>0</v>
      </c>
      <c r="C138" s="993"/>
      <c r="D138" s="78" t="str">
        <f>AG137&amp;".2"</f>
        <v>L14.2</v>
      </c>
      <c r="E138" s="771"/>
      <c r="F138" s="22"/>
      <c r="G138" s="772"/>
      <c r="H138" s="23"/>
      <c r="I138" s="20"/>
      <c r="J138" s="22"/>
      <c r="K138" s="773"/>
      <c r="L138" s="23"/>
      <c r="M138" s="20"/>
      <c r="N138" s="22"/>
      <c r="O138" s="772"/>
      <c r="P138" s="23"/>
      <c r="Q138" s="20"/>
      <c r="R138" s="24"/>
      <c r="S138" s="772"/>
      <c r="T138" s="23"/>
      <c r="U138" s="20"/>
      <c r="V138" s="24"/>
      <c r="W138" s="772"/>
      <c r="X138" s="23"/>
      <c r="Y138" s="20"/>
      <c r="Z138" s="24"/>
      <c r="AA138" s="772"/>
      <c r="AB138" s="23"/>
      <c r="AC138" s="20"/>
      <c r="AD138" s="24"/>
      <c r="AE138" s="772"/>
      <c r="AF138" s="23"/>
      <c r="AH138" s="190" t="str">
        <f>IF(AG138&lt;&gt;"",VLOOKUP(AG138,MAGV!$B$6:$G$172,2,0),"")</f>
        <v/>
      </c>
      <c r="AI138" s="44" t="str">
        <f t="shared" si="2"/>
        <v/>
      </c>
    </row>
    <row r="139" spans="1:35" ht="12.65" customHeight="1" x14ac:dyDescent="0.25">
      <c r="A139" s="367"/>
      <c r="B139" s="102"/>
      <c r="C139" s="990" t="s">
        <v>1</v>
      </c>
      <c r="D139" s="78" t="str">
        <f>AG137&amp;".3"</f>
        <v>L14.3</v>
      </c>
      <c r="E139" s="753"/>
      <c r="F139" s="757"/>
      <c r="G139" s="757"/>
      <c r="H139" s="774"/>
      <c r="I139" s="753"/>
      <c r="J139" s="755"/>
      <c r="K139" s="774"/>
      <c r="L139" s="758"/>
      <c r="M139" s="753"/>
      <c r="N139" s="754"/>
      <c r="O139" s="757"/>
      <c r="P139" s="758"/>
      <c r="Q139" s="753"/>
      <c r="R139" s="755"/>
      <c r="S139" s="757"/>
      <c r="T139" s="758"/>
      <c r="U139" s="753"/>
      <c r="V139" s="754"/>
      <c r="W139" s="757"/>
      <c r="X139" s="758"/>
      <c r="Y139" s="753"/>
      <c r="Z139" s="754"/>
      <c r="AA139" s="757"/>
      <c r="AB139" s="758"/>
      <c r="AC139" s="753"/>
      <c r="AD139" s="755"/>
      <c r="AE139" s="757"/>
      <c r="AF139" s="29"/>
      <c r="AH139" s="190" t="str">
        <f>IF(AG139&lt;&gt;"",VLOOKUP(AG139,MAGV!$B$6:$G$172,2,0),"")</f>
        <v/>
      </c>
      <c r="AI139" s="44" t="str">
        <f t="shared" si="2"/>
        <v/>
      </c>
    </row>
    <row r="140" spans="1:35" ht="12.65" customHeight="1" x14ac:dyDescent="0.25">
      <c r="A140" s="367"/>
      <c r="B140" s="102"/>
      <c r="C140" s="991"/>
      <c r="D140" s="78" t="str">
        <f>AG137&amp;".4"</f>
        <v>L14.4</v>
      </c>
      <c r="E140" s="20"/>
      <c r="F140" s="21"/>
      <c r="G140" s="772"/>
      <c r="H140" s="775"/>
      <c r="I140" s="20"/>
      <c r="J140" s="22"/>
      <c r="K140" s="773"/>
      <c r="L140" s="23"/>
      <c r="M140" s="20"/>
      <c r="N140" s="22"/>
      <c r="O140" s="772"/>
      <c r="P140" s="23"/>
      <c r="Q140" s="20"/>
      <c r="R140" s="24"/>
      <c r="S140" s="772"/>
      <c r="T140" s="23"/>
      <c r="U140" s="20"/>
      <c r="V140" s="24"/>
      <c r="W140" s="772"/>
      <c r="X140" s="23"/>
      <c r="Y140" s="20"/>
      <c r="Z140" s="756"/>
      <c r="AA140" s="776"/>
      <c r="AB140" s="777"/>
      <c r="AC140" s="20"/>
      <c r="AD140" s="24"/>
      <c r="AE140" s="772"/>
      <c r="AF140" s="29"/>
      <c r="AH140" s="190" t="str">
        <f>IF(AG140&lt;&gt;"",VLOOKUP(AG140,MAGV!$B$6:$G$172,2,0),"")</f>
        <v/>
      </c>
      <c r="AI140" s="44" t="str">
        <f t="shared" ref="AI140:AI199" si="3">IF(AG140&lt;&gt;"",B141,"")</f>
        <v/>
      </c>
    </row>
    <row r="141" spans="1:35" ht="12.65" customHeight="1" x14ac:dyDescent="0.25">
      <c r="A141" s="367"/>
      <c r="B141" s="102"/>
      <c r="C141" s="994" t="s">
        <v>547</v>
      </c>
      <c r="D141" s="78" t="str">
        <f>AG137&amp;".5"</f>
        <v>L14.5</v>
      </c>
      <c r="E141" s="25"/>
      <c r="F141" s="26"/>
      <c r="G141" s="26"/>
      <c r="H141" s="770"/>
      <c r="I141" s="25"/>
      <c r="J141" s="28"/>
      <c r="K141" s="770"/>
      <c r="L141" s="29"/>
      <c r="M141" s="25"/>
      <c r="N141" s="28"/>
      <c r="O141" s="26"/>
      <c r="P141" s="29"/>
      <c r="Q141" s="25"/>
      <c r="R141" s="27"/>
      <c r="S141" s="26"/>
      <c r="T141" s="29"/>
      <c r="U141" s="25"/>
      <c r="V141" s="27"/>
      <c r="W141" s="26"/>
      <c r="X141" s="29"/>
      <c r="Y141" s="25"/>
      <c r="Z141" s="33"/>
      <c r="AA141" s="778"/>
      <c r="AB141" s="779"/>
      <c r="AC141" s="25"/>
      <c r="AD141" s="27"/>
      <c r="AE141" s="26"/>
      <c r="AF141" s="29"/>
      <c r="AH141" s="190" t="str">
        <f>IF(AG141&lt;&gt;"",VLOOKUP(AG141,MAGV!$B$6:$G$172,2,0),"")</f>
        <v/>
      </c>
      <c r="AI141" s="44" t="str">
        <f t="shared" si="3"/>
        <v/>
      </c>
    </row>
    <row r="142" spans="1:35" ht="12" customHeight="1" x14ac:dyDescent="0.25">
      <c r="A142" s="369"/>
      <c r="B142" s="103"/>
      <c r="C142" s="995"/>
      <c r="D142" s="78" t="str">
        <f>AG137&amp;".6"</f>
        <v>L14.6</v>
      </c>
      <c r="E142" s="40"/>
      <c r="F142" s="350"/>
      <c r="G142" s="350"/>
      <c r="H142" s="785"/>
      <c r="I142" s="40"/>
      <c r="J142" s="42"/>
      <c r="K142" s="785"/>
      <c r="L142" s="349"/>
      <c r="M142" s="40"/>
      <c r="N142" s="42"/>
      <c r="O142" s="350"/>
      <c r="P142" s="349"/>
      <c r="Q142" s="40"/>
      <c r="R142" s="41"/>
      <c r="S142" s="350"/>
      <c r="T142" s="349"/>
      <c r="U142" s="40"/>
      <c r="V142" s="41"/>
      <c r="W142" s="350"/>
      <c r="X142" s="349"/>
      <c r="Y142" s="40"/>
      <c r="Z142" s="43"/>
      <c r="AA142" s="787"/>
      <c r="AB142" s="788"/>
      <c r="AC142" s="40"/>
      <c r="AD142" s="41"/>
      <c r="AE142" s="350"/>
      <c r="AF142" s="29"/>
      <c r="AH142" s="190" t="str">
        <f>IF(AG142&lt;&gt;"",VLOOKUP(AG142,MAGV!$B$6:$G$172,2,0),"")</f>
        <v/>
      </c>
      <c r="AI142" s="44" t="str">
        <f t="shared" si="3"/>
        <v/>
      </c>
    </row>
    <row r="143" spans="1:35" ht="12" customHeight="1" x14ac:dyDescent="0.25">
      <c r="B143" s="49"/>
      <c r="C143" s="50"/>
      <c r="D143" s="79" t="str">
        <f>AG143&amp;".1"</f>
        <v>.1</v>
      </c>
      <c r="E143" s="28"/>
      <c r="F143" s="26"/>
      <c r="G143" s="26"/>
      <c r="H143" s="26"/>
      <c r="I143" s="28"/>
      <c r="J143" s="28"/>
      <c r="K143" s="26"/>
      <c r="L143" s="28"/>
      <c r="M143" s="28"/>
      <c r="N143" s="28"/>
      <c r="O143" s="26"/>
      <c r="P143" s="28"/>
      <c r="Q143" s="28"/>
      <c r="R143" s="27"/>
      <c r="S143" s="26"/>
      <c r="T143" s="28"/>
      <c r="U143" s="28"/>
      <c r="V143" s="27"/>
      <c r="W143" s="26"/>
      <c r="X143" s="28"/>
      <c r="Y143" s="28"/>
      <c r="Z143" s="33"/>
      <c r="AA143" s="778"/>
      <c r="AB143" s="33"/>
      <c r="AC143" s="28"/>
      <c r="AD143" s="27"/>
      <c r="AE143" s="26"/>
      <c r="AF143" s="28"/>
      <c r="AH143" s="190"/>
      <c r="AI143" s="44" t="str">
        <f t="shared" si="3"/>
        <v/>
      </c>
    </row>
    <row r="144" spans="1:35" ht="12" customHeight="1" x14ac:dyDescent="0.25">
      <c r="B144" s="49"/>
      <c r="C144" s="50"/>
      <c r="D144" s="78" t="str">
        <f>AG143&amp;".2"</f>
        <v>.2</v>
      </c>
      <c r="E144" s="28"/>
      <c r="F144" s="26"/>
      <c r="G144" s="26"/>
      <c r="H144" s="26"/>
      <c r="I144" s="28"/>
      <c r="J144" s="28"/>
      <c r="K144" s="26"/>
      <c r="L144" s="28"/>
      <c r="M144" s="28"/>
      <c r="N144" s="28"/>
      <c r="O144" s="26"/>
      <c r="P144" s="28"/>
      <c r="Q144" s="28"/>
      <c r="R144" s="27"/>
      <c r="S144" s="26"/>
      <c r="T144" s="28"/>
      <c r="U144" s="28"/>
      <c r="V144" s="27"/>
      <c r="W144" s="26"/>
      <c r="X144" s="28"/>
      <c r="Y144" s="28"/>
      <c r="Z144" s="33"/>
      <c r="AA144" s="778"/>
      <c r="AB144" s="33"/>
      <c r="AC144" s="28"/>
      <c r="AD144" s="27"/>
      <c r="AE144" s="26"/>
      <c r="AF144" s="28"/>
      <c r="AH144" s="190"/>
      <c r="AI144" s="44" t="str">
        <f t="shared" si="3"/>
        <v/>
      </c>
    </row>
    <row r="145" spans="1:35" ht="12" customHeight="1" x14ac:dyDescent="0.25">
      <c r="B145" s="49"/>
      <c r="C145" s="50"/>
      <c r="D145" s="78" t="str">
        <f>AG143&amp;".3"</f>
        <v>.3</v>
      </c>
      <c r="E145" s="28"/>
      <c r="F145" s="26"/>
      <c r="G145" s="26"/>
      <c r="H145" s="26"/>
      <c r="I145" s="28"/>
      <c r="J145" s="28"/>
      <c r="K145" s="783"/>
      <c r="L145" s="28"/>
      <c r="M145" s="28"/>
      <c r="N145" s="28"/>
      <c r="O145" s="26"/>
      <c r="P145" s="28"/>
      <c r="Q145" s="28"/>
      <c r="R145" s="27"/>
      <c r="S145" s="26"/>
      <c r="T145" s="28"/>
      <c r="U145" s="28"/>
      <c r="V145" s="27"/>
      <c r="W145" s="26"/>
      <c r="X145" s="28"/>
      <c r="Y145" s="28"/>
      <c r="Z145" s="33"/>
      <c r="AA145" s="778"/>
      <c r="AB145" s="33"/>
      <c r="AC145" s="28"/>
      <c r="AD145" s="27"/>
      <c r="AE145" s="26"/>
      <c r="AF145" s="28"/>
      <c r="AH145" s="190"/>
      <c r="AI145" s="44" t="str">
        <f t="shared" si="3"/>
        <v/>
      </c>
    </row>
    <row r="146" spans="1:35" ht="12" customHeight="1" x14ac:dyDescent="0.25">
      <c r="B146" s="49"/>
      <c r="C146" s="50"/>
      <c r="D146" s="78" t="str">
        <f>AG143&amp;".4"</f>
        <v>.4</v>
      </c>
      <c r="E146" s="28"/>
      <c r="F146" s="26"/>
      <c r="G146" s="26"/>
      <c r="H146" s="26"/>
      <c r="I146" s="28"/>
      <c r="J146" s="28"/>
      <c r="K146" s="26"/>
      <c r="L146" s="28"/>
      <c r="M146" s="28"/>
      <c r="N146" s="28"/>
      <c r="O146" s="26"/>
      <c r="P146" s="28"/>
      <c r="Q146" s="28"/>
      <c r="R146" s="27"/>
      <c r="S146" s="26"/>
      <c r="T146" s="28"/>
      <c r="U146" s="28"/>
      <c r="V146" s="27"/>
      <c r="W146" s="26"/>
      <c r="X146" s="28"/>
      <c r="Y146" s="28"/>
      <c r="Z146" s="33"/>
      <c r="AA146" s="778"/>
      <c r="AB146" s="33"/>
      <c r="AC146" s="28"/>
      <c r="AD146" s="27"/>
      <c r="AE146" s="26"/>
      <c r="AF146" s="28"/>
      <c r="AH146" s="190"/>
      <c r="AI146" s="44" t="str">
        <f t="shared" si="3"/>
        <v/>
      </c>
    </row>
    <row r="147" spans="1:35" ht="12" customHeight="1" x14ac:dyDescent="0.25">
      <c r="B147" s="49"/>
      <c r="C147" s="50"/>
      <c r="D147" s="78" t="str">
        <f>AG143&amp;".5"</f>
        <v>.5</v>
      </c>
      <c r="E147" s="28"/>
      <c r="F147" s="26"/>
      <c r="G147" s="26"/>
      <c r="H147" s="26"/>
      <c r="I147" s="28"/>
      <c r="J147" s="28"/>
      <c r="K147" s="26"/>
      <c r="L147" s="28"/>
      <c r="M147" s="28"/>
      <c r="N147" s="28"/>
      <c r="O147" s="26"/>
      <c r="P147" s="28"/>
      <c r="Q147" s="28"/>
      <c r="R147" s="27"/>
      <c r="S147" s="26"/>
      <c r="T147" s="28"/>
      <c r="U147" s="28"/>
      <c r="V147" s="27"/>
      <c r="W147" s="26"/>
      <c r="X147" s="28"/>
      <c r="Y147" s="28"/>
      <c r="Z147" s="33"/>
      <c r="AA147" s="778"/>
      <c r="AB147" s="33"/>
      <c r="AC147" s="28"/>
      <c r="AD147" s="27"/>
      <c r="AE147" s="26"/>
      <c r="AF147" s="28"/>
      <c r="AH147" s="190"/>
      <c r="AI147" s="44" t="str">
        <f t="shared" si="3"/>
        <v/>
      </c>
    </row>
    <row r="148" spans="1:35" ht="12" customHeight="1" x14ac:dyDescent="0.25">
      <c r="B148" s="49"/>
      <c r="C148" s="50"/>
      <c r="D148" s="78" t="str">
        <f>AG143&amp;".6"</f>
        <v>.6</v>
      </c>
      <c r="E148" s="28"/>
      <c r="F148" s="26"/>
      <c r="G148" s="26"/>
      <c r="H148" s="26"/>
      <c r="I148" s="28"/>
      <c r="J148" s="28"/>
      <c r="K148" s="26"/>
      <c r="L148" s="28"/>
      <c r="M148" s="28"/>
      <c r="N148" s="28"/>
      <c r="O148" s="26"/>
      <c r="P148" s="28"/>
      <c r="Q148" s="28"/>
      <c r="R148" s="27"/>
      <c r="S148" s="26"/>
      <c r="T148" s="28"/>
      <c r="U148" s="28"/>
      <c r="V148" s="27"/>
      <c r="W148" s="26"/>
      <c r="X148" s="28"/>
      <c r="Y148" s="28"/>
      <c r="Z148" s="33"/>
      <c r="AA148" s="778"/>
      <c r="AB148" s="33"/>
      <c r="AC148" s="28"/>
      <c r="AD148" s="27"/>
      <c r="AE148" s="26"/>
      <c r="AF148" s="28"/>
      <c r="AH148" s="190"/>
      <c r="AI148" s="44" t="str">
        <f t="shared" si="3"/>
        <v/>
      </c>
    </row>
    <row r="149" spans="1:35" ht="13.5" customHeight="1" x14ac:dyDescent="0.25">
      <c r="A149" s="368">
        <v>1</v>
      </c>
      <c r="B149" s="101" t="str">
        <f>IF(AG149&lt;&gt;"",AH149,"")</f>
        <v>Th.An</v>
      </c>
      <c r="C149" s="992" t="s">
        <v>0</v>
      </c>
      <c r="D149" s="79" t="str">
        <f>AG149&amp;".1"</f>
        <v>Đ44.1</v>
      </c>
      <c r="E149" s="15"/>
      <c r="F149" s="16"/>
      <c r="G149" s="16"/>
      <c r="H149" s="18"/>
      <c r="I149" s="15"/>
      <c r="J149" s="18"/>
      <c r="K149" s="780"/>
      <c r="L149" s="19"/>
      <c r="M149" s="15"/>
      <c r="N149" s="18"/>
      <c r="O149" s="16"/>
      <c r="P149" s="19"/>
      <c r="Q149" s="15"/>
      <c r="R149" s="17"/>
      <c r="S149" s="16"/>
      <c r="T149" s="19"/>
      <c r="U149" s="15"/>
      <c r="V149" s="18"/>
      <c r="W149" s="16"/>
      <c r="X149" s="19"/>
      <c r="Y149" s="15"/>
      <c r="Z149" s="18"/>
      <c r="AA149" s="16"/>
      <c r="AB149" s="19"/>
      <c r="AC149" s="15"/>
      <c r="AD149" s="17"/>
      <c r="AE149" s="16"/>
      <c r="AF149" s="29"/>
      <c r="AG149" s="189" t="s">
        <v>796</v>
      </c>
      <c r="AH149" s="190" t="str">
        <f>IF(AG149&lt;&gt;"",VLOOKUP(AG149,MAGV!$B$6:$G$172,2,0),"")</f>
        <v>Th.An</v>
      </c>
      <c r="AI149" s="44">
        <f t="shared" si="3"/>
        <v>2</v>
      </c>
    </row>
    <row r="150" spans="1:35" ht="13.5" customHeight="1" x14ac:dyDescent="0.25">
      <c r="A150" s="367"/>
      <c r="B150" s="104">
        <f>SUM(F149:F154,J149:J154,N149:N154,R149:R154,V149:V154,Z149:Z154,AD149:AD154)</f>
        <v>2</v>
      </c>
      <c r="C150" s="993"/>
      <c r="D150" s="78" t="str">
        <f>AG149&amp;".2"</f>
        <v>Đ44.2</v>
      </c>
      <c r="E150" s="771"/>
      <c r="F150" s="22"/>
      <c r="G150" s="772"/>
      <c r="H150" s="23"/>
      <c r="I150" s="20"/>
      <c r="J150" s="22"/>
      <c r="K150" s="773"/>
      <c r="L150" s="23"/>
      <c r="M150" s="20"/>
      <c r="N150" s="22"/>
      <c r="O150" s="772"/>
      <c r="P150" s="23"/>
      <c r="Q150" s="20"/>
      <c r="R150" s="24"/>
      <c r="S150" s="772"/>
      <c r="T150" s="23"/>
      <c r="U150" s="20"/>
      <c r="V150" s="24"/>
      <c r="W150" s="772"/>
      <c r="X150" s="23"/>
      <c r="Y150" s="20"/>
      <c r="Z150" s="24"/>
      <c r="AA150" s="772"/>
      <c r="AB150" s="23"/>
      <c r="AC150" s="20"/>
      <c r="AD150" s="24"/>
      <c r="AE150" s="772"/>
      <c r="AF150" s="23"/>
      <c r="AH150" s="190" t="str">
        <f>IF(AG150&lt;&gt;"",VLOOKUP(AG150,MAGV!$B$6:$G$172,2,0),"")</f>
        <v/>
      </c>
      <c r="AI150" s="44" t="str">
        <f t="shared" si="3"/>
        <v/>
      </c>
    </row>
    <row r="151" spans="1:35" ht="13.5" customHeight="1" x14ac:dyDescent="0.25">
      <c r="A151" s="367"/>
      <c r="B151" s="102"/>
      <c r="C151" s="990" t="s">
        <v>1</v>
      </c>
      <c r="D151" s="78" t="str">
        <f>AG149&amp;".3"</f>
        <v>Đ44.3</v>
      </c>
      <c r="E151" s="753"/>
      <c r="F151" s="757"/>
      <c r="G151" s="757"/>
      <c r="H151" s="774"/>
      <c r="I151" s="753"/>
      <c r="J151" s="755"/>
      <c r="K151" s="774"/>
      <c r="L151" s="758"/>
      <c r="M151" s="753" t="s">
        <v>6613</v>
      </c>
      <c r="N151" s="754">
        <v>2</v>
      </c>
      <c r="O151" s="757" t="s">
        <v>402</v>
      </c>
      <c r="P151" s="758"/>
      <c r="Q151" s="753"/>
      <c r="R151" s="755"/>
      <c r="S151" s="757"/>
      <c r="T151" s="758"/>
      <c r="U151" s="753"/>
      <c r="V151" s="754"/>
      <c r="W151" s="757"/>
      <c r="X151" s="758"/>
      <c r="Y151" s="753"/>
      <c r="Z151" s="754"/>
      <c r="AA151" s="757"/>
      <c r="AB151" s="758"/>
      <c r="AC151" s="753"/>
      <c r="AD151" s="755"/>
      <c r="AE151" s="757"/>
      <c r="AF151" s="29"/>
      <c r="AH151" s="190" t="str">
        <f>IF(AG151&lt;&gt;"",VLOOKUP(AG151,MAGV!$B$6:$G$172,2,0),"")</f>
        <v/>
      </c>
      <c r="AI151" s="44" t="str">
        <f t="shared" si="3"/>
        <v/>
      </c>
    </row>
    <row r="152" spans="1:35" ht="13.5" customHeight="1" x14ac:dyDescent="0.25">
      <c r="A152" s="367"/>
      <c r="B152" s="102"/>
      <c r="C152" s="991"/>
      <c r="D152" s="78" t="str">
        <f>AG149&amp;".4"</f>
        <v>Đ44.4</v>
      </c>
      <c r="E152" s="20"/>
      <c r="F152" s="21"/>
      <c r="G152" s="772"/>
      <c r="H152" s="775"/>
      <c r="I152" s="20"/>
      <c r="J152" s="22"/>
      <c r="K152" s="773"/>
      <c r="L152" s="23"/>
      <c r="M152" s="20"/>
      <c r="N152" s="22"/>
      <c r="O152" s="772" t="s">
        <v>9995</v>
      </c>
      <c r="P152" s="23"/>
      <c r="Q152" s="20"/>
      <c r="R152" s="24"/>
      <c r="S152" s="772"/>
      <c r="T152" s="23"/>
      <c r="U152" s="20"/>
      <c r="V152" s="24"/>
      <c r="W152" s="772"/>
      <c r="X152" s="23"/>
      <c r="Y152" s="20"/>
      <c r="Z152" s="756"/>
      <c r="AA152" s="776"/>
      <c r="AB152" s="777"/>
      <c r="AC152" s="20"/>
      <c r="AD152" s="24"/>
      <c r="AE152" s="772"/>
      <c r="AF152" s="29"/>
      <c r="AH152" s="190" t="str">
        <f>IF(AG152&lt;&gt;"",VLOOKUP(AG152,MAGV!$B$6:$G$172,2,0),"")</f>
        <v/>
      </c>
      <c r="AI152" s="44" t="str">
        <f t="shared" si="3"/>
        <v/>
      </c>
    </row>
    <row r="153" spans="1:35" ht="13.5" customHeight="1" x14ac:dyDescent="0.25">
      <c r="A153" s="367"/>
      <c r="B153" s="102"/>
      <c r="C153" s="994" t="s">
        <v>547</v>
      </c>
      <c r="D153" s="78" t="str">
        <f>AG149&amp;".5"</f>
        <v>Đ44.5</v>
      </c>
      <c r="E153" s="25"/>
      <c r="F153" s="26"/>
      <c r="G153" s="26"/>
      <c r="H153" s="770"/>
      <c r="I153" s="25"/>
      <c r="J153" s="28"/>
      <c r="K153" s="770"/>
      <c r="L153" s="29"/>
      <c r="M153" s="25"/>
      <c r="N153" s="28"/>
      <c r="O153" s="26"/>
      <c r="P153" s="29"/>
      <c r="Q153" s="25"/>
      <c r="R153" s="27"/>
      <c r="S153" s="26"/>
      <c r="T153" s="29"/>
      <c r="U153" s="25"/>
      <c r="V153" s="27"/>
      <c r="W153" s="26"/>
      <c r="X153" s="29"/>
      <c r="Y153" s="25"/>
      <c r="Z153" s="33"/>
      <c r="AA153" s="778"/>
      <c r="AB153" s="779"/>
      <c r="AC153" s="25"/>
      <c r="AD153" s="27"/>
      <c r="AE153" s="26"/>
      <c r="AF153" s="29"/>
      <c r="AH153" s="190" t="str">
        <f>IF(AG153&lt;&gt;"",VLOOKUP(AG153,MAGV!$B$6:$G$172,2,0),"")</f>
        <v/>
      </c>
      <c r="AI153" s="44" t="str">
        <f t="shared" si="3"/>
        <v/>
      </c>
    </row>
    <row r="154" spans="1:35" ht="13.5" customHeight="1" x14ac:dyDescent="0.25">
      <c r="A154" s="367"/>
      <c r="B154" s="102"/>
      <c r="C154" s="994"/>
      <c r="D154" s="78" t="str">
        <f>AG149&amp;".6"</f>
        <v>Đ44.6</v>
      </c>
      <c r="E154" s="25"/>
      <c r="F154" s="26"/>
      <c r="G154" s="783"/>
      <c r="H154" s="770"/>
      <c r="I154" s="25"/>
      <c r="J154" s="28"/>
      <c r="K154" s="784"/>
      <c r="L154" s="29"/>
      <c r="M154" s="25"/>
      <c r="N154" s="28"/>
      <c r="O154" s="783"/>
      <c r="P154" s="29"/>
      <c r="Q154" s="25"/>
      <c r="R154" s="27"/>
      <c r="S154" s="783"/>
      <c r="T154" s="29"/>
      <c r="U154" s="25"/>
      <c r="V154" s="27"/>
      <c r="W154" s="783"/>
      <c r="X154" s="29"/>
      <c r="Y154" s="25"/>
      <c r="Z154" s="33"/>
      <c r="AA154" s="778"/>
      <c r="AB154" s="779"/>
      <c r="AC154" s="25"/>
      <c r="AD154" s="27"/>
      <c r="AE154" s="26"/>
      <c r="AF154" s="29"/>
      <c r="AH154" s="190" t="str">
        <f>IF(AG154&lt;&gt;"",VLOOKUP(AG154,MAGV!$B$6:$G$172,2,0),"")</f>
        <v/>
      </c>
      <c r="AI154" s="44" t="str">
        <f t="shared" si="3"/>
        <v/>
      </c>
    </row>
    <row r="155" spans="1:35" ht="13.5" customHeight="1" x14ac:dyDescent="0.25">
      <c r="A155" s="368">
        <v>2</v>
      </c>
      <c r="B155" s="101" t="str">
        <f>IF(AG155&lt;&gt;"",AH155,"")</f>
        <v>Th.V.Anh</v>
      </c>
      <c r="C155" s="992" t="s">
        <v>0</v>
      </c>
      <c r="D155" s="79" t="str">
        <f>AG155&amp;".1"</f>
        <v>Đ01.1</v>
      </c>
      <c r="E155" s="15"/>
      <c r="F155" s="16"/>
      <c r="G155" s="16"/>
      <c r="H155" s="18"/>
      <c r="I155" s="15"/>
      <c r="J155" s="18"/>
      <c r="K155" s="780"/>
      <c r="L155" s="19"/>
      <c r="M155" s="15"/>
      <c r="N155" s="18"/>
      <c r="O155" s="16"/>
      <c r="P155" s="19"/>
      <c r="Q155" s="15"/>
      <c r="R155" s="17"/>
      <c r="S155" s="16"/>
      <c r="T155" s="19"/>
      <c r="U155" s="15"/>
      <c r="V155" s="18"/>
      <c r="W155" s="16"/>
      <c r="X155" s="19"/>
      <c r="Y155" s="15"/>
      <c r="Z155" s="18"/>
      <c r="AA155" s="16"/>
      <c r="AB155" s="19"/>
      <c r="AC155" s="15"/>
      <c r="AD155" s="17"/>
      <c r="AE155" s="16"/>
      <c r="AF155" s="19"/>
      <c r="AG155" s="189" t="s">
        <v>810</v>
      </c>
      <c r="AH155" s="190" t="str">
        <f>IF(AG155&lt;&gt;"",VLOOKUP(AG155,MAGV!$B$6:$G$172,2,0),"")</f>
        <v>Th.V.Anh</v>
      </c>
      <c r="AI155" s="44">
        <f t="shared" si="3"/>
        <v>12</v>
      </c>
    </row>
    <row r="156" spans="1:35" ht="13.5" customHeight="1" x14ac:dyDescent="0.25">
      <c r="A156" s="367"/>
      <c r="B156" s="104">
        <f>SUM(F155:F160,J155:J160,N155:N160,R155:R160,V155:V160,Z155:Z160,AD155:AD160)</f>
        <v>12</v>
      </c>
      <c r="C156" s="993"/>
      <c r="D156" s="78" t="str">
        <f>AG155&amp;".2"</f>
        <v>Đ01.2</v>
      </c>
      <c r="E156" s="771"/>
      <c r="F156" s="22"/>
      <c r="G156" s="772"/>
      <c r="H156" s="23"/>
      <c r="I156" s="20"/>
      <c r="J156" s="22"/>
      <c r="K156" s="773"/>
      <c r="L156" s="23"/>
      <c r="M156" s="20"/>
      <c r="N156" s="22"/>
      <c r="O156" s="772"/>
      <c r="P156" s="23"/>
      <c r="Q156" s="20"/>
      <c r="R156" s="24"/>
      <c r="S156" s="772"/>
      <c r="T156" s="23"/>
      <c r="U156" s="20"/>
      <c r="V156" s="24"/>
      <c r="W156" s="772"/>
      <c r="X156" s="23"/>
      <c r="Y156" s="20"/>
      <c r="Z156" s="24"/>
      <c r="AA156" s="772"/>
      <c r="AB156" s="23"/>
      <c r="AC156" s="20"/>
      <c r="AD156" s="24"/>
      <c r="AE156" s="772"/>
      <c r="AF156" s="23"/>
      <c r="AH156" s="190" t="str">
        <f>IF(AG156&lt;&gt;"",VLOOKUP(AG156,MAGV!$B$6:$G$172,2,0),"")</f>
        <v/>
      </c>
      <c r="AI156" s="44" t="str">
        <f t="shared" si="3"/>
        <v/>
      </c>
    </row>
    <row r="157" spans="1:35" ht="13.5" customHeight="1" x14ac:dyDescent="0.25">
      <c r="A157" s="367"/>
      <c r="B157" s="102"/>
      <c r="C157" s="990" t="s">
        <v>1</v>
      </c>
      <c r="D157" s="78" t="str">
        <f>AG155&amp;".3"</f>
        <v>Đ01.3</v>
      </c>
      <c r="E157" s="753"/>
      <c r="F157" s="757"/>
      <c r="G157" s="757"/>
      <c r="H157" s="774"/>
      <c r="I157" s="753"/>
      <c r="J157" s="755"/>
      <c r="K157" s="774"/>
      <c r="L157" s="758"/>
      <c r="M157" s="753" t="s">
        <v>6627</v>
      </c>
      <c r="N157" s="754">
        <v>4</v>
      </c>
      <c r="O157" s="757" t="s">
        <v>413</v>
      </c>
      <c r="P157" s="758"/>
      <c r="Q157" s="753" t="s">
        <v>6627</v>
      </c>
      <c r="R157" s="755">
        <v>4</v>
      </c>
      <c r="S157" s="757" t="s">
        <v>413</v>
      </c>
      <c r="T157" s="758"/>
      <c r="U157" s="753" t="s">
        <v>6627</v>
      </c>
      <c r="V157" s="754">
        <v>4</v>
      </c>
      <c r="W157" s="757" t="s">
        <v>413</v>
      </c>
      <c r="X157" s="758"/>
      <c r="Y157" s="753"/>
      <c r="Z157" s="754"/>
      <c r="AA157" s="757"/>
      <c r="AB157" s="758"/>
      <c r="AC157" s="753"/>
      <c r="AD157" s="755"/>
      <c r="AE157" s="757"/>
      <c r="AF157" s="29"/>
      <c r="AH157" s="190" t="str">
        <f>IF(AG157&lt;&gt;"",VLOOKUP(AG157,MAGV!$B$6:$G$172,2,0),"")</f>
        <v/>
      </c>
      <c r="AI157" s="44" t="str">
        <f t="shared" si="3"/>
        <v/>
      </c>
    </row>
    <row r="158" spans="1:35" ht="13.5" customHeight="1" x14ac:dyDescent="0.25">
      <c r="A158" s="367"/>
      <c r="B158" s="102"/>
      <c r="C158" s="991"/>
      <c r="D158" s="78" t="str">
        <f>AG155&amp;".4"</f>
        <v>Đ01.4</v>
      </c>
      <c r="E158" s="20"/>
      <c r="F158" s="21"/>
      <c r="G158" s="772"/>
      <c r="H158" s="775"/>
      <c r="I158" s="20"/>
      <c r="J158" s="22"/>
      <c r="K158" s="773"/>
      <c r="L158" s="23"/>
      <c r="M158" s="20"/>
      <c r="N158" s="22"/>
      <c r="O158" s="772" t="s">
        <v>10105</v>
      </c>
      <c r="P158" s="23"/>
      <c r="Q158" s="20"/>
      <c r="R158" s="24"/>
      <c r="S158" s="772" t="s">
        <v>10105</v>
      </c>
      <c r="T158" s="23"/>
      <c r="U158" s="20"/>
      <c r="V158" s="24"/>
      <c r="W158" s="772" t="s">
        <v>10105</v>
      </c>
      <c r="X158" s="23"/>
      <c r="Y158" s="20"/>
      <c r="Z158" s="756"/>
      <c r="AA158" s="776"/>
      <c r="AB158" s="777"/>
      <c r="AC158" s="20"/>
      <c r="AD158" s="24"/>
      <c r="AE158" s="772"/>
      <c r="AF158" s="29"/>
      <c r="AH158" s="190" t="str">
        <f>IF(AG158&lt;&gt;"",VLOOKUP(AG158,MAGV!$B$6:$G$172,2,0),"")</f>
        <v/>
      </c>
      <c r="AI158" s="44" t="str">
        <f t="shared" si="3"/>
        <v/>
      </c>
    </row>
    <row r="159" spans="1:35" ht="13.5" customHeight="1" x14ac:dyDescent="0.25">
      <c r="A159" s="367"/>
      <c r="B159" s="102"/>
      <c r="C159" s="994" t="s">
        <v>547</v>
      </c>
      <c r="D159" s="78" t="str">
        <f>AG155&amp;".5"</f>
        <v>Đ01.5</v>
      </c>
      <c r="E159" s="25"/>
      <c r="F159" s="26"/>
      <c r="G159" s="26"/>
      <c r="H159" s="770"/>
      <c r="I159" s="25"/>
      <c r="J159" s="28"/>
      <c r="K159" s="770"/>
      <c r="L159" s="29"/>
      <c r="M159" s="25"/>
      <c r="N159" s="28"/>
      <c r="O159" s="26"/>
      <c r="P159" s="29"/>
      <c r="Q159" s="25"/>
      <c r="R159" s="27"/>
      <c r="S159" s="26"/>
      <c r="T159" s="29"/>
      <c r="U159" s="25"/>
      <c r="V159" s="27"/>
      <c r="W159" s="26"/>
      <c r="X159" s="29"/>
      <c r="Y159" s="25"/>
      <c r="Z159" s="33"/>
      <c r="AA159" s="778"/>
      <c r="AB159" s="779"/>
      <c r="AC159" s="25"/>
      <c r="AD159" s="27"/>
      <c r="AE159" s="26"/>
      <c r="AF159" s="29"/>
      <c r="AH159" s="190" t="str">
        <f>IF(AG159&lt;&gt;"",VLOOKUP(AG159,MAGV!$B$6:$G$172,2,0),"")</f>
        <v/>
      </c>
      <c r="AI159" s="44" t="str">
        <f t="shared" si="3"/>
        <v/>
      </c>
    </row>
    <row r="160" spans="1:35" ht="13.5" customHeight="1" x14ac:dyDescent="0.25">
      <c r="A160" s="367"/>
      <c r="B160" s="102"/>
      <c r="C160" s="994"/>
      <c r="D160" s="78" t="str">
        <f>AG155&amp;".6"</f>
        <v>Đ01.6</v>
      </c>
      <c r="E160" s="25"/>
      <c r="F160" s="26"/>
      <c r="G160" s="26"/>
      <c r="H160" s="770"/>
      <c r="I160" s="25"/>
      <c r="J160" s="28"/>
      <c r="K160" s="770"/>
      <c r="L160" s="29"/>
      <c r="M160" s="25"/>
      <c r="N160" s="28"/>
      <c r="O160" s="26"/>
      <c r="P160" s="29"/>
      <c r="Q160" s="25"/>
      <c r="R160" s="27"/>
      <c r="S160" s="26"/>
      <c r="T160" s="29"/>
      <c r="U160" s="25"/>
      <c r="V160" s="27"/>
      <c r="W160" s="26"/>
      <c r="X160" s="29"/>
      <c r="Y160" s="25"/>
      <c r="Z160" s="33"/>
      <c r="AA160" s="778"/>
      <c r="AB160" s="779"/>
      <c r="AC160" s="25"/>
      <c r="AD160" s="27"/>
      <c r="AE160" s="26"/>
      <c r="AF160" s="29"/>
      <c r="AH160" s="190" t="str">
        <f>IF(AG160&lt;&gt;"",VLOOKUP(AG160,MAGV!$B$6:$G$172,2,0),"")</f>
        <v/>
      </c>
      <c r="AI160" s="44" t="str">
        <f t="shared" si="3"/>
        <v/>
      </c>
    </row>
    <row r="161" spans="1:35" ht="13.5" customHeight="1" x14ac:dyDescent="0.25">
      <c r="A161" s="368">
        <v>3</v>
      </c>
      <c r="B161" s="101" t="str">
        <f>IF(AG161&lt;&gt;"",AH161,"")</f>
        <v>Th.Bình</v>
      </c>
      <c r="C161" s="992" t="s">
        <v>0</v>
      </c>
      <c r="D161" s="79" t="str">
        <f>AG161&amp;".1"</f>
        <v>Đ02.1</v>
      </c>
      <c r="E161" s="15"/>
      <c r="F161" s="16"/>
      <c r="G161" s="16"/>
      <c r="H161" s="18"/>
      <c r="I161" s="15"/>
      <c r="J161" s="18"/>
      <c r="K161" s="780"/>
      <c r="L161" s="19"/>
      <c r="M161" s="15"/>
      <c r="N161" s="18"/>
      <c r="O161" s="16"/>
      <c r="P161" s="19"/>
      <c r="Q161" s="15"/>
      <c r="R161" s="17"/>
      <c r="S161" s="16"/>
      <c r="T161" s="19"/>
      <c r="U161" s="15"/>
      <c r="V161" s="18"/>
      <c r="W161" s="16"/>
      <c r="X161" s="19"/>
      <c r="Y161" s="15"/>
      <c r="Z161" s="18"/>
      <c r="AA161" s="16"/>
      <c r="AB161" s="19"/>
      <c r="AC161" s="15"/>
      <c r="AD161" s="17"/>
      <c r="AE161" s="16"/>
      <c r="AF161" s="19"/>
      <c r="AG161" s="189" t="s">
        <v>818</v>
      </c>
      <c r="AH161" s="190" t="str">
        <f>IF(AG161&lt;&gt;"",VLOOKUP(AG161,MAGV!$B$6:$G$172,2,0),"")</f>
        <v>Th.Bình</v>
      </c>
      <c r="AI161" s="44">
        <f t="shared" si="3"/>
        <v>0</v>
      </c>
    </row>
    <row r="162" spans="1:35" ht="13.5" customHeight="1" x14ac:dyDescent="0.25">
      <c r="A162" s="367"/>
      <c r="B162" s="104">
        <f>SUM(F161:F166,J161:J166,N161:N166,R161:R166,V161:V166,Z161:Z166,AD161:AD166)</f>
        <v>0</v>
      </c>
      <c r="C162" s="993"/>
      <c r="D162" s="78" t="str">
        <f>AG161&amp;".2"</f>
        <v>Đ02.2</v>
      </c>
      <c r="E162" s="771"/>
      <c r="F162" s="22"/>
      <c r="G162" s="772"/>
      <c r="H162" s="23"/>
      <c r="I162" s="20"/>
      <c r="J162" s="22"/>
      <c r="K162" s="773"/>
      <c r="L162" s="23"/>
      <c r="M162" s="20"/>
      <c r="N162" s="22"/>
      <c r="O162" s="772"/>
      <c r="P162" s="23"/>
      <c r="Q162" s="20"/>
      <c r="R162" s="24"/>
      <c r="S162" s="772"/>
      <c r="T162" s="23"/>
      <c r="U162" s="20"/>
      <c r="V162" s="24"/>
      <c r="W162" s="772"/>
      <c r="X162" s="23"/>
      <c r="Y162" s="20"/>
      <c r="Z162" s="24"/>
      <c r="AA162" s="772"/>
      <c r="AB162" s="23"/>
      <c r="AC162" s="20"/>
      <c r="AD162" s="24"/>
      <c r="AE162" s="772"/>
      <c r="AF162" s="23"/>
      <c r="AH162" s="190" t="str">
        <f>IF(AG162&lt;&gt;"",VLOOKUP(AG162,MAGV!$B$6:$G$172,2,0),"")</f>
        <v/>
      </c>
      <c r="AI162" s="44" t="str">
        <f t="shared" si="3"/>
        <v/>
      </c>
    </row>
    <row r="163" spans="1:35" ht="13.5" customHeight="1" x14ac:dyDescent="0.25">
      <c r="A163" s="367"/>
      <c r="B163" s="102"/>
      <c r="C163" s="990" t="s">
        <v>1</v>
      </c>
      <c r="D163" s="78" t="str">
        <f>AG161&amp;".3"</f>
        <v>Đ02.3</v>
      </c>
      <c r="E163" s="753"/>
      <c r="F163" s="757"/>
      <c r="G163" s="757"/>
      <c r="H163" s="774"/>
      <c r="I163" s="753"/>
      <c r="J163" s="755"/>
      <c r="K163" s="774"/>
      <c r="L163" s="758"/>
      <c r="M163" s="753"/>
      <c r="N163" s="754"/>
      <c r="O163" s="757"/>
      <c r="P163" s="758"/>
      <c r="Q163" s="753"/>
      <c r="R163" s="755"/>
      <c r="S163" s="757"/>
      <c r="T163" s="758"/>
      <c r="U163" s="753"/>
      <c r="V163" s="754"/>
      <c r="W163" s="757"/>
      <c r="X163" s="758"/>
      <c r="Y163" s="753"/>
      <c r="Z163" s="754"/>
      <c r="AA163" s="757"/>
      <c r="AB163" s="758"/>
      <c r="AC163" s="753"/>
      <c r="AD163" s="755"/>
      <c r="AE163" s="757"/>
      <c r="AF163" s="29"/>
      <c r="AH163" s="190" t="str">
        <f>IF(AG163&lt;&gt;"",VLOOKUP(AG163,MAGV!$B$6:$G$172,2,0),"")</f>
        <v/>
      </c>
      <c r="AI163" s="44" t="str">
        <f t="shared" si="3"/>
        <v/>
      </c>
    </row>
    <row r="164" spans="1:35" ht="13.5" customHeight="1" x14ac:dyDescent="0.25">
      <c r="A164" s="367"/>
      <c r="B164" s="102"/>
      <c r="C164" s="991"/>
      <c r="D164" s="78" t="str">
        <f>AG161&amp;".4"</f>
        <v>Đ02.4</v>
      </c>
      <c r="E164" s="20"/>
      <c r="F164" s="21"/>
      <c r="G164" s="772"/>
      <c r="H164" s="775"/>
      <c r="I164" s="20"/>
      <c r="J164" s="22"/>
      <c r="K164" s="773"/>
      <c r="L164" s="23"/>
      <c r="M164" s="20"/>
      <c r="N164" s="22"/>
      <c r="O164" s="772"/>
      <c r="P164" s="23"/>
      <c r="Q164" s="20"/>
      <c r="R164" s="24"/>
      <c r="S164" s="772"/>
      <c r="T164" s="23"/>
      <c r="U164" s="20"/>
      <c r="V164" s="24"/>
      <c r="W164" s="772"/>
      <c r="X164" s="23"/>
      <c r="Y164" s="20"/>
      <c r="Z164" s="756"/>
      <c r="AA164" s="776"/>
      <c r="AB164" s="777"/>
      <c r="AC164" s="20"/>
      <c r="AD164" s="24"/>
      <c r="AE164" s="772"/>
      <c r="AF164" s="29"/>
      <c r="AH164" s="190" t="str">
        <f>IF(AG164&lt;&gt;"",VLOOKUP(AG164,MAGV!$B$6:$G$172,2,0),"")</f>
        <v/>
      </c>
      <c r="AI164" s="44" t="str">
        <f t="shared" si="3"/>
        <v/>
      </c>
    </row>
    <row r="165" spans="1:35" ht="13.5" customHeight="1" x14ac:dyDescent="0.25">
      <c r="A165" s="367"/>
      <c r="B165" s="102"/>
      <c r="C165" s="994" t="s">
        <v>547</v>
      </c>
      <c r="D165" s="78" t="str">
        <f>AG161&amp;".5"</f>
        <v>Đ02.5</v>
      </c>
      <c r="E165" s="25"/>
      <c r="F165" s="26"/>
      <c r="G165" s="26"/>
      <c r="H165" s="770"/>
      <c r="I165" s="25"/>
      <c r="J165" s="28"/>
      <c r="K165" s="770"/>
      <c r="L165" s="29"/>
      <c r="M165" s="25"/>
      <c r="N165" s="28"/>
      <c r="O165" s="26"/>
      <c r="P165" s="29"/>
      <c r="Q165" s="25"/>
      <c r="R165" s="27"/>
      <c r="S165" s="26"/>
      <c r="T165" s="29"/>
      <c r="U165" s="25"/>
      <c r="V165" s="27"/>
      <c r="W165" s="26"/>
      <c r="X165" s="29"/>
      <c r="Y165" s="25"/>
      <c r="Z165" s="33"/>
      <c r="AA165" s="778"/>
      <c r="AB165" s="779"/>
      <c r="AC165" s="25"/>
      <c r="AD165" s="27"/>
      <c r="AE165" s="26"/>
      <c r="AF165" s="29"/>
      <c r="AH165" s="190" t="str">
        <f>IF(AG165&lt;&gt;"",VLOOKUP(AG165,MAGV!$B$6:$G$172,2,0),"")</f>
        <v/>
      </c>
      <c r="AI165" s="44" t="str">
        <f t="shared" si="3"/>
        <v/>
      </c>
    </row>
    <row r="166" spans="1:35" ht="13.5" customHeight="1" x14ac:dyDescent="0.25">
      <c r="A166" s="367"/>
      <c r="B166" s="102"/>
      <c r="C166" s="994"/>
      <c r="D166" s="78" t="str">
        <f>AG161&amp;".6"</f>
        <v>Đ02.6</v>
      </c>
      <c r="E166" s="25"/>
      <c r="F166" s="26"/>
      <c r="G166" s="26"/>
      <c r="H166" s="770"/>
      <c r="I166" s="25"/>
      <c r="J166" s="28"/>
      <c r="K166" s="770"/>
      <c r="L166" s="29"/>
      <c r="M166" s="25"/>
      <c r="N166" s="28"/>
      <c r="O166" s="26"/>
      <c r="P166" s="29"/>
      <c r="Q166" s="25"/>
      <c r="R166" s="27"/>
      <c r="S166" s="26"/>
      <c r="T166" s="29"/>
      <c r="U166" s="25"/>
      <c r="V166" s="27"/>
      <c r="W166" s="26"/>
      <c r="X166" s="29"/>
      <c r="Y166" s="25"/>
      <c r="Z166" s="33"/>
      <c r="AA166" s="778"/>
      <c r="AB166" s="779"/>
      <c r="AC166" s="25"/>
      <c r="AD166" s="27"/>
      <c r="AE166" s="26"/>
      <c r="AF166" s="29"/>
      <c r="AH166" s="190" t="str">
        <f>IF(AG166&lt;&gt;"",VLOOKUP(AG166,MAGV!$B$6:$G$172,2,0),"")</f>
        <v/>
      </c>
      <c r="AI166" s="44" t="str">
        <f t="shared" si="3"/>
        <v/>
      </c>
    </row>
    <row r="167" spans="1:35" ht="13.5" customHeight="1" x14ac:dyDescent="0.25">
      <c r="A167" s="368">
        <v>4</v>
      </c>
      <c r="B167" s="101" t="str">
        <f>IF(AG167&lt;&gt;"",AH167,"")</f>
        <v>Th.Cương</v>
      </c>
      <c r="C167" s="992" t="s">
        <v>0</v>
      </c>
      <c r="D167" s="79" t="str">
        <f>AG167&amp;".1"</f>
        <v>Đ03.1</v>
      </c>
      <c r="E167" s="15"/>
      <c r="F167" s="16"/>
      <c r="G167" s="16"/>
      <c r="H167" s="18"/>
      <c r="I167" s="15"/>
      <c r="J167" s="18"/>
      <c r="K167" s="780"/>
      <c r="L167" s="19"/>
      <c r="M167" s="15"/>
      <c r="N167" s="18"/>
      <c r="O167" s="16"/>
      <c r="P167" s="19"/>
      <c r="Q167" s="15"/>
      <c r="R167" s="17"/>
      <c r="S167" s="16"/>
      <c r="T167" s="19"/>
      <c r="U167" s="15"/>
      <c r="V167" s="18"/>
      <c r="W167" s="16"/>
      <c r="X167" s="19"/>
      <c r="Y167" s="15"/>
      <c r="Z167" s="18"/>
      <c r="AA167" s="16"/>
      <c r="AB167" s="19"/>
      <c r="AC167" s="15"/>
      <c r="AD167" s="17"/>
      <c r="AE167" s="16"/>
      <c r="AF167" s="19"/>
      <c r="AG167" s="189" t="s">
        <v>819</v>
      </c>
      <c r="AH167" s="190" t="str">
        <f>IF(AG167&lt;&gt;"",VLOOKUP(AG167,MAGV!$B$6:$G$172,2,0),"")</f>
        <v>Th.Cương</v>
      </c>
      <c r="AI167" s="44">
        <f t="shared" si="3"/>
        <v>0</v>
      </c>
    </row>
    <row r="168" spans="1:35" ht="13.5" customHeight="1" x14ac:dyDescent="0.25">
      <c r="A168" s="367"/>
      <c r="B168" s="104">
        <f>SUM(F167:F172,J167:J172,N167:N172,R167:R172,V167:V172,Z167:Z172,AD167:AD172)</f>
        <v>0</v>
      </c>
      <c r="C168" s="993"/>
      <c r="D168" s="78" t="str">
        <f>AG167&amp;".2"</f>
        <v>Đ03.2</v>
      </c>
      <c r="E168" s="771"/>
      <c r="F168" s="22"/>
      <c r="G168" s="772"/>
      <c r="H168" s="23"/>
      <c r="I168" s="20"/>
      <c r="J168" s="22"/>
      <c r="K168" s="773"/>
      <c r="L168" s="23"/>
      <c r="M168" s="20"/>
      <c r="N168" s="22"/>
      <c r="O168" s="772"/>
      <c r="P168" s="23"/>
      <c r="Q168" s="20"/>
      <c r="R168" s="24"/>
      <c r="S168" s="772"/>
      <c r="T168" s="23"/>
      <c r="U168" s="20"/>
      <c r="V168" s="24"/>
      <c r="W168" s="772"/>
      <c r="X168" s="23"/>
      <c r="Y168" s="20"/>
      <c r="Z168" s="24"/>
      <c r="AA168" s="772"/>
      <c r="AB168" s="23"/>
      <c r="AC168" s="20"/>
      <c r="AD168" s="24"/>
      <c r="AE168" s="772"/>
      <c r="AF168" s="23"/>
      <c r="AH168" s="190" t="str">
        <f>IF(AG168&lt;&gt;"",VLOOKUP(AG168,MAGV!$B$6:$G$172,2,0),"")</f>
        <v/>
      </c>
      <c r="AI168" s="44" t="str">
        <f t="shared" si="3"/>
        <v/>
      </c>
    </row>
    <row r="169" spans="1:35" ht="13.5" customHeight="1" x14ac:dyDescent="0.25">
      <c r="A169" s="367"/>
      <c r="B169" s="102"/>
      <c r="C169" s="990" t="s">
        <v>1</v>
      </c>
      <c r="D169" s="78" t="str">
        <f>AG167&amp;".3"</f>
        <v>Đ03.3</v>
      </c>
      <c r="E169" s="753"/>
      <c r="F169" s="757"/>
      <c r="G169" s="757"/>
      <c r="H169" s="774"/>
      <c r="I169" s="753"/>
      <c r="J169" s="755"/>
      <c r="K169" s="774"/>
      <c r="L169" s="758"/>
      <c r="M169" s="753"/>
      <c r="N169" s="754"/>
      <c r="O169" s="757"/>
      <c r="P169" s="758"/>
      <c r="Q169" s="753"/>
      <c r="R169" s="755"/>
      <c r="S169" s="757"/>
      <c r="T169" s="758"/>
      <c r="U169" s="753"/>
      <c r="V169" s="754"/>
      <c r="W169" s="757"/>
      <c r="X169" s="758"/>
      <c r="Y169" s="753"/>
      <c r="Z169" s="754"/>
      <c r="AA169" s="757"/>
      <c r="AB169" s="758"/>
      <c r="AC169" s="753"/>
      <c r="AD169" s="755"/>
      <c r="AE169" s="757"/>
      <c r="AF169" s="29"/>
      <c r="AH169" s="190" t="str">
        <f>IF(AG169&lt;&gt;"",VLOOKUP(AG169,MAGV!$B$6:$G$172,2,0),"")</f>
        <v/>
      </c>
      <c r="AI169" s="44" t="str">
        <f t="shared" si="3"/>
        <v/>
      </c>
    </row>
    <row r="170" spans="1:35" ht="13.5" customHeight="1" x14ac:dyDescent="0.25">
      <c r="A170" s="367"/>
      <c r="B170" s="102"/>
      <c r="C170" s="991"/>
      <c r="D170" s="78" t="str">
        <f>AG167&amp;".4"</f>
        <v>Đ03.4</v>
      </c>
      <c r="E170" s="20"/>
      <c r="F170" s="21"/>
      <c r="G170" s="772"/>
      <c r="H170" s="775"/>
      <c r="I170" s="20"/>
      <c r="J170" s="22"/>
      <c r="K170" s="773"/>
      <c r="L170" s="23"/>
      <c r="M170" s="20"/>
      <c r="N170" s="22"/>
      <c r="O170" s="772"/>
      <c r="P170" s="23"/>
      <c r="Q170" s="20"/>
      <c r="R170" s="24"/>
      <c r="S170" s="772"/>
      <c r="T170" s="23"/>
      <c r="U170" s="20"/>
      <c r="V170" s="24"/>
      <c r="W170" s="772"/>
      <c r="X170" s="23"/>
      <c r="Y170" s="20"/>
      <c r="Z170" s="756"/>
      <c r="AA170" s="776"/>
      <c r="AB170" s="777"/>
      <c r="AC170" s="20"/>
      <c r="AD170" s="24"/>
      <c r="AE170" s="772"/>
      <c r="AF170" s="29"/>
      <c r="AH170" s="190" t="str">
        <f>IF(AG170&lt;&gt;"",VLOOKUP(AG170,MAGV!$B$6:$G$172,2,0),"")</f>
        <v/>
      </c>
      <c r="AI170" s="44" t="str">
        <f t="shared" si="3"/>
        <v/>
      </c>
    </row>
    <row r="171" spans="1:35" ht="13.5" customHeight="1" x14ac:dyDescent="0.25">
      <c r="A171" s="367"/>
      <c r="B171" s="102"/>
      <c r="C171" s="994" t="s">
        <v>547</v>
      </c>
      <c r="D171" s="78" t="str">
        <f>AG167&amp;".5"</f>
        <v>Đ03.5</v>
      </c>
      <c r="E171" s="25"/>
      <c r="F171" s="26"/>
      <c r="G171" s="26"/>
      <c r="H171" s="770"/>
      <c r="I171" s="25"/>
      <c r="J171" s="28"/>
      <c r="K171" s="770"/>
      <c r="L171" s="29"/>
      <c r="M171" s="25"/>
      <c r="N171" s="28"/>
      <c r="O171" s="26"/>
      <c r="P171" s="29"/>
      <c r="Q171" s="25"/>
      <c r="R171" s="27"/>
      <c r="S171" s="26"/>
      <c r="T171" s="29"/>
      <c r="U171" s="25"/>
      <c r="V171" s="27"/>
      <c r="W171" s="26"/>
      <c r="X171" s="29"/>
      <c r="Y171" s="25"/>
      <c r="Z171" s="33"/>
      <c r="AA171" s="778"/>
      <c r="AB171" s="779"/>
      <c r="AC171" s="25"/>
      <c r="AD171" s="27"/>
      <c r="AE171" s="26"/>
      <c r="AF171" s="29"/>
      <c r="AH171" s="190" t="str">
        <f>IF(AG171&lt;&gt;"",VLOOKUP(AG171,MAGV!$B$6:$G$172,2,0),"")</f>
        <v/>
      </c>
      <c r="AI171" s="44" t="str">
        <f t="shared" si="3"/>
        <v/>
      </c>
    </row>
    <row r="172" spans="1:35" ht="13.5" customHeight="1" x14ac:dyDescent="0.25">
      <c r="A172" s="367"/>
      <c r="B172" s="102"/>
      <c r="C172" s="994"/>
      <c r="D172" s="78" t="str">
        <f>AG167&amp;".6"</f>
        <v>Đ03.6</v>
      </c>
      <c r="E172" s="25"/>
      <c r="F172" s="26"/>
      <c r="G172" s="26"/>
      <c r="H172" s="770"/>
      <c r="I172" s="25"/>
      <c r="J172" s="28"/>
      <c r="K172" s="770"/>
      <c r="L172" s="29"/>
      <c r="M172" s="25"/>
      <c r="N172" s="28"/>
      <c r="O172" s="26"/>
      <c r="P172" s="29"/>
      <c r="Q172" s="25"/>
      <c r="R172" s="27"/>
      <c r="S172" s="26"/>
      <c r="T172" s="29"/>
      <c r="U172" s="25"/>
      <c r="V172" s="27"/>
      <c r="W172" s="26"/>
      <c r="X172" s="29"/>
      <c r="Y172" s="25"/>
      <c r="Z172" s="33"/>
      <c r="AA172" s="778"/>
      <c r="AB172" s="779"/>
      <c r="AC172" s="25"/>
      <c r="AD172" s="27"/>
      <c r="AE172" s="26"/>
      <c r="AF172" s="29"/>
      <c r="AH172" s="190" t="str">
        <f>IF(AG172&lt;&gt;"",VLOOKUP(AG172,MAGV!$B$6:$G$172,2,0),"")</f>
        <v/>
      </c>
      <c r="AI172" s="44" t="str">
        <f t="shared" si="3"/>
        <v/>
      </c>
    </row>
    <row r="173" spans="1:35" ht="13.5" customHeight="1" x14ac:dyDescent="0.25">
      <c r="A173" s="368">
        <v>5</v>
      </c>
      <c r="B173" s="101" t="str">
        <f>IF(AG173&lt;&gt;"",AH173,"")</f>
        <v>Th.Dân</v>
      </c>
      <c r="C173" s="992" t="s">
        <v>0</v>
      </c>
      <c r="D173" s="79" t="str">
        <f>AG173&amp;".1"</f>
        <v>Đ05.1</v>
      </c>
      <c r="E173" s="15"/>
      <c r="F173" s="16"/>
      <c r="G173" s="16"/>
      <c r="H173" s="18"/>
      <c r="I173" s="15"/>
      <c r="J173" s="18"/>
      <c r="K173" s="780"/>
      <c r="L173" s="19"/>
      <c r="M173" s="15"/>
      <c r="N173" s="18"/>
      <c r="O173" s="16"/>
      <c r="P173" s="19"/>
      <c r="Q173" s="15"/>
      <c r="R173" s="17"/>
      <c r="S173" s="16"/>
      <c r="T173" s="19"/>
      <c r="U173" s="15"/>
      <c r="V173" s="18"/>
      <c r="W173" s="16"/>
      <c r="X173" s="19"/>
      <c r="Y173" s="15"/>
      <c r="Z173" s="18"/>
      <c r="AA173" s="16"/>
      <c r="AB173" s="19"/>
      <c r="AC173" s="15"/>
      <c r="AD173" s="17"/>
      <c r="AE173" s="16"/>
      <c r="AF173" s="19"/>
      <c r="AG173" s="189" t="s">
        <v>797</v>
      </c>
      <c r="AH173" s="190" t="str">
        <f>IF(AG173&lt;&gt;"",VLOOKUP(AG173,MAGV!$B$6:$G$172,2,0),"")</f>
        <v>Th.Dân</v>
      </c>
      <c r="AI173" s="44">
        <f t="shared" si="3"/>
        <v>0</v>
      </c>
    </row>
    <row r="174" spans="1:35" ht="13.5" customHeight="1" x14ac:dyDescent="0.25">
      <c r="A174" s="367"/>
      <c r="B174" s="104">
        <f>SUM(F173:F178,J173:J178,N173:N178,R173:R178,V173:V178,Z173:Z178,AD173:AD178)</f>
        <v>0</v>
      </c>
      <c r="C174" s="993"/>
      <c r="D174" s="78" t="str">
        <f>AG173&amp;".2"</f>
        <v>Đ05.2</v>
      </c>
      <c r="E174" s="771"/>
      <c r="F174" s="22"/>
      <c r="G174" s="772"/>
      <c r="H174" s="23"/>
      <c r="I174" s="20"/>
      <c r="J174" s="22"/>
      <c r="K174" s="773"/>
      <c r="L174" s="23"/>
      <c r="M174" s="20"/>
      <c r="N174" s="22"/>
      <c r="O174" s="772"/>
      <c r="P174" s="23"/>
      <c r="Q174" s="20"/>
      <c r="R174" s="24"/>
      <c r="S174" s="772"/>
      <c r="T174" s="23"/>
      <c r="U174" s="20"/>
      <c r="V174" s="24"/>
      <c r="W174" s="772"/>
      <c r="X174" s="23"/>
      <c r="Y174" s="20"/>
      <c r="Z174" s="24"/>
      <c r="AA174" s="772"/>
      <c r="AB174" s="23"/>
      <c r="AC174" s="20"/>
      <c r="AD174" s="24"/>
      <c r="AE174" s="21"/>
      <c r="AF174" s="23"/>
      <c r="AH174" s="190" t="str">
        <f>IF(AG174&lt;&gt;"",VLOOKUP(AG174,MAGV!$B$6:$G$172,2,0),"")</f>
        <v/>
      </c>
      <c r="AI174" s="44" t="str">
        <f t="shared" si="3"/>
        <v/>
      </c>
    </row>
    <row r="175" spans="1:35" ht="13.5" customHeight="1" x14ac:dyDescent="0.25">
      <c r="A175" s="367"/>
      <c r="B175" s="102"/>
      <c r="C175" s="990" t="s">
        <v>1</v>
      </c>
      <c r="D175" s="78" t="str">
        <f>AG173&amp;".3"</f>
        <v>Đ05.3</v>
      </c>
      <c r="E175" s="753"/>
      <c r="F175" s="757"/>
      <c r="G175" s="782"/>
      <c r="H175" s="774"/>
      <c r="I175" s="753"/>
      <c r="J175" s="755"/>
      <c r="K175" s="781"/>
      <c r="L175" s="758"/>
      <c r="M175" s="753"/>
      <c r="N175" s="754"/>
      <c r="O175" s="757"/>
      <c r="P175" s="758"/>
      <c r="Q175" s="753"/>
      <c r="R175" s="755"/>
      <c r="S175" s="782"/>
      <c r="T175" s="758"/>
      <c r="U175" s="753"/>
      <c r="V175" s="754"/>
      <c r="W175" s="782"/>
      <c r="X175" s="758"/>
      <c r="Y175" s="753"/>
      <c r="Z175" s="754"/>
      <c r="AA175" s="757"/>
      <c r="AB175" s="758"/>
      <c r="AC175" s="753"/>
      <c r="AD175" s="755"/>
      <c r="AE175" s="757"/>
      <c r="AF175" s="29"/>
      <c r="AH175" s="190" t="str">
        <f>IF(AG175&lt;&gt;"",VLOOKUP(AG175,MAGV!$B$6:$G$172,2,0),"")</f>
        <v/>
      </c>
      <c r="AI175" s="44" t="str">
        <f t="shared" si="3"/>
        <v/>
      </c>
    </row>
    <row r="176" spans="1:35" ht="13.5" customHeight="1" x14ac:dyDescent="0.25">
      <c r="A176" s="367"/>
      <c r="B176" s="102"/>
      <c r="C176" s="991"/>
      <c r="D176" s="78" t="str">
        <f>AG173&amp;".4"</f>
        <v>Đ05.4</v>
      </c>
      <c r="E176" s="20"/>
      <c r="F176" s="21"/>
      <c r="G176" s="772"/>
      <c r="H176" s="775"/>
      <c r="I176" s="20"/>
      <c r="J176" s="22"/>
      <c r="K176" s="773"/>
      <c r="L176" s="23"/>
      <c r="M176" s="20"/>
      <c r="N176" s="22"/>
      <c r="O176" s="772"/>
      <c r="P176" s="23"/>
      <c r="Q176" s="20"/>
      <c r="R176" s="24"/>
      <c r="S176" s="772"/>
      <c r="T176" s="23"/>
      <c r="U176" s="20"/>
      <c r="V176" s="24"/>
      <c r="W176" s="772"/>
      <c r="X176" s="23"/>
      <c r="Y176" s="20"/>
      <c r="Z176" s="756"/>
      <c r="AA176" s="776"/>
      <c r="AB176" s="777"/>
      <c r="AC176" s="20"/>
      <c r="AD176" s="24"/>
      <c r="AE176" s="772"/>
      <c r="AF176" s="29"/>
      <c r="AH176" s="190" t="str">
        <f>IF(AG176&lt;&gt;"",VLOOKUP(AG176,MAGV!$B$6:$G$172,2,0),"")</f>
        <v/>
      </c>
      <c r="AI176" s="44" t="str">
        <f t="shared" si="3"/>
        <v/>
      </c>
    </row>
    <row r="177" spans="1:35" ht="13.5" customHeight="1" x14ac:dyDescent="0.25">
      <c r="A177" s="367"/>
      <c r="B177" s="102"/>
      <c r="C177" s="994" t="s">
        <v>547</v>
      </c>
      <c r="D177" s="78" t="str">
        <f>AG173&amp;".5"</f>
        <v>Đ05.5</v>
      </c>
      <c r="E177" s="25"/>
      <c r="F177" s="26"/>
      <c r="G177" s="26"/>
      <c r="H177" s="770"/>
      <c r="I177" s="25"/>
      <c r="J177" s="28"/>
      <c r="K177" s="770"/>
      <c r="L177" s="29"/>
      <c r="M177" s="25"/>
      <c r="N177" s="28"/>
      <c r="O177" s="26"/>
      <c r="P177" s="29"/>
      <c r="Q177" s="25"/>
      <c r="R177" s="27"/>
      <c r="S177" s="26"/>
      <c r="T177" s="29"/>
      <c r="U177" s="733"/>
      <c r="V177" s="27"/>
      <c r="W177" s="26"/>
      <c r="X177" s="29"/>
      <c r="Y177" s="25"/>
      <c r="Z177" s="33"/>
      <c r="AA177" s="778"/>
      <c r="AB177" s="779"/>
      <c r="AC177" s="25"/>
      <c r="AD177" s="27"/>
      <c r="AE177" s="26"/>
      <c r="AF177" s="29"/>
      <c r="AH177" s="190" t="str">
        <f>IF(AG177&lt;&gt;"",VLOOKUP(AG177,MAGV!$B$6:$G$172,2,0),"")</f>
        <v/>
      </c>
      <c r="AI177" s="44" t="str">
        <f t="shared" si="3"/>
        <v/>
      </c>
    </row>
    <row r="178" spans="1:35" ht="13.5" customHeight="1" x14ac:dyDescent="0.25">
      <c r="A178" s="367"/>
      <c r="B178" s="102"/>
      <c r="C178" s="994"/>
      <c r="D178" s="78" t="str">
        <f>AG173&amp;".6"</f>
        <v>Đ05.6</v>
      </c>
      <c r="E178" s="25"/>
      <c r="F178" s="26"/>
      <c r="G178" s="783"/>
      <c r="H178" s="770"/>
      <c r="I178" s="25"/>
      <c r="J178" s="28"/>
      <c r="K178" s="784"/>
      <c r="L178" s="29"/>
      <c r="M178" s="25"/>
      <c r="N178" s="28"/>
      <c r="O178" s="794"/>
      <c r="P178" s="29"/>
      <c r="Q178" s="25"/>
      <c r="R178" s="27"/>
      <c r="S178" s="794"/>
      <c r="T178" s="29"/>
      <c r="U178" s="25"/>
      <c r="V178" s="27"/>
      <c r="W178" s="794"/>
      <c r="X178" s="29"/>
      <c r="Y178" s="25"/>
      <c r="Z178" s="33"/>
      <c r="AA178" s="778"/>
      <c r="AB178" s="779"/>
      <c r="AC178" s="25"/>
      <c r="AD178" s="27"/>
      <c r="AE178" s="26"/>
      <c r="AF178" s="29"/>
      <c r="AH178" s="190" t="str">
        <f>IF(AG178&lt;&gt;"",VLOOKUP(AG178,MAGV!$B$6:$G$172,2,0),"")</f>
        <v/>
      </c>
      <c r="AI178" s="44" t="str">
        <f t="shared" si="3"/>
        <v/>
      </c>
    </row>
    <row r="179" spans="1:35" ht="13.5" customHeight="1" x14ac:dyDescent="0.25">
      <c r="A179" s="368">
        <v>6</v>
      </c>
      <c r="B179" s="101" t="str">
        <f>IF(AG179&lt;&gt;"",AH179,"")</f>
        <v>C.Dịu</v>
      </c>
      <c r="C179" s="992" t="s">
        <v>0</v>
      </c>
      <c r="D179" s="79" t="str">
        <f>AG179&amp;".1"</f>
        <v>Đ06.1</v>
      </c>
      <c r="E179" s="15" t="s">
        <v>6639</v>
      </c>
      <c r="F179" s="16">
        <v>4</v>
      </c>
      <c r="G179" s="16"/>
      <c r="H179" s="18"/>
      <c r="I179" s="15" t="s">
        <v>6639</v>
      </c>
      <c r="J179" s="18">
        <v>4</v>
      </c>
      <c r="K179" s="780"/>
      <c r="L179" s="19"/>
      <c r="M179" s="15" t="s">
        <v>6639</v>
      </c>
      <c r="N179" s="18">
        <v>4</v>
      </c>
      <c r="O179" s="16"/>
      <c r="P179" s="19"/>
      <c r="Q179" s="15" t="s">
        <v>6639</v>
      </c>
      <c r="R179" s="17">
        <v>4</v>
      </c>
      <c r="S179" s="16"/>
      <c r="T179" s="19"/>
      <c r="U179" s="15" t="s">
        <v>6639</v>
      </c>
      <c r="V179" s="18">
        <v>4</v>
      </c>
      <c r="W179" s="16"/>
      <c r="X179" s="19"/>
      <c r="Y179" s="15"/>
      <c r="Z179" s="18"/>
      <c r="AA179" s="16"/>
      <c r="AB179" s="19"/>
      <c r="AC179" s="15" t="s">
        <v>6619</v>
      </c>
      <c r="AD179" s="17">
        <v>5</v>
      </c>
      <c r="AE179" s="16"/>
      <c r="AF179" s="19"/>
      <c r="AG179" s="189" t="s">
        <v>801</v>
      </c>
      <c r="AH179" s="190" t="str">
        <f>IF(AG179&lt;&gt;"",VLOOKUP(AG179,MAGV!$B$6:$G$172,2,0),"")</f>
        <v>C.Dịu</v>
      </c>
      <c r="AI179" s="44">
        <f t="shared" si="3"/>
        <v>50</v>
      </c>
    </row>
    <row r="180" spans="1:35" ht="13.5" customHeight="1" x14ac:dyDescent="0.25">
      <c r="A180" s="367"/>
      <c r="B180" s="104">
        <f>SUM(F179:F184,J179:J184,N179:N184,R179:R184,V179:V184,Z179:Z184,AD179:AD184)</f>
        <v>50</v>
      </c>
      <c r="C180" s="993"/>
      <c r="D180" s="78" t="str">
        <f>AG179&amp;".2"</f>
        <v>Đ06.2</v>
      </c>
      <c r="E180" s="771"/>
      <c r="F180" s="22"/>
      <c r="G180" s="772" t="s">
        <v>10082</v>
      </c>
      <c r="H180" s="23"/>
      <c r="I180" s="20"/>
      <c r="J180" s="22"/>
      <c r="K180" s="773" t="s">
        <v>10082</v>
      </c>
      <c r="L180" s="23"/>
      <c r="M180" s="20"/>
      <c r="N180" s="22"/>
      <c r="O180" s="772" t="s">
        <v>10082</v>
      </c>
      <c r="P180" s="23"/>
      <c r="Q180" s="20"/>
      <c r="R180" s="24"/>
      <c r="S180" s="772" t="s">
        <v>10082</v>
      </c>
      <c r="T180" s="23"/>
      <c r="U180" s="20"/>
      <c r="V180" s="24"/>
      <c r="W180" s="772" t="s">
        <v>10082</v>
      </c>
      <c r="X180" s="23"/>
      <c r="Y180" s="20"/>
      <c r="Z180" s="24"/>
      <c r="AA180" s="772"/>
      <c r="AB180" s="23"/>
      <c r="AC180" s="20"/>
      <c r="AD180" s="24"/>
      <c r="AE180" s="772" t="s">
        <v>10133</v>
      </c>
      <c r="AF180" s="23"/>
      <c r="AH180" s="190" t="str">
        <f>IF(AG180&lt;&gt;"",VLOOKUP(AG180,MAGV!$B$6:$G$172,2,0),"")</f>
        <v/>
      </c>
      <c r="AI180" s="44" t="str">
        <f t="shared" si="3"/>
        <v/>
      </c>
    </row>
    <row r="181" spans="1:35" ht="13.5" customHeight="1" x14ac:dyDescent="0.25">
      <c r="A181" s="367"/>
      <c r="B181" s="102"/>
      <c r="C181" s="990" t="s">
        <v>1</v>
      </c>
      <c r="D181" s="78" t="str">
        <f>AG179&amp;".3"</f>
        <v>Đ06.3</v>
      </c>
      <c r="E181" s="753" t="s">
        <v>7086</v>
      </c>
      <c r="F181" s="757">
        <v>4</v>
      </c>
      <c r="G181" s="757"/>
      <c r="H181" s="774"/>
      <c r="I181" s="753" t="s">
        <v>7086</v>
      </c>
      <c r="J181" s="755">
        <v>4</v>
      </c>
      <c r="K181" s="774"/>
      <c r="L181" s="758"/>
      <c r="M181" s="753" t="s">
        <v>7086</v>
      </c>
      <c r="N181" s="754">
        <v>4</v>
      </c>
      <c r="O181" s="757"/>
      <c r="P181" s="758"/>
      <c r="Q181" s="753" t="s">
        <v>7086</v>
      </c>
      <c r="R181" s="755">
        <v>4</v>
      </c>
      <c r="S181" s="757"/>
      <c r="T181" s="758"/>
      <c r="U181" s="753" t="s">
        <v>7086</v>
      </c>
      <c r="V181" s="754">
        <v>4</v>
      </c>
      <c r="W181" s="757"/>
      <c r="X181" s="758"/>
      <c r="Y181" s="753"/>
      <c r="Z181" s="754"/>
      <c r="AA181" s="757"/>
      <c r="AB181" s="758"/>
      <c r="AC181" s="753" t="s">
        <v>6619</v>
      </c>
      <c r="AD181" s="755">
        <v>5</v>
      </c>
      <c r="AE181" s="757"/>
      <c r="AF181" s="29"/>
      <c r="AH181" s="190" t="str">
        <f>IF(AG181&lt;&gt;"",VLOOKUP(AG181,MAGV!$B$6:$G$172,2,0),"")</f>
        <v/>
      </c>
      <c r="AI181" s="44" t="str">
        <f t="shared" si="3"/>
        <v/>
      </c>
    </row>
    <row r="182" spans="1:35" ht="13.5" customHeight="1" x14ac:dyDescent="0.25">
      <c r="A182" s="367"/>
      <c r="B182" s="102"/>
      <c r="C182" s="991"/>
      <c r="D182" s="78" t="str">
        <f>AG179&amp;".4"</f>
        <v>Đ06.4</v>
      </c>
      <c r="E182" s="20"/>
      <c r="F182" s="21"/>
      <c r="G182" s="772" t="s">
        <v>10164</v>
      </c>
      <c r="H182" s="775"/>
      <c r="I182" s="20"/>
      <c r="J182" s="22"/>
      <c r="K182" s="773" t="s">
        <v>10164</v>
      </c>
      <c r="L182" s="23"/>
      <c r="M182" s="20"/>
      <c r="N182" s="22"/>
      <c r="O182" s="772" t="s">
        <v>10164</v>
      </c>
      <c r="P182" s="23"/>
      <c r="Q182" s="20"/>
      <c r="R182" s="24"/>
      <c r="S182" s="772" t="s">
        <v>10164</v>
      </c>
      <c r="T182" s="23"/>
      <c r="U182" s="20"/>
      <c r="V182" s="24"/>
      <c r="W182" s="772" t="s">
        <v>10164</v>
      </c>
      <c r="X182" s="23"/>
      <c r="Y182" s="20"/>
      <c r="Z182" s="756"/>
      <c r="AA182" s="776"/>
      <c r="AB182" s="777"/>
      <c r="AC182" s="20"/>
      <c r="AD182" s="24"/>
      <c r="AE182" s="772" t="s">
        <v>10133</v>
      </c>
      <c r="AF182" s="29"/>
      <c r="AH182" s="190" t="str">
        <f>IF(AG182&lt;&gt;"",VLOOKUP(AG182,MAGV!$B$6:$G$172,2,0),"")</f>
        <v/>
      </c>
      <c r="AI182" s="44" t="str">
        <f t="shared" si="3"/>
        <v/>
      </c>
    </row>
    <row r="183" spans="1:35" ht="13.5" customHeight="1" x14ac:dyDescent="0.25">
      <c r="A183" s="367"/>
      <c r="B183" s="102"/>
      <c r="C183" s="994" t="s">
        <v>547</v>
      </c>
      <c r="D183" s="78" t="str">
        <f>AG179&amp;".5"</f>
        <v>Đ06.5</v>
      </c>
      <c r="E183" s="25"/>
      <c r="F183" s="26"/>
      <c r="G183" s="26"/>
      <c r="H183" s="770"/>
      <c r="I183" s="25"/>
      <c r="J183" s="28"/>
      <c r="K183" s="770"/>
      <c r="L183" s="29"/>
      <c r="M183" s="25"/>
      <c r="N183" s="28"/>
      <c r="O183" s="26"/>
      <c r="P183" s="29"/>
      <c r="Q183" s="25"/>
      <c r="R183" s="27"/>
      <c r="S183" s="26"/>
      <c r="T183" s="29"/>
      <c r="U183" s="25"/>
      <c r="V183" s="27"/>
      <c r="W183" s="26"/>
      <c r="X183" s="29"/>
      <c r="Y183" s="25"/>
      <c r="Z183" s="33"/>
      <c r="AA183" s="778"/>
      <c r="AB183" s="779"/>
      <c r="AC183" s="25"/>
      <c r="AD183" s="27"/>
      <c r="AE183" s="26"/>
      <c r="AF183" s="29"/>
      <c r="AH183" s="190" t="str">
        <f>IF(AG183&lt;&gt;"",VLOOKUP(AG183,MAGV!$B$6:$G$172,2,0),"")</f>
        <v/>
      </c>
      <c r="AI183" s="44" t="str">
        <f t="shared" si="3"/>
        <v/>
      </c>
    </row>
    <row r="184" spans="1:35" ht="13.5" customHeight="1" x14ac:dyDescent="0.25">
      <c r="A184" s="367"/>
      <c r="B184" s="102"/>
      <c r="C184" s="994"/>
      <c r="D184" s="78" t="str">
        <f>AG179&amp;".6"</f>
        <v>Đ06.6</v>
      </c>
      <c r="E184" s="25"/>
      <c r="F184" s="26"/>
      <c r="G184" s="783"/>
      <c r="H184" s="770"/>
      <c r="I184" s="25"/>
      <c r="J184" s="28"/>
      <c r="K184" s="784"/>
      <c r="L184" s="29"/>
      <c r="M184" s="25"/>
      <c r="N184" s="28"/>
      <c r="O184" s="783"/>
      <c r="P184" s="29"/>
      <c r="Q184" s="25"/>
      <c r="R184" s="27"/>
      <c r="S184" s="783"/>
      <c r="T184" s="29"/>
      <c r="U184" s="25"/>
      <c r="V184" s="27"/>
      <c r="W184" s="26"/>
      <c r="X184" s="29"/>
      <c r="Y184" s="25"/>
      <c r="Z184" s="33"/>
      <c r="AA184" s="778"/>
      <c r="AB184" s="779"/>
      <c r="AC184" s="25"/>
      <c r="AD184" s="27"/>
      <c r="AE184" s="26"/>
      <c r="AF184" s="29"/>
      <c r="AH184" s="190" t="str">
        <f>IF(AG184&lt;&gt;"",VLOOKUP(AG184,MAGV!$B$6:$G$172,2,0),"")</f>
        <v/>
      </c>
      <c r="AI184" s="44" t="str">
        <f t="shared" si="3"/>
        <v/>
      </c>
    </row>
    <row r="185" spans="1:35" ht="13.5" customHeight="1" x14ac:dyDescent="0.25">
      <c r="A185" s="368">
        <v>7</v>
      </c>
      <c r="B185" s="101" t="str">
        <f>IF(AG185&lt;&gt;"",AH185,"")</f>
        <v>Th. Th.Dũng</v>
      </c>
      <c r="C185" s="992" t="s">
        <v>0</v>
      </c>
      <c r="D185" s="79" t="str">
        <f>AG185&amp;".1"</f>
        <v>Đ22.1</v>
      </c>
      <c r="E185" s="15" t="s">
        <v>6637</v>
      </c>
      <c r="F185" s="16">
        <v>3</v>
      </c>
      <c r="G185" s="16" t="s">
        <v>10104</v>
      </c>
      <c r="H185" s="18"/>
      <c r="I185" s="15" t="s">
        <v>6637</v>
      </c>
      <c r="J185" s="18">
        <v>4</v>
      </c>
      <c r="K185" s="780" t="s">
        <v>10104</v>
      </c>
      <c r="L185" s="19"/>
      <c r="M185" s="15" t="s">
        <v>6637</v>
      </c>
      <c r="N185" s="18">
        <v>4</v>
      </c>
      <c r="O185" s="16" t="s">
        <v>10104</v>
      </c>
      <c r="P185" s="19"/>
      <c r="Q185" s="15" t="s">
        <v>6637</v>
      </c>
      <c r="R185" s="17">
        <v>4</v>
      </c>
      <c r="S185" s="16" t="s">
        <v>10104</v>
      </c>
      <c r="T185" s="19"/>
      <c r="U185" s="15" t="s">
        <v>6637</v>
      </c>
      <c r="V185" s="18">
        <v>4</v>
      </c>
      <c r="W185" s="16" t="s">
        <v>10104</v>
      </c>
      <c r="X185" s="19"/>
      <c r="Y185" s="15"/>
      <c r="Z185" s="18"/>
      <c r="AA185" s="16"/>
      <c r="AB185" s="19"/>
      <c r="AC185" s="15"/>
      <c r="AD185" s="17"/>
      <c r="AE185" s="16"/>
      <c r="AF185" s="19"/>
      <c r="AG185" s="189" t="s">
        <v>800</v>
      </c>
      <c r="AH185" s="190" t="str">
        <f>IF(AG185&lt;&gt;"",VLOOKUP(AG185,MAGV!$B$6:$G$172,2,0),"")</f>
        <v>Th. Th.Dũng</v>
      </c>
      <c r="AI185" s="44">
        <f t="shared" si="3"/>
        <v>19</v>
      </c>
    </row>
    <row r="186" spans="1:35" ht="13.5" customHeight="1" x14ac:dyDescent="0.25">
      <c r="A186" s="367"/>
      <c r="B186" s="104">
        <f>SUM(F185:F190,J185:J190,N185:N190,R185:R190,V185:V190,Z185:Z190,AD185:AD190)</f>
        <v>19</v>
      </c>
      <c r="C186" s="993"/>
      <c r="D186" s="78" t="str">
        <f>AG185&amp;".2"</f>
        <v>Đ22.2</v>
      </c>
      <c r="E186" s="771"/>
      <c r="F186" s="22"/>
      <c r="G186" s="772" t="s">
        <v>7420</v>
      </c>
      <c r="H186" s="23"/>
      <c r="I186" s="20"/>
      <c r="J186" s="22"/>
      <c r="K186" s="773" t="s">
        <v>7420</v>
      </c>
      <c r="L186" s="23"/>
      <c r="M186" s="20"/>
      <c r="N186" s="22"/>
      <c r="O186" s="772" t="s">
        <v>7420</v>
      </c>
      <c r="P186" s="23"/>
      <c r="Q186" s="20"/>
      <c r="R186" s="24"/>
      <c r="S186" s="772" t="s">
        <v>7420</v>
      </c>
      <c r="T186" s="23"/>
      <c r="U186" s="20"/>
      <c r="V186" s="24"/>
      <c r="W186" s="772" t="s">
        <v>7420</v>
      </c>
      <c r="X186" s="23"/>
      <c r="Y186" s="20"/>
      <c r="Z186" s="24"/>
      <c r="AA186" s="772"/>
      <c r="AB186" s="23"/>
      <c r="AC186" s="20"/>
      <c r="AD186" s="24"/>
      <c r="AE186" s="772"/>
      <c r="AF186" s="23"/>
      <c r="AH186" s="190" t="str">
        <f>IF(AG186&lt;&gt;"",VLOOKUP(AG186,MAGV!$B$6:$G$172,2,0),"")</f>
        <v/>
      </c>
      <c r="AI186" s="44" t="str">
        <f t="shared" si="3"/>
        <v/>
      </c>
    </row>
    <row r="187" spans="1:35" ht="13.5" customHeight="1" x14ac:dyDescent="0.25">
      <c r="A187" s="367"/>
      <c r="B187" s="102"/>
      <c r="C187" s="990" t="s">
        <v>1</v>
      </c>
      <c r="D187" s="78" t="str">
        <f>AG185&amp;".3"</f>
        <v>Đ22.3</v>
      </c>
      <c r="E187" s="753"/>
      <c r="F187" s="757"/>
      <c r="G187" s="757"/>
      <c r="H187" s="774"/>
      <c r="I187" s="753"/>
      <c r="J187" s="755"/>
      <c r="K187" s="774"/>
      <c r="L187" s="758"/>
      <c r="M187" s="753"/>
      <c r="N187" s="754"/>
      <c r="O187" s="757"/>
      <c r="P187" s="758"/>
      <c r="Q187" s="753"/>
      <c r="R187" s="755"/>
      <c r="S187" s="757"/>
      <c r="T187" s="758"/>
      <c r="U187" s="753"/>
      <c r="V187" s="754"/>
      <c r="W187" s="782"/>
      <c r="X187" s="758"/>
      <c r="Y187" s="753"/>
      <c r="Z187" s="754"/>
      <c r="AA187" s="757"/>
      <c r="AB187" s="758"/>
      <c r="AC187" s="753"/>
      <c r="AD187" s="755"/>
      <c r="AE187" s="757"/>
      <c r="AF187" s="29"/>
      <c r="AH187" s="190" t="str">
        <f>IF(AG187&lt;&gt;"",VLOOKUP(AG187,MAGV!$B$6:$G$172,2,0),"")</f>
        <v/>
      </c>
      <c r="AI187" s="44" t="str">
        <f t="shared" si="3"/>
        <v/>
      </c>
    </row>
    <row r="188" spans="1:35" ht="13.5" customHeight="1" x14ac:dyDescent="0.25">
      <c r="A188" s="367"/>
      <c r="B188" s="102"/>
      <c r="C188" s="991"/>
      <c r="D188" s="78" t="str">
        <f>AG185&amp;".4"</f>
        <v>Đ22.4</v>
      </c>
      <c r="E188" s="20"/>
      <c r="F188" s="21"/>
      <c r="G188" s="772"/>
      <c r="H188" s="775"/>
      <c r="I188" s="20"/>
      <c r="J188" s="22"/>
      <c r="K188" s="773"/>
      <c r="L188" s="23"/>
      <c r="M188" s="20"/>
      <c r="N188" s="22"/>
      <c r="O188" s="772"/>
      <c r="P188" s="23"/>
      <c r="Q188" s="20"/>
      <c r="R188" s="24"/>
      <c r="S188" s="772"/>
      <c r="T188" s="23"/>
      <c r="U188" s="20"/>
      <c r="V188" s="24"/>
      <c r="W188" s="772"/>
      <c r="X188" s="23"/>
      <c r="Y188" s="20"/>
      <c r="Z188" s="756"/>
      <c r="AA188" s="776"/>
      <c r="AB188" s="777"/>
      <c r="AC188" s="20"/>
      <c r="AD188" s="24"/>
      <c r="AE188" s="772"/>
      <c r="AF188" s="29"/>
      <c r="AH188" s="190" t="str">
        <f>IF(AG188&lt;&gt;"",VLOOKUP(AG188,MAGV!$B$6:$G$172,2,0),"")</f>
        <v/>
      </c>
      <c r="AI188" s="44" t="str">
        <f t="shared" si="3"/>
        <v/>
      </c>
    </row>
    <row r="189" spans="1:35" ht="13.5" customHeight="1" x14ac:dyDescent="0.25">
      <c r="A189" s="367"/>
      <c r="B189" s="102"/>
      <c r="C189" s="994" t="s">
        <v>547</v>
      </c>
      <c r="D189" s="78" t="str">
        <f>AG185&amp;".5"</f>
        <v>Đ22.5</v>
      </c>
      <c r="E189" s="25"/>
      <c r="F189" s="26"/>
      <c r="G189" s="26"/>
      <c r="H189" s="770"/>
      <c r="I189" s="25"/>
      <c r="J189" s="28"/>
      <c r="K189" s="770"/>
      <c r="L189" s="29"/>
      <c r="M189" s="25"/>
      <c r="N189" s="28"/>
      <c r="O189" s="26"/>
      <c r="P189" s="29"/>
      <c r="Q189" s="25"/>
      <c r="R189" s="27"/>
      <c r="S189" s="26"/>
      <c r="T189" s="29"/>
      <c r="U189" s="25"/>
      <c r="V189" s="27"/>
      <c r="W189" s="26"/>
      <c r="X189" s="29"/>
      <c r="Y189" s="25"/>
      <c r="Z189" s="33"/>
      <c r="AA189" s="778"/>
      <c r="AB189" s="779"/>
      <c r="AC189" s="25"/>
      <c r="AD189" s="27"/>
      <c r="AE189" s="26"/>
      <c r="AF189" s="29"/>
      <c r="AH189" s="190" t="str">
        <f>IF(AG189&lt;&gt;"",VLOOKUP(AG189,MAGV!$B$6:$G$172,2,0),"")</f>
        <v/>
      </c>
      <c r="AI189" s="44" t="str">
        <f t="shared" si="3"/>
        <v/>
      </c>
    </row>
    <row r="190" spans="1:35" ht="13.5" customHeight="1" x14ac:dyDescent="0.25">
      <c r="A190" s="367"/>
      <c r="B190" s="102"/>
      <c r="C190" s="994"/>
      <c r="D190" s="78" t="str">
        <f>AG185&amp;".6"</f>
        <v>Đ22.6</v>
      </c>
      <c r="E190" s="25"/>
      <c r="F190" s="26"/>
      <c r="G190" s="783"/>
      <c r="H190" s="770"/>
      <c r="I190" s="25"/>
      <c r="J190" s="28"/>
      <c r="K190" s="784"/>
      <c r="L190" s="29"/>
      <c r="M190" s="25"/>
      <c r="N190" s="28"/>
      <c r="O190" s="783"/>
      <c r="P190" s="29"/>
      <c r="Q190" s="25"/>
      <c r="R190" s="27"/>
      <c r="S190" s="783"/>
      <c r="T190" s="29"/>
      <c r="U190" s="25"/>
      <c r="V190" s="27"/>
      <c r="W190" s="783"/>
      <c r="X190" s="29"/>
      <c r="Y190" s="25"/>
      <c r="Z190" s="33"/>
      <c r="AA190" s="793"/>
      <c r="AB190" s="779"/>
      <c r="AC190" s="25"/>
      <c r="AD190" s="27"/>
      <c r="AE190" s="783"/>
      <c r="AF190" s="29"/>
      <c r="AH190" s="190" t="str">
        <f>IF(AG190&lt;&gt;"",VLOOKUP(AG190,MAGV!$B$6:$G$172,2,0),"")</f>
        <v/>
      </c>
      <c r="AI190" s="44" t="str">
        <f t="shared" si="3"/>
        <v/>
      </c>
    </row>
    <row r="191" spans="1:35" ht="13.5" customHeight="1" x14ac:dyDescent="0.25">
      <c r="A191" s="368">
        <v>8</v>
      </c>
      <c r="B191" s="101" t="str">
        <f>IF(AG191&lt;&gt;"",AH191,"")</f>
        <v>C.Giang</v>
      </c>
      <c r="C191" s="992" t="s">
        <v>0</v>
      </c>
      <c r="D191" s="79" t="str">
        <f>AG191&amp;".1"</f>
        <v>Đ46.1</v>
      </c>
      <c r="E191" s="15"/>
      <c r="F191" s="16"/>
      <c r="G191" s="16"/>
      <c r="H191" s="18"/>
      <c r="I191" s="15"/>
      <c r="J191" s="18"/>
      <c r="K191" s="780"/>
      <c r="L191" s="19"/>
      <c r="M191" s="15"/>
      <c r="N191" s="18"/>
      <c r="O191" s="16"/>
      <c r="P191" s="19"/>
      <c r="Q191" s="15"/>
      <c r="R191" s="17"/>
      <c r="S191" s="16"/>
      <c r="T191" s="19"/>
      <c r="U191" s="15"/>
      <c r="V191" s="18"/>
      <c r="W191" s="16"/>
      <c r="X191" s="19"/>
      <c r="Y191" s="15"/>
      <c r="Z191" s="18"/>
      <c r="AA191" s="16"/>
      <c r="AB191" s="19"/>
      <c r="AC191" s="15"/>
      <c r="AD191" s="17"/>
      <c r="AE191" s="16"/>
      <c r="AF191" s="19"/>
      <c r="AG191" s="189" t="s">
        <v>809</v>
      </c>
      <c r="AH191" s="190" t="str">
        <f>IF(AG191&lt;&gt;"",VLOOKUP(AG191,MAGV!$B$6:$G$172,2,0),"")</f>
        <v>C.Giang</v>
      </c>
      <c r="AI191" s="44">
        <f t="shared" si="3"/>
        <v>0</v>
      </c>
    </row>
    <row r="192" spans="1:35" ht="13.5" customHeight="1" x14ac:dyDescent="0.25">
      <c r="A192" s="367"/>
      <c r="B192" s="104">
        <f>SUM(F191:F196,J191:J196,N191:N196,R191:R196,V191:V196,Z191:Z196,AD191:AD196)</f>
        <v>0</v>
      </c>
      <c r="C192" s="993"/>
      <c r="D192" s="78" t="str">
        <f>AG191&amp;".2"</f>
        <v>Đ46.2</v>
      </c>
      <c r="E192" s="771"/>
      <c r="F192" s="22"/>
      <c r="G192" s="772"/>
      <c r="H192" s="23"/>
      <c r="I192" s="20"/>
      <c r="J192" s="22"/>
      <c r="K192" s="773"/>
      <c r="L192" s="23"/>
      <c r="M192" s="20"/>
      <c r="N192" s="22"/>
      <c r="O192" s="772"/>
      <c r="P192" s="23"/>
      <c r="Q192" s="20"/>
      <c r="R192" s="24"/>
      <c r="S192" s="772"/>
      <c r="T192" s="23"/>
      <c r="U192" s="20"/>
      <c r="V192" s="24"/>
      <c r="W192" s="772"/>
      <c r="X192" s="23"/>
      <c r="Y192" s="20"/>
      <c r="Z192" s="24"/>
      <c r="AA192" s="772"/>
      <c r="AB192" s="23"/>
      <c r="AC192" s="20"/>
      <c r="AD192" s="24"/>
      <c r="AE192" s="21"/>
      <c r="AF192" s="23"/>
      <c r="AH192" s="190" t="str">
        <f>IF(AG192&lt;&gt;"",VLOOKUP(AG192,MAGV!$B$6:$G$172,2,0),"")</f>
        <v/>
      </c>
      <c r="AI192" s="44" t="str">
        <f t="shared" si="3"/>
        <v/>
      </c>
    </row>
    <row r="193" spans="1:35" ht="13.5" customHeight="1" x14ac:dyDescent="0.25">
      <c r="A193" s="367"/>
      <c r="B193" s="102"/>
      <c r="C193" s="990" t="s">
        <v>1</v>
      </c>
      <c r="D193" s="78" t="str">
        <f>AG191&amp;".3"</f>
        <v>Đ46.3</v>
      </c>
      <c r="E193" s="753"/>
      <c r="F193" s="757"/>
      <c r="G193" s="757"/>
      <c r="H193" s="774"/>
      <c r="I193" s="753"/>
      <c r="J193" s="755"/>
      <c r="K193" s="774"/>
      <c r="L193" s="758"/>
      <c r="M193" s="753"/>
      <c r="N193" s="754"/>
      <c r="O193" s="757"/>
      <c r="P193" s="758"/>
      <c r="Q193" s="753"/>
      <c r="R193" s="755"/>
      <c r="S193" s="782"/>
      <c r="T193" s="758"/>
      <c r="U193" s="753"/>
      <c r="V193" s="754"/>
      <c r="W193" s="757"/>
      <c r="X193" s="758"/>
      <c r="Y193" s="753"/>
      <c r="Z193" s="754"/>
      <c r="AA193" s="757"/>
      <c r="AB193" s="758"/>
      <c r="AC193" s="753"/>
      <c r="AD193" s="755"/>
      <c r="AE193" s="757"/>
      <c r="AF193" s="29"/>
      <c r="AH193" s="190" t="str">
        <f>IF(AG193&lt;&gt;"",VLOOKUP(AG193,MAGV!$B$6:$G$172,2,0),"")</f>
        <v/>
      </c>
      <c r="AI193" s="44" t="str">
        <f t="shared" si="3"/>
        <v/>
      </c>
    </row>
    <row r="194" spans="1:35" ht="13.5" customHeight="1" x14ac:dyDescent="0.25">
      <c r="A194" s="367"/>
      <c r="B194" s="102"/>
      <c r="C194" s="991"/>
      <c r="D194" s="78" t="str">
        <f>AG191&amp;".4"</f>
        <v>Đ46.4</v>
      </c>
      <c r="E194" s="20"/>
      <c r="F194" s="21"/>
      <c r="G194" s="772"/>
      <c r="H194" s="775"/>
      <c r="I194" s="20"/>
      <c r="J194" s="22"/>
      <c r="K194" s="773"/>
      <c r="L194" s="23"/>
      <c r="M194" s="20"/>
      <c r="N194" s="22"/>
      <c r="O194" s="772"/>
      <c r="P194" s="23"/>
      <c r="Q194" s="20"/>
      <c r="R194" s="24"/>
      <c r="S194" s="772"/>
      <c r="T194" s="23"/>
      <c r="U194" s="20"/>
      <c r="V194" s="24"/>
      <c r="W194" s="772"/>
      <c r="X194" s="23"/>
      <c r="Y194" s="20"/>
      <c r="Z194" s="756"/>
      <c r="AA194" s="776"/>
      <c r="AB194" s="777"/>
      <c r="AC194" s="20"/>
      <c r="AD194" s="24"/>
      <c r="AE194" s="21"/>
      <c r="AF194" s="29"/>
      <c r="AH194" s="190" t="str">
        <f>IF(AG194&lt;&gt;"",VLOOKUP(AG194,MAGV!$B$6:$G$172,2,0),"")</f>
        <v/>
      </c>
      <c r="AI194" s="44" t="str">
        <f t="shared" si="3"/>
        <v/>
      </c>
    </row>
    <row r="195" spans="1:35" ht="13.5" customHeight="1" x14ac:dyDescent="0.25">
      <c r="A195" s="367"/>
      <c r="B195" s="102"/>
      <c r="C195" s="994" t="s">
        <v>547</v>
      </c>
      <c r="D195" s="78" t="str">
        <f>AG191&amp;".5"</f>
        <v>Đ46.5</v>
      </c>
      <c r="E195" s="25"/>
      <c r="F195" s="26"/>
      <c r="G195" s="26"/>
      <c r="H195" s="770"/>
      <c r="I195" s="25"/>
      <c r="J195" s="28"/>
      <c r="K195" s="770"/>
      <c r="L195" s="29"/>
      <c r="M195" s="25"/>
      <c r="N195" s="28"/>
      <c r="O195" s="26"/>
      <c r="P195" s="29"/>
      <c r="Q195" s="25"/>
      <c r="R195" s="27"/>
      <c r="S195" s="26"/>
      <c r="T195" s="29"/>
      <c r="U195" s="25"/>
      <c r="V195" s="27"/>
      <c r="W195" s="26"/>
      <c r="X195" s="29"/>
      <c r="Y195" s="25"/>
      <c r="Z195" s="33"/>
      <c r="AA195" s="778"/>
      <c r="AB195" s="779"/>
      <c r="AC195" s="25"/>
      <c r="AD195" s="27"/>
      <c r="AE195" s="26"/>
      <c r="AF195" s="29"/>
      <c r="AH195" s="190" t="str">
        <f>IF(AG195&lt;&gt;"",VLOOKUP(AG195,MAGV!$B$6:$G$172,2,0),"")</f>
        <v/>
      </c>
      <c r="AI195" s="44" t="str">
        <f t="shared" si="3"/>
        <v/>
      </c>
    </row>
    <row r="196" spans="1:35" ht="13.5" customHeight="1" x14ac:dyDescent="0.25">
      <c r="A196" s="369"/>
      <c r="B196" s="103"/>
      <c r="C196" s="995"/>
      <c r="D196" s="78" t="str">
        <f>AG191&amp;".6"</f>
        <v>Đ46.6</v>
      </c>
      <c r="E196" s="40"/>
      <c r="F196" s="350"/>
      <c r="G196" s="350"/>
      <c r="H196" s="785"/>
      <c r="I196" s="40"/>
      <c r="J196" s="42"/>
      <c r="K196" s="785"/>
      <c r="L196" s="349"/>
      <c r="M196" s="40"/>
      <c r="N196" s="42"/>
      <c r="O196" s="350"/>
      <c r="P196" s="349"/>
      <c r="Q196" s="40"/>
      <c r="R196" s="41"/>
      <c r="S196" s="350"/>
      <c r="T196" s="349"/>
      <c r="U196" s="40"/>
      <c r="V196" s="41"/>
      <c r="W196" s="350"/>
      <c r="X196" s="349"/>
      <c r="Y196" s="40"/>
      <c r="Z196" s="43"/>
      <c r="AA196" s="787"/>
      <c r="AB196" s="788"/>
      <c r="AC196" s="40"/>
      <c r="AD196" s="41"/>
      <c r="AE196" s="350"/>
      <c r="AF196" s="29"/>
      <c r="AH196" s="190" t="str">
        <f>IF(AG196&lt;&gt;"",VLOOKUP(AG196,MAGV!$B$6:$G$172,2,0),"")</f>
        <v/>
      </c>
      <c r="AI196" s="44" t="str">
        <f t="shared" si="3"/>
        <v/>
      </c>
    </row>
    <row r="197" spans="1:35" ht="13.5" customHeight="1" x14ac:dyDescent="0.25">
      <c r="A197" s="368">
        <v>9</v>
      </c>
      <c r="B197" s="101" t="str">
        <f>IF(AG197&lt;&gt;"",AH197,"")</f>
        <v>C. Tr.Hằng</v>
      </c>
      <c r="C197" s="992" t="s">
        <v>0</v>
      </c>
      <c r="D197" s="79" t="str">
        <f>AG197&amp;".1"</f>
        <v>Đ32.1</v>
      </c>
      <c r="E197" s="15"/>
      <c r="F197" s="16"/>
      <c r="G197" s="16"/>
      <c r="H197" s="18"/>
      <c r="I197" s="15"/>
      <c r="J197" s="18"/>
      <c r="K197" s="780"/>
      <c r="L197" s="19"/>
      <c r="M197" s="15"/>
      <c r="N197" s="18"/>
      <c r="O197" s="16"/>
      <c r="P197" s="19"/>
      <c r="Q197" s="15"/>
      <c r="R197" s="17"/>
      <c r="S197" s="16"/>
      <c r="T197" s="19"/>
      <c r="U197" s="15"/>
      <c r="V197" s="18"/>
      <c r="W197" s="16"/>
      <c r="X197" s="19"/>
      <c r="Y197" s="15"/>
      <c r="Z197" s="18"/>
      <c r="AA197" s="16"/>
      <c r="AB197" s="19"/>
      <c r="AC197" s="15"/>
      <c r="AD197" s="17"/>
      <c r="AE197" s="16"/>
      <c r="AF197" s="19"/>
      <c r="AG197" s="189" t="s">
        <v>795</v>
      </c>
      <c r="AH197" s="190" t="str">
        <f>IF(AG197&lt;&gt;"",VLOOKUP(AG197,MAGV!$B$6:$G$172,2,0),"")</f>
        <v>C. Tr.Hằng</v>
      </c>
      <c r="AI197" s="44">
        <f t="shared" si="3"/>
        <v>12</v>
      </c>
    </row>
    <row r="198" spans="1:35" ht="13.5" customHeight="1" x14ac:dyDescent="0.25">
      <c r="A198" s="367"/>
      <c r="B198" s="104">
        <f>SUM(F197:F202,J197:J202,N197:N202,R197:R202,V197:V202,Z197:Z202,AD197:AD202)</f>
        <v>12</v>
      </c>
      <c r="C198" s="993"/>
      <c r="D198" s="78" t="str">
        <f>AG197&amp;".2"</f>
        <v>Đ32.2</v>
      </c>
      <c r="E198" s="771"/>
      <c r="F198" s="22"/>
      <c r="G198" s="772"/>
      <c r="H198" s="23"/>
      <c r="I198" s="20"/>
      <c r="J198" s="22"/>
      <c r="K198" s="773"/>
      <c r="L198" s="23"/>
      <c r="M198" s="20"/>
      <c r="N198" s="22"/>
      <c r="O198" s="772"/>
      <c r="P198" s="23"/>
      <c r="Q198" s="20"/>
      <c r="R198" s="24"/>
      <c r="S198" s="772"/>
      <c r="T198" s="23"/>
      <c r="U198" s="20"/>
      <c r="V198" s="24"/>
      <c r="W198" s="772"/>
      <c r="X198" s="23"/>
      <c r="Y198" s="20"/>
      <c r="Z198" s="24"/>
      <c r="AA198" s="772"/>
      <c r="AB198" s="23"/>
      <c r="AC198" s="20"/>
      <c r="AD198" s="24"/>
      <c r="AE198" s="772"/>
      <c r="AF198" s="23"/>
      <c r="AH198" s="190" t="str">
        <f>IF(AG198&lt;&gt;"",VLOOKUP(AG198,MAGV!$B$6:$G$172,2,0),"")</f>
        <v/>
      </c>
      <c r="AI198" s="44" t="str">
        <f t="shared" si="3"/>
        <v/>
      </c>
    </row>
    <row r="199" spans="1:35" ht="13.5" customHeight="1" x14ac:dyDescent="0.25">
      <c r="A199" s="367"/>
      <c r="B199" s="102"/>
      <c r="C199" s="990" t="s">
        <v>1</v>
      </c>
      <c r="D199" s="78" t="str">
        <f>AG197&amp;".3"</f>
        <v>Đ32.3</v>
      </c>
      <c r="E199" s="753"/>
      <c r="F199" s="757"/>
      <c r="G199" s="757"/>
      <c r="H199" s="774"/>
      <c r="I199" s="753" t="s">
        <v>6661</v>
      </c>
      <c r="J199" s="755">
        <v>4</v>
      </c>
      <c r="K199" s="774" t="s">
        <v>418</v>
      </c>
      <c r="L199" s="758"/>
      <c r="M199" s="753"/>
      <c r="N199" s="754"/>
      <c r="O199" s="757"/>
      <c r="P199" s="758"/>
      <c r="Q199" s="753" t="s">
        <v>6661</v>
      </c>
      <c r="R199" s="755">
        <v>4</v>
      </c>
      <c r="S199" s="757" t="s">
        <v>418</v>
      </c>
      <c r="T199" s="758"/>
      <c r="U199" s="753" t="s">
        <v>6661</v>
      </c>
      <c r="V199" s="754">
        <v>4</v>
      </c>
      <c r="W199" s="757" t="s">
        <v>418</v>
      </c>
      <c r="X199" s="758"/>
      <c r="Y199" s="753"/>
      <c r="Z199" s="754"/>
      <c r="AA199" s="757"/>
      <c r="AB199" s="758"/>
      <c r="AC199" s="753"/>
      <c r="AD199" s="755"/>
      <c r="AE199" s="757"/>
      <c r="AF199" s="29"/>
      <c r="AH199" s="190" t="str">
        <f>IF(AG199&lt;&gt;"",VLOOKUP(AG199,MAGV!$B$6:$G$172,2,0),"")</f>
        <v/>
      </c>
      <c r="AI199" s="44" t="str">
        <f t="shared" si="3"/>
        <v/>
      </c>
    </row>
    <row r="200" spans="1:35" ht="13.5" customHeight="1" x14ac:dyDescent="0.25">
      <c r="A200" s="367"/>
      <c r="B200" s="102"/>
      <c r="C200" s="991"/>
      <c r="D200" s="78" t="str">
        <f>AG197&amp;".4"</f>
        <v>Đ32.4</v>
      </c>
      <c r="E200" s="20"/>
      <c r="F200" s="21"/>
      <c r="G200" s="772"/>
      <c r="H200" s="775"/>
      <c r="I200" s="20"/>
      <c r="J200" s="22"/>
      <c r="K200" s="773" t="s">
        <v>8551</v>
      </c>
      <c r="L200" s="23"/>
      <c r="M200" s="20"/>
      <c r="N200" s="22"/>
      <c r="O200" s="772"/>
      <c r="P200" s="23"/>
      <c r="Q200" s="20"/>
      <c r="R200" s="24"/>
      <c r="S200" s="772" t="s">
        <v>8551</v>
      </c>
      <c r="T200" s="23"/>
      <c r="U200" s="20"/>
      <c r="V200" s="24"/>
      <c r="W200" s="772" t="s">
        <v>8551</v>
      </c>
      <c r="X200" s="23"/>
      <c r="Y200" s="20"/>
      <c r="Z200" s="756"/>
      <c r="AA200" s="776"/>
      <c r="AB200" s="777"/>
      <c r="AC200" s="20"/>
      <c r="AD200" s="24"/>
      <c r="AE200" s="772"/>
      <c r="AF200" s="29"/>
      <c r="AH200" s="190" t="str">
        <f>IF(AG300&lt;&gt;"",VLOOKUP(AG300,MAGV!$B$6:$G$172,2,0),"")</f>
        <v/>
      </c>
      <c r="AI200" s="44" t="str">
        <f t="shared" ref="AI200:AI231" si="4">IF(AG300&lt;&gt;"",B201,"")</f>
        <v/>
      </c>
    </row>
    <row r="201" spans="1:35" ht="13.5" customHeight="1" x14ac:dyDescent="0.25">
      <c r="A201" s="367"/>
      <c r="B201" s="102"/>
      <c r="C201" s="994" t="s">
        <v>547</v>
      </c>
      <c r="D201" s="78" t="str">
        <f>AG197&amp;".5"</f>
        <v>Đ32.5</v>
      </c>
      <c r="E201" s="25"/>
      <c r="F201" s="26"/>
      <c r="G201" s="26"/>
      <c r="H201" s="770"/>
      <c r="I201" s="25"/>
      <c r="J201" s="28"/>
      <c r="K201" s="770"/>
      <c r="L201" s="29"/>
      <c r="M201" s="25"/>
      <c r="N201" s="28"/>
      <c r="O201" s="26"/>
      <c r="P201" s="29"/>
      <c r="Q201" s="25"/>
      <c r="R201" s="27"/>
      <c r="S201" s="26"/>
      <c r="T201" s="29"/>
      <c r="U201" s="25"/>
      <c r="V201" s="27"/>
      <c r="W201" s="26"/>
      <c r="X201" s="29"/>
      <c r="Y201" s="25"/>
      <c r="Z201" s="33"/>
      <c r="AA201" s="778"/>
      <c r="AB201" s="779"/>
      <c r="AC201" s="25"/>
      <c r="AD201" s="27"/>
      <c r="AE201" s="26"/>
      <c r="AF201" s="29"/>
      <c r="AH201" s="190" t="str">
        <f>IF(AG301&lt;&gt;"",VLOOKUP(AG301,MAGV!$B$6:$G$172,2,0),"")</f>
        <v/>
      </c>
      <c r="AI201" s="44" t="str">
        <f t="shared" si="4"/>
        <v/>
      </c>
    </row>
    <row r="202" spans="1:35" ht="13.5" customHeight="1" x14ac:dyDescent="0.25">
      <c r="A202" s="367"/>
      <c r="B202" s="102"/>
      <c r="C202" s="994"/>
      <c r="D202" s="78" t="str">
        <f>AG197&amp;".6"</f>
        <v>Đ32.6</v>
      </c>
      <c r="E202" s="25"/>
      <c r="F202" s="26"/>
      <c r="G202" s="783"/>
      <c r="H202" s="770"/>
      <c r="I202" s="25"/>
      <c r="J202" s="28"/>
      <c r="K202" s="784"/>
      <c r="L202" s="29"/>
      <c r="M202" s="25"/>
      <c r="N202" s="28"/>
      <c r="O202" s="783"/>
      <c r="P202" s="29"/>
      <c r="Q202" s="25"/>
      <c r="R202" s="27"/>
      <c r="S202" s="783"/>
      <c r="T202" s="29"/>
      <c r="U202" s="25"/>
      <c r="V202" s="27"/>
      <c r="W202" s="783"/>
      <c r="X202" s="29"/>
      <c r="Y202" s="25"/>
      <c r="Z202" s="33"/>
      <c r="AA202" s="778"/>
      <c r="AB202" s="779"/>
      <c r="AC202" s="25"/>
      <c r="AD202" s="27"/>
      <c r="AE202" s="26"/>
      <c r="AF202" s="29"/>
      <c r="AH202" s="190" t="str">
        <f>IF(AG302&lt;&gt;"",VLOOKUP(AG302,MAGV!$B$6:$G$172,2,0),"")</f>
        <v/>
      </c>
      <c r="AI202" s="44" t="str">
        <f t="shared" si="4"/>
        <v/>
      </c>
    </row>
    <row r="203" spans="1:35" ht="13.5" customHeight="1" x14ac:dyDescent="0.25">
      <c r="A203" s="368">
        <v>10</v>
      </c>
      <c r="B203" s="101" t="str">
        <f>IF(AG203&lt;&gt;"",AH203,"")</f>
        <v>C. M.Hằng</v>
      </c>
      <c r="C203" s="992" t="s">
        <v>0</v>
      </c>
      <c r="D203" s="79" t="str">
        <f>AG303&amp;".1"</f>
        <v>.1</v>
      </c>
      <c r="E203" s="15"/>
      <c r="F203" s="16"/>
      <c r="G203" s="16"/>
      <c r="H203" s="18"/>
      <c r="I203" s="15"/>
      <c r="J203" s="18"/>
      <c r="K203" s="780"/>
      <c r="L203" s="19"/>
      <c r="M203" s="15"/>
      <c r="N203" s="18"/>
      <c r="O203" s="16"/>
      <c r="P203" s="19"/>
      <c r="Q203" s="15"/>
      <c r="R203" s="17"/>
      <c r="S203" s="16"/>
      <c r="T203" s="19"/>
      <c r="U203" s="15"/>
      <c r="V203" s="18"/>
      <c r="W203" s="16"/>
      <c r="X203" s="19"/>
      <c r="Y203" s="15"/>
      <c r="Z203" s="18"/>
      <c r="AA203" s="16"/>
      <c r="AB203" s="19"/>
      <c r="AC203" s="15"/>
      <c r="AD203" s="17"/>
      <c r="AE203" s="16"/>
      <c r="AF203" s="19"/>
      <c r="AG203" s="189" t="s">
        <v>816</v>
      </c>
      <c r="AH203" s="190" t="str">
        <f>IF(AG203&lt;&gt;"",VLOOKUP(AG203,MAGV!$B$6:$G$172,2,0),"")</f>
        <v>C. M.Hằng</v>
      </c>
      <c r="AI203" s="44" t="str">
        <f t="shared" si="4"/>
        <v/>
      </c>
    </row>
    <row r="204" spans="1:35" ht="13.5" customHeight="1" x14ac:dyDescent="0.25">
      <c r="A204" s="367"/>
      <c r="B204" s="104">
        <f>SUM(F203:F208,J203:J208,N203:N208,R203:R208,V203:V208,Z203:Z208,AD203:AD208)</f>
        <v>12</v>
      </c>
      <c r="C204" s="993"/>
      <c r="D204" s="78" t="str">
        <f>AG303&amp;".2"</f>
        <v>.2</v>
      </c>
      <c r="E204" s="771"/>
      <c r="F204" s="22"/>
      <c r="G204" s="772"/>
      <c r="H204" s="23"/>
      <c r="I204" s="20"/>
      <c r="J204" s="22"/>
      <c r="K204" s="773"/>
      <c r="L204" s="23"/>
      <c r="M204" s="20"/>
      <c r="N204" s="22"/>
      <c r="O204" s="772"/>
      <c r="P204" s="23"/>
      <c r="Q204" s="20"/>
      <c r="R204" s="24"/>
      <c r="S204" s="772"/>
      <c r="T204" s="23"/>
      <c r="U204" s="20"/>
      <c r="V204" s="24"/>
      <c r="W204" s="772"/>
      <c r="X204" s="23"/>
      <c r="Y204" s="20"/>
      <c r="Z204" s="24"/>
      <c r="AA204" s="772"/>
      <c r="AB204" s="23"/>
      <c r="AC204" s="20"/>
      <c r="AD204" s="24"/>
      <c r="AE204" s="772"/>
      <c r="AF204" s="23"/>
      <c r="AH204" s="190" t="str">
        <f>IF(AG304&lt;&gt;"",VLOOKUP(AG304,MAGV!$B$6:$G$172,2,0),"")</f>
        <v/>
      </c>
      <c r="AI204" s="44" t="str">
        <f t="shared" si="4"/>
        <v/>
      </c>
    </row>
    <row r="205" spans="1:35" ht="13.5" customHeight="1" x14ac:dyDescent="0.25">
      <c r="A205" s="367"/>
      <c r="B205" s="102"/>
      <c r="C205" s="990" t="s">
        <v>1</v>
      </c>
      <c r="D205" s="78" t="str">
        <f>AG303&amp;".3"</f>
        <v>.3</v>
      </c>
      <c r="E205" s="753"/>
      <c r="F205" s="757"/>
      <c r="G205" s="757"/>
      <c r="H205" s="774"/>
      <c r="I205" s="753" t="s">
        <v>6661</v>
      </c>
      <c r="J205" s="755">
        <v>4</v>
      </c>
      <c r="K205" s="774" t="s">
        <v>8450</v>
      </c>
      <c r="L205" s="758"/>
      <c r="M205" s="753"/>
      <c r="N205" s="754"/>
      <c r="O205" s="757"/>
      <c r="P205" s="758"/>
      <c r="Q205" s="753" t="s">
        <v>6661</v>
      </c>
      <c r="R205" s="755">
        <v>4</v>
      </c>
      <c r="S205" s="757" t="s">
        <v>8450</v>
      </c>
      <c r="T205" s="758"/>
      <c r="U205" s="753" t="s">
        <v>6661</v>
      </c>
      <c r="V205" s="754">
        <v>4</v>
      </c>
      <c r="W205" s="757" t="s">
        <v>8450</v>
      </c>
      <c r="X205" s="758"/>
      <c r="Y205" s="753"/>
      <c r="Z205" s="754"/>
      <c r="AA205" s="757"/>
      <c r="AB205" s="758"/>
      <c r="AC205" s="753"/>
      <c r="AD205" s="755"/>
      <c r="AE205" s="757"/>
      <c r="AF205" s="29"/>
      <c r="AH205" s="190"/>
      <c r="AI205" s="44">
        <f t="shared" si="4"/>
        <v>0</v>
      </c>
    </row>
    <row r="206" spans="1:35" ht="13.5" customHeight="1" x14ac:dyDescent="0.25">
      <c r="A206" s="367"/>
      <c r="B206" s="102"/>
      <c r="C206" s="991"/>
      <c r="D206" s="78" t="str">
        <f>AG303&amp;".4"</f>
        <v>.4</v>
      </c>
      <c r="E206" s="20"/>
      <c r="F206" s="21"/>
      <c r="G206" s="772"/>
      <c r="H206" s="775"/>
      <c r="I206" s="20"/>
      <c r="J206" s="22"/>
      <c r="K206" s="773" t="s">
        <v>8550</v>
      </c>
      <c r="L206" s="23"/>
      <c r="M206" s="20"/>
      <c r="N206" s="22"/>
      <c r="O206" s="772"/>
      <c r="P206" s="23"/>
      <c r="Q206" s="20"/>
      <c r="R206" s="24"/>
      <c r="S206" s="772" t="s">
        <v>8550</v>
      </c>
      <c r="T206" s="23"/>
      <c r="U206" s="20"/>
      <c r="V206" s="24"/>
      <c r="W206" s="772" t="s">
        <v>8550</v>
      </c>
      <c r="X206" s="23"/>
      <c r="Y206" s="20"/>
      <c r="Z206" s="756"/>
      <c r="AA206" s="776"/>
      <c r="AB206" s="777"/>
      <c r="AC206" s="20"/>
      <c r="AD206" s="24"/>
      <c r="AE206" s="772"/>
      <c r="AF206" s="29"/>
      <c r="AH206" s="190" t="str">
        <f>IF(AG306&lt;&gt;"",VLOOKUP(AG306,MAGV!$B$6:$G$172,2,0),"")</f>
        <v/>
      </c>
      <c r="AI206" s="44" t="str">
        <f t="shared" si="4"/>
        <v/>
      </c>
    </row>
    <row r="207" spans="1:35" ht="13.5" customHeight="1" x14ac:dyDescent="0.25">
      <c r="A207" s="367"/>
      <c r="B207" s="102"/>
      <c r="C207" s="994" t="s">
        <v>547</v>
      </c>
      <c r="D207" s="78" t="str">
        <f>AG303&amp;".5"</f>
        <v>.5</v>
      </c>
      <c r="E207" s="25"/>
      <c r="F207" s="26"/>
      <c r="G207" s="26"/>
      <c r="H207" s="770"/>
      <c r="I207" s="25"/>
      <c r="J207" s="28"/>
      <c r="K207" s="770"/>
      <c r="L207" s="29"/>
      <c r="M207" s="25"/>
      <c r="N207" s="28"/>
      <c r="O207" s="26"/>
      <c r="P207" s="29"/>
      <c r="Q207" s="25"/>
      <c r="R207" s="27"/>
      <c r="S207" s="26"/>
      <c r="T207" s="29"/>
      <c r="U207" s="25"/>
      <c r="V207" s="27"/>
      <c r="W207" s="26"/>
      <c r="X207" s="29"/>
      <c r="Y207" s="25"/>
      <c r="Z207" s="33"/>
      <c r="AA207" s="778"/>
      <c r="AB207" s="779"/>
      <c r="AC207" s="25"/>
      <c r="AD207" s="27"/>
      <c r="AE207" s="26"/>
      <c r="AF207" s="29"/>
      <c r="AH207" s="190" t="str">
        <f>IF(AG307&lt;&gt;"",VLOOKUP(AG307,MAGV!$B$6:$G$172,2,0),"")</f>
        <v/>
      </c>
      <c r="AI207" s="44" t="str">
        <f t="shared" si="4"/>
        <v/>
      </c>
    </row>
    <row r="208" spans="1:35" ht="13.5" customHeight="1" x14ac:dyDescent="0.25">
      <c r="A208" s="367"/>
      <c r="B208" s="102"/>
      <c r="C208" s="994"/>
      <c r="D208" s="78" t="str">
        <f>AG303&amp;".6"</f>
        <v>.6</v>
      </c>
      <c r="E208" s="25"/>
      <c r="F208" s="26"/>
      <c r="G208" s="783"/>
      <c r="H208" s="770"/>
      <c r="I208" s="25"/>
      <c r="J208" s="28"/>
      <c r="K208" s="784"/>
      <c r="L208" s="29"/>
      <c r="M208" s="25"/>
      <c r="N208" s="28"/>
      <c r="O208" s="783"/>
      <c r="P208" s="29"/>
      <c r="Q208" s="25"/>
      <c r="R208" s="27"/>
      <c r="S208" s="783"/>
      <c r="T208" s="29"/>
      <c r="U208" s="25"/>
      <c r="V208" s="27"/>
      <c r="W208" s="783"/>
      <c r="X208" s="29"/>
      <c r="Y208" s="25"/>
      <c r="Z208" s="33"/>
      <c r="AA208" s="778"/>
      <c r="AB208" s="779"/>
      <c r="AC208" s="25"/>
      <c r="AD208" s="27"/>
      <c r="AE208" s="26"/>
      <c r="AF208" s="29"/>
      <c r="AH208" s="190" t="str">
        <f>IF(AG308&lt;&gt;"",VLOOKUP(AG308,MAGV!$B$6:$G$172,2,0),"")</f>
        <v/>
      </c>
      <c r="AI208" s="44" t="str">
        <f t="shared" si="4"/>
        <v/>
      </c>
    </row>
    <row r="209" spans="1:35" ht="13.5" customHeight="1" x14ac:dyDescent="0.25">
      <c r="A209" s="368">
        <v>12</v>
      </c>
      <c r="B209" s="101" t="str">
        <f>IF(AG209&lt;&gt;"",AH209,"")</f>
        <v>Th.V.Hùng</v>
      </c>
      <c r="C209" s="992" t="s">
        <v>0</v>
      </c>
      <c r="D209" s="79" t="str">
        <f>AG309&amp;".1"</f>
        <v>.1</v>
      </c>
      <c r="E209" s="15"/>
      <c r="F209" s="16"/>
      <c r="G209" s="16"/>
      <c r="H209" s="18"/>
      <c r="I209" s="15"/>
      <c r="J209" s="18"/>
      <c r="K209" s="780"/>
      <c r="L209" s="19"/>
      <c r="M209" s="15"/>
      <c r="N209" s="18"/>
      <c r="O209" s="16"/>
      <c r="P209" s="19"/>
      <c r="Q209" s="15"/>
      <c r="R209" s="17"/>
      <c r="S209" s="16"/>
      <c r="T209" s="19"/>
      <c r="U209" s="15"/>
      <c r="V209" s="18"/>
      <c r="W209" s="16"/>
      <c r="X209" s="19"/>
      <c r="Y209" s="15"/>
      <c r="Z209" s="18"/>
      <c r="AA209" s="16"/>
      <c r="AB209" s="19"/>
      <c r="AC209" s="15"/>
      <c r="AD209" s="17"/>
      <c r="AE209" s="16"/>
      <c r="AF209" s="19"/>
      <c r="AG209" s="189" t="s">
        <v>807</v>
      </c>
      <c r="AH209" s="190" t="str">
        <f>IF(AG209&lt;&gt;"",VLOOKUP(AG209,MAGV!$B$6:$G$172,2,0),"")</f>
        <v>Th.V.Hùng</v>
      </c>
      <c r="AI209" s="44" t="str">
        <f t="shared" si="4"/>
        <v/>
      </c>
    </row>
    <row r="210" spans="1:35" ht="13.5" customHeight="1" x14ac:dyDescent="0.25">
      <c r="A210" s="367"/>
      <c r="B210" s="104">
        <f>SUM(F209:F214,J209:J214,N209:N214,R209:R214,V209:V214,Z209:Z214,AD209:AD214)</f>
        <v>12</v>
      </c>
      <c r="C210" s="993"/>
      <c r="D210" s="78" t="str">
        <f>AG309&amp;".2"</f>
        <v>.2</v>
      </c>
      <c r="E210" s="771"/>
      <c r="F210" s="22"/>
      <c r="G210" s="772"/>
      <c r="H210" s="23"/>
      <c r="I210" s="20"/>
      <c r="J210" s="22"/>
      <c r="K210" s="773"/>
      <c r="L210" s="23"/>
      <c r="M210" s="20"/>
      <c r="N210" s="22"/>
      <c r="O210" s="772"/>
      <c r="P210" s="23"/>
      <c r="Q210" s="20"/>
      <c r="R210" s="24"/>
      <c r="S210" s="772"/>
      <c r="T210" s="23"/>
      <c r="U210" s="20"/>
      <c r="V210" s="24"/>
      <c r="W210" s="772"/>
      <c r="X210" s="23"/>
      <c r="Y210" s="20"/>
      <c r="Z210" s="24"/>
      <c r="AA210" s="772"/>
      <c r="AB210" s="23"/>
      <c r="AC210" s="20"/>
      <c r="AD210" s="24"/>
      <c r="AE210" s="772"/>
      <c r="AF210" s="23"/>
      <c r="AH210" s="190" t="str">
        <f>IF(AG310&lt;&gt;"",VLOOKUP(AG310,MAGV!$B$6:$G$172,2,0),"")</f>
        <v/>
      </c>
      <c r="AI210" s="44" t="str">
        <f t="shared" si="4"/>
        <v/>
      </c>
    </row>
    <row r="211" spans="1:35" ht="13.5" customHeight="1" x14ac:dyDescent="0.25">
      <c r="A211" s="367"/>
      <c r="B211" s="102"/>
      <c r="C211" s="990" t="s">
        <v>1</v>
      </c>
      <c r="D211" s="78" t="str">
        <f>AG309&amp;".3"</f>
        <v>.3</v>
      </c>
      <c r="E211" s="753"/>
      <c r="F211" s="757"/>
      <c r="G211" s="757"/>
      <c r="H211" s="774"/>
      <c r="I211" s="753"/>
      <c r="J211" s="755"/>
      <c r="K211" s="774"/>
      <c r="L211" s="758"/>
      <c r="M211" s="753" t="s">
        <v>7092</v>
      </c>
      <c r="N211" s="754">
        <v>4</v>
      </c>
      <c r="O211" s="757" t="s">
        <v>7380</v>
      </c>
      <c r="P211" s="758"/>
      <c r="Q211" s="753" t="s">
        <v>7092</v>
      </c>
      <c r="R211" s="755">
        <v>4</v>
      </c>
      <c r="S211" s="757" t="s">
        <v>7380</v>
      </c>
      <c r="T211" s="758"/>
      <c r="U211" s="753" t="s">
        <v>7092</v>
      </c>
      <c r="V211" s="754">
        <v>4</v>
      </c>
      <c r="W211" s="757" t="s">
        <v>7380</v>
      </c>
      <c r="X211" s="758"/>
      <c r="Y211" s="753"/>
      <c r="Z211" s="754"/>
      <c r="AA211" s="757"/>
      <c r="AB211" s="758"/>
      <c r="AC211" s="753"/>
      <c r="AD211" s="755"/>
      <c r="AE211" s="757"/>
      <c r="AF211" s="29"/>
      <c r="AH211" s="190"/>
      <c r="AI211" s="44">
        <f t="shared" si="4"/>
        <v>0</v>
      </c>
    </row>
    <row r="212" spans="1:35" ht="13.5" customHeight="1" x14ac:dyDescent="0.25">
      <c r="A212" s="367"/>
      <c r="B212" s="102"/>
      <c r="C212" s="991"/>
      <c r="D212" s="78" t="str">
        <f>AG309&amp;".4"</f>
        <v>.4</v>
      </c>
      <c r="E212" s="20"/>
      <c r="F212" s="21"/>
      <c r="G212" s="772"/>
      <c r="H212" s="775"/>
      <c r="I212" s="20"/>
      <c r="J212" s="22"/>
      <c r="K212" s="773"/>
      <c r="L212" s="23"/>
      <c r="M212" s="20"/>
      <c r="N212" s="22"/>
      <c r="O212" s="772" t="s">
        <v>10106</v>
      </c>
      <c r="P212" s="23"/>
      <c r="Q212" s="20"/>
      <c r="R212" s="24"/>
      <c r="S212" s="772" t="s">
        <v>10106</v>
      </c>
      <c r="T212" s="23"/>
      <c r="U212" s="20"/>
      <c r="V212" s="24"/>
      <c r="W212" s="772" t="s">
        <v>10106</v>
      </c>
      <c r="X212" s="23"/>
      <c r="Y212" s="20"/>
      <c r="Z212" s="756"/>
      <c r="AA212" s="776"/>
      <c r="AB212" s="777"/>
      <c r="AC212" s="20"/>
      <c r="AD212" s="24"/>
      <c r="AE212" s="772"/>
      <c r="AF212" s="29"/>
      <c r="AH212" s="190" t="str">
        <f>IF(AG312&lt;&gt;"",VLOOKUP(AG312,MAGV!$B$6:$G$172,2,0),"")</f>
        <v/>
      </c>
      <c r="AI212" s="44" t="str">
        <f t="shared" si="4"/>
        <v/>
      </c>
    </row>
    <row r="213" spans="1:35" ht="13.5" customHeight="1" x14ac:dyDescent="0.25">
      <c r="A213" s="367"/>
      <c r="B213" s="102"/>
      <c r="C213" s="994" t="s">
        <v>547</v>
      </c>
      <c r="D213" s="78" t="str">
        <f>AG309&amp;".5"</f>
        <v>.5</v>
      </c>
      <c r="E213" s="25"/>
      <c r="F213" s="26"/>
      <c r="G213" s="26"/>
      <c r="H213" s="770"/>
      <c r="I213" s="25"/>
      <c r="J213" s="28"/>
      <c r="K213" s="770"/>
      <c r="L213" s="29"/>
      <c r="M213" s="25"/>
      <c r="N213" s="28"/>
      <c r="O213" s="26"/>
      <c r="P213" s="29"/>
      <c r="Q213" s="25"/>
      <c r="R213" s="27"/>
      <c r="S213" s="26"/>
      <c r="T213" s="29"/>
      <c r="U213" s="25"/>
      <c r="V213" s="27"/>
      <c r="W213" s="26"/>
      <c r="X213" s="29"/>
      <c r="Y213" s="25"/>
      <c r="Z213" s="33"/>
      <c r="AA213" s="778"/>
      <c r="AB213" s="779"/>
      <c r="AC213" s="25"/>
      <c r="AD213" s="27"/>
      <c r="AE213" s="26"/>
      <c r="AF213" s="29"/>
      <c r="AH213" s="190" t="str">
        <f>IF(AG313&lt;&gt;"",VLOOKUP(AG313,MAGV!$B$6:$G$172,2,0),"")</f>
        <v/>
      </c>
      <c r="AI213" s="44" t="str">
        <f t="shared" si="4"/>
        <v/>
      </c>
    </row>
    <row r="214" spans="1:35" ht="13.5" customHeight="1" x14ac:dyDescent="0.25">
      <c r="A214" s="367"/>
      <c r="B214" s="102"/>
      <c r="C214" s="994"/>
      <c r="D214" s="78" t="str">
        <f>AG309&amp;".6"</f>
        <v>.6</v>
      </c>
      <c r="E214" s="25"/>
      <c r="F214" s="26"/>
      <c r="G214" s="783"/>
      <c r="H214" s="770"/>
      <c r="I214" s="25"/>
      <c r="J214" s="28"/>
      <c r="K214" s="784"/>
      <c r="L214" s="29"/>
      <c r="M214" s="25"/>
      <c r="N214" s="28"/>
      <c r="O214" s="783"/>
      <c r="P214" s="29"/>
      <c r="Q214" s="25"/>
      <c r="R214" s="27"/>
      <c r="S214" s="783"/>
      <c r="T214" s="29"/>
      <c r="U214" s="25"/>
      <c r="V214" s="27"/>
      <c r="W214" s="783"/>
      <c r="X214" s="29"/>
      <c r="Y214" s="25"/>
      <c r="Z214" s="33"/>
      <c r="AA214" s="793"/>
      <c r="AB214" s="779"/>
      <c r="AC214" s="25"/>
      <c r="AD214" s="27"/>
      <c r="AE214" s="783"/>
      <c r="AF214" s="29"/>
      <c r="AH214" s="190" t="str">
        <f>IF(AG314&lt;&gt;"",VLOOKUP(AG314,MAGV!$B$6:$G$172,2,0),"")</f>
        <v/>
      </c>
      <c r="AI214" s="44" t="str">
        <f t="shared" si="4"/>
        <v/>
      </c>
    </row>
    <row r="215" spans="1:35" ht="13.5" customHeight="1" x14ac:dyDescent="0.25">
      <c r="A215" s="368">
        <v>13</v>
      </c>
      <c r="B215" s="101" t="str">
        <f>IF(AG215&lt;&gt;"",AH215,"")</f>
        <v>Th.Khuê</v>
      </c>
      <c r="C215" s="992" t="s">
        <v>0</v>
      </c>
      <c r="D215" s="79" t="str">
        <f>AG315&amp;".1"</f>
        <v>.1</v>
      </c>
      <c r="E215" s="15"/>
      <c r="F215" s="16"/>
      <c r="G215" s="16"/>
      <c r="H215" s="18"/>
      <c r="I215" s="15"/>
      <c r="J215" s="18"/>
      <c r="K215" s="780"/>
      <c r="L215" s="19"/>
      <c r="M215" s="15"/>
      <c r="N215" s="18"/>
      <c r="O215" s="16"/>
      <c r="P215" s="19"/>
      <c r="Q215" s="15"/>
      <c r="R215" s="17"/>
      <c r="S215" s="16"/>
      <c r="T215" s="19"/>
      <c r="U215" s="15"/>
      <c r="V215" s="18"/>
      <c r="W215" s="16"/>
      <c r="X215" s="19"/>
      <c r="Y215" s="15"/>
      <c r="Z215" s="18"/>
      <c r="AA215" s="16"/>
      <c r="AB215" s="19"/>
      <c r="AC215" s="15"/>
      <c r="AD215" s="17"/>
      <c r="AE215" s="16"/>
      <c r="AF215" s="19"/>
      <c r="AG215" s="189" t="s">
        <v>813</v>
      </c>
      <c r="AH215" s="190" t="str">
        <f>IF(AG215&lt;&gt;"",VLOOKUP(AG215,MAGV!$B$6:$G$172,2,0),"")</f>
        <v>Th.Khuê</v>
      </c>
      <c r="AI215" s="44" t="str">
        <f t="shared" si="4"/>
        <v/>
      </c>
    </row>
    <row r="216" spans="1:35" ht="13.5" customHeight="1" x14ac:dyDescent="0.25">
      <c r="A216" s="367"/>
      <c r="B216" s="104">
        <f>SUM(F215:F220,J215:J220,N215:N220,R215:R220,V215:V220,Z215:Z220,AD215:AD220)</f>
        <v>0</v>
      </c>
      <c r="C216" s="993"/>
      <c r="D216" s="78" t="str">
        <f>AG315&amp;".2"</f>
        <v>.2</v>
      </c>
      <c r="E216" s="771"/>
      <c r="F216" s="22"/>
      <c r="G216" s="772"/>
      <c r="H216" s="23"/>
      <c r="I216" s="20"/>
      <c r="J216" s="22"/>
      <c r="K216" s="773"/>
      <c r="L216" s="23"/>
      <c r="M216" s="20"/>
      <c r="N216" s="22"/>
      <c r="O216" s="772"/>
      <c r="P216" s="23"/>
      <c r="Q216" s="20"/>
      <c r="R216" s="24"/>
      <c r="S216" s="772"/>
      <c r="T216" s="23"/>
      <c r="U216" s="20"/>
      <c r="V216" s="24"/>
      <c r="W216" s="772"/>
      <c r="X216" s="23"/>
      <c r="Y216" s="20"/>
      <c r="Z216" s="24"/>
      <c r="AA216" s="772"/>
      <c r="AB216" s="23"/>
      <c r="AC216" s="20"/>
      <c r="AD216" s="24"/>
      <c r="AE216" s="772"/>
      <c r="AF216" s="23"/>
      <c r="AH216" s="190" t="str">
        <f>IF(AG316&lt;&gt;"",VLOOKUP(AG316,MAGV!$B$6:$G$172,2,0),"")</f>
        <v/>
      </c>
      <c r="AI216" s="44" t="str">
        <f t="shared" si="4"/>
        <v/>
      </c>
    </row>
    <row r="217" spans="1:35" ht="13.5" customHeight="1" x14ac:dyDescent="0.25">
      <c r="A217" s="367"/>
      <c r="B217" s="102"/>
      <c r="C217" s="990" t="s">
        <v>1</v>
      </c>
      <c r="D217" s="78" t="str">
        <f>AG315&amp;".3"</f>
        <v>.3</v>
      </c>
      <c r="E217" s="753"/>
      <c r="F217" s="757"/>
      <c r="G217" s="757"/>
      <c r="H217" s="774"/>
      <c r="I217" s="753"/>
      <c r="J217" s="755"/>
      <c r="K217" s="774"/>
      <c r="L217" s="758"/>
      <c r="M217" s="753"/>
      <c r="N217" s="754"/>
      <c r="O217" s="757"/>
      <c r="P217" s="758"/>
      <c r="Q217" s="753"/>
      <c r="R217" s="755"/>
      <c r="S217" s="757"/>
      <c r="T217" s="758"/>
      <c r="U217" s="753"/>
      <c r="V217" s="754"/>
      <c r="W217" s="757"/>
      <c r="X217" s="758"/>
      <c r="Y217" s="753"/>
      <c r="Z217" s="754"/>
      <c r="AA217" s="757"/>
      <c r="AB217" s="758"/>
      <c r="AC217" s="753"/>
      <c r="AD217" s="755"/>
      <c r="AE217" s="757"/>
      <c r="AF217" s="29"/>
      <c r="AH217" s="190"/>
      <c r="AI217" s="44">
        <f t="shared" si="4"/>
        <v>0</v>
      </c>
    </row>
    <row r="218" spans="1:35" ht="13.5" customHeight="1" x14ac:dyDescent="0.25">
      <c r="A218" s="367"/>
      <c r="B218" s="102"/>
      <c r="C218" s="991"/>
      <c r="D218" s="78" t="str">
        <f>AG315&amp;".4"</f>
        <v>.4</v>
      </c>
      <c r="E218" s="20"/>
      <c r="F218" s="21"/>
      <c r="G218" s="772"/>
      <c r="H218" s="775"/>
      <c r="I218" s="20"/>
      <c r="J218" s="22"/>
      <c r="K218" s="773"/>
      <c r="L218" s="23"/>
      <c r="M218" s="20"/>
      <c r="N218" s="22"/>
      <c r="O218" s="772"/>
      <c r="P218" s="23"/>
      <c r="Q218" s="20"/>
      <c r="R218" s="24"/>
      <c r="S218" s="772"/>
      <c r="T218" s="23"/>
      <c r="U218" s="20"/>
      <c r="V218" s="24"/>
      <c r="W218" s="772"/>
      <c r="X218" s="23"/>
      <c r="Y218" s="20"/>
      <c r="Z218" s="756"/>
      <c r="AA218" s="776"/>
      <c r="AB218" s="777"/>
      <c r="AC218" s="20"/>
      <c r="AD218" s="24"/>
      <c r="AE218" s="772"/>
      <c r="AF218" s="29"/>
      <c r="AH218" s="190" t="str">
        <f>IF(AG318&lt;&gt;"",VLOOKUP(AG318,MAGV!$B$6:$G$172,2,0),"")</f>
        <v/>
      </c>
      <c r="AI218" s="44" t="str">
        <f t="shared" si="4"/>
        <v/>
      </c>
    </row>
    <row r="219" spans="1:35" ht="13.5" customHeight="1" x14ac:dyDescent="0.25">
      <c r="A219" s="367"/>
      <c r="B219" s="102"/>
      <c r="C219" s="994" t="s">
        <v>547</v>
      </c>
      <c r="D219" s="78" t="str">
        <f>AG315&amp;".5"</f>
        <v>.5</v>
      </c>
      <c r="E219" s="25"/>
      <c r="F219" s="26"/>
      <c r="G219" s="26"/>
      <c r="H219" s="770"/>
      <c r="I219" s="25"/>
      <c r="J219" s="28"/>
      <c r="K219" s="770"/>
      <c r="L219" s="29"/>
      <c r="M219" s="25"/>
      <c r="N219" s="28"/>
      <c r="O219" s="26"/>
      <c r="P219" s="29"/>
      <c r="Q219" s="25"/>
      <c r="R219" s="27"/>
      <c r="S219" s="26"/>
      <c r="T219" s="29"/>
      <c r="U219" s="25"/>
      <c r="V219" s="27"/>
      <c r="W219" s="26"/>
      <c r="X219" s="29"/>
      <c r="Y219" s="25"/>
      <c r="Z219" s="33"/>
      <c r="AA219" s="778"/>
      <c r="AB219" s="779"/>
      <c r="AC219" s="25"/>
      <c r="AD219" s="27"/>
      <c r="AE219" s="26"/>
      <c r="AF219" s="29"/>
      <c r="AH219" s="190" t="str">
        <f>IF(AG319&lt;&gt;"",VLOOKUP(AG319,MAGV!$B$6:$G$172,2,0),"")</f>
        <v/>
      </c>
      <c r="AI219" s="44" t="str">
        <f t="shared" si="4"/>
        <v/>
      </c>
    </row>
    <row r="220" spans="1:35" ht="13.5" customHeight="1" x14ac:dyDescent="0.25">
      <c r="A220" s="367"/>
      <c r="B220" s="102"/>
      <c r="C220" s="994"/>
      <c r="D220" s="78" t="str">
        <f>AG315&amp;".6"</f>
        <v>.6</v>
      </c>
      <c r="E220" s="25"/>
      <c r="F220" s="26"/>
      <c r="G220" s="26"/>
      <c r="H220" s="770"/>
      <c r="I220" s="25"/>
      <c r="J220" s="28"/>
      <c r="K220" s="770"/>
      <c r="L220" s="29"/>
      <c r="M220" s="25"/>
      <c r="N220" s="28"/>
      <c r="O220" s="26"/>
      <c r="P220" s="29"/>
      <c r="Q220" s="25"/>
      <c r="R220" s="27"/>
      <c r="S220" s="26"/>
      <c r="T220" s="29"/>
      <c r="U220" s="25"/>
      <c r="V220" s="27"/>
      <c r="W220" s="26"/>
      <c r="X220" s="29"/>
      <c r="Y220" s="25"/>
      <c r="Z220" s="33"/>
      <c r="AA220" s="778"/>
      <c r="AB220" s="779"/>
      <c r="AC220" s="25"/>
      <c r="AD220" s="27"/>
      <c r="AE220" s="26"/>
      <c r="AF220" s="29"/>
      <c r="AH220" s="190" t="str">
        <f>IF(AG320&lt;&gt;"",VLOOKUP(AG320,MAGV!$B$6:$G$172,2,0),"")</f>
        <v/>
      </c>
      <c r="AI220" s="44" t="str">
        <f t="shared" si="4"/>
        <v/>
      </c>
    </row>
    <row r="221" spans="1:35" ht="13.5" customHeight="1" x14ac:dyDescent="0.25">
      <c r="A221" s="368">
        <v>14</v>
      </c>
      <c r="B221" s="101" t="str">
        <f>IF(AG221&lt;&gt;"",AH221,"")</f>
        <v>C.Lanh</v>
      </c>
      <c r="C221" s="992" t="s">
        <v>0</v>
      </c>
      <c r="D221" s="79" t="str">
        <f>AG321&amp;".1"</f>
        <v>.1</v>
      </c>
      <c r="E221" s="15" t="s">
        <v>6638</v>
      </c>
      <c r="F221" s="16">
        <v>3</v>
      </c>
      <c r="G221" s="16" t="s">
        <v>506</v>
      </c>
      <c r="H221" s="18"/>
      <c r="I221" s="15" t="s">
        <v>6638</v>
      </c>
      <c r="J221" s="18">
        <v>4</v>
      </c>
      <c r="K221" s="780" t="s">
        <v>506</v>
      </c>
      <c r="L221" s="19"/>
      <c r="M221" s="15"/>
      <c r="N221" s="18"/>
      <c r="O221" s="16"/>
      <c r="P221" s="19"/>
      <c r="Q221" s="15" t="s">
        <v>6638</v>
      </c>
      <c r="R221" s="17">
        <v>4</v>
      </c>
      <c r="S221" s="16" t="s">
        <v>506</v>
      </c>
      <c r="T221" s="19"/>
      <c r="U221" s="15" t="s">
        <v>6638</v>
      </c>
      <c r="V221" s="18">
        <v>4</v>
      </c>
      <c r="W221" s="16" t="s">
        <v>506</v>
      </c>
      <c r="X221" s="19"/>
      <c r="Y221" s="15"/>
      <c r="Z221" s="18"/>
      <c r="AA221" s="16"/>
      <c r="AB221" s="19"/>
      <c r="AC221" s="15"/>
      <c r="AD221" s="17"/>
      <c r="AE221" s="16"/>
      <c r="AF221" s="19"/>
      <c r="AG221" s="189" t="s">
        <v>820</v>
      </c>
      <c r="AH221" s="190" t="str">
        <f>IF(AG221&lt;&gt;"",VLOOKUP(AG221,MAGV!$B$6:$G$172,2,0),"")</f>
        <v>C.Lanh</v>
      </c>
      <c r="AI221" s="44" t="str">
        <f t="shared" si="4"/>
        <v/>
      </c>
    </row>
    <row r="222" spans="1:35" ht="13.5" customHeight="1" x14ac:dyDescent="0.25">
      <c r="A222" s="367"/>
      <c r="B222" s="104">
        <f>SUM(F221:F226,J221:J226,N221:N226,R221:R226,V221:V226,Z221:Z226,AD221:AD226)</f>
        <v>23</v>
      </c>
      <c r="C222" s="993"/>
      <c r="D222" s="78" t="str">
        <f>AG321&amp;".2"</f>
        <v>.2</v>
      </c>
      <c r="E222" s="771"/>
      <c r="F222" s="22"/>
      <c r="G222" s="772" t="s">
        <v>8404</v>
      </c>
      <c r="H222" s="23"/>
      <c r="I222" s="20"/>
      <c r="J222" s="22"/>
      <c r="K222" s="773" t="s">
        <v>8404</v>
      </c>
      <c r="L222" s="23"/>
      <c r="M222" s="20"/>
      <c r="N222" s="22"/>
      <c r="O222" s="772"/>
      <c r="P222" s="23"/>
      <c r="Q222" s="20"/>
      <c r="R222" s="24"/>
      <c r="S222" s="772" t="s">
        <v>8404</v>
      </c>
      <c r="T222" s="23"/>
      <c r="U222" s="20"/>
      <c r="V222" s="24"/>
      <c r="W222" s="772" t="s">
        <v>8404</v>
      </c>
      <c r="X222" s="23"/>
      <c r="Y222" s="20"/>
      <c r="Z222" s="24"/>
      <c r="AA222" s="772"/>
      <c r="AB222" s="23"/>
      <c r="AC222" s="20"/>
      <c r="AD222" s="24"/>
      <c r="AE222" s="21"/>
      <c r="AF222" s="23"/>
      <c r="AH222" s="190" t="str">
        <f>IF(AG322&lt;&gt;"",VLOOKUP(AG322,MAGV!$B$6:$G$172,2,0),"")</f>
        <v/>
      </c>
      <c r="AI222" s="44" t="str">
        <f t="shared" si="4"/>
        <v/>
      </c>
    </row>
    <row r="223" spans="1:35" ht="13.5" customHeight="1" x14ac:dyDescent="0.25">
      <c r="A223" s="367"/>
      <c r="B223" s="102"/>
      <c r="C223" s="990" t="s">
        <v>1</v>
      </c>
      <c r="D223" s="78" t="str">
        <f>AG321&amp;".3"</f>
        <v>.3</v>
      </c>
      <c r="E223" s="753"/>
      <c r="F223" s="757"/>
      <c r="G223" s="757"/>
      <c r="H223" s="774"/>
      <c r="I223" s="753" t="s">
        <v>6619</v>
      </c>
      <c r="J223" s="755">
        <v>4</v>
      </c>
      <c r="K223" s="774" t="s">
        <v>506</v>
      </c>
      <c r="L223" s="758"/>
      <c r="M223" s="753" t="s">
        <v>6619</v>
      </c>
      <c r="N223" s="754">
        <v>4</v>
      </c>
      <c r="O223" s="757" t="s">
        <v>506</v>
      </c>
      <c r="P223" s="758"/>
      <c r="Q223" s="753"/>
      <c r="R223" s="755"/>
      <c r="S223" s="757"/>
      <c r="T223" s="758"/>
      <c r="U223" s="753"/>
      <c r="V223" s="754"/>
      <c r="W223" s="782"/>
      <c r="X223" s="758"/>
      <c r="Y223" s="753"/>
      <c r="Z223" s="754"/>
      <c r="AA223" s="757"/>
      <c r="AB223" s="758"/>
      <c r="AC223" s="753"/>
      <c r="AD223" s="755"/>
      <c r="AE223" s="757"/>
      <c r="AF223" s="29"/>
      <c r="AH223" s="190"/>
      <c r="AI223" s="44">
        <f t="shared" si="4"/>
        <v>0</v>
      </c>
    </row>
    <row r="224" spans="1:35" ht="13.5" customHeight="1" x14ac:dyDescent="0.25">
      <c r="A224" s="367"/>
      <c r="B224" s="102"/>
      <c r="C224" s="991"/>
      <c r="D224" s="78" t="str">
        <f>AG321&amp;".4"</f>
        <v>.4</v>
      </c>
      <c r="E224" s="20"/>
      <c r="F224" s="21"/>
      <c r="G224" s="772"/>
      <c r="H224" s="775"/>
      <c r="I224" s="20"/>
      <c r="J224" s="22"/>
      <c r="K224" s="773" t="s">
        <v>10017</v>
      </c>
      <c r="L224" s="23"/>
      <c r="M224" s="20"/>
      <c r="N224" s="22"/>
      <c r="O224" s="772" t="s">
        <v>10017</v>
      </c>
      <c r="P224" s="23"/>
      <c r="Q224" s="20"/>
      <c r="R224" s="24"/>
      <c r="S224" s="772"/>
      <c r="T224" s="23"/>
      <c r="U224" s="20"/>
      <c r="V224" s="24"/>
      <c r="W224" s="772"/>
      <c r="X224" s="23"/>
      <c r="Y224" s="20"/>
      <c r="Z224" s="756"/>
      <c r="AA224" s="776"/>
      <c r="AB224" s="777"/>
      <c r="AC224" s="20"/>
      <c r="AD224" s="24"/>
      <c r="AE224" s="21"/>
      <c r="AF224" s="29"/>
      <c r="AH224" s="190" t="str">
        <f>IF(AG324&lt;&gt;"",VLOOKUP(AG324,MAGV!$B$6:$G$172,2,0),"")</f>
        <v/>
      </c>
      <c r="AI224" s="44" t="str">
        <f t="shared" si="4"/>
        <v/>
      </c>
    </row>
    <row r="225" spans="1:35" ht="13.5" customHeight="1" x14ac:dyDescent="0.25">
      <c r="A225" s="367"/>
      <c r="B225" s="102"/>
      <c r="C225" s="994" t="s">
        <v>547</v>
      </c>
      <c r="D225" s="78" t="str">
        <f>AG321&amp;".5"</f>
        <v>.5</v>
      </c>
      <c r="E225" s="25"/>
      <c r="F225" s="26"/>
      <c r="G225" s="26"/>
      <c r="H225" s="770"/>
      <c r="I225" s="25"/>
      <c r="J225" s="28"/>
      <c r="K225" s="770"/>
      <c r="L225" s="29"/>
      <c r="M225" s="25"/>
      <c r="N225" s="28"/>
      <c r="O225" s="26"/>
      <c r="P225" s="29"/>
      <c r="Q225" s="25"/>
      <c r="R225" s="27"/>
      <c r="S225" s="26"/>
      <c r="T225" s="29"/>
      <c r="U225" s="25"/>
      <c r="V225" s="27"/>
      <c r="W225" s="26"/>
      <c r="X225" s="29"/>
      <c r="Y225" s="25"/>
      <c r="Z225" s="33"/>
      <c r="AA225" s="778"/>
      <c r="AB225" s="779"/>
      <c r="AC225" s="25"/>
      <c r="AD225" s="27"/>
      <c r="AE225" s="26"/>
      <c r="AF225" s="29"/>
      <c r="AH225" s="190" t="str">
        <f>IF(AG325&lt;&gt;"",VLOOKUP(AG325,MAGV!$B$6:$G$172,2,0),"")</f>
        <v/>
      </c>
      <c r="AI225" s="44" t="str">
        <f t="shared" si="4"/>
        <v/>
      </c>
    </row>
    <row r="226" spans="1:35" ht="13.5" customHeight="1" x14ac:dyDescent="0.25">
      <c r="A226" s="367"/>
      <c r="B226" s="102"/>
      <c r="C226" s="994"/>
      <c r="D226" s="78" t="str">
        <f>AG321&amp;".6"</f>
        <v>.6</v>
      </c>
      <c r="E226" s="25"/>
      <c r="F226" s="26"/>
      <c r="G226" s="783"/>
      <c r="H226" s="770"/>
      <c r="I226" s="25"/>
      <c r="J226" s="28"/>
      <c r="K226" s="784"/>
      <c r="L226" s="29"/>
      <c r="M226" s="25"/>
      <c r="N226" s="28"/>
      <c r="O226" s="783"/>
      <c r="P226" s="29"/>
      <c r="Q226" s="25"/>
      <c r="R226" s="27"/>
      <c r="S226" s="783"/>
      <c r="T226" s="29"/>
      <c r="U226" s="25"/>
      <c r="V226" s="27"/>
      <c r="W226" s="783"/>
      <c r="X226" s="29"/>
      <c r="Y226" s="25"/>
      <c r="Z226" s="33"/>
      <c r="AA226" s="778"/>
      <c r="AB226" s="779"/>
      <c r="AC226" s="25"/>
      <c r="AD226" s="27"/>
      <c r="AE226" s="26"/>
      <c r="AF226" s="29"/>
      <c r="AH226" s="190" t="str">
        <f>IF(AG326&lt;&gt;"",VLOOKUP(AG326,MAGV!$B$6:$G$172,2,0),"")</f>
        <v/>
      </c>
      <c r="AI226" s="44" t="str">
        <f t="shared" si="4"/>
        <v/>
      </c>
    </row>
    <row r="227" spans="1:35" ht="13.5" customHeight="1" x14ac:dyDescent="0.25">
      <c r="A227" s="368">
        <v>15</v>
      </c>
      <c r="B227" s="101" t="str">
        <f>IF(AG227&lt;&gt;"",AH227,"")</f>
        <v>Th.Nam</v>
      </c>
      <c r="C227" s="992" t="s">
        <v>0</v>
      </c>
      <c r="D227" s="79" t="str">
        <f>AG327&amp;".1"</f>
        <v>.1</v>
      </c>
      <c r="E227" s="15" t="s">
        <v>6639</v>
      </c>
      <c r="F227" s="16">
        <v>4</v>
      </c>
      <c r="G227" s="16"/>
      <c r="H227" s="18"/>
      <c r="I227" s="15" t="s">
        <v>6639</v>
      </c>
      <c r="J227" s="18">
        <v>4</v>
      </c>
      <c r="K227" s="780"/>
      <c r="L227" s="19"/>
      <c r="M227" s="15" t="s">
        <v>6639</v>
      </c>
      <c r="N227" s="18">
        <v>4</v>
      </c>
      <c r="O227" s="16"/>
      <c r="P227" s="19"/>
      <c r="Q227" s="15" t="s">
        <v>6639</v>
      </c>
      <c r="R227" s="17">
        <v>4</v>
      </c>
      <c r="S227" s="16"/>
      <c r="T227" s="19"/>
      <c r="U227" s="15" t="s">
        <v>6639</v>
      </c>
      <c r="V227" s="18">
        <v>4</v>
      </c>
      <c r="W227" s="16"/>
      <c r="X227" s="19"/>
      <c r="Y227" s="15"/>
      <c r="Z227" s="18"/>
      <c r="AA227" s="16"/>
      <c r="AB227" s="19"/>
      <c r="AC227" s="15"/>
      <c r="AD227" s="17"/>
      <c r="AE227" s="16"/>
      <c r="AF227" s="19"/>
      <c r="AG227" s="189" t="s">
        <v>802</v>
      </c>
      <c r="AH227" s="190" t="str">
        <f>IF(AG227&lt;&gt;"",VLOOKUP(AG227,MAGV!$B$6:$G$172,2,0),"")</f>
        <v>Th.Nam</v>
      </c>
      <c r="AI227" s="44" t="str">
        <f t="shared" si="4"/>
        <v/>
      </c>
    </row>
    <row r="228" spans="1:35" ht="13.5" customHeight="1" x14ac:dyDescent="0.25">
      <c r="A228" s="367"/>
      <c r="B228" s="104">
        <f>SUM(F227:F232,J227:J232,N227:N232,R227:R232,V227:V232,Z227:Z232,AD227:AD232)</f>
        <v>40</v>
      </c>
      <c r="C228" s="993"/>
      <c r="D228" s="78" t="str">
        <f>AG327&amp;".2"</f>
        <v>.2</v>
      </c>
      <c r="E228" s="771"/>
      <c r="F228" s="22"/>
      <c r="G228" s="772" t="s">
        <v>10083</v>
      </c>
      <c r="H228" s="23"/>
      <c r="I228" s="20"/>
      <c r="J228" s="22"/>
      <c r="K228" s="773" t="s">
        <v>10083</v>
      </c>
      <c r="L228" s="23"/>
      <c r="M228" s="20"/>
      <c r="N228" s="22"/>
      <c r="O228" s="772" t="s">
        <v>10083</v>
      </c>
      <c r="P228" s="23"/>
      <c r="Q228" s="20"/>
      <c r="R228" s="24"/>
      <c r="S228" s="772" t="s">
        <v>10083</v>
      </c>
      <c r="T228" s="23"/>
      <c r="U228" s="20"/>
      <c r="V228" s="24"/>
      <c r="W228" s="772" t="s">
        <v>10083</v>
      </c>
      <c r="X228" s="23"/>
      <c r="Y228" s="20"/>
      <c r="Z228" s="24"/>
      <c r="AA228" s="772"/>
      <c r="AB228" s="23"/>
      <c r="AC228" s="20"/>
      <c r="AD228" s="24"/>
      <c r="AE228" s="772"/>
      <c r="AF228" s="23"/>
      <c r="AH228" s="190" t="str">
        <f>IF(AG328&lt;&gt;"",VLOOKUP(AG328,MAGV!$B$6:$G$172,2,0),"")</f>
        <v/>
      </c>
      <c r="AI228" s="44" t="str">
        <f t="shared" si="4"/>
        <v/>
      </c>
    </row>
    <row r="229" spans="1:35" ht="13.5" customHeight="1" x14ac:dyDescent="0.25">
      <c r="A229" s="367"/>
      <c r="B229" s="102"/>
      <c r="C229" s="990" t="s">
        <v>1</v>
      </c>
      <c r="D229" s="78" t="str">
        <f>AG327&amp;".3"</f>
        <v>.3</v>
      </c>
      <c r="E229" s="753" t="s">
        <v>7086</v>
      </c>
      <c r="F229" s="757">
        <v>4</v>
      </c>
      <c r="G229" s="757"/>
      <c r="H229" s="774"/>
      <c r="I229" s="753" t="s">
        <v>7086</v>
      </c>
      <c r="J229" s="755">
        <v>4</v>
      </c>
      <c r="K229" s="774"/>
      <c r="L229" s="758"/>
      <c r="M229" s="753" t="s">
        <v>7086</v>
      </c>
      <c r="N229" s="754">
        <v>4</v>
      </c>
      <c r="O229" s="757"/>
      <c r="P229" s="758"/>
      <c r="Q229" s="753" t="s">
        <v>7086</v>
      </c>
      <c r="R229" s="755">
        <v>4</v>
      </c>
      <c r="S229" s="757"/>
      <c r="T229" s="758"/>
      <c r="U229" s="753" t="s">
        <v>7086</v>
      </c>
      <c r="V229" s="754">
        <v>4</v>
      </c>
      <c r="W229" s="757"/>
      <c r="X229" s="758"/>
      <c r="Y229" s="753"/>
      <c r="Z229" s="754"/>
      <c r="AA229" s="757"/>
      <c r="AB229" s="758"/>
      <c r="AC229" s="753"/>
      <c r="AD229" s="755"/>
      <c r="AE229" s="757"/>
      <c r="AF229" s="29"/>
      <c r="AH229" s="190"/>
      <c r="AI229" s="44">
        <f t="shared" si="4"/>
        <v>0</v>
      </c>
    </row>
    <row r="230" spans="1:35" ht="13.5" customHeight="1" x14ac:dyDescent="0.25">
      <c r="A230" s="367"/>
      <c r="B230" s="102"/>
      <c r="C230" s="991"/>
      <c r="D230" s="78" t="str">
        <f>AG327&amp;".4"</f>
        <v>.4</v>
      </c>
      <c r="E230" s="20"/>
      <c r="F230" s="21"/>
      <c r="G230" s="772" t="s">
        <v>10165</v>
      </c>
      <c r="H230" s="775"/>
      <c r="I230" s="20"/>
      <c r="J230" s="22"/>
      <c r="K230" s="773" t="s">
        <v>10165</v>
      </c>
      <c r="L230" s="23"/>
      <c r="M230" s="20"/>
      <c r="N230" s="22"/>
      <c r="O230" s="772" t="s">
        <v>10165</v>
      </c>
      <c r="P230" s="23"/>
      <c r="Q230" s="20"/>
      <c r="R230" s="24"/>
      <c r="S230" s="772" t="s">
        <v>10165</v>
      </c>
      <c r="T230" s="23"/>
      <c r="U230" s="20"/>
      <c r="V230" s="24"/>
      <c r="W230" s="772" t="s">
        <v>10165</v>
      </c>
      <c r="X230" s="23"/>
      <c r="Y230" s="20"/>
      <c r="Z230" s="756"/>
      <c r="AA230" s="776"/>
      <c r="AB230" s="777"/>
      <c r="AC230" s="20"/>
      <c r="AD230" s="24"/>
      <c r="AE230" s="772"/>
      <c r="AF230" s="29"/>
      <c r="AH230" s="190" t="str">
        <f>IF(AG330&lt;&gt;"",VLOOKUP(AG330,MAGV!$B$6:$G$172,2,0),"")</f>
        <v/>
      </c>
      <c r="AI230" s="44" t="str">
        <f t="shared" si="4"/>
        <v/>
      </c>
    </row>
    <row r="231" spans="1:35" ht="13.5" customHeight="1" x14ac:dyDescent="0.25">
      <c r="A231" s="367"/>
      <c r="B231" s="102"/>
      <c r="C231" s="994" t="s">
        <v>547</v>
      </c>
      <c r="D231" s="78" t="str">
        <f>AG327&amp;".5"</f>
        <v>.5</v>
      </c>
      <c r="E231" s="25"/>
      <c r="F231" s="26"/>
      <c r="G231" s="26"/>
      <c r="H231" s="770"/>
      <c r="I231" s="25"/>
      <c r="J231" s="28"/>
      <c r="K231" s="770"/>
      <c r="L231" s="29"/>
      <c r="M231" s="25"/>
      <c r="N231" s="28"/>
      <c r="O231" s="26"/>
      <c r="P231" s="29"/>
      <c r="Q231" s="25"/>
      <c r="R231" s="27"/>
      <c r="S231" s="26"/>
      <c r="T231" s="29"/>
      <c r="U231" s="25"/>
      <c r="V231" s="27"/>
      <c r="W231" s="26"/>
      <c r="X231" s="29"/>
      <c r="Y231" s="25"/>
      <c r="Z231" s="33"/>
      <c r="AA231" s="778"/>
      <c r="AB231" s="779"/>
      <c r="AC231" s="25"/>
      <c r="AD231" s="27"/>
      <c r="AE231" s="26"/>
      <c r="AF231" s="29"/>
      <c r="AH231" s="190" t="str">
        <f>IF(AG331&lt;&gt;"",VLOOKUP(AG331,MAGV!$B$6:$G$172,2,0),"")</f>
        <v/>
      </c>
      <c r="AI231" s="44" t="str">
        <f t="shared" si="4"/>
        <v/>
      </c>
    </row>
    <row r="232" spans="1:35" ht="13.5" customHeight="1" x14ac:dyDescent="0.25">
      <c r="A232" s="369"/>
      <c r="B232" s="103"/>
      <c r="C232" s="995"/>
      <c r="D232" s="78" t="str">
        <f>AG327&amp;".6"</f>
        <v>.6</v>
      </c>
      <c r="E232" s="40"/>
      <c r="F232" s="350"/>
      <c r="G232" s="350"/>
      <c r="H232" s="785"/>
      <c r="I232" s="40"/>
      <c r="J232" s="42"/>
      <c r="K232" s="785"/>
      <c r="L232" s="349"/>
      <c r="M232" s="40"/>
      <c r="N232" s="42"/>
      <c r="O232" s="350"/>
      <c r="P232" s="349"/>
      <c r="Q232" s="40"/>
      <c r="R232" s="41"/>
      <c r="S232" s="350"/>
      <c r="T232" s="349"/>
      <c r="U232" s="40"/>
      <c r="V232" s="41"/>
      <c r="W232" s="350"/>
      <c r="X232" s="349"/>
      <c r="Y232" s="40"/>
      <c r="Z232" s="43"/>
      <c r="AA232" s="787"/>
      <c r="AB232" s="788"/>
      <c r="AC232" s="40"/>
      <c r="AD232" s="41"/>
      <c r="AE232" s="350"/>
      <c r="AF232" s="29"/>
      <c r="AH232" s="190" t="str">
        <f>IF(AG332&lt;&gt;"",VLOOKUP(AG332,MAGV!$B$6:$G$172,2,0),"")</f>
        <v/>
      </c>
      <c r="AI232" s="44" t="str">
        <f t="shared" ref="AI232:AI263" si="5">IF(AG332&lt;&gt;"",B233,"")</f>
        <v/>
      </c>
    </row>
    <row r="233" spans="1:35" ht="13.5" customHeight="1" x14ac:dyDescent="0.25">
      <c r="A233" s="368">
        <v>16</v>
      </c>
      <c r="B233" s="101" t="str">
        <f>IF(AG233&lt;&gt;"",AH233,"")</f>
        <v>Th.Nhơn</v>
      </c>
      <c r="C233" s="992" t="s">
        <v>0</v>
      </c>
      <c r="D233" s="79" t="str">
        <f>AG333&amp;".1"</f>
        <v>.1</v>
      </c>
      <c r="E233" s="15" t="s">
        <v>7326</v>
      </c>
      <c r="F233" s="16">
        <v>3</v>
      </c>
      <c r="G233" s="16" t="s">
        <v>521</v>
      </c>
      <c r="H233" s="18"/>
      <c r="I233" s="15" t="s">
        <v>7326</v>
      </c>
      <c r="J233" s="18">
        <v>4</v>
      </c>
      <c r="K233" s="780" t="s">
        <v>521</v>
      </c>
      <c r="L233" s="19"/>
      <c r="M233" s="15"/>
      <c r="N233" s="18"/>
      <c r="O233" s="16"/>
      <c r="P233" s="19"/>
      <c r="Q233" s="15"/>
      <c r="R233" s="17"/>
      <c r="S233" s="16"/>
      <c r="T233" s="19"/>
      <c r="U233" s="15"/>
      <c r="V233" s="18"/>
      <c r="W233" s="16"/>
      <c r="X233" s="19"/>
      <c r="Y233" s="15"/>
      <c r="Z233" s="18"/>
      <c r="AA233" s="16"/>
      <c r="AB233" s="19"/>
      <c r="AC233" s="15"/>
      <c r="AD233" s="17"/>
      <c r="AE233" s="16"/>
      <c r="AF233" s="19"/>
      <c r="AG233" s="189" t="s">
        <v>805</v>
      </c>
      <c r="AH233" s="190" t="str">
        <f>IF(AG233&lt;&gt;"",VLOOKUP(AG233,MAGV!$B$6:$G$172,2,0),"")</f>
        <v>Th.Nhơn</v>
      </c>
      <c r="AI233" s="44" t="str">
        <f t="shared" si="5"/>
        <v/>
      </c>
    </row>
    <row r="234" spans="1:35" ht="13.5" customHeight="1" x14ac:dyDescent="0.25">
      <c r="A234" s="367"/>
      <c r="B234" s="104">
        <f>SUM(F233:F238,J233:J238,N233:N238,R233:R238,V233:V238,Z233:Z238,AD233:AD238)</f>
        <v>11</v>
      </c>
      <c r="C234" s="993"/>
      <c r="D234" s="78" t="str">
        <f>AG333&amp;".2"</f>
        <v>.2</v>
      </c>
      <c r="E234" s="771"/>
      <c r="F234" s="22"/>
      <c r="G234" s="772" t="s">
        <v>7316</v>
      </c>
      <c r="H234" s="23"/>
      <c r="I234" s="20"/>
      <c r="J234" s="22"/>
      <c r="K234" s="773" t="s">
        <v>7316</v>
      </c>
      <c r="L234" s="23"/>
      <c r="M234" s="20"/>
      <c r="N234" s="22"/>
      <c r="O234" s="772"/>
      <c r="P234" s="23"/>
      <c r="Q234" s="20"/>
      <c r="R234" s="24"/>
      <c r="S234" s="772"/>
      <c r="T234" s="23"/>
      <c r="U234" s="20"/>
      <c r="V234" s="24"/>
      <c r="W234" s="772"/>
      <c r="X234" s="23"/>
      <c r="Y234" s="20"/>
      <c r="Z234" s="24"/>
      <c r="AA234" s="772"/>
      <c r="AB234" s="23"/>
      <c r="AC234" s="20"/>
      <c r="AD234" s="24"/>
      <c r="AE234" s="772"/>
      <c r="AF234" s="23"/>
      <c r="AH234" s="190" t="str">
        <f>IF(AG334&lt;&gt;"",VLOOKUP(AG334,MAGV!$B$6:$G$172,2,0),"")</f>
        <v/>
      </c>
      <c r="AI234" s="44" t="str">
        <f t="shared" si="5"/>
        <v/>
      </c>
    </row>
    <row r="235" spans="1:35" ht="13.5" customHeight="1" x14ac:dyDescent="0.25">
      <c r="A235" s="367"/>
      <c r="B235" s="102"/>
      <c r="C235" s="990" t="s">
        <v>1</v>
      </c>
      <c r="D235" s="78" t="str">
        <f>AG333&amp;".3"</f>
        <v>.3</v>
      </c>
      <c r="E235" s="753"/>
      <c r="F235" s="757"/>
      <c r="G235" s="757"/>
      <c r="H235" s="774"/>
      <c r="I235" s="753" t="s">
        <v>7326</v>
      </c>
      <c r="J235" s="755">
        <v>4</v>
      </c>
      <c r="K235" s="774" t="s">
        <v>521</v>
      </c>
      <c r="L235" s="758"/>
      <c r="M235" s="753"/>
      <c r="N235" s="754"/>
      <c r="O235" s="757"/>
      <c r="P235" s="758"/>
      <c r="Q235" s="753"/>
      <c r="R235" s="755"/>
      <c r="S235" s="757"/>
      <c r="T235" s="758"/>
      <c r="U235" s="753"/>
      <c r="V235" s="754"/>
      <c r="W235" s="757"/>
      <c r="X235" s="758"/>
      <c r="Y235" s="753"/>
      <c r="Z235" s="754"/>
      <c r="AA235" s="757"/>
      <c r="AB235" s="758"/>
      <c r="AC235" s="753"/>
      <c r="AD235" s="755"/>
      <c r="AE235" s="757"/>
      <c r="AF235" s="29"/>
      <c r="AH235" s="190"/>
      <c r="AI235" s="44">
        <f t="shared" si="5"/>
        <v>0</v>
      </c>
    </row>
    <row r="236" spans="1:35" ht="13.5" customHeight="1" x14ac:dyDescent="0.25">
      <c r="A236" s="367"/>
      <c r="B236" s="102"/>
      <c r="C236" s="991"/>
      <c r="D236" s="78" t="str">
        <f>AG333&amp;".4"</f>
        <v>.4</v>
      </c>
      <c r="E236" s="20"/>
      <c r="F236" s="21"/>
      <c r="G236" s="772"/>
      <c r="H236" s="775"/>
      <c r="I236" s="20"/>
      <c r="J236" s="22"/>
      <c r="K236" s="773" t="s">
        <v>7317</v>
      </c>
      <c r="L236" s="23"/>
      <c r="M236" s="20"/>
      <c r="N236" s="22"/>
      <c r="O236" s="772"/>
      <c r="P236" s="23"/>
      <c r="Q236" s="20"/>
      <c r="R236" s="24"/>
      <c r="S236" s="772"/>
      <c r="T236" s="23"/>
      <c r="U236" s="20"/>
      <c r="V236" s="24"/>
      <c r="W236" s="772"/>
      <c r="X236" s="23"/>
      <c r="Y236" s="20"/>
      <c r="Z236" s="756"/>
      <c r="AA236" s="776"/>
      <c r="AB236" s="777"/>
      <c r="AC236" s="20"/>
      <c r="AD236" s="24"/>
      <c r="AE236" s="772"/>
      <c r="AF236" s="29"/>
      <c r="AH236" s="190" t="str">
        <f>IF(AG336&lt;&gt;"",VLOOKUP(AG336,MAGV!$B$6:$G$172,2,0),"")</f>
        <v/>
      </c>
      <c r="AI236" s="44" t="str">
        <f t="shared" si="5"/>
        <v/>
      </c>
    </row>
    <row r="237" spans="1:35" ht="13.5" customHeight="1" x14ac:dyDescent="0.25">
      <c r="A237" s="367"/>
      <c r="B237" s="102"/>
      <c r="C237" s="994" t="s">
        <v>547</v>
      </c>
      <c r="D237" s="78" t="str">
        <f>AG333&amp;".5"</f>
        <v>.5</v>
      </c>
      <c r="E237" s="25"/>
      <c r="F237" s="26"/>
      <c r="G237" s="26"/>
      <c r="H237" s="770"/>
      <c r="I237" s="25"/>
      <c r="J237" s="28"/>
      <c r="K237" s="770"/>
      <c r="L237" s="29"/>
      <c r="M237" s="25"/>
      <c r="N237" s="28"/>
      <c r="O237" s="26"/>
      <c r="P237" s="29"/>
      <c r="Q237" s="25"/>
      <c r="R237" s="27"/>
      <c r="S237" s="26"/>
      <c r="T237" s="29"/>
      <c r="U237" s="25"/>
      <c r="V237" s="27"/>
      <c r="W237" s="26"/>
      <c r="X237" s="29"/>
      <c r="Y237" s="25"/>
      <c r="Z237" s="33"/>
      <c r="AA237" s="778"/>
      <c r="AB237" s="779"/>
      <c r="AC237" s="25"/>
      <c r="AD237" s="27"/>
      <c r="AE237" s="26"/>
      <c r="AF237" s="29"/>
      <c r="AH237" s="190" t="str">
        <f>IF(AG337&lt;&gt;"",VLOOKUP(AG337,MAGV!$B$6:$G$172,2,0),"")</f>
        <v/>
      </c>
      <c r="AI237" s="44" t="str">
        <f t="shared" si="5"/>
        <v/>
      </c>
    </row>
    <row r="238" spans="1:35" ht="13.5" customHeight="1" x14ac:dyDescent="0.25">
      <c r="A238" s="367"/>
      <c r="B238" s="102"/>
      <c r="C238" s="994"/>
      <c r="D238" s="78" t="str">
        <f>AG333&amp;".6"</f>
        <v>.6</v>
      </c>
      <c r="E238" s="25"/>
      <c r="F238" s="26"/>
      <c r="G238" s="26"/>
      <c r="H238" s="770"/>
      <c r="I238" s="25"/>
      <c r="J238" s="28"/>
      <c r="K238" s="770"/>
      <c r="L238" s="29"/>
      <c r="M238" s="25"/>
      <c r="N238" s="28"/>
      <c r="O238" s="26"/>
      <c r="P238" s="29"/>
      <c r="Q238" s="25"/>
      <c r="R238" s="27"/>
      <c r="S238" s="26"/>
      <c r="T238" s="29"/>
      <c r="U238" s="25"/>
      <c r="V238" s="27"/>
      <c r="W238" s="783"/>
      <c r="X238" s="29"/>
      <c r="Y238" s="25"/>
      <c r="Z238" s="33"/>
      <c r="AA238" s="778"/>
      <c r="AB238" s="779"/>
      <c r="AC238" s="25"/>
      <c r="AD238" s="27"/>
      <c r="AE238" s="783"/>
      <c r="AF238" s="29"/>
      <c r="AH238" s="190" t="str">
        <f>IF(AG338&lt;&gt;"",VLOOKUP(AG338,MAGV!$B$6:$G$172,2,0),"")</f>
        <v/>
      </c>
      <c r="AI238" s="44" t="str">
        <f t="shared" si="5"/>
        <v/>
      </c>
    </row>
    <row r="239" spans="1:35" ht="13.5" customHeight="1" x14ac:dyDescent="0.25">
      <c r="A239" s="368">
        <v>17</v>
      </c>
      <c r="B239" s="101" t="str">
        <f>IF(AG239&lt;&gt;"",AH239,"")</f>
        <v>Th.Đ.Phong</v>
      </c>
      <c r="C239" s="992" t="s">
        <v>0</v>
      </c>
      <c r="D239" s="79" t="str">
        <f>AG339&amp;".1"</f>
        <v>.1</v>
      </c>
      <c r="E239" s="15" t="s">
        <v>7226</v>
      </c>
      <c r="F239" s="16">
        <v>4</v>
      </c>
      <c r="G239" s="16"/>
      <c r="H239" s="18"/>
      <c r="I239" s="15" t="s">
        <v>7226</v>
      </c>
      <c r="J239" s="18">
        <v>4</v>
      </c>
      <c r="K239" s="780"/>
      <c r="L239" s="19"/>
      <c r="M239" s="15" t="s">
        <v>7226</v>
      </c>
      <c r="N239" s="18">
        <v>4</v>
      </c>
      <c r="O239" s="16"/>
      <c r="P239" s="19"/>
      <c r="Q239" s="15" t="s">
        <v>7226</v>
      </c>
      <c r="R239" s="17">
        <v>4</v>
      </c>
      <c r="S239" s="16"/>
      <c r="T239" s="19"/>
      <c r="U239" s="15" t="s">
        <v>7226</v>
      </c>
      <c r="V239" s="18">
        <v>4</v>
      </c>
      <c r="W239" s="16"/>
      <c r="X239" s="19"/>
      <c r="Y239" s="15"/>
      <c r="Z239" s="18"/>
      <c r="AA239" s="16"/>
      <c r="AB239" s="19"/>
      <c r="AC239" s="15"/>
      <c r="AD239" s="17"/>
      <c r="AE239" s="16"/>
      <c r="AF239" s="19"/>
      <c r="AG239" s="189" t="s">
        <v>812</v>
      </c>
      <c r="AH239" s="190" t="str">
        <f>IF(AG239&lt;&gt;"",VLOOKUP(AG239,MAGV!$B$6:$G$172,2,0),"")</f>
        <v>Th.Đ.Phong</v>
      </c>
      <c r="AI239" s="44" t="str">
        <f t="shared" si="5"/>
        <v/>
      </c>
    </row>
    <row r="240" spans="1:35" ht="13.5" customHeight="1" x14ac:dyDescent="0.25">
      <c r="A240" s="367"/>
      <c r="B240" s="104">
        <f>SUM(F239:F244,J239:J244,N239:N244,R239:R244,V239:V244,Z239:Z244,AD239:AD244)</f>
        <v>44</v>
      </c>
      <c r="C240" s="993"/>
      <c r="D240" s="78" t="str">
        <f>AG339&amp;".2"</f>
        <v>.2</v>
      </c>
      <c r="E240" s="771"/>
      <c r="F240" s="22"/>
      <c r="G240" s="772" t="s">
        <v>8422</v>
      </c>
      <c r="H240" s="23"/>
      <c r="I240" s="20"/>
      <c r="J240" s="22"/>
      <c r="K240" s="773" t="s">
        <v>8422</v>
      </c>
      <c r="L240" s="23"/>
      <c r="M240" s="20"/>
      <c r="N240" s="22"/>
      <c r="O240" s="772" t="s">
        <v>8422</v>
      </c>
      <c r="P240" s="23"/>
      <c r="Q240" s="20"/>
      <c r="R240" s="24"/>
      <c r="S240" s="772" t="s">
        <v>8422</v>
      </c>
      <c r="T240" s="23"/>
      <c r="U240" s="20"/>
      <c r="V240" s="24"/>
      <c r="W240" s="772" t="s">
        <v>8422</v>
      </c>
      <c r="X240" s="23"/>
      <c r="Y240" s="20"/>
      <c r="Z240" s="24"/>
      <c r="AA240" s="772"/>
      <c r="AB240" s="23"/>
      <c r="AC240" s="20"/>
      <c r="AD240" s="24"/>
      <c r="AE240" s="21"/>
      <c r="AF240" s="23"/>
      <c r="AH240" s="190" t="str">
        <f>IF(AG340&lt;&gt;"",VLOOKUP(AG340,MAGV!$B$6:$G$172,2,0),"")</f>
        <v/>
      </c>
      <c r="AI240" s="44" t="str">
        <f t="shared" si="5"/>
        <v/>
      </c>
    </row>
    <row r="241" spans="1:35" ht="13.5" customHeight="1" x14ac:dyDescent="0.25">
      <c r="A241" s="367"/>
      <c r="B241" s="102"/>
      <c r="C241" s="990" t="s">
        <v>1</v>
      </c>
      <c r="D241" s="78" t="str">
        <f>AG339&amp;".3"</f>
        <v>.3</v>
      </c>
      <c r="E241" s="753" t="s">
        <v>6641</v>
      </c>
      <c r="F241" s="757">
        <v>4</v>
      </c>
      <c r="G241" s="757"/>
      <c r="H241" s="774"/>
      <c r="I241" s="753" t="s">
        <v>6641</v>
      </c>
      <c r="J241" s="755">
        <v>4</v>
      </c>
      <c r="K241" s="774"/>
      <c r="L241" s="758"/>
      <c r="M241" s="753" t="s">
        <v>6641</v>
      </c>
      <c r="N241" s="754">
        <v>4</v>
      </c>
      <c r="O241" s="757"/>
      <c r="P241" s="758"/>
      <c r="Q241" s="753" t="s">
        <v>6641</v>
      </c>
      <c r="R241" s="755">
        <v>4</v>
      </c>
      <c r="S241" s="757"/>
      <c r="T241" s="758"/>
      <c r="U241" s="753" t="s">
        <v>6641</v>
      </c>
      <c r="V241" s="754">
        <v>4</v>
      </c>
      <c r="W241" s="757"/>
      <c r="X241" s="758"/>
      <c r="Y241" s="753" t="s">
        <v>6641</v>
      </c>
      <c r="Z241" s="754">
        <v>4</v>
      </c>
      <c r="AA241" s="757"/>
      <c r="AB241" s="758"/>
      <c r="AC241" s="753"/>
      <c r="AD241" s="755"/>
      <c r="AE241" s="757"/>
      <c r="AF241" s="29"/>
      <c r="AH241" s="190" t="str">
        <f>IF(AG341&lt;&gt;"",VLOOKUP(AG341,MAGV!$B$6:$G$172,2,0),"")</f>
        <v/>
      </c>
      <c r="AI241" s="44" t="str">
        <f t="shared" si="5"/>
        <v/>
      </c>
    </row>
    <row r="242" spans="1:35" ht="13.5" customHeight="1" x14ac:dyDescent="0.25">
      <c r="A242" s="367"/>
      <c r="B242" s="102"/>
      <c r="C242" s="991"/>
      <c r="D242" s="78" t="str">
        <f>AG339&amp;".4"</f>
        <v>.4</v>
      </c>
      <c r="E242" s="20"/>
      <c r="F242" s="21"/>
      <c r="G242" s="772" t="s">
        <v>10080</v>
      </c>
      <c r="H242" s="775"/>
      <c r="I242" s="20"/>
      <c r="J242" s="22"/>
      <c r="K242" s="773" t="s">
        <v>10081</v>
      </c>
      <c r="L242" s="23"/>
      <c r="M242" s="20"/>
      <c r="N242" s="22"/>
      <c r="O242" s="772" t="s">
        <v>10080</v>
      </c>
      <c r="P242" s="23"/>
      <c r="Q242" s="20"/>
      <c r="R242" s="24"/>
      <c r="S242" s="772" t="s">
        <v>10081</v>
      </c>
      <c r="T242" s="23"/>
      <c r="U242" s="20"/>
      <c r="V242" s="24"/>
      <c r="W242" s="772" t="s">
        <v>10080</v>
      </c>
      <c r="X242" s="23"/>
      <c r="Y242" s="20"/>
      <c r="Z242" s="756"/>
      <c r="AA242" s="776" t="s">
        <v>10081</v>
      </c>
      <c r="AB242" s="777"/>
      <c r="AC242" s="20"/>
      <c r="AD242" s="24"/>
      <c r="AE242" s="21"/>
      <c r="AF242" s="29"/>
      <c r="AH242" s="190" t="str">
        <f>IF(AG342&lt;&gt;"",VLOOKUP(AG342,MAGV!$B$6:$G$172,2,0),"")</f>
        <v/>
      </c>
      <c r="AI242" s="44" t="str">
        <f t="shared" si="5"/>
        <v/>
      </c>
    </row>
    <row r="243" spans="1:35" ht="13.5" customHeight="1" x14ac:dyDescent="0.25">
      <c r="A243" s="367"/>
      <c r="B243" s="102"/>
      <c r="C243" s="994" t="s">
        <v>547</v>
      </c>
      <c r="D243" s="78" t="str">
        <f>AG339&amp;".5"</f>
        <v>.5</v>
      </c>
      <c r="E243" s="25"/>
      <c r="F243" s="26"/>
      <c r="G243" s="26"/>
      <c r="H243" s="770"/>
      <c r="I243" s="25"/>
      <c r="J243" s="28"/>
      <c r="K243" s="770"/>
      <c r="L243" s="29"/>
      <c r="M243" s="25"/>
      <c r="N243" s="28"/>
      <c r="O243" s="26"/>
      <c r="P243" s="29"/>
      <c r="Q243" s="25"/>
      <c r="R243" s="27"/>
      <c r="S243" s="26"/>
      <c r="T243" s="29"/>
      <c r="U243" s="25"/>
      <c r="V243" s="27"/>
      <c r="W243" s="26"/>
      <c r="X243" s="29"/>
      <c r="Y243" s="25"/>
      <c r="Z243" s="33"/>
      <c r="AA243" s="778"/>
      <c r="AB243" s="779"/>
      <c r="AC243" s="25"/>
      <c r="AD243" s="27"/>
      <c r="AE243" s="26"/>
      <c r="AF243" s="29"/>
      <c r="AH243" s="190" t="str">
        <f>IF(AG343&lt;&gt;"",VLOOKUP(AG343,MAGV!$B$6:$G$172,2,0),"")</f>
        <v/>
      </c>
      <c r="AI243" s="44" t="str">
        <f t="shared" si="5"/>
        <v/>
      </c>
    </row>
    <row r="244" spans="1:35" ht="13.5" customHeight="1" x14ac:dyDescent="0.25">
      <c r="A244" s="367"/>
      <c r="B244" s="102"/>
      <c r="C244" s="994"/>
      <c r="D244" s="78" t="str">
        <f>AG339&amp;".6"</f>
        <v>.6</v>
      </c>
      <c r="E244" s="25"/>
      <c r="F244" s="26"/>
      <c r="G244" s="26"/>
      <c r="H244" s="770"/>
      <c r="I244" s="25"/>
      <c r="J244" s="28"/>
      <c r="K244" s="770"/>
      <c r="L244" s="29"/>
      <c r="M244" s="25"/>
      <c r="N244" s="28"/>
      <c r="O244" s="26"/>
      <c r="P244" s="29"/>
      <c r="Q244" s="25"/>
      <c r="R244" s="27"/>
      <c r="S244" s="26"/>
      <c r="T244" s="29"/>
      <c r="U244" s="25"/>
      <c r="V244" s="27"/>
      <c r="W244" s="26"/>
      <c r="X244" s="29"/>
      <c r="Y244" s="25"/>
      <c r="Z244" s="33"/>
      <c r="AA244" s="778"/>
      <c r="AB244" s="779"/>
      <c r="AC244" s="25"/>
      <c r="AD244" s="27"/>
      <c r="AE244" s="26"/>
      <c r="AF244" s="29"/>
      <c r="AH244" s="190" t="str">
        <f>IF(AG344&lt;&gt;"",VLOOKUP(AG344,MAGV!$B$6:$G$172,2,0),"")</f>
        <v/>
      </c>
      <c r="AI244" s="44" t="str">
        <f t="shared" si="5"/>
        <v/>
      </c>
    </row>
    <row r="245" spans="1:35" ht="13.5" customHeight="1" x14ac:dyDescent="0.25">
      <c r="A245" s="368">
        <v>18</v>
      </c>
      <c r="B245" s="101" t="str">
        <f>IF(AG245&lt;&gt;"",AH245,"")</f>
        <v>Th.Ph.Quang</v>
      </c>
      <c r="C245" s="992" t="s">
        <v>0</v>
      </c>
      <c r="D245" s="79" t="str">
        <f>AG345&amp;".1"</f>
        <v>.1</v>
      </c>
      <c r="E245" s="15"/>
      <c r="F245" s="16"/>
      <c r="G245" s="16"/>
      <c r="H245" s="18"/>
      <c r="I245" s="15"/>
      <c r="J245" s="18"/>
      <c r="K245" s="780"/>
      <c r="L245" s="19"/>
      <c r="M245" s="15"/>
      <c r="N245" s="18"/>
      <c r="O245" s="16"/>
      <c r="P245" s="19"/>
      <c r="Q245" s="15"/>
      <c r="R245" s="17"/>
      <c r="S245" s="16"/>
      <c r="T245" s="19"/>
      <c r="U245" s="15"/>
      <c r="V245" s="18"/>
      <c r="W245" s="16"/>
      <c r="X245" s="19"/>
      <c r="Y245" s="15"/>
      <c r="Z245" s="18"/>
      <c r="AA245" s="16"/>
      <c r="AB245" s="19"/>
      <c r="AC245" s="15"/>
      <c r="AD245" s="17"/>
      <c r="AE245" s="16"/>
      <c r="AF245" s="19"/>
      <c r="AG245" s="189" t="s">
        <v>821</v>
      </c>
      <c r="AH245" s="190" t="str">
        <f>IF(AG245&lt;&gt;"",VLOOKUP(AG245,MAGV!$B$6:$G$172,2,0),"")</f>
        <v>Th.Ph.Quang</v>
      </c>
      <c r="AI245" s="44" t="str">
        <f t="shared" si="5"/>
        <v/>
      </c>
    </row>
    <row r="246" spans="1:35" ht="13.5" customHeight="1" x14ac:dyDescent="0.25">
      <c r="A246" s="367"/>
      <c r="B246" s="104">
        <f>SUM(F245:F250,J245:J250,N245:N250,R245:R250,V245:V250,Z245:Z250,AD245:AD250)</f>
        <v>0</v>
      </c>
      <c r="C246" s="993"/>
      <c r="D246" s="78" t="str">
        <f>AG345&amp;".2"</f>
        <v>.2</v>
      </c>
      <c r="E246" s="771"/>
      <c r="F246" s="22"/>
      <c r="G246" s="772"/>
      <c r="H246" s="23"/>
      <c r="I246" s="20"/>
      <c r="J246" s="22"/>
      <c r="K246" s="773"/>
      <c r="L246" s="23"/>
      <c r="M246" s="20"/>
      <c r="N246" s="22"/>
      <c r="O246" s="772"/>
      <c r="P246" s="23"/>
      <c r="Q246" s="20"/>
      <c r="R246" s="24"/>
      <c r="S246" s="772"/>
      <c r="T246" s="23"/>
      <c r="U246" s="20"/>
      <c r="V246" s="24"/>
      <c r="W246" s="772"/>
      <c r="X246" s="23"/>
      <c r="Y246" s="20"/>
      <c r="Z246" s="24"/>
      <c r="AA246" s="772"/>
      <c r="AB246" s="23"/>
      <c r="AC246" s="20"/>
      <c r="AD246" s="24"/>
      <c r="AE246" s="772"/>
      <c r="AF246" s="23"/>
      <c r="AH246" s="190" t="str">
        <f>IF(AG346&lt;&gt;"",VLOOKUP(AG346,MAGV!$B$6:$G$172,2,0),"")</f>
        <v/>
      </c>
      <c r="AI246" s="44" t="str">
        <f t="shared" si="5"/>
        <v/>
      </c>
    </row>
    <row r="247" spans="1:35" ht="13.5" customHeight="1" x14ac:dyDescent="0.25">
      <c r="A247" s="367"/>
      <c r="B247" s="102"/>
      <c r="C247" s="990" t="s">
        <v>1</v>
      </c>
      <c r="D247" s="78" t="str">
        <f>AG345&amp;".3"</f>
        <v>.3</v>
      </c>
      <c r="E247" s="753"/>
      <c r="F247" s="757"/>
      <c r="G247" s="757"/>
      <c r="H247" s="774"/>
      <c r="I247" s="753"/>
      <c r="J247" s="755"/>
      <c r="K247" s="774"/>
      <c r="L247" s="758"/>
      <c r="M247" s="753"/>
      <c r="N247" s="754"/>
      <c r="O247" s="757"/>
      <c r="P247" s="758"/>
      <c r="Q247" s="753"/>
      <c r="R247" s="755"/>
      <c r="S247" s="757"/>
      <c r="T247" s="758"/>
      <c r="U247" s="753"/>
      <c r="V247" s="754"/>
      <c r="W247" s="757"/>
      <c r="X247" s="758"/>
      <c r="Y247" s="753"/>
      <c r="Z247" s="754"/>
      <c r="AA247" s="757"/>
      <c r="AB247" s="758"/>
      <c r="AC247" s="753"/>
      <c r="AD247" s="755"/>
      <c r="AE247" s="757"/>
      <c r="AF247" s="29"/>
      <c r="AH247" s="190"/>
      <c r="AI247" s="44">
        <f t="shared" si="5"/>
        <v>0</v>
      </c>
    </row>
    <row r="248" spans="1:35" ht="13.5" customHeight="1" x14ac:dyDescent="0.25">
      <c r="A248" s="367"/>
      <c r="B248" s="102"/>
      <c r="C248" s="991"/>
      <c r="D248" s="78" t="str">
        <f>AG345&amp;".4"</f>
        <v>.4</v>
      </c>
      <c r="E248" s="20"/>
      <c r="F248" s="21"/>
      <c r="G248" s="772"/>
      <c r="H248" s="775"/>
      <c r="I248" s="20"/>
      <c r="J248" s="22"/>
      <c r="K248" s="773"/>
      <c r="L248" s="23"/>
      <c r="M248" s="20"/>
      <c r="N248" s="22"/>
      <c r="O248" s="772"/>
      <c r="P248" s="23"/>
      <c r="Q248" s="20"/>
      <c r="R248" s="24"/>
      <c r="S248" s="772"/>
      <c r="T248" s="23"/>
      <c r="U248" s="20"/>
      <c r="V248" s="24"/>
      <c r="W248" s="772"/>
      <c r="X248" s="23"/>
      <c r="Y248" s="20"/>
      <c r="Z248" s="756"/>
      <c r="AA248" s="776"/>
      <c r="AB248" s="777"/>
      <c r="AC248" s="20"/>
      <c r="AD248" s="24"/>
      <c r="AE248" s="21"/>
      <c r="AF248" s="29"/>
      <c r="AH248" s="190" t="str">
        <f>IF(AG348&lt;&gt;"",VLOOKUP(AG348,MAGV!$B$6:$G$172,2,0),"")</f>
        <v/>
      </c>
      <c r="AI248" s="44" t="str">
        <f t="shared" si="5"/>
        <v/>
      </c>
    </row>
    <row r="249" spans="1:35" ht="13.5" customHeight="1" x14ac:dyDescent="0.25">
      <c r="A249" s="367"/>
      <c r="B249" s="102"/>
      <c r="C249" s="994" t="s">
        <v>547</v>
      </c>
      <c r="D249" s="78" t="str">
        <f>AG345&amp;".5"</f>
        <v>.5</v>
      </c>
      <c r="E249" s="25"/>
      <c r="F249" s="26"/>
      <c r="G249" s="26"/>
      <c r="H249" s="770"/>
      <c r="I249" s="25"/>
      <c r="J249" s="28"/>
      <c r="K249" s="770"/>
      <c r="L249" s="29"/>
      <c r="M249" s="25"/>
      <c r="N249" s="28"/>
      <c r="O249" s="26"/>
      <c r="P249" s="29"/>
      <c r="Q249" s="25"/>
      <c r="R249" s="27"/>
      <c r="S249" s="26"/>
      <c r="T249" s="29"/>
      <c r="U249" s="25"/>
      <c r="V249" s="27"/>
      <c r="W249" s="26"/>
      <c r="X249" s="29"/>
      <c r="Y249" s="25"/>
      <c r="Z249" s="33"/>
      <c r="AA249" s="778"/>
      <c r="AB249" s="779"/>
      <c r="AC249" s="25"/>
      <c r="AD249" s="27"/>
      <c r="AE249" s="26"/>
      <c r="AF249" s="29"/>
      <c r="AH249" s="190" t="str">
        <f>IF(AG349&lt;&gt;"",VLOOKUP(AG349,MAGV!$B$6:$G$172,2,0),"")</f>
        <v/>
      </c>
      <c r="AI249" s="44" t="str">
        <f t="shared" si="5"/>
        <v/>
      </c>
    </row>
    <row r="250" spans="1:35" ht="13.5" customHeight="1" x14ac:dyDescent="0.25">
      <c r="A250" s="367"/>
      <c r="B250" s="102"/>
      <c r="C250" s="994"/>
      <c r="D250" s="78" t="str">
        <f>AG345&amp;".6"</f>
        <v>.6</v>
      </c>
      <c r="E250" s="25"/>
      <c r="F250" s="26"/>
      <c r="G250" s="783"/>
      <c r="H250" s="770"/>
      <c r="I250" s="25"/>
      <c r="J250" s="28"/>
      <c r="K250" s="770"/>
      <c r="L250" s="29"/>
      <c r="M250" s="25"/>
      <c r="N250" s="28"/>
      <c r="O250" s="26"/>
      <c r="P250" s="29"/>
      <c r="Q250" s="25"/>
      <c r="R250" s="27"/>
      <c r="S250" s="26"/>
      <c r="T250" s="29"/>
      <c r="U250" s="25"/>
      <c r="V250" s="27"/>
      <c r="W250" s="26"/>
      <c r="X250" s="29"/>
      <c r="Y250" s="25"/>
      <c r="Z250" s="33"/>
      <c r="AA250" s="778"/>
      <c r="AB250" s="779"/>
      <c r="AC250" s="25"/>
      <c r="AD250" s="27"/>
      <c r="AE250" s="26"/>
      <c r="AF250" s="29"/>
      <c r="AH250" s="190" t="str">
        <f>IF(AG350&lt;&gt;"",VLOOKUP(AG350,MAGV!$B$6:$G$172,2,0),"")</f>
        <v/>
      </c>
      <c r="AI250" s="44" t="str">
        <f t="shared" si="5"/>
        <v/>
      </c>
    </row>
    <row r="251" spans="1:35" ht="13.5" customHeight="1" x14ac:dyDescent="0.25">
      <c r="A251" s="368">
        <v>19</v>
      </c>
      <c r="B251" s="101" t="str">
        <f>IF(AG251&lt;&gt;"",AH251,"")</f>
        <v>Th.Tr.Quang</v>
      </c>
      <c r="C251" s="992" t="s">
        <v>0</v>
      </c>
      <c r="D251" s="79" t="str">
        <f>AG351&amp;".1"</f>
        <v>.1</v>
      </c>
      <c r="E251" s="15" t="s">
        <v>6641</v>
      </c>
      <c r="F251" s="16">
        <v>4</v>
      </c>
      <c r="G251" s="16"/>
      <c r="H251" s="18"/>
      <c r="I251" s="15" t="s">
        <v>6641</v>
      </c>
      <c r="J251" s="18">
        <v>4</v>
      </c>
      <c r="K251" s="780"/>
      <c r="L251" s="19"/>
      <c r="M251" s="15" t="s">
        <v>6641</v>
      </c>
      <c r="N251" s="18">
        <v>4</v>
      </c>
      <c r="O251" s="16"/>
      <c r="P251" s="19"/>
      <c r="Q251" s="15" t="s">
        <v>6641</v>
      </c>
      <c r="R251" s="17">
        <v>4</v>
      </c>
      <c r="S251" s="16"/>
      <c r="T251" s="19"/>
      <c r="U251" s="15" t="s">
        <v>6641</v>
      </c>
      <c r="V251" s="18">
        <v>4</v>
      </c>
      <c r="W251" s="16"/>
      <c r="X251" s="19"/>
      <c r="Y251" s="15" t="s">
        <v>6641</v>
      </c>
      <c r="Z251" s="18">
        <v>4</v>
      </c>
      <c r="AA251" s="16"/>
      <c r="AB251" s="19"/>
      <c r="AC251" s="15"/>
      <c r="AD251" s="17"/>
      <c r="AE251" s="16"/>
      <c r="AF251" s="19"/>
      <c r="AG251" s="189" t="s">
        <v>822</v>
      </c>
      <c r="AH251" s="190" t="str">
        <f>IF(AG251&lt;&gt;"",VLOOKUP(AG251,MAGV!$B$6:$G$172,2,0),"")</f>
        <v>Th.Tr.Quang</v>
      </c>
      <c r="AI251" s="44" t="str">
        <f t="shared" si="5"/>
        <v/>
      </c>
    </row>
    <row r="252" spans="1:35" ht="13.5" customHeight="1" x14ac:dyDescent="0.25">
      <c r="A252" s="367"/>
      <c r="B252" s="104">
        <f>SUM(F251:F256,J251:J256,N251:N256,R251:R256,V251:V256,Z251:Z256,AD251:AD256)</f>
        <v>44</v>
      </c>
      <c r="C252" s="993"/>
      <c r="D252" s="78" t="str">
        <f>AG351&amp;".2"</f>
        <v>.2</v>
      </c>
      <c r="E252" s="771"/>
      <c r="F252" s="22"/>
      <c r="G252" s="772" t="s">
        <v>10079</v>
      </c>
      <c r="H252" s="23"/>
      <c r="I252" s="20"/>
      <c r="J252" s="22"/>
      <c r="K252" s="773" t="s">
        <v>10079</v>
      </c>
      <c r="L252" s="23"/>
      <c r="M252" s="20"/>
      <c r="N252" s="22"/>
      <c r="O252" s="772" t="s">
        <v>10079</v>
      </c>
      <c r="P252" s="23"/>
      <c r="Q252" s="20"/>
      <c r="R252" s="24"/>
      <c r="S252" s="772" t="s">
        <v>10079</v>
      </c>
      <c r="T252" s="23"/>
      <c r="U252" s="20"/>
      <c r="V252" s="24"/>
      <c r="W252" s="772" t="s">
        <v>10079</v>
      </c>
      <c r="X252" s="23"/>
      <c r="Y252" s="20"/>
      <c r="Z252" s="24"/>
      <c r="AA252" s="772" t="s">
        <v>10079</v>
      </c>
      <c r="AB252" s="23"/>
      <c r="AC252" s="20"/>
      <c r="AD252" s="24"/>
      <c r="AE252" s="772"/>
      <c r="AF252" s="23"/>
      <c r="AH252" s="190" t="str">
        <f>IF(AG352&lt;&gt;"",VLOOKUP(AG352,MAGV!$B$6:$G$172,2,0),"")</f>
        <v/>
      </c>
      <c r="AI252" s="44" t="str">
        <f t="shared" si="5"/>
        <v/>
      </c>
    </row>
    <row r="253" spans="1:35" ht="13.5" customHeight="1" x14ac:dyDescent="0.25">
      <c r="A253" s="367"/>
      <c r="B253" s="102"/>
      <c r="C253" s="990" t="s">
        <v>1</v>
      </c>
      <c r="D253" s="78" t="str">
        <f>AG351&amp;".3"</f>
        <v>.3</v>
      </c>
      <c r="E253" s="753" t="s">
        <v>6639</v>
      </c>
      <c r="F253" s="757">
        <v>4</v>
      </c>
      <c r="G253" s="757"/>
      <c r="H253" s="774"/>
      <c r="I253" s="753" t="s">
        <v>6639</v>
      </c>
      <c r="J253" s="755">
        <v>4</v>
      </c>
      <c r="K253" s="774"/>
      <c r="L253" s="758"/>
      <c r="M253" s="753" t="s">
        <v>6639</v>
      </c>
      <c r="N253" s="754">
        <v>4</v>
      </c>
      <c r="O253" s="757"/>
      <c r="P253" s="758"/>
      <c r="Q253" s="753" t="s">
        <v>6639</v>
      </c>
      <c r="R253" s="755">
        <v>4</v>
      </c>
      <c r="S253" s="757"/>
      <c r="T253" s="758"/>
      <c r="U253" s="753" t="s">
        <v>6639</v>
      </c>
      <c r="V253" s="754">
        <v>4</v>
      </c>
      <c r="W253" s="757"/>
      <c r="X253" s="758"/>
      <c r="Y253" s="753"/>
      <c r="Z253" s="754"/>
      <c r="AA253" s="757"/>
      <c r="AB253" s="758"/>
      <c r="AC253" s="753"/>
      <c r="AD253" s="755"/>
      <c r="AE253" s="757"/>
      <c r="AF253" s="29"/>
      <c r="AH253" s="190"/>
      <c r="AI253" s="44">
        <f t="shared" si="5"/>
        <v>0</v>
      </c>
    </row>
    <row r="254" spans="1:35" ht="13.5" customHeight="1" x14ac:dyDescent="0.25">
      <c r="A254" s="367"/>
      <c r="B254" s="102"/>
      <c r="C254" s="991"/>
      <c r="D254" s="78" t="str">
        <f>AG351&amp;".4"</f>
        <v>.4</v>
      </c>
      <c r="E254" s="20"/>
      <c r="F254" s="21"/>
      <c r="G254" s="772" t="s">
        <v>10037</v>
      </c>
      <c r="H254" s="775"/>
      <c r="I254" s="20"/>
      <c r="J254" s="22"/>
      <c r="K254" s="773" t="s">
        <v>10037</v>
      </c>
      <c r="L254" s="23"/>
      <c r="M254" s="20"/>
      <c r="N254" s="22"/>
      <c r="O254" s="772" t="s">
        <v>10037</v>
      </c>
      <c r="P254" s="23"/>
      <c r="Q254" s="20"/>
      <c r="R254" s="24"/>
      <c r="S254" s="772" t="s">
        <v>10037</v>
      </c>
      <c r="T254" s="23"/>
      <c r="U254" s="20"/>
      <c r="V254" s="24"/>
      <c r="W254" s="772" t="s">
        <v>10037</v>
      </c>
      <c r="X254" s="23"/>
      <c r="Y254" s="20"/>
      <c r="Z254" s="756"/>
      <c r="AA254" s="776"/>
      <c r="AB254" s="777"/>
      <c r="AC254" s="20"/>
      <c r="AD254" s="24"/>
      <c r="AE254" s="772"/>
      <c r="AF254" s="29"/>
      <c r="AH254" s="190" t="str">
        <f>IF(AG354&lt;&gt;"",VLOOKUP(AG354,MAGV!$B$6:$G$172,2,0),"")</f>
        <v/>
      </c>
      <c r="AI254" s="44" t="str">
        <f t="shared" si="5"/>
        <v/>
      </c>
    </row>
    <row r="255" spans="1:35" ht="13.5" customHeight="1" x14ac:dyDescent="0.25">
      <c r="A255" s="367"/>
      <c r="B255" s="102"/>
      <c r="C255" s="994" t="s">
        <v>547</v>
      </c>
      <c r="D255" s="78" t="str">
        <f>AG351&amp;".5"</f>
        <v>.5</v>
      </c>
      <c r="E255" s="25"/>
      <c r="F255" s="26"/>
      <c r="G255" s="26"/>
      <c r="H255" s="770"/>
      <c r="I255" s="25"/>
      <c r="J255" s="28"/>
      <c r="K255" s="770"/>
      <c r="L255" s="29"/>
      <c r="M255" s="25"/>
      <c r="N255" s="28"/>
      <c r="O255" s="26"/>
      <c r="P255" s="29"/>
      <c r="Q255" s="25"/>
      <c r="R255" s="27"/>
      <c r="S255" s="26"/>
      <c r="T255" s="29"/>
      <c r="U255" s="25"/>
      <c r="V255" s="27"/>
      <c r="W255" s="26"/>
      <c r="X255" s="29"/>
      <c r="Y255" s="25"/>
      <c r="Z255" s="33"/>
      <c r="AA255" s="778"/>
      <c r="AB255" s="779"/>
      <c r="AC255" s="25"/>
      <c r="AD255" s="27"/>
      <c r="AE255" s="26"/>
      <c r="AF255" s="29"/>
      <c r="AH255" s="190" t="str">
        <f>IF(AG355&lt;&gt;"",VLOOKUP(AG355,MAGV!$B$6:$G$172,2,0),"")</f>
        <v/>
      </c>
      <c r="AI255" s="44" t="str">
        <f t="shared" si="5"/>
        <v/>
      </c>
    </row>
    <row r="256" spans="1:35" ht="13.5" customHeight="1" x14ac:dyDescent="0.25">
      <c r="A256" s="367"/>
      <c r="B256" s="102"/>
      <c r="C256" s="994"/>
      <c r="D256" s="78" t="str">
        <f>AG351&amp;".6"</f>
        <v>.6</v>
      </c>
      <c r="E256" s="25"/>
      <c r="F256" s="26"/>
      <c r="G256" s="783"/>
      <c r="H256" s="770"/>
      <c r="I256" s="25"/>
      <c r="J256" s="28"/>
      <c r="K256" s="784"/>
      <c r="L256" s="29"/>
      <c r="M256" s="25"/>
      <c r="N256" s="28"/>
      <c r="O256" s="783"/>
      <c r="P256" s="29"/>
      <c r="Q256" s="25"/>
      <c r="R256" s="27"/>
      <c r="S256" s="783"/>
      <c r="T256" s="29"/>
      <c r="U256" s="25"/>
      <c r="V256" s="27"/>
      <c r="W256" s="783"/>
      <c r="X256" s="29"/>
      <c r="Y256" s="25"/>
      <c r="Z256" s="33"/>
      <c r="AA256" s="778"/>
      <c r="AB256" s="779"/>
      <c r="AC256" s="25"/>
      <c r="AD256" s="27"/>
      <c r="AE256" s="26"/>
      <c r="AF256" s="29"/>
      <c r="AH256" s="190" t="str">
        <f>IF(AG356&lt;&gt;"",VLOOKUP(AG356,MAGV!$B$6:$G$172,2,0),"")</f>
        <v/>
      </c>
      <c r="AI256" s="44" t="str">
        <f t="shared" si="5"/>
        <v/>
      </c>
    </row>
    <row r="257" spans="1:35" ht="13.5" customHeight="1" x14ac:dyDescent="0.25">
      <c r="A257" s="368">
        <v>20</v>
      </c>
      <c r="B257" s="101" t="str">
        <f>IF(AG257&lt;&gt;"",AH257,"")</f>
        <v>C.Sen</v>
      </c>
      <c r="C257" s="992" t="s">
        <v>0</v>
      </c>
      <c r="D257" s="79" t="str">
        <f>AG357&amp;".1"</f>
        <v>.1</v>
      </c>
      <c r="E257" s="15"/>
      <c r="F257" s="16"/>
      <c r="G257" s="16"/>
      <c r="H257" s="18"/>
      <c r="I257" s="15"/>
      <c r="J257" s="18"/>
      <c r="K257" s="780"/>
      <c r="L257" s="19"/>
      <c r="M257" s="15"/>
      <c r="N257" s="18"/>
      <c r="O257" s="16"/>
      <c r="P257" s="19"/>
      <c r="Q257" s="15"/>
      <c r="R257" s="17"/>
      <c r="S257" s="16"/>
      <c r="T257" s="19"/>
      <c r="U257" s="15"/>
      <c r="V257" s="18"/>
      <c r="W257" s="16"/>
      <c r="X257" s="19"/>
      <c r="Y257" s="15" t="s">
        <v>7086</v>
      </c>
      <c r="Z257" s="18">
        <v>4</v>
      </c>
      <c r="AA257" s="16"/>
      <c r="AB257" s="19"/>
      <c r="AC257" s="15"/>
      <c r="AD257" s="17"/>
      <c r="AE257" s="16"/>
      <c r="AF257" s="19"/>
      <c r="AG257" s="189" t="s">
        <v>794</v>
      </c>
      <c r="AH257" s="190" t="str">
        <f>IF(AG257&lt;&gt;"",VLOOKUP(AG257,MAGV!$B$6:$G$172,2,0),"")</f>
        <v>C.Sen</v>
      </c>
      <c r="AI257" s="44" t="str">
        <f t="shared" si="5"/>
        <v/>
      </c>
    </row>
    <row r="258" spans="1:35" ht="13.5" customHeight="1" x14ac:dyDescent="0.25">
      <c r="A258" s="367"/>
      <c r="B258" s="104">
        <f>SUM(F257:F262,J257:J262,N257:N262,R257:R262,V257:V262,Z257:Z262,AD257:AD262)</f>
        <v>20</v>
      </c>
      <c r="C258" s="993"/>
      <c r="D258" s="78" t="str">
        <f>AG357&amp;".2"</f>
        <v>.2</v>
      </c>
      <c r="E258" s="771"/>
      <c r="F258" s="22"/>
      <c r="G258" s="772"/>
      <c r="H258" s="23"/>
      <c r="I258" s="20"/>
      <c r="J258" s="22"/>
      <c r="K258" s="773"/>
      <c r="L258" s="23"/>
      <c r="M258" s="20"/>
      <c r="N258" s="22"/>
      <c r="O258" s="772"/>
      <c r="P258" s="23"/>
      <c r="Q258" s="20"/>
      <c r="R258" s="24"/>
      <c r="S258" s="772"/>
      <c r="T258" s="23"/>
      <c r="U258" s="20"/>
      <c r="V258" s="24"/>
      <c r="W258" s="772"/>
      <c r="X258" s="23"/>
      <c r="Y258" s="20"/>
      <c r="Z258" s="24"/>
      <c r="AA258" s="772" t="s">
        <v>8494</v>
      </c>
      <c r="AB258" s="23"/>
      <c r="AC258" s="20"/>
      <c r="AD258" s="24"/>
      <c r="AE258" s="772"/>
      <c r="AF258" s="23"/>
      <c r="AH258" s="190" t="str">
        <f>IF(AG358&lt;&gt;"",VLOOKUP(AG358,MAGV!$B$6:$G$172,2,0),"")</f>
        <v/>
      </c>
      <c r="AI258" s="44" t="str">
        <f t="shared" si="5"/>
        <v/>
      </c>
    </row>
    <row r="259" spans="1:35" ht="13.5" customHeight="1" x14ac:dyDescent="0.25">
      <c r="A259" s="367"/>
      <c r="B259" s="102"/>
      <c r="C259" s="990" t="s">
        <v>1</v>
      </c>
      <c r="D259" s="78" t="str">
        <f>AG357&amp;".3"</f>
        <v>.3</v>
      </c>
      <c r="E259" s="753"/>
      <c r="F259" s="757"/>
      <c r="G259" s="757"/>
      <c r="H259" s="774"/>
      <c r="I259" s="753"/>
      <c r="J259" s="755"/>
      <c r="K259" s="774"/>
      <c r="L259" s="758"/>
      <c r="M259" s="753" t="s">
        <v>6639</v>
      </c>
      <c r="N259" s="754">
        <v>4</v>
      </c>
      <c r="O259" s="757" t="s">
        <v>7311</v>
      </c>
      <c r="P259" s="758"/>
      <c r="Q259" s="753" t="s">
        <v>6622</v>
      </c>
      <c r="R259" s="755">
        <v>4</v>
      </c>
      <c r="S259" s="757" t="s">
        <v>427</v>
      </c>
      <c r="T259" s="758"/>
      <c r="U259" s="753" t="s">
        <v>7086</v>
      </c>
      <c r="V259" s="754">
        <v>4</v>
      </c>
      <c r="W259" s="757"/>
      <c r="X259" s="758"/>
      <c r="Y259" s="753" t="s">
        <v>7086</v>
      </c>
      <c r="Z259" s="754">
        <v>4</v>
      </c>
      <c r="AA259" s="757"/>
      <c r="AB259" s="758"/>
      <c r="AC259" s="753"/>
      <c r="AD259" s="755"/>
      <c r="AE259" s="757"/>
      <c r="AF259" s="29"/>
      <c r="AH259" s="190"/>
      <c r="AI259" s="44">
        <f t="shared" si="5"/>
        <v>0</v>
      </c>
    </row>
    <row r="260" spans="1:35" ht="13.5" customHeight="1" x14ac:dyDescent="0.25">
      <c r="A260" s="367"/>
      <c r="B260" s="102"/>
      <c r="C260" s="991"/>
      <c r="D260" s="78" t="str">
        <f>AG357&amp;".4"</f>
        <v>.4</v>
      </c>
      <c r="E260" s="20"/>
      <c r="F260" s="21"/>
      <c r="G260" s="772"/>
      <c r="H260" s="775"/>
      <c r="I260" s="20"/>
      <c r="J260" s="22"/>
      <c r="K260" s="773"/>
      <c r="L260" s="23"/>
      <c r="M260" s="20"/>
      <c r="N260" s="22"/>
      <c r="O260" s="772" t="s">
        <v>10138</v>
      </c>
      <c r="P260" s="23"/>
      <c r="Q260" s="20"/>
      <c r="R260" s="24"/>
      <c r="S260" s="772" t="s">
        <v>10003</v>
      </c>
      <c r="T260" s="23"/>
      <c r="U260" s="20"/>
      <c r="V260" s="24"/>
      <c r="W260" s="772" t="s">
        <v>8494</v>
      </c>
      <c r="X260" s="23"/>
      <c r="Y260" s="20"/>
      <c r="Z260" s="756"/>
      <c r="AA260" s="776" t="s">
        <v>8494</v>
      </c>
      <c r="AB260" s="777"/>
      <c r="AC260" s="20"/>
      <c r="AD260" s="24"/>
      <c r="AE260" s="772"/>
      <c r="AF260" s="29"/>
      <c r="AH260" s="190" t="str">
        <f>IF(AG360&lt;&gt;"",VLOOKUP(AG360,MAGV!$B$6:$G$172,2,0),"")</f>
        <v/>
      </c>
      <c r="AI260" s="44" t="str">
        <f t="shared" si="5"/>
        <v/>
      </c>
    </row>
    <row r="261" spans="1:35" ht="13.5" customHeight="1" x14ac:dyDescent="0.25">
      <c r="A261" s="367"/>
      <c r="B261" s="102"/>
      <c r="C261" s="994" t="s">
        <v>547</v>
      </c>
      <c r="D261" s="78" t="str">
        <f>AG357&amp;".5"</f>
        <v>.5</v>
      </c>
      <c r="E261" s="25"/>
      <c r="F261" s="26"/>
      <c r="G261" s="26"/>
      <c r="H261" s="770"/>
      <c r="I261" s="25"/>
      <c r="J261" s="28"/>
      <c r="K261" s="770"/>
      <c r="L261" s="29"/>
      <c r="M261" s="25"/>
      <c r="N261" s="28"/>
      <c r="O261" s="26"/>
      <c r="P261" s="29"/>
      <c r="Q261" s="25"/>
      <c r="R261" s="27"/>
      <c r="S261" s="26"/>
      <c r="T261" s="29"/>
      <c r="U261" s="25"/>
      <c r="V261" s="27"/>
      <c r="W261" s="26"/>
      <c r="X261" s="29"/>
      <c r="Y261" s="25"/>
      <c r="Z261" s="33"/>
      <c r="AA261" s="778"/>
      <c r="AB261" s="779"/>
      <c r="AC261" s="25"/>
      <c r="AD261" s="27"/>
      <c r="AE261" s="26"/>
      <c r="AF261" s="29"/>
      <c r="AH261" s="190" t="str">
        <f>IF(AG361&lt;&gt;"",VLOOKUP(AG361,MAGV!$B$6:$G$172,2,0),"")</f>
        <v/>
      </c>
      <c r="AI261" s="44" t="str">
        <f t="shared" si="5"/>
        <v/>
      </c>
    </row>
    <row r="262" spans="1:35" ht="13.5" customHeight="1" x14ac:dyDescent="0.25">
      <c r="A262" s="367"/>
      <c r="B262" s="102"/>
      <c r="C262" s="994"/>
      <c r="D262" s="78" t="str">
        <f>AG357&amp;".6"</f>
        <v>.6</v>
      </c>
      <c r="E262" s="25"/>
      <c r="F262" s="26"/>
      <c r="G262" s="783"/>
      <c r="H262" s="770"/>
      <c r="I262" s="25"/>
      <c r="J262" s="28"/>
      <c r="K262" s="784"/>
      <c r="L262" s="29"/>
      <c r="M262" s="25"/>
      <c r="N262" s="28"/>
      <c r="O262" s="783"/>
      <c r="P262" s="29"/>
      <c r="Q262" s="25"/>
      <c r="R262" s="27"/>
      <c r="S262" s="783"/>
      <c r="T262" s="29"/>
      <c r="U262" s="25"/>
      <c r="V262" s="27"/>
      <c r="W262" s="783"/>
      <c r="X262" s="29"/>
      <c r="Y262" s="25"/>
      <c r="Z262" s="33"/>
      <c r="AA262" s="778"/>
      <c r="AB262" s="779"/>
      <c r="AC262" s="25"/>
      <c r="AD262" s="27"/>
      <c r="AE262" s="26"/>
      <c r="AF262" s="29"/>
      <c r="AH262" s="190" t="str">
        <f>IF(AG362&lt;&gt;"",VLOOKUP(AG362,MAGV!$B$6:$G$172,2,0),"")</f>
        <v/>
      </c>
      <c r="AI262" s="44" t="str">
        <f t="shared" si="5"/>
        <v/>
      </c>
    </row>
    <row r="263" spans="1:35" ht="13.5" customHeight="1" x14ac:dyDescent="0.25">
      <c r="A263" s="368">
        <v>21</v>
      </c>
      <c r="B263" s="101" t="str">
        <f>IF(AG263&lt;&gt;"",AH263,"")</f>
        <v>Th.Tân</v>
      </c>
      <c r="C263" s="992" t="s">
        <v>0</v>
      </c>
      <c r="D263" s="79" t="str">
        <f>AG363&amp;".1"</f>
        <v>.1</v>
      </c>
      <c r="E263" s="15"/>
      <c r="F263" s="16"/>
      <c r="G263" s="16"/>
      <c r="H263" s="18"/>
      <c r="I263" s="15"/>
      <c r="J263" s="18"/>
      <c r="K263" s="780"/>
      <c r="L263" s="19"/>
      <c r="M263" s="15"/>
      <c r="N263" s="18"/>
      <c r="O263" s="16"/>
      <c r="P263" s="19"/>
      <c r="Q263" s="15"/>
      <c r="R263" s="17"/>
      <c r="S263" s="16"/>
      <c r="T263" s="19"/>
      <c r="U263" s="15"/>
      <c r="V263" s="18"/>
      <c r="W263" s="16"/>
      <c r="X263" s="19"/>
      <c r="Y263" s="15"/>
      <c r="Z263" s="18"/>
      <c r="AA263" s="16"/>
      <c r="AB263" s="19"/>
      <c r="AC263" s="15"/>
      <c r="AD263" s="17"/>
      <c r="AE263" s="16"/>
      <c r="AF263" s="19"/>
      <c r="AG263" s="189" t="s">
        <v>823</v>
      </c>
      <c r="AH263" s="190" t="str">
        <f>IF(AG263&lt;&gt;"",VLOOKUP(AG263,MAGV!$B$6:$G$172,2,0),"")</f>
        <v>Th.Tân</v>
      </c>
      <c r="AI263" s="44" t="str">
        <f t="shared" si="5"/>
        <v/>
      </c>
    </row>
    <row r="264" spans="1:35" ht="13.5" customHeight="1" x14ac:dyDescent="0.25">
      <c r="A264" s="367"/>
      <c r="B264" s="104">
        <f>SUM(F263:F268,J263:J268,N263:N268,R263:R268,V263:V268,Z263:Z268,AD263:AD268)</f>
        <v>16</v>
      </c>
      <c r="C264" s="993"/>
      <c r="D264" s="78" t="str">
        <f>AG363&amp;".2"</f>
        <v>.2</v>
      </c>
      <c r="E264" s="771"/>
      <c r="F264" s="22"/>
      <c r="G264" s="772"/>
      <c r="H264" s="23"/>
      <c r="I264" s="20"/>
      <c r="J264" s="22"/>
      <c r="K264" s="773"/>
      <c r="L264" s="23"/>
      <c r="M264" s="20"/>
      <c r="N264" s="22"/>
      <c r="O264" s="772"/>
      <c r="P264" s="23"/>
      <c r="Q264" s="20"/>
      <c r="R264" s="24"/>
      <c r="S264" s="772"/>
      <c r="T264" s="23"/>
      <c r="U264" s="20"/>
      <c r="V264" s="24"/>
      <c r="W264" s="772"/>
      <c r="X264" s="23"/>
      <c r="Y264" s="20"/>
      <c r="Z264" s="24"/>
      <c r="AA264" s="772"/>
      <c r="AB264" s="23"/>
      <c r="AC264" s="20"/>
      <c r="AD264" s="24"/>
      <c r="AE264" s="772"/>
      <c r="AF264" s="23"/>
      <c r="AH264" s="190" t="str">
        <f>IF(AG364&lt;&gt;"",VLOOKUP(AG364,MAGV!$B$6:$G$172,2,0),"")</f>
        <v/>
      </c>
      <c r="AI264" s="44" t="str">
        <f t="shared" ref="AI264:AI295" si="6">IF(AG364&lt;&gt;"",B265,"")</f>
        <v/>
      </c>
    </row>
    <row r="265" spans="1:35" ht="13.5" customHeight="1" x14ac:dyDescent="0.25">
      <c r="A265" s="367"/>
      <c r="B265" s="102"/>
      <c r="C265" s="990" t="s">
        <v>1</v>
      </c>
      <c r="D265" s="78" t="str">
        <f>AG363&amp;".3"</f>
        <v>.3</v>
      </c>
      <c r="E265" s="753"/>
      <c r="F265" s="757"/>
      <c r="G265" s="757"/>
      <c r="H265" s="774"/>
      <c r="I265" s="753" t="s">
        <v>6637</v>
      </c>
      <c r="J265" s="755">
        <v>4</v>
      </c>
      <c r="K265" s="774" t="s">
        <v>10104</v>
      </c>
      <c r="L265" s="758"/>
      <c r="M265" s="753" t="s">
        <v>6639</v>
      </c>
      <c r="N265" s="754">
        <v>4</v>
      </c>
      <c r="O265" s="757" t="s">
        <v>7228</v>
      </c>
      <c r="P265" s="758"/>
      <c r="Q265" s="753" t="s">
        <v>6637</v>
      </c>
      <c r="R265" s="755">
        <v>4</v>
      </c>
      <c r="S265" s="757" t="s">
        <v>10104</v>
      </c>
      <c r="T265" s="758"/>
      <c r="U265" s="753" t="s">
        <v>6637</v>
      </c>
      <c r="V265" s="754">
        <v>4</v>
      </c>
      <c r="W265" s="757" t="s">
        <v>10104</v>
      </c>
      <c r="X265" s="758"/>
      <c r="Y265" s="753"/>
      <c r="Z265" s="754"/>
      <c r="AA265" s="757"/>
      <c r="AB265" s="758"/>
      <c r="AC265" s="753"/>
      <c r="AD265" s="755"/>
      <c r="AE265" s="757"/>
      <c r="AF265" s="29"/>
      <c r="AH265" s="190"/>
      <c r="AI265" s="44">
        <f t="shared" si="6"/>
        <v>0</v>
      </c>
    </row>
    <row r="266" spans="1:35" ht="13.5" customHeight="1" x14ac:dyDescent="0.25">
      <c r="A266" s="367"/>
      <c r="B266" s="102"/>
      <c r="C266" s="991"/>
      <c r="D266" s="78" t="str">
        <f>AG363&amp;".4"</f>
        <v>.4</v>
      </c>
      <c r="E266" s="20"/>
      <c r="F266" s="21"/>
      <c r="G266" s="772"/>
      <c r="H266" s="775"/>
      <c r="I266" s="20"/>
      <c r="J266" s="22"/>
      <c r="K266" s="773" t="s">
        <v>8500</v>
      </c>
      <c r="L266" s="23"/>
      <c r="M266" s="20"/>
      <c r="N266" s="22"/>
      <c r="O266" s="772" t="s">
        <v>10139</v>
      </c>
      <c r="P266" s="23"/>
      <c r="Q266" s="20"/>
      <c r="R266" s="24"/>
      <c r="S266" s="772" t="s">
        <v>8500</v>
      </c>
      <c r="T266" s="23"/>
      <c r="U266" s="20"/>
      <c r="V266" s="24"/>
      <c r="W266" s="772" t="s">
        <v>8500</v>
      </c>
      <c r="X266" s="23"/>
      <c r="Y266" s="20"/>
      <c r="Z266" s="756"/>
      <c r="AA266" s="776"/>
      <c r="AB266" s="777"/>
      <c r="AC266" s="20"/>
      <c r="AD266" s="24"/>
      <c r="AE266" s="772"/>
      <c r="AF266" s="29"/>
      <c r="AH266" s="190" t="str">
        <f>IF(AG366&lt;&gt;"",VLOOKUP(AG366,MAGV!$B$6:$G$172,2,0),"")</f>
        <v/>
      </c>
      <c r="AI266" s="44" t="str">
        <f t="shared" si="6"/>
        <v/>
      </c>
    </row>
    <row r="267" spans="1:35" ht="13.5" customHeight="1" x14ac:dyDescent="0.25">
      <c r="A267" s="367"/>
      <c r="B267" s="102"/>
      <c r="C267" s="994" t="s">
        <v>547</v>
      </c>
      <c r="D267" s="78" t="str">
        <f>AG363&amp;".5"</f>
        <v>.5</v>
      </c>
      <c r="E267" s="25"/>
      <c r="F267" s="26"/>
      <c r="G267" s="26"/>
      <c r="H267" s="770"/>
      <c r="I267" s="25"/>
      <c r="J267" s="28"/>
      <c r="K267" s="770"/>
      <c r="L267" s="29"/>
      <c r="M267" s="25"/>
      <c r="N267" s="28"/>
      <c r="O267" s="26"/>
      <c r="P267" s="29"/>
      <c r="Q267" s="25"/>
      <c r="R267" s="27"/>
      <c r="S267" s="26"/>
      <c r="T267" s="29"/>
      <c r="U267" s="25"/>
      <c r="V267" s="27"/>
      <c r="W267" s="26"/>
      <c r="X267" s="29"/>
      <c r="Y267" s="25"/>
      <c r="Z267" s="33"/>
      <c r="AA267" s="778"/>
      <c r="AB267" s="779"/>
      <c r="AC267" s="25"/>
      <c r="AD267" s="27"/>
      <c r="AE267" s="26"/>
      <c r="AF267" s="29"/>
      <c r="AH267" s="190" t="str">
        <f>IF(AG367&lt;&gt;"",VLOOKUP(AG367,MAGV!$B$6:$G$172,2,0),"")</f>
        <v/>
      </c>
      <c r="AI267" s="44" t="str">
        <f t="shared" si="6"/>
        <v/>
      </c>
    </row>
    <row r="268" spans="1:35" ht="13.5" customHeight="1" x14ac:dyDescent="0.25">
      <c r="A268" s="367"/>
      <c r="B268" s="102"/>
      <c r="C268" s="994"/>
      <c r="D268" s="78" t="str">
        <f>AG363&amp;".6"</f>
        <v>.6</v>
      </c>
      <c r="E268" s="25"/>
      <c r="F268" s="26"/>
      <c r="G268" s="783"/>
      <c r="H268" s="770"/>
      <c r="I268" s="25"/>
      <c r="J268" s="28"/>
      <c r="K268" s="784"/>
      <c r="L268" s="29"/>
      <c r="M268" s="25"/>
      <c r="N268" s="28"/>
      <c r="O268" s="783"/>
      <c r="P268" s="29"/>
      <c r="Q268" s="25"/>
      <c r="R268" s="27"/>
      <c r="S268" s="783"/>
      <c r="T268" s="29"/>
      <c r="U268" s="25"/>
      <c r="V268" s="27"/>
      <c r="W268" s="26"/>
      <c r="X268" s="29"/>
      <c r="Y268" s="25"/>
      <c r="Z268" s="33"/>
      <c r="AA268" s="778"/>
      <c r="AB268" s="779"/>
      <c r="AC268" s="25"/>
      <c r="AD268" s="27"/>
      <c r="AE268" s="26"/>
      <c r="AF268" s="29"/>
      <c r="AH268" s="190" t="str">
        <f>IF(AG368&lt;&gt;"",VLOOKUP(AG368,MAGV!$B$6:$G$172,2,0),"")</f>
        <v/>
      </c>
      <c r="AI268" s="44" t="str">
        <f t="shared" si="6"/>
        <v/>
      </c>
    </row>
    <row r="269" spans="1:35" ht="13.5" customHeight="1" x14ac:dyDescent="0.25">
      <c r="A269" s="368">
        <v>22</v>
      </c>
      <c r="B269" s="101" t="str">
        <f>IF(AG269&lt;&gt;"",AH269,"")</f>
        <v>Th.Thắng</v>
      </c>
      <c r="C269" s="992" t="s">
        <v>0</v>
      </c>
      <c r="D269" s="79" t="str">
        <f>AG369&amp;".1"</f>
        <v>.1</v>
      </c>
      <c r="E269" s="15"/>
      <c r="F269" s="16"/>
      <c r="G269" s="16"/>
      <c r="H269" s="18"/>
      <c r="I269" s="15"/>
      <c r="J269" s="18"/>
      <c r="K269" s="780"/>
      <c r="L269" s="19"/>
      <c r="M269" s="15"/>
      <c r="N269" s="18"/>
      <c r="O269" s="16"/>
      <c r="P269" s="19"/>
      <c r="Q269" s="15"/>
      <c r="R269" s="17"/>
      <c r="S269" s="16"/>
      <c r="T269" s="19"/>
      <c r="U269" s="15"/>
      <c r="V269" s="18"/>
      <c r="W269" s="16"/>
      <c r="X269" s="19"/>
      <c r="Y269" s="15"/>
      <c r="Z269" s="18"/>
      <c r="AA269" s="16"/>
      <c r="AB269" s="19"/>
      <c r="AC269" s="15"/>
      <c r="AD269" s="17"/>
      <c r="AE269" s="16"/>
      <c r="AF269" s="19"/>
      <c r="AG269" s="189" t="s">
        <v>798</v>
      </c>
      <c r="AH269" s="190" t="str">
        <f>IF(AG269&lt;&gt;"",VLOOKUP(AG269,MAGV!$B$6:$G$172,2,0),"")</f>
        <v>Th.Thắng</v>
      </c>
      <c r="AI269" s="44" t="str">
        <f t="shared" si="6"/>
        <v/>
      </c>
    </row>
    <row r="270" spans="1:35" ht="13.5" customHeight="1" x14ac:dyDescent="0.25">
      <c r="A270" s="367"/>
      <c r="B270" s="104">
        <f>SUM(F269:F274,J269:J274,N269:N274,R269:R274,V269:V274,Z269:Z274,AD269:AD274)</f>
        <v>0</v>
      </c>
      <c r="C270" s="993"/>
      <c r="D270" s="78" t="str">
        <f>AG369&amp;".2"</f>
        <v>.2</v>
      </c>
      <c r="E270" s="771"/>
      <c r="F270" s="22"/>
      <c r="G270" s="772"/>
      <c r="H270" s="23"/>
      <c r="I270" s="20"/>
      <c r="J270" s="22"/>
      <c r="K270" s="773"/>
      <c r="L270" s="23"/>
      <c r="M270" s="20"/>
      <c r="N270" s="22"/>
      <c r="O270" s="772"/>
      <c r="P270" s="23"/>
      <c r="Q270" s="20"/>
      <c r="R270" s="24"/>
      <c r="S270" s="772"/>
      <c r="T270" s="23"/>
      <c r="U270" s="20"/>
      <c r="V270" s="24"/>
      <c r="W270" s="772"/>
      <c r="X270" s="23"/>
      <c r="Y270" s="20"/>
      <c r="Z270" s="24"/>
      <c r="AA270" s="772"/>
      <c r="AB270" s="23"/>
      <c r="AC270" s="20"/>
      <c r="AD270" s="24"/>
      <c r="AE270" s="772"/>
      <c r="AF270" s="23"/>
      <c r="AH270" s="190" t="str">
        <f>IF(AG370&lt;&gt;"",VLOOKUP(AG370,MAGV!$B$6:$G$172,2,0),"")</f>
        <v/>
      </c>
      <c r="AI270" s="44" t="str">
        <f t="shared" si="6"/>
        <v/>
      </c>
    </row>
    <row r="271" spans="1:35" ht="13.5" customHeight="1" x14ac:dyDescent="0.25">
      <c r="A271" s="367"/>
      <c r="B271" s="102"/>
      <c r="C271" s="990" t="s">
        <v>1</v>
      </c>
      <c r="D271" s="78" t="str">
        <f>AG369&amp;".3"</f>
        <v>.3</v>
      </c>
      <c r="E271" s="753"/>
      <c r="F271" s="757"/>
      <c r="G271" s="757"/>
      <c r="H271" s="774"/>
      <c r="I271" s="753"/>
      <c r="J271" s="755"/>
      <c r="K271" s="774"/>
      <c r="L271" s="758"/>
      <c r="M271" s="753"/>
      <c r="N271" s="754"/>
      <c r="O271" s="757"/>
      <c r="P271" s="758"/>
      <c r="Q271" s="753"/>
      <c r="R271" s="755"/>
      <c r="S271" s="757"/>
      <c r="T271" s="758"/>
      <c r="U271" s="753"/>
      <c r="V271" s="754"/>
      <c r="W271" s="757"/>
      <c r="X271" s="758"/>
      <c r="Y271" s="753"/>
      <c r="Z271" s="754"/>
      <c r="AA271" s="757"/>
      <c r="AB271" s="758"/>
      <c r="AC271" s="753"/>
      <c r="AD271" s="755"/>
      <c r="AE271" s="757"/>
      <c r="AF271" s="29"/>
      <c r="AH271" s="190"/>
      <c r="AI271" s="44">
        <f t="shared" si="6"/>
        <v>0</v>
      </c>
    </row>
    <row r="272" spans="1:35" ht="13.5" customHeight="1" x14ac:dyDescent="0.25">
      <c r="A272" s="367"/>
      <c r="B272" s="102"/>
      <c r="C272" s="991"/>
      <c r="D272" s="78" t="str">
        <f>AG369&amp;".4"</f>
        <v>.4</v>
      </c>
      <c r="E272" s="20"/>
      <c r="F272" s="21"/>
      <c r="G272" s="772"/>
      <c r="H272" s="775"/>
      <c r="I272" s="20"/>
      <c r="J272" s="22"/>
      <c r="K272" s="773"/>
      <c r="L272" s="23"/>
      <c r="M272" s="20"/>
      <c r="N272" s="22"/>
      <c r="O272" s="772"/>
      <c r="P272" s="23"/>
      <c r="Q272" s="20"/>
      <c r="R272" s="24"/>
      <c r="S272" s="772"/>
      <c r="T272" s="23"/>
      <c r="U272" s="20"/>
      <c r="V272" s="24"/>
      <c r="W272" s="772"/>
      <c r="X272" s="23"/>
      <c r="Y272" s="20"/>
      <c r="Z272" s="756"/>
      <c r="AA272" s="776"/>
      <c r="AB272" s="777"/>
      <c r="AC272" s="20"/>
      <c r="AD272" s="24"/>
      <c r="AE272" s="772"/>
      <c r="AF272" s="29"/>
      <c r="AH272" s="190" t="str">
        <f>IF(AG372&lt;&gt;"",VLOOKUP(AG372,MAGV!$B$6:$G$172,2,0),"")</f>
        <v/>
      </c>
      <c r="AI272" s="44" t="str">
        <f t="shared" si="6"/>
        <v/>
      </c>
    </row>
    <row r="273" spans="1:35" ht="13.5" customHeight="1" x14ac:dyDescent="0.25">
      <c r="A273" s="367"/>
      <c r="B273" s="102"/>
      <c r="C273" s="994" t="s">
        <v>547</v>
      </c>
      <c r="D273" s="78" t="str">
        <f>AG369&amp;".5"</f>
        <v>.5</v>
      </c>
      <c r="E273" s="25"/>
      <c r="F273" s="26"/>
      <c r="G273" s="26"/>
      <c r="H273" s="770"/>
      <c r="I273" s="25"/>
      <c r="J273" s="28"/>
      <c r="K273" s="770"/>
      <c r="L273" s="29"/>
      <c r="M273" s="25"/>
      <c r="N273" s="28"/>
      <c r="O273" s="26"/>
      <c r="P273" s="29"/>
      <c r="Q273" s="25"/>
      <c r="R273" s="27"/>
      <c r="S273" s="26"/>
      <c r="T273" s="29"/>
      <c r="U273" s="25"/>
      <c r="V273" s="27"/>
      <c r="W273" s="26"/>
      <c r="X273" s="29"/>
      <c r="Y273" s="25"/>
      <c r="Z273" s="33"/>
      <c r="AA273" s="778"/>
      <c r="AB273" s="779"/>
      <c r="AC273" s="25"/>
      <c r="AD273" s="27"/>
      <c r="AE273" s="26"/>
      <c r="AF273" s="29"/>
      <c r="AH273" s="190" t="str">
        <f>IF(AG373&lt;&gt;"",VLOOKUP(AG373,MAGV!$B$6:$G$172,2,0),"")</f>
        <v/>
      </c>
      <c r="AI273" s="44" t="str">
        <f t="shared" si="6"/>
        <v/>
      </c>
    </row>
    <row r="274" spans="1:35" ht="13.5" customHeight="1" x14ac:dyDescent="0.25">
      <c r="A274" s="367"/>
      <c r="B274" s="102"/>
      <c r="C274" s="994"/>
      <c r="D274" s="78" t="str">
        <f>AG369&amp;".6"</f>
        <v>.6</v>
      </c>
      <c r="E274" s="25"/>
      <c r="F274" s="26"/>
      <c r="G274" s="26"/>
      <c r="H274" s="770"/>
      <c r="I274" s="25"/>
      <c r="J274" s="28"/>
      <c r="K274" s="770"/>
      <c r="L274" s="29"/>
      <c r="M274" s="25"/>
      <c r="N274" s="28"/>
      <c r="O274" s="26"/>
      <c r="P274" s="29"/>
      <c r="Q274" s="25"/>
      <c r="R274" s="27"/>
      <c r="S274" s="26"/>
      <c r="T274" s="29"/>
      <c r="U274" s="25"/>
      <c r="V274" s="27"/>
      <c r="W274" s="783"/>
      <c r="X274" s="29"/>
      <c r="Y274" s="25"/>
      <c r="Z274" s="33"/>
      <c r="AA274" s="778"/>
      <c r="AB274" s="779"/>
      <c r="AC274" s="25"/>
      <c r="AD274" s="27"/>
      <c r="AE274" s="26"/>
      <c r="AF274" s="29"/>
      <c r="AH274" s="190" t="str">
        <f>IF(AG374&lt;&gt;"",VLOOKUP(AG374,MAGV!$B$6:$G$172,2,0),"")</f>
        <v/>
      </c>
      <c r="AI274" s="44" t="str">
        <f t="shared" si="6"/>
        <v/>
      </c>
    </row>
    <row r="275" spans="1:35" ht="13.5" customHeight="1" x14ac:dyDescent="0.25">
      <c r="A275" s="368">
        <v>23</v>
      </c>
      <c r="B275" s="101" t="str">
        <f>IF(AG275&lt;&gt;"",AH275,"")</f>
        <v>C.Thảo</v>
      </c>
      <c r="C275" s="992" t="s">
        <v>0</v>
      </c>
      <c r="D275" s="79" t="str">
        <f>AG375&amp;".1"</f>
        <v>.1</v>
      </c>
      <c r="E275" s="15"/>
      <c r="F275" s="16"/>
      <c r="G275" s="16"/>
      <c r="H275" s="18"/>
      <c r="I275" s="15"/>
      <c r="J275" s="18"/>
      <c r="K275" s="780"/>
      <c r="L275" s="19"/>
      <c r="M275" s="15"/>
      <c r="N275" s="18"/>
      <c r="O275" s="16"/>
      <c r="P275" s="19"/>
      <c r="Q275" s="15"/>
      <c r="R275" s="17"/>
      <c r="S275" s="16"/>
      <c r="T275" s="19"/>
      <c r="U275" s="15"/>
      <c r="V275" s="18"/>
      <c r="W275" s="16"/>
      <c r="X275" s="19"/>
      <c r="Y275" s="15"/>
      <c r="Z275" s="18"/>
      <c r="AA275" s="16"/>
      <c r="AB275" s="19"/>
      <c r="AC275" s="15"/>
      <c r="AD275" s="17"/>
      <c r="AE275" s="16"/>
      <c r="AF275" s="19"/>
      <c r="AG275" s="189" t="s">
        <v>824</v>
      </c>
      <c r="AH275" s="190" t="str">
        <f>IF(AG275&lt;&gt;"",VLOOKUP(AG275,MAGV!$B$6:$G$172,2,0),"")</f>
        <v>C.Thảo</v>
      </c>
      <c r="AI275" s="44" t="str">
        <f t="shared" si="6"/>
        <v/>
      </c>
    </row>
    <row r="276" spans="1:35" ht="13.5" customHeight="1" x14ac:dyDescent="0.25">
      <c r="A276" s="367"/>
      <c r="B276" s="104">
        <f>SUM(F275:F280,J275:J280,N275:N280,R275:R280,V275:V280,Z275:Z280,AD275:AD280)</f>
        <v>16</v>
      </c>
      <c r="C276" s="993"/>
      <c r="D276" s="78" t="str">
        <f>AG375&amp;".2"</f>
        <v>.2</v>
      </c>
      <c r="E276" s="771"/>
      <c r="F276" s="22"/>
      <c r="G276" s="772"/>
      <c r="H276" s="23"/>
      <c r="I276" s="20"/>
      <c r="J276" s="22"/>
      <c r="K276" s="773"/>
      <c r="L276" s="23"/>
      <c r="M276" s="20"/>
      <c r="N276" s="22"/>
      <c r="O276" s="772"/>
      <c r="P276" s="23"/>
      <c r="Q276" s="20"/>
      <c r="R276" s="24"/>
      <c r="S276" s="772"/>
      <c r="T276" s="23"/>
      <c r="U276" s="20"/>
      <c r="V276" s="24"/>
      <c r="W276" s="772"/>
      <c r="X276" s="23"/>
      <c r="Y276" s="20"/>
      <c r="Z276" s="24"/>
      <c r="AA276" s="772"/>
      <c r="AB276" s="23"/>
      <c r="AC276" s="20"/>
      <c r="AD276" s="24"/>
      <c r="AE276" s="772"/>
      <c r="AF276" s="23"/>
      <c r="AH276" s="190" t="str">
        <f>IF(AG376&lt;&gt;"",VLOOKUP(AG376,MAGV!$B$6:$G$172,2,0),"")</f>
        <v/>
      </c>
      <c r="AI276" s="44" t="str">
        <f t="shared" si="6"/>
        <v/>
      </c>
    </row>
    <row r="277" spans="1:35" ht="13.5" customHeight="1" x14ac:dyDescent="0.25">
      <c r="A277" s="367"/>
      <c r="B277" s="102"/>
      <c r="C277" s="990" t="s">
        <v>1</v>
      </c>
      <c r="D277" s="78" t="str">
        <f>AG375&amp;".3"</f>
        <v>.3</v>
      </c>
      <c r="E277" s="753"/>
      <c r="F277" s="757"/>
      <c r="G277" s="757"/>
      <c r="H277" s="774"/>
      <c r="I277" s="753" t="s">
        <v>6661</v>
      </c>
      <c r="J277" s="755">
        <v>4</v>
      </c>
      <c r="K277" s="774" t="s">
        <v>417</v>
      </c>
      <c r="L277" s="758"/>
      <c r="M277" s="753" t="s">
        <v>6661</v>
      </c>
      <c r="N277" s="754">
        <v>4</v>
      </c>
      <c r="O277" s="757" t="s">
        <v>417</v>
      </c>
      <c r="P277" s="758"/>
      <c r="Q277" s="753" t="s">
        <v>6661</v>
      </c>
      <c r="R277" s="755">
        <v>4</v>
      </c>
      <c r="S277" s="757" t="s">
        <v>417</v>
      </c>
      <c r="T277" s="758"/>
      <c r="U277" s="753" t="s">
        <v>6661</v>
      </c>
      <c r="V277" s="754">
        <v>4</v>
      </c>
      <c r="W277" s="757" t="s">
        <v>417</v>
      </c>
      <c r="X277" s="758"/>
      <c r="Y277" s="753"/>
      <c r="Z277" s="754"/>
      <c r="AA277" s="757"/>
      <c r="AB277" s="758"/>
      <c r="AC277" s="753"/>
      <c r="AD277" s="755"/>
      <c r="AE277" s="757"/>
      <c r="AF277" s="29"/>
      <c r="AH277" s="190"/>
      <c r="AI277" s="44">
        <f t="shared" si="6"/>
        <v>0</v>
      </c>
    </row>
    <row r="278" spans="1:35" ht="13.5" customHeight="1" x14ac:dyDescent="0.25">
      <c r="A278" s="367"/>
      <c r="B278" s="102"/>
      <c r="C278" s="991"/>
      <c r="D278" s="78" t="str">
        <f>AG375&amp;".4"</f>
        <v>.4</v>
      </c>
      <c r="E278" s="20"/>
      <c r="F278" s="21"/>
      <c r="G278" s="772"/>
      <c r="H278" s="775"/>
      <c r="I278" s="20"/>
      <c r="J278" s="22"/>
      <c r="K278" s="849" t="s">
        <v>10061</v>
      </c>
      <c r="L278" s="23"/>
      <c r="M278" s="20"/>
      <c r="N278" s="22"/>
      <c r="O278" s="545" t="s">
        <v>10061</v>
      </c>
      <c r="P278" s="23"/>
      <c r="Q278" s="20"/>
      <c r="R278" s="24"/>
      <c r="S278" s="545" t="s">
        <v>10061</v>
      </c>
      <c r="T278" s="23"/>
      <c r="U278" s="20"/>
      <c r="V278" s="24"/>
      <c r="W278" s="545" t="s">
        <v>10061</v>
      </c>
      <c r="X278" s="23"/>
      <c r="Y278" s="20"/>
      <c r="Z278" s="756"/>
      <c r="AA278" s="776"/>
      <c r="AB278" s="777"/>
      <c r="AC278" s="20"/>
      <c r="AD278" s="24"/>
      <c r="AE278" s="772"/>
      <c r="AF278" s="29"/>
      <c r="AH278" s="190" t="str">
        <f>IF(AG378&lt;&gt;"",VLOOKUP(AG378,MAGV!$B$6:$G$172,2,0),"")</f>
        <v/>
      </c>
      <c r="AI278" s="44" t="str">
        <f t="shared" si="6"/>
        <v/>
      </c>
    </row>
    <row r="279" spans="1:35" ht="13.5" customHeight="1" x14ac:dyDescent="0.25">
      <c r="A279" s="367"/>
      <c r="B279" s="102"/>
      <c r="C279" s="994" t="s">
        <v>547</v>
      </c>
      <c r="D279" s="78" t="str">
        <f>AG375&amp;".5"</f>
        <v>.5</v>
      </c>
      <c r="E279" s="25"/>
      <c r="F279" s="26"/>
      <c r="G279" s="26"/>
      <c r="H279" s="770"/>
      <c r="I279" s="25"/>
      <c r="J279" s="28"/>
      <c r="K279" s="770"/>
      <c r="L279" s="29"/>
      <c r="M279" s="25"/>
      <c r="N279" s="28"/>
      <c r="O279" s="26"/>
      <c r="P279" s="29"/>
      <c r="Q279" s="25"/>
      <c r="R279" s="27"/>
      <c r="S279" s="26"/>
      <c r="T279" s="29"/>
      <c r="U279" s="25"/>
      <c r="V279" s="27"/>
      <c r="W279" s="26"/>
      <c r="X279" s="29"/>
      <c r="Y279" s="25"/>
      <c r="Z279" s="33"/>
      <c r="AA279" s="778"/>
      <c r="AB279" s="779"/>
      <c r="AC279" s="25"/>
      <c r="AD279" s="27"/>
      <c r="AE279" s="26"/>
      <c r="AF279" s="29"/>
      <c r="AH279" s="190" t="str">
        <f>IF(AG379&lt;&gt;"",VLOOKUP(AG379,MAGV!$B$6:$G$172,2,0),"")</f>
        <v/>
      </c>
      <c r="AI279" s="44" t="str">
        <f t="shared" si="6"/>
        <v/>
      </c>
    </row>
    <row r="280" spans="1:35" ht="13.5" customHeight="1" x14ac:dyDescent="0.25">
      <c r="A280" s="369"/>
      <c r="B280" s="103"/>
      <c r="C280" s="995"/>
      <c r="D280" s="78" t="str">
        <f>AG375&amp;".6"</f>
        <v>.6</v>
      </c>
      <c r="E280" s="40"/>
      <c r="F280" s="350"/>
      <c r="G280" s="350"/>
      <c r="H280" s="785"/>
      <c r="I280" s="40"/>
      <c r="J280" s="42"/>
      <c r="K280" s="785"/>
      <c r="L280" s="349"/>
      <c r="M280" s="40"/>
      <c r="N280" s="42"/>
      <c r="O280" s="350"/>
      <c r="P280" s="349"/>
      <c r="Q280" s="40"/>
      <c r="R280" s="41"/>
      <c r="S280" s="350"/>
      <c r="T280" s="349"/>
      <c r="U280" s="40"/>
      <c r="V280" s="41"/>
      <c r="W280" s="350"/>
      <c r="X280" s="349"/>
      <c r="Y280" s="40"/>
      <c r="Z280" s="43"/>
      <c r="AA280" s="787"/>
      <c r="AB280" s="788"/>
      <c r="AC280" s="40"/>
      <c r="AD280" s="41"/>
      <c r="AE280" s="350"/>
      <c r="AF280" s="29"/>
      <c r="AH280" s="190" t="str">
        <f>IF(AG380&lt;&gt;"",VLOOKUP(AG380,MAGV!$B$6:$G$172,2,0),"")</f>
        <v/>
      </c>
      <c r="AI280" s="44" t="str">
        <f t="shared" si="6"/>
        <v/>
      </c>
    </row>
    <row r="281" spans="1:35" ht="9.75" customHeight="1" x14ac:dyDescent="0.25">
      <c r="A281" s="370">
        <v>24</v>
      </c>
      <c r="B281" s="101" t="str">
        <f>IF(AG281&lt;&gt;"",AH281,"")</f>
        <v>Th.Thiện</v>
      </c>
      <c r="C281" s="992" t="s">
        <v>0</v>
      </c>
      <c r="D281" s="79" t="str">
        <f>AG381&amp;".1"</f>
        <v>.1</v>
      </c>
      <c r="E281" s="795"/>
      <c r="F281"/>
      <c r="G281"/>
      <c r="H281"/>
      <c r="I281" s="795"/>
      <c r="J281"/>
      <c r="K281"/>
      <c r="L281" s="796"/>
      <c r="M281" s="795"/>
      <c r="N281"/>
      <c r="O281"/>
      <c r="P281" s="796"/>
      <c r="Q281" s="795"/>
      <c r="R281"/>
      <c r="S281"/>
      <c r="T281" s="796"/>
      <c r="U281" s="795"/>
      <c r="V281"/>
      <c r="W281"/>
      <c r="X281" s="796"/>
      <c r="Y281" s="795"/>
      <c r="Z281"/>
      <c r="AA281"/>
      <c r="AB281" s="796"/>
      <c r="AC281" s="797"/>
      <c r="AD281" s="798"/>
      <c r="AE281" s="798"/>
      <c r="AF281" s="133"/>
      <c r="AG281" s="189" t="s">
        <v>814</v>
      </c>
      <c r="AH281" s="190" t="str">
        <f>IF(AG281&lt;&gt;"",VLOOKUP(AG281,MAGV!$B$6:$G$172,2,0),"")</f>
        <v>Th.Thiện</v>
      </c>
      <c r="AI281" s="44" t="str">
        <f t="shared" si="6"/>
        <v/>
      </c>
    </row>
    <row r="282" spans="1:35" ht="9.75" customHeight="1" x14ac:dyDescent="0.25">
      <c r="A282" s="370"/>
      <c r="B282" s="104">
        <f>SUM(F281:F286,J281:J286,N281:N286,R281:R286,V281:V286,Z281:Z286,AD281:AD286)</f>
        <v>0</v>
      </c>
      <c r="C282" s="993"/>
      <c r="D282" s="78" t="str">
        <f>AG381&amp;".2"</f>
        <v>.2</v>
      </c>
      <c r="E282" s="795"/>
      <c r="F282"/>
      <c r="G282" s="799"/>
      <c r="H282"/>
      <c r="I282" s="795"/>
      <c r="J282"/>
      <c r="K282" s="799"/>
      <c r="L282" s="796"/>
      <c r="M282" s="795"/>
      <c r="N282"/>
      <c r="O282" s="799"/>
      <c r="P282" s="796"/>
      <c r="Q282" s="795"/>
      <c r="R282"/>
      <c r="S282" s="799"/>
      <c r="T282" s="796"/>
      <c r="U282" s="795"/>
      <c r="V282"/>
      <c r="W282" s="799"/>
      <c r="X282" s="796"/>
      <c r="Y282" s="795"/>
      <c r="Z282"/>
      <c r="AA282" s="799"/>
      <c r="AB282" s="796"/>
      <c r="AC282" s="797"/>
      <c r="AD282" s="798"/>
      <c r="AE282" s="800"/>
      <c r="AF282" s="133"/>
      <c r="AH282" s="190" t="str">
        <f>IF(AG382&lt;&gt;"",VLOOKUP(AG382,MAGV!$B$6:$G$172,2,0),"")</f>
        <v/>
      </c>
      <c r="AI282" s="44" t="str">
        <f t="shared" si="6"/>
        <v/>
      </c>
    </row>
    <row r="283" spans="1:35" ht="9.75" customHeight="1" x14ac:dyDescent="0.25">
      <c r="A283" s="370"/>
      <c r="B283" s="130"/>
      <c r="C283" s="990" t="s">
        <v>1</v>
      </c>
      <c r="D283" s="78" t="str">
        <f>AG381&amp;".3"</f>
        <v>.3</v>
      </c>
      <c r="E283" s="795"/>
      <c r="F283"/>
      <c r="G283"/>
      <c r="H283"/>
      <c r="I283" s="795"/>
      <c r="J283"/>
      <c r="K283"/>
      <c r="L283" s="796"/>
      <c r="M283" s="795"/>
      <c r="N283"/>
      <c r="O283"/>
      <c r="P283" s="796"/>
      <c r="Q283" s="795"/>
      <c r="R283"/>
      <c r="S283"/>
      <c r="T283" s="796"/>
      <c r="U283" s="795"/>
      <c r="V283"/>
      <c r="W283"/>
      <c r="X283" s="796"/>
      <c r="Y283" s="795"/>
      <c r="Z283"/>
      <c r="AA283"/>
      <c r="AB283" s="796"/>
      <c r="AC283" s="797"/>
      <c r="AD283" s="798"/>
      <c r="AE283" s="798"/>
      <c r="AF283" s="133"/>
      <c r="AH283" s="190"/>
      <c r="AI283" s="44">
        <f t="shared" si="6"/>
        <v>0</v>
      </c>
    </row>
    <row r="284" spans="1:35" ht="9.75" customHeight="1" x14ac:dyDescent="0.25">
      <c r="A284" s="370"/>
      <c r="B284" s="130"/>
      <c r="C284" s="991"/>
      <c r="D284" s="78" t="str">
        <f>AG381&amp;".4"</f>
        <v>.4</v>
      </c>
      <c r="E284" s="795"/>
      <c r="F284"/>
      <c r="G284" s="799"/>
      <c r="H284"/>
      <c r="I284" s="795"/>
      <c r="J284"/>
      <c r="K284" s="799"/>
      <c r="L284" s="796"/>
      <c r="M284" s="795"/>
      <c r="N284"/>
      <c r="O284" s="799"/>
      <c r="P284" s="796"/>
      <c r="Q284" s="795"/>
      <c r="R284"/>
      <c r="S284" s="799"/>
      <c r="T284" s="796"/>
      <c r="U284" s="795"/>
      <c r="V284"/>
      <c r="W284" s="799"/>
      <c r="X284" s="796"/>
      <c r="Y284" s="795"/>
      <c r="Z284"/>
      <c r="AA284" s="799"/>
      <c r="AB284" s="796"/>
      <c r="AC284" s="797"/>
      <c r="AD284" s="798"/>
      <c r="AE284" s="800"/>
      <c r="AF284" s="133"/>
      <c r="AH284" s="190" t="str">
        <f>IF(AG384&lt;&gt;"",VLOOKUP(AG384,MAGV!$B$6:$G$172,2,0),"")</f>
        <v/>
      </c>
      <c r="AI284" s="44" t="str">
        <f t="shared" si="6"/>
        <v/>
      </c>
    </row>
    <row r="285" spans="1:35" ht="9.75" customHeight="1" x14ac:dyDescent="0.25">
      <c r="A285" s="370"/>
      <c r="B285" s="130"/>
      <c r="C285" s="994" t="s">
        <v>547</v>
      </c>
      <c r="D285" s="78" t="str">
        <f>AG381&amp;".5"</f>
        <v>.5</v>
      </c>
      <c r="E285" s="795"/>
      <c r="F285"/>
      <c r="G285"/>
      <c r="H285"/>
      <c r="I285" s="795"/>
      <c r="J285"/>
      <c r="K285"/>
      <c r="L285" s="796"/>
      <c r="M285" s="795"/>
      <c r="N285"/>
      <c r="O285"/>
      <c r="P285" s="796"/>
      <c r="Q285" s="795"/>
      <c r="R285"/>
      <c r="S285"/>
      <c r="T285" s="796"/>
      <c r="U285" s="795"/>
      <c r="V285"/>
      <c r="W285"/>
      <c r="X285" s="796"/>
      <c r="Y285" s="795"/>
      <c r="Z285"/>
      <c r="AA285"/>
      <c r="AB285" s="796"/>
      <c r="AC285" s="797"/>
      <c r="AD285" s="798"/>
      <c r="AE285" s="798"/>
      <c r="AF285" s="133"/>
      <c r="AH285" s="190" t="str">
        <f>IF(AG385&lt;&gt;"",VLOOKUP(AG385,MAGV!$B$6:$G$172,2,0),"")</f>
        <v/>
      </c>
      <c r="AI285" s="44" t="str">
        <f t="shared" si="6"/>
        <v/>
      </c>
    </row>
    <row r="286" spans="1:35" ht="9.75" customHeight="1" x14ac:dyDescent="0.25">
      <c r="A286" s="370"/>
      <c r="B286" s="130"/>
      <c r="C286" s="995"/>
      <c r="D286" s="78" t="str">
        <f>AG381&amp;".6"</f>
        <v>.6</v>
      </c>
      <c r="E286" s="795"/>
      <c r="F286"/>
      <c r="G286" s="799"/>
      <c r="H286"/>
      <c r="I286" s="795"/>
      <c r="J286"/>
      <c r="K286" s="799"/>
      <c r="L286" s="796"/>
      <c r="M286" s="795"/>
      <c r="N286"/>
      <c r="O286" s="799"/>
      <c r="P286" s="796"/>
      <c r="Q286" s="795"/>
      <c r="R286"/>
      <c r="S286" s="799"/>
      <c r="T286" s="796"/>
      <c r="U286" s="795"/>
      <c r="V286"/>
      <c r="W286" s="799"/>
      <c r="X286" s="796"/>
      <c r="Y286" s="795"/>
      <c r="Z286"/>
      <c r="AA286" s="799"/>
      <c r="AB286" s="796"/>
      <c r="AC286" s="797"/>
      <c r="AD286" s="798"/>
      <c r="AE286" s="800"/>
      <c r="AF286" s="133"/>
      <c r="AH286" s="190" t="str">
        <f>IF(AG386&lt;&gt;"",VLOOKUP(AG386,MAGV!$B$6:$G$172,2,0),"")</f>
        <v/>
      </c>
      <c r="AI286" s="44" t="str">
        <f t="shared" si="6"/>
        <v/>
      </c>
    </row>
    <row r="287" spans="1:35" ht="13.5" customHeight="1" x14ac:dyDescent="0.25">
      <c r="A287" s="368">
        <v>25</v>
      </c>
      <c r="B287" s="101" t="str">
        <f>IF(AG287&lt;&gt;"",AH287,"")</f>
        <v>C.H.Thu</v>
      </c>
      <c r="C287" s="992" t="s">
        <v>0</v>
      </c>
      <c r="D287" s="79" t="str">
        <f>AG387&amp;".1"</f>
        <v>.1</v>
      </c>
      <c r="E287" s="15" t="s">
        <v>6610</v>
      </c>
      <c r="F287" s="16">
        <v>4</v>
      </c>
      <c r="G287" s="16" t="s">
        <v>449</v>
      </c>
      <c r="H287" s="18"/>
      <c r="I287" s="15"/>
      <c r="J287" s="18"/>
      <c r="K287" s="780"/>
      <c r="L287" s="19"/>
      <c r="M287" s="15"/>
      <c r="N287" s="18"/>
      <c r="O287" s="16"/>
      <c r="P287" s="19"/>
      <c r="Q287" s="15"/>
      <c r="R287" s="17"/>
      <c r="S287" s="16"/>
      <c r="T287" s="19"/>
      <c r="U287" s="15"/>
      <c r="V287" s="18"/>
      <c r="W287" s="16"/>
      <c r="X287" s="19"/>
      <c r="Y287" s="15"/>
      <c r="Z287" s="18"/>
      <c r="AA287" s="16"/>
      <c r="AB287" s="19"/>
      <c r="AC287" s="15"/>
      <c r="AD287" s="17"/>
      <c r="AE287" s="16"/>
      <c r="AF287" s="19"/>
      <c r="AG287" s="189" t="s">
        <v>803</v>
      </c>
      <c r="AH287" s="190" t="str">
        <f>IF(AG287&lt;&gt;"",VLOOKUP(AG287,MAGV!$B$6:$G$172,2,0),"")</f>
        <v>C.H.Thu</v>
      </c>
      <c r="AI287" s="44" t="str">
        <f t="shared" si="6"/>
        <v/>
      </c>
    </row>
    <row r="288" spans="1:35" ht="13.5" customHeight="1" x14ac:dyDescent="0.25">
      <c r="A288" s="367"/>
      <c r="B288" s="104">
        <f>SUM(F287:F292,J287:J292,N287:N292,R287:R292,V287:V292,Z287:Z292,AD287:AD292)</f>
        <v>16</v>
      </c>
      <c r="C288" s="993"/>
      <c r="D288" s="78" t="str">
        <f>AG387&amp;".2"</f>
        <v>.2</v>
      </c>
      <c r="E288" s="771"/>
      <c r="F288" s="22"/>
      <c r="G288" s="772" t="s">
        <v>10018</v>
      </c>
      <c r="H288" s="23"/>
      <c r="I288" s="20"/>
      <c r="J288" s="22"/>
      <c r="K288" s="773"/>
      <c r="L288" s="23"/>
      <c r="M288" s="20"/>
      <c r="N288" s="22"/>
      <c r="O288" s="772"/>
      <c r="P288" s="23"/>
      <c r="Q288" s="20"/>
      <c r="R288" s="24"/>
      <c r="S288" s="772"/>
      <c r="T288" s="23"/>
      <c r="U288" s="20"/>
      <c r="V288" s="24"/>
      <c r="W288" s="772"/>
      <c r="X288" s="23"/>
      <c r="Y288" s="20"/>
      <c r="Z288" s="24"/>
      <c r="AA288" s="772"/>
      <c r="AB288" s="23"/>
      <c r="AC288" s="20"/>
      <c r="AD288" s="24"/>
      <c r="AE288" s="21"/>
      <c r="AF288" s="23"/>
      <c r="AH288" s="190" t="str">
        <f>IF(AG388&lt;&gt;"",VLOOKUP(AG388,MAGV!$B$6:$G$172,2,0),"")</f>
        <v/>
      </c>
      <c r="AI288" s="44" t="str">
        <f t="shared" si="6"/>
        <v/>
      </c>
    </row>
    <row r="289" spans="1:35" ht="13.5" customHeight="1" x14ac:dyDescent="0.25">
      <c r="A289" s="367"/>
      <c r="B289" s="102"/>
      <c r="C289" s="990" t="s">
        <v>1</v>
      </c>
      <c r="D289" s="78" t="str">
        <f>AG387&amp;".3"</f>
        <v>.3</v>
      </c>
      <c r="E289" s="753"/>
      <c r="F289" s="757"/>
      <c r="G289" s="757"/>
      <c r="H289" s="774"/>
      <c r="I289" s="753"/>
      <c r="J289" s="755"/>
      <c r="K289" s="774"/>
      <c r="L289" s="758"/>
      <c r="M289" s="753" t="s">
        <v>6661</v>
      </c>
      <c r="N289" s="754">
        <v>4</v>
      </c>
      <c r="O289" s="757" t="s">
        <v>415</v>
      </c>
      <c r="P289" s="758"/>
      <c r="Q289" s="753" t="s">
        <v>6661</v>
      </c>
      <c r="R289" s="755">
        <v>4</v>
      </c>
      <c r="S289" s="757" t="s">
        <v>415</v>
      </c>
      <c r="T289" s="758"/>
      <c r="U289" s="753" t="s">
        <v>6661</v>
      </c>
      <c r="V289" s="754">
        <v>4</v>
      </c>
      <c r="W289" s="757" t="s">
        <v>415</v>
      </c>
      <c r="X289" s="758"/>
      <c r="Y289" s="753"/>
      <c r="Z289" s="754"/>
      <c r="AA289" s="757"/>
      <c r="AB289" s="758"/>
      <c r="AC289" s="753"/>
      <c r="AD289" s="755"/>
      <c r="AE289" s="757"/>
      <c r="AF289" s="29"/>
      <c r="AH289" s="190"/>
      <c r="AI289" s="44">
        <f t="shared" si="6"/>
        <v>0</v>
      </c>
    </row>
    <row r="290" spans="1:35" ht="13.5" customHeight="1" x14ac:dyDescent="0.25">
      <c r="A290" s="367"/>
      <c r="B290" s="102"/>
      <c r="C290" s="991"/>
      <c r="D290" s="78" t="str">
        <f>AG387&amp;".4"</f>
        <v>.4</v>
      </c>
      <c r="E290" s="20"/>
      <c r="F290" s="21"/>
      <c r="G290" s="772"/>
      <c r="H290" s="775"/>
      <c r="I290" s="20"/>
      <c r="J290" s="22"/>
      <c r="K290" s="773"/>
      <c r="L290" s="23"/>
      <c r="M290" s="20"/>
      <c r="N290" s="22"/>
      <c r="O290" s="772" t="s">
        <v>8371</v>
      </c>
      <c r="P290" s="23"/>
      <c r="Q290" s="20"/>
      <c r="R290" s="24"/>
      <c r="S290" s="772" t="s">
        <v>8371</v>
      </c>
      <c r="T290" s="23"/>
      <c r="U290" s="20"/>
      <c r="V290" s="24"/>
      <c r="W290" s="772" t="s">
        <v>8371</v>
      </c>
      <c r="X290" s="23"/>
      <c r="Y290" s="20"/>
      <c r="Z290" s="756"/>
      <c r="AA290" s="776"/>
      <c r="AB290" s="777"/>
      <c r="AC290" s="20"/>
      <c r="AD290" s="24"/>
      <c r="AE290" s="21"/>
      <c r="AF290" s="29"/>
      <c r="AH290" s="190" t="str">
        <f>IF(AG390&lt;&gt;"",VLOOKUP(AG390,MAGV!$B$6:$G$172,2,0),"")</f>
        <v/>
      </c>
      <c r="AI290" s="44" t="str">
        <f t="shared" si="6"/>
        <v/>
      </c>
    </row>
    <row r="291" spans="1:35" ht="13.5" customHeight="1" x14ac:dyDescent="0.25">
      <c r="A291" s="367"/>
      <c r="B291" s="102"/>
      <c r="C291" s="994" t="s">
        <v>547</v>
      </c>
      <c r="D291" s="78" t="str">
        <f>AG387&amp;".5"</f>
        <v>.5</v>
      </c>
      <c r="E291" s="25"/>
      <c r="F291" s="26"/>
      <c r="G291" s="26"/>
      <c r="H291" s="770"/>
      <c r="I291" s="25"/>
      <c r="J291" s="28"/>
      <c r="K291" s="770"/>
      <c r="L291" s="29"/>
      <c r="M291" s="25"/>
      <c r="N291" s="28"/>
      <c r="O291" s="26"/>
      <c r="P291" s="29"/>
      <c r="Q291" s="25"/>
      <c r="R291" s="27"/>
      <c r="S291" s="26"/>
      <c r="T291" s="29"/>
      <c r="U291" s="25"/>
      <c r="V291" s="27"/>
      <c r="W291" s="26"/>
      <c r="X291" s="29"/>
      <c r="Y291" s="25"/>
      <c r="Z291" s="33"/>
      <c r="AA291" s="778"/>
      <c r="AB291" s="779"/>
      <c r="AC291" s="25"/>
      <c r="AD291" s="27"/>
      <c r="AE291" s="26"/>
      <c r="AF291" s="29"/>
      <c r="AH291" s="190" t="str">
        <f>IF(AG391&lt;&gt;"",VLOOKUP(AG391,MAGV!$B$6:$G$172,2,0),"")</f>
        <v/>
      </c>
      <c r="AI291" s="44" t="str">
        <f t="shared" si="6"/>
        <v/>
      </c>
    </row>
    <row r="292" spans="1:35" ht="13.5" customHeight="1" x14ac:dyDescent="0.25">
      <c r="A292" s="367"/>
      <c r="B292" s="102"/>
      <c r="C292" s="994"/>
      <c r="D292" s="78" t="str">
        <f>AG387&amp;".6"</f>
        <v>.6</v>
      </c>
      <c r="E292" s="25"/>
      <c r="F292" s="26"/>
      <c r="G292" s="783"/>
      <c r="H292" s="770"/>
      <c r="I292" s="25"/>
      <c r="J292" s="28"/>
      <c r="K292" s="784"/>
      <c r="L292" s="29"/>
      <c r="M292" s="25"/>
      <c r="N292" s="28"/>
      <c r="O292" s="783"/>
      <c r="P292" s="29"/>
      <c r="Q292" s="25"/>
      <c r="R292" s="27"/>
      <c r="S292" s="783"/>
      <c r="T292" s="29"/>
      <c r="U292" s="25"/>
      <c r="V292" s="27"/>
      <c r="W292" s="26"/>
      <c r="X292" s="29"/>
      <c r="Y292" s="25"/>
      <c r="Z292" s="33"/>
      <c r="AA292" s="778"/>
      <c r="AB292" s="779"/>
      <c r="AC292" s="25"/>
      <c r="AD292" s="27"/>
      <c r="AE292" s="26"/>
      <c r="AF292" s="29"/>
      <c r="AH292" s="190" t="str">
        <f>IF(AG392&lt;&gt;"",VLOOKUP(AG392,MAGV!$B$6:$G$172,2,0),"")</f>
        <v/>
      </c>
      <c r="AI292" s="44" t="str">
        <f t="shared" si="6"/>
        <v/>
      </c>
    </row>
    <row r="293" spans="1:35" ht="13.5" customHeight="1" x14ac:dyDescent="0.25">
      <c r="A293" s="368">
        <v>26</v>
      </c>
      <c r="B293" s="101" t="str">
        <f>IF(AG293&lt;&gt;"",AH293,"")</f>
        <v>Th.X.Thủy</v>
      </c>
      <c r="C293" s="992" t="s">
        <v>0</v>
      </c>
      <c r="D293" s="79" t="str">
        <f>AG393&amp;".1"</f>
        <v>.1</v>
      </c>
      <c r="E293" s="15" t="s">
        <v>6633</v>
      </c>
      <c r="F293" s="16">
        <v>4</v>
      </c>
      <c r="G293" s="16"/>
      <c r="H293" s="18"/>
      <c r="I293" s="15" t="s">
        <v>6633</v>
      </c>
      <c r="J293" s="18">
        <v>4</v>
      </c>
      <c r="K293" s="780"/>
      <c r="L293" s="19"/>
      <c r="M293" s="15" t="s">
        <v>6633</v>
      </c>
      <c r="N293" s="18">
        <v>4</v>
      </c>
      <c r="O293" s="16"/>
      <c r="P293" s="19"/>
      <c r="Q293" s="15" t="s">
        <v>6633</v>
      </c>
      <c r="R293" s="17">
        <v>4</v>
      </c>
      <c r="S293" s="16"/>
      <c r="T293" s="19"/>
      <c r="U293" s="15" t="s">
        <v>6633</v>
      </c>
      <c r="V293" s="18">
        <v>4</v>
      </c>
      <c r="W293" s="16"/>
      <c r="X293" s="19"/>
      <c r="Y293" s="15"/>
      <c r="Z293" s="18"/>
      <c r="AA293" s="16"/>
      <c r="AB293" s="19"/>
      <c r="AC293" s="15" t="s">
        <v>10166</v>
      </c>
      <c r="AD293" s="17">
        <v>4</v>
      </c>
      <c r="AE293" s="16"/>
      <c r="AF293" s="19"/>
      <c r="AG293" s="189" t="s">
        <v>799</v>
      </c>
      <c r="AH293" s="190" t="str">
        <f>IF(AG293&lt;&gt;"",VLOOKUP(AG293,MAGV!$B$6:$G$172,2,0),"")</f>
        <v>Th.X.Thủy</v>
      </c>
      <c r="AI293" s="44" t="str">
        <f t="shared" si="6"/>
        <v/>
      </c>
    </row>
    <row r="294" spans="1:35" ht="13.5" customHeight="1" x14ac:dyDescent="0.25">
      <c r="A294" s="367"/>
      <c r="B294" s="104">
        <f>SUM(F293:F298,J293:J298,N293:N298,R293:R298,V293:V298,Z293:Z298,AD293:AD298)</f>
        <v>53</v>
      </c>
      <c r="C294" s="993"/>
      <c r="D294" s="78" t="str">
        <f>AG393&amp;".2"</f>
        <v>.2</v>
      </c>
      <c r="E294" s="771"/>
      <c r="F294" s="22"/>
      <c r="G294" s="772" t="s">
        <v>8421</v>
      </c>
      <c r="H294" s="23"/>
      <c r="I294" s="20"/>
      <c r="J294" s="22"/>
      <c r="K294" s="773" t="s">
        <v>8421</v>
      </c>
      <c r="L294" s="23"/>
      <c r="M294" s="20"/>
      <c r="N294" s="22"/>
      <c r="O294" s="772" t="s">
        <v>8421</v>
      </c>
      <c r="P294" s="23"/>
      <c r="Q294" s="20"/>
      <c r="R294" s="24"/>
      <c r="S294" s="772" t="s">
        <v>8421</v>
      </c>
      <c r="T294" s="23"/>
      <c r="U294" s="20"/>
      <c r="V294" s="24"/>
      <c r="W294" s="772" t="s">
        <v>8421</v>
      </c>
      <c r="X294" s="23"/>
      <c r="Y294" s="20"/>
      <c r="Z294" s="24"/>
      <c r="AA294" s="772"/>
      <c r="AB294" s="23"/>
      <c r="AC294" s="20"/>
      <c r="AD294" s="24"/>
      <c r="AE294" s="772" t="s">
        <v>10162</v>
      </c>
      <c r="AF294" s="23"/>
      <c r="AH294" s="190" t="str">
        <f>IF(AG394&lt;&gt;"",VLOOKUP(AG394,MAGV!$B$6:$G$172,2,0),"")</f>
        <v/>
      </c>
      <c r="AI294" s="44" t="str">
        <f t="shared" si="6"/>
        <v/>
      </c>
    </row>
    <row r="295" spans="1:35" ht="13.5" customHeight="1" x14ac:dyDescent="0.25">
      <c r="A295" s="367"/>
      <c r="B295" s="102"/>
      <c r="C295" s="990" t="s">
        <v>1</v>
      </c>
      <c r="D295" s="78" t="str">
        <f>AG393&amp;".3"</f>
        <v>.3</v>
      </c>
      <c r="E295" s="753" t="s">
        <v>6622</v>
      </c>
      <c r="F295" s="757">
        <v>5</v>
      </c>
      <c r="G295" s="757"/>
      <c r="H295" s="774"/>
      <c r="I295" s="753" t="s">
        <v>6622</v>
      </c>
      <c r="J295" s="755">
        <v>5</v>
      </c>
      <c r="K295" s="774"/>
      <c r="L295" s="758"/>
      <c r="M295" s="753" t="s">
        <v>6622</v>
      </c>
      <c r="N295" s="754">
        <v>5</v>
      </c>
      <c r="O295" s="757"/>
      <c r="P295" s="758"/>
      <c r="Q295" s="753" t="s">
        <v>6622</v>
      </c>
      <c r="R295" s="755">
        <v>5</v>
      </c>
      <c r="S295" s="757"/>
      <c r="T295" s="758"/>
      <c r="U295" s="753" t="s">
        <v>6622</v>
      </c>
      <c r="V295" s="754">
        <v>5</v>
      </c>
      <c r="W295" s="757"/>
      <c r="X295" s="758"/>
      <c r="Y295" s="753"/>
      <c r="Z295" s="754"/>
      <c r="AA295" s="757"/>
      <c r="AB295" s="758"/>
      <c r="AC295" s="753" t="s">
        <v>10166</v>
      </c>
      <c r="AD295" s="755">
        <v>4</v>
      </c>
      <c r="AE295" s="757"/>
      <c r="AF295" s="29"/>
      <c r="AH295" s="190"/>
      <c r="AI295" s="44">
        <f t="shared" si="6"/>
        <v>0</v>
      </c>
    </row>
    <row r="296" spans="1:35" ht="13.5" customHeight="1" x14ac:dyDescent="0.25">
      <c r="A296" s="367"/>
      <c r="B296" s="102"/>
      <c r="C296" s="991"/>
      <c r="D296" s="78" t="str">
        <f>AG393&amp;".4"</f>
        <v>.4</v>
      </c>
      <c r="E296" s="20"/>
      <c r="F296" s="21"/>
      <c r="G296" s="772" t="s">
        <v>10036</v>
      </c>
      <c r="H296" s="775"/>
      <c r="I296" s="20"/>
      <c r="J296" s="22"/>
      <c r="K296" s="773" t="s">
        <v>10036</v>
      </c>
      <c r="L296" s="23"/>
      <c r="M296" s="20"/>
      <c r="N296" s="22"/>
      <c r="O296" s="772" t="s">
        <v>10036</v>
      </c>
      <c r="P296" s="23"/>
      <c r="Q296" s="20"/>
      <c r="R296" s="24"/>
      <c r="S296" s="772" t="s">
        <v>10036</v>
      </c>
      <c r="T296" s="23"/>
      <c r="U296" s="20"/>
      <c r="V296" s="24"/>
      <c r="W296" s="772" t="s">
        <v>10036</v>
      </c>
      <c r="X296" s="23"/>
      <c r="Y296" s="20"/>
      <c r="Z296" s="756"/>
      <c r="AA296" s="776"/>
      <c r="AB296" s="777"/>
      <c r="AC296" s="20"/>
      <c r="AD296" s="24"/>
      <c r="AE296" s="772" t="s">
        <v>10162</v>
      </c>
      <c r="AF296" s="29"/>
      <c r="AH296" s="190" t="str">
        <f>IF(AG396&lt;&gt;"",VLOOKUP(AG396,MAGV!$B$6:$G$172,2,0),"")</f>
        <v/>
      </c>
      <c r="AI296" s="44" t="str">
        <f t="shared" ref="AI296:AI299" si="7">IF(AG396&lt;&gt;"",B297,"")</f>
        <v/>
      </c>
    </row>
    <row r="297" spans="1:35" ht="13.5" customHeight="1" x14ac:dyDescent="0.25">
      <c r="A297" s="367"/>
      <c r="B297" s="102"/>
      <c r="C297" s="994" t="s">
        <v>547</v>
      </c>
      <c r="D297" s="78" t="str">
        <f>AG393&amp;".5"</f>
        <v>.5</v>
      </c>
      <c r="E297" s="25"/>
      <c r="F297" s="26"/>
      <c r="G297" s="26"/>
      <c r="H297" s="770"/>
      <c r="I297" s="25"/>
      <c r="J297" s="28"/>
      <c r="K297" s="770"/>
      <c r="L297" s="29"/>
      <c r="M297" s="25"/>
      <c r="N297" s="28"/>
      <c r="O297" s="26"/>
      <c r="P297" s="29"/>
      <c r="Q297" s="25"/>
      <c r="R297" s="27"/>
      <c r="S297" s="26"/>
      <c r="T297" s="29"/>
      <c r="U297" s="25"/>
      <c r="V297" s="27"/>
      <c r="W297" s="26"/>
      <c r="X297" s="29"/>
      <c r="Y297" s="25"/>
      <c r="Z297" s="33"/>
      <c r="AA297" s="778"/>
      <c r="AB297" s="779"/>
      <c r="AC297" s="25"/>
      <c r="AD297" s="27"/>
      <c r="AE297" s="26"/>
      <c r="AF297" s="29"/>
      <c r="AH297" s="190" t="str">
        <f>IF(AG397&lt;&gt;"",VLOOKUP(AG397,MAGV!$B$6:$G$172,2,0),"")</f>
        <v/>
      </c>
      <c r="AI297" s="44" t="str">
        <f t="shared" si="7"/>
        <v/>
      </c>
    </row>
    <row r="298" spans="1:35" ht="13.5" customHeight="1" x14ac:dyDescent="0.25">
      <c r="A298" s="367"/>
      <c r="B298" s="102"/>
      <c r="C298" s="994"/>
      <c r="D298" s="78" t="str">
        <f>AG393&amp;".6"</f>
        <v>.6</v>
      </c>
      <c r="E298" s="25"/>
      <c r="F298" s="26"/>
      <c r="G298" s="26"/>
      <c r="H298" s="770"/>
      <c r="I298" s="25"/>
      <c r="J298" s="28"/>
      <c r="K298" s="770"/>
      <c r="L298" s="29"/>
      <c r="M298" s="25"/>
      <c r="N298" s="28"/>
      <c r="O298" s="783"/>
      <c r="P298" s="29"/>
      <c r="Q298" s="25"/>
      <c r="R298" s="27"/>
      <c r="S298" s="26"/>
      <c r="T298" s="29"/>
      <c r="U298" s="25"/>
      <c r="V298" s="27"/>
      <c r="W298" s="26"/>
      <c r="X298" s="29"/>
      <c r="Y298" s="25"/>
      <c r="Z298" s="33"/>
      <c r="AA298" s="778"/>
      <c r="AB298" s="779"/>
      <c r="AC298" s="25"/>
      <c r="AD298" s="27"/>
      <c r="AE298" s="26"/>
      <c r="AF298" s="29"/>
      <c r="AH298" s="190" t="str">
        <f>IF(AG398&lt;&gt;"",VLOOKUP(AG398,MAGV!$B$6:$G$172,2,0),"")</f>
        <v/>
      </c>
      <c r="AI298" s="44" t="str">
        <f t="shared" si="7"/>
        <v/>
      </c>
    </row>
    <row r="299" spans="1:35" ht="13.5" customHeight="1" x14ac:dyDescent="0.25">
      <c r="A299" s="368">
        <v>27</v>
      </c>
      <c r="B299" s="101" t="str">
        <f>IF(AG299&lt;&gt;"",AH299,"")</f>
        <v>Th.Toàn</v>
      </c>
      <c r="C299" s="992" t="s">
        <v>0</v>
      </c>
      <c r="D299" s="79" t="str">
        <f>AG399&amp;".1"</f>
        <v>.1</v>
      </c>
      <c r="E299" s="15"/>
      <c r="F299" s="16"/>
      <c r="G299" s="16"/>
      <c r="H299" s="18"/>
      <c r="I299" s="15"/>
      <c r="J299" s="18"/>
      <c r="K299" s="780"/>
      <c r="L299" s="19"/>
      <c r="M299" s="15"/>
      <c r="N299" s="18"/>
      <c r="O299" s="16"/>
      <c r="P299" s="19"/>
      <c r="Q299" s="15"/>
      <c r="R299" s="17"/>
      <c r="S299" s="16"/>
      <c r="T299" s="19"/>
      <c r="U299" s="15"/>
      <c r="V299" s="18"/>
      <c r="W299" s="16"/>
      <c r="X299" s="19"/>
      <c r="Y299" s="15"/>
      <c r="Z299" s="18"/>
      <c r="AA299" s="16"/>
      <c r="AB299" s="19"/>
      <c r="AC299" s="15"/>
      <c r="AD299" s="17"/>
      <c r="AE299" s="16"/>
      <c r="AF299" s="19"/>
      <c r="AG299" s="189" t="s">
        <v>804</v>
      </c>
      <c r="AH299" s="190" t="str">
        <f>IF(AG299&lt;&gt;"",VLOOKUP(AG299,MAGV!$B$6:$G$172,2,0),"")</f>
        <v>Th.Toàn</v>
      </c>
      <c r="AI299" s="44" t="str">
        <f t="shared" si="7"/>
        <v/>
      </c>
    </row>
    <row r="300" spans="1:35" ht="13.5" customHeight="1" x14ac:dyDescent="0.25">
      <c r="A300" s="367"/>
      <c r="B300" s="104">
        <f>SUM(F299:F304,J299:J304,N299:N304,R299:R304,V299:V304,Z299:Z304,AD299:AD304)</f>
        <v>0</v>
      </c>
      <c r="C300" s="993"/>
      <c r="D300" s="78" t="str">
        <f>AG399&amp;".2"</f>
        <v>.2</v>
      </c>
      <c r="E300" s="771"/>
      <c r="F300" s="22"/>
      <c r="G300" s="772"/>
      <c r="H300" s="23"/>
      <c r="I300" s="20"/>
      <c r="J300" s="22"/>
      <c r="K300" s="773"/>
      <c r="L300" s="23"/>
      <c r="M300" s="20"/>
      <c r="N300" s="22"/>
      <c r="O300" s="772"/>
      <c r="P300" s="23"/>
      <c r="Q300" s="20"/>
      <c r="R300" s="24"/>
      <c r="S300" s="772"/>
      <c r="T300" s="23"/>
      <c r="U300" s="20"/>
      <c r="V300" s="24"/>
      <c r="W300" s="772"/>
      <c r="X300" s="23"/>
      <c r="Y300" s="20"/>
      <c r="Z300" s="24"/>
      <c r="AA300" s="772"/>
      <c r="AB300" s="23"/>
      <c r="AC300" s="20"/>
      <c r="AD300" s="24"/>
      <c r="AE300" s="772"/>
      <c r="AF300" s="23"/>
      <c r="AH300" s="190" t="str">
        <f>IF(AG300&lt;&gt;"",VLOOKUP(AG300,MAGV!$B$6:$G$172,2,0),"")</f>
        <v/>
      </c>
      <c r="AI300" s="44" t="str">
        <f t="shared" ref="AI300:AI331" si="8">IF(AG300&lt;&gt;"",B301,"")</f>
        <v/>
      </c>
    </row>
    <row r="301" spans="1:35" ht="13.5" customHeight="1" x14ac:dyDescent="0.25">
      <c r="A301" s="367"/>
      <c r="B301" s="102"/>
      <c r="C301" s="990" t="s">
        <v>1</v>
      </c>
      <c r="D301" s="78" t="str">
        <f>AG399&amp;".3"</f>
        <v>.3</v>
      </c>
      <c r="E301" s="753"/>
      <c r="F301" s="757"/>
      <c r="G301" s="757"/>
      <c r="H301" s="774"/>
      <c r="I301" s="753"/>
      <c r="J301" s="755"/>
      <c r="K301" s="774"/>
      <c r="L301" s="758"/>
      <c r="M301" s="753"/>
      <c r="N301" s="754"/>
      <c r="O301" s="757"/>
      <c r="P301" s="758"/>
      <c r="Q301" s="753"/>
      <c r="R301" s="755"/>
      <c r="S301" s="757"/>
      <c r="T301" s="758"/>
      <c r="U301" s="753"/>
      <c r="V301" s="754"/>
      <c r="W301" s="757"/>
      <c r="X301" s="758"/>
      <c r="Y301" s="753"/>
      <c r="Z301" s="754"/>
      <c r="AA301" s="757"/>
      <c r="AB301" s="758"/>
      <c r="AC301" s="753"/>
      <c r="AD301" s="755"/>
      <c r="AE301" s="757"/>
      <c r="AF301" s="29"/>
      <c r="AH301" s="190" t="str">
        <f>IF(AG301&lt;&gt;"",VLOOKUP(AG301,MAGV!$B$6:$G$172,2,0),"")</f>
        <v/>
      </c>
      <c r="AI301" s="44" t="str">
        <f t="shared" si="8"/>
        <v/>
      </c>
    </row>
    <row r="302" spans="1:35" ht="13.5" customHeight="1" x14ac:dyDescent="0.25">
      <c r="A302" s="367"/>
      <c r="B302" s="102"/>
      <c r="C302" s="991"/>
      <c r="D302" s="78" t="str">
        <f>AG399&amp;".4"</f>
        <v>.4</v>
      </c>
      <c r="E302" s="20"/>
      <c r="F302" s="21"/>
      <c r="G302" s="772"/>
      <c r="H302" s="775"/>
      <c r="I302" s="20"/>
      <c r="J302" s="22"/>
      <c r="K302" s="773"/>
      <c r="L302" s="23"/>
      <c r="M302" s="20"/>
      <c r="N302" s="22"/>
      <c r="O302" s="772"/>
      <c r="P302" s="23"/>
      <c r="Q302" s="20"/>
      <c r="R302" s="24"/>
      <c r="S302" s="772"/>
      <c r="T302" s="23"/>
      <c r="U302" s="20"/>
      <c r="V302" s="24"/>
      <c r="W302" s="772"/>
      <c r="X302" s="23"/>
      <c r="Y302" s="20"/>
      <c r="Z302" s="756"/>
      <c r="AA302" s="776"/>
      <c r="AB302" s="777"/>
      <c r="AC302" s="20"/>
      <c r="AD302" s="24"/>
      <c r="AE302" s="772"/>
      <c r="AF302" s="29"/>
      <c r="AH302" s="190" t="str">
        <f>IF(AG302&lt;&gt;"",VLOOKUP(AG302,MAGV!$B$6:$G$172,2,0),"")</f>
        <v/>
      </c>
      <c r="AI302" s="44" t="str">
        <f t="shared" si="8"/>
        <v/>
      </c>
    </row>
    <row r="303" spans="1:35" ht="13.5" customHeight="1" x14ac:dyDescent="0.25">
      <c r="A303" s="367"/>
      <c r="B303" s="102"/>
      <c r="C303" s="994" t="s">
        <v>547</v>
      </c>
      <c r="D303" s="78" t="str">
        <f>AG399&amp;".5"</f>
        <v>.5</v>
      </c>
      <c r="E303" s="25"/>
      <c r="F303" s="26"/>
      <c r="G303" s="26"/>
      <c r="H303" s="770"/>
      <c r="I303" s="25"/>
      <c r="J303" s="28"/>
      <c r="K303" s="770"/>
      <c r="L303" s="29"/>
      <c r="M303" s="25"/>
      <c r="N303" s="28"/>
      <c r="O303" s="26"/>
      <c r="P303" s="29"/>
      <c r="Q303" s="25"/>
      <c r="R303" s="27"/>
      <c r="S303" s="26"/>
      <c r="T303" s="29"/>
      <c r="U303" s="25"/>
      <c r="V303" s="27"/>
      <c r="W303" s="26"/>
      <c r="X303" s="29"/>
      <c r="Y303" s="25"/>
      <c r="Z303" s="33"/>
      <c r="AA303" s="778"/>
      <c r="AB303" s="779"/>
      <c r="AC303" s="25"/>
      <c r="AD303" s="27"/>
      <c r="AE303" s="26"/>
      <c r="AF303" s="29"/>
      <c r="AH303" s="190" t="str">
        <f>IF(AG303&lt;&gt;"",VLOOKUP(AG303,MAGV!$B$6:$G$172,2,0),"")</f>
        <v/>
      </c>
      <c r="AI303" s="44" t="str">
        <f t="shared" si="8"/>
        <v/>
      </c>
    </row>
    <row r="304" spans="1:35" ht="13.5" customHeight="1" x14ac:dyDescent="0.25">
      <c r="A304" s="367"/>
      <c r="B304" s="102"/>
      <c r="C304" s="994"/>
      <c r="D304" s="78" t="str">
        <f>AG399&amp;".6"</f>
        <v>.6</v>
      </c>
      <c r="E304" s="25"/>
      <c r="F304" s="26"/>
      <c r="G304" s="783"/>
      <c r="H304" s="770"/>
      <c r="I304" s="25"/>
      <c r="J304" s="28"/>
      <c r="K304" s="784"/>
      <c r="L304" s="29"/>
      <c r="M304" s="25"/>
      <c r="N304" s="28"/>
      <c r="O304" s="783"/>
      <c r="P304" s="29"/>
      <c r="Q304" s="25"/>
      <c r="R304" s="27"/>
      <c r="S304" s="783"/>
      <c r="T304" s="29"/>
      <c r="U304" s="25"/>
      <c r="V304" s="27"/>
      <c r="W304" s="783"/>
      <c r="X304" s="29"/>
      <c r="Y304" s="25"/>
      <c r="Z304" s="33"/>
      <c r="AA304" s="793"/>
      <c r="AB304" s="779"/>
      <c r="AC304" s="25"/>
      <c r="AD304" s="27"/>
      <c r="AE304" s="783"/>
      <c r="AF304" s="29"/>
      <c r="AH304" s="190" t="str">
        <f>IF(AG304&lt;&gt;"",VLOOKUP(AG304,MAGV!$B$6:$G$172,2,0),"")</f>
        <v/>
      </c>
      <c r="AI304" s="44" t="str">
        <f t="shared" si="8"/>
        <v/>
      </c>
    </row>
    <row r="305" spans="1:35" ht="13.5" customHeight="1" x14ac:dyDescent="0.25">
      <c r="A305" s="368">
        <v>28</v>
      </c>
      <c r="B305" s="101" t="str">
        <f>IF(AG305&lt;&gt;"",AH305,"")</f>
        <v>Th.Tùng</v>
      </c>
      <c r="C305" s="992" t="s">
        <v>0</v>
      </c>
      <c r="D305" s="79" t="str">
        <f>AG305&amp;".1"</f>
        <v>Đ45.1</v>
      </c>
      <c r="E305" s="15" t="s">
        <v>6634</v>
      </c>
      <c r="F305" s="16">
        <v>4</v>
      </c>
      <c r="G305" s="16"/>
      <c r="H305" s="18"/>
      <c r="I305" s="15" t="s">
        <v>6634</v>
      </c>
      <c r="J305" s="18">
        <v>4</v>
      </c>
      <c r="K305" s="780"/>
      <c r="L305" s="19"/>
      <c r="M305" s="15" t="s">
        <v>6634</v>
      </c>
      <c r="N305" s="18">
        <v>4</v>
      </c>
      <c r="O305" s="16"/>
      <c r="P305" s="19"/>
      <c r="Q305" s="15" t="s">
        <v>6634</v>
      </c>
      <c r="R305" s="17">
        <v>4</v>
      </c>
      <c r="S305" s="16"/>
      <c r="T305" s="19"/>
      <c r="U305" s="15" t="s">
        <v>6634</v>
      </c>
      <c r="V305" s="18">
        <v>4</v>
      </c>
      <c r="W305" s="16"/>
      <c r="X305" s="19"/>
      <c r="Y305" s="15"/>
      <c r="Z305" s="18"/>
      <c r="AA305" s="16"/>
      <c r="AB305" s="19"/>
      <c r="AC305" s="15"/>
      <c r="AD305" s="17"/>
      <c r="AE305" s="16"/>
      <c r="AF305" s="19"/>
      <c r="AG305" s="189" t="s">
        <v>806</v>
      </c>
      <c r="AH305" s="190" t="str">
        <f>IF(AG305&lt;&gt;"",VLOOKUP(AG305,MAGV!$B$6:$G$172,2,0),"")</f>
        <v>Th.Tùng</v>
      </c>
      <c r="AI305" s="44">
        <f t="shared" si="8"/>
        <v>44</v>
      </c>
    </row>
    <row r="306" spans="1:35" ht="13.5" customHeight="1" x14ac:dyDescent="0.25">
      <c r="A306" s="367"/>
      <c r="B306" s="104">
        <f>SUM(F305:F310,J305:J310,N305:N310,R305:R310,V305:V310,Z305:Z310,AD305:AD310)</f>
        <v>44</v>
      </c>
      <c r="C306" s="993"/>
      <c r="D306" s="78" t="str">
        <f>AG305&amp;".2"</f>
        <v>Đ45.2</v>
      </c>
      <c r="E306" s="771"/>
      <c r="F306" s="22"/>
      <c r="G306" s="545" t="s">
        <v>10028</v>
      </c>
      <c r="H306" s="23"/>
      <c r="I306" s="20"/>
      <c r="J306" s="22"/>
      <c r="K306" s="849" t="s">
        <v>10028</v>
      </c>
      <c r="L306" s="23"/>
      <c r="M306" s="20"/>
      <c r="N306" s="22"/>
      <c r="O306" s="545" t="s">
        <v>10028</v>
      </c>
      <c r="P306" s="23"/>
      <c r="Q306" s="20"/>
      <c r="R306" s="24"/>
      <c r="S306" s="545" t="s">
        <v>10028</v>
      </c>
      <c r="T306" s="23"/>
      <c r="U306" s="20"/>
      <c r="V306" s="24"/>
      <c r="W306" s="545" t="s">
        <v>10028</v>
      </c>
      <c r="X306" s="23"/>
      <c r="Y306" s="20"/>
      <c r="Z306" s="24"/>
      <c r="AA306" s="772"/>
      <c r="AB306" s="23"/>
      <c r="AC306" s="20"/>
      <c r="AD306" s="24"/>
      <c r="AE306" s="772"/>
      <c r="AF306" s="23"/>
      <c r="AH306" s="190" t="str">
        <f>IF(AG306&lt;&gt;"",VLOOKUP(AG306,MAGV!$B$6:$G$172,2,0),"")</f>
        <v/>
      </c>
      <c r="AI306" s="44" t="str">
        <f t="shared" si="8"/>
        <v/>
      </c>
    </row>
    <row r="307" spans="1:35" ht="13.5" customHeight="1" x14ac:dyDescent="0.25">
      <c r="A307" s="367"/>
      <c r="B307" s="102"/>
      <c r="C307" s="990" t="s">
        <v>1</v>
      </c>
      <c r="D307" s="78" t="str">
        <f>AG305&amp;".3"</f>
        <v>Đ45.3</v>
      </c>
      <c r="E307" s="753" t="s">
        <v>6633</v>
      </c>
      <c r="F307" s="757">
        <v>4</v>
      </c>
      <c r="G307" s="757"/>
      <c r="H307" s="774"/>
      <c r="I307" s="753" t="s">
        <v>6633</v>
      </c>
      <c r="J307" s="755">
        <v>4</v>
      </c>
      <c r="K307" s="774"/>
      <c r="L307" s="758"/>
      <c r="M307" s="753" t="s">
        <v>6633</v>
      </c>
      <c r="N307" s="754">
        <v>4</v>
      </c>
      <c r="O307" s="757"/>
      <c r="P307" s="758"/>
      <c r="Q307" s="753" t="s">
        <v>6633</v>
      </c>
      <c r="R307" s="755">
        <v>4</v>
      </c>
      <c r="S307" s="757"/>
      <c r="T307" s="758"/>
      <c r="U307" s="753" t="s">
        <v>6633</v>
      </c>
      <c r="V307" s="754">
        <v>4</v>
      </c>
      <c r="W307" s="757"/>
      <c r="X307" s="758"/>
      <c r="Y307" s="753" t="s">
        <v>6633</v>
      </c>
      <c r="Z307" s="754">
        <v>4</v>
      </c>
      <c r="AA307" s="757"/>
      <c r="AB307" s="758"/>
      <c r="AC307" s="753"/>
      <c r="AD307" s="755"/>
      <c r="AE307" s="757"/>
      <c r="AF307" s="29"/>
      <c r="AH307" s="190" t="str">
        <f>IF(AG307&lt;&gt;"",VLOOKUP(AG307,MAGV!$B$6:$G$172,2,0),"")</f>
        <v/>
      </c>
      <c r="AI307" s="44" t="str">
        <f t="shared" si="8"/>
        <v/>
      </c>
    </row>
    <row r="308" spans="1:35" ht="13.5" customHeight="1" x14ac:dyDescent="0.25">
      <c r="A308" s="367"/>
      <c r="B308" s="102"/>
      <c r="C308" s="991"/>
      <c r="D308" s="78" t="str">
        <f>AG305&amp;".4"</f>
        <v>Đ45.4</v>
      </c>
      <c r="E308" s="20"/>
      <c r="F308" s="21"/>
      <c r="G308" s="772" t="s">
        <v>8595</v>
      </c>
      <c r="H308" s="775"/>
      <c r="I308" s="20"/>
      <c r="J308" s="22"/>
      <c r="K308" s="773" t="s">
        <v>8596</v>
      </c>
      <c r="L308" s="23"/>
      <c r="M308" s="20"/>
      <c r="N308" s="22"/>
      <c r="O308" s="772" t="s">
        <v>8595</v>
      </c>
      <c r="P308" s="23"/>
      <c r="Q308" s="20"/>
      <c r="R308" s="24"/>
      <c r="S308" s="772" t="s">
        <v>8596</v>
      </c>
      <c r="T308" s="23"/>
      <c r="U308" s="20"/>
      <c r="V308" s="24"/>
      <c r="W308" s="772" t="s">
        <v>8595</v>
      </c>
      <c r="X308" s="23"/>
      <c r="Y308" s="20"/>
      <c r="Z308" s="756"/>
      <c r="AA308" s="776" t="s">
        <v>8596</v>
      </c>
      <c r="AB308" s="777"/>
      <c r="AC308" s="20"/>
      <c r="AD308" s="24"/>
      <c r="AE308" s="772"/>
      <c r="AF308" s="29"/>
      <c r="AH308" s="190" t="str">
        <f>IF(AG308&lt;&gt;"",VLOOKUP(AG308,MAGV!$B$6:$G$172,2,0),"")</f>
        <v/>
      </c>
      <c r="AI308" s="44" t="str">
        <f t="shared" si="8"/>
        <v/>
      </c>
    </row>
    <row r="309" spans="1:35" ht="13.5" customHeight="1" x14ac:dyDescent="0.25">
      <c r="A309" s="367"/>
      <c r="B309" s="102"/>
      <c r="C309" s="994" t="s">
        <v>547</v>
      </c>
      <c r="D309" s="78" t="str">
        <f>AG305&amp;".5"</f>
        <v>Đ45.5</v>
      </c>
      <c r="E309" s="25"/>
      <c r="F309" s="26"/>
      <c r="G309" s="26"/>
      <c r="H309" s="770"/>
      <c r="I309" s="25"/>
      <c r="J309" s="28"/>
      <c r="K309" s="770"/>
      <c r="L309" s="29"/>
      <c r="M309" s="25"/>
      <c r="N309" s="28"/>
      <c r="O309" s="26"/>
      <c r="P309" s="29"/>
      <c r="Q309" s="25"/>
      <c r="R309" s="27"/>
      <c r="S309" s="26"/>
      <c r="T309" s="29"/>
      <c r="U309" s="25"/>
      <c r="V309" s="27"/>
      <c r="W309" s="26"/>
      <c r="X309" s="29"/>
      <c r="Y309" s="25"/>
      <c r="Z309" s="33"/>
      <c r="AA309" s="778"/>
      <c r="AB309" s="779"/>
      <c r="AC309" s="25"/>
      <c r="AD309" s="27"/>
      <c r="AE309" s="26"/>
      <c r="AF309" s="29"/>
      <c r="AH309" s="190" t="str">
        <f>IF(AG309&lt;&gt;"",VLOOKUP(AG309,MAGV!$B$6:$G$172,2,0),"")</f>
        <v/>
      </c>
      <c r="AI309" s="44" t="str">
        <f t="shared" si="8"/>
        <v/>
      </c>
    </row>
    <row r="310" spans="1:35" ht="13.5" customHeight="1" x14ac:dyDescent="0.25">
      <c r="A310" s="367"/>
      <c r="B310" s="102"/>
      <c r="C310" s="994"/>
      <c r="D310" s="78" t="str">
        <f>AG305&amp;".6"</f>
        <v>Đ45.6</v>
      </c>
      <c r="E310" s="25"/>
      <c r="F310" s="26"/>
      <c r="G310" s="26"/>
      <c r="H310" s="770"/>
      <c r="I310" s="25"/>
      <c r="J310" s="28"/>
      <c r="K310" s="770"/>
      <c r="L310" s="29"/>
      <c r="M310" s="25"/>
      <c r="N310" s="28"/>
      <c r="O310" s="26"/>
      <c r="P310" s="29"/>
      <c r="Q310" s="25"/>
      <c r="R310" s="27"/>
      <c r="S310" s="26"/>
      <c r="T310" s="29"/>
      <c r="U310" s="25"/>
      <c r="V310" s="27"/>
      <c r="W310" s="26"/>
      <c r="X310" s="29"/>
      <c r="Y310" s="25"/>
      <c r="Z310" s="33"/>
      <c r="AA310" s="778"/>
      <c r="AB310" s="779"/>
      <c r="AC310" s="25"/>
      <c r="AD310" s="27"/>
      <c r="AE310" s="26"/>
      <c r="AF310" s="29"/>
      <c r="AH310" s="190" t="str">
        <f>IF(AG310&lt;&gt;"",VLOOKUP(AG310,MAGV!$B$6:$G$172,2,0),"")</f>
        <v/>
      </c>
      <c r="AI310" s="44" t="str">
        <f t="shared" si="8"/>
        <v/>
      </c>
    </row>
    <row r="311" spans="1:35" ht="13.5" customHeight="1" x14ac:dyDescent="0.25">
      <c r="A311" s="368">
        <v>29</v>
      </c>
      <c r="B311" s="101" t="str">
        <f>IF(AG311&lt;&gt;"",AH311,"")</f>
        <v>Th.Văn</v>
      </c>
      <c r="C311" s="992" t="s">
        <v>0</v>
      </c>
      <c r="D311" s="79" t="str">
        <f>AG311&amp;".1"</f>
        <v>Đ23.1</v>
      </c>
      <c r="E311" s="15"/>
      <c r="F311" s="16"/>
      <c r="G311" s="16"/>
      <c r="H311" s="18"/>
      <c r="I311" s="15"/>
      <c r="J311" s="18"/>
      <c r="K311" s="780"/>
      <c r="L311" s="19"/>
      <c r="M311" s="15"/>
      <c r="N311" s="18"/>
      <c r="O311" s="16"/>
      <c r="P311" s="19"/>
      <c r="Q311" s="15"/>
      <c r="R311" s="17"/>
      <c r="S311" s="16"/>
      <c r="T311" s="19"/>
      <c r="U311" s="15"/>
      <c r="V311" s="18"/>
      <c r="W311" s="16"/>
      <c r="X311" s="19"/>
      <c r="Y311" s="15"/>
      <c r="Z311" s="18"/>
      <c r="AA311" s="16"/>
      <c r="AB311" s="19"/>
      <c r="AC311" s="15"/>
      <c r="AD311" s="17"/>
      <c r="AE311" s="16"/>
      <c r="AF311" s="19"/>
      <c r="AG311" s="189" t="s">
        <v>793</v>
      </c>
      <c r="AH311" s="190" t="str">
        <f>IF(AG311&lt;&gt;"",VLOOKUP(AG311,MAGV!$B$6:$G$172,2,0),"")</f>
        <v>Th.Văn</v>
      </c>
      <c r="AI311" s="44">
        <f t="shared" si="8"/>
        <v>0</v>
      </c>
    </row>
    <row r="312" spans="1:35" ht="13.5" customHeight="1" x14ac:dyDescent="0.25">
      <c r="A312" s="367"/>
      <c r="B312" s="104">
        <f>SUM(F311:F316,J311:J316,N311:N316,R311:R316,V311:V316,Z311:Z316,AD311:AD316)</f>
        <v>0</v>
      </c>
      <c r="C312" s="993"/>
      <c r="D312" s="78" t="str">
        <f>AG311&amp;".2"</f>
        <v>Đ23.2</v>
      </c>
      <c r="E312" s="771"/>
      <c r="F312" s="22"/>
      <c r="G312" s="772"/>
      <c r="H312" s="23"/>
      <c r="I312" s="20"/>
      <c r="J312" s="22"/>
      <c r="K312" s="773"/>
      <c r="L312" s="23"/>
      <c r="M312" s="20"/>
      <c r="N312" s="22"/>
      <c r="O312" s="772"/>
      <c r="P312" s="23"/>
      <c r="Q312" s="20"/>
      <c r="R312" s="24"/>
      <c r="S312" s="772"/>
      <c r="T312" s="23"/>
      <c r="U312" s="20"/>
      <c r="V312" s="24"/>
      <c r="W312" s="772"/>
      <c r="X312" s="23"/>
      <c r="Y312" s="20"/>
      <c r="Z312" s="24"/>
      <c r="AA312" s="772"/>
      <c r="AB312" s="23"/>
      <c r="AC312" s="20"/>
      <c r="AD312" s="24"/>
      <c r="AE312" s="772"/>
      <c r="AF312" s="23"/>
      <c r="AH312" s="190" t="str">
        <f>IF(AG312&lt;&gt;"",VLOOKUP(AG312,MAGV!$B$6:$G$172,2,0),"")</f>
        <v/>
      </c>
      <c r="AI312" s="44" t="str">
        <f t="shared" si="8"/>
        <v/>
      </c>
    </row>
    <row r="313" spans="1:35" ht="13.5" customHeight="1" x14ac:dyDescent="0.25">
      <c r="A313" s="367"/>
      <c r="B313" s="102"/>
      <c r="C313" s="990" t="s">
        <v>1</v>
      </c>
      <c r="D313" s="78" t="str">
        <f>AG311&amp;".3"</f>
        <v>Đ23.3</v>
      </c>
      <c r="E313" s="753"/>
      <c r="F313" s="757"/>
      <c r="G313" s="757"/>
      <c r="H313" s="774"/>
      <c r="I313" s="753"/>
      <c r="J313" s="755"/>
      <c r="K313" s="774"/>
      <c r="L313" s="758"/>
      <c r="M313" s="753"/>
      <c r="N313" s="754"/>
      <c r="O313" s="757"/>
      <c r="P313" s="758"/>
      <c r="Q313" s="753"/>
      <c r="R313" s="755"/>
      <c r="S313" s="757"/>
      <c r="T313" s="758"/>
      <c r="U313" s="753"/>
      <c r="V313" s="754"/>
      <c r="W313" s="757"/>
      <c r="X313" s="758"/>
      <c r="Y313" s="753"/>
      <c r="Z313" s="754"/>
      <c r="AA313" s="757"/>
      <c r="AB313" s="758"/>
      <c r="AC313" s="753"/>
      <c r="AD313" s="755"/>
      <c r="AE313" s="757"/>
      <c r="AF313" s="29"/>
      <c r="AH313" s="190" t="str">
        <f>IF(AG313&lt;&gt;"",VLOOKUP(AG313,MAGV!$B$6:$G$172,2,0),"")</f>
        <v/>
      </c>
      <c r="AI313" s="44" t="str">
        <f t="shared" si="8"/>
        <v/>
      </c>
    </row>
    <row r="314" spans="1:35" ht="13.5" customHeight="1" x14ac:dyDescent="0.25">
      <c r="A314" s="367"/>
      <c r="B314" s="102"/>
      <c r="C314" s="991"/>
      <c r="D314" s="78" t="str">
        <f>AG311&amp;".4"</f>
        <v>Đ23.4</v>
      </c>
      <c r="E314" s="20"/>
      <c r="F314" s="21"/>
      <c r="G314" s="772"/>
      <c r="H314" s="775"/>
      <c r="I314" s="20"/>
      <c r="J314" s="22"/>
      <c r="K314" s="773"/>
      <c r="L314" s="23"/>
      <c r="M314" s="20"/>
      <c r="N314" s="22"/>
      <c r="O314" s="772"/>
      <c r="P314" s="23"/>
      <c r="Q314" s="20"/>
      <c r="R314" s="24"/>
      <c r="S314" s="772"/>
      <c r="T314" s="23"/>
      <c r="U314" s="20"/>
      <c r="V314" s="24"/>
      <c r="W314" s="772"/>
      <c r="X314" s="23"/>
      <c r="Y314" s="20"/>
      <c r="Z314" s="756"/>
      <c r="AA314" s="776"/>
      <c r="AB314" s="777"/>
      <c r="AC314" s="20"/>
      <c r="AD314" s="24"/>
      <c r="AE314" s="772"/>
      <c r="AF314" s="29"/>
      <c r="AH314" s="190" t="str">
        <f>IF(AG314&lt;&gt;"",VLOOKUP(AG314,MAGV!$B$6:$G$172,2,0),"")</f>
        <v/>
      </c>
      <c r="AI314" s="44" t="str">
        <f t="shared" si="8"/>
        <v/>
      </c>
    </row>
    <row r="315" spans="1:35" ht="13.5" customHeight="1" x14ac:dyDescent="0.25">
      <c r="A315" s="367"/>
      <c r="B315" s="102"/>
      <c r="C315" s="994" t="s">
        <v>547</v>
      </c>
      <c r="D315" s="78" t="str">
        <f>AG311&amp;".5"</f>
        <v>Đ23.5</v>
      </c>
      <c r="E315" s="25"/>
      <c r="F315" s="26"/>
      <c r="G315" s="26"/>
      <c r="H315" s="770"/>
      <c r="I315" s="25"/>
      <c r="J315" s="28"/>
      <c r="K315" s="770"/>
      <c r="L315" s="29"/>
      <c r="M315" s="25"/>
      <c r="N315" s="28"/>
      <c r="O315" s="26"/>
      <c r="P315" s="29"/>
      <c r="Q315" s="25"/>
      <c r="R315" s="27"/>
      <c r="S315" s="26"/>
      <c r="T315" s="29"/>
      <c r="U315" s="25"/>
      <c r="V315" s="27"/>
      <c r="W315" s="26"/>
      <c r="X315" s="29"/>
      <c r="Y315" s="25"/>
      <c r="Z315" s="33"/>
      <c r="AA315" s="778"/>
      <c r="AB315" s="779"/>
      <c r="AC315" s="25"/>
      <c r="AD315" s="27"/>
      <c r="AE315" s="26"/>
      <c r="AF315" s="29"/>
      <c r="AH315" s="190" t="str">
        <f>IF(AG315&lt;&gt;"",VLOOKUP(AG315,MAGV!$B$6:$G$172,2,0),"")</f>
        <v/>
      </c>
      <c r="AI315" s="44" t="str">
        <f t="shared" si="8"/>
        <v/>
      </c>
    </row>
    <row r="316" spans="1:35" ht="13.5" customHeight="1" x14ac:dyDescent="0.25">
      <c r="A316" s="367"/>
      <c r="B316" s="102"/>
      <c r="C316" s="994"/>
      <c r="D316" s="78" t="str">
        <f>AG311&amp;".6"</f>
        <v>Đ23.6</v>
      </c>
      <c r="E316" s="25"/>
      <c r="F316" s="26"/>
      <c r="G316" s="26"/>
      <c r="H316" s="770"/>
      <c r="I316" s="25"/>
      <c r="J316" s="28"/>
      <c r="K316" s="770"/>
      <c r="L316" s="29"/>
      <c r="M316" s="25"/>
      <c r="N316" s="28"/>
      <c r="O316" s="26"/>
      <c r="P316" s="29"/>
      <c r="Q316" s="25"/>
      <c r="R316" s="27"/>
      <c r="S316" s="26"/>
      <c r="T316" s="29"/>
      <c r="U316" s="25"/>
      <c r="V316" s="27"/>
      <c r="W316" s="26"/>
      <c r="X316" s="29"/>
      <c r="Y316" s="25"/>
      <c r="Z316" s="33"/>
      <c r="AA316" s="778"/>
      <c r="AB316" s="779"/>
      <c r="AC316" s="25"/>
      <c r="AD316" s="27"/>
      <c r="AE316" s="26"/>
      <c r="AF316" s="29"/>
      <c r="AH316" s="190" t="str">
        <f>IF(AG316&lt;&gt;"",VLOOKUP(AG316,MAGV!$B$6:$G$172,2,0),"")</f>
        <v/>
      </c>
      <c r="AI316" s="44" t="str">
        <f t="shared" si="8"/>
        <v/>
      </c>
    </row>
    <row r="317" spans="1:35" ht="13.5" customHeight="1" x14ac:dyDescent="0.25">
      <c r="A317" s="368">
        <v>30</v>
      </c>
      <c r="B317" s="101" t="str">
        <f>IF(AG317&lt;&gt;"",AH317,"")</f>
        <v>Th.Q.Việt</v>
      </c>
      <c r="C317" s="992" t="s">
        <v>0</v>
      </c>
      <c r="D317" s="79" t="str">
        <f>AG317&amp;".1"</f>
        <v>Đ50.1</v>
      </c>
      <c r="E317" s="15" t="s">
        <v>6641</v>
      </c>
      <c r="F317" s="16">
        <v>4</v>
      </c>
      <c r="G317" s="16"/>
      <c r="H317" s="18"/>
      <c r="I317" s="15" t="s">
        <v>6641</v>
      </c>
      <c r="J317" s="18">
        <v>4</v>
      </c>
      <c r="K317" s="780"/>
      <c r="L317" s="19"/>
      <c r="M317" s="15" t="s">
        <v>6641</v>
      </c>
      <c r="N317" s="18">
        <v>4</v>
      </c>
      <c r="O317" s="16"/>
      <c r="P317" s="19"/>
      <c r="Q317" s="15" t="s">
        <v>6641</v>
      </c>
      <c r="R317" s="17">
        <v>4</v>
      </c>
      <c r="S317" s="16"/>
      <c r="T317" s="19"/>
      <c r="U317" s="15" t="s">
        <v>6641</v>
      </c>
      <c r="V317" s="18">
        <v>4</v>
      </c>
      <c r="W317" s="16"/>
      <c r="X317" s="19"/>
      <c r="Y317" s="15" t="s">
        <v>6641</v>
      </c>
      <c r="Z317" s="18">
        <v>4</v>
      </c>
      <c r="AA317" s="16"/>
      <c r="AB317" s="19"/>
      <c r="AC317" s="15"/>
      <c r="AD317" s="17"/>
      <c r="AE317" s="16"/>
      <c r="AF317" s="19"/>
      <c r="AG317" s="189" t="s">
        <v>811</v>
      </c>
      <c r="AH317" s="190" t="str">
        <f>IF(AG317&lt;&gt;"",VLOOKUP(AG317,MAGV!$B$6:$G$172,2,0),"")</f>
        <v>Th.Q.Việt</v>
      </c>
      <c r="AI317" s="44">
        <f t="shared" si="8"/>
        <v>48</v>
      </c>
    </row>
    <row r="318" spans="1:35" ht="13.5" customHeight="1" x14ac:dyDescent="0.25">
      <c r="A318" s="367"/>
      <c r="B318" s="104">
        <f>SUM(F317:F322,J317:J322,N317:N322,R317:R322,V317:V322,Z317:Z322,AD317:AD322)</f>
        <v>48</v>
      </c>
      <c r="C318" s="993"/>
      <c r="D318" s="78" t="str">
        <f>AG317&amp;".2"</f>
        <v>Đ50.2</v>
      </c>
      <c r="E318" s="771"/>
      <c r="F318" s="22"/>
      <c r="G318" s="772" t="s">
        <v>10078</v>
      </c>
      <c r="H318" s="23"/>
      <c r="I318" s="20"/>
      <c r="J318" s="22"/>
      <c r="K318" s="773" t="s">
        <v>10078</v>
      </c>
      <c r="L318" s="23"/>
      <c r="M318" s="20"/>
      <c r="N318" s="22"/>
      <c r="O318" s="772" t="s">
        <v>10078</v>
      </c>
      <c r="P318" s="23"/>
      <c r="Q318" s="20"/>
      <c r="R318" s="24"/>
      <c r="S318" s="772" t="s">
        <v>10078</v>
      </c>
      <c r="T318" s="23"/>
      <c r="U318" s="20"/>
      <c r="V318" s="24"/>
      <c r="W318" s="772" t="s">
        <v>10078</v>
      </c>
      <c r="X318" s="23"/>
      <c r="Y318" s="20"/>
      <c r="Z318" s="24"/>
      <c r="AA318" s="772" t="s">
        <v>10078</v>
      </c>
      <c r="AB318" s="23"/>
      <c r="AC318" s="20"/>
      <c r="AD318" s="24"/>
      <c r="AE318" s="772"/>
      <c r="AF318" s="23"/>
      <c r="AH318" s="190" t="str">
        <f>IF(AG318&lt;&gt;"",VLOOKUP(AG318,MAGV!$B$6:$G$172,2,0),"")</f>
        <v/>
      </c>
      <c r="AI318" s="44" t="str">
        <f t="shared" si="8"/>
        <v/>
      </c>
    </row>
    <row r="319" spans="1:35" ht="13.5" customHeight="1" x14ac:dyDescent="0.25">
      <c r="A319" s="367"/>
      <c r="B319" s="102"/>
      <c r="C319" s="990" t="s">
        <v>1</v>
      </c>
      <c r="D319" s="78" t="str">
        <f>AG317&amp;".3"</f>
        <v>Đ50.3</v>
      </c>
      <c r="E319" s="753" t="s">
        <v>6630</v>
      </c>
      <c r="F319" s="757">
        <v>4</v>
      </c>
      <c r="G319" s="757"/>
      <c r="H319" s="774"/>
      <c r="I319" s="753" t="s">
        <v>6630</v>
      </c>
      <c r="J319" s="755">
        <v>4</v>
      </c>
      <c r="K319" s="774"/>
      <c r="L319" s="758"/>
      <c r="M319" s="753" t="s">
        <v>6630</v>
      </c>
      <c r="N319" s="754">
        <v>4</v>
      </c>
      <c r="O319" s="757"/>
      <c r="P319" s="758"/>
      <c r="Q319" s="753" t="s">
        <v>6630</v>
      </c>
      <c r="R319" s="755">
        <v>4</v>
      </c>
      <c r="S319" s="757"/>
      <c r="T319" s="758"/>
      <c r="U319" s="753" t="s">
        <v>6630</v>
      </c>
      <c r="V319" s="754">
        <v>4</v>
      </c>
      <c r="W319" s="757"/>
      <c r="X319" s="758"/>
      <c r="Y319" s="753" t="s">
        <v>6630</v>
      </c>
      <c r="Z319" s="754">
        <v>4</v>
      </c>
      <c r="AA319" s="757"/>
      <c r="AB319" s="758"/>
      <c r="AC319" s="753"/>
      <c r="AD319" s="755"/>
      <c r="AE319" s="757"/>
      <c r="AF319" s="29"/>
      <c r="AH319" s="190" t="str">
        <f>IF(AG319&lt;&gt;"",VLOOKUP(AG319,MAGV!$B$6:$G$172,2,0),"")</f>
        <v/>
      </c>
      <c r="AI319" s="44" t="str">
        <f t="shared" si="8"/>
        <v/>
      </c>
    </row>
    <row r="320" spans="1:35" ht="13.5" customHeight="1" x14ac:dyDescent="0.25">
      <c r="A320" s="367"/>
      <c r="B320" s="102"/>
      <c r="C320" s="991"/>
      <c r="D320" s="78" t="str">
        <f>AG317&amp;".4"</f>
        <v>Đ50.4</v>
      </c>
      <c r="E320" s="20"/>
      <c r="F320" s="21"/>
      <c r="G320" s="772" t="s">
        <v>10084</v>
      </c>
      <c r="H320" s="775"/>
      <c r="I320" s="20"/>
      <c r="J320" s="22"/>
      <c r="K320" s="773" t="s">
        <v>10085</v>
      </c>
      <c r="L320" s="23"/>
      <c r="M320" s="20"/>
      <c r="N320" s="22"/>
      <c r="O320" s="772" t="s">
        <v>10084</v>
      </c>
      <c r="P320" s="23"/>
      <c r="Q320" s="20"/>
      <c r="R320" s="24"/>
      <c r="S320" s="772" t="s">
        <v>10085</v>
      </c>
      <c r="T320" s="23"/>
      <c r="U320" s="20"/>
      <c r="V320" s="24"/>
      <c r="W320" s="772" t="s">
        <v>10084</v>
      </c>
      <c r="X320" s="23"/>
      <c r="Y320" s="20"/>
      <c r="Z320" s="756"/>
      <c r="AA320" s="776" t="s">
        <v>10085</v>
      </c>
      <c r="AB320" s="777"/>
      <c r="AC320" s="20"/>
      <c r="AD320" s="24"/>
      <c r="AE320" s="772"/>
      <c r="AF320" s="29"/>
      <c r="AH320" s="190" t="str">
        <f>IF(AG320&lt;&gt;"",VLOOKUP(AG320,MAGV!$B$6:$G$172,2,0),"")</f>
        <v/>
      </c>
      <c r="AI320" s="44" t="str">
        <f t="shared" si="8"/>
        <v/>
      </c>
    </row>
    <row r="321" spans="1:35" ht="13.5" customHeight="1" x14ac:dyDescent="0.25">
      <c r="A321" s="367"/>
      <c r="B321" s="102"/>
      <c r="C321" s="994" t="s">
        <v>547</v>
      </c>
      <c r="D321" s="78" t="str">
        <f>AG317&amp;".5"</f>
        <v>Đ50.5</v>
      </c>
      <c r="E321" s="25"/>
      <c r="F321" s="26"/>
      <c r="G321" s="26"/>
      <c r="H321" s="770"/>
      <c r="I321" s="25"/>
      <c r="J321" s="28"/>
      <c r="K321" s="770"/>
      <c r="L321" s="29"/>
      <c r="M321" s="25"/>
      <c r="N321" s="28"/>
      <c r="O321" s="26"/>
      <c r="P321" s="29"/>
      <c r="Q321" s="25"/>
      <c r="R321" s="27"/>
      <c r="S321" s="26"/>
      <c r="T321" s="29"/>
      <c r="U321" s="25"/>
      <c r="V321" s="27"/>
      <c r="W321" s="26"/>
      <c r="X321" s="29"/>
      <c r="Y321" s="25"/>
      <c r="Z321" s="33"/>
      <c r="AA321" s="778"/>
      <c r="AB321" s="779"/>
      <c r="AC321" s="25"/>
      <c r="AD321" s="27"/>
      <c r="AE321" s="26"/>
      <c r="AF321" s="29"/>
      <c r="AH321" s="190" t="str">
        <f>IF(AG321&lt;&gt;"",VLOOKUP(AG321,MAGV!$B$6:$G$172,2,0),"")</f>
        <v/>
      </c>
      <c r="AI321" s="44" t="str">
        <f t="shared" si="8"/>
        <v/>
      </c>
    </row>
    <row r="322" spans="1:35" ht="13.5" customHeight="1" x14ac:dyDescent="0.25">
      <c r="A322" s="367"/>
      <c r="B322" s="102"/>
      <c r="C322" s="994"/>
      <c r="D322" s="78" t="str">
        <f>AG317&amp;".6"</f>
        <v>Đ50.6</v>
      </c>
      <c r="E322" s="25"/>
      <c r="F322" s="26"/>
      <c r="G322" s="26"/>
      <c r="H322" s="770"/>
      <c r="I322" s="25"/>
      <c r="J322" s="28"/>
      <c r="K322" s="770"/>
      <c r="L322" s="29"/>
      <c r="M322" s="25"/>
      <c r="N322" s="28"/>
      <c r="O322" s="26"/>
      <c r="P322" s="29"/>
      <c r="Q322" s="25"/>
      <c r="R322" s="27"/>
      <c r="S322" s="26"/>
      <c r="T322" s="29"/>
      <c r="U322" s="25"/>
      <c r="V322" s="27"/>
      <c r="W322" s="26"/>
      <c r="X322" s="29"/>
      <c r="Y322" s="25"/>
      <c r="Z322" s="33"/>
      <c r="AA322" s="778"/>
      <c r="AB322" s="779"/>
      <c r="AC322" s="25"/>
      <c r="AD322" s="27"/>
      <c r="AE322" s="26"/>
      <c r="AF322" s="29"/>
      <c r="AH322" s="190" t="str">
        <f>IF(AG322&lt;&gt;"",VLOOKUP(AG322,MAGV!$B$6:$G$172,2,0),"")</f>
        <v/>
      </c>
      <c r="AI322" s="44" t="str">
        <f t="shared" si="8"/>
        <v/>
      </c>
    </row>
    <row r="323" spans="1:35" ht="13.5" customHeight="1" x14ac:dyDescent="0.25">
      <c r="A323" s="368">
        <v>31</v>
      </c>
      <c r="B323" s="101" t="str">
        <f>IF(AG323&lt;&gt;"",AH323,"")</f>
        <v>Th.T.Việt</v>
      </c>
      <c r="C323" s="992" t="s">
        <v>0</v>
      </c>
      <c r="D323" s="79" t="str">
        <f>AG323&amp;".1"</f>
        <v>Đ51.1</v>
      </c>
      <c r="E323" s="15" t="s">
        <v>7326</v>
      </c>
      <c r="F323" s="16">
        <v>4</v>
      </c>
      <c r="G323" s="16"/>
      <c r="H323" s="18"/>
      <c r="I323" s="15" t="s">
        <v>7326</v>
      </c>
      <c r="J323" s="18">
        <v>4</v>
      </c>
      <c r="K323" s="780"/>
      <c r="L323" s="19"/>
      <c r="M323" s="15" t="s">
        <v>7326</v>
      </c>
      <c r="N323" s="18">
        <v>4</v>
      </c>
      <c r="O323" s="16"/>
      <c r="P323" s="19"/>
      <c r="Q323" s="15" t="s">
        <v>7326</v>
      </c>
      <c r="R323" s="17">
        <v>4</v>
      </c>
      <c r="S323" s="16"/>
      <c r="T323" s="19"/>
      <c r="U323" s="15" t="s">
        <v>7326</v>
      </c>
      <c r="V323" s="18">
        <v>4</v>
      </c>
      <c r="W323" s="16"/>
      <c r="X323" s="19"/>
      <c r="Y323" s="15" t="s">
        <v>6619</v>
      </c>
      <c r="Z323" s="18">
        <v>5</v>
      </c>
      <c r="AA323" s="16"/>
      <c r="AB323" s="19"/>
      <c r="AC323" s="15"/>
      <c r="AD323" s="17"/>
      <c r="AE323" s="16"/>
      <c r="AF323" s="19"/>
      <c r="AG323" s="189" t="s">
        <v>808</v>
      </c>
      <c r="AH323" s="190" t="str">
        <f>IF(AG323&lt;&gt;"",VLOOKUP(AG323,MAGV!$B$6:$G$172,2,0),"")</f>
        <v>Th.T.Việt</v>
      </c>
      <c r="AI323" s="44">
        <f t="shared" si="8"/>
        <v>49</v>
      </c>
    </row>
    <row r="324" spans="1:35" ht="13.5" customHeight="1" x14ac:dyDescent="0.25">
      <c r="A324" s="367"/>
      <c r="B324" s="104">
        <f>SUM(F323:F328,J323:J328,N323:N328,R323:R328,V323:V328,Z323:Z328,AD323:AD328)</f>
        <v>49</v>
      </c>
      <c r="C324" s="993"/>
      <c r="D324" s="78" t="str">
        <f>AG323&amp;".2"</f>
        <v>Đ51.2</v>
      </c>
      <c r="E324" s="771"/>
      <c r="F324" s="22"/>
      <c r="G324" s="772" t="s">
        <v>7164</v>
      </c>
      <c r="H324" s="23"/>
      <c r="I324" s="20"/>
      <c r="J324" s="22"/>
      <c r="K324" s="773" t="s">
        <v>7164</v>
      </c>
      <c r="L324" s="23"/>
      <c r="M324" s="20"/>
      <c r="N324" s="22"/>
      <c r="O324" s="772" t="s">
        <v>7164</v>
      </c>
      <c r="P324" s="23"/>
      <c r="Q324" s="20"/>
      <c r="R324" s="24"/>
      <c r="S324" s="772" t="s">
        <v>7164</v>
      </c>
      <c r="T324" s="23"/>
      <c r="U324" s="20"/>
      <c r="V324" s="24"/>
      <c r="W324" s="772" t="s">
        <v>7164</v>
      </c>
      <c r="X324" s="23"/>
      <c r="Y324" s="20"/>
      <c r="Z324" s="24"/>
      <c r="AA324" s="545" t="s">
        <v>10147</v>
      </c>
      <c r="AB324" s="23"/>
      <c r="AC324" s="20"/>
      <c r="AD324" s="24"/>
      <c r="AE324" s="772"/>
      <c r="AF324" s="23"/>
      <c r="AH324" s="190" t="str">
        <f>IF(AG324&lt;&gt;"",VLOOKUP(AG324,MAGV!$B$6:$G$172,2,0),"")</f>
        <v/>
      </c>
      <c r="AI324" s="44" t="str">
        <f t="shared" si="8"/>
        <v/>
      </c>
    </row>
    <row r="325" spans="1:35" ht="13.5" customHeight="1" x14ac:dyDescent="0.25">
      <c r="A325" s="367"/>
      <c r="B325" s="102"/>
      <c r="C325" s="990" t="s">
        <v>1</v>
      </c>
      <c r="D325" s="78" t="str">
        <f>AG323&amp;".3"</f>
        <v>Đ51.3</v>
      </c>
      <c r="E325" s="753" t="s">
        <v>7327</v>
      </c>
      <c r="F325" s="757">
        <v>4</v>
      </c>
      <c r="G325" s="757"/>
      <c r="H325" s="774"/>
      <c r="I325" s="753" t="s">
        <v>7327</v>
      </c>
      <c r="J325" s="755">
        <v>4</v>
      </c>
      <c r="K325" s="774"/>
      <c r="L325" s="758"/>
      <c r="M325" s="753" t="s">
        <v>7327</v>
      </c>
      <c r="N325" s="754">
        <v>4</v>
      </c>
      <c r="O325" s="757"/>
      <c r="P325" s="758"/>
      <c r="Q325" s="753" t="s">
        <v>7327</v>
      </c>
      <c r="R325" s="755">
        <v>4</v>
      </c>
      <c r="S325" s="757"/>
      <c r="T325" s="758"/>
      <c r="U325" s="753" t="s">
        <v>7327</v>
      </c>
      <c r="V325" s="754">
        <v>4</v>
      </c>
      <c r="W325" s="757"/>
      <c r="X325" s="758"/>
      <c r="Y325" s="753" t="s">
        <v>7327</v>
      </c>
      <c r="Z325" s="754">
        <v>4</v>
      </c>
      <c r="AA325" s="757"/>
      <c r="AB325" s="758"/>
      <c r="AC325" s="753"/>
      <c r="AD325" s="755"/>
      <c r="AE325" s="757"/>
      <c r="AF325" s="29"/>
      <c r="AH325" s="190" t="str">
        <f>IF(AG325&lt;&gt;"",VLOOKUP(AG325,MAGV!$B$6:$G$172,2,0),"")</f>
        <v/>
      </c>
      <c r="AI325" s="44" t="str">
        <f t="shared" si="8"/>
        <v/>
      </c>
    </row>
    <row r="326" spans="1:35" ht="13.5" customHeight="1" x14ac:dyDescent="0.25">
      <c r="A326" s="367"/>
      <c r="B326" s="102"/>
      <c r="C326" s="991"/>
      <c r="D326" s="78" t="str">
        <f>AG323&amp;".4"</f>
        <v>Đ51.4</v>
      </c>
      <c r="E326" s="20"/>
      <c r="F326" s="21"/>
      <c r="G326" s="772" t="s">
        <v>10107</v>
      </c>
      <c r="H326" s="775"/>
      <c r="I326" s="20"/>
      <c r="J326" s="22"/>
      <c r="K326" s="773" t="s">
        <v>10108</v>
      </c>
      <c r="L326" s="23"/>
      <c r="M326" s="20"/>
      <c r="N326" s="22"/>
      <c r="O326" s="772" t="s">
        <v>10107</v>
      </c>
      <c r="P326" s="23"/>
      <c r="Q326" s="20"/>
      <c r="R326" s="24"/>
      <c r="S326" s="772" t="s">
        <v>10108</v>
      </c>
      <c r="T326" s="23"/>
      <c r="U326" s="20"/>
      <c r="V326" s="24"/>
      <c r="W326" s="772" t="s">
        <v>10107</v>
      </c>
      <c r="X326" s="23"/>
      <c r="Y326" s="20"/>
      <c r="Z326" s="756"/>
      <c r="AA326" s="776" t="s">
        <v>10108</v>
      </c>
      <c r="AB326" s="777"/>
      <c r="AC326" s="20"/>
      <c r="AD326" s="24"/>
      <c r="AE326" s="772"/>
      <c r="AF326" s="29"/>
      <c r="AH326" s="190" t="str">
        <f>IF(AG326&lt;&gt;"",VLOOKUP(AG326,MAGV!$B$6:$G$172,2,0),"")</f>
        <v/>
      </c>
      <c r="AI326" s="44" t="str">
        <f t="shared" si="8"/>
        <v/>
      </c>
    </row>
    <row r="327" spans="1:35" ht="13.5" customHeight="1" x14ac:dyDescent="0.25">
      <c r="A327" s="367"/>
      <c r="B327" s="102"/>
      <c r="C327" s="994" t="s">
        <v>547</v>
      </c>
      <c r="D327" s="78" t="str">
        <f>AG323&amp;".5"</f>
        <v>Đ51.5</v>
      </c>
      <c r="E327" s="25"/>
      <c r="F327" s="26"/>
      <c r="G327" s="26"/>
      <c r="H327" s="770"/>
      <c r="I327" s="25"/>
      <c r="J327" s="28"/>
      <c r="K327" s="770"/>
      <c r="L327" s="29"/>
      <c r="M327" s="25"/>
      <c r="N327" s="28"/>
      <c r="O327" s="26"/>
      <c r="P327" s="29"/>
      <c r="Q327" s="25"/>
      <c r="R327" s="27"/>
      <c r="S327" s="26"/>
      <c r="T327" s="29"/>
      <c r="U327" s="25"/>
      <c r="V327" s="27"/>
      <c r="W327" s="26"/>
      <c r="X327" s="29"/>
      <c r="Y327" s="25"/>
      <c r="Z327" s="33"/>
      <c r="AA327" s="778"/>
      <c r="AB327" s="779"/>
      <c r="AC327" s="25"/>
      <c r="AD327" s="27"/>
      <c r="AE327" s="26"/>
      <c r="AF327" s="29"/>
      <c r="AH327" s="190" t="str">
        <f>IF(AG327&lt;&gt;"",VLOOKUP(AG327,MAGV!$B$6:$G$172,2,0),"")</f>
        <v/>
      </c>
      <c r="AI327" s="44" t="str">
        <f t="shared" si="8"/>
        <v/>
      </c>
    </row>
    <row r="328" spans="1:35" ht="13.5" customHeight="1" x14ac:dyDescent="0.25">
      <c r="A328" s="369"/>
      <c r="B328" s="103"/>
      <c r="C328" s="995"/>
      <c r="D328" s="78" t="str">
        <f>AG323&amp;".6"</f>
        <v>Đ51.6</v>
      </c>
      <c r="E328" s="40"/>
      <c r="F328" s="350"/>
      <c r="G328" s="759"/>
      <c r="H328" s="785"/>
      <c r="I328" s="40"/>
      <c r="J328" s="42"/>
      <c r="K328" s="786"/>
      <c r="L328" s="349"/>
      <c r="M328" s="40"/>
      <c r="N328" s="42"/>
      <c r="O328" s="759"/>
      <c r="P328" s="349"/>
      <c r="Q328" s="40"/>
      <c r="R328" s="41"/>
      <c r="S328" s="759"/>
      <c r="T328" s="349"/>
      <c r="U328" s="40"/>
      <c r="V328" s="41"/>
      <c r="W328" s="759"/>
      <c r="X328" s="349"/>
      <c r="Y328" s="40"/>
      <c r="Z328" s="43"/>
      <c r="AA328" s="790"/>
      <c r="AB328" s="788"/>
      <c r="AC328" s="40"/>
      <c r="AD328" s="41"/>
      <c r="AE328" s="759"/>
      <c r="AF328" s="29"/>
      <c r="AH328" s="190" t="str">
        <f>IF(AG328&lt;&gt;"",VLOOKUP(AG328,MAGV!$B$6:$G$172,2,0),"")</f>
        <v/>
      </c>
      <c r="AI328" s="44" t="str">
        <f t="shared" si="8"/>
        <v/>
      </c>
    </row>
    <row r="329" spans="1:35" ht="13.5" customHeight="1" x14ac:dyDescent="0.25">
      <c r="A329" s="368">
        <v>32</v>
      </c>
      <c r="B329" s="101" t="str">
        <f>IF(AG329&lt;&gt;"",AH329,"")</f>
        <v>Th.Vượng</v>
      </c>
      <c r="C329" s="992" t="s">
        <v>0</v>
      </c>
      <c r="D329" s="79" t="str">
        <f>AG329&amp;".1"</f>
        <v>Đ41.1</v>
      </c>
      <c r="E329" s="15"/>
      <c r="F329" s="16"/>
      <c r="G329" s="16"/>
      <c r="H329" s="18"/>
      <c r="I329" s="15"/>
      <c r="J329" s="18"/>
      <c r="K329" s="780"/>
      <c r="L329" s="19"/>
      <c r="M329" s="15"/>
      <c r="N329" s="18"/>
      <c r="O329" s="16"/>
      <c r="P329" s="19"/>
      <c r="Q329" s="15"/>
      <c r="R329" s="17"/>
      <c r="S329" s="16"/>
      <c r="T329" s="19"/>
      <c r="U329" s="15"/>
      <c r="V329" s="18"/>
      <c r="W329" s="16"/>
      <c r="X329" s="19"/>
      <c r="Y329" s="15"/>
      <c r="Z329" s="18"/>
      <c r="AA329" s="16"/>
      <c r="AB329" s="19"/>
      <c r="AC329" s="15"/>
      <c r="AD329" s="17"/>
      <c r="AE329" s="16"/>
      <c r="AF329" s="29"/>
      <c r="AG329" s="53" t="s">
        <v>815</v>
      </c>
      <c r="AH329" s="190" t="str">
        <f>IF(AG329&lt;&gt;"",VLOOKUP(AG329,MAGV!$B$6:$G$172,2,0),"")</f>
        <v>Th.Vượng</v>
      </c>
      <c r="AI329" s="44">
        <f t="shared" si="8"/>
        <v>0</v>
      </c>
    </row>
    <row r="330" spans="1:35" ht="13.5" customHeight="1" x14ac:dyDescent="0.25">
      <c r="A330" s="367"/>
      <c r="B330" s="104">
        <f>SUM(F329:F334,J329:J334,N329:N334,R329:R334,V329:V334,Z329:Z334,AD329:AD334)</f>
        <v>0</v>
      </c>
      <c r="C330" s="993"/>
      <c r="D330" s="78" t="str">
        <f>AG329&amp;".2"</f>
        <v>Đ41.2</v>
      </c>
      <c r="E330" s="771"/>
      <c r="F330" s="22"/>
      <c r="G330" s="772"/>
      <c r="H330" s="23"/>
      <c r="I330" s="20"/>
      <c r="J330" s="22"/>
      <c r="K330" s="773"/>
      <c r="L330" s="23"/>
      <c r="M330" s="20"/>
      <c r="N330" s="22"/>
      <c r="O330" s="772"/>
      <c r="P330" s="23"/>
      <c r="Q330" s="20"/>
      <c r="R330" s="24"/>
      <c r="S330" s="772"/>
      <c r="T330" s="23"/>
      <c r="U330" s="20"/>
      <c r="V330" s="24"/>
      <c r="W330" s="772"/>
      <c r="X330" s="23"/>
      <c r="Y330" s="20"/>
      <c r="Z330" s="24"/>
      <c r="AA330" s="772"/>
      <c r="AB330" s="23"/>
      <c r="AC330" s="20"/>
      <c r="AD330" s="24"/>
      <c r="AE330" s="772"/>
      <c r="AF330" s="29"/>
      <c r="AG330" s="53"/>
      <c r="AH330" s="190" t="str">
        <f>IF(AG330&lt;&gt;"",VLOOKUP(AG330,MAGV!$B$6:$G$172,2,0),"")</f>
        <v/>
      </c>
      <c r="AI330" s="44" t="str">
        <f t="shared" si="8"/>
        <v/>
      </c>
    </row>
    <row r="331" spans="1:35" ht="13.5" customHeight="1" x14ac:dyDescent="0.25">
      <c r="A331" s="367"/>
      <c r="B331" s="102"/>
      <c r="C331" s="990" t="s">
        <v>1</v>
      </c>
      <c r="D331" s="78" t="str">
        <f>AG329&amp;".3"</f>
        <v>Đ41.3</v>
      </c>
      <c r="E331" s="753"/>
      <c r="F331" s="757"/>
      <c r="G331" s="757"/>
      <c r="H331" s="774"/>
      <c r="I331" s="753"/>
      <c r="J331" s="755"/>
      <c r="K331" s="774"/>
      <c r="L331" s="758"/>
      <c r="M331" s="753"/>
      <c r="N331" s="754"/>
      <c r="O331" s="757"/>
      <c r="P331" s="758"/>
      <c r="Q331" s="753"/>
      <c r="R331" s="755"/>
      <c r="S331" s="757"/>
      <c r="T331" s="758"/>
      <c r="U331" s="753"/>
      <c r="V331" s="754"/>
      <c r="W331" s="757"/>
      <c r="X331" s="758"/>
      <c r="Y331" s="753"/>
      <c r="Z331" s="754"/>
      <c r="AA331" s="757"/>
      <c r="AB331" s="758"/>
      <c r="AC331" s="753"/>
      <c r="AD331" s="755"/>
      <c r="AE331" s="757"/>
      <c r="AF331" s="29"/>
      <c r="AG331" s="53"/>
      <c r="AH331" s="190" t="str">
        <f>IF(AG331&lt;&gt;"",VLOOKUP(AG331,MAGV!$B$6:$G$172,2,0),"")</f>
        <v/>
      </c>
      <c r="AI331" s="44" t="str">
        <f t="shared" si="8"/>
        <v/>
      </c>
    </row>
    <row r="332" spans="1:35" ht="13.5" customHeight="1" x14ac:dyDescent="0.25">
      <c r="A332" s="367"/>
      <c r="B332" s="102"/>
      <c r="C332" s="991"/>
      <c r="D332" s="78" t="str">
        <f>AG329&amp;".4"</f>
        <v>Đ41.4</v>
      </c>
      <c r="E332" s="20"/>
      <c r="F332" s="21"/>
      <c r="G332" s="772"/>
      <c r="H332" s="775"/>
      <c r="I332" s="20"/>
      <c r="J332" s="22"/>
      <c r="K332" s="773"/>
      <c r="L332" s="23"/>
      <c r="M332" s="20"/>
      <c r="N332" s="22"/>
      <c r="O332" s="772"/>
      <c r="P332" s="23"/>
      <c r="Q332" s="20"/>
      <c r="R332" s="24"/>
      <c r="S332" s="772"/>
      <c r="T332" s="23"/>
      <c r="U332" s="20"/>
      <c r="V332" s="24"/>
      <c r="W332" s="772"/>
      <c r="X332" s="23"/>
      <c r="Y332" s="20"/>
      <c r="Z332" s="756"/>
      <c r="AA332" s="776"/>
      <c r="AB332" s="777"/>
      <c r="AC332" s="20"/>
      <c r="AD332" s="24"/>
      <c r="AE332" s="772"/>
      <c r="AF332" s="29"/>
      <c r="AG332" s="53"/>
      <c r="AH332" s="190" t="str">
        <f>IF(AG332&lt;&gt;"",VLOOKUP(AG332,MAGV!$B$6:$G$172,2,0),"")</f>
        <v/>
      </c>
      <c r="AI332" s="44" t="str">
        <f t="shared" ref="AI332:AI395" si="9">IF(AG332&lt;&gt;"",B333,"")</f>
        <v/>
      </c>
    </row>
    <row r="333" spans="1:35" ht="13.5" customHeight="1" x14ac:dyDescent="0.25">
      <c r="A333" s="367"/>
      <c r="B333" s="102"/>
      <c r="C333" s="994" t="s">
        <v>547</v>
      </c>
      <c r="D333" s="78" t="str">
        <f>AG329&amp;".5"</f>
        <v>Đ41.5</v>
      </c>
      <c r="E333" s="25"/>
      <c r="F333" s="26"/>
      <c r="G333" s="26"/>
      <c r="H333" s="770"/>
      <c r="I333" s="25"/>
      <c r="J333" s="28"/>
      <c r="K333" s="770"/>
      <c r="L333" s="29"/>
      <c r="M333" s="25"/>
      <c r="N333" s="28"/>
      <c r="O333" s="26"/>
      <c r="P333" s="29"/>
      <c r="Q333" s="25"/>
      <c r="R333" s="27"/>
      <c r="S333" s="26"/>
      <c r="T333" s="29"/>
      <c r="U333" s="25"/>
      <c r="V333" s="27"/>
      <c r="W333" s="26"/>
      <c r="X333" s="29"/>
      <c r="Y333" s="25"/>
      <c r="Z333" s="33"/>
      <c r="AA333" s="778"/>
      <c r="AB333" s="779"/>
      <c r="AC333" s="25"/>
      <c r="AD333" s="27"/>
      <c r="AE333" s="26"/>
      <c r="AF333" s="29"/>
      <c r="AG333" s="53"/>
      <c r="AH333" s="190" t="str">
        <f>IF(AG333&lt;&gt;"",VLOOKUP(AG333,MAGV!$B$6:$G$172,2,0),"")</f>
        <v/>
      </c>
      <c r="AI333" s="44" t="str">
        <f t="shared" si="9"/>
        <v/>
      </c>
    </row>
    <row r="334" spans="1:35" ht="13.5" customHeight="1" x14ac:dyDescent="0.25">
      <c r="A334" s="369"/>
      <c r="B334" s="103"/>
      <c r="C334" s="995"/>
      <c r="D334" s="78" t="str">
        <f>AG329&amp;".6"</f>
        <v>Đ41.6</v>
      </c>
      <c r="E334" s="40"/>
      <c r="F334" s="350"/>
      <c r="G334" s="759"/>
      <c r="H334" s="785"/>
      <c r="I334" s="40"/>
      <c r="J334" s="42"/>
      <c r="K334" s="786"/>
      <c r="L334" s="349"/>
      <c r="M334" s="40"/>
      <c r="N334" s="42"/>
      <c r="O334" s="759"/>
      <c r="P334" s="349"/>
      <c r="Q334" s="40"/>
      <c r="R334" s="41"/>
      <c r="S334" s="759"/>
      <c r="T334" s="349"/>
      <c r="U334" s="40"/>
      <c r="V334" s="41"/>
      <c r="W334" s="350"/>
      <c r="X334" s="349"/>
      <c r="Y334" s="40"/>
      <c r="Z334" s="43"/>
      <c r="AA334" s="787"/>
      <c r="AB334" s="788"/>
      <c r="AC334" s="40"/>
      <c r="AD334" s="41"/>
      <c r="AE334" s="350"/>
      <c r="AF334" s="29"/>
      <c r="AG334" s="53"/>
      <c r="AH334" s="190" t="str">
        <f>IF(AG334&lt;&gt;"",VLOOKUP(AG334,MAGV!$B$6:$G$172,2,0),"")</f>
        <v/>
      </c>
      <c r="AI334" s="44" t="str">
        <f t="shared" si="9"/>
        <v/>
      </c>
    </row>
    <row r="335" spans="1:35" ht="11.25" customHeight="1" x14ac:dyDescent="0.25">
      <c r="A335" s="44">
        <v>33</v>
      </c>
      <c r="B335" s="101" t="str">
        <f>IF(AG335&lt;&gt;"",AH335,"")</f>
        <v>Th.H.Hiệp</v>
      </c>
      <c r="C335" s="992" t="s">
        <v>0</v>
      </c>
      <c r="D335" s="79" t="str">
        <f>AG335&amp;".1"</f>
        <v>Đ52.1</v>
      </c>
      <c r="E335" s="15"/>
      <c r="F335" s="16"/>
      <c r="G335" s="16"/>
      <c r="H335" s="18"/>
      <c r="I335" s="15"/>
      <c r="J335" s="18"/>
      <c r="K335" s="780"/>
      <c r="L335" s="19"/>
      <c r="M335" s="15"/>
      <c r="N335" s="18"/>
      <c r="O335" s="16"/>
      <c r="P335" s="19"/>
      <c r="Q335" s="15"/>
      <c r="R335" s="17"/>
      <c r="S335" s="16"/>
      <c r="T335" s="19"/>
      <c r="U335" s="15"/>
      <c r="V335" s="18"/>
      <c r="W335" s="16"/>
      <c r="X335" s="19"/>
      <c r="Y335" s="15"/>
      <c r="Z335" s="18"/>
      <c r="AA335" s="16"/>
      <c r="AB335" s="19"/>
      <c r="AC335" s="15"/>
      <c r="AD335" s="17"/>
      <c r="AE335" s="16"/>
      <c r="AF335" s="29"/>
      <c r="AG335" s="53" t="s">
        <v>4650</v>
      </c>
      <c r="AH335" s="190" t="str">
        <f>IF(AG335&lt;&gt;"",VLOOKUP(AG335,MAGV!$B$6:$G$172,2,0),"")</f>
        <v>Th.H.Hiệp</v>
      </c>
      <c r="AI335" s="44">
        <f t="shared" si="9"/>
        <v>0</v>
      </c>
    </row>
    <row r="336" spans="1:35" ht="11.25" customHeight="1" x14ac:dyDescent="0.25">
      <c r="B336" s="104">
        <f>SUM(F335:F340,J335:J340,N335:N340,R335:R340,V335:V340,Z335:Z340,AD335:AD340)</f>
        <v>0</v>
      </c>
      <c r="C336" s="993"/>
      <c r="D336" s="78" t="str">
        <f>AG335&amp;".2"</f>
        <v>Đ52.2</v>
      </c>
      <c r="E336" s="771"/>
      <c r="F336" s="22"/>
      <c r="G336" s="772"/>
      <c r="H336" s="23"/>
      <c r="I336" s="20"/>
      <c r="J336" s="22"/>
      <c r="K336" s="773"/>
      <c r="L336" s="23"/>
      <c r="M336" s="20"/>
      <c r="N336" s="22"/>
      <c r="O336" s="772"/>
      <c r="P336" s="23"/>
      <c r="Q336" s="20"/>
      <c r="R336" s="24"/>
      <c r="S336" s="772"/>
      <c r="T336" s="23"/>
      <c r="U336" s="20"/>
      <c r="V336" s="24"/>
      <c r="W336" s="772"/>
      <c r="X336" s="23"/>
      <c r="Y336" s="20"/>
      <c r="Z336" s="24"/>
      <c r="AA336" s="772"/>
      <c r="AB336" s="23"/>
      <c r="AC336" s="20"/>
      <c r="AD336" s="24"/>
      <c r="AE336" s="772"/>
      <c r="AF336" s="29"/>
      <c r="AG336" s="53"/>
      <c r="AH336" s="190" t="str">
        <f>IF(AG336&lt;&gt;"",VLOOKUP(AG336,MAGV!$B$6:$G$172,2,0),"")</f>
        <v/>
      </c>
      <c r="AI336" s="44" t="str">
        <f t="shared" si="9"/>
        <v/>
      </c>
    </row>
    <row r="337" spans="1:35" ht="13.5" customHeight="1" x14ac:dyDescent="0.25">
      <c r="B337" s="102"/>
      <c r="C337" s="990" t="s">
        <v>1</v>
      </c>
      <c r="D337" s="78" t="str">
        <f>AG335&amp;".3"</f>
        <v>Đ52.3</v>
      </c>
      <c r="E337" s="753"/>
      <c r="F337" s="757"/>
      <c r="G337" s="757"/>
      <c r="H337" s="774"/>
      <c r="I337" s="753"/>
      <c r="J337" s="755"/>
      <c r="K337" s="774"/>
      <c r="L337" s="758"/>
      <c r="M337" s="753"/>
      <c r="N337" s="754"/>
      <c r="O337" s="757"/>
      <c r="P337" s="758"/>
      <c r="Q337" s="753"/>
      <c r="R337" s="755"/>
      <c r="S337" s="757"/>
      <c r="T337" s="758"/>
      <c r="U337" s="753"/>
      <c r="V337" s="754"/>
      <c r="W337" s="757"/>
      <c r="X337" s="758"/>
      <c r="Y337" s="753"/>
      <c r="Z337" s="754"/>
      <c r="AA337" s="757"/>
      <c r="AB337" s="758"/>
      <c r="AC337" s="753"/>
      <c r="AD337" s="755"/>
      <c r="AE337" s="757"/>
      <c r="AF337" s="29"/>
      <c r="AG337" s="53"/>
      <c r="AH337" s="190" t="str">
        <f>IF(AG337&lt;&gt;"",VLOOKUP(AG337,MAGV!$B$6:$G$172,2,0),"")</f>
        <v/>
      </c>
      <c r="AI337" s="44" t="str">
        <f t="shared" si="9"/>
        <v/>
      </c>
    </row>
    <row r="338" spans="1:35" ht="11.25" customHeight="1" x14ac:dyDescent="0.25">
      <c r="B338" s="102"/>
      <c r="C338" s="991"/>
      <c r="D338" s="78" t="str">
        <f>AG335&amp;".4"</f>
        <v>Đ52.4</v>
      </c>
      <c r="E338" s="20"/>
      <c r="F338" s="21"/>
      <c r="G338" s="772"/>
      <c r="H338" s="775"/>
      <c r="I338" s="20"/>
      <c r="J338" s="22"/>
      <c r="K338" s="773"/>
      <c r="L338" s="23"/>
      <c r="M338" s="20"/>
      <c r="N338" s="22"/>
      <c r="O338" s="772"/>
      <c r="P338" s="23"/>
      <c r="Q338" s="20"/>
      <c r="R338" s="24"/>
      <c r="S338" s="772"/>
      <c r="T338" s="23"/>
      <c r="U338" s="20"/>
      <c r="V338" s="24"/>
      <c r="W338" s="772"/>
      <c r="X338" s="23"/>
      <c r="Y338" s="20"/>
      <c r="Z338" s="756"/>
      <c r="AA338" s="776"/>
      <c r="AB338" s="777"/>
      <c r="AC338" s="20"/>
      <c r="AD338" s="24"/>
      <c r="AE338" s="772"/>
      <c r="AF338" s="29"/>
      <c r="AG338" s="53"/>
      <c r="AH338" s="190" t="str">
        <f>IF(AG338&lt;&gt;"",VLOOKUP(AG338,MAGV!$B$6:$G$172,2,0),"")</f>
        <v/>
      </c>
      <c r="AI338" s="44" t="str">
        <f t="shared" si="9"/>
        <v/>
      </c>
    </row>
    <row r="339" spans="1:35" ht="11.25" customHeight="1" x14ac:dyDescent="0.25">
      <c r="B339" s="102"/>
      <c r="C339" s="994" t="s">
        <v>547</v>
      </c>
      <c r="D339" s="78" t="str">
        <f>AG335&amp;".5"</f>
        <v>Đ52.5</v>
      </c>
      <c r="E339" s="25"/>
      <c r="F339" s="26"/>
      <c r="G339" s="26"/>
      <c r="H339" s="770"/>
      <c r="I339" s="25"/>
      <c r="J339" s="28"/>
      <c r="K339" s="770"/>
      <c r="L339" s="29"/>
      <c r="M339" s="25"/>
      <c r="N339" s="28"/>
      <c r="O339" s="26"/>
      <c r="P339" s="29"/>
      <c r="Q339" s="25"/>
      <c r="R339" s="27"/>
      <c r="S339" s="26"/>
      <c r="T339" s="29"/>
      <c r="U339" s="25"/>
      <c r="V339" s="27"/>
      <c r="W339" s="26"/>
      <c r="X339" s="29"/>
      <c r="Y339" s="25"/>
      <c r="Z339" s="33"/>
      <c r="AA339" s="778"/>
      <c r="AB339" s="779"/>
      <c r="AC339" s="25"/>
      <c r="AD339" s="27"/>
      <c r="AE339" s="26"/>
      <c r="AF339" s="29"/>
      <c r="AG339" s="53"/>
      <c r="AH339" s="190" t="str">
        <f>IF(AG339&lt;&gt;"",VLOOKUP(AG339,MAGV!$B$6:$G$172,2,0),"")</f>
        <v/>
      </c>
      <c r="AI339" s="44" t="str">
        <f t="shared" si="9"/>
        <v/>
      </c>
    </row>
    <row r="340" spans="1:35" ht="7.5" customHeight="1" x14ac:dyDescent="0.25">
      <c r="A340" s="371"/>
      <c r="B340" s="103"/>
      <c r="C340" s="995"/>
      <c r="D340" s="78" t="str">
        <f>AG335&amp;".6"</f>
        <v>Đ52.6</v>
      </c>
      <c r="E340" s="40"/>
      <c r="F340" s="350"/>
      <c r="G340" s="759"/>
      <c r="H340" s="785"/>
      <c r="I340" s="40"/>
      <c r="J340" s="42"/>
      <c r="K340" s="785"/>
      <c r="L340" s="349"/>
      <c r="M340" s="40"/>
      <c r="N340" s="42"/>
      <c r="O340" s="759"/>
      <c r="P340" s="349"/>
      <c r="Q340" s="40"/>
      <c r="R340" s="41"/>
      <c r="S340" s="759"/>
      <c r="T340" s="349"/>
      <c r="U340" s="40"/>
      <c r="V340" s="41"/>
      <c r="W340" s="350"/>
      <c r="X340" s="349"/>
      <c r="Y340" s="40"/>
      <c r="Z340" s="43"/>
      <c r="AA340" s="787"/>
      <c r="AB340" s="788"/>
      <c r="AC340" s="40"/>
      <c r="AD340" s="41"/>
      <c r="AE340" s="350"/>
      <c r="AF340" s="29"/>
      <c r="AG340" s="53"/>
      <c r="AH340" s="190" t="str">
        <f>IF(AG340&lt;&gt;"",VLOOKUP(AG340,MAGV!$B$6:$G$172,2,0),"")</f>
        <v/>
      </c>
      <c r="AI340" s="44" t="str">
        <f t="shared" si="9"/>
        <v/>
      </c>
    </row>
    <row r="341" spans="1:35" ht="12.75" customHeight="1" x14ac:dyDescent="0.25">
      <c r="B341" s="102"/>
      <c r="C341" s="131"/>
      <c r="D341" s="79" t="str">
        <f>AG341&amp;".1"</f>
        <v>.1</v>
      </c>
      <c r="E341" s="25"/>
      <c r="F341" s="26"/>
      <c r="G341" s="783"/>
      <c r="H341" s="26"/>
      <c r="I341" s="25"/>
      <c r="J341" s="28"/>
      <c r="K341" s="770"/>
      <c r="L341" s="29"/>
      <c r="M341" s="25"/>
      <c r="N341" s="28"/>
      <c r="O341" s="783"/>
      <c r="P341" s="29"/>
      <c r="Q341" s="25"/>
      <c r="R341" s="27"/>
      <c r="S341" s="783"/>
      <c r="T341" s="29"/>
      <c r="U341" s="25"/>
      <c r="V341" s="27"/>
      <c r="W341" s="26"/>
      <c r="X341" s="29"/>
      <c r="Y341" s="25"/>
      <c r="Z341" s="33"/>
      <c r="AA341" s="778"/>
      <c r="AB341" s="779"/>
      <c r="AC341" s="25"/>
      <c r="AD341" s="27"/>
      <c r="AE341" s="26"/>
      <c r="AF341" s="29"/>
      <c r="AG341" s="53"/>
      <c r="AH341" s="190"/>
      <c r="AI341" s="44" t="str">
        <f t="shared" si="9"/>
        <v/>
      </c>
    </row>
    <row r="342" spans="1:35" ht="12.75" customHeight="1" x14ac:dyDescent="0.25">
      <c r="B342" s="102"/>
      <c r="C342" s="131"/>
      <c r="D342" s="78" t="str">
        <f>AG341&amp;".2"</f>
        <v>.2</v>
      </c>
      <c r="E342" s="25"/>
      <c r="F342" s="26"/>
      <c r="G342" s="783"/>
      <c r="H342" s="26"/>
      <c r="I342" s="25"/>
      <c r="J342" s="28"/>
      <c r="K342" s="770"/>
      <c r="L342" s="29"/>
      <c r="M342" s="25"/>
      <c r="N342" s="28"/>
      <c r="O342" s="783"/>
      <c r="P342" s="29"/>
      <c r="Q342" s="25"/>
      <c r="R342" s="27"/>
      <c r="S342" s="783"/>
      <c r="T342" s="29"/>
      <c r="U342" s="25"/>
      <c r="V342" s="27"/>
      <c r="W342" s="26"/>
      <c r="X342" s="29"/>
      <c r="Y342" s="25"/>
      <c r="Z342" s="33"/>
      <c r="AA342" s="778"/>
      <c r="AB342" s="779"/>
      <c r="AC342" s="25"/>
      <c r="AD342" s="27"/>
      <c r="AE342" s="26"/>
      <c r="AF342" s="29"/>
      <c r="AG342" s="53"/>
      <c r="AH342" s="190"/>
      <c r="AI342" s="44" t="str">
        <f t="shared" si="9"/>
        <v/>
      </c>
    </row>
    <row r="343" spans="1:35" ht="12.75" customHeight="1" x14ac:dyDescent="0.25">
      <c r="B343" s="102"/>
      <c r="C343" s="131"/>
      <c r="D343" s="78" t="str">
        <f>AG341&amp;".3"</f>
        <v>.3</v>
      </c>
      <c r="E343" s="25"/>
      <c r="F343" s="26"/>
      <c r="G343" s="783"/>
      <c r="H343" s="26"/>
      <c r="I343" s="25"/>
      <c r="J343" s="28"/>
      <c r="K343" s="770"/>
      <c r="L343" s="29"/>
      <c r="M343" s="25"/>
      <c r="N343" s="28"/>
      <c r="O343" s="783"/>
      <c r="P343" s="29"/>
      <c r="Q343" s="25"/>
      <c r="R343" s="27"/>
      <c r="S343" s="783"/>
      <c r="T343" s="29"/>
      <c r="U343" s="25"/>
      <c r="V343" s="27"/>
      <c r="W343" s="26"/>
      <c r="X343" s="29"/>
      <c r="Y343" s="25"/>
      <c r="Z343" s="33"/>
      <c r="AA343" s="778"/>
      <c r="AB343" s="779"/>
      <c r="AC343" s="25"/>
      <c r="AD343" s="27"/>
      <c r="AE343" s="26"/>
      <c r="AF343" s="29"/>
      <c r="AG343" s="53"/>
      <c r="AH343" s="190"/>
      <c r="AI343" s="44" t="str">
        <f t="shared" si="9"/>
        <v/>
      </c>
    </row>
    <row r="344" spans="1:35" ht="12.75" customHeight="1" x14ac:dyDescent="0.25">
      <c r="B344" s="102"/>
      <c r="C344" s="131"/>
      <c r="D344" s="78" t="str">
        <f>AG341&amp;".4"</f>
        <v>.4</v>
      </c>
      <c r="E344" s="25"/>
      <c r="F344" s="26"/>
      <c r="G344" s="783"/>
      <c r="H344" s="26"/>
      <c r="I344" s="25"/>
      <c r="J344" s="28"/>
      <c r="K344" s="770"/>
      <c r="L344" s="29"/>
      <c r="M344" s="25"/>
      <c r="N344" s="28"/>
      <c r="O344" s="783"/>
      <c r="P344" s="29"/>
      <c r="Q344" s="25"/>
      <c r="R344" s="27"/>
      <c r="S344" s="783"/>
      <c r="T344" s="29"/>
      <c r="U344" s="25"/>
      <c r="V344" s="27"/>
      <c r="W344" s="26"/>
      <c r="X344" s="29"/>
      <c r="Y344" s="25"/>
      <c r="Z344" s="33"/>
      <c r="AA344" s="778"/>
      <c r="AB344" s="779"/>
      <c r="AC344" s="25"/>
      <c r="AD344" s="27"/>
      <c r="AE344" s="26"/>
      <c r="AF344" s="29"/>
      <c r="AG344" s="53"/>
      <c r="AH344" s="190"/>
      <c r="AI344" s="44" t="str">
        <f t="shared" si="9"/>
        <v/>
      </c>
    </row>
    <row r="345" spans="1:35" ht="12.75" customHeight="1" x14ac:dyDescent="0.25">
      <c r="B345" s="102"/>
      <c r="C345" s="131"/>
      <c r="D345" s="78" t="str">
        <f>AG341&amp;".5"</f>
        <v>.5</v>
      </c>
      <c r="E345" s="25"/>
      <c r="F345" s="26"/>
      <c r="G345" s="783"/>
      <c r="H345" s="26"/>
      <c r="I345" s="25"/>
      <c r="J345" s="28"/>
      <c r="K345" s="770"/>
      <c r="L345" s="29"/>
      <c r="M345" s="25"/>
      <c r="N345" s="28"/>
      <c r="O345" s="783"/>
      <c r="P345" s="29"/>
      <c r="Q345" s="25"/>
      <c r="R345" s="27"/>
      <c r="S345" s="783"/>
      <c r="T345" s="29"/>
      <c r="U345" s="25"/>
      <c r="V345" s="27"/>
      <c r="W345" s="26"/>
      <c r="X345" s="29"/>
      <c r="Y345" s="25"/>
      <c r="Z345" s="33"/>
      <c r="AA345" s="778"/>
      <c r="AB345" s="779"/>
      <c r="AC345" s="25"/>
      <c r="AD345" s="27"/>
      <c r="AE345" s="26"/>
      <c r="AF345" s="29"/>
      <c r="AG345" s="53"/>
      <c r="AH345" s="190"/>
      <c r="AI345" s="44" t="str">
        <f t="shared" si="9"/>
        <v/>
      </c>
    </row>
    <row r="346" spans="1:35" ht="12.75" customHeight="1" x14ac:dyDescent="0.25">
      <c r="B346" s="102"/>
      <c r="C346" s="131"/>
      <c r="D346" s="78" t="str">
        <f>AG341&amp;".6"</f>
        <v>.6</v>
      </c>
      <c r="E346" s="25"/>
      <c r="F346" s="26"/>
      <c r="G346" s="783"/>
      <c r="H346" s="26"/>
      <c r="I346" s="25"/>
      <c r="J346" s="28"/>
      <c r="K346" s="770"/>
      <c r="L346" s="29"/>
      <c r="M346" s="25"/>
      <c r="N346" s="28"/>
      <c r="O346" s="783"/>
      <c r="P346" s="29"/>
      <c r="Q346" s="25"/>
      <c r="R346" s="27"/>
      <c r="S346" s="783"/>
      <c r="T346" s="29"/>
      <c r="U346" s="25"/>
      <c r="V346" s="27"/>
      <c r="W346" s="26"/>
      <c r="X346" s="29"/>
      <c r="Y346" s="25"/>
      <c r="Z346" s="33"/>
      <c r="AA346" s="778"/>
      <c r="AB346" s="779"/>
      <c r="AC346" s="25"/>
      <c r="AD346" s="27"/>
      <c r="AE346" s="26"/>
      <c r="AF346" s="29"/>
      <c r="AG346" s="53"/>
      <c r="AH346" s="190"/>
      <c r="AI346" s="44" t="str">
        <f>IF(AG346&lt;&gt;"",#REF!,"")</f>
        <v/>
      </c>
    </row>
    <row r="347" spans="1:35" ht="12.65" customHeight="1" x14ac:dyDescent="0.25">
      <c r="A347" s="368">
        <v>1</v>
      </c>
      <c r="B347" s="101" t="s">
        <v>5666</v>
      </c>
      <c r="C347" s="992" t="s">
        <v>0</v>
      </c>
      <c r="D347" s="79" t="str">
        <f>AG347&amp;".1"</f>
        <v>C10.1</v>
      </c>
      <c r="E347" s="15"/>
      <c r="F347" s="16"/>
      <c r="G347" s="16"/>
      <c r="H347" s="18"/>
      <c r="I347" s="15"/>
      <c r="J347" s="18"/>
      <c r="K347" s="780"/>
      <c r="L347" s="19"/>
      <c r="M347" s="15"/>
      <c r="N347" s="18"/>
      <c r="O347" s="16"/>
      <c r="P347" s="19"/>
      <c r="Q347" s="15"/>
      <c r="R347" s="17"/>
      <c r="S347" s="16"/>
      <c r="T347" s="19"/>
      <c r="U347" s="15"/>
      <c r="V347" s="18"/>
      <c r="W347" s="16"/>
      <c r="X347" s="19"/>
      <c r="Y347" s="15"/>
      <c r="Z347" s="18"/>
      <c r="AA347" s="16"/>
      <c r="AB347" s="19"/>
      <c r="AC347" s="15"/>
      <c r="AD347" s="17"/>
      <c r="AE347" s="16"/>
      <c r="AF347" s="19"/>
      <c r="AG347" s="189" t="s">
        <v>8392</v>
      </c>
      <c r="AH347" s="190" t="str">
        <f>IF(AG347&lt;&gt;"",VLOOKUP(AG347,MAGV!$B$6:$G$172,2,0),"")</f>
        <v>Th.Lưu</v>
      </c>
      <c r="AI347" s="44">
        <f t="shared" si="9"/>
        <v>0</v>
      </c>
    </row>
    <row r="348" spans="1:35" ht="12" customHeight="1" x14ac:dyDescent="0.25">
      <c r="A348" s="367"/>
      <c r="B348" s="104">
        <f>SUM(F347:F352,J347:J352,N347:N352,R347:R352,V347:V352,Z347:Z352,AD347:AD352)</f>
        <v>0</v>
      </c>
      <c r="C348" s="993"/>
      <c r="D348" s="78" t="str">
        <f>AG347&amp;".2"</f>
        <v>C10.2</v>
      </c>
      <c r="E348" s="771"/>
      <c r="F348" s="22"/>
      <c r="G348" s="772"/>
      <c r="H348" s="23"/>
      <c r="I348" s="20"/>
      <c r="J348" s="22"/>
      <c r="K348" s="773"/>
      <c r="L348" s="23"/>
      <c r="M348" s="20"/>
      <c r="N348" s="22"/>
      <c r="O348" s="772"/>
      <c r="P348" s="23"/>
      <c r="Q348" s="20"/>
      <c r="R348" s="24"/>
      <c r="S348" s="772"/>
      <c r="T348" s="23"/>
      <c r="U348" s="20"/>
      <c r="V348" s="24"/>
      <c r="W348" s="772"/>
      <c r="X348" s="23"/>
      <c r="Y348" s="20"/>
      <c r="Z348" s="24"/>
      <c r="AA348" s="772"/>
      <c r="AB348" s="23"/>
      <c r="AC348" s="20"/>
      <c r="AD348" s="24"/>
      <c r="AE348" s="772"/>
      <c r="AF348" s="23"/>
      <c r="AH348" s="190" t="str">
        <f>IF(AG348&lt;&gt;"",VLOOKUP(AG348,MAGV!$B$6:$G$172,2,0),"")</f>
        <v/>
      </c>
    </row>
    <row r="349" spans="1:35" ht="12.65" customHeight="1" x14ac:dyDescent="0.25">
      <c r="A349" s="367"/>
      <c r="B349" s="102"/>
      <c r="C349" s="990" t="s">
        <v>1</v>
      </c>
      <c r="D349" s="78" t="str">
        <f>AG347&amp;".3"</f>
        <v>C10.3</v>
      </c>
      <c r="E349" s="753"/>
      <c r="F349" s="757"/>
      <c r="G349" s="757"/>
      <c r="H349" s="774"/>
      <c r="I349" s="753"/>
      <c r="J349" s="755"/>
      <c r="K349" s="774"/>
      <c r="L349" s="758"/>
      <c r="M349" s="753"/>
      <c r="N349" s="754"/>
      <c r="O349" s="757"/>
      <c r="P349" s="758"/>
      <c r="Q349" s="753"/>
      <c r="R349" s="755"/>
      <c r="S349" s="757"/>
      <c r="T349" s="758"/>
      <c r="U349" s="753"/>
      <c r="V349" s="754"/>
      <c r="W349" s="757"/>
      <c r="X349" s="758"/>
      <c r="Y349" s="753"/>
      <c r="Z349" s="754"/>
      <c r="AA349" s="757"/>
      <c r="AB349" s="758"/>
      <c r="AC349" s="753"/>
      <c r="AD349" s="755"/>
      <c r="AE349" s="757"/>
      <c r="AF349" s="29"/>
      <c r="AH349" s="190" t="str">
        <f>IF(AG349&lt;&gt;"",VLOOKUP(AG349,MAGV!$B$6:$G$172,2,0),"")</f>
        <v/>
      </c>
    </row>
    <row r="350" spans="1:35" ht="12.65" customHeight="1" x14ac:dyDescent="0.25">
      <c r="A350" s="367"/>
      <c r="B350" s="102"/>
      <c r="C350" s="991"/>
      <c r="D350" s="78" t="str">
        <f>AG347&amp;".4"</f>
        <v>C10.4</v>
      </c>
      <c r="E350" s="20"/>
      <c r="F350" s="21"/>
      <c r="G350" s="772"/>
      <c r="H350" s="775"/>
      <c r="I350" s="20"/>
      <c r="J350" s="22"/>
      <c r="K350" s="773"/>
      <c r="L350" s="23"/>
      <c r="M350" s="20"/>
      <c r="N350" s="22"/>
      <c r="O350" s="772"/>
      <c r="P350" s="23"/>
      <c r="Q350" s="20"/>
      <c r="R350" s="24"/>
      <c r="S350" s="772"/>
      <c r="T350" s="23"/>
      <c r="U350" s="20"/>
      <c r="V350" s="24"/>
      <c r="W350" s="772"/>
      <c r="X350" s="23"/>
      <c r="Y350" s="20"/>
      <c r="Z350" s="756"/>
      <c r="AA350" s="776"/>
      <c r="AB350" s="777"/>
      <c r="AC350" s="20"/>
      <c r="AD350" s="24"/>
      <c r="AE350" s="772"/>
      <c r="AF350" s="29"/>
      <c r="AH350" s="190" t="str">
        <f>IF(AG350&lt;&gt;"",VLOOKUP(AG350,MAGV!$B$6:$G$172,2,0),"")</f>
        <v/>
      </c>
    </row>
    <row r="351" spans="1:35" ht="12.65" customHeight="1" x14ac:dyDescent="0.25">
      <c r="A351" s="367"/>
      <c r="B351" s="102"/>
      <c r="C351" s="994" t="s">
        <v>547</v>
      </c>
      <c r="D351" s="78" t="str">
        <f>AG347&amp;".5"</f>
        <v>C10.5</v>
      </c>
      <c r="E351" s="25"/>
      <c r="F351" s="26"/>
      <c r="G351" s="26"/>
      <c r="H351" s="770"/>
      <c r="I351" s="25"/>
      <c r="J351" s="28"/>
      <c r="K351" s="770"/>
      <c r="L351" s="29"/>
      <c r="M351" s="25"/>
      <c r="N351" s="28"/>
      <c r="O351" s="26"/>
      <c r="P351" s="29"/>
      <c r="Q351" s="25"/>
      <c r="R351" s="27"/>
      <c r="S351" s="26"/>
      <c r="T351" s="29"/>
      <c r="U351" s="25"/>
      <c r="V351" s="27"/>
      <c r="W351" s="26"/>
      <c r="X351" s="29"/>
      <c r="Y351" s="25"/>
      <c r="Z351" s="33"/>
      <c r="AA351" s="778"/>
      <c r="AB351" s="779"/>
      <c r="AC351" s="25"/>
      <c r="AD351" s="27"/>
      <c r="AE351" s="26"/>
      <c r="AF351" s="29"/>
      <c r="AH351" s="190" t="str">
        <f>IF(AG351&lt;&gt;"",VLOOKUP(AG351,MAGV!$B$6:$G$172,2,0),"")</f>
        <v/>
      </c>
    </row>
    <row r="352" spans="1:35" ht="12" customHeight="1" x14ac:dyDescent="0.25">
      <c r="A352" s="367"/>
      <c r="B352" s="103"/>
      <c r="C352" s="995"/>
      <c r="D352" s="78" t="str">
        <f>AG347&amp;".6"</f>
        <v>C10.6</v>
      </c>
      <c r="E352" s="40"/>
      <c r="F352" s="350"/>
      <c r="G352" s="350"/>
      <c r="H352" s="785"/>
      <c r="I352" s="40"/>
      <c r="J352" s="42"/>
      <c r="K352" s="785"/>
      <c r="L352" s="349"/>
      <c r="M352" s="40"/>
      <c r="N352" s="42"/>
      <c r="O352" s="350"/>
      <c r="P352" s="349"/>
      <c r="Q352" s="40"/>
      <c r="R352" s="41"/>
      <c r="S352" s="350"/>
      <c r="T352" s="349"/>
      <c r="U352" s="40"/>
      <c r="V352" s="41"/>
      <c r="W352" s="350"/>
      <c r="X352" s="349"/>
      <c r="Y352" s="40"/>
      <c r="Z352" s="43"/>
      <c r="AA352" s="787"/>
      <c r="AB352" s="788"/>
      <c r="AC352" s="40"/>
      <c r="AD352" s="41"/>
      <c r="AE352" s="350"/>
      <c r="AF352" s="29"/>
      <c r="AH352" s="190" t="str">
        <f>IF(AG352&lt;&gt;"",VLOOKUP(AG352,MAGV!$B$6:$G$172,2,0),"")</f>
        <v/>
      </c>
    </row>
    <row r="353" spans="1:35" ht="12.65" customHeight="1" x14ac:dyDescent="0.25">
      <c r="A353" s="368">
        <v>2</v>
      </c>
      <c r="B353" s="101" t="str">
        <f>IF(AG353&lt;&gt;"",AH353,"")</f>
        <v>Th.Cương</v>
      </c>
      <c r="C353" s="992" t="s">
        <v>0</v>
      </c>
      <c r="D353" s="79" t="str">
        <f>AG353&amp;".1"</f>
        <v>C12.1</v>
      </c>
      <c r="E353" s="15"/>
      <c r="F353" s="16"/>
      <c r="G353" s="16"/>
      <c r="H353" s="18"/>
      <c r="I353" s="15"/>
      <c r="J353" s="18"/>
      <c r="K353" s="780"/>
      <c r="L353" s="19"/>
      <c r="M353" s="15"/>
      <c r="N353" s="18"/>
      <c r="O353" s="16"/>
      <c r="P353" s="19"/>
      <c r="Q353" s="15"/>
      <c r="R353" s="17"/>
      <c r="S353" s="16"/>
      <c r="T353" s="19"/>
      <c r="U353" s="15"/>
      <c r="V353" s="18"/>
      <c r="W353" s="16"/>
      <c r="X353" s="19"/>
      <c r="Y353" s="15"/>
      <c r="Z353" s="18"/>
      <c r="AA353" s="16"/>
      <c r="AB353" s="19"/>
      <c r="AC353" s="15"/>
      <c r="AD353" s="17"/>
      <c r="AE353" s="16"/>
      <c r="AF353" s="19"/>
      <c r="AG353" s="189" t="s">
        <v>150</v>
      </c>
      <c r="AH353" s="190" t="str">
        <f>IF(AG353&lt;&gt;"",VLOOKUP(AG353,MAGV!$B$6:$G$172,2,0),"")</f>
        <v>Th.Cương</v>
      </c>
      <c r="AI353" s="44">
        <f t="shared" si="9"/>
        <v>0</v>
      </c>
    </row>
    <row r="354" spans="1:35" ht="12" customHeight="1" x14ac:dyDescent="0.25">
      <c r="A354" s="367"/>
      <c r="B354" s="104">
        <f>SUM(F353:F358,J353:J358,N353:N358,R353:R358,V353:V358,Z353:Z358,AD353:AD358)</f>
        <v>0</v>
      </c>
      <c r="C354" s="993"/>
      <c r="D354" s="78" t="str">
        <f>AG353&amp;".2"</f>
        <v>C12.2</v>
      </c>
      <c r="E354" s="771"/>
      <c r="F354" s="22"/>
      <c r="G354" s="772"/>
      <c r="H354" s="23"/>
      <c r="I354" s="20"/>
      <c r="J354" s="22"/>
      <c r="K354" s="773"/>
      <c r="L354" s="23"/>
      <c r="M354" s="20"/>
      <c r="N354" s="22"/>
      <c r="O354" s="772"/>
      <c r="P354" s="23"/>
      <c r="Q354" s="20"/>
      <c r="R354" s="24"/>
      <c r="S354" s="772"/>
      <c r="T354" s="23"/>
      <c r="U354" s="20"/>
      <c r="V354" s="24"/>
      <c r="W354" s="772"/>
      <c r="X354" s="23"/>
      <c r="Y354" s="20"/>
      <c r="Z354" s="24"/>
      <c r="AA354" s="772"/>
      <c r="AB354" s="23"/>
      <c r="AC354" s="20"/>
      <c r="AD354" s="24"/>
      <c r="AE354" s="21"/>
      <c r="AF354" s="23"/>
      <c r="AH354" s="190" t="str">
        <f>IF(AG354&lt;&gt;"",VLOOKUP(AG354,MAGV!$B$6:$G$172,2,0),"")</f>
        <v/>
      </c>
      <c r="AI354" s="44" t="str">
        <f t="shared" si="9"/>
        <v/>
      </c>
    </row>
    <row r="355" spans="1:35" ht="12.65" customHeight="1" x14ac:dyDescent="0.25">
      <c r="A355" s="367"/>
      <c r="B355" s="102"/>
      <c r="C355" s="990" t="s">
        <v>1</v>
      </c>
      <c r="D355" s="78" t="str">
        <f>AG353&amp;".3"</f>
        <v>C12.3</v>
      </c>
      <c r="E355" s="753"/>
      <c r="F355" s="757"/>
      <c r="G355" s="757"/>
      <c r="H355" s="774"/>
      <c r="I355" s="753"/>
      <c r="J355" s="755"/>
      <c r="K355" s="774"/>
      <c r="L355" s="758"/>
      <c r="M355" s="753"/>
      <c r="N355" s="754"/>
      <c r="O355" s="757"/>
      <c r="P355" s="758"/>
      <c r="Q355" s="753"/>
      <c r="R355" s="755"/>
      <c r="S355" s="757"/>
      <c r="T355" s="758"/>
      <c r="U355" s="753"/>
      <c r="V355" s="754"/>
      <c r="W355" s="757"/>
      <c r="X355" s="758"/>
      <c r="Y355" s="753"/>
      <c r="Z355" s="754"/>
      <c r="AA355" s="757"/>
      <c r="AB355" s="758"/>
      <c r="AC355" s="753"/>
      <c r="AD355" s="755"/>
      <c r="AE355" s="757"/>
      <c r="AF355" s="29"/>
      <c r="AH355" s="190" t="str">
        <f>IF(AG355&lt;&gt;"",VLOOKUP(AG355,MAGV!$B$6:$G$172,2,0),"")</f>
        <v/>
      </c>
      <c r="AI355" s="44" t="str">
        <f t="shared" si="9"/>
        <v/>
      </c>
    </row>
    <row r="356" spans="1:35" ht="12.65" customHeight="1" x14ac:dyDescent="0.25">
      <c r="A356" s="367"/>
      <c r="B356" s="102"/>
      <c r="C356" s="991"/>
      <c r="D356" s="78" t="str">
        <f>AG353&amp;".4"</f>
        <v>C12.4</v>
      </c>
      <c r="E356" s="20"/>
      <c r="F356" s="21"/>
      <c r="G356" s="772"/>
      <c r="H356" s="775"/>
      <c r="I356" s="20"/>
      <c r="J356" s="22"/>
      <c r="K356" s="773"/>
      <c r="L356" s="23"/>
      <c r="M356" s="20"/>
      <c r="N356" s="22"/>
      <c r="O356" s="772"/>
      <c r="P356" s="23"/>
      <c r="Q356" s="20"/>
      <c r="R356" s="24"/>
      <c r="S356" s="772"/>
      <c r="T356" s="23"/>
      <c r="U356" s="20"/>
      <c r="V356" s="24"/>
      <c r="W356" s="772"/>
      <c r="X356" s="23"/>
      <c r="Y356" s="20"/>
      <c r="Z356" s="756"/>
      <c r="AA356" s="776"/>
      <c r="AB356" s="777"/>
      <c r="AC356" s="20"/>
      <c r="AD356" s="24"/>
      <c r="AE356" s="21"/>
      <c r="AF356" s="29"/>
      <c r="AH356" s="190" t="str">
        <f>IF(AG356&lt;&gt;"",VLOOKUP(AG356,MAGV!$B$6:$G$172,2,0),"")</f>
        <v/>
      </c>
      <c r="AI356" s="44" t="str">
        <f t="shared" si="9"/>
        <v/>
      </c>
    </row>
    <row r="357" spans="1:35" ht="12.65" customHeight="1" x14ac:dyDescent="0.25">
      <c r="A357" s="367"/>
      <c r="B357" s="102"/>
      <c r="C357" s="994" t="s">
        <v>547</v>
      </c>
      <c r="D357" s="78" t="str">
        <f>AG353&amp;".5"</f>
        <v>C12.5</v>
      </c>
      <c r="E357" s="25"/>
      <c r="F357" s="26"/>
      <c r="G357" s="26"/>
      <c r="H357" s="770"/>
      <c r="I357" s="25"/>
      <c r="J357" s="28"/>
      <c r="K357" s="770"/>
      <c r="L357" s="29"/>
      <c r="M357" s="25"/>
      <c r="N357" s="28"/>
      <c r="O357" s="26"/>
      <c r="P357" s="29"/>
      <c r="Q357" s="25"/>
      <c r="R357" s="27"/>
      <c r="S357" s="26"/>
      <c r="T357" s="29"/>
      <c r="U357" s="25"/>
      <c r="V357" s="27"/>
      <c r="W357" s="26"/>
      <c r="X357" s="29"/>
      <c r="Y357" s="25"/>
      <c r="Z357" s="33"/>
      <c r="AA357" s="778"/>
      <c r="AB357" s="779"/>
      <c r="AC357" s="25"/>
      <c r="AD357" s="27"/>
      <c r="AE357" s="26"/>
      <c r="AF357" s="29"/>
      <c r="AH357" s="190" t="str">
        <f>IF(AG357&lt;&gt;"",VLOOKUP(AG357,MAGV!$B$6:$G$172,2,0),"")</f>
        <v/>
      </c>
      <c r="AI357" s="44" t="str">
        <f t="shared" si="9"/>
        <v/>
      </c>
    </row>
    <row r="358" spans="1:35" ht="12" customHeight="1" x14ac:dyDescent="0.25">
      <c r="A358" s="367"/>
      <c r="B358" s="102"/>
      <c r="C358" s="994"/>
      <c r="D358" s="78" t="str">
        <f>AG353&amp;".6"</f>
        <v>C12.6</v>
      </c>
      <c r="E358" s="25"/>
      <c r="F358" s="26"/>
      <c r="G358" s="26"/>
      <c r="H358" s="770"/>
      <c r="I358" s="25"/>
      <c r="J358" s="28"/>
      <c r="K358" s="770"/>
      <c r="L358" s="29"/>
      <c r="M358" s="25"/>
      <c r="N358" s="28"/>
      <c r="O358" s="26"/>
      <c r="P358" s="29"/>
      <c r="Q358" s="25"/>
      <c r="R358" s="27"/>
      <c r="S358" s="26"/>
      <c r="T358" s="29"/>
      <c r="U358" s="25"/>
      <c r="V358" s="27"/>
      <c r="W358" s="26"/>
      <c r="X358" s="29"/>
      <c r="Y358" s="25"/>
      <c r="Z358" s="33"/>
      <c r="AA358" s="778"/>
      <c r="AB358" s="779"/>
      <c r="AC358" s="25"/>
      <c r="AD358" s="27"/>
      <c r="AE358" s="26"/>
      <c r="AF358" s="29"/>
      <c r="AH358" s="190" t="str">
        <f>IF(AG358&lt;&gt;"",VLOOKUP(AG358,MAGV!$B$6:$G$172,2,0),"")</f>
        <v/>
      </c>
      <c r="AI358" s="44" t="str">
        <f t="shared" si="9"/>
        <v/>
      </c>
    </row>
    <row r="359" spans="1:35" ht="12.65" customHeight="1" x14ac:dyDescent="0.25">
      <c r="A359" s="368">
        <v>3</v>
      </c>
      <c r="B359" s="101" t="str">
        <f>IF(AG359&lt;&gt;"",AH359,"")</f>
        <v>Th.Dân</v>
      </c>
      <c r="C359" s="992" t="s">
        <v>0</v>
      </c>
      <c r="D359" s="79" t="str">
        <f>AG359&amp;".1"</f>
        <v>C21.1</v>
      </c>
      <c r="E359" s="15"/>
      <c r="F359" s="16"/>
      <c r="G359" s="16"/>
      <c r="H359" s="18"/>
      <c r="I359" s="15"/>
      <c r="J359" s="18"/>
      <c r="K359" s="780"/>
      <c r="L359" s="19"/>
      <c r="M359" s="15"/>
      <c r="N359" s="18"/>
      <c r="O359" s="16"/>
      <c r="P359" s="19"/>
      <c r="Q359" s="15"/>
      <c r="R359" s="17"/>
      <c r="S359" s="16"/>
      <c r="T359" s="19"/>
      <c r="U359" s="15"/>
      <c r="V359" s="18"/>
      <c r="W359" s="16"/>
      <c r="X359" s="19"/>
      <c r="Y359" s="15"/>
      <c r="Z359" s="18"/>
      <c r="AA359" s="16"/>
      <c r="AB359" s="19"/>
      <c r="AC359" s="15"/>
      <c r="AD359" s="17"/>
      <c r="AE359" s="16"/>
      <c r="AF359" s="19"/>
      <c r="AG359" s="189" t="s">
        <v>152</v>
      </c>
      <c r="AH359" s="190" t="str">
        <f>IF(AG359&lt;&gt;"",VLOOKUP(AG359,MAGV!$B$6:$G$172,2,0),"")</f>
        <v>Th.Dân</v>
      </c>
      <c r="AI359" s="44">
        <f t="shared" si="9"/>
        <v>0</v>
      </c>
    </row>
    <row r="360" spans="1:35" ht="12" customHeight="1" x14ac:dyDescent="0.25">
      <c r="A360" s="367"/>
      <c r="B360" s="104">
        <f>SUM(F359:F364,J359:J364,N359:N364,R359:R364,V359:V364,Z359:Z364,AD359:AD364)</f>
        <v>0</v>
      </c>
      <c r="C360" s="993"/>
      <c r="D360" s="78" t="str">
        <f>AG359&amp;".2"</f>
        <v>C21.2</v>
      </c>
      <c r="E360" s="771"/>
      <c r="F360" s="22"/>
      <c r="G360" s="772"/>
      <c r="H360" s="23"/>
      <c r="I360" s="20"/>
      <c r="J360" s="22"/>
      <c r="K360" s="773"/>
      <c r="L360" s="23"/>
      <c r="M360" s="20"/>
      <c r="N360" s="22"/>
      <c r="O360" s="801"/>
      <c r="P360" s="23"/>
      <c r="Q360" s="20"/>
      <c r="R360" s="24"/>
      <c r="S360" s="801"/>
      <c r="T360" s="23"/>
      <c r="U360" s="20"/>
      <c r="V360" s="24"/>
      <c r="W360" s="801"/>
      <c r="X360" s="23"/>
      <c r="Y360" s="20"/>
      <c r="Z360" s="24"/>
      <c r="AA360" s="772"/>
      <c r="AB360" s="23"/>
      <c r="AC360" s="20"/>
      <c r="AD360" s="24"/>
      <c r="AE360" s="772"/>
      <c r="AF360" s="23"/>
      <c r="AH360" s="190" t="str">
        <f>IF(AG360&lt;&gt;"",VLOOKUP(AG360,MAGV!$B$6:$G$172,2,0),"")</f>
        <v/>
      </c>
      <c r="AI360" s="44" t="str">
        <f t="shared" si="9"/>
        <v/>
      </c>
    </row>
    <row r="361" spans="1:35" ht="12.65" customHeight="1" x14ac:dyDescent="0.25">
      <c r="A361" s="367"/>
      <c r="B361" s="102"/>
      <c r="C361" s="990" t="s">
        <v>1</v>
      </c>
      <c r="D361" s="78" t="str">
        <f>AG359&amp;".3"</f>
        <v>C21.3</v>
      </c>
      <c r="E361" s="753"/>
      <c r="F361" s="757"/>
      <c r="G361" s="757"/>
      <c r="H361" s="774"/>
      <c r="I361" s="753"/>
      <c r="J361" s="755"/>
      <c r="K361" s="774"/>
      <c r="L361" s="758"/>
      <c r="M361" s="753"/>
      <c r="N361" s="754"/>
      <c r="O361" s="757"/>
      <c r="P361" s="758"/>
      <c r="Q361" s="753"/>
      <c r="R361" s="755"/>
      <c r="S361" s="757"/>
      <c r="T361" s="758"/>
      <c r="U361" s="753"/>
      <c r="V361" s="754"/>
      <c r="W361" s="757"/>
      <c r="X361" s="758"/>
      <c r="Y361" s="753"/>
      <c r="Z361" s="754"/>
      <c r="AA361" s="757"/>
      <c r="AB361" s="758"/>
      <c r="AC361" s="753"/>
      <c r="AD361" s="755"/>
      <c r="AE361" s="757"/>
      <c r="AF361" s="29"/>
      <c r="AH361" s="190" t="str">
        <f>IF(AG361&lt;&gt;"",VLOOKUP(AG361,MAGV!$B$6:$G$172,2,0),"")</f>
        <v/>
      </c>
      <c r="AI361" s="44" t="str">
        <f t="shared" si="9"/>
        <v/>
      </c>
    </row>
    <row r="362" spans="1:35" ht="12.65" customHeight="1" x14ac:dyDescent="0.25">
      <c r="A362" s="367"/>
      <c r="B362" s="102"/>
      <c r="C362" s="991"/>
      <c r="D362" s="78" t="str">
        <f>AG359&amp;".4"</f>
        <v>C21.4</v>
      </c>
      <c r="E362" s="20"/>
      <c r="F362" s="21"/>
      <c r="G362" s="772"/>
      <c r="H362" s="775"/>
      <c r="I362" s="20"/>
      <c r="J362" s="22"/>
      <c r="K362" s="773"/>
      <c r="L362" s="23"/>
      <c r="M362" s="20"/>
      <c r="N362" s="22"/>
      <c r="O362" s="772"/>
      <c r="P362" s="23"/>
      <c r="Q362" s="20"/>
      <c r="R362" s="24"/>
      <c r="S362" s="772"/>
      <c r="T362" s="23"/>
      <c r="U362" s="20"/>
      <c r="V362" s="24"/>
      <c r="W362" s="772"/>
      <c r="X362" s="23"/>
      <c r="Y362" s="20"/>
      <c r="Z362" s="756"/>
      <c r="AA362" s="776"/>
      <c r="AB362" s="777"/>
      <c r="AC362" s="20"/>
      <c r="AD362" s="24"/>
      <c r="AE362" s="772"/>
      <c r="AF362" s="29"/>
      <c r="AH362" s="190" t="str">
        <f>IF(AG362&lt;&gt;"",VLOOKUP(AG362,MAGV!$B$6:$G$172,2,0),"")</f>
        <v/>
      </c>
      <c r="AI362" s="44" t="str">
        <f t="shared" si="9"/>
        <v/>
      </c>
    </row>
    <row r="363" spans="1:35" ht="12.65" customHeight="1" x14ac:dyDescent="0.25">
      <c r="A363" s="367"/>
      <c r="B363" s="102"/>
      <c r="C363" s="994" t="s">
        <v>547</v>
      </c>
      <c r="D363" s="78" t="str">
        <f>AG359&amp;".5"</f>
        <v>C21.5</v>
      </c>
      <c r="E363" s="25"/>
      <c r="F363" s="26"/>
      <c r="G363" s="26"/>
      <c r="H363" s="770"/>
      <c r="I363" s="25"/>
      <c r="J363" s="28"/>
      <c r="K363" s="770"/>
      <c r="L363" s="29"/>
      <c r="M363" s="25"/>
      <c r="N363" s="28"/>
      <c r="O363" s="26"/>
      <c r="P363" s="29"/>
      <c r="Q363" s="25"/>
      <c r="R363" s="27"/>
      <c r="S363" s="26"/>
      <c r="T363" s="29"/>
      <c r="U363" s="25"/>
      <c r="V363" s="27"/>
      <c r="W363" s="26"/>
      <c r="X363" s="29"/>
      <c r="Y363" s="25"/>
      <c r="Z363" s="33"/>
      <c r="AA363" s="778"/>
      <c r="AB363" s="779"/>
      <c r="AC363" s="25"/>
      <c r="AD363" s="27"/>
      <c r="AE363" s="26"/>
      <c r="AF363" s="29"/>
      <c r="AH363" s="190" t="str">
        <f>IF(AG363&lt;&gt;"",VLOOKUP(AG363,MAGV!$B$6:$G$172,2,0),"")</f>
        <v/>
      </c>
      <c r="AI363" s="44" t="str">
        <f t="shared" si="9"/>
        <v/>
      </c>
    </row>
    <row r="364" spans="1:35" ht="12" customHeight="1" x14ac:dyDescent="0.25">
      <c r="A364" s="367"/>
      <c r="B364" s="102"/>
      <c r="C364" s="994"/>
      <c r="D364" s="78" t="str">
        <f>AG359&amp;".6"</f>
        <v>C21.6</v>
      </c>
      <c r="E364" s="25"/>
      <c r="F364" s="26"/>
      <c r="G364" s="26"/>
      <c r="H364" s="770"/>
      <c r="I364" s="25"/>
      <c r="J364" s="28"/>
      <c r="K364" s="770"/>
      <c r="L364" s="29"/>
      <c r="M364" s="25"/>
      <c r="N364" s="28"/>
      <c r="O364" s="26"/>
      <c r="P364" s="29"/>
      <c r="Q364" s="25"/>
      <c r="R364" s="27"/>
      <c r="S364" s="26"/>
      <c r="T364" s="29"/>
      <c r="U364" s="25"/>
      <c r="V364" s="27"/>
      <c r="W364" s="26"/>
      <c r="X364" s="29"/>
      <c r="Y364" s="25"/>
      <c r="Z364" s="33"/>
      <c r="AA364" s="778"/>
      <c r="AB364" s="779"/>
      <c r="AC364" s="25"/>
      <c r="AD364" s="27"/>
      <c r="AE364" s="26"/>
      <c r="AF364" s="29"/>
      <c r="AH364" s="190" t="str">
        <f>IF(AG364&lt;&gt;"",VLOOKUP(AG364,MAGV!$B$6:$G$172,2,0),"")</f>
        <v/>
      </c>
      <c r="AI364" s="44" t="str">
        <f t="shared" si="9"/>
        <v/>
      </c>
    </row>
    <row r="365" spans="1:35" ht="12.65" customHeight="1" x14ac:dyDescent="0.25">
      <c r="A365" s="368">
        <v>5</v>
      </c>
      <c r="B365" s="101" t="str">
        <f>IF(AG365&lt;&gt;"",AH365,"")</f>
        <v>Th.Hưng</v>
      </c>
      <c r="C365" s="992" t="s">
        <v>0</v>
      </c>
      <c r="D365" s="79" t="str">
        <f>AG365&amp;".1"</f>
        <v>C08.1</v>
      </c>
      <c r="E365" s="15" t="s">
        <v>6641</v>
      </c>
      <c r="F365" s="16">
        <v>4</v>
      </c>
      <c r="G365" s="16"/>
      <c r="H365" s="18"/>
      <c r="I365" s="15" t="s">
        <v>6641</v>
      </c>
      <c r="J365" s="18">
        <v>4</v>
      </c>
      <c r="K365" s="780"/>
      <c r="L365" s="19"/>
      <c r="M365" s="15" t="s">
        <v>6641</v>
      </c>
      <c r="N365" s="18">
        <v>4</v>
      </c>
      <c r="O365" s="16"/>
      <c r="P365" s="19"/>
      <c r="Q365" s="15" t="s">
        <v>6641</v>
      </c>
      <c r="R365" s="17">
        <v>4</v>
      </c>
      <c r="S365" s="16"/>
      <c r="T365" s="19"/>
      <c r="U365" s="15" t="s">
        <v>10187</v>
      </c>
      <c r="V365" s="18">
        <v>4</v>
      </c>
      <c r="W365" s="16"/>
      <c r="X365" s="19"/>
      <c r="Y365" s="15" t="s">
        <v>10187</v>
      </c>
      <c r="Z365" s="18">
        <v>4</v>
      </c>
      <c r="AA365" s="16"/>
      <c r="AB365" s="19"/>
      <c r="AC365" s="15" t="s">
        <v>10187</v>
      </c>
      <c r="AD365" s="17">
        <v>4</v>
      </c>
      <c r="AE365" s="16"/>
      <c r="AF365" s="19"/>
      <c r="AG365" s="189" t="s">
        <v>157</v>
      </c>
      <c r="AH365" s="190" t="str">
        <f>IF(AG365&lt;&gt;"",VLOOKUP(AG365,MAGV!$B$6:$G$172,2,0),"")</f>
        <v>Th.Hưng</v>
      </c>
      <c r="AI365" s="44">
        <f t="shared" si="9"/>
        <v>56</v>
      </c>
    </row>
    <row r="366" spans="1:35" ht="12" customHeight="1" x14ac:dyDescent="0.25">
      <c r="A366" s="367"/>
      <c r="B366" s="104">
        <f>SUM(F365:F370,J365:J370,N365:N370,R365:R370,V365:V370,Z365:Z370,AD365:AD370)</f>
        <v>56</v>
      </c>
      <c r="C366" s="993"/>
      <c r="D366" s="78" t="str">
        <f>AG365&amp;".2"</f>
        <v>C08.2</v>
      </c>
      <c r="E366" s="771"/>
      <c r="F366" s="22"/>
      <c r="G366" s="772" t="s">
        <v>10110</v>
      </c>
      <c r="H366" s="23"/>
      <c r="I366" s="20"/>
      <c r="J366" s="22"/>
      <c r="K366" s="773" t="s">
        <v>10110</v>
      </c>
      <c r="L366" s="23"/>
      <c r="M366" s="20"/>
      <c r="N366" s="22"/>
      <c r="O366" s="772" t="s">
        <v>10110</v>
      </c>
      <c r="P366" s="23"/>
      <c r="Q366" s="20"/>
      <c r="R366" s="24"/>
      <c r="S366" s="772" t="s">
        <v>10110</v>
      </c>
      <c r="T366" s="23"/>
      <c r="U366" s="20"/>
      <c r="V366" s="24"/>
      <c r="W366" s="545" t="s">
        <v>10055</v>
      </c>
      <c r="X366" s="23"/>
      <c r="Y366" s="20"/>
      <c r="Z366" s="24"/>
      <c r="AA366" s="545" t="s">
        <v>10055</v>
      </c>
      <c r="AB366" s="23"/>
      <c r="AC366" s="20"/>
      <c r="AD366" s="24"/>
      <c r="AE366" s="545" t="s">
        <v>10055</v>
      </c>
      <c r="AF366" s="23"/>
      <c r="AH366" s="190" t="str">
        <f>IF(AG366&lt;&gt;"",VLOOKUP(AG366,MAGV!$B$6:$G$172,2,0),"")</f>
        <v/>
      </c>
      <c r="AI366" s="44" t="str">
        <f t="shared" si="9"/>
        <v/>
      </c>
    </row>
    <row r="367" spans="1:35" ht="12.65" customHeight="1" x14ac:dyDescent="0.25">
      <c r="A367" s="367"/>
      <c r="B367" s="102"/>
      <c r="C367" s="990" t="s">
        <v>1</v>
      </c>
      <c r="D367" s="78" t="str">
        <f>AG365&amp;".3"</f>
        <v>C08.3</v>
      </c>
      <c r="E367" s="753" t="s">
        <v>6641</v>
      </c>
      <c r="F367" s="757">
        <v>4</v>
      </c>
      <c r="G367" s="757"/>
      <c r="H367" s="774"/>
      <c r="I367" s="753" t="s">
        <v>6641</v>
      </c>
      <c r="J367" s="755">
        <v>4</v>
      </c>
      <c r="K367" s="774"/>
      <c r="L367" s="758"/>
      <c r="M367" s="753" t="s">
        <v>6641</v>
      </c>
      <c r="N367" s="754">
        <v>4</v>
      </c>
      <c r="O367" s="757"/>
      <c r="P367" s="758"/>
      <c r="Q367" s="753" t="s">
        <v>6641</v>
      </c>
      <c r="R367" s="755">
        <v>4</v>
      </c>
      <c r="S367" s="757"/>
      <c r="T367" s="758"/>
      <c r="U367" s="753" t="s">
        <v>6634</v>
      </c>
      <c r="V367" s="754">
        <v>4</v>
      </c>
      <c r="W367" s="757"/>
      <c r="X367" s="758"/>
      <c r="Y367" s="753" t="s">
        <v>6634</v>
      </c>
      <c r="Z367" s="754">
        <v>4</v>
      </c>
      <c r="AA367" s="757"/>
      <c r="AB367" s="758"/>
      <c r="AC367" s="753" t="s">
        <v>6634</v>
      </c>
      <c r="AD367" s="755">
        <v>4</v>
      </c>
      <c r="AE367" s="757"/>
      <c r="AF367" s="29"/>
      <c r="AH367" s="190" t="str">
        <f>IF(AG367&lt;&gt;"",VLOOKUP(AG367,MAGV!$B$6:$G$172,2,0),"")</f>
        <v/>
      </c>
      <c r="AI367" s="44" t="str">
        <f t="shared" si="9"/>
        <v/>
      </c>
    </row>
    <row r="368" spans="1:35" ht="12.65" customHeight="1" x14ac:dyDescent="0.25">
      <c r="A368" s="367"/>
      <c r="B368" s="102"/>
      <c r="C368" s="991"/>
      <c r="D368" s="78" t="str">
        <f>AG365&amp;".4"</f>
        <v>C08.4</v>
      </c>
      <c r="E368" s="20"/>
      <c r="F368" s="21"/>
      <c r="G368" s="772" t="s">
        <v>10111</v>
      </c>
      <c r="H368" s="775"/>
      <c r="I368" s="20"/>
      <c r="J368" s="22"/>
      <c r="K368" s="773" t="s">
        <v>10111</v>
      </c>
      <c r="L368" s="23"/>
      <c r="M368" s="20"/>
      <c r="N368" s="22"/>
      <c r="O368" s="772" t="s">
        <v>10111</v>
      </c>
      <c r="P368" s="23"/>
      <c r="Q368" s="20"/>
      <c r="R368" s="24"/>
      <c r="S368" s="772" t="s">
        <v>10111</v>
      </c>
      <c r="T368" s="23"/>
      <c r="U368" s="20"/>
      <c r="V368" s="24"/>
      <c r="W368" s="772" t="s">
        <v>8426</v>
      </c>
      <c r="X368" s="23"/>
      <c r="Y368" s="20"/>
      <c r="Z368" s="756"/>
      <c r="AA368" s="776" t="s">
        <v>8426</v>
      </c>
      <c r="AB368" s="777"/>
      <c r="AC368" s="20"/>
      <c r="AD368" s="24"/>
      <c r="AE368" s="772" t="s">
        <v>8426</v>
      </c>
      <c r="AF368" s="29"/>
      <c r="AH368" s="190" t="str">
        <f>IF(AG368&lt;&gt;"",VLOOKUP(AG368,MAGV!$B$6:$G$172,2,0),"")</f>
        <v/>
      </c>
      <c r="AI368" s="44" t="str">
        <f t="shared" si="9"/>
        <v/>
      </c>
    </row>
    <row r="369" spans="1:35" ht="9" customHeight="1" x14ac:dyDescent="0.25">
      <c r="A369" s="367"/>
      <c r="B369" s="102"/>
      <c r="C369" s="994" t="s">
        <v>547</v>
      </c>
      <c r="D369" s="78" t="str">
        <f>AG365&amp;".5"</f>
        <v>C08.5</v>
      </c>
      <c r="E369" s="25"/>
      <c r="F369" s="26"/>
      <c r="G369" s="26"/>
      <c r="H369" s="770"/>
      <c r="I369" s="25"/>
      <c r="J369" s="28"/>
      <c r="K369" s="770"/>
      <c r="L369" s="29"/>
      <c r="M369" s="25"/>
      <c r="N369" s="28"/>
      <c r="O369" s="26"/>
      <c r="P369" s="29"/>
      <c r="Q369" s="25"/>
      <c r="R369" s="27"/>
      <c r="S369" s="26"/>
      <c r="T369" s="29"/>
      <c r="U369" s="25"/>
      <c r="V369" s="27"/>
      <c r="W369" s="26"/>
      <c r="X369" s="29"/>
      <c r="Y369" s="25"/>
      <c r="Z369" s="33"/>
      <c r="AA369" s="778"/>
      <c r="AB369" s="779"/>
      <c r="AC369" s="25"/>
      <c r="AD369" s="27"/>
      <c r="AE369" s="26"/>
      <c r="AF369" s="29"/>
      <c r="AH369" s="190" t="str">
        <f>IF(AG369&lt;&gt;"",VLOOKUP(AG369,MAGV!$B$6:$G$172,2,0),"")</f>
        <v/>
      </c>
      <c r="AI369" s="44" t="str">
        <f t="shared" si="9"/>
        <v/>
      </c>
    </row>
    <row r="370" spans="1:35" ht="9" customHeight="1" x14ac:dyDescent="0.25">
      <c r="A370" s="367"/>
      <c r="B370" s="102"/>
      <c r="C370" s="994"/>
      <c r="D370" s="78" t="str">
        <f>AG365&amp;".6"</f>
        <v>C08.6</v>
      </c>
      <c r="E370" s="25"/>
      <c r="F370" s="26"/>
      <c r="G370" s="26"/>
      <c r="H370" s="770"/>
      <c r="I370" s="25"/>
      <c r="J370" s="28"/>
      <c r="K370" s="770"/>
      <c r="L370" s="29"/>
      <c r="M370" s="25"/>
      <c r="N370" s="28"/>
      <c r="O370" s="26"/>
      <c r="P370" s="29"/>
      <c r="Q370" s="25"/>
      <c r="R370" s="27"/>
      <c r="S370" s="26"/>
      <c r="T370" s="29"/>
      <c r="U370" s="25"/>
      <c r="V370" s="27"/>
      <c r="W370" s="26"/>
      <c r="X370" s="29"/>
      <c r="Y370" s="25"/>
      <c r="Z370" s="33"/>
      <c r="AA370" s="778"/>
      <c r="AB370" s="779"/>
      <c r="AC370" s="25"/>
      <c r="AD370" s="27"/>
      <c r="AE370" s="26"/>
      <c r="AF370" s="29"/>
      <c r="AH370" s="190" t="str">
        <f>IF(AG370&lt;&gt;"",VLOOKUP(AG370,MAGV!$B$6:$G$172,2,0),"")</f>
        <v/>
      </c>
      <c r="AI370" s="44" t="str">
        <f t="shared" si="9"/>
        <v/>
      </c>
    </row>
    <row r="371" spans="1:35" ht="12.65" customHeight="1" x14ac:dyDescent="0.25">
      <c r="A371" s="368">
        <v>6</v>
      </c>
      <c r="B371" s="101" t="str">
        <f>IF(AG371&lt;&gt;"",AH371,"")</f>
        <v>Th.Khải</v>
      </c>
      <c r="C371" s="992" t="s">
        <v>0</v>
      </c>
      <c r="D371" s="79" t="str">
        <f>AG371&amp;".1"</f>
        <v>C19.1</v>
      </c>
      <c r="E371" s="15"/>
      <c r="F371" s="16"/>
      <c r="G371" s="16"/>
      <c r="H371" s="18"/>
      <c r="I371" s="15"/>
      <c r="J371" s="18"/>
      <c r="K371" s="780"/>
      <c r="L371" s="19"/>
      <c r="M371" s="15"/>
      <c r="N371" s="18"/>
      <c r="O371" s="16"/>
      <c r="P371" s="19"/>
      <c r="Q371" s="15"/>
      <c r="R371" s="17"/>
      <c r="S371" s="16"/>
      <c r="T371" s="19"/>
      <c r="U371" s="15"/>
      <c r="V371" s="18"/>
      <c r="W371" s="16"/>
      <c r="X371" s="19"/>
      <c r="Y371" s="15"/>
      <c r="Z371" s="18"/>
      <c r="AA371" s="16"/>
      <c r="AB371" s="19"/>
      <c r="AC371" s="15"/>
      <c r="AD371" s="17"/>
      <c r="AE371" s="16"/>
      <c r="AF371" s="19"/>
      <c r="AG371" s="189" t="s">
        <v>161</v>
      </c>
      <c r="AH371" s="190" t="str">
        <f>IF(AG371&lt;&gt;"",VLOOKUP(AG371,MAGV!$B$6:$G$172,2,0),"")</f>
        <v>Th.Khải</v>
      </c>
      <c r="AI371" s="44">
        <f t="shared" si="9"/>
        <v>0</v>
      </c>
    </row>
    <row r="372" spans="1:35" ht="12" customHeight="1" x14ac:dyDescent="0.25">
      <c r="A372" s="367"/>
      <c r="B372" s="104">
        <f>SUM(F371:F376,J371:J376,N371:N376,R371:R376,V371:V376,Z371:Z376,AD371:AD376)</f>
        <v>0</v>
      </c>
      <c r="C372" s="993"/>
      <c r="D372" s="78" t="str">
        <f>AG371&amp;".2"</f>
        <v>C19.2</v>
      </c>
      <c r="E372" s="771"/>
      <c r="F372" s="22"/>
      <c r="G372" s="772"/>
      <c r="H372" s="23"/>
      <c r="I372" s="20"/>
      <c r="J372" s="22"/>
      <c r="K372" s="773"/>
      <c r="L372" s="23"/>
      <c r="M372" s="20"/>
      <c r="N372" s="22"/>
      <c r="O372" s="772"/>
      <c r="P372" s="23"/>
      <c r="Q372" s="20"/>
      <c r="R372" s="24"/>
      <c r="S372" s="772"/>
      <c r="T372" s="23"/>
      <c r="U372" s="20"/>
      <c r="V372" s="24"/>
      <c r="W372" s="772"/>
      <c r="X372" s="23"/>
      <c r="Y372" s="20"/>
      <c r="Z372" s="24"/>
      <c r="AA372" s="772"/>
      <c r="AB372" s="23"/>
      <c r="AC372" s="20"/>
      <c r="AD372" s="24"/>
      <c r="AE372" s="772"/>
      <c r="AF372" s="23"/>
      <c r="AH372" s="190" t="str">
        <f>IF(AG372&lt;&gt;"",VLOOKUP(AG372,MAGV!$B$6:$G$172,2,0),"")</f>
        <v/>
      </c>
      <c r="AI372" s="44" t="str">
        <f t="shared" si="9"/>
        <v/>
      </c>
    </row>
    <row r="373" spans="1:35" ht="12.65" customHeight="1" x14ac:dyDescent="0.25">
      <c r="A373" s="367"/>
      <c r="B373" s="102"/>
      <c r="C373" s="990" t="s">
        <v>1</v>
      </c>
      <c r="D373" s="78" t="str">
        <f>AG371&amp;".3"</f>
        <v>C19.3</v>
      </c>
      <c r="E373" s="753"/>
      <c r="F373" s="757"/>
      <c r="G373" s="757"/>
      <c r="H373" s="774"/>
      <c r="I373" s="753"/>
      <c r="J373" s="755"/>
      <c r="K373" s="774"/>
      <c r="L373" s="758"/>
      <c r="M373" s="753"/>
      <c r="N373" s="754"/>
      <c r="O373" s="757"/>
      <c r="P373" s="758"/>
      <c r="Q373" s="753"/>
      <c r="R373" s="755"/>
      <c r="S373" s="782"/>
      <c r="T373" s="758"/>
      <c r="U373" s="753"/>
      <c r="V373" s="754"/>
      <c r="W373" s="782"/>
      <c r="X373" s="758"/>
      <c r="Y373" s="753"/>
      <c r="Z373" s="754"/>
      <c r="AA373" s="782"/>
      <c r="AB373" s="758"/>
      <c r="AC373" s="753"/>
      <c r="AD373" s="755"/>
      <c r="AE373" s="757"/>
      <c r="AF373" s="29"/>
      <c r="AH373" s="190" t="str">
        <f>IF(AG373&lt;&gt;"",VLOOKUP(AG373,MAGV!$B$6:$G$172,2,0),"")</f>
        <v/>
      </c>
      <c r="AI373" s="44" t="str">
        <f t="shared" si="9"/>
        <v/>
      </c>
    </row>
    <row r="374" spans="1:35" ht="12.65" customHeight="1" x14ac:dyDescent="0.25">
      <c r="A374" s="367"/>
      <c r="B374" s="102"/>
      <c r="C374" s="991"/>
      <c r="D374" s="78" t="str">
        <f>AG371&amp;".4"</f>
        <v>C19.4</v>
      </c>
      <c r="E374" s="20"/>
      <c r="F374" s="21"/>
      <c r="G374" s="772"/>
      <c r="H374" s="775"/>
      <c r="I374" s="20"/>
      <c r="J374" s="22"/>
      <c r="K374" s="773"/>
      <c r="L374" s="23"/>
      <c r="M374" s="20"/>
      <c r="N374" s="22"/>
      <c r="O374" s="772"/>
      <c r="P374" s="23"/>
      <c r="Q374" s="20"/>
      <c r="R374" s="24"/>
      <c r="S374" s="772"/>
      <c r="T374" s="23"/>
      <c r="U374" s="20"/>
      <c r="V374" s="24"/>
      <c r="W374" s="772"/>
      <c r="X374" s="23"/>
      <c r="Y374" s="20"/>
      <c r="Z374" s="756"/>
      <c r="AA374" s="776"/>
      <c r="AB374" s="777"/>
      <c r="AC374" s="20"/>
      <c r="AD374" s="24"/>
      <c r="AE374" s="772"/>
      <c r="AF374" s="29"/>
      <c r="AH374" s="190" t="str">
        <f>IF(AG374&lt;&gt;"",VLOOKUP(AG374,MAGV!$B$6:$G$172,2,0),"")</f>
        <v/>
      </c>
      <c r="AI374" s="44" t="str">
        <f t="shared" si="9"/>
        <v/>
      </c>
    </row>
    <row r="375" spans="1:35" ht="9" customHeight="1" x14ac:dyDescent="0.25">
      <c r="A375" s="367"/>
      <c r="B375" s="102"/>
      <c r="C375" s="994" t="s">
        <v>547</v>
      </c>
      <c r="D375" s="78" t="str">
        <f>AG371&amp;".5"</f>
        <v>C19.5</v>
      </c>
      <c r="E375" s="25"/>
      <c r="F375" s="26"/>
      <c r="G375" s="26"/>
      <c r="H375" s="770"/>
      <c r="I375" s="25"/>
      <c r="J375" s="28"/>
      <c r="K375" s="770"/>
      <c r="L375" s="29"/>
      <c r="M375" s="25"/>
      <c r="N375" s="28"/>
      <c r="O375" s="26"/>
      <c r="P375" s="29"/>
      <c r="Q375" s="25"/>
      <c r="R375" s="27"/>
      <c r="S375" s="26"/>
      <c r="T375" s="29"/>
      <c r="U375" s="25"/>
      <c r="V375" s="27"/>
      <c r="W375" s="26"/>
      <c r="X375" s="29"/>
      <c r="Y375" s="25"/>
      <c r="Z375" s="33"/>
      <c r="AA375" s="778"/>
      <c r="AB375" s="779"/>
      <c r="AC375" s="25"/>
      <c r="AD375" s="27"/>
      <c r="AE375" s="26"/>
      <c r="AF375" s="29"/>
      <c r="AH375" s="190" t="str">
        <f>IF(AG375&lt;&gt;"",VLOOKUP(AG375,MAGV!$B$6:$G$172,2,0),"")</f>
        <v/>
      </c>
      <c r="AI375" s="44" t="str">
        <f t="shared" si="9"/>
        <v/>
      </c>
    </row>
    <row r="376" spans="1:35" ht="9" customHeight="1" x14ac:dyDescent="0.25">
      <c r="A376" s="367"/>
      <c r="B376" s="102"/>
      <c r="C376" s="994"/>
      <c r="D376" s="78" t="str">
        <f>AG371&amp;".6"</f>
        <v>C19.6</v>
      </c>
      <c r="E376" s="25"/>
      <c r="F376" s="26"/>
      <c r="G376" s="26"/>
      <c r="H376" s="770"/>
      <c r="I376" s="25"/>
      <c r="J376" s="28"/>
      <c r="K376" s="770"/>
      <c r="L376" s="29"/>
      <c r="M376" s="25"/>
      <c r="N376" s="28"/>
      <c r="O376" s="26"/>
      <c r="P376" s="29"/>
      <c r="Q376" s="25"/>
      <c r="R376" s="27"/>
      <c r="S376" s="26"/>
      <c r="T376" s="29"/>
      <c r="U376" s="25"/>
      <c r="V376" s="27"/>
      <c r="W376" s="26"/>
      <c r="X376" s="29"/>
      <c r="Y376" s="25"/>
      <c r="Z376" s="33"/>
      <c r="AA376" s="778"/>
      <c r="AB376" s="779"/>
      <c r="AC376" s="25"/>
      <c r="AD376" s="27"/>
      <c r="AE376" s="26"/>
      <c r="AF376" s="29"/>
      <c r="AH376" s="190" t="str">
        <f>IF(AG376&lt;&gt;"",VLOOKUP(AG376,MAGV!$B$6:$G$172,2,0),"")</f>
        <v/>
      </c>
      <c r="AI376" s="44" t="str">
        <f t="shared" si="9"/>
        <v/>
      </c>
    </row>
    <row r="377" spans="1:35" ht="12.65" customHeight="1" x14ac:dyDescent="0.25">
      <c r="A377" s="368">
        <v>7</v>
      </c>
      <c r="B377" s="101" t="str">
        <f>IF(AG377&lt;&gt;"",AH377,"")</f>
        <v>Th.P.Khang</v>
      </c>
      <c r="C377" s="992" t="s">
        <v>0</v>
      </c>
      <c r="D377" s="79" t="str">
        <f>AG377&amp;".1"</f>
        <v>C04.1</v>
      </c>
      <c r="E377" s="15"/>
      <c r="F377" s="16"/>
      <c r="G377" s="802"/>
      <c r="H377" s="18"/>
      <c r="I377" s="15"/>
      <c r="J377" s="18"/>
      <c r="K377" s="803"/>
      <c r="L377" s="19"/>
      <c r="M377" s="15"/>
      <c r="N377" s="18"/>
      <c r="O377" s="802"/>
      <c r="P377" s="19"/>
      <c r="Q377" s="15"/>
      <c r="R377" s="17"/>
      <c r="S377" s="802"/>
      <c r="T377" s="19"/>
      <c r="U377" s="15"/>
      <c r="V377" s="18"/>
      <c r="W377" s="802"/>
      <c r="X377" s="19"/>
      <c r="Y377" s="15"/>
      <c r="Z377" s="18"/>
      <c r="AA377" s="16"/>
      <c r="AB377" s="19"/>
      <c r="AC377" s="15"/>
      <c r="AD377" s="17"/>
      <c r="AE377" s="16"/>
      <c r="AF377" s="19"/>
      <c r="AG377" s="189" t="s">
        <v>164</v>
      </c>
      <c r="AH377" s="190" t="str">
        <f>IF(AG377&lt;&gt;"",VLOOKUP(AG377,MAGV!$B$6:$G$172,2,0),"")</f>
        <v>Th.P.Khang</v>
      </c>
      <c r="AI377" s="44">
        <f t="shared" si="9"/>
        <v>0</v>
      </c>
    </row>
    <row r="378" spans="1:35" ht="12" customHeight="1" x14ac:dyDescent="0.25">
      <c r="A378" s="367"/>
      <c r="B378" s="104">
        <f>SUM(F377:F382,J377:J382,N377:N382,R377:R382,V377:V382,Z377:Z382,AD377:AD382)</f>
        <v>0</v>
      </c>
      <c r="C378" s="993"/>
      <c r="D378" s="78" t="str">
        <f>AG377&amp;".2"</f>
        <v>C04.2</v>
      </c>
      <c r="E378" s="771"/>
      <c r="F378" s="22"/>
      <c r="G378" s="772"/>
      <c r="H378" s="23"/>
      <c r="I378" s="20"/>
      <c r="J378" s="22"/>
      <c r="K378" s="773"/>
      <c r="L378" s="23"/>
      <c r="M378" s="20"/>
      <c r="N378" s="22"/>
      <c r="O378" s="772"/>
      <c r="P378" s="23"/>
      <c r="Q378" s="20"/>
      <c r="R378" s="24"/>
      <c r="S378" s="772"/>
      <c r="T378" s="23"/>
      <c r="U378" s="20"/>
      <c r="V378" s="24"/>
      <c r="W378" s="772"/>
      <c r="X378" s="23"/>
      <c r="Y378" s="20"/>
      <c r="Z378" s="24"/>
      <c r="AA378" s="772"/>
      <c r="AB378" s="23"/>
      <c r="AC378" s="20"/>
      <c r="AD378" s="24"/>
      <c r="AE378" s="772"/>
      <c r="AF378" s="23"/>
      <c r="AH378" s="190" t="str">
        <f>IF(AG378&lt;&gt;"",VLOOKUP(AG378,MAGV!$B$6:$G$172,2,0),"")</f>
        <v/>
      </c>
      <c r="AI378" s="44" t="str">
        <f t="shared" si="9"/>
        <v/>
      </c>
    </row>
    <row r="379" spans="1:35" ht="12.65" customHeight="1" x14ac:dyDescent="0.25">
      <c r="A379" s="367"/>
      <c r="B379" s="102"/>
      <c r="C379" s="990" t="s">
        <v>1</v>
      </c>
      <c r="D379" s="78" t="str">
        <f>AG377&amp;".3"</f>
        <v>C04.3</v>
      </c>
      <c r="E379" s="753"/>
      <c r="F379" s="757"/>
      <c r="G379" s="804"/>
      <c r="H379" s="774"/>
      <c r="I379" s="753"/>
      <c r="J379" s="755"/>
      <c r="K379" s="805"/>
      <c r="L379" s="758"/>
      <c r="M379" s="753"/>
      <c r="N379" s="754"/>
      <c r="O379" s="804"/>
      <c r="P379" s="758"/>
      <c r="Q379" s="753"/>
      <c r="R379" s="755"/>
      <c r="S379" s="782"/>
      <c r="T379" s="758"/>
      <c r="U379" s="753"/>
      <c r="V379" s="754"/>
      <c r="W379" s="804"/>
      <c r="X379" s="758"/>
      <c r="Y379" s="753"/>
      <c r="Z379" s="754"/>
      <c r="AA379" s="757"/>
      <c r="AB379" s="758"/>
      <c r="AC379" s="753"/>
      <c r="AD379" s="755"/>
      <c r="AE379" s="757"/>
      <c r="AF379" s="29"/>
      <c r="AH379" s="190" t="str">
        <f>IF(AG379&lt;&gt;"",VLOOKUP(AG379,MAGV!$B$6:$G$172,2,0),"")</f>
        <v/>
      </c>
      <c r="AI379" s="44" t="str">
        <f t="shared" si="9"/>
        <v/>
      </c>
    </row>
    <row r="380" spans="1:35" ht="12.65" customHeight="1" x14ac:dyDescent="0.25">
      <c r="A380" s="367"/>
      <c r="B380" s="102"/>
      <c r="C380" s="991"/>
      <c r="D380" s="78" t="str">
        <f>AG377&amp;".4"</f>
        <v>C04.4</v>
      </c>
      <c r="E380" s="20"/>
      <c r="F380" s="21"/>
      <c r="G380" s="772"/>
      <c r="H380" s="775"/>
      <c r="I380" s="20"/>
      <c r="J380" s="22"/>
      <c r="K380" s="773"/>
      <c r="L380" s="23"/>
      <c r="M380" s="20"/>
      <c r="N380" s="22"/>
      <c r="O380" s="772"/>
      <c r="P380" s="23"/>
      <c r="Q380" s="20"/>
      <c r="R380" s="24"/>
      <c r="S380" s="772"/>
      <c r="T380" s="23"/>
      <c r="U380" s="20"/>
      <c r="V380" s="24"/>
      <c r="W380" s="772"/>
      <c r="X380" s="23"/>
      <c r="Y380" s="20"/>
      <c r="Z380" s="756"/>
      <c r="AA380" s="776"/>
      <c r="AB380" s="777"/>
      <c r="AC380" s="20"/>
      <c r="AD380" s="24"/>
      <c r="AE380" s="772"/>
      <c r="AF380" s="29"/>
      <c r="AH380" s="190" t="str">
        <f>IF(AG380&lt;&gt;"",VLOOKUP(AG380,MAGV!$B$6:$G$172,2,0),"")</f>
        <v/>
      </c>
      <c r="AI380" s="44" t="str">
        <f t="shared" si="9"/>
        <v/>
      </c>
    </row>
    <row r="381" spans="1:35" ht="9" customHeight="1" x14ac:dyDescent="0.25">
      <c r="A381" s="367"/>
      <c r="B381" s="102"/>
      <c r="C381" s="994" t="s">
        <v>547</v>
      </c>
      <c r="D381" s="78" t="str">
        <f>AG377&amp;".5"</f>
        <v>C04.5</v>
      </c>
      <c r="E381" s="25"/>
      <c r="F381" s="26"/>
      <c r="G381" s="26"/>
      <c r="H381" s="770"/>
      <c r="I381" s="25"/>
      <c r="J381" s="28"/>
      <c r="K381" s="770"/>
      <c r="L381" s="29"/>
      <c r="M381" s="25"/>
      <c r="N381" s="28"/>
      <c r="O381" s="26"/>
      <c r="P381" s="29"/>
      <c r="Q381" s="25"/>
      <c r="R381" s="27"/>
      <c r="S381" s="26"/>
      <c r="T381" s="29"/>
      <c r="U381" s="25"/>
      <c r="V381" s="27"/>
      <c r="W381" s="26"/>
      <c r="X381" s="29"/>
      <c r="Y381" s="25"/>
      <c r="Z381" s="33"/>
      <c r="AA381" s="778"/>
      <c r="AB381" s="779"/>
      <c r="AC381" s="25"/>
      <c r="AD381" s="27"/>
      <c r="AE381" s="26"/>
      <c r="AF381" s="29"/>
      <c r="AH381" s="190" t="str">
        <f>IF(AG381&lt;&gt;"",VLOOKUP(AG381,MAGV!$B$6:$G$172,2,0),"")</f>
        <v/>
      </c>
      <c r="AI381" s="44" t="str">
        <f t="shared" si="9"/>
        <v/>
      </c>
    </row>
    <row r="382" spans="1:35" ht="9" customHeight="1" x14ac:dyDescent="0.25">
      <c r="A382" s="369"/>
      <c r="B382" s="103"/>
      <c r="C382" s="995"/>
      <c r="D382" s="78" t="str">
        <f>AG377&amp;".6"</f>
        <v>C04.6</v>
      </c>
      <c r="E382" s="40"/>
      <c r="F382" s="350"/>
      <c r="G382" s="759"/>
      <c r="H382" s="785"/>
      <c r="I382" s="40"/>
      <c r="J382" s="42"/>
      <c r="K382" s="786"/>
      <c r="L382" s="349"/>
      <c r="M382" s="40"/>
      <c r="N382" s="42"/>
      <c r="O382" s="759"/>
      <c r="P382" s="349"/>
      <c r="Q382" s="40"/>
      <c r="R382" s="41"/>
      <c r="S382" s="350"/>
      <c r="T382" s="349"/>
      <c r="U382" s="40"/>
      <c r="V382" s="41"/>
      <c r="W382" s="350"/>
      <c r="X382" s="349"/>
      <c r="Y382" s="40"/>
      <c r="Z382" s="43"/>
      <c r="AA382" s="787"/>
      <c r="AB382" s="788"/>
      <c r="AC382" s="40"/>
      <c r="AD382" s="41"/>
      <c r="AE382" s="350"/>
      <c r="AF382" s="29"/>
      <c r="AH382" s="190" t="str">
        <f>IF(AG382&lt;&gt;"",VLOOKUP(AG382,MAGV!$B$6:$G$172,2,0),"")</f>
        <v/>
      </c>
      <c r="AI382" s="44" t="str">
        <f t="shared" si="9"/>
        <v/>
      </c>
    </row>
    <row r="383" spans="1:35" ht="12.65" customHeight="1" x14ac:dyDescent="0.25">
      <c r="A383" s="368">
        <v>8</v>
      </c>
      <c r="B383" s="101" t="str">
        <f>IF(AG383&lt;&gt;"",AH383,"")</f>
        <v>Th.M.Khang</v>
      </c>
      <c r="C383" s="992" t="s">
        <v>0</v>
      </c>
      <c r="D383" s="79" t="str">
        <f>AG383&amp;".1"</f>
        <v>C18.1</v>
      </c>
      <c r="E383" s="15" t="s">
        <v>7227</v>
      </c>
      <c r="F383" s="16">
        <v>3</v>
      </c>
      <c r="G383" s="802" t="s">
        <v>249</v>
      </c>
      <c r="H383" s="18"/>
      <c r="I383" s="15" t="s">
        <v>7227</v>
      </c>
      <c r="J383" s="18">
        <v>4</v>
      </c>
      <c r="K383" s="803" t="s">
        <v>249</v>
      </c>
      <c r="L383" s="19"/>
      <c r="M383" s="15" t="s">
        <v>7227</v>
      </c>
      <c r="N383" s="18">
        <v>4</v>
      </c>
      <c r="O383" s="802" t="s">
        <v>249</v>
      </c>
      <c r="P383" s="19"/>
      <c r="Q383" s="15" t="s">
        <v>7227</v>
      </c>
      <c r="R383" s="17">
        <v>2</v>
      </c>
      <c r="S383" s="802" t="s">
        <v>249</v>
      </c>
      <c r="T383" s="19"/>
      <c r="U383" s="15" t="s">
        <v>7217</v>
      </c>
      <c r="V383" s="18">
        <v>4</v>
      </c>
      <c r="W383" s="802" t="s">
        <v>249</v>
      </c>
      <c r="X383" s="19"/>
      <c r="Y383" s="15"/>
      <c r="Z383" s="18"/>
      <c r="AA383" s="16"/>
      <c r="AB383" s="19"/>
      <c r="AC383" s="15"/>
      <c r="AD383" s="17"/>
      <c r="AE383" s="16"/>
      <c r="AF383" s="19"/>
      <c r="AG383" s="189" t="s">
        <v>167</v>
      </c>
      <c r="AH383" s="190" t="str">
        <f>IF(AG383&lt;&gt;"",VLOOKUP(AG383,MAGV!$B$6:$G$172,2,0),"")</f>
        <v>Th.M.Khang</v>
      </c>
      <c r="AI383" s="44">
        <f t="shared" si="9"/>
        <v>27</v>
      </c>
    </row>
    <row r="384" spans="1:35" ht="12" customHeight="1" x14ac:dyDescent="0.25">
      <c r="A384" s="367"/>
      <c r="B384" s="104">
        <f>SUM(F383:F388,J383:J388,N383:N388,R383:R388,V383:V388,Z383:Z388,AD383:AD388)</f>
        <v>27</v>
      </c>
      <c r="C384" s="993"/>
      <c r="D384" s="78" t="str">
        <f>AG383&amp;".2"</f>
        <v>C18.2</v>
      </c>
      <c r="E384" s="771"/>
      <c r="F384" s="22"/>
      <c r="G384" s="772" t="s">
        <v>8411</v>
      </c>
      <c r="H384" s="23"/>
      <c r="I384" s="20"/>
      <c r="J384" s="22"/>
      <c r="K384" s="773" t="s">
        <v>8411</v>
      </c>
      <c r="L384" s="23"/>
      <c r="M384" s="20"/>
      <c r="N384" s="22"/>
      <c r="O384" s="772" t="s">
        <v>8411</v>
      </c>
      <c r="P384" s="23"/>
      <c r="Q384" s="20"/>
      <c r="R384" s="24"/>
      <c r="S384" s="772" t="s">
        <v>8411</v>
      </c>
      <c r="T384" s="23"/>
      <c r="U384" s="20"/>
      <c r="V384" s="24"/>
      <c r="W384" s="772" t="s">
        <v>8411</v>
      </c>
      <c r="X384" s="23"/>
      <c r="Y384" s="20"/>
      <c r="Z384" s="24"/>
      <c r="AA384" s="772"/>
      <c r="AB384" s="23"/>
      <c r="AC384" s="20"/>
      <c r="AD384" s="24"/>
      <c r="AE384" s="772"/>
      <c r="AF384" s="23"/>
      <c r="AH384" s="190" t="str">
        <f>IF(AG384&lt;&gt;"",VLOOKUP(AG384,MAGV!$B$6:$G$172,2,0),"")</f>
        <v/>
      </c>
      <c r="AI384" s="44" t="str">
        <f t="shared" si="9"/>
        <v/>
      </c>
    </row>
    <row r="385" spans="1:35" ht="12.65" customHeight="1" x14ac:dyDescent="0.25">
      <c r="A385" s="367"/>
      <c r="B385" s="102"/>
      <c r="C385" s="990" t="s">
        <v>1</v>
      </c>
      <c r="D385" s="78" t="str">
        <f>AG383&amp;".3"</f>
        <v>C18.3</v>
      </c>
      <c r="E385" s="753" t="s">
        <v>6611</v>
      </c>
      <c r="F385" s="757">
        <v>4</v>
      </c>
      <c r="G385" s="804" t="s">
        <v>249</v>
      </c>
      <c r="H385" s="774"/>
      <c r="I385" s="753"/>
      <c r="J385" s="755"/>
      <c r="K385" s="805"/>
      <c r="L385" s="758"/>
      <c r="M385" s="753" t="s">
        <v>6611</v>
      </c>
      <c r="N385" s="754">
        <v>4</v>
      </c>
      <c r="O385" s="804" t="s">
        <v>249</v>
      </c>
      <c r="P385" s="758"/>
      <c r="Q385" s="753" t="s">
        <v>6611</v>
      </c>
      <c r="R385" s="755">
        <v>2</v>
      </c>
      <c r="S385" s="804" t="s">
        <v>249</v>
      </c>
      <c r="T385" s="758"/>
      <c r="U385" s="753"/>
      <c r="V385" s="754"/>
      <c r="W385" s="804"/>
      <c r="X385" s="758"/>
      <c r="Y385" s="753"/>
      <c r="Z385" s="754"/>
      <c r="AA385" s="757"/>
      <c r="AB385" s="758"/>
      <c r="AC385" s="753"/>
      <c r="AD385" s="755"/>
      <c r="AE385" s="757"/>
      <c r="AF385" s="29"/>
      <c r="AH385" s="190" t="str">
        <f>IF(AG385&lt;&gt;"",VLOOKUP(AG385,MAGV!$B$6:$G$172,2,0),"")</f>
        <v/>
      </c>
      <c r="AI385" s="44" t="str">
        <f t="shared" si="9"/>
        <v/>
      </c>
    </row>
    <row r="386" spans="1:35" ht="12.65" customHeight="1" x14ac:dyDescent="0.25">
      <c r="A386" s="367"/>
      <c r="B386" s="102"/>
      <c r="C386" s="991"/>
      <c r="D386" s="78" t="str">
        <f>AG383&amp;".4"</f>
        <v>C18.4</v>
      </c>
      <c r="E386" s="20"/>
      <c r="F386" s="21"/>
      <c r="G386" s="772" t="s">
        <v>10019</v>
      </c>
      <c r="H386" s="775"/>
      <c r="I386" s="20"/>
      <c r="J386" s="22"/>
      <c r="K386" s="773"/>
      <c r="L386" s="23"/>
      <c r="M386" s="20"/>
      <c r="N386" s="22"/>
      <c r="O386" s="772" t="s">
        <v>10019</v>
      </c>
      <c r="P386" s="23"/>
      <c r="Q386" s="20"/>
      <c r="R386" s="24"/>
      <c r="S386" s="772" t="s">
        <v>9996</v>
      </c>
      <c r="T386" s="23"/>
      <c r="U386" s="20"/>
      <c r="V386" s="24"/>
      <c r="W386" s="772"/>
      <c r="X386" s="23"/>
      <c r="Y386" s="20"/>
      <c r="Z386" s="756"/>
      <c r="AA386" s="776"/>
      <c r="AB386" s="777"/>
      <c r="AC386" s="20"/>
      <c r="AD386" s="24"/>
      <c r="AE386" s="772"/>
      <c r="AF386" s="29"/>
      <c r="AH386" s="190" t="str">
        <f>IF(AG386&lt;&gt;"",VLOOKUP(AG386,MAGV!$B$6:$G$172,2,0),"")</f>
        <v/>
      </c>
      <c r="AI386" s="44" t="str">
        <f t="shared" si="9"/>
        <v/>
      </c>
    </row>
    <row r="387" spans="1:35" ht="12.65" customHeight="1" x14ac:dyDescent="0.25">
      <c r="A387" s="367"/>
      <c r="B387" s="102"/>
      <c r="C387" s="994" t="s">
        <v>547</v>
      </c>
      <c r="D387" s="78" t="str">
        <f>AG383&amp;".5"</f>
        <v>C18.5</v>
      </c>
      <c r="E387" s="25"/>
      <c r="F387" s="26"/>
      <c r="G387" s="26"/>
      <c r="H387" s="770"/>
      <c r="I387" s="25"/>
      <c r="J387" s="28"/>
      <c r="K387" s="770"/>
      <c r="L387" s="29"/>
      <c r="M387" s="25"/>
      <c r="N387" s="28"/>
      <c r="O387" s="26"/>
      <c r="P387" s="29"/>
      <c r="Q387" s="25"/>
      <c r="R387" s="27"/>
      <c r="S387" s="26"/>
      <c r="T387" s="29"/>
      <c r="U387" s="25"/>
      <c r="V387" s="27"/>
      <c r="W387" s="26"/>
      <c r="X387" s="29"/>
      <c r="Y387" s="25"/>
      <c r="Z387" s="33"/>
      <c r="AA387" s="778"/>
      <c r="AB387" s="779"/>
      <c r="AC387" s="25"/>
      <c r="AD387" s="27"/>
      <c r="AE387" s="26"/>
      <c r="AF387" s="29"/>
      <c r="AH387" s="190" t="str">
        <f>IF(AG387&lt;&gt;"",VLOOKUP(AG387,MAGV!$B$6:$G$172,2,0),"")</f>
        <v/>
      </c>
      <c r="AI387" s="44" t="str">
        <f t="shared" si="9"/>
        <v/>
      </c>
    </row>
    <row r="388" spans="1:35" ht="12" customHeight="1" x14ac:dyDescent="0.25">
      <c r="A388" s="367"/>
      <c r="B388" s="102"/>
      <c r="C388" s="994"/>
      <c r="D388" s="78" t="str">
        <f>AG383&amp;".6"</f>
        <v>C18.6</v>
      </c>
      <c r="E388" s="25"/>
      <c r="F388" s="26"/>
      <c r="G388" s="26"/>
      <c r="H388" s="770"/>
      <c r="I388" s="25"/>
      <c r="J388" s="28"/>
      <c r="K388" s="770"/>
      <c r="L388" s="29"/>
      <c r="M388" s="25"/>
      <c r="N388" s="28"/>
      <c r="O388" s="26"/>
      <c r="P388" s="29"/>
      <c r="Q388" s="25"/>
      <c r="R388" s="27"/>
      <c r="S388" s="26"/>
      <c r="T388" s="29"/>
      <c r="U388" s="25"/>
      <c r="V388" s="27"/>
      <c r="W388" s="26"/>
      <c r="X388" s="29"/>
      <c r="Y388" s="25"/>
      <c r="Z388" s="33"/>
      <c r="AA388" s="778"/>
      <c r="AB388" s="779"/>
      <c r="AC388" s="25"/>
      <c r="AD388" s="27"/>
      <c r="AE388" s="26"/>
      <c r="AF388" s="29"/>
      <c r="AH388" s="190" t="str">
        <f>IF(AG388&lt;&gt;"",VLOOKUP(AG388,MAGV!$B$6:$G$172,2,0),"")</f>
        <v/>
      </c>
      <c r="AI388" s="44" t="str">
        <f t="shared" si="9"/>
        <v/>
      </c>
    </row>
    <row r="389" spans="1:35" ht="12.65" customHeight="1" x14ac:dyDescent="0.25">
      <c r="A389" s="368">
        <v>9</v>
      </c>
      <c r="B389" s="101" t="str">
        <f>IF(AG389&lt;&gt;"",AH389,"")</f>
        <v>Th.Kiên</v>
      </c>
      <c r="C389" s="992" t="s">
        <v>0</v>
      </c>
      <c r="D389" s="79" t="str">
        <f>AG389&amp;".1"</f>
        <v>C22.1</v>
      </c>
      <c r="E389" s="15" t="s">
        <v>6629</v>
      </c>
      <c r="F389" s="16">
        <v>4</v>
      </c>
      <c r="G389" s="16" t="s">
        <v>499</v>
      </c>
      <c r="H389" s="18"/>
      <c r="I389" s="15"/>
      <c r="J389" s="18"/>
      <c r="K389" s="780"/>
      <c r="L389" s="19"/>
      <c r="M389" s="15" t="s">
        <v>6612</v>
      </c>
      <c r="N389" s="18">
        <v>4</v>
      </c>
      <c r="O389" s="16" t="s">
        <v>499</v>
      </c>
      <c r="P389" s="19"/>
      <c r="Q389" s="15" t="s">
        <v>6629</v>
      </c>
      <c r="R389" s="17">
        <v>4</v>
      </c>
      <c r="S389" s="16" t="s">
        <v>499</v>
      </c>
      <c r="T389" s="19"/>
      <c r="U389" s="15"/>
      <c r="V389" s="18"/>
      <c r="W389" s="16"/>
      <c r="X389" s="19"/>
      <c r="Y389" s="15"/>
      <c r="Z389" s="18"/>
      <c r="AA389" s="16"/>
      <c r="AB389" s="19"/>
      <c r="AC389" s="15"/>
      <c r="AD389" s="17"/>
      <c r="AE389" s="16"/>
      <c r="AF389" s="19"/>
      <c r="AG389" s="189" t="s">
        <v>170</v>
      </c>
      <c r="AH389" s="190" t="str">
        <f>IF(AG389&lt;&gt;"",VLOOKUP(AG389,MAGV!$B$6:$G$172,2,0),"")</f>
        <v>Th.Kiên</v>
      </c>
      <c r="AI389" s="44">
        <f t="shared" si="9"/>
        <v>27</v>
      </c>
    </row>
    <row r="390" spans="1:35" ht="12" customHeight="1" x14ac:dyDescent="0.25">
      <c r="A390" s="367"/>
      <c r="B390" s="104">
        <f>SUM(F389:F394,J389:J394,N389:N394,R389:R394,V389:V394,Z389:Z394,AD389:AD394)</f>
        <v>27</v>
      </c>
      <c r="C390" s="993"/>
      <c r="D390" s="78" t="str">
        <f>AG389&amp;".2"</f>
        <v>C22.2</v>
      </c>
      <c r="E390" s="771"/>
      <c r="F390" s="22"/>
      <c r="G390" s="772" t="s">
        <v>10019</v>
      </c>
      <c r="H390" s="23"/>
      <c r="I390" s="20"/>
      <c r="J390" s="22"/>
      <c r="K390" s="773"/>
      <c r="L390" s="23"/>
      <c r="M390" s="20"/>
      <c r="N390" s="22"/>
      <c r="O390" s="772" t="s">
        <v>10019</v>
      </c>
      <c r="P390" s="23"/>
      <c r="Q390" s="20"/>
      <c r="R390" s="24"/>
      <c r="S390" s="772" t="s">
        <v>10019</v>
      </c>
      <c r="T390" s="23"/>
      <c r="U390" s="20"/>
      <c r="V390" s="24"/>
      <c r="W390" s="772"/>
      <c r="X390" s="23"/>
      <c r="Y390" s="20"/>
      <c r="Z390" s="24"/>
      <c r="AA390" s="772"/>
      <c r="AB390" s="23"/>
      <c r="AC390" s="20"/>
      <c r="AD390" s="24"/>
      <c r="AE390" s="772"/>
      <c r="AF390" s="23"/>
      <c r="AH390" s="190" t="str">
        <f>IF(AG390&lt;&gt;"",VLOOKUP(AG390,MAGV!$B$6:$G$172,2,0),"")</f>
        <v/>
      </c>
      <c r="AI390" s="44" t="str">
        <f t="shared" si="9"/>
        <v/>
      </c>
    </row>
    <row r="391" spans="1:35" ht="12.65" customHeight="1" x14ac:dyDescent="0.25">
      <c r="A391" s="367"/>
      <c r="B391" s="102"/>
      <c r="C391" s="990" t="s">
        <v>1</v>
      </c>
      <c r="D391" s="78" t="str">
        <f>AG389&amp;".3"</f>
        <v>C22.3</v>
      </c>
      <c r="E391" s="753" t="s">
        <v>6610</v>
      </c>
      <c r="F391" s="757">
        <v>4</v>
      </c>
      <c r="G391" s="757" t="s">
        <v>499</v>
      </c>
      <c r="H391" s="774"/>
      <c r="I391" s="753" t="s">
        <v>6612</v>
      </c>
      <c r="J391" s="755">
        <v>4</v>
      </c>
      <c r="K391" s="774" t="s">
        <v>499</v>
      </c>
      <c r="L391" s="758"/>
      <c r="M391" s="753"/>
      <c r="N391" s="754"/>
      <c r="O391" s="757"/>
      <c r="P391" s="758"/>
      <c r="Q391" s="753" t="s">
        <v>6612</v>
      </c>
      <c r="R391" s="755">
        <v>3</v>
      </c>
      <c r="S391" s="782" t="s">
        <v>499</v>
      </c>
      <c r="T391" s="758"/>
      <c r="U391" s="753" t="s">
        <v>6610</v>
      </c>
      <c r="V391" s="754">
        <v>4</v>
      </c>
      <c r="W391" s="782" t="s">
        <v>499</v>
      </c>
      <c r="X391" s="758"/>
      <c r="Y391" s="753"/>
      <c r="Z391" s="754"/>
      <c r="AA391" s="757"/>
      <c r="AB391" s="758"/>
      <c r="AC391" s="753"/>
      <c r="AD391" s="755"/>
      <c r="AE391" s="757"/>
      <c r="AF391" s="29"/>
      <c r="AH391" s="190" t="str">
        <f>IF(AG391&lt;&gt;"",VLOOKUP(AG391,MAGV!$B$6:$G$172,2,0),"")</f>
        <v/>
      </c>
      <c r="AI391" s="44" t="str">
        <f t="shared" si="9"/>
        <v/>
      </c>
    </row>
    <row r="392" spans="1:35" ht="12.65" customHeight="1" x14ac:dyDescent="0.25">
      <c r="A392" s="367"/>
      <c r="B392" s="102"/>
      <c r="C392" s="991"/>
      <c r="D392" s="78" t="str">
        <f>AG389&amp;".4"</f>
        <v>C22.4</v>
      </c>
      <c r="E392" s="20"/>
      <c r="F392" s="21"/>
      <c r="G392" s="772" t="s">
        <v>9996</v>
      </c>
      <c r="H392" s="775"/>
      <c r="I392" s="20"/>
      <c r="J392" s="22"/>
      <c r="K392" s="773" t="s">
        <v>9997</v>
      </c>
      <c r="L392" s="23"/>
      <c r="M392" s="20"/>
      <c r="N392" s="22"/>
      <c r="O392" s="772"/>
      <c r="P392" s="23"/>
      <c r="Q392" s="20"/>
      <c r="R392" s="24"/>
      <c r="S392" s="545" t="s">
        <v>10186</v>
      </c>
      <c r="T392" s="23"/>
      <c r="U392" s="20"/>
      <c r="V392" s="24"/>
      <c r="W392" s="772" t="s">
        <v>9996</v>
      </c>
      <c r="X392" s="23"/>
      <c r="Y392" s="20"/>
      <c r="Z392" s="756"/>
      <c r="AA392" s="776"/>
      <c r="AB392" s="777"/>
      <c r="AC392" s="20"/>
      <c r="AD392" s="24"/>
      <c r="AE392" s="772"/>
      <c r="AF392" s="29"/>
      <c r="AH392" s="190" t="str">
        <f>IF(AG392&lt;&gt;"",VLOOKUP(AG392,MAGV!$B$6:$G$172,2,0),"")</f>
        <v/>
      </c>
      <c r="AI392" s="44" t="str">
        <f t="shared" si="9"/>
        <v/>
      </c>
    </row>
    <row r="393" spans="1:35" ht="12.65" customHeight="1" x14ac:dyDescent="0.25">
      <c r="A393" s="367"/>
      <c r="B393" s="102"/>
      <c r="C393" s="994" t="s">
        <v>547</v>
      </c>
      <c r="D393" s="78" t="str">
        <f>AG389&amp;".5"</f>
        <v>C22.5</v>
      </c>
      <c r="E393" s="25"/>
      <c r="F393" s="26"/>
      <c r="G393" s="26"/>
      <c r="H393" s="770"/>
      <c r="I393" s="25"/>
      <c r="J393" s="28"/>
      <c r="K393" s="770"/>
      <c r="L393" s="29"/>
      <c r="M393" s="25"/>
      <c r="N393" s="28"/>
      <c r="O393" s="26"/>
      <c r="P393" s="29"/>
      <c r="Q393" s="25"/>
      <c r="R393" s="27"/>
      <c r="S393" s="783"/>
      <c r="T393" s="29"/>
      <c r="U393" s="25"/>
      <c r="V393" s="27"/>
      <c r="W393" s="26"/>
      <c r="X393" s="29"/>
      <c r="Y393" s="25"/>
      <c r="Z393" s="33"/>
      <c r="AA393" s="778"/>
      <c r="AB393" s="779"/>
      <c r="AC393" s="25"/>
      <c r="AD393" s="27"/>
      <c r="AE393" s="26"/>
      <c r="AF393" s="29"/>
      <c r="AH393" s="190" t="str">
        <f>IF(AG393&lt;&gt;"",VLOOKUP(AG393,MAGV!$B$6:$G$172,2,0),"")</f>
        <v/>
      </c>
      <c r="AI393" s="44" t="str">
        <f t="shared" si="9"/>
        <v/>
      </c>
    </row>
    <row r="394" spans="1:35" ht="12" customHeight="1" x14ac:dyDescent="0.25">
      <c r="A394" s="367"/>
      <c r="B394" s="102"/>
      <c r="C394" s="994"/>
      <c r="D394" s="78" t="str">
        <f>AG389&amp;".6"</f>
        <v>C22.6</v>
      </c>
      <c r="E394" s="25"/>
      <c r="F394" s="26"/>
      <c r="G394" s="26"/>
      <c r="H394" s="770"/>
      <c r="I394" s="25"/>
      <c r="J394" s="28"/>
      <c r="K394" s="770"/>
      <c r="L394" s="29"/>
      <c r="M394" s="25"/>
      <c r="N394" s="28"/>
      <c r="O394" s="26"/>
      <c r="P394" s="29"/>
      <c r="Q394" s="25"/>
      <c r="R394" s="27"/>
      <c r="S394" s="26"/>
      <c r="T394" s="29"/>
      <c r="U394" s="25"/>
      <c r="V394" s="27"/>
      <c r="W394" s="26"/>
      <c r="X394" s="29"/>
      <c r="Y394" s="25"/>
      <c r="Z394" s="33"/>
      <c r="AA394" s="778"/>
      <c r="AB394" s="779"/>
      <c r="AC394" s="25"/>
      <c r="AD394" s="27"/>
      <c r="AE394" s="26"/>
      <c r="AF394" s="29"/>
      <c r="AH394" s="190" t="str">
        <f>IF(AG394&lt;&gt;"",VLOOKUP(AG394,MAGV!$B$6:$G$172,2,0),"")</f>
        <v/>
      </c>
      <c r="AI394" s="44" t="str">
        <f t="shared" si="9"/>
        <v/>
      </c>
    </row>
    <row r="395" spans="1:35" ht="12.65" customHeight="1" x14ac:dyDescent="0.25">
      <c r="A395" s="368">
        <v>10</v>
      </c>
      <c r="B395" s="101" t="str">
        <f>IF(AG395&lt;&gt;"",AH395,"")</f>
        <v>Th.Lâm</v>
      </c>
      <c r="C395" s="992" t="s">
        <v>0</v>
      </c>
      <c r="D395" s="79" t="str">
        <f>AG395&amp;".1"</f>
        <v>C11.1</v>
      </c>
      <c r="E395" s="15"/>
      <c r="F395" s="16"/>
      <c r="G395" s="802"/>
      <c r="H395" s="18"/>
      <c r="I395" s="15"/>
      <c r="J395" s="18"/>
      <c r="K395" s="803"/>
      <c r="L395" s="19"/>
      <c r="M395" s="15"/>
      <c r="N395" s="18"/>
      <c r="O395" s="802"/>
      <c r="P395" s="19"/>
      <c r="Q395" s="15"/>
      <c r="R395" s="17"/>
      <c r="S395" s="802"/>
      <c r="T395" s="19"/>
      <c r="U395" s="15"/>
      <c r="V395" s="18"/>
      <c r="W395" s="802"/>
      <c r="X395" s="19"/>
      <c r="Y395" s="15"/>
      <c r="Z395" s="18"/>
      <c r="AA395" s="16"/>
      <c r="AB395" s="19"/>
      <c r="AC395" s="15"/>
      <c r="AD395" s="17"/>
      <c r="AE395" s="16"/>
      <c r="AF395" s="19"/>
      <c r="AG395" s="189" t="s">
        <v>173</v>
      </c>
      <c r="AH395" s="190" t="str">
        <f>IF(AG395&lt;&gt;"",VLOOKUP(AG395,MAGV!$B$6:$G$172,2,0),"")</f>
        <v>Th.Lâm</v>
      </c>
      <c r="AI395" s="44">
        <f t="shared" si="9"/>
        <v>12</v>
      </c>
    </row>
    <row r="396" spans="1:35" ht="12" customHeight="1" x14ac:dyDescent="0.25">
      <c r="A396" s="367"/>
      <c r="B396" s="104">
        <f>SUM(F395:F400,J395:J400,N395:N400,R395:R400,V395:V400,Z395:Z400,AD395:AD400)</f>
        <v>12</v>
      </c>
      <c r="C396" s="993"/>
      <c r="D396" s="78" t="str">
        <f>AG395&amp;".2"</f>
        <v>C11.2</v>
      </c>
      <c r="E396" s="771"/>
      <c r="F396" s="22"/>
      <c r="G396" s="772"/>
      <c r="H396" s="23"/>
      <c r="I396" s="20"/>
      <c r="J396" s="22"/>
      <c r="K396" s="773"/>
      <c r="L396" s="23"/>
      <c r="M396" s="20"/>
      <c r="N396" s="22"/>
      <c r="O396" s="772"/>
      <c r="P396" s="23"/>
      <c r="Q396" s="20"/>
      <c r="R396" s="24"/>
      <c r="S396" s="772"/>
      <c r="T396" s="23"/>
      <c r="U396" s="20"/>
      <c r="V396" s="24"/>
      <c r="W396" s="772"/>
      <c r="X396" s="23"/>
      <c r="Y396" s="20"/>
      <c r="Z396" s="24"/>
      <c r="AA396" s="772"/>
      <c r="AB396" s="23"/>
      <c r="AC396" s="20"/>
      <c r="AD396" s="24"/>
      <c r="AE396" s="772"/>
      <c r="AF396" s="23"/>
      <c r="AH396" s="190" t="str">
        <f>IF(AG396&lt;&gt;"",VLOOKUP(AG396,MAGV!$B$6:$G$172,2,0),"")</f>
        <v/>
      </c>
      <c r="AI396" s="44" t="str">
        <f t="shared" ref="AI396:AI453" si="10">IF(AG396&lt;&gt;"",B397,"")</f>
        <v/>
      </c>
    </row>
    <row r="397" spans="1:35" ht="12.65" customHeight="1" x14ac:dyDescent="0.25">
      <c r="A397" s="367"/>
      <c r="B397" s="102"/>
      <c r="C397" s="990" t="s">
        <v>1</v>
      </c>
      <c r="D397" s="78" t="str">
        <f>AG395&amp;".3"</f>
        <v>C11.3</v>
      </c>
      <c r="E397" s="753"/>
      <c r="F397" s="757"/>
      <c r="G397" s="804"/>
      <c r="H397" s="774"/>
      <c r="I397" s="753"/>
      <c r="J397" s="755"/>
      <c r="K397" s="805"/>
      <c r="L397" s="758"/>
      <c r="M397" s="753" t="s">
        <v>10159</v>
      </c>
      <c r="N397" s="754">
        <v>4</v>
      </c>
      <c r="O397" s="804" t="s">
        <v>497</v>
      </c>
      <c r="P397" s="758"/>
      <c r="Q397" s="753" t="s">
        <v>10159</v>
      </c>
      <c r="R397" s="755">
        <v>4</v>
      </c>
      <c r="S397" s="804" t="s">
        <v>497</v>
      </c>
      <c r="T397" s="758"/>
      <c r="U397" s="753" t="s">
        <v>10159</v>
      </c>
      <c r="V397" s="754">
        <v>4</v>
      </c>
      <c r="W397" s="782" t="s">
        <v>497</v>
      </c>
      <c r="X397" s="758"/>
      <c r="Y397" s="753"/>
      <c r="Z397" s="754"/>
      <c r="AA397" s="757"/>
      <c r="AB397" s="758"/>
      <c r="AC397" s="753"/>
      <c r="AD397" s="755"/>
      <c r="AE397" s="757"/>
      <c r="AF397" s="29"/>
      <c r="AH397" s="190" t="str">
        <f>IF(AG397&lt;&gt;"",VLOOKUP(AG397,MAGV!$B$6:$G$172,2,0),"")</f>
        <v/>
      </c>
      <c r="AI397" s="44" t="str">
        <f t="shared" si="10"/>
        <v/>
      </c>
    </row>
    <row r="398" spans="1:35" ht="12.65" customHeight="1" x14ac:dyDescent="0.25">
      <c r="A398" s="367"/>
      <c r="B398" s="102"/>
      <c r="C398" s="991"/>
      <c r="D398" s="78" t="str">
        <f>AG395&amp;".4"</f>
        <v>C11.4</v>
      </c>
      <c r="E398" s="20"/>
      <c r="F398" s="21"/>
      <c r="G398" s="772"/>
      <c r="H398" s="775"/>
      <c r="I398" s="20"/>
      <c r="J398" s="22"/>
      <c r="K398" s="773"/>
      <c r="L398" s="23"/>
      <c r="M398" s="20"/>
      <c r="N398" s="22"/>
      <c r="O398" s="772" t="s">
        <v>8390</v>
      </c>
      <c r="P398" s="23"/>
      <c r="Q398" s="20"/>
      <c r="R398" s="24"/>
      <c r="S398" s="772" t="s">
        <v>8390</v>
      </c>
      <c r="T398" s="23"/>
      <c r="U398" s="20"/>
      <c r="V398" s="24"/>
      <c r="W398" s="772" t="s">
        <v>8390</v>
      </c>
      <c r="X398" s="23"/>
      <c r="Y398" s="20"/>
      <c r="Z398" s="756"/>
      <c r="AA398" s="776"/>
      <c r="AB398" s="777"/>
      <c r="AC398" s="20"/>
      <c r="AD398" s="24"/>
      <c r="AE398" s="772"/>
      <c r="AF398" s="29"/>
      <c r="AH398" s="190" t="str">
        <f>IF(AG398&lt;&gt;"",VLOOKUP(AG398,MAGV!$B$6:$G$172,2,0),"")</f>
        <v/>
      </c>
      <c r="AI398" s="44" t="str">
        <f t="shared" si="10"/>
        <v/>
      </c>
    </row>
    <row r="399" spans="1:35" ht="9" customHeight="1" x14ac:dyDescent="0.25">
      <c r="A399" s="367"/>
      <c r="B399" s="102"/>
      <c r="C399" s="994" t="s">
        <v>547</v>
      </c>
      <c r="D399" s="78" t="str">
        <f>AG395&amp;".5"</f>
        <v>C11.5</v>
      </c>
      <c r="E399" s="25"/>
      <c r="F399" s="26"/>
      <c r="G399" s="26"/>
      <c r="H399" s="770"/>
      <c r="I399" s="25"/>
      <c r="J399" s="28"/>
      <c r="K399" s="770"/>
      <c r="L399" s="29"/>
      <c r="M399" s="25"/>
      <c r="N399" s="28"/>
      <c r="O399" s="26"/>
      <c r="P399" s="29"/>
      <c r="Q399" s="25"/>
      <c r="R399" s="27"/>
      <c r="S399" s="26"/>
      <c r="T399" s="29"/>
      <c r="U399" s="25"/>
      <c r="V399" s="27"/>
      <c r="W399" s="26"/>
      <c r="X399" s="29"/>
      <c r="Y399" s="25"/>
      <c r="Z399" s="33"/>
      <c r="AA399" s="778"/>
      <c r="AB399" s="779"/>
      <c r="AC399" s="25"/>
      <c r="AD399" s="27"/>
      <c r="AE399" s="26"/>
      <c r="AF399" s="29"/>
      <c r="AH399" s="190" t="str">
        <f>IF(AG399&lt;&gt;"",VLOOKUP(AG399,MAGV!$B$6:$G$172,2,0),"")</f>
        <v/>
      </c>
      <c r="AI399" s="44" t="str">
        <f t="shared" si="10"/>
        <v/>
      </c>
    </row>
    <row r="400" spans="1:35" ht="9" customHeight="1" x14ac:dyDescent="0.25">
      <c r="A400" s="367"/>
      <c r="B400" s="102"/>
      <c r="C400" s="994"/>
      <c r="D400" s="78" t="str">
        <f>AG395&amp;".6"</f>
        <v>C11.6</v>
      </c>
      <c r="E400" s="25"/>
      <c r="F400" s="26"/>
      <c r="G400" s="783"/>
      <c r="H400" s="770"/>
      <c r="I400" s="25"/>
      <c r="J400" s="28"/>
      <c r="K400" s="784"/>
      <c r="L400" s="29"/>
      <c r="M400" s="25"/>
      <c r="N400" s="28"/>
      <c r="O400" s="783"/>
      <c r="P400" s="29"/>
      <c r="Q400" s="25"/>
      <c r="R400" s="27"/>
      <c r="S400" s="783"/>
      <c r="T400" s="29"/>
      <c r="U400" s="25"/>
      <c r="V400" s="27"/>
      <c r="W400" s="783"/>
      <c r="X400" s="29"/>
      <c r="Y400" s="25"/>
      <c r="Z400" s="33"/>
      <c r="AA400" s="793"/>
      <c r="AB400" s="779"/>
      <c r="AC400" s="25"/>
      <c r="AD400" s="27"/>
      <c r="AE400" s="26"/>
      <c r="AF400" s="29"/>
      <c r="AH400" s="190" t="str">
        <f>IF(AG400&lt;&gt;"",VLOOKUP(AG400,MAGV!$B$6:$G$172,2,0),"")</f>
        <v/>
      </c>
      <c r="AI400" s="44" t="str">
        <f t="shared" si="10"/>
        <v/>
      </c>
    </row>
    <row r="401" spans="1:35" ht="12.65" customHeight="1" x14ac:dyDescent="0.25">
      <c r="A401" s="368">
        <v>11</v>
      </c>
      <c r="B401" s="101" t="str">
        <f>IF(AG401&lt;&gt;"",AH401,"")</f>
        <v>Th.Luyện</v>
      </c>
      <c r="C401" s="992" t="s">
        <v>0</v>
      </c>
      <c r="D401" s="79" t="str">
        <f>AG401&amp;".1"</f>
        <v>C05.1</v>
      </c>
      <c r="E401" s="15"/>
      <c r="F401" s="16"/>
      <c r="G401" s="16"/>
      <c r="H401" s="18"/>
      <c r="I401" s="15"/>
      <c r="J401" s="18"/>
      <c r="K401" s="780"/>
      <c r="L401" s="19"/>
      <c r="M401" s="15"/>
      <c r="N401" s="18"/>
      <c r="O401" s="16"/>
      <c r="P401" s="19"/>
      <c r="Q401" s="15"/>
      <c r="R401" s="17"/>
      <c r="S401" s="16"/>
      <c r="T401" s="19"/>
      <c r="U401" s="15"/>
      <c r="V401" s="18"/>
      <c r="W401" s="16"/>
      <c r="X401" s="19"/>
      <c r="Y401" s="15"/>
      <c r="Z401" s="18"/>
      <c r="AA401" s="16"/>
      <c r="AB401" s="19"/>
      <c r="AC401" s="15"/>
      <c r="AD401" s="17"/>
      <c r="AE401" s="16"/>
      <c r="AF401" s="19"/>
      <c r="AG401" s="189" t="s">
        <v>177</v>
      </c>
      <c r="AH401" s="190" t="str">
        <f>IF(AG401&lt;&gt;"",VLOOKUP(AG401,MAGV!$B$6:$G$172,2,0),"")</f>
        <v>Th.Luyện</v>
      </c>
      <c r="AI401" s="44">
        <f t="shared" si="10"/>
        <v>4</v>
      </c>
    </row>
    <row r="402" spans="1:35" ht="12" customHeight="1" x14ac:dyDescent="0.25">
      <c r="A402" s="367"/>
      <c r="B402" s="104">
        <f>SUM(F401:F406,J401:J406,N401:N406,R401:R406,V401:V406,Z401:Z406,AD401:AD406)</f>
        <v>4</v>
      </c>
      <c r="C402" s="993"/>
      <c r="D402" s="78" t="str">
        <f>AG401&amp;".2"</f>
        <v>C05.2</v>
      </c>
      <c r="E402" s="771"/>
      <c r="F402" s="22"/>
      <c r="G402" s="772"/>
      <c r="H402" s="23"/>
      <c r="I402" s="20"/>
      <c r="J402" s="22"/>
      <c r="K402" s="773"/>
      <c r="L402" s="23"/>
      <c r="M402" s="20"/>
      <c r="N402" s="22"/>
      <c r="O402" s="772"/>
      <c r="P402" s="23"/>
      <c r="Q402" s="20"/>
      <c r="R402" s="24"/>
      <c r="S402" s="772"/>
      <c r="T402" s="23"/>
      <c r="U402" s="20"/>
      <c r="V402" s="24"/>
      <c r="W402" s="772"/>
      <c r="X402" s="23"/>
      <c r="Y402" s="20"/>
      <c r="Z402" s="24"/>
      <c r="AA402" s="772"/>
      <c r="AB402" s="23"/>
      <c r="AC402" s="20"/>
      <c r="AD402" s="24"/>
      <c r="AE402" s="772"/>
      <c r="AF402" s="23"/>
      <c r="AH402" s="190" t="str">
        <f>IF(AG402&lt;&gt;"",VLOOKUP(AG402,MAGV!$B$6:$G$172,2,0),"")</f>
        <v/>
      </c>
      <c r="AI402" s="44" t="str">
        <f t="shared" si="10"/>
        <v/>
      </c>
    </row>
    <row r="403" spans="1:35" ht="12.65" customHeight="1" x14ac:dyDescent="0.25">
      <c r="A403" s="367"/>
      <c r="B403" s="102"/>
      <c r="C403" s="990" t="s">
        <v>1</v>
      </c>
      <c r="D403" s="78" t="str">
        <f>AG401&amp;".3"</f>
        <v>C05.3</v>
      </c>
      <c r="E403" s="753"/>
      <c r="F403" s="757"/>
      <c r="G403" s="757"/>
      <c r="H403" s="774"/>
      <c r="I403" s="753" t="s">
        <v>6631</v>
      </c>
      <c r="J403" s="755">
        <v>4</v>
      </c>
      <c r="K403" s="774" t="s">
        <v>242</v>
      </c>
      <c r="L403" s="758"/>
      <c r="M403" s="753"/>
      <c r="N403" s="754"/>
      <c r="O403" s="757"/>
      <c r="P403" s="758"/>
      <c r="Q403" s="753"/>
      <c r="R403" s="755"/>
      <c r="S403" s="782"/>
      <c r="T403" s="758"/>
      <c r="U403" s="753"/>
      <c r="V403" s="754"/>
      <c r="W403" s="757"/>
      <c r="X403" s="758"/>
      <c r="Y403" s="753"/>
      <c r="Z403" s="754"/>
      <c r="AA403" s="757"/>
      <c r="AB403" s="758"/>
      <c r="AC403" s="753"/>
      <c r="AD403" s="755"/>
      <c r="AE403" s="757"/>
      <c r="AF403" s="29"/>
      <c r="AH403" s="190" t="str">
        <f>IF(AG403&lt;&gt;"",VLOOKUP(AG403,MAGV!$B$6:$G$172,2,0),"")</f>
        <v/>
      </c>
      <c r="AI403" s="44" t="str">
        <f t="shared" si="10"/>
        <v/>
      </c>
    </row>
    <row r="404" spans="1:35" ht="12.65" customHeight="1" x14ac:dyDescent="0.25">
      <c r="A404" s="367"/>
      <c r="B404" s="102"/>
      <c r="C404" s="991"/>
      <c r="D404" s="78" t="str">
        <f>AG401&amp;".4"</f>
        <v>C05.4</v>
      </c>
      <c r="E404" s="20"/>
      <c r="F404" s="21"/>
      <c r="G404" s="772"/>
      <c r="H404" s="775"/>
      <c r="I404" s="20"/>
      <c r="J404" s="22"/>
      <c r="K404" s="773" t="s">
        <v>8390</v>
      </c>
      <c r="L404" s="23"/>
      <c r="M404" s="20"/>
      <c r="N404" s="22"/>
      <c r="O404" s="772"/>
      <c r="P404" s="23"/>
      <c r="Q404" s="20"/>
      <c r="R404" s="24"/>
      <c r="S404" s="772"/>
      <c r="T404" s="23"/>
      <c r="U404" s="20"/>
      <c r="V404" s="24"/>
      <c r="W404" s="772"/>
      <c r="X404" s="23"/>
      <c r="Y404" s="20"/>
      <c r="Z404" s="756"/>
      <c r="AA404" s="776"/>
      <c r="AB404" s="777"/>
      <c r="AC404" s="20"/>
      <c r="AD404" s="24"/>
      <c r="AE404" s="772"/>
      <c r="AF404" s="29"/>
      <c r="AH404" s="190" t="str">
        <f>IF(AG404&lt;&gt;"",VLOOKUP(AG404,MAGV!$B$6:$G$172,2,0),"")</f>
        <v/>
      </c>
      <c r="AI404" s="44" t="str">
        <f t="shared" si="10"/>
        <v/>
      </c>
    </row>
    <row r="405" spans="1:35" ht="9" customHeight="1" x14ac:dyDescent="0.25">
      <c r="A405" s="367"/>
      <c r="B405" s="102"/>
      <c r="C405" s="994" t="s">
        <v>547</v>
      </c>
      <c r="D405" s="78" t="str">
        <f>AG401&amp;".5"</f>
        <v>C05.5</v>
      </c>
      <c r="E405" s="25"/>
      <c r="F405" s="26"/>
      <c r="G405" s="26"/>
      <c r="H405" s="770"/>
      <c r="I405" s="25"/>
      <c r="J405" s="28"/>
      <c r="K405" s="770"/>
      <c r="L405" s="29"/>
      <c r="M405" s="25"/>
      <c r="N405" s="28"/>
      <c r="O405" s="26"/>
      <c r="P405" s="29"/>
      <c r="Q405" s="25"/>
      <c r="R405" s="27"/>
      <c r="S405" s="26"/>
      <c r="T405" s="29"/>
      <c r="U405" s="25"/>
      <c r="V405" s="27"/>
      <c r="W405" s="26"/>
      <c r="X405" s="29"/>
      <c r="Y405" s="25"/>
      <c r="Z405" s="33"/>
      <c r="AA405" s="778"/>
      <c r="AB405" s="779"/>
      <c r="AC405" s="25"/>
      <c r="AD405" s="27"/>
      <c r="AE405" s="26"/>
      <c r="AF405" s="29"/>
      <c r="AH405" s="190" t="str">
        <f>IF(AG405&lt;&gt;"",VLOOKUP(AG405,MAGV!$B$6:$G$172,2,0),"")</f>
        <v/>
      </c>
      <c r="AI405" s="44" t="str">
        <f t="shared" si="10"/>
        <v/>
      </c>
    </row>
    <row r="406" spans="1:35" ht="9" customHeight="1" x14ac:dyDescent="0.25">
      <c r="A406" s="367"/>
      <c r="B406" s="102"/>
      <c r="C406" s="994"/>
      <c r="D406" s="78" t="str">
        <f>AG401&amp;".6"</f>
        <v>C05.6</v>
      </c>
      <c r="E406" s="25"/>
      <c r="F406" s="26"/>
      <c r="G406" s="783"/>
      <c r="H406" s="770"/>
      <c r="I406" s="25"/>
      <c r="J406" s="28"/>
      <c r="K406" s="784"/>
      <c r="L406" s="29"/>
      <c r="M406" s="25"/>
      <c r="N406" s="28"/>
      <c r="O406" s="783"/>
      <c r="P406" s="29"/>
      <c r="Q406" s="25"/>
      <c r="R406" s="27"/>
      <c r="S406" s="783"/>
      <c r="T406" s="29"/>
      <c r="U406" s="25"/>
      <c r="V406" s="27"/>
      <c r="W406" s="783"/>
      <c r="X406" s="29"/>
      <c r="Y406" s="25"/>
      <c r="Z406" s="33"/>
      <c r="AA406" s="793"/>
      <c r="AB406" s="779"/>
      <c r="AC406" s="25"/>
      <c r="AD406" s="27"/>
      <c r="AE406" s="783"/>
      <c r="AF406" s="29"/>
      <c r="AH406" s="190" t="str">
        <f>IF(AG406&lt;&gt;"",VLOOKUP(AG406,MAGV!$B$6:$G$172,2,0),"")</f>
        <v/>
      </c>
      <c r="AI406" s="44" t="str">
        <f t="shared" si="10"/>
        <v/>
      </c>
    </row>
    <row r="407" spans="1:35" ht="12.65" customHeight="1" x14ac:dyDescent="0.25">
      <c r="A407" s="368">
        <v>12</v>
      </c>
      <c r="B407" s="101" t="str">
        <f>IF(AG407&lt;&gt;"",AH407,"")</f>
        <v>Th.Nghĩa</v>
      </c>
      <c r="C407" s="992" t="s">
        <v>0</v>
      </c>
      <c r="D407" s="79" t="str">
        <f>AG407&amp;".1"</f>
        <v>C20.1</v>
      </c>
      <c r="E407" s="15"/>
      <c r="F407" s="16"/>
      <c r="G407" s="16"/>
      <c r="H407" s="18"/>
      <c r="I407" s="15"/>
      <c r="J407" s="18"/>
      <c r="K407" s="780"/>
      <c r="L407" s="19"/>
      <c r="M407" s="15"/>
      <c r="N407" s="18"/>
      <c r="O407" s="16"/>
      <c r="P407" s="19"/>
      <c r="Q407" s="15"/>
      <c r="R407" s="17"/>
      <c r="S407" s="16"/>
      <c r="T407" s="19"/>
      <c r="U407" s="15"/>
      <c r="V407" s="18"/>
      <c r="W407" s="16"/>
      <c r="X407" s="19"/>
      <c r="Y407" s="15"/>
      <c r="Z407" s="18"/>
      <c r="AA407" s="16"/>
      <c r="AB407" s="19"/>
      <c r="AC407" s="15"/>
      <c r="AD407" s="17"/>
      <c r="AE407" s="16"/>
      <c r="AF407" s="19"/>
      <c r="AG407" s="189" t="s">
        <v>181</v>
      </c>
      <c r="AH407" s="190" t="str">
        <f>IF(AG407&lt;&gt;"",VLOOKUP(AG407,MAGV!$B$6:$G$172,2,0),"")</f>
        <v>Th.Nghĩa</v>
      </c>
      <c r="AI407" s="44">
        <f t="shared" si="10"/>
        <v>12</v>
      </c>
    </row>
    <row r="408" spans="1:35" ht="12" customHeight="1" x14ac:dyDescent="0.25">
      <c r="A408" s="367"/>
      <c r="B408" s="104">
        <f>SUM(F407:F412,J407:J412,N407:N412,R407:R412,V407:V412,Z407:Z412,AD407:AD412)</f>
        <v>12</v>
      </c>
      <c r="C408" s="993"/>
      <c r="D408" s="78" t="str">
        <f>AG407&amp;".2"</f>
        <v>C20.2</v>
      </c>
      <c r="E408" s="771"/>
      <c r="F408" s="22"/>
      <c r="G408" s="772"/>
      <c r="H408" s="23"/>
      <c r="I408" s="20"/>
      <c r="J408" s="22"/>
      <c r="K408" s="773"/>
      <c r="L408" s="23"/>
      <c r="M408" s="20"/>
      <c r="N408" s="22"/>
      <c r="O408" s="772"/>
      <c r="P408" s="23"/>
      <c r="Q408" s="20"/>
      <c r="R408" s="24"/>
      <c r="S408" s="772"/>
      <c r="T408" s="23"/>
      <c r="U408" s="20"/>
      <c r="V408" s="24"/>
      <c r="W408" s="772"/>
      <c r="X408" s="23"/>
      <c r="Y408" s="20"/>
      <c r="Z408" s="24"/>
      <c r="AA408" s="772"/>
      <c r="AB408" s="23"/>
      <c r="AC408" s="20"/>
      <c r="AD408" s="24"/>
      <c r="AE408" s="772"/>
      <c r="AF408" s="23"/>
      <c r="AH408" s="190" t="str">
        <f>IF(AG408&lt;&gt;"",VLOOKUP(AG408,MAGV!$B$6:$G$172,2,0),"")</f>
        <v/>
      </c>
      <c r="AI408" s="44" t="str">
        <f t="shared" si="10"/>
        <v/>
      </c>
    </row>
    <row r="409" spans="1:35" ht="12.65" customHeight="1" x14ac:dyDescent="0.25">
      <c r="A409" s="367"/>
      <c r="B409" s="102"/>
      <c r="C409" s="990" t="s">
        <v>1</v>
      </c>
      <c r="D409" s="78" t="str">
        <f>AG407&amp;".3"</f>
        <v>C20.3</v>
      </c>
      <c r="E409" s="753"/>
      <c r="F409" s="757"/>
      <c r="G409" s="757"/>
      <c r="H409" s="774"/>
      <c r="I409" s="753" t="s">
        <v>6631</v>
      </c>
      <c r="J409" s="755">
        <v>4</v>
      </c>
      <c r="K409" s="774" t="s">
        <v>246</v>
      </c>
      <c r="L409" s="758"/>
      <c r="M409" s="789" t="s">
        <v>6631</v>
      </c>
      <c r="N409" s="754">
        <v>4</v>
      </c>
      <c r="O409" s="757" t="s">
        <v>246</v>
      </c>
      <c r="P409" s="758"/>
      <c r="Q409" s="753"/>
      <c r="R409" s="755"/>
      <c r="S409" s="757"/>
      <c r="T409" s="758"/>
      <c r="U409" s="753" t="s">
        <v>6631</v>
      </c>
      <c r="V409" s="754">
        <v>4</v>
      </c>
      <c r="W409" s="757" t="s">
        <v>246</v>
      </c>
      <c r="X409" s="758"/>
      <c r="Y409" s="753"/>
      <c r="Z409" s="754"/>
      <c r="AA409" s="757"/>
      <c r="AB409" s="758"/>
      <c r="AC409" s="753"/>
      <c r="AD409" s="755"/>
      <c r="AE409" s="757"/>
      <c r="AF409" s="29"/>
      <c r="AH409" s="190" t="str">
        <f>IF(AG409&lt;&gt;"",VLOOKUP(AG409,MAGV!$B$6:$G$172,2,0),"")</f>
        <v/>
      </c>
      <c r="AI409" s="44" t="str">
        <f t="shared" si="10"/>
        <v/>
      </c>
    </row>
    <row r="410" spans="1:35" ht="12.65" customHeight="1" x14ac:dyDescent="0.25">
      <c r="A410" s="367"/>
      <c r="B410" s="102"/>
      <c r="C410" s="991"/>
      <c r="D410" s="78" t="str">
        <f>AG407&amp;".4"</f>
        <v>C20.4</v>
      </c>
      <c r="E410" s="20"/>
      <c r="F410" s="21"/>
      <c r="G410" s="772"/>
      <c r="H410" s="775"/>
      <c r="I410" s="20"/>
      <c r="J410" s="22"/>
      <c r="K410" s="773" t="s">
        <v>8389</v>
      </c>
      <c r="L410" s="23"/>
      <c r="M410" s="20"/>
      <c r="N410" s="22"/>
      <c r="O410" s="772" t="s">
        <v>8389</v>
      </c>
      <c r="P410" s="23"/>
      <c r="Q410" s="20"/>
      <c r="R410" s="24"/>
      <c r="S410" s="772"/>
      <c r="T410" s="23"/>
      <c r="U410" s="20"/>
      <c r="V410" s="24"/>
      <c r="W410" s="772" t="s">
        <v>8389</v>
      </c>
      <c r="X410" s="23"/>
      <c r="Y410" s="20"/>
      <c r="Z410" s="756"/>
      <c r="AA410" s="776"/>
      <c r="AB410" s="777"/>
      <c r="AC410" s="20"/>
      <c r="AD410" s="24"/>
      <c r="AE410" s="772"/>
      <c r="AF410" s="29"/>
      <c r="AH410" s="190" t="str">
        <f>IF(AG410&lt;&gt;"",VLOOKUP(AG410,MAGV!$B$6:$G$172,2,0),"")</f>
        <v/>
      </c>
      <c r="AI410" s="44" t="str">
        <f t="shared" si="10"/>
        <v/>
      </c>
    </row>
    <row r="411" spans="1:35" ht="9" customHeight="1" x14ac:dyDescent="0.25">
      <c r="A411" s="367"/>
      <c r="B411" s="102"/>
      <c r="C411" s="994" t="s">
        <v>547</v>
      </c>
      <c r="D411" s="78" t="str">
        <f>AG407&amp;".5"</f>
        <v>C20.5</v>
      </c>
      <c r="E411" s="25"/>
      <c r="F411" s="26"/>
      <c r="G411" s="26"/>
      <c r="H411" s="770"/>
      <c r="I411" s="25"/>
      <c r="J411" s="28"/>
      <c r="K411" s="770"/>
      <c r="L411" s="29"/>
      <c r="M411" s="25"/>
      <c r="N411" s="28"/>
      <c r="O411" s="26"/>
      <c r="P411" s="29"/>
      <c r="Q411" s="25"/>
      <c r="R411" s="27"/>
      <c r="S411" s="26"/>
      <c r="T411" s="29"/>
      <c r="U411" s="25"/>
      <c r="V411" s="27"/>
      <c r="W411" s="26"/>
      <c r="X411" s="29"/>
      <c r="Y411" s="25"/>
      <c r="Z411" s="33"/>
      <c r="AA411" s="778"/>
      <c r="AB411" s="779"/>
      <c r="AC411" s="25"/>
      <c r="AD411" s="27"/>
      <c r="AE411" s="26"/>
      <c r="AF411" s="29"/>
      <c r="AH411" s="190" t="str">
        <f>IF(AG411&lt;&gt;"",VLOOKUP(AG411,MAGV!$B$6:$G$172,2,0),"")</f>
        <v/>
      </c>
      <c r="AI411" s="44" t="str">
        <f t="shared" si="10"/>
        <v/>
      </c>
    </row>
    <row r="412" spans="1:35" ht="9" customHeight="1" x14ac:dyDescent="0.25">
      <c r="A412" s="367"/>
      <c r="B412" s="102"/>
      <c r="C412" s="994"/>
      <c r="D412" s="78" t="str">
        <f>AG407&amp;".6"</f>
        <v>C20.6</v>
      </c>
      <c r="E412" s="25"/>
      <c r="F412" s="26"/>
      <c r="G412" s="783"/>
      <c r="H412" s="770"/>
      <c r="I412" s="25"/>
      <c r="J412" s="28"/>
      <c r="K412" s="784"/>
      <c r="L412" s="29"/>
      <c r="M412" s="25"/>
      <c r="N412" s="28"/>
      <c r="O412" s="783"/>
      <c r="P412" s="29"/>
      <c r="Q412" s="25"/>
      <c r="R412" s="27"/>
      <c r="S412" s="783"/>
      <c r="T412" s="29"/>
      <c r="U412" s="25"/>
      <c r="V412" s="27"/>
      <c r="W412" s="26"/>
      <c r="X412" s="29"/>
      <c r="Y412" s="25"/>
      <c r="Z412" s="33"/>
      <c r="AA412" s="778"/>
      <c r="AB412" s="779"/>
      <c r="AC412" s="25"/>
      <c r="AD412" s="27"/>
      <c r="AE412" s="26"/>
      <c r="AF412" s="29"/>
      <c r="AH412" s="190" t="str">
        <f>IF(AG412&lt;&gt;"",VLOOKUP(AG412,MAGV!$B$6:$G$172,2,0),"")</f>
        <v/>
      </c>
      <c r="AI412" s="44" t="str">
        <f t="shared" si="10"/>
        <v/>
      </c>
    </row>
    <row r="413" spans="1:35" ht="12.65" customHeight="1" x14ac:dyDescent="0.25">
      <c r="A413" s="368">
        <v>13</v>
      </c>
      <c r="B413" s="101" t="str">
        <f>IF(AG413&lt;&gt;"",AH413,"")</f>
        <v>Th.Thanh</v>
      </c>
      <c r="C413" s="992" t="s">
        <v>0</v>
      </c>
      <c r="D413" s="79" t="str">
        <f>AG413&amp;".1"</f>
        <v>C14.1</v>
      </c>
      <c r="E413" s="15"/>
      <c r="F413" s="16"/>
      <c r="G413" s="802"/>
      <c r="H413" s="18"/>
      <c r="I413" s="15"/>
      <c r="J413" s="18"/>
      <c r="K413" s="803"/>
      <c r="L413" s="19"/>
      <c r="M413" s="15"/>
      <c r="N413" s="18"/>
      <c r="O413" s="792"/>
      <c r="P413" s="19"/>
      <c r="Q413" s="15"/>
      <c r="R413" s="17"/>
      <c r="S413" s="802"/>
      <c r="T413" s="19"/>
      <c r="U413" s="15"/>
      <c r="V413" s="18"/>
      <c r="W413" s="802"/>
      <c r="X413" s="19"/>
      <c r="Y413" s="15"/>
      <c r="Z413" s="18"/>
      <c r="AA413" s="16"/>
      <c r="AB413" s="19"/>
      <c r="AC413" s="15"/>
      <c r="AD413" s="17"/>
      <c r="AE413" s="16"/>
      <c r="AF413" s="19"/>
      <c r="AG413" s="189" t="s">
        <v>184</v>
      </c>
      <c r="AH413" s="190" t="str">
        <f>IF(AG413&lt;&gt;"",VLOOKUP(AG413,MAGV!$B$6:$G$172,2,0),"")</f>
        <v>Th.Thanh</v>
      </c>
      <c r="AI413" s="44">
        <f t="shared" si="10"/>
        <v>4</v>
      </c>
    </row>
    <row r="414" spans="1:35" ht="12" customHeight="1" x14ac:dyDescent="0.25">
      <c r="A414" s="367"/>
      <c r="B414" s="104">
        <f>SUM(F413:F418,J413:J418,N413:N418,R413:R418,V413:V418,Z413:Z418,AD413:AD418)</f>
        <v>4</v>
      </c>
      <c r="C414" s="993"/>
      <c r="D414" s="78" t="str">
        <f>AG413&amp;".2"</f>
        <v>C14.2</v>
      </c>
      <c r="E414" s="771"/>
      <c r="F414" s="22"/>
      <c r="G414" s="772"/>
      <c r="H414" s="23"/>
      <c r="I414" s="20"/>
      <c r="J414" s="22"/>
      <c r="K414" s="773"/>
      <c r="L414" s="23"/>
      <c r="M414" s="20"/>
      <c r="N414" s="22"/>
      <c r="O414" s="772"/>
      <c r="P414" s="23"/>
      <c r="Q414" s="20"/>
      <c r="R414" s="24"/>
      <c r="S414" s="772"/>
      <c r="T414" s="23"/>
      <c r="U414" s="20"/>
      <c r="V414" s="24"/>
      <c r="W414" s="772"/>
      <c r="X414" s="23"/>
      <c r="Y414" s="20"/>
      <c r="Z414" s="24"/>
      <c r="AA414" s="772"/>
      <c r="AB414" s="23"/>
      <c r="AC414" s="20"/>
      <c r="AD414" s="24"/>
      <c r="AE414" s="772"/>
      <c r="AF414" s="23"/>
      <c r="AH414" s="190" t="str">
        <f>IF(AG414&lt;&gt;"",VLOOKUP(AG414,MAGV!$B$6:$G$172,2,0),"")</f>
        <v/>
      </c>
      <c r="AI414" s="44" t="str">
        <f t="shared" si="10"/>
        <v/>
      </c>
    </row>
    <row r="415" spans="1:35" ht="12" customHeight="1" x14ac:dyDescent="0.25">
      <c r="A415" s="367"/>
      <c r="B415" s="102"/>
      <c r="C415" s="990" t="s">
        <v>1</v>
      </c>
      <c r="D415" s="78" t="str">
        <f>AG413&amp;".3"</f>
        <v>C14.3</v>
      </c>
      <c r="E415" s="753"/>
      <c r="F415" s="757"/>
      <c r="G415" s="804"/>
      <c r="H415" s="774"/>
      <c r="I415" s="753"/>
      <c r="J415" s="755"/>
      <c r="K415" s="805"/>
      <c r="L415" s="758"/>
      <c r="M415" s="753"/>
      <c r="N415" s="754"/>
      <c r="O415" s="804"/>
      <c r="P415" s="758"/>
      <c r="Q415" s="753"/>
      <c r="R415" s="755"/>
      <c r="S415" s="804"/>
      <c r="T415" s="758"/>
      <c r="U415" s="753" t="s">
        <v>6613</v>
      </c>
      <c r="V415" s="754">
        <v>4</v>
      </c>
      <c r="W415" s="804" t="s">
        <v>232</v>
      </c>
      <c r="X415" s="758"/>
      <c r="Y415" s="753"/>
      <c r="Z415" s="754"/>
      <c r="AA415" s="757"/>
      <c r="AB415" s="758"/>
      <c r="AC415" s="753"/>
      <c r="AD415" s="755"/>
      <c r="AE415" s="757"/>
      <c r="AF415" s="29"/>
      <c r="AH415" s="190" t="str">
        <f>IF(AG415&lt;&gt;"",VLOOKUP(AG415,MAGV!$B$6:$G$172,2,0),"")</f>
        <v/>
      </c>
      <c r="AI415" s="44" t="str">
        <f t="shared" si="10"/>
        <v/>
      </c>
    </row>
    <row r="416" spans="1:35" ht="12" customHeight="1" x14ac:dyDescent="0.25">
      <c r="A416" s="367"/>
      <c r="B416" s="102"/>
      <c r="C416" s="991"/>
      <c r="D416" s="78" t="str">
        <f>AG413&amp;".4"</f>
        <v>C14.4</v>
      </c>
      <c r="E416" s="20"/>
      <c r="F416" s="21"/>
      <c r="G416" s="772"/>
      <c r="H416" s="775"/>
      <c r="I416" s="20"/>
      <c r="J416" s="22"/>
      <c r="K416" s="773"/>
      <c r="L416" s="23"/>
      <c r="M416" s="20"/>
      <c r="N416" s="22"/>
      <c r="O416" s="772"/>
      <c r="P416" s="23"/>
      <c r="Q416" s="20"/>
      <c r="R416" s="24"/>
      <c r="S416" s="772"/>
      <c r="T416" s="23"/>
      <c r="U416" s="20"/>
      <c r="V416" s="24"/>
      <c r="W416" s="772" t="s">
        <v>9997</v>
      </c>
      <c r="X416" s="23"/>
      <c r="Y416" s="20"/>
      <c r="Z416" s="756"/>
      <c r="AA416" s="776"/>
      <c r="AB416" s="777"/>
      <c r="AC416" s="20"/>
      <c r="AD416" s="24"/>
      <c r="AE416" s="772"/>
      <c r="AF416" s="29"/>
      <c r="AH416" s="190" t="str">
        <f>IF(AG416&lt;&gt;"",VLOOKUP(AG416,MAGV!$B$6:$G$172,2,0),"")</f>
        <v/>
      </c>
      <c r="AI416" s="44" t="str">
        <f t="shared" si="10"/>
        <v/>
      </c>
    </row>
    <row r="417" spans="1:35" ht="12" customHeight="1" x14ac:dyDescent="0.25">
      <c r="A417" s="367"/>
      <c r="B417" s="102"/>
      <c r="C417" s="994" t="s">
        <v>547</v>
      </c>
      <c r="D417" s="78" t="str">
        <f>AG413&amp;".5"</f>
        <v>C14.5</v>
      </c>
      <c r="E417" s="25"/>
      <c r="F417" s="26"/>
      <c r="G417" s="26"/>
      <c r="H417" s="770"/>
      <c r="I417" s="25"/>
      <c r="J417" s="28"/>
      <c r="K417" s="770"/>
      <c r="L417" s="29"/>
      <c r="M417" s="25"/>
      <c r="N417" s="28"/>
      <c r="O417" s="26"/>
      <c r="P417" s="29"/>
      <c r="Q417" s="25"/>
      <c r="R417" s="27"/>
      <c r="S417" s="26"/>
      <c r="T417" s="29"/>
      <c r="U417" s="25"/>
      <c r="V417" s="27"/>
      <c r="W417" s="26"/>
      <c r="X417" s="29"/>
      <c r="Y417" s="25"/>
      <c r="Z417" s="33"/>
      <c r="AA417" s="778"/>
      <c r="AB417" s="779"/>
      <c r="AC417" s="25"/>
      <c r="AD417" s="27"/>
      <c r="AE417" s="26"/>
      <c r="AF417" s="29"/>
      <c r="AH417" s="190" t="str">
        <f>IF(AG417&lt;&gt;"",VLOOKUP(AG417,MAGV!$B$6:$G$172,2,0),"")</f>
        <v/>
      </c>
      <c r="AI417" s="44" t="str">
        <f t="shared" si="10"/>
        <v/>
      </c>
    </row>
    <row r="418" spans="1:35" ht="12" customHeight="1" x14ac:dyDescent="0.25">
      <c r="A418" s="369"/>
      <c r="B418" s="103"/>
      <c r="C418" s="995"/>
      <c r="D418" s="78" t="str">
        <f>AG413&amp;".6"</f>
        <v>C14.6</v>
      </c>
      <c r="E418" s="40"/>
      <c r="F418" s="350"/>
      <c r="G418" s="759"/>
      <c r="H418" s="785"/>
      <c r="I418" s="40"/>
      <c r="J418" s="42"/>
      <c r="K418" s="786"/>
      <c r="L418" s="349"/>
      <c r="M418" s="40"/>
      <c r="N418" s="42"/>
      <c r="O418" s="759"/>
      <c r="P418" s="349"/>
      <c r="Q418" s="40"/>
      <c r="R418" s="41"/>
      <c r="S418" s="759"/>
      <c r="T418" s="349"/>
      <c r="U418" s="40"/>
      <c r="V418" s="41"/>
      <c r="W418" s="759"/>
      <c r="X418" s="349"/>
      <c r="Y418" s="40"/>
      <c r="Z418" s="43"/>
      <c r="AA418" s="790"/>
      <c r="AB418" s="788"/>
      <c r="AC418" s="40"/>
      <c r="AD418" s="41"/>
      <c r="AE418" s="759"/>
      <c r="AF418" s="29"/>
      <c r="AH418" s="190" t="str">
        <f>IF(AG418&lt;&gt;"",VLOOKUP(AG418,MAGV!$B$6:$G$172,2,0),"")</f>
        <v/>
      </c>
      <c r="AI418" s="44" t="str">
        <f t="shared" si="10"/>
        <v/>
      </c>
    </row>
    <row r="419" spans="1:35" ht="12" customHeight="1" x14ac:dyDescent="0.25">
      <c r="A419" s="368">
        <v>14</v>
      </c>
      <c r="B419" s="101" t="str">
        <f>IF(AG419&lt;&gt;"",AH419,"")</f>
        <v>Th.Thể</v>
      </c>
      <c r="C419" s="992" t="s">
        <v>0</v>
      </c>
      <c r="D419" s="79" t="str">
        <f>AG419&amp;".1"</f>
        <v>C07.1</v>
      </c>
      <c r="E419" s="15"/>
      <c r="F419" s="16"/>
      <c r="G419" s="16"/>
      <c r="H419" s="18"/>
      <c r="I419" s="15"/>
      <c r="J419" s="18"/>
      <c r="K419" s="780"/>
      <c r="L419" s="19"/>
      <c r="M419" s="15"/>
      <c r="N419" s="18"/>
      <c r="O419" s="16"/>
      <c r="P419" s="19"/>
      <c r="Q419" s="15"/>
      <c r="R419" s="17"/>
      <c r="S419" s="16"/>
      <c r="T419" s="19"/>
      <c r="U419" s="15"/>
      <c r="V419" s="18"/>
      <c r="W419" s="16"/>
      <c r="X419" s="19"/>
      <c r="Y419" s="15"/>
      <c r="Z419" s="18"/>
      <c r="AA419" s="16"/>
      <c r="AB419" s="19"/>
      <c r="AC419" s="15"/>
      <c r="AD419" s="17"/>
      <c r="AE419" s="16"/>
      <c r="AF419" s="19"/>
      <c r="AG419" s="189" t="s">
        <v>186</v>
      </c>
      <c r="AH419" s="190" t="str">
        <f>IF(AG419&lt;&gt;"",VLOOKUP(AG419,MAGV!$B$6:$G$172,2,0),"")</f>
        <v>Th.Thể</v>
      </c>
      <c r="AI419" s="44">
        <f t="shared" si="10"/>
        <v>0</v>
      </c>
    </row>
    <row r="420" spans="1:35" ht="12" customHeight="1" x14ac:dyDescent="0.25">
      <c r="A420" s="367"/>
      <c r="B420" s="104">
        <f>SUM(F419:F424,J419:J424,N419:N424,R419:R424,V419:V424,Z419:Z424,AD419:AD424)</f>
        <v>0</v>
      </c>
      <c r="C420" s="993"/>
      <c r="D420" s="78" t="str">
        <f>AG419&amp;".2"</f>
        <v>C07.2</v>
      </c>
      <c r="E420" s="771"/>
      <c r="F420" s="22"/>
      <c r="G420" s="772"/>
      <c r="H420" s="23"/>
      <c r="I420" s="20"/>
      <c r="J420" s="22"/>
      <c r="K420" s="773"/>
      <c r="L420" s="23"/>
      <c r="M420" s="20"/>
      <c r="N420" s="22"/>
      <c r="O420" s="772"/>
      <c r="P420" s="23"/>
      <c r="Q420" s="20"/>
      <c r="R420" s="24"/>
      <c r="S420" s="772"/>
      <c r="T420" s="23"/>
      <c r="U420" s="20"/>
      <c r="V420" s="24"/>
      <c r="W420" s="772"/>
      <c r="X420" s="23"/>
      <c r="Y420" s="20"/>
      <c r="Z420" s="24"/>
      <c r="AA420" s="772"/>
      <c r="AB420" s="23"/>
      <c r="AC420" s="20"/>
      <c r="AD420" s="24"/>
      <c r="AE420" s="772"/>
      <c r="AF420" s="23"/>
      <c r="AH420" s="190" t="str">
        <f>IF(AG420&lt;&gt;"",VLOOKUP(AG420,MAGV!$B$6:$G$172,2,0),"")</f>
        <v/>
      </c>
      <c r="AI420" s="44" t="str">
        <f t="shared" si="10"/>
        <v/>
      </c>
    </row>
    <row r="421" spans="1:35" ht="12.65" customHeight="1" x14ac:dyDescent="0.25">
      <c r="A421" s="367"/>
      <c r="B421" s="102"/>
      <c r="C421" s="990" t="s">
        <v>1</v>
      </c>
      <c r="D421" s="78" t="str">
        <f>AG419&amp;".3"</f>
        <v>C07.3</v>
      </c>
      <c r="E421" s="753"/>
      <c r="F421" s="757"/>
      <c r="G421" s="757"/>
      <c r="H421" s="774"/>
      <c r="I421" s="753"/>
      <c r="J421" s="755"/>
      <c r="K421" s="774"/>
      <c r="L421" s="758"/>
      <c r="M421" s="753"/>
      <c r="N421" s="754"/>
      <c r="O421" s="757"/>
      <c r="P421" s="758"/>
      <c r="Q421" s="753"/>
      <c r="R421" s="755"/>
      <c r="S421" s="757"/>
      <c r="T421" s="758"/>
      <c r="U421" s="753"/>
      <c r="V421" s="754"/>
      <c r="W421" s="757"/>
      <c r="X421" s="758"/>
      <c r="Y421" s="753"/>
      <c r="Z421" s="754"/>
      <c r="AA421" s="757"/>
      <c r="AB421" s="758"/>
      <c r="AC421" s="753"/>
      <c r="AD421" s="755"/>
      <c r="AE421" s="757"/>
      <c r="AF421" s="29"/>
      <c r="AH421" s="190" t="str">
        <f>IF(AG421&lt;&gt;"",VLOOKUP(AG421,MAGV!$B$6:$G$172,2,0),"")</f>
        <v/>
      </c>
      <c r="AI421" s="44" t="str">
        <f t="shared" si="10"/>
        <v/>
      </c>
    </row>
    <row r="422" spans="1:35" ht="12.65" customHeight="1" x14ac:dyDescent="0.25">
      <c r="A422" s="367"/>
      <c r="B422" s="102"/>
      <c r="C422" s="991"/>
      <c r="D422" s="78" t="str">
        <f>AG419&amp;".4"</f>
        <v>C07.4</v>
      </c>
      <c r="E422" s="20"/>
      <c r="F422" s="21"/>
      <c r="G422" s="772"/>
      <c r="H422" s="775"/>
      <c r="I422" s="20"/>
      <c r="J422" s="22"/>
      <c r="K422" s="773"/>
      <c r="L422" s="23"/>
      <c r="M422" s="20"/>
      <c r="N422" s="22"/>
      <c r="O422" s="772"/>
      <c r="P422" s="23"/>
      <c r="Q422" s="20"/>
      <c r="R422" s="24"/>
      <c r="S422" s="772"/>
      <c r="T422" s="23"/>
      <c r="U422" s="20"/>
      <c r="V422" s="24"/>
      <c r="W422" s="772"/>
      <c r="X422" s="23"/>
      <c r="Y422" s="20"/>
      <c r="Z422" s="756"/>
      <c r="AA422" s="776"/>
      <c r="AB422" s="777"/>
      <c r="AC422" s="20"/>
      <c r="AD422" s="24"/>
      <c r="AE422" s="772"/>
      <c r="AF422" s="29"/>
      <c r="AH422" s="190" t="str">
        <f>IF(AG422&lt;&gt;"",VLOOKUP(AG422,MAGV!$B$6:$G$172,2,0),"")</f>
        <v/>
      </c>
      <c r="AI422" s="44" t="str">
        <f t="shared" si="10"/>
        <v/>
      </c>
    </row>
    <row r="423" spans="1:35" ht="12.65" customHeight="1" x14ac:dyDescent="0.25">
      <c r="A423" s="367"/>
      <c r="B423" s="102"/>
      <c r="C423" s="994" t="s">
        <v>547</v>
      </c>
      <c r="D423" s="78" t="str">
        <f>AG419&amp;".5"</f>
        <v>C07.5</v>
      </c>
      <c r="E423" s="25"/>
      <c r="F423" s="26"/>
      <c r="G423" s="26"/>
      <c r="H423" s="770"/>
      <c r="I423" s="25"/>
      <c r="J423" s="28"/>
      <c r="K423" s="770"/>
      <c r="L423" s="29"/>
      <c r="M423" s="25"/>
      <c r="N423" s="28"/>
      <c r="O423" s="26"/>
      <c r="P423" s="29"/>
      <c r="Q423" s="25"/>
      <c r="R423" s="27"/>
      <c r="S423" s="26"/>
      <c r="T423" s="29"/>
      <c r="U423" s="25"/>
      <c r="V423" s="27"/>
      <c r="W423" s="26"/>
      <c r="X423" s="29"/>
      <c r="Y423" s="25"/>
      <c r="Z423" s="33"/>
      <c r="AA423" s="778"/>
      <c r="AB423" s="779"/>
      <c r="AC423" s="25"/>
      <c r="AD423" s="27"/>
      <c r="AE423" s="26"/>
      <c r="AF423" s="29"/>
      <c r="AH423" s="190" t="str">
        <f>IF(AG423&lt;&gt;"",VLOOKUP(AG423,MAGV!$B$6:$G$172,2,0),"")</f>
        <v/>
      </c>
      <c r="AI423" s="44" t="str">
        <f t="shared" si="10"/>
        <v/>
      </c>
    </row>
    <row r="424" spans="1:35" ht="12" customHeight="1" x14ac:dyDescent="0.25">
      <c r="A424" s="369"/>
      <c r="B424" s="103"/>
      <c r="C424" s="995"/>
      <c r="D424" s="78" t="str">
        <f>AG419&amp;".6"</f>
        <v>C07.6</v>
      </c>
      <c r="E424" s="40"/>
      <c r="F424" s="350"/>
      <c r="G424" s="759"/>
      <c r="H424" s="785"/>
      <c r="I424" s="40"/>
      <c r="J424" s="42"/>
      <c r="K424" s="786"/>
      <c r="L424" s="349"/>
      <c r="M424" s="40"/>
      <c r="N424" s="42"/>
      <c r="O424" s="759"/>
      <c r="P424" s="349"/>
      <c r="Q424" s="40"/>
      <c r="R424" s="41"/>
      <c r="S424" s="759"/>
      <c r="T424" s="349"/>
      <c r="U424" s="40"/>
      <c r="V424" s="41"/>
      <c r="W424" s="759"/>
      <c r="X424" s="349"/>
      <c r="Y424" s="40"/>
      <c r="Z424" s="43"/>
      <c r="AA424" s="790"/>
      <c r="AB424" s="788"/>
      <c r="AC424" s="40"/>
      <c r="AD424" s="41"/>
      <c r="AE424" s="350"/>
      <c r="AF424" s="29"/>
      <c r="AH424" s="190" t="str">
        <f>IF(AG424&lt;&gt;"",VLOOKUP(AG424,MAGV!$B$6:$G$172,2,0),"")</f>
        <v/>
      </c>
      <c r="AI424" s="44" t="str">
        <f t="shared" si="10"/>
        <v/>
      </c>
    </row>
    <row r="425" spans="1:35" ht="12" customHeight="1" x14ac:dyDescent="0.25">
      <c r="A425" s="367"/>
      <c r="B425" s="102"/>
      <c r="C425" s="131"/>
      <c r="D425" s="79" t="str">
        <f>AG425&amp;".1"</f>
        <v>.1</v>
      </c>
      <c r="E425" s="25"/>
      <c r="F425" s="26"/>
      <c r="G425" s="26"/>
      <c r="H425" s="26"/>
      <c r="I425" s="25"/>
      <c r="J425" s="28"/>
      <c r="K425" s="770"/>
      <c r="L425" s="29"/>
      <c r="M425" s="25"/>
      <c r="N425" s="28"/>
      <c r="O425" s="26"/>
      <c r="P425" s="29"/>
      <c r="Q425" s="25"/>
      <c r="R425" s="27"/>
      <c r="S425" s="26"/>
      <c r="T425" s="29"/>
      <c r="U425" s="25"/>
      <c r="V425" s="27"/>
      <c r="W425" s="26"/>
      <c r="X425" s="29"/>
      <c r="Y425" s="25"/>
      <c r="Z425" s="33"/>
      <c r="AA425" s="778"/>
      <c r="AB425" s="779"/>
      <c r="AC425" s="25"/>
      <c r="AD425" s="27"/>
      <c r="AE425" s="26"/>
      <c r="AF425" s="29"/>
      <c r="AH425" s="190"/>
      <c r="AI425" s="44" t="str">
        <f t="shared" si="10"/>
        <v/>
      </c>
    </row>
    <row r="426" spans="1:35" ht="12" customHeight="1" x14ac:dyDescent="0.25">
      <c r="A426" s="367"/>
      <c r="B426" s="102"/>
      <c r="C426" s="131"/>
      <c r="D426" s="78" t="str">
        <f>AG425&amp;".2"</f>
        <v>.2</v>
      </c>
      <c r="E426" s="25"/>
      <c r="F426" s="26"/>
      <c r="G426" s="26"/>
      <c r="H426" s="26"/>
      <c r="I426" s="25"/>
      <c r="J426" s="28"/>
      <c r="K426" s="770"/>
      <c r="L426" s="29"/>
      <c r="M426" s="25"/>
      <c r="N426" s="28"/>
      <c r="O426" s="26"/>
      <c r="P426" s="29"/>
      <c r="Q426" s="25"/>
      <c r="R426" s="27"/>
      <c r="S426" s="26"/>
      <c r="T426" s="29"/>
      <c r="U426" s="25"/>
      <c r="V426" s="27"/>
      <c r="W426" s="26"/>
      <c r="X426" s="29"/>
      <c r="Y426" s="25"/>
      <c r="Z426" s="33"/>
      <c r="AA426" s="778"/>
      <c r="AB426" s="779"/>
      <c r="AC426" s="25"/>
      <c r="AD426" s="27"/>
      <c r="AE426" s="26"/>
      <c r="AF426" s="29"/>
      <c r="AH426" s="190"/>
      <c r="AI426" s="44" t="str">
        <f t="shared" si="10"/>
        <v/>
      </c>
    </row>
    <row r="427" spans="1:35" ht="12" customHeight="1" x14ac:dyDescent="0.25">
      <c r="A427" s="367"/>
      <c r="B427" s="102"/>
      <c r="C427" s="131"/>
      <c r="D427" s="78" t="str">
        <f>AG425&amp;".3"</f>
        <v>.3</v>
      </c>
      <c r="E427" s="25"/>
      <c r="F427" s="26"/>
      <c r="G427" s="26"/>
      <c r="H427" s="26"/>
      <c r="I427" s="25"/>
      <c r="J427" s="28"/>
      <c r="K427" s="770"/>
      <c r="L427" s="29"/>
      <c r="M427" s="25"/>
      <c r="N427" s="28"/>
      <c r="O427" s="26"/>
      <c r="P427" s="29"/>
      <c r="Q427" s="25"/>
      <c r="R427" s="27"/>
      <c r="S427" s="26"/>
      <c r="T427" s="29"/>
      <c r="U427" s="25"/>
      <c r="V427" s="27"/>
      <c r="W427" s="26"/>
      <c r="X427" s="29"/>
      <c r="Y427" s="25"/>
      <c r="Z427" s="33"/>
      <c r="AA427" s="778"/>
      <c r="AB427" s="779"/>
      <c r="AC427" s="25"/>
      <c r="AD427" s="27"/>
      <c r="AE427" s="26"/>
      <c r="AF427" s="29"/>
      <c r="AH427" s="190"/>
      <c r="AI427" s="44" t="str">
        <f t="shared" si="10"/>
        <v/>
      </c>
    </row>
    <row r="428" spans="1:35" ht="12" customHeight="1" x14ac:dyDescent="0.25">
      <c r="A428" s="367"/>
      <c r="B428" s="102"/>
      <c r="C428" s="131"/>
      <c r="D428" s="78" t="str">
        <f>AG425&amp;".4"</f>
        <v>.4</v>
      </c>
      <c r="E428" s="25"/>
      <c r="F428" s="26"/>
      <c r="G428" s="26"/>
      <c r="H428" s="26"/>
      <c r="I428" s="25"/>
      <c r="J428" s="28"/>
      <c r="K428" s="770"/>
      <c r="L428" s="29"/>
      <c r="M428" s="25"/>
      <c r="N428" s="28"/>
      <c r="O428" s="26"/>
      <c r="P428" s="29"/>
      <c r="Q428" s="25"/>
      <c r="R428" s="27"/>
      <c r="S428" s="26"/>
      <c r="T428" s="29"/>
      <c r="U428" s="25"/>
      <c r="V428" s="27"/>
      <c r="W428" s="26"/>
      <c r="X428" s="29"/>
      <c r="Y428" s="25"/>
      <c r="Z428" s="33"/>
      <c r="AA428" s="778"/>
      <c r="AB428" s="779"/>
      <c r="AC428" s="25"/>
      <c r="AD428" s="27"/>
      <c r="AE428" s="26"/>
      <c r="AF428" s="29"/>
      <c r="AH428" s="190"/>
      <c r="AI428" s="44" t="str">
        <f t="shared" si="10"/>
        <v/>
      </c>
    </row>
    <row r="429" spans="1:35" ht="12" customHeight="1" x14ac:dyDescent="0.25">
      <c r="A429" s="367"/>
      <c r="B429" s="102"/>
      <c r="C429" s="131"/>
      <c r="D429" s="78" t="str">
        <f>AG425&amp;".5"</f>
        <v>.5</v>
      </c>
      <c r="E429" s="25"/>
      <c r="F429" s="26"/>
      <c r="G429" s="26"/>
      <c r="H429" s="26"/>
      <c r="I429" s="25"/>
      <c r="J429" s="28"/>
      <c r="K429" s="770"/>
      <c r="L429" s="29"/>
      <c r="M429" s="25"/>
      <c r="N429" s="28"/>
      <c r="O429" s="26"/>
      <c r="P429" s="29"/>
      <c r="Q429" s="25"/>
      <c r="R429" s="27"/>
      <c r="S429" s="26"/>
      <c r="T429" s="29"/>
      <c r="U429" s="25"/>
      <c r="V429" s="27"/>
      <c r="W429" s="26"/>
      <c r="X429" s="29"/>
      <c r="Y429" s="25"/>
      <c r="Z429" s="33"/>
      <c r="AA429" s="778"/>
      <c r="AB429" s="779"/>
      <c r="AC429" s="25"/>
      <c r="AD429" s="27"/>
      <c r="AE429" s="26"/>
      <c r="AF429" s="29"/>
      <c r="AH429" s="190"/>
      <c r="AI429" s="44" t="str">
        <f t="shared" si="10"/>
        <v/>
      </c>
    </row>
    <row r="430" spans="1:35" ht="12" customHeight="1" x14ac:dyDescent="0.25">
      <c r="A430" s="367"/>
      <c r="B430" s="102"/>
      <c r="C430" s="131"/>
      <c r="D430" s="78" t="str">
        <f>AG425&amp;".6"</f>
        <v>.6</v>
      </c>
      <c r="E430" s="25"/>
      <c r="F430" s="26"/>
      <c r="G430" s="26"/>
      <c r="H430" s="26"/>
      <c r="I430" s="25"/>
      <c r="J430" s="28"/>
      <c r="K430" s="770"/>
      <c r="L430" s="29"/>
      <c r="M430" s="25"/>
      <c r="N430" s="28"/>
      <c r="O430" s="26"/>
      <c r="P430" s="29"/>
      <c r="Q430" s="25"/>
      <c r="R430" s="27"/>
      <c r="S430" s="26"/>
      <c r="T430" s="29"/>
      <c r="U430" s="25"/>
      <c r="V430" s="27"/>
      <c r="W430" s="26"/>
      <c r="X430" s="29"/>
      <c r="Y430" s="25"/>
      <c r="Z430" s="33"/>
      <c r="AA430" s="778"/>
      <c r="AB430" s="779"/>
      <c r="AC430" s="25"/>
      <c r="AD430" s="27"/>
      <c r="AE430" s="26"/>
      <c r="AF430" s="29"/>
      <c r="AH430" s="190"/>
      <c r="AI430" s="44" t="str">
        <f t="shared" si="10"/>
        <v/>
      </c>
    </row>
    <row r="431" spans="1:35" ht="13.5" customHeight="1" x14ac:dyDescent="0.25">
      <c r="A431" s="368">
        <v>1</v>
      </c>
      <c r="B431" s="101" t="str">
        <f>IF(AG431&lt;&gt;"",AH431,"")</f>
        <v>Th.Đức</v>
      </c>
      <c r="C431" s="992" t="s">
        <v>0</v>
      </c>
      <c r="D431" s="79" t="str">
        <f>AG431&amp;".1"</f>
        <v>N02.1</v>
      </c>
      <c r="E431" s="15" t="s">
        <v>7086</v>
      </c>
      <c r="F431" s="16">
        <v>4</v>
      </c>
      <c r="G431" s="16"/>
      <c r="H431" s="18"/>
      <c r="I431" s="15" t="s">
        <v>7086</v>
      </c>
      <c r="J431" s="18">
        <v>4</v>
      </c>
      <c r="K431" s="780"/>
      <c r="L431" s="19"/>
      <c r="M431" s="15" t="s">
        <v>7086</v>
      </c>
      <c r="N431" s="18">
        <v>4</v>
      </c>
      <c r="O431" s="16"/>
      <c r="P431" s="19"/>
      <c r="Q431" s="15" t="s">
        <v>7086</v>
      </c>
      <c r="R431" s="17">
        <v>4</v>
      </c>
      <c r="S431" s="16"/>
      <c r="T431" s="19"/>
      <c r="U431" s="15" t="s">
        <v>7086</v>
      </c>
      <c r="V431" s="18">
        <v>4</v>
      </c>
      <c r="W431" s="16"/>
      <c r="X431" s="19"/>
      <c r="Y431" s="15"/>
      <c r="Z431" s="18"/>
      <c r="AA431" s="16"/>
      <c r="AB431" s="19"/>
      <c r="AC431" s="15"/>
      <c r="AD431" s="17"/>
      <c r="AE431" s="16"/>
      <c r="AF431" s="19"/>
      <c r="AG431" s="189" t="s">
        <v>191</v>
      </c>
      <c r="AH431" s="190" t="str">
        <f>IF(AG431&lt;&gt;"",VLOOKUP(AG431,MAGV!$B$6:$G$172,2,0),"")</f>
        <v>Th.Đức</v>
      </c>
      <c r="AI431" s="44">
        <f t="shared" si="10"/>
        <v>50</v>
      </c>
    </row>
    <row r="432" spans="1:35" ht="10.5" customHeight="1" x14ac:dyDescent="0.25">
      <c r="A432" s="367"/>
      <c r="B432" s="104">
        <f>SUM(F431:F436,J431:J436,N431:N436,R431:R436,V431:V436,Z431:Z436,AD431:AD436)</f>
        <v>50</v>
      </c>
      <c r="C432" s="993"/>
      <c r="D432" s="78" t="str">
        <f>AG431&amp;".2"</f>
        <v>N02.2</v>
      </c>
      <c r="E432" s="771"/>
      <c r="F432" s="22"/>
      <c r="G432" s="772" t="s">
        <v>10002</v>
      </c>
      <c r="H432" s="23"/>
      <c r="I432" s="20"/>
      <c r="J432" s="22"/>
      <c r="K432" s="773" t="s">
        <v>10002</v>
      </c>
      <c r="L432" s="23"/>
      <c r="M432" s="20"/>
      <c r="N432" s="22"/>
      <c r="O432" s="772" t="s">
        <v>10002</v>
      </c>
      <c r="P432" s="23"/>
      <c r="Q432" s="20"/>
      <c r="R432" s="24"/>
      <c r="S432" s="772" t="s">
        <v>10002</v>
      </c>
      <c r="T432" s="23"/>
      <c r="U432" s="20"/>
      <c r="V432" s="24"/>
      <c r="W432" s="772" t="s">
        <v>10002</v>
      </c>
      <c r="X432" s="23"/>
      <c r="Y432" s="20"/>
      <c r="Z432" s="24"/>
      <c r="AA432" s="772"/>
      <c r="AB432" s="23"/>
      <c r="AC432" s="20"/>
      <c r="AD432" s="24"/>
      <c r="AE432" s="772"/>
      <c r="AF432" s="23"/>
      <c r="AH432" s="190" t="str">
        <f>IF(AG432&lt;&gt;"",VLOOKUP(AG432,MAGV!$B$6:$G$172,2,0),"")</f>
        <v/>
      </c>
      <c r="AI432" s="44" t="str">
        <f t="shared" si="10"/>
        <v/>
      </c>
    </row>
    <row r="433" spans="1:35" ht="12" customHeight="1" x14ac:dyDescent="0.25">
      <c r="A433" s="367"/>
      <c r="B433" s="102"/>
      <c r="C433" s="990" t="s">
        <v>1</v>
      </c>
      <c r="D433" s="78" t="str">
        <f>AG431&amp;".3"</f>
        <v>N02.3</v>
      </c>
      <c r="E433" s="753" t="s">
        <v>6619</v>
      </c>
      <c r="F433" s="757">
        <v>5</v>
      </c>
      <c r="G433" s="757"/>
      <c r="H433" s="774"/>
      <c r="I433" s="753" t="s">
        <v>6619</v>
      </c>
      <c r="J433" s="755">
        <v>5</v>
      </c>
      <c r="K433" s="774"/>
      <c r="L433" s="758"/>
      <c r="M433" s="753" t="s">
        <v>6619</v>
      </c>
      <c r="N433" s="754">
        <v>5</v>
      </c>
      <c r="O433" s="757"/>
      <c r="P433" s="758"/>
      <c r="Q433" s="753" t="s">
        <v>6619</v>
      </c>
      <c r="R433" s="755">
        <v>5</v>
      </c>
      <c r="S433" s="757"/>
      <c r="T433" s="758"/>
      <c r="U433" s="753" t="s">
        <v>6619</v>
      </c>
      <c r="V433" s="754">
        <v>5</v>
      </c>
      <c r="W433" s="757"/>
      <c r="X433" s="758"/>
      <c r="Y433" s="753" t="s">
        <v>6619</v>
      </c>
      <c r="Z433" s="754">
        <v>5</v>
      </c>
      <c r="AA433" s="757"/>
      <c r="AB433" s="758"/>
      <c r="AC433" s="753"/>
      <c r="AD433" s="755"/>
      <c r="AE433" s="757"/>
      <c r="AF433" s="29"/>
      <c r="AH433" s="190" t="str">
        <f>IF(AG433&lt;&gt;"",VLOOKUP(AG433,MAGV!$B$6:$G$172,2,0),"")</f>
        <v/>
      </c>
      <c r="AI433" s="44" t="str">
        <f t="shared" si="10"/>
        <v/>
      </c>
    </row>
    <row r="434" spans="1:35" ht="8.25" customHeight="1" x14ac:dyDescent="0.25">
      <c r="A434" s="367"/>
      <c r="B434" s="102"/>
      <c r="C434" s="991"/>
      <c r="D434" s="78" t="str">
        <f>AG431&amp;".4"</f>
        <v>N02.4</v>
      </c>
      <c r="E434" s="20"/>
      <c r="F434" s="21"/>
      <c r="G434" s="772" t="s">
        <v>8409</v>
      </c>
      <c r="H434" s="775"/>
      <c r="I434" s="20"/>
      <c r="J434" s="22"/>
      <c r="K434" s="773" t="s">
        <v>8409</v>
      </c>
      <c r="L434" s="23"/>
      <c r="M434" s="20"/>
      <c r="N434" s="22"/>
      <c r="O434" s="772" t="s">
        <v>8409</v>
      </c>
      <c r="P434" s="23"/>
      <c r="Q434" s="20"/>
      <c r="R434" s="24"/>
      <c r="S434" s="772" t="s">
        <v>8409</v>
      </c>
      <c r="T434" s="23"/>
      <c r="U434" s="20"/>
      <c r="V434" s="24"/>
      <c r="W434" s="772" t="s">
        <v>8409</v>
      </c>
      <c r="X434" s="23"/>
      <c r="Y434" s="20"/>
      <c r="Z434" s="756"/>
      <c r="AA434" s="776" t="s">
        <v>8409</v>
      </c>
      <c r="AB434" s="777"/>
      <c r="AC434" s="20"/>
      <c r="AD434" s="24"/>
      <c r="AE434" s="772"/>
      <c r="AF434" s="29"/>
      <c r="AH434" s="190" t="str">
        <f>IF(AG434&lt;&gt;"",VLOOKUP(AG434,MAGV!$B$6:$G$172,2,0),"")</f>
        <v/>
      </c>
      <c r="AI434" s="44" t="str">
        <f t="shared" si="10"/>
        <v/>
      </c>
    </row>
    <row r="435" spans="1:35" ht="9" customHeight="1" x14ac:dyDescent="0.25">
      <c r="A435" s="367"/>
      <c r="B435" s="102"/>
      <c r="C435" s="994" t="s">
        <v>547</v>
      </c>
      <c r="D435" s="78" t="str">
        <f>AG431&amp;".5"</f>
        <v>N02.5</v>
      </c>
      <c r="E435" s="25"/>
      <c r="F435" s="26"/>
      <c r="G435" s="26"/>
      <c r="H435" s="770"/>
      <c r="I435" s="25"/>
      <c r="J435" s="28"/>
      <c r="K435" s="770"/>
      <c r="L435" s="29"/>
      <c r="M435" s="25"/>
      <c r="N435" s="28"/>
      <c r="O435" s="26"/>
      <c r="P435" s="29"/>
      <c r="Q435" s="25"/>
      <c r="R435" s="27"/>
      <c r="S435" s="26"/>
      <c r="T435" s="29"/>
      <c r="U435" s="25"/>
      <c r="V435" s="27"/>
      <c r="W435" s="26"/>
      <c r="X435" s="29"/>
      <c r="Y435" s="25"/>
      <c r="Z435" s="33"/>
      <c r="AA435" s="778"/>
      <c r="AB435" s="779"/>
      <c r="AC435" s="25"/>
      <c r="AD435" s="27"/>
      <c r="AE435" s="26"/>
      <c r="AF435" s="29"/>
      <c r="AH435" s="190" t="str">
        <f>IF(AG435&lt;&gt;"",VLOOKUP(AG435,MAGV!$B$6:$G$172,2,0),"")</f>
        <v/>
      </c>
      <c r="AI435" s="44" t="str">
        <f t="shared" si="10"/>
        <v/>
      </c>
    </row>
    <row r="436" spans="1:35" ht="3" customHeight="1" x14ac:dyDescent="0.25">
      <c r="A436" s="367"/>
      <c r="B436" s="102"/>
      <c r="C436" s="994"/>
      <c r="D436" s="78" t="str">
        <f>AG431&amp;".6"</f>
        <v>N02.6</v>
      </c>
      <c r="E436" s="25"/>
      <c r="F436" s="26"/>
      <c r="G436" s="783"/>
      <c r="H436" s="770"/>
      <c r="I436" s="25"/>
      <c r="J436" s="28"/>
      <c r="K436" s="784"/>
      <c r="L436" s="29"/>
      <c r="M436" s="25"/>
      <c r="N436" s="28"/>
      <c r="O436" s="783"/>
      <c r="P436" s="29"/>
      <c r="Q436" s="25"/>
      <c r="R436" s="27"/>
      <c r="S436" s="783"/>
      <c r="T436" s="29"/>
      <c r="U436" s="25"/>
      <c r="V436" s="27"/>
      <c r="W436" s="783"/>
      <c r="X436" s="29"/>
      <c r="Y436" s="25"/>
      <c r="Z436" s="33"/>
      <c r="AA436" s="793"/>
      <c r="AB436" s="779"/>
      <c r="AC436" s="25"/>
      <c r="AD436" s="27"/>
      <c r="AE436" s="26"/>
      <c r="AF436" s="29"/>
      <c r="AH436" s="190" t="str">
        <f>IF(AG436&lt;&gt;"",VLOOKUP(AG436,MAGV!$B$6:$G$172,2,0),"")</f>
        <v/>
      </c>
      <c r="AI436" s="44" t="str">
        <f>IF(AG436&lt;&gt;"",#REF!,"")</f>
        <v/>
      </c>
    </row>
    <row r="437" spans="1:35" ht="13.5" customHeight="1" x14ac:dyDescent="0.25">
      <c r="A437" s="368">
        <v>2</v>
      </c>
      <c r="B437" s="101" t="str">
        <f>IF(AG437&lt;&gt;"",AH437,"")</f>
        <v>C.Hiền</v>
      </c>
      <c r="C437" s="992" t="s">
        <v>0</v>
      </c>
      <c r="D437" s="79" t="str">
        <f>AG437&amp;".1"</f>
        <v>N04.1</v>
      </c>
      <c r="E437" s="15"/>
      <c r="F437" s="16"/>
      <c r="G437" s="792"/>
      <c r="H437" s="18"/>
      <c r="I437" s="15"/>
      <c r="J437" s="18"/>
      <c r="K437" s="780"/>
      <c r="L437" s="19"/>
      <c r="M437" s="15" t="s">
        <v>6612</v>
      </c>
      <c r="N437" s="18">
        <v>4</v>
      </c>
      <c r="O437" s="16" t="s">
        <v>459</v>
      </c>
      <c r="P437" s="19"/>
      <c r="Q437" s="15"/>
      <c r="R437" s="17"/>
      <c r="S437" s="16"/>
      <c r="T437" s="19"/>
      <c r="U437" s="15"/>
      <c r="V437" s="18"/>
      <c r="W437" s="16"/>
      <c r="X437" s="19"/>
      <c r="Y437" s="15"/>
      <c r="Z437" s="18"/>
      <c r="AA437" s="16"/>
      <c r="AB437" s="19"/>
      <c r="AC437" s="15"/>
      <c r="AD437" s="17"/>
      <c r="AE437" s="16"/>
      <c r="AF437" s="19"/>
      <c r="AG437" s="189" t="s">
        <v>198</v>
      </c>
      <c r="AH437" s="190" t="str">
        <f>IF(AG437&lt;&gt;"",VLOOKUP(AG437,MAGV!$B$6:$G$172,2,0),"")</f>
        <v>C.Hiền</v>
      </c>
      <c r="AI437" s="44">
        <f t="shared" si="10"/>
        <v>20</v>
      </c>
    </row>
    <row r="438" spans="1:35" ht="10.5" customHeight="1" x14ac:dyDescent="0.25">
      <c r="A438" s="367"/>
      <c r="B438" s="104">
        <f>SUM(F437:F442,J437:J442,N437:N442,R437:R442,V437:V442,Z437:Z442,AD437:AD442)</f>
        <v>20</v>
      </c>
      <c r="C438" s="993"/>
      <c r="D438" s="78" t="str">
        <f>AG437&amp;".2"</f>
        <v>N04.2</v>
      </c>
      <c r="E438" s="771"/>
      <c r="F438" s="22"/>
      <c r="G438" s="772"/>
      <c r="H438" s="23"/>
      <c r="I438" s="20"/>
      <c r="J438" s="22"/>
      <c r="K438" s="773"/>
      <c r="L438" s="23"/>
      <c r="M438" s="20"/>
      <c r="N438" s="22"/>
      <c r="O438" s="772" t="s">
        <v>8404</v>
      </c>
      <c r="P438" s="23"/>
      <c r="Q438" s="20"/>
      <c r="R438" s="24"/>
      <c r="S438" s="772"/>
      <c r="T438" s="23"/>
      <c r="U438" s="20"/>
      <c r="V438" s="24"/>
      <c r="W438" s="772"/>
      <c r="X438" s="23"/>
      <c r="Y438" s="20"/>
      <c r="Z438" s="24"/>
      <c r="AA438" s="772"/>
      <c r="AB438" s="23"/>
      <c r="AC438" s="20"/>
      <c r="AD438" s="24"/>
      <c r="AE438" s="772"/>
      <c r="AF438" s="23"/>
      <c r="AH438" s="190" t="str">
        <f>IF(AG438&lt;&gt;"",VLOOKUP(AG438,MAGV!$B$6:$G$172,2,0),"")</f>
        <v/>
      </c>
      <c r="AI438" s="44" t="str">
        <f t="shared" si="10"/>
        <v/>
      </c>
    </row>
    <row r="439" spans="1:35" ht="12" customHeight="1" x14ac:dyDescent="0.25">
      <c r="A439" s="367"/>
      <c r="B439" s="102"/>
      <c r="C439" s="990" t="s">
        <v>1</v>
      </c>
      <c r="D439" s="78" t="str">
        <f>AG437&amp;".3"</f>
        <v>N04.3</v>
      </c>
      <c r="E439" s="753" t="s">
        <v>4661</v>
      </c>
      <c r="F439" s="757">
        <v>4</v>
      </c>
      <c r="G439" s="757" t="s">
        <v>459</v>
      </c>
      <c r="H439" s="774"/>
      <c r="I439" s="753" t="s">
        <v>4661</v>
      </c>
      <c r="J439" s="755">
        <v>4</v>
      </c>
      <c r="K439" s="774" t="s">
        <v>459</v>
      </c>
      <c r="L439" s="758"/>
      <c r="M439" s="753"/>
      <c r="N439" s="754"/>
      <c r="O439" s="757"/>
      <c r="P439" s="758"/>
      <c r="Q439" s="753" t="s">
        <v>4661</v>
      </c>
      <c r="R439" s="755">
        <v>4</v>
      </c>
      <c r="S439" s="757" t="s">
        <v>459</v>
      </c>
      <c r="T439" s="758"/>
      <c r="U439" s="753" t="s">
        <v>4661</v>
      </c>
      <c r="V439" s="754">
        <v>4</v>
      </c>
      <c r="W439" s="757" t="s">
        <v>459</v>
      </c>
      <c r="X439" s="758"/>
      <c r="Y439" s="753"/>
      <c r="Z439" s="754"/>
      <c r="AA439" s="757"/>
      <c r="AB439" s="758"/>
      <c r="AC439" s="753"/>
      <c r="AD439" s="755"/>
      <c r="AE439" s="757"/>
      <c r="AF439" s="29"/>
      <c r="AH439" s="190" t="str">
        <f>IF(AG439&lt;&gt;"",VLOOKUP(AG439,MAGV!$B$6:$G$172,2,0),"")</f>
        <v/>
      </c>
      <c r="AI439" s="44" t="str">
        <f t="shared" si="10"/>
        <v/>
      </c>
    </row>
    <row r="440" spans="1:35" ht="8.25" customHeight="1" x14ac:dyDescent="0.25">
      <c r="A440" s="367"/>
      <c r="B440" s="102"/>
      <c r="C440" s="991"/>
      <c r="D440" s="78" t="str">
        <f>AG437&amp;".4"</f>
        <v>N04.4</v>
      </c>
      <c r="E440" s="20"/>
      <c r="F440" s="21"/>
      <c r="G440" s="545" t="s">
        <v>10143</v>
      </c>
      <c r="H440" s="775"/>
      <c r="I440" s="20"/>
      <c r="J440" s="22"/>
      <c r="K440" s="849" t="s">
        <v>10057</v>
      </c>
      <c r="L440" s="23"/>
      <c r="M440" s="20"/>
      <c r="N440" s="22"/>
      <c r="O440" s="772"/>
      <c r="P440" s="23"/>
      <c r="Q440" s="20"/>
      <c r="R440" s="24"/>
      <c r="S440" s="772" t="s">
        <v>9995</v>
      </c>
      <c r="T440" s="23"/>
      <c r="U440" s="20"/>
      <c r="V440" s="24"/>
      <c r="W440" s="545" t="s">
        <v>10056</v>
      </c>
      <c r="X440" s="23"/>
      <c r="Y440" s="20"/>
      <c r="Z440" s="756"/>
      <c r="AA440" s="776"/>
      <c r="AB440" s="777"/>
      <c r="AC440" s="20"/>
      <c r="AD440" s="24"/>
      <c r="AE440" s="772"/>
      <c r="AF440" s="29"/>
      <c r="AH440" s="190" t="str">
        <f>IF(AG440&lt;&gt;"",VLOOKUP(AG440,MAGV!$B$6:$G$172,2,0),"")</f>
        <v/>
      </c>
      <c r="AI440" s="44" t="str">
        <f t="shared" si="10"/>
        <v/>
      </c>
    </row>
    <row r="441" spans="1:35" ht="9" customHeight="1" x14ac:dyDescent="0.25">
      <c r="A441" s="367"/>
      <c r="B441" s="102"/>
      <c r="C441" s="994" t="s">
        <v>547</v>
      </c>
      <c r="D441" s="78" t="str">
        <f>AG437&amp;".5"</f>
        <v>N04.5</v>
      </c>
      <c r="E441" s="25"/>
      <c r="F441" s="26"/>
      <c r="G441" s="26"/>
      <c r="H441" s="770"/>
      <c r="I441" s="25"/>
      <c r="J441" s="28"/>
      <c r="K441" s="770"/>
      <c r="L441" s="29"/>
      <c r="M441" s="25"/>
      <c r="N441" s="28"/>
      <c r="O441" s="26"/>
      <c r="P441" s="29"/>
      <c r="Q441" s="25"/>
      <c r="R441" s="27"/>
      <c r="S441" s="26"/>
      <c r="T441" s="29"/>
      <c r="U441" s="25"/>
      <c r="V441" s="27"/>
      <c r="W441" s="26"/>
      <c r="X441" s="29"/>
      <c r="Y441" s="25"/>
      <c r="Z441" s="33"/>
      <c r="AA441" s="778"/>
      <c r="AB441" s="779"/>
      <c r="AC441" s="25"/>
      <c r="AD441" s="27"/>
      <c r="AE441" s="26"/>
      <c r="AF441" s="29"/>
      <c r="AH441" s="190" t="str">
        <f>IF(AG441&lt;&gt;"",VLOOKUP(AG441,MAGV!$B$6:$G$172,2,0),"")</f>
        <v/>
      </c>
      <c r="AI441" s="44" t="str">
        <f t="shared" si="10"/>
        <v/>
      </c>
    </row>
    <row r="442" spans="1:35" ht="3" customHeight="1" x14ac:dyDescent="0.25">
      <c r="A442" s="367"/>
      <c r="B442" s="102"/>
      <c r="C442" s="994"/>
      <c r="D442" s="78" t="str">
        <f>AG437&amp;".6"</f>
        <v>N04.6</v>
      </c>
      <c r="E442" s="25"/>
      <c r="F442" s="26"/>
      <c r="G442" s="783"/>
      <c r="H442" s="770"/>
      <c r="I442" s="25"/>
      <c r="J442" s="28"/>
      <c r="K442" s="784"/>
      <c r="L442" s="29"/>
      <c r="M442" s="25"/>
      <c r="N442" s="28"/>
      <c r="O442" s="783"/>
      <c r="P442" s="29"/>
      <c r="Q442" s="25"/>
      <c r="R442" s="27"/>
      <c r="S442" s="783"/>
      <c r="T442" s="29"/>
      <c r="U442" s="25"/>
      <c r="V442" s="27"/>
      <c r="W442" s="783"/>
      <c r="X442" s="29"/>
      <c r="Y442" s="25"/>
      <c r="Z442" s="33"/>
      <c r="AA442" s="793"/>
      <c r="AB442" s="779"/>
      <c r="AC442" s="25"/>
      <c r="AD442" s="27"/>
      <c r="AE442" s="26"/>
      <c r="AF442" s="29"/>
      <c r="AH442" s="190" t="str">
        <f>IF(AG442&lt;&gt;"",VLOOKUP(AG442,MAGV!$B$6:$G$172,2,0),"")</f>
        <v/>
      </c>
      <c r="AI442" s="44" t="str">
        <f t="shared" si="10"/>
        <v/>
      </c>
    </row>
    <row r="443" spans="1:35" ht="13.5" customHeight="1" x14ac:dyDescent="0.25">
      <c r="A443" s="368">
        <v>3</v>
      </c>
      <c r="B443" s="101" t="str">
        <f>IF(AG443&lt;&gt;"",AH443,"")</f>
        <v>Hương</v>
      </c>
      <c r="C443" s="992" t="s">
        <v>0</v>
      </c>
      <c r="D443" s="79" t="str">
        <f>AG443&amp;".1"</f>
        <v>N06.1</v>
      </c>
      <c r="E443" s="15"/>
      <c r="F443" s="16"/>
      <c r="G443" s="16"/>
      <c r="H443" s="18"/>
      <c r="I443" s="15"/>
      <c r="J443" s="18"/>
      <c r="K443" s="780"/>
      <c r="L443" s="19"/>
      <c r="M443" s="15" t="s">
        <v>5554</v>
      </c>
      <c r="N443" s="18">
        <v>4</v>
      </c>
      <c r="O443" s="16" t="s">
        <v>401</v>
      </c>
      <c r="P443" s="19"/>
      <c r="Q443" s="15" t="s">
        <v>5554</v>
      </c>
      <c r="R443" s="17">
        <v>4</v>
      </c>
      <c r="S443" s="16" t="s">
        <v>401</v>
      </c>
      <c r="T443" s="19"/>
      <c r="U443" s="15"/>
      <c r="V443" s="18"/>
      <c r="W443" s="16"/>
      <c r="X443" s="19"/>
      <c r="Y443" s="15" t="s">
        <v>5554</v>
      </c>
      <c r="Z443" s="18">
        <v>5</v>
      </c>
      <c r="AA443" s="16"/>
      <c r="AB443" s="19"/>
      <c r="AC443" s="15"/>
      <c r="AD443" s="17"/>
      <c r="AE443" s="16"/>
      <c r="AF443" s="19"/>
      <c r="AG443" s="189" t="s">
        <v>202</v>
      </c>
      <c r="AH443" s="190" t="str">
        <f>IF(AG443&lt;&gt;"",VLOOKUP(AG443,MAGV!$B$6:$G$172,2,0),"")</f>
        <v>Hương</v>
      </c>
      <c r="AI443" s="44">
        <f t="shared" si="10"/>
        <v>38</v>
      </c>
    </row>
    <row r="444" spans="1:35" ht="10.5" customHeight="1" x14ac:dyDescent="0.25">
      <c r="A444" s="367"/>
      <c r="B444" s="104">
        <f>SUM(F443:F448,J443:J448,N443:N448,R443:R448,V443:V448,Z443:Z448,AD443:AD448)</f>
        <v>38</v>
      </c>
      <c r="C444" s="993"/>
      <c r="D444" s="78" t="str">
        <f>AG443&amp;".2"</f>
        <v>N06.2</v>
      </c>
      <c r="E444" s="771"/>
      <c r="F444" s="22"/>
      <c r="G444" s="772"/>
      <c r="H444" s="23"/>
      <c r="I444" s="20"/>
      <c r="J444" s="22"/>
      <c r="K444" s="773"/>
      <c r="L444" s="23"/>
      <c r="M444" s="20"/>
      <c r="N444" s="22"/>
      <c r="O444" s="545" t="s">
        <v>10098</v>
      </c>
      <c r="P444" s="23"/>
      <c r="Q444" s="20"/>
      <c r="R444" s="24"/>
      <c r="S444" s="545" t="s">
        <v>10098</v>
      </c>
      <c r="T444" s="23"/>
      <c r="U444" s="20"/>
      <c r="V444" s="24"/>
      <c r="W444" s="772"/>
      <c r="X444" s="23"/>
      <c r="Y444" s="20"/>
      <c r="Z444" s="24"/>
      <c r="AA444" s="772" t="s">
        <v>10115</v>
      </c>
      <c r="AB444" s="23"/>
      <c r="AC444" s="20"/>
      <c r="AD444" s="24"/>
      <c r="AE444" s="801"/>
      <c r="AF444" s="23"/>
      <c r="AH444" s="190" t="str">
        <f>IF(AG444&lt;&gt;"",VLOOKUP(AG444,MAGV!$B$6:$G$172,2,0),"")</f>
        <v/>
      </c>
      <c r="AI444" s="44" t="str">
        <f t="shared" si="10"/>
        <v/>
      </c>
    </row>
    <row r="445" spans="1:35" ht="12" customHeight="1" x14ac:dyDescent="0.25">
      <c r="A445" s="367"/>
      <c r="B445" s="102"/>
      <c r="C445" s="990" t="s">
        <v>1</v>
      </c>
      <c r="D445" s="78" t="str">
        <f>AG443&amp;".3"</f>
        <v>N06.3</v>
      </c>
      <c r="E445" s="753" t="s">
        <v>5554</v>
      </c>
      <c r="F445" s="757">
        <v>4</v>
      </c>
      <c r="G445" s="782" t="s">
        <v>401</v>
      </c>
      <c r="H445" s="774"/>
      <c r="I445" s="753" t="s">
        <v>5554</v>
      </c>
      <c r="J445" s="755">
        <v>4</v>
      </c>
      <c r="K445" s="781" t="s">
        <v>401</v>
      </c>
      <c r="L445" s="758"/>
      <c r="M445" s="753" t="s">
        <v>5554</v>
      </c>
      <c r="N445" s="754">
        <v>3</v>
      </c>
      <c r="O445" s="782" t="s">
        <v>401</v>
      </c>
      <c r="P445" s="758"/>
      <c r="Q445" s="753" t="s">
        <v>7087</v>
      </c>
      <c r="R445" s="755">
        <v>4</v>
      </c>
      <c r="S445" s="782" t="s">
        <v>401</v>
      </c>
      <c r="T445" s="758"/>
      <c r="U445" s="753" t="s">
        <v>5554</v>
      </c>
      <c r="V445" s="754">
        <v>5</v>
      </c>
      <c r="W445" s="782"/>
      <c r="X445" s="758"/>
      <c r="Y445" s="753" t="s">
        <v>5554</v>
      </c>
      <c r="Z445" s="754">
        <v>5</v>
      </c>
      <c r="AA445" s="757"/>
      <c r="AB445" s="758"/>
      <c r="AC445" s="753"/>
      <c r="AD445" s="755"/>
      <c r="AE445" s="757"/>
      <c r="AF445" s="29"/>
      <c r="AH445" s="190" t="str">
        <f>IF(AG445&lt;&gt;"",VLOOKUP(AG445,MAGV!$B$6:$G$172,2,0),"")</f>
        <v/>
      </c>
      <c r="AI445" s="44" t="str">
        <f t="shared" si="10"/>
        <v/>
      </c>
    </row>
    <row r="446" spans="1:35" ht="8.25" customHeight="1" x14ac:dyDescent="0.25">
      <c r="A446" s="367"/>
      <c r="B446" s="102"/>
      <c r="C446" s="991"/>
      <c r="D446" s="78" t="str">
        <f>AG443&amp;".4"</f>
        <v>N06.4</v>
      </c>
      <c r="E446" s="20"/>
      <c r="F446" s="21"/>
      <c r="G446" s="545" t="s">
        <v>10098</v>
      </c>
      <c r="H446" s="775"/>
      <c r="I446" s="20"/>
      <c r="J446" s="22"/>
      <c r="K446" s="773" t="s">
        <v>9999</v>
      </c>
      <c r="L446" s="23"/>
      <c r="M446" s="20"/>
      <c r="N446" s="22"/>
      <c r="O446" s="772" t="s">
        <v>9999</v>
      </c>
      <c r="P446" s="23"/>
      <c r="Q446" s="20"/>
      <c r="R446" s="24"/>
      <c r="S446" s="772" t="s">
        <v>9998</v>
      </c>
      <c r="T446" s="23"/>
      <c r="U446" s="20"/>
      <c r="V446" s="24"/>
      <c r="W446" s="772" t="s">
        <v>10115</v>
      </c>
      <c r="X446" s="23"/>
      <c r="Y446" s="20"/>
      <c r="Z446" s="756"/>
      <c r="AA446" s="776" t="s">
        <v>10115</v>
      </c>
      <c r="AB446" s="777"/>
      <c r="AC446" s="20"/>
      <c r="AD446" s="24"/>
      <c r="AE446" s="801"/>
      <c r="AF446" s="29"/>
      <c r="AH446" s="190" t="str">
        <f>IF(AG446&lt;&gt;"",VLOOKUP(AG446,MAGV!$B$6:$G$172,2,0),"")</f>
        <v/>
      </c>
      <c r="AI446" s="44" t="str">
        <f t="shared" si="10"/>
        <v/>
      </c>
    </row>
    <row r="447" spans="1:35" ht="7.5" customHeight="1" x14ac:dyDescent="0.25">
      <c r="A447" s="367"/>
      <c r="B447" s="102"/>
      <c r="C447" s="994" t="s">
        <v>547</v>
      </c>
      <c r="D447" s="78" t="str">
        <f>AG443&amp;".5"</f>
        <v>N06.5</v>
      </c>
      <c r="E447" s="25"/>
      <c r="F447" s="26"/>
      <c r="G447" s="26"/>
      <c r="H447" s="770"/>
      <c r="I447" s="25"/>
      <c r="J447" s="28"/>
      <c r="K447" s="770"/>
      <c r="L447" s="29"/>
      <c r="M447" s="25"/>
      <c r="N447" s="28"/>
      <c r="O447" s="26"/>
      <c r="P447" s="29"/>
      <c r="Q447" s="25"/>
      <c r="R447" s="27"/>
      <c r="S447" s="26"/>
      <c r="T447" s="29"/>
      <c r="U447" s="25"/>
      <c r="V447" s="27"/>
      <c r="W447" s="26"/>
      <c r="X447" s="29"/>
      <c r="Y447" s="25"/>
      <c r="Z447" s="33"/>
      <c r="AA447" s="778"/>
      <c r="AB447" s="779"/>
      <c r="AC447" s="25"/>
      <c r="AD447" s="27"/>
      <c r="AE447" s="26"/>
      <c r="AF447" s="29"/>
      <c r="AH447" s="190" t="str">
        <f>IF(AG447&lt;&gt;"",VLOOKUP(AG447,MAGV!$B$6:$G$172,2,0),"")</f>
        <v/>
      </c>
      <c r="AI447" s="44" t="str">
        <f t="shared" si="10"/>
        <v/>
      </c>
    </row>
    <row r="448" spans="1:35" ht="3" customHeight="1" x14ac:dyDescent="0.25">
      <c r="A448" s="367"/>
      <c r="B448" s="102"/>
      <c r="C448" s="994"/>
      <c r="D448" s="78" t="str">
        <f>AG443&amp;".6"</f>
        <v>N06.6</v>
      </c>
      <c r="E448" s="25"/>
      <c r="F448" s="26"/>
      <c r="G448" s="783"/>
      <c r="H448" s="770"/>
      <c r="I448" s="25"/>
      <c r="J448" s="28"/>
      <c r="K448" s="784"/>
      <c r="L448" s="29"/>
      <c r="M448" s="25"/>
      <c r="N448" s="28"/>
      <c r="O448" s="783"/>
      <c r="P448" s="29"/>
      <c r="Q448" s="25"/>
      <c r="R448" s="27"/>
      <c r="S448" s="783"/>
      <c r="T448" s="29"/>
      <c r="U448" s="25"/>
      <c r="V448" s="27"/>
      <c r="W448" s="26"/>
      <c r="X448" s="29"/>
      <c r="Y448" s="25"/>
      <c r="Z448" s="33"/>
      <c r="AA448" s="778"/>
      <c r="AB448" s="779"/>
      <c r="AC448" s="25"/>
      <c r="AD448" s="27"/>
      <c r="AE448" s="26"/>
      <c r="AF448" s="29"/>
      <c r="AH448" s="190" t="str">
        <f>IF(AG448&lt;&gt;"",VLOOKUP(AG448,MAGV!$B$6:$G$172,2,0),"")</f>
        <v/>
      </c>
      <c r="AI448" s="44" t="str">
        <f t="shared" si="10"/>
        <v/>
      </c>
    </row>
    <row r="449" spans="1:35" ht="13.5" customHeight="1" x14ac:dyDescent="0.25">
      <c r="A449" s="368">
        <v>4</v>
      </c>
      <c r="B449" s="101" t="str">
        <f>IF(AG449&lt;&gt;"",AH449,"")</f>
        <v>C.Lý</v>
      </c>
      <c r="C449" s="992" t="s">
        <v>0</v>
      </c>
      <c r="D449" s="79" t="str">
        <f>AG449&amp;".1"</f>
        <v>N08.1</v>
      </c>
      <c r="E449" s="15"/>
      <c r="F449" s="16"/>
      <c r="G449" s="16"/>
      <c r="H449" s="18"/>
      <c r="I449" s="15"/>
      <c r="J449" s="18"/>
      <c r="K449" s="780"/>
      <c r="L449" s="19"/>
      <c r="M449" s="15"/>
      <c r="N449" s="18"/>
      <c r="O449" s="16"/>
      <c r="P449" s="19"/>
      <c r="Q449" s="15"/>
      <c r="R449" s="17"/>
      <c r="S449" s="16"/>
      <c r="T449" s="19"/>
      <c r="U449" s="15"/>
      <c r="V449" s="18"/>
      <c r="W449" s="16"/>
      <c r="X449" s="19"/>
      <c r="Y449" s="15"/>
      <c r="Z449" s="18"/>
      <c r="AA449" s="16"/>
      <c r="AB449" s="19"/>
      <c r="AC449" s="15"/>
      <c r="AD449" s="17"/>
      <c r="AE449" s="16"/>
      <c r="AF449" s="19"/>
      <c r="AG449" s="189" t="s">
        <v>205</v>
      </c>
      <c r="AH449" s="190" t="str">
        <f>IF(AG449&lt;&gt;"",VLOOKUP(AG449,MAGV!$B$6:$G$172,2,0),"")</f>
        <v>C.Lý</v>
      </c>
      <c r="AI449" s="44">
        <f t="shared" si="10"/>
        <v>8</v>
      </c>
    </row>
    <row r="450" spans="1:35" ht="10.5" customHeight="1" x14ac:dyDescent="0.25">
      <c r="A450" s="367"/>
      <c r="B450" s="104">
        <f>SUM(F449:F454,J449:J454,N449:N454,R449:R454,V449:V454,Z449:Z454,AD449:AD454)</f>
        <v>8</v>
      </c>
      <c r="C450" s="993"/>
      <c r="D450" s="78" t="str">
        <f>AG449&amp;".2"</f>
        <v>N08.2</v>
      </c>
      <c r="E450" s="771"/>
      <c r="F450" s="22"/>
      <c r="G450" s="772"/>
      <c r="H450" s="23"/>
      <c r="I450" s="20"/>
      <c r="J450" s="22"/>
      <c r="K450" s="773"/>
      <c r="L450" s="23"/>
      <c r="M450" s="20"/>
      <c r="N450" s="22"/>
      <c r="O450" s="772"/>
      <c r="P450" s="23"/>
      <c r="Q450" s="20"/>
      <c r="R450" s="24"/>
      <c r="S450" s="772"/>
      <c r="T450" s="23"/>
      <c r="U450" s="20"/>
      <c r="V450" s="24"/>
      <c r="W450" s="772"/>
      <c r="X450" s="23"/>
      <c r="Y450" s="20"/>
      <c r="Z450" s="24"/>
      <c r="AA450" s="801"/>
      <c r="AB450" s="23"/>
      <c r="AC450" s="20"/>
      <c r="AD450" s="24"/>
      <c r="AE450" s="772"/>
      <c r="AF450" s="23"/>
      <c r="AH450" s="190" t="str">
        <f>IF(AG450&lt;&gt;"",VLOOKUP(AG450,MAGV!$B$6:$G$172,2,0),"")</f>
        <v/>
      </c>
      <c r="AI450" s="44" t="str">
        <f t="shared" si="10"/>
        <v/>
      </c>
    </row>
    <row r="451" spans="1:35" ht="12" customHeight="1" x14ac:dyDescent="0.25">
      <c r="A451" s="367"/>
      <c r="B451" s="102"/>
      <c r="C451" s="990" t="s">
        <v>1</v>
      </c>
      <c r="D451" s="78" t="str">
        <f>AG449&amp;".3"</f>
        <v>N08.3</v>
      </c>
      <c r="E451" s="753"/>
      <c r="F451" s="757"/>
      <c r="G451" s="757"/>
      <c r="H451" s="774"/>
      <c r="I451" s="789" t="s">
        <v>4661</v>
      </c>
      <c r="J451" s="755">
        <v>4</v>
      </c>
      <c r="K451" s="774" t="s">
        <v>400</v>
      </c>
      <c r="L451" s="758"/>
      <c r="M451" s="753"/>
      <c r="N451" s="754"/>
      <c r="O451" s="757"/>
      <c r="P451" s="758"/>
      <c r="Q451" s="753"/>
      <c r="R451" s="755"/>
      <c r="S451" s="757"/>
      <c r="T451" s="758"/>
      <c r="U451" s="753" t="s">
        <v>4661</v>
      </c>
      <c r="V451" s="755">
        <v>4</v>
      </c>
      <c r="W451" s="757" t="s">
        <v>400</v>
      </c>
      <c r="X451" s="758"/>
      <c r="Y451" s="753"/>
      <c r="Z451" s="754"/>
      <c r="AA451" s="757"/>
      <c r="AB451" s="758"/>
      <c r="AC451" s="789"/>
      <c r="AD451" s="755"/>
      <c r="AE451" s="757"/>
      <c r="AF451" s="29"/>
      <c r="AH451" s="190" t="str">
        <f>IF(AG451&lt;&gt;"",VLOOKUP(AG451,MAGV!$B$6:$G$172,2,0),"")</f>
        <v/>
      </c>
      <c r="AI451" s="44" t="str">
        <f t="shared" si="10"/>
        <v/>
      </c>
    </row>
    <row r="452" spans="1:35" ht="8.25" customHeight="1" x14ac:dyDescent="0.25">
      <c r="A452" s="367"/>
      <c r="B452" s="102"/>
      <c r="C452" s="991"/>
      <c r="D452" s="78" t="str">
        <f>AG449&amp;".4"</f>
        <v>N08.4</v>
      </c>
      <c r="E452" s="20"/>
      <c r="F452" s="21"/>
      <c r="G452" s="772"/>
      <c r="H452" s="775"/>
      <c r="I452" s="20"/>
      <c r="J452" s="22"/>
      <c r="K452" s="849" t="s">
        <v>10094</v>
      </c>
      <c r="L452" s="23"/>
      <c r="M452" s="20"/>
      <c r="N452" s="22"/>
      <c r="O452" s="772"/>
      <c r="P452" s="23"/>
      <c r="Q452" s="20"/>
      <c r="R452" s="24"/>
      <c r="S452" s="772"/>
      <c r="T452" s="23"/>
      <c r="U452" s="20"/>
      <c r="V452" s="24"/>
      <c r="W452" s="545" t="s">
        <v>10090</v>
      </c>
      <c r="X452" s="23"/>
      <c r="Y452" s="20"/>
      <c r="Z452" s="756"/>
      <c r="AA452" s="806"/>
      <c r="AB452" s="777"/>
      <c r="AC452" s="20"/>
      <c r="AD452" s="24"/>
      <c r="AE452" s="801"/>
      <c r="AF452" s="29"/>
      <c r="AH452" s="190" t="str">
        <f>IF(AG452&lt;&gt;"",VLOOKUP(AG452,MAGV!$B$6:$G$172,2,0),"")</f>
        <v/>
      </c>
      <c r="AI452" s="44" t="str">
        <f t="shared" si="10"/>
        <v/>
      </c>
    </row>
    <row r="453" spans="1:35" ht="9" customHeight="1" x14ac:dyDescent="0.25">
      <c r="A453" s="367"/>
      <c r="B453" s="102"/>
      <c r="C453" s="994" t="s">
        <v>547</v>
      </c>
      <c r="D453" s="78" t="str">
        <f>AG449&amp;".5"</f>
        <v>N08.5</v>
      </c>
      <c r="E453" s="25"/>
      <c r="F453" s="26"/>
      <c r="G453" s="26"/>
      <c r="H453" s="770"/>
      <c r="I453" s="733"/>
      <c r="J453" s="28"/>
      <c r="K453" s="770"/>
      <c r="L453" s="29"/>
      <c r="M453" s="25"/>
      <c r="N453" s="28"/>
      <c r="O453" s="26"/>
      <c r="P453" s="29"/>
      <c r="Q453" s="25"/>
      <c r="R453" s="27"/>
      <c r="S453" s="26"/>
      <c r="T453" s="29"/>
      <c r="U453" s="733"/>
      <c r="V453" s="27"/>
      <c r="W453" s="26"/>
      <c r="X453" s="29"/>
      <c r="Y453" s="25"/>
      <c r="Z453" s="33"/>
      <c r="AA453" s="778"/>
      <c r="AB453" s="779"/>
      <c r="AC453" s="25"/>
      <c r="AD453" s="27"/>
      <c r="AE453" s="26"/>
      <c r="AF453" s="29"/>
      <c r="AH453" s="190" t="str">
        <f>IF(AG453&lt;&gt;"",VLOOKUP(AG453,MAGV!$B$6:$G$172,2,0),"")</f>
        <v/>
      </c>
      <c r="AI453" s="44" t="str">
        <f t="shared" si="10"/>
        <v/>
      </c>
    </row>
    <row r="454" spans="1:35" ht="7.5" customHeight="1" x14ac:dyDescent="0.25">
      <c r="A454" s="367"/>
      <c r="B454" s="102"/>
      <c r="C454" s="994"/>
      <c r="D454" s="78" t="str">
        <f>AG449&amp;".6"</f>
        <v>N08.6</v>
      </c>
      <c r="E454" s="25"/>
      <c r="F454" s="26"/>
      <c r="G454" s="783"/>
      <c r="H454" s="770"/>
      <c r="I454" s="25"/>
      <c r="J454" s="28"/>
      <c r="K454" s="784"/>
      <c r="L454" s="29"/>
      <c r="M454" s="25"/>
      <c r="N454" s="28"/>
      <c r="O454" s="783"/>
      <c r="P454" s="29"/>
      <c r="Q454" s="25"/>
      <c r="R454" s="27"/>
      <c r="S454" s="783"/>
      <c r="T454" s="29"/>
      <c r="U454" s="25"/>
      <c r="V454" s="27"/>
      <c r="W454" s="783"/>
      <c r="X454" s="29"/>
      <c r="Y454" s="25"/>
      <c r="Z454" s="33"/>
      <c r="AA454" s="793"/>
      <c r="AB454" s="779"/>
      <c r="AC454" s="25"/>
      <c r="AD454" s="27"/>
      <c r="AE454" s="783"/>
      <c r="AF454" s="29"/>
      <c r="AH454" s="190" t="str">
        <f>IF(AG454&lt;&gt;"",VLOOKUP(AG454,MAGV!$B$6:$G$172,2,0),"")</f>
        <v/>
      </c>
      <c r="AI454" s="44" t="str">
        <f t="shared" ref="AI454:AI517" si="11">IF(AG454&lt;&gt;"",B455,"")</f>
        <v/>
      </c>
    </row>
    <row r="455" spans="1:35" ht="12.65" customHeight="1" x14ac:dyDescent="0.25">
      <c r="A455" s="368">
        <v>6</v>
      </c>
      <c r="B455" s="101" t="str">
        <f>IF(AG455&lt;&gt;"",AH455,"")</f>
        <v>Th.Quân</v>
      </c>
      <c r="C455" s="992" t="s">
        <v>0</v>
      </c>
      <c r="D455" s="79" t="str">
        <f>AG455&amp;".1"</f>
        <v>N11.1</v>
      </c>
      <c r="E455" s="15" t="s">
        <v>6619</v>
      </c>
      <c r="F455" s="16">
        <v>5</v>
      </c>
      <c r="G455" s="16"/>
      <c r="H455" s="18"/>
      <c r="I455" s="15" t="s">
        <v>6619</v>
      </c>
      <c r="J455" s="18">
        <v>5</v>
      </c>
      <c r="K455" s="780"/>
      <c r="L455" s="19"/>
      <c r="M455" s="15" t="s">
        <v>6619</v>
      </c>
      <c r="N455" s="18">
        <v>5</v>
      </c>
      <c r="O455" s="16"/>
      <c r="P455" s="19"/>
      <c r="Q455" s="15" t="s">
        <v>6619</v>
      </c>
      <c r="R455" s="17">
        <v>5</v>
      </c>
      <c r="S455" s="16"/>
      <c r="T455" s="19"/>
      <c r="U455" s="15" t="s">
        <v>6619</v>
      </c>
      <c r="V455" s="18">
        <v>5</v>
      </c>
      <c r="W455" s="16"/>
      <c r="X455" s="19"/>
      <c r="Y455" s="15" t="s">
        <v>6613</v>
      </c>
      <c r="Z455" s="18">
        <v>5</v>
      </c>
      <c r="AA455" s="16"/>
      <c r="AB455" s="19"/>
      <c r="AC455" s="15" t="s">
        <v>6631</v>
      </c>
      <c r="AD455" s="17">
        <v>4</v>
      </c>
      <c r="AE455" s="16"/>
      <c r="AF455" s="19"/>
      <c r="AG455" s="189" t="s">
        <v>211</v>
      </c>
      <c r="AH455" s="190" t="str">
        <f>IF(AG455&lt;&gt;"",VLOOKUP(AG455,MAGV!$B$6:$G$172,2,0),"")</f>
        <v>Th.Quân</v>
      </c>
      <c r="AI455" s="44">
        <f t="shared" si="11"/>
        <v>61</v>
      </c>
    </row>
    <row r="456" spans="1:35" ht="12" customHeight="1" x14ac:dyDescent="0.25">
      <c r="A456" s="367"/>
      <c r="B456" s="104">
        <f>SUM(F455:F460,J455:J460,N455:N460,R455:R460,V455:V460,Z455:Z460,AD455:AD460)</f>
        <v>61</v>
      </c>
      <c r="C456" s="993"/>
      <c r="D456" s="78" t="str">
        <f>AG455&amp;".2"</f>
        <v>N11.2</v>
      </c>
      <c r="E456" s="771"/>
      <c r="F456" s="22"/>
      <c r="G456" s="772" t="s">
        <v>8412</v>
      </c>
      <c r="H456" s="23"/>
      <c r="I456" s="20"/>
      <c r="J456" s="22"/>
      <c r="K456" s="773" t="s">
        <v>8412</v>
      </c>
      <c r="L456" s="23"/>
      <c r="M456" s="20"/>
      <c r="N456" s="22"/>
      <c r="O456" s="772" t="s">
        <v>8412</v>
      </c>
      <c r="P456" s="23"/>
      <c r="Q456" s="20"/>
      <c r="R456" s="24"/>
      <c r="S456" s="772" t="s">
        <v>8412</v>
      </c>
      <c r="T456" s="23"/>
      <c r="U456" s="20"/>
      <c r="V456" s="24"/>
      <c r="W456" s="772" t="s">
        <v>8412</v>
      </c>
      <c r="X456" s="23"/>
      <c r="Y456" s="20"/>
      <c r="Z456" s="24"/>
      <c r="AA456" s="545" t="s">
        <v>10135</v>
      </c>
      <c r="AB456" s="23"/>
      <c r="AC456" s="20"/>
      <c r="AD456" s="24"/>
      <c r="AE456" s="772" t="s">
        <v>8383</v>
      </c>
      <c r="AF456" s="23"/>
      <c r="AH456" s="190" t="str">
        <f>IF(AG456&lt;&gt;"",VLOOKUP(AG456,MAGV!$B$6:$G$172,2,0),"")</f>
        <v/>
      </c>
      <c r="AI456" s="44" t="str">
        <f t="shared" si="11"/>
        <v/>
      </c>
    </row>
    <row r="457" spans="1:35" ht="12.65" customHeight="1" x14ac:dyDescent="0.25">
      <c r="A457" s="367"/>
      <c r="B457" s="102"/>
      <c r="C457" s="990" t="s">
        <v>1</v>
      </c>
      <c r="D457" s="78" t="str">
        <f>AG455&amp;".3"</f>
        <v>N11.3</v>
      </c>
      <c r="E457" s="753" t="s">
        <v>6631</v>
      </c>
      <c r="F457" s="757">
        <v>4</v>
      </c>
      <c r="G457" s="782"/>
      <c r="H457" s="774"/>
      <c r="I457" s="753" t="s">
        <v>6613</v>
      </c>
      <c r="J457" s="755">
        <v>5</v>
      </c>
      <c r="K457" s="781"/>
      <c r="L457" s="758"/>
      <c r="M457" s="753" t="s">
        <v>6631</v>
      </c>
      <c r="N457" s="754">
        <v>4</v>
      </c>
      <c r="O457" s="782"/>
      <c r="P457" s="758"/>
      <c r="Q457" s="753" t="s">
        <v>6613</v>
      </c>
      <c r="R457" s="755">
        <v>5</v>
      </c>
      <c r="S457" s="757"/>
      <c r="T457" s="758"/>
      <c r="U457" s="753" t="s">
        <v>6631</v>
      </c>
      <c r="V457" s="754">
        <v>4</v>
      </c>
      <c r="W457" s="757"/>
      <c r="X457" s="758"/>
      <c r="Y457" s="753" t="s">
        <v>6616</v>
      </c>
      <c r="Z457" s="754">
        <v>5</v>
      </c>
      <c r="AA457" s="757"/>
      <c r="AB457" s="758"/>
      <c r="AC457" s="753"/>
      <c r="AD457" s="755"/>
      <c r="AE457" s="757"/>
      <c r="AF457" s="29"/>
      <c r="AH457" s="190" t="str">
        <f>IF(AG457&lt;&gt;"",VLOOKUP(AG457,MAGV!$B$6:$G$172,2,0),"")</f>
        <v/>
      </c>
      <c r="AI457" s="44" t="str">
        <f t="shared" si="11"/>
        <v/>
      </c>
    </row>
    <row r="458" spans="1:35" ht="12" customHeight="1" x14ac:dyDescent="0.25">
      <c r="A458" s="367"/>
      <c r="B458" s="102"/>
      <c r="C458" s="991"/>
      <c r="D458" s="78" t="str">
        <f>AG455&amp;".4"</f>
        <v>N11.4</v>
      </c>
      <c r="E458" s="20"/>
      <c r="F458" s="21"/>
      <c r="G458" s="772" t="s">
        <v>8383</v>
      </c>
      <c r="H458" s="775"/>
      <c r="I458" s="20"/>
      <c r="J458" s="22"/>
      <c r="K458" s="849" t="s">
        <v>10135</v>
      </c>
      <c r="L458" s="23"/>
      <c r="M458" s="20"/>
      <c r="N458" s="22"/>
      <c r="O458" s="772" t="s">
        <v>8383</v>
      </c>
      <c r="P458" s="23"/>
      <c r="Q458" s="20"/>
      <c r="R458" s="24"/>
      <c r="S458" s="545" t="s">
        <v>10135</v>
      </c>
      <c r="T458" s="23"/>
      <c r="U458" s="20"/>
      <c r="V458" s="24"/>
      <c r="W458" s="772" t="s">
        <v>8383</v>
      </c>
      <c r="X458" s="23"/>
      <c r="Y458" s="20"/>
      <c r="Z458" s="756"/>
      <c r="AA458" s="776" t="s">
        <v>10045</v>
      </c>
      <c r="AB458" s="777"/>
      <c r="AC458" s="20"/>
      <c r="AD458" s="24"/>
      <c r="AE458" s="772"/>
      <c r="AF458" s="29"/>
      <c r="AH458" s="190" t="str">
        <f>IF(AG458&lt;&gt;"",VLOOKUP(AG458,MAGV!$B$6:$G$172,2,0),"")</f>
        <v/>
      </c>
      <c r="AI458" s="44" t="str">
        <f t="shared" si="11"/>
        <v/>
      </c>
    </row>
    <row r="459" spans="1:35" ht="9" customHeight="1" x14ac:dyDescent="0.25">
      <c r="A459" s="367"/>
      <c r="B459" s="102"/>
      <c r="C459" s="990" t="s">
        <v>547</v>
      </c>
      <c r="D459" s="78" t="str">
        <f>AG455&amp;".5"</f>
        <v>N11.5</v>
      </c>
      <c r="E459" s="25"/>
      <c r="F459" s="26"/>
      <c r="G459" s="26"/>
      <c r="H459" s="770"/>
      <c r="I459" s="25"/>
      <c r="J459" s="28"/>
      <c r="K459" s="770"/>
      <c r="L459" s="29"/>
      <c r="M459" s="25"/>
      <c r="N459" s="28"/>
      <c r="O459" s="26"/>
      <c r="P459" s="29"/>
      <c r="Q459" s="25"/>
      <c r="R459" s="27"/>
      <c r="S459" s="26"/>
      <c r="T459" s="29"/>
      <c r="U459" s="25"/>
      <c r="V459" s="27"/>
      <c r="W459" s="26"/>
      <c r="X459" s="29"/>
      <c r="Y459" s="25"/>
      <c r="Z459" s="33"/>
      <c r="AA459" s="778"/>
      <c r="AB459" s="779"/>
      <c r="AC459" s="25"/>
      <c r="AD459" s="27"/>
      <c r="AE459" s="26"/>
      <c r="AF459" s="29"/>
      <c r="AH459" s="190" t="str">
        <f>IF(AG459&lt;&gt;"",VLOOKUP(AG459,MAGV!$B$6:$G$172,2,0),"")</f>
        <v/>
      </c>
      <c r="AI459" s="44" t="str">
        <f t="shared" si="11"/>
        <v/>
      </c>
    </row>
    <row r="460" spans="1:35" ht="3" customHeight="1" thickBot="1" x14ac:dyDescent="0.3">
      <c r="A460" s="367"/>
      <c r="B460" s="102"/>
      <c r="C460" s="1009"/>
      <c r="D460" s="78" t="str">
        <f>AG455&amp;".6"</f>
        <v>N11.6</v>
      </c>
      <c r="E460" s="25"/>
      <c r="F460" s="26"/>
      <c r="G460" s="783"/>
      <c r="H460" s="770"/>
      <c r="I460" s="25"/>
      <c r="J460" s="28"/>
      <c r="K460" s="784"/>
      <c r="L460" s="29"/>
      <c r="M460" s="25"/>
      <c r="N460" s="28"/>
      <c r="O460" s="783"/>
      <c r="P460" s="29"/>
      <c r="Q460" s="25"/>
      <c r="R460" s="27"/>
      <c r="S460" s="783"/>
      <c r="T460" s="29"/>
      <c r="U460" s="25"/>
      <c r="V460" s="27"/>
      <c r="W460" s="783"/>
      <c r="X460" s="29"/>
      <c r="Y460" s="25"/>
      <c r="Z460" s="33"/>
      <c r="AA460" s="793"/>
      <c r="AB460" s="779"/>
      <c r="AC460" s="25"/>
      <c r="AD460" s="27"/>
      <c r="AE460" s="26"/>
      <c r="AF460" s="29"/>
      <c r="AH460" s="190" t="str">
        <f>IF(AG460&lt;&gt;"",VLOOKUP(AG460,MAGV!$B$6:$G$172,2,0),"")</f>
        <v/>
      </c>
      <c r="AI460" s="44" t="str">
        <f t="shared" si="11"/>
        <v/>
      </c>
    </row>
    <row r="461" spans="1:35" ht="13.5" customHeight="1" thickTop="1" x14ac:dyDescent="0.25">
      <c r="A461" s="368">
        <v>7</v>
      </c>
      <c r="B461" s="101" t="str">
        <f>IF(AG461&lt;&gt;"",AH461,"")</f>
        <v>C.Thanh</v>
      </c>
      <c r="C461" s="992" t="s">
        <v>0</v>
      </c>
      <c r="D461" s="79" t="str">
        <f>AG461&amp;".1"</f>
        <v>N16.1</v>
      </c>
      <c r="E461" s="15" t="s">
        <v>7336</v>
      </c>
      <c r="F461" s="16">
        <v>4</v>
      </c>
      <c r="G461" s="792"/>
      <c r="H461" s="18"/>
      <c r="I461" s="15" t="s">
        <v>7336</v>
      </c>
      <c r="J461" s="18">
        <v>4</v>
      </c>
      <c r="K461" s="780"/>
      <c r="L461" s="19"/>
      <c r="M461" s="15" t="s">
        <v>7336</v>
      </c>
      <c r="N461" s="18">
        <v>4</v>
      </c>
      <c r="O461" s="792"/>
      <c r="P461" s="19"/>
      <c r="Q461" s="15" t="s">
        <v>7336</v>
      </c>
      <c r="R461" s="17">
        <v>4</v>
      </c>
      <c r="S461" s="16"/>
      <c r="T461" s="19"/>
      <c r="U461" s="15" t="s">
        <v>7336</v>
      </c>
      <c r="V461" s="18">
        <v>4</v>
      </c>
      <c r="W461" s="792"/>
      <c r="X461" s="19"/>
      <c r="Y461" s="15" t="s">
        <v>7336</v>
      </c>
      <c r="Z461" s="18">
        <v>4</v>
      </c>
      <c r="AA461" s="16"/>
      <c r="AB461" s="19"/>
      <c r="AC461" s="15"/>
      <c r="AD461" s="17"/>
      <c r="AE461" s="16"/>
      <c r="AF461" s="19"/>
      <c r="AG461" s="189" t="s">
        <v>213</v>
      </c>
      <c r="AH461" s="190" t="str">
        <f>IF(AG461&lt;&gt;"",VLOOKUP(AG461,MAGV!$B$6:$G$172,2,0),"")</f>
        <v>C.Thanh</v>
      </c>
      <c r="AI461" s="44">
        <f t="shared" si="11"/>
        <v>49</v>
      </c>
    </row>
    <row r="462" spans="1:35" ht="10.5" customHeight="1" x14ac:dyDescent="0.25">
      <c r="A462" s="367"/>
      <c r="B462" s="104">
        <f>SUM(F461:F466,J461:J466,N461:N466,R461:R466,V461:V466,Z461:Z466,AD461:AD466)</f>
        <v>49</v>
      </c>
      <c r="C462" s="993"/>
      <c r="D462" s="78" t="str">
        <f>AG461&amp;".2"</f>
        <v>N16.2</v>
      </c>
      <c r="E462"/>
      <c r="F462" s="22"/>
      <c r="G462" s="807" t="s">
        <v>8427</v>
      </c>
      <c r="H462" s="23"/>
      <c r="I462" s="20"/>
      <c r="J462" s="22"/>
      <c r="K462" s="773" t="s">
        <v>8427</v>
      </c>
      <c r="L462" s="23"/>
      <c r="M462" s="808"/>
      <c r="N462" s="809"/>
      <c r="O462" s="807" t="s">
        <v>8427</v>
      </c>
      <c r="P462" s="810"/>
      <c r="Q462" s="808"/>
      <c r="R462" s="811"/>
      <c r="S462" s="772" t="s">
        <v>8427</v>
      </c>
      <c r="T462" s="810"/>
      <c r="U462" s="808"/>
      <c r="V462" s="811"/>
      <c r="W462" s="807" t="s">
        <v>8427</v>
      </c>
      <c r="X462" s="810"/>
      <c r="Y462" s="808"/>
      <c r="Z462" s="24"/>
      <c r="AA462" s="772" t="s">
        <v>8427</v>
      </c>
      <c r="AB462" s="23"/>
      <c r="AC462" s="20"/>
      <c r="AD462" s="24"/>
      <c r="AE462" s="772"/>
      <c r="AF462" s="23"/>
      <c r="AH462" s="190" t="str">
        <f>IF(AG462&lt;&gt;"",VLOOKUP(AG462,MAGV!$B$6:$G$172,2,0),"")</f>
        <v/>
      </c>
      <c r="AI462" s="44" t="str">
        <f t="shared" si="11"/>
        <v/>
      </c>
    </row>
    <row r="463" spans="1:35" ht="12" customHeight="1" x14ac:dyDescent="0.25">
      <c r="A463" s="367"/>
      <c r="B463" s="102"/>
      <c r="C463" s="990" t="s">
        <v>1</v>
      </c>
      <c r="D463" s="78" t="str">
        <f>AG461&amp;".3"</f>
        <v>N16.3</v>
      </c>
      <c r="E463" t="s">
        <v>6619</v>
      </c>
      <c r="F463">
        <v>5</v>
      </c>
      <c r="G463" s="807"/>
      <c r="H463"/>
      <c r="I463" t="s">
        <v>6619</v>
      </c>
      <c r="J463">
        <v>5</v>
      </c>
      <c r="K463" s="807"/>
      <c r="L463"/>
      <c r="M463" t="s">
        <v>6619</v>
      </c>
      <c r="N463">
        <v>5</v>
      </c>
      <c r="O463" s="807"/>
      <c r="P463"/>
      <c r="Q463" t="s">
        <v>6619</v>
      </c>
      <c r="R463">
        <v>5</v>
      </c>
      <c r="S463" s="807"/>
      <c r="T463"/>
      <c r="U463" t="s">
        <v>6619</v>
      </c>
      <c r="V463">
        <v>5</v>
      </c>
      <c r="W463" s="807"/>
      <c r="X463"/>
      <c r="Y463"/>
      <c r="Z463"/>
      <c r="AA463"/>
      <c r="AB463"/>
      <c r="AC463"/>
      <c r="AD463"/>
      <c r="AE463"/>
      <c r="AF463" s="29"/>
      <c r="AH463" s="190" t="str">
        <f>IF(AG463&lt;&gt;"",VLOOKUP(AG463,MAGV!$B$6:$G$172,2,0),"")</f>
        <v/>
      </c>
      <c r="AI463" s="44" t="str">
        <f t="shared" si="11"/>
        <v/>
      </c>
    </row>
    <row r="464" spans="1:35" ht="8.25" customHeight="1" x14ac:dyDescent="0.25">
      <c r="A464" s="367"/>
      <c r="B464" s="102"/>
      <c r="C464" s="991"/>
      <c r="D464" s="78" t="str">
        <f>AG461&amp;".4"</f>
        <v>N16.4</v>
      </c>
      <c r="E464" s="20"/>
      <c r="F464" s="21"/>
      <c r="G464" s="870" t="s">
        <v>10091</v>
      </c>
      <c r="H464" s="773"/>
      <c r="I464" s="808"/>
      <c r="J464" s="809"/>
      <c r="K464" s="849" t="s">
        <v>10091</v>
      </c>
      <c r="L464" s="810"/>
      <c r="M464" s="808"/>
      <c r="N464" s="809"/>
      <c r="O464" s="870" t="s">
        <v>10091</v>
      </c>
      <c r="P464" s="810"/>
      <c r="Q464" s="808"/>
      <c r="R464" s="811"/>
      <c r="S464" s="870" t="s">
        <v>10091</v>
      </c>
      <c r="T464" s="810"/>
      <c r="U464" s="808"/>
      <c r="V464" s="811"/>
      <c r="W464" s="870" t="s">
        <v>10091</v>
      </c>
      <c r="X464" s="810"/>
      <c r="Y464" s="808"/>
      <c r="Z464"/>
      <c r="AA464" s="807"/>
      <c r="AB464"/>
      <c r="AC464" s="20"/>
      <c r="AD464" s="24"/>
      <c r="AE464" s="772"/>
      <c r="AF464" s="29"/>
      <c r="AH464" s="190" t="str">
        <f>IF(AG464&lt;&gt;"",VLOOKUP(AG464,MAGV!$B$6:$G$172,2,0),"")</f>
        <v/>
      </c>
      <c r="AI464" s="44" t="str">
        <f t="shared" si="11"/>
        <v/>
      </c>
    </row>
    <row r="465" spans="1:35" ht="9" customHeight="1" x14ac:dyDescent="0.25">
      <c r="A465" s="367"/>
      <c r="B465" s="102"/>
      <c r="C465" s="994" t="s">
        <v>547</v>
      </c>
      <c r="D465" s="78" t="str">
        <f>AG461&amp;".5"</f>
        <v>N16.5</v>
      </c>
      <c r="E465" s="25"/>
      <c r="F465" s="26"/>
      <c r="G465" s="26"/>
      <c r="H465" s="770"/>
      <c r="I465" s="25"/>
      <c r="J465" s="28"/>
      <c r="K465" s="770"/>
      <c r="L465" s="29"/>
      <c r="M465" s="25"/>
      <c r="N465" s="28"/>
      <c r="O465" s="26"/>
      <c r="P465" s="29"/>
      <c r="Q465" s="25"/>
      <c r="R465" s="27"/>
      <c r="S465" s="26"/>
      <c r="T465" s="29"/>
      <c r="U465" s="25"/>
      <c r="V465" s="27"/>
      <c r="W465" s="26"/>
      <c r="X465" s="29"/>
      <c r="Y465" s="25"/>
      <c r="Z465" s="33"/>
      <c r="AA465"/>
      <c r="AB465" s="779"/>
      <c r="AC465" s="25"/>
      <c r="AD465" s="27"/>
      <c r="AE465" s="26"/>
      <c r="AF465" s="29"/>
      <c r="AH465" s="190" t="str">
        <f>IF(AG465&lt;&gt;"",VLOOKUP(AG465,MAGV!$B$6:$G$172,2,0),"")</f>
        <v/>
      </c>
      <c r="AI465" s="44" t="str">
        <f t="shared" si="11"/>
        <v/>
      </c>
    </row>
    <row r="466" spans="1:35" ht="3" customHeight="1" x14ac:dyDescent="0.2">
      <c r="A466" s="367"/>
      <c r="B466" s="102"/>
      <c r="C466" s="994"/>
      <c r="D466" s="78" t="str">
        <f>AG461&amp;".6"</f>
        <v>N16.6</v>
      </c>
      <c r="E466" s="25"/>
      <c r="F466" s="26"/>
      <c r="G466" s="783"/>
      <c r="H466" s="770"/>
      <c r="I466" s="25"/>
      <c r="J466" s="28"/>
      <c r="K466" s="784"/>
      <c r="L466" s="29"/>
      <c r="M466" s="25"/>
      <c r="N466" s="28"/>
      <c r="O466" s="783"/>
      <c r="P466" s="29"/>
      <c r="Q466" s="25"/>
      <c r="R466" s="27"/>
      <c r="S466" s="783"/>
      <c r="T466" s="29"/>
      <c r="U466" s="25"/>
      <c r="V466" s="27"/>
      <c r="W466" s="783"/>
      <c r="X466" s="29"/>
      <c r="Y466" s="25"/>
      <c r="Z466" s="33"/>
      <c r="AA466" s="807"/>
      <c r="AB466" s="779"/>
      <c r="AC466" s="25"/>
      <c r="AD466" s="27"/>
      <c r="AE466" s="783"/>
      <c r="AF466" s="29"/>
      <c r="AH466" s="190" t="str">
        <f>IF(AG466&lt;&gt;"",VLOOKUP(AG466,MAGV!$B$6:$G$172,2,0),"")</f>
        <v/>
      </c>
      <c r="AI466" s="44" t="str">
        <f t="shared" si="11"/>
        <v/>
      </c>
    </row>
    <row r="467" spans="1:35" ht="13.5" customHeight="1" x14ac:dyDescent="0.25">
      <c r="A467" s="368">
        <v>8</v>
      </c>
      <c r="B467" s="101" t="str">
        <f>IF(AG467&lt;&gt;"",AH467,"")</f>
        <v>C.Thùy</v>
      </c>
      <c r="C467" s="992" t="s">
        <v>0</v>
      </c>
      <c r="D467" s="79" t="str">
        <f>AG467&amp;".1"</f>
        <v>N15.1</v>
      </c>
      <c r="E467" s="15" t="s">
        <v>6619</v>
      </c>
      <c r="F467" s="16">
        <v>5</v>
      </c>
      <c r="G467" s="792"/>
      <c r="H467" s="18"/>
      <c r="I467" s="15" t="s">
        <v>6619</v>
      </c>
      <c r="J467" s="18">
        <v>5</v>
      </c>
      <c r="K467" s="780"/>
      <c r="L467" s="19"/>
      <c r="M467" s="15" t="s">
        <v>6619</v>
      </c>
      <c r="N467" s="18">
        <v>5</v>
      </c>
      <c r="O467" s="792"/>
      <c r="P467" s="19"/>
      <c r="Q467" s="15" t="s">
        <v>6619</v>
      </c>
      <c r="R467" s="17">
        <v>5</v>
      </c>
      <c r="S467" s="16"/>
      <c r="T467" s="19"/>
      <c r="U467" s="15" t="s">
        <v>6619</v>
      </c>
      <c r="V467" s="18">
        <v>5</v>
      </c>
      <c r="W467" s="16"/>
      <c r="X467" s="19"/>
      <c r="Y467" s="15" t="s">
        <v>6619</v>
      </c>
      <c r="Z467" s="18">
        <v>5</v>
      </c>
      <c r="AA467" s="16"/>
      <c r="AB467" s="19"/>
      <c r="AC467" s="15"/>
      <c r="AD467" s="17"/>
      <c r="AE467" s="16"/>
      <c r="AF467" s="19"/>
      <c r="AG467" s="189" t="s">
        <v>216</v>
      </c>
      <c r="AH467" s="190" t="str">
        <f>IF(AG467&lt;&gt;"",VLOOKUP(AG467,MAGV!$B$6:$G$172,2,0),"")</f>
        <v>C.Thùy</v>
      </c>
      <c r="AI467" s="44">
        <f t="shared" si="11"/>
        <v>55</v>
      </c>
    </row>
    <row r="468" spans="1:35" ht="10.5" customHeight="1" x14ac:dyDescent="0.25">
      <c r="A468" s="367"/>
      <c r="B468" s="104">
        <f>SUM(F467:F472,J467:J472,N467:N472,R467:R472,V467:V472,Z467:Z472,AD467:AD472)</f>
        <v>55</v>
      </c>
      <c r="C468" s="993"/>
      <c r="D468" s="78" t="str">
        <f>AG467&amp;".2"</f>
        <v>N15.2</v>
      </c>
      <c r="E468"/>
      <c r="F468" s="22"/>
      <c r="G468" s="807" t="s">
        <v>10000</v>
      </c>
      <c r="H468" s="810"/>
      <c r="I468" s="808"/>
      <c r="J468" s="809"/>
      <c r="K468" s="773" t="s">
        <v>10000</v>
      </c>
      <c r="L468" s="810"/>
      <c r="M468" s="808"/>
      <c r="N468" s="809"/>
      <c r="O468" s="807" t="s">
        <v>10000</v>
      </c>
      <c r="P468" s="810"/>
      <c r="Q468" s="808"/>
      <c r="R468" s="811"/>
      <c r="S468" s="807" t="s">
        <v>10000</v>
      </c>
      <c r="T468" s="810"/>
      <c r="U468" s="808"/>
      <c r="V468" s="811"/>
      <c r="W468" s="807" t="s">
        <v>10000</v>
      </c>
      <c r="X468" s="810"/>
      <c r="Y468" s="808"/>
      <c r="Z468" s="24"/>
      <c r="AA468" s="772" t="s">
        <v>10000</v>
      </c>
      <c r="AB468" s="23"/>
      <c r="AC468" s="20"/>
      <c r="AD468" s="24"/>
      <c r="AE468" s="772"/>
      <c r="AF468" s="23"/>
      <c r="AH468" s="190" t="str">
        <f>IF(AG468&lt;&gt;"",VLOOKUP(AG468,MAGV!$B$6:$G$172,2,0),"")</f>
        <v/>
      </c>
      <c r="AI468" s="44" t="str">
        <f t="shared" si="11"/>
        <v/>
      </c>
    </row>
    <row r="469" spans="1:35" ht="12" customHeight="1" x14ac:dyDescent="0.25">
      <c r="A469" s="367"/>
      <c r="B469" s="102"/>
      <c r="C469" s="990" t="s">
        <v>1</v>
      </c>
      <c r="D469" s="78" t="str">
        <f>AG467&amp;".3"</f>
        <v>N15.3</v>
      </c>
      <c r="E469" t="s">
        <v>6622</v>
      </c>
      <c r="F469">
        <v>5</v>
      </c>
      <c r="G469"/>
      <c r="H469"/>
      <c r="I469" t="s">
        <v>6622</v>
      </c>
      <c r="J469">
        <v>5</v>
      </c>
      <c r="K469" s="807"/>
      <c r="L469"/>
      <c r="M469" t="s">
        <v>6622</v>
      </c>
      <c r="N469">
        <v>5</v>
      </c>
      <c r="O469" s="807"/>
      <c r="P469"/>
      <c r="Q469" t="s">
        <v>6622</v>
      </c>
      <c r="R469">
        <v>5</v>
      </c>
      <c r="S469"/>
      <c r="T469"/>
      <c r="U469" t="s">
        <v>6622</v>
      </c>
      <c r="V469">
        <v>5</v>
      </c>
      <c r="W469"/>
      <c r="X469"/>
      <c r="Y469"/>
      <c r="Z469"/>
      <c r="AA469"/>
      <c r="AB469"/>
      <c r="AC469"/>
      <c r="AD469"/>
      <c r="AE469"/>
      <c r="AF469" s="29"/>
      <c r="AH469" s="190" t="str">
        <f>IF(AG469&lt;&gt;"",VLOOKUP(AG469,MAGV!$B$6:$G$172,2,0),"")</f>
        <v/>
      </c>
      <c r="AI469" s="44" t="str">
        <f t="shared" si="11"/>
        <v/>
      </c>
    </row>
    <row r="470" spans="1:35" ht="8.25" customHeight="1" x14ac:dyDescent="0.25">
      <c r="A470" s="367"/>
      <c r="B470" s="102"/>
      <c r="C470" s="991"/>
      <c r="D470" s="78" t="str">
        <f>AG467&amp;".4"</f>
        <v>N15.4</v>
      </c>
      <c r="E470" s="808"/>
      <c r="F470" s="772"/>
      <c r="G470" s="772" t="s">
        <v>10045</v>
      </c>
      <c r="H470" s="773"/>
      <c r="I470" s="808"/>
      <c r="J470" s="809"/>
      <c r="K470" s="773" t="s">
        <v>10045</v>
      </c>
      <c r="L470" s="810"/>
      <c r="M470" s="808"/>
      <c r="N470" s="809"/>
      <c r="O470" s="807" t="s">
        <v>10045</v>
      </c>
      <c r="P470" s="810"/>
      <c r="Q470" s="808"/>
      <c r="R470" s="811"/>
      <c r="S470" s="807" t="s">
        <v>10045</v>
      </c>
      <c r="T470" s="810"/>
      <c r="U470" s="808"/>
      <c r="V470" s="811"/>
      <c r="W470" s="807" t="s">
        <v>10045</v>
      </c>
      <c r="X470" s="810"/>
      <c r="Y470" s="808"/>
      <c r="Z470"/>
      <c r="AA470" s="807"/>
      <c r="AB470"/>
      <c r="AC470" s="20"/>
      <c r="AD470" s="24"/>
      <c r="AE470" s="772"/>
      <c r="AF470" s="29"/>
      <c r="AH470" s="190" t="str">
        <f>IF(AG470&lt;&gt;"",VLOOKUP(AG470,MAGV!$B$6:$G$172,2,0),"")</f>
        <v/>
      </c>
      <c r="AI470" s="44" t="str">
        <f t="shared" si="11"/>
        <v/>
      </c>
    </row>
    <row r="471" spans="1:35" ht="9" customHeight="1" x14ac:dyDescent="0.25">
      <c r="A471" s="367"/>
      <c r="B471" s="102"/>
      <c r="C471" s="994" t="s">
        <v>547</v>
      </c>
      <c r="D471" s="78" t="str">
        <f>AG467&amp;".5"</f>
        <v>N15.5</v>
      </c>
      <c r="E471" s="25"/>
      <c r="F471" s="26"/>
      <c r="G471" s="26"/>
      <c r="H471" s="770"/>
      <c r="I471" s="25"/>
      <c r="J471" s="28"/>
      <c r="K471" s="770"/>
      <c r="L471" s="29"/>
      <c r="M471" s="25"/>
      <c r="N471" s="28"/>
      <c r="O471" s="26"/>
      <c r="P471" s="29"/>
      <c r="Q471" s="25"/>
      <c r="R471" s="27"/>
      <c r="S471" s="26"/>
      <c r="T471" s="29"/>
      <c r="U471" s="25"/>
      <c r="V471" s="27"/>
      <c r="W471" s="26"/>
      <c r="X471" s="29"/>
      <c r="Y471" s="25"/>
      <c r="Z471" s="33"/>
      <c r="AA471"/>
      <c r="AB471" s="779"/>
      <c r="AC471" s="25"/>
      <c r="AD471" s="27"/>
      <c r="AE471" s="26"/>
      <c r="AF471" s="29"/>
      <c r="AH471" s="190" t="str">
        <f>IF(AG471&lt;&gt;"",VLOOKUP(AG471,MAGV!$B$6:$G$172,2,0),"")</f>
        <v/>
      </c>
      <c r="AI471" s="44" t="str">
        <f t="shared" si="11"/>
        <v/>
      </c>
    </row>
    <row r="472" spans="1:35" ht="6.75" customHeight="1" x14ac:dyDescent="0.2">
      <c r="A472" s="367"/>
      <c r="B472" s="102"/>
      <c r="C472" s="994"/>
      <c r="D472" s="78" t="str">
        <f>AG467&amp;".6"</f>
        <v>N15.6</v>
      </c>
      <c r="E472" s="25"/>
      <c r="F472" s="26"/>
      <c r="G472" s="783"/>
      <c r="H472" s="770"/>
      <c r="I472" s="25"/>
      <c r="J472" s="28"/>
      <c r="K472" s="784"/>
      <c r="L472" s="29"/>
      <c r="M472" s="25"/>
      <c r="N472" s="28"/>
      <c r="O472" s="783"/>
      <c r="P472" s="29"/>
      <c r="Q472" s="25"/>
      <c r="R472" s="27"/>
      <c r="S472" s="783"/>
      <c r="T472" s="29"/>
      <c r="U472" s="733"/>
      <c r="V472" s="27"/>
      <c r="W472" s="783"/>
      <c r="X472" s="29"/>
      <c r="Y472" s="25"/>
      <c r="Z472" s="33"/>
      <c r="AA472" s="807"/>
      <c r="AB472" s="779"/>
      <c r="AC472" s="25"/>
      <c r="AD472" s="27"/>
      <c r="AE472" s="26"/>
      <c r="AF472" s="29"/>
      <c r="AH472" s="190" t="str">
        <f>IF(AG472&lt;&gt;"",VLOOKUP(AG472,MAGV!$B$6:$G$172,2,0),"")</f>
        <v/>
      </c>
      <c r="AI472" s="44" t="str">
        <f t="shared" si="11"/>
        <v/>
      </c>
    </row>
    <row r="473" spans="1:35" ht="13.5" customHeight="1" x14ac:dyDescent="0.25">
      <c r="A473" s="368">
        <v>13</v>
      </c>
      <c r="B473" s="101" t="str">
        <f>IF(AG473&lt;&gt;"",AH473,"")</f>
        <v>Th.Tiến</v>
      </c>
      <c r="C473" s="992" t="s">
        <v>0</v>
      </c>
      <c r="D473" s="79" t="str">
        <f>AG473&amp;".1"</f>
        <v>N05.1</v>
      </c>
      <c r="E473" s="15"/>
      <c r="F473" s="16"/>
      <c r="G473" s="16"/>
      <c r="H473" s="18"/>
      <c r="I473" s="15"/>
      <c r="J473" s="18"/>
      <c r="K473" s="780"/>
      <c r="L473" s="19"/>
      <c r="M473" s="15"/>
      <c r="N473" s="18"/>
      <c r="O473" s="16"/>
      <c r="P473" s="19"/>
      <c r="Q473" s="15"/>
      <c r="R473" s="17"/>
      <c r="S473" s="16"/>
      <c r="T473" s="19"/>
      <c r="U473" s="15"/>
      <c r="V473" s="18"/>
      <c r="W473" s="792"/>
      <c r="X473" s="19"/>
      <c r="Y473" s="15" t="s">
        <v>5554</v>
      </c>
      <c r="Z473" s="18">
        <v>5</v>
      </c>
      <c r="AA473" s="16"/>
      <c r="AB473" s="19"/>
      <c r="AC473" s="15"/>
      <c r="AD473" s="17"/>
      <c r="AE473" s="16"/>
      <c r="AF473" s="19"/>
      <c r="AG473" s="189" t="s">
        <v>219</v>
      </c>
      <c r="AH473" s="190" t="str">
        <f>IF(AG473&lt;&gt;"",VLOOKUP(AG473,MAGV!$B$6:$G$172,2,0),"")</f>
        <v>Th.Tiến</v>
      </c>
      <c r="AI473" s="44">
        <f t="shared" si="11"/>
        <v>31</v>
      </c>
    </row>
    <row r="474" spans="1:35" ht="10.5" customHeight="1" x14ac:dyDescent="0.25">
      <c r="A474" s="367"/>
      <c r="B474" s="104">
        <f>SUM(F473:F478,J473:J478,N473:N478,R473:R478,V473:V478,Z473:Z478,AD473:AD478)</f>
        <v>31</v>
      </c>
      <c r="C474" s="993"/>
      <c r="D474" s="78" t="str">
        <f>AG473&amp;".2"</f>
        <v>N05.2</v>
      </c>
      <c r="E474"/>
      <c r="F474" s="809"/>
      <c r="G474" s="807"/>
      <c r="H474" s="810"/>
      <c r="I474" s="808"/>
      <c r="J474" s="809"/>
      <c r="K474" s="773"/>
      <c r="L474" s="810"/>
      <c r="M474" s="808"/>
      <c r="N474" s="809"/>
      <c r="O474" s="807"/>
      <c r="P474" s="810"/>
      <c r="Q474" s="808"/>
      <c r="R474" s="811"/>
      <c r="S474" s="807"/>
      <c r="T474" s="810"/>
      <c r="U474" s="808"/>
      <c r="V474" s="811"/>
      <c r="W474" s="807"/>
      <c r="X474" s="810"/>
      <c r="Y474" s="808"/>
      <c r="Z474" s="811"/>
      <c r="AA474" s="772" t="s">
        <v>7230</v>
      </c>
      <c r="AB474" s="810"/>
      <c r="AC474" s="808"/>
      <c r="AD474" s="811"/>
      <c r="AE474" s="772"/>
      <c r="AF474" s="23"/>
      <c r="AH474" s="190" t="str">
        <f>IF(AG474&lt;&gt;"",VLOOKUP(AG474,MAGV!$B$6:$G$172,2,0),"")</f>
        <v/>
      </c>
      <c r="AI474" s="44" t="str">
        <f t="shared" si="11"/>
        <v/>
      </c>
    </row>
    <row r="475" spans="1:35" ht="12" customHeight="1" x14ac:dyDescent="0.25">
      <c r="A475" s="367"/>
      <c r="B475" s="102"/>
      <c r="C475" s="990" t="s">
        <v>1</v>
      </c>
      <c r="D475" s="78" t="str">
        <f>AG473&amp;".3"</f>
        <v>N05.3</v>
      </c>
      <c r="E475" t="s">
        <v>5554</v>
      </c>
      <c r="F475">
        <v>4</v>
      </c>
      <c r="G475" s="807" t="s">
        <v>431</v>
      </c>
      <c r="H475"/>
      <c r="I475" t="s">
        <v>6637</v>
      </c>
      <c r="J475">
        <v>4</v>
      </c>
      <c r="K475" s="807" t="s">
        <v>401</v>
      </c>
      <c r="L475"/>
      <c r="M475" t="s">
        <v>6637</v>
      </c>
      <c r="N475">
        <v>4</v>
      </c>
      <c r="O475" s="807" t="s">
        <v>401</v>
      </c>
      <c r="P475"/>
      <c r="Q475" t="s">
        <v>6637</v>
      </c>
      <c r="R475">
        <v>4</v>
      </c>
      <c r="S475" s="807" t="s">
        <v>401</v>
      </c>
      <c r="T475"/>
      <c r="U475" t="s">
        <v>5554</v>
      </c>
      <c r="V475">
        <v>5</v>
      </c>
      <c r="W475" s="807"/>
      <c r="X475"/>
      <c r="Y475" t="s">
        <v>5554</v>
      </c>
      <c r="Z475">
        <v>5</v>
      </c>
      <c r="AA475"/>
      <c r="AB475"/>
      <c r="AC475"/>
      <c r="AD475"/>
      <c r="AE475"/>
      <c r="AF475" s="29"/>
      <c r="AH475" s="190" t="str">
        <f>IF(AG475&lt;&gt;"",VLOOKUP(AG475,MAGV!$B$6:$G$172,2,0),"")</f>
        <v/>
      </c>
      <c r="AI475" s="44" t="str">
        <f t="shared" si="11"/>
        <v/>
      </c>
    </row>
    <row r="476" spans="1:35" ht="8.25" customHeight="1" x14ac:dyDescent="0.2">
      <c r="A476" s="367"/>
      <c r="B476" s="102"/>
      <c r="C476" s="991"/>
      <c r="D476" s="78" t="str">
        <f>AG473&amp;".4"</f>
        <v>N05.4</v>
      </c>
      <c r="E476" s="20"/>
      <c r="F476" s="21"/>
      <c r="G476" s="870" t="s">
        <v>10144</v>
      </c>
      <c r="H476" s="773"/>
      <c r="I476" s="808"/>
      <c r="J476" s="809"/>
      <c r="K476" s="773" t="s">
        <v>8369</v>
      </c>
      <c r="L476" s="810"/>
      <c r="M476" s="808"/>
      <c r="N476" s="809"/>
      <c r="O476" s="807" t="s">
        <v>8369</v>
      </c>
      <c r="P476" s="810"/>
      <c r="Q476" s="808"/>
      <c r="R476" s="811"/>
      <c r="S476" s="807" t="s">
        <v>8369</v>
      </c>
      <c r="T476" s="810"/>
      <c r="U476" s="808"/>
      <c r="V476" s="811"/>
      <c r="W476" s="807" t="s">
        <v>7230</v>
      </c>
      <c r="X476" s="810"/>
      <c r="Y476" s="808"/>
      <c r="Z476" s="807"/>
      <c r="AA476" s="807" t="s">
        <v>7230</v>
      </c>
      <c r="AB476" s="807"/>
      <c r="AC476" s="808"/>
      <c r="AD476" s="811"/>
      <c r="AE476" s="772"/>
      <c r="AF476" s="29"/>
      <c r="AH476" s="190" t="str">
        <f>IF(AG476&lt;&gt;"",VLOOKUP(AG476,MAGV!$B$6:$G$172,2,0),"")</f>
        <v/>
      </c>
      <c r="AI476" s="44" t="str">
        <f t="shared" si="11"/>
        <v/>
      </c>
    </row>
    <row r="477" spans="1:35" ht="9" customHeight="1" x14ac:dyDescent="0.25">
      <c r="A477" s="367"/>
      <c r="B477" s="102"/>
      <c r="C477" s="994" t="s">
        <v>547</v>
      </c>
      <c r="D477" s="78" t="str">
        <f>AG473&amp;".5"</f>
        <v>N05.5</v>
      </c>
      <c r="E477" s="25"/>
      <c r="F477" s="26"/>
      <c r="G477" s="783"/>
      <c r="H477" s="770"/>
      <c r="I477" s="25"/>
      <c r="J477" s="28"/>
      <c r="K477" s="770"/>
      <c r="L477" s="29"/>
      <c r="M477" s="25"/>
      <c r="N477" s="28"/>
      <c r="O477" s="26"/>
      <c r="P477" s="29"/>
      <c r="Q477" s="25"/>
      <c r="R477" s="27"/>
      <c r="S477" s="26"/>
      <c r="T477" s="29"/>
      <c r="U477" s="25"/>
      <c r="V477" s="27"/>
      <c r="W477" s="26"/>
      <c r="X477" s="29"/>
      <c r="Y477" s="25"/>
      <c r="Z477" s="33"/>
      <c r="AA477"/>
      <c r="AB477" s="779"/>
      <c r="AC477" s="25"/>
      <c r="AD477" s="27"/>
      <c r="AE477" s="26"/>
      <c r="AF477" s="29"/>
      <c r="AH477" s="190" t="str">
        <f>IF(AG477&lt;&gt;"",VLOOKUP(AG477,MAGV!$B$6:$G$172,2,0),"")</f>
        <v/>
      </c>
      <c r="AI477" s="44" t="str">
        <f t="shared" si="11"/>
        <v/>
      </c>
    </row>
    <row r="478" spans="1:35" ht="3" customHeight="1" x14ac:dyDescent="0.25">
      <c r="A478" s="367"/>
      <c r="B478" s="102"/>
      <c r="C478" s="994"/>
      <c r="D478" s="78" t="str">
        <f>AG473&amp;".6"</f>
        <v>N05.6</v>
      </c>
      <c r="E478" s="25"/>
      <c r="F478" s="26"/>
      <c r="G478" s="26"/>
      <c r="H478" s="770"/>
      <c r="I478" s="25"/>
      <c r="J478" s="28"/>
      <c r="K478" s="770"/>
      <c r="L478" s="29"/>
      <c r="M478" s="25"/>
      <c r="N478" s="28"/>
      <c r="O478" s="26"/>
      <c r="P478" s="29"/>
      <c r="Q478" s="25"/>
      <c r="R478" s="27"/>
      <c r="S478" s="26"/>
      <c r="T478" s="29"/>
      <c r="U478" s="25"/>
      <c r="V478" s="27"/>
      <c r="W478" s="26"/>
      <c r="X478" s="29"/>
      <c r="Y478" s="25"/>
      <c r="Z478" s="33"/>
      <c r="AA478"/>
      <c r="AB478" s="779"/>
      <c r="AC478" s="25"/>
      <c r="AD478" s="27"/>
      <c r="AE478" s="26"/>
      <c r="AF478" s="29"/>
      <c r="AH478" s="190" t="str">
        <f>IF(AG478&lt;&gt;"",VLOOKUP(AG478,MAGV!$B$6:$G$172,2,0),"")</f>
        <v/>
      </c>
      <c r="AI478" s="44" t="str">
        <f t="shared" si="11"/>
        <v/>
      </c>
    </row>
    <row r="479" spans="1:35" ht="13.5" customHeight="1" x14ac:dyDescent="0.25">
      <c r="A479" s="368">
        <v>14</v>
      </c>
      <c r="B479" s="101" t="str">
        <f>IF(AG479&lt;&gt;"",AH479,"")</f>
        <v>Th.Trung</v>
      </c>
      <c r="C479" s="992" t="s">
        <v>0</v>
      </c>
      <c r="D479" s="79" t="str">
        <f>AG479&amp;".1"</f>
        <v>N13.1</v>
      </c>
      <c r="E479" s="15" t="s">
        <v>6627</v>
      </c>
      <c r="F479" s="16">
        <v>4</v>
      </c>
      <c r="G479" s="16"/>
      <c r="H479" s="18"/>
      <c r="I479" s="15" t="s">
        <v>6627</v>
      </c>
      <c r="J479" s="18">
        <v>4</v>
      </c>
      <c r="K479" s="780"/>
      <c r="L479" s="19"/>
      <c r="M479" s="15" t="s">
        <v>6627</v>
      </c>
      <c r="N479" s="18">
        <v>4</v>
      </c>
      <c r="O479" s="792"/>
      <c r="P479" s="19"/>
      <c r="Q479" s="15" t="s">
        <v>6627</v>
      </c>
      <c r="R479" s="17">
        <v>4</v>
      </c>
      <c r="S479" s="16"/>
      <c r="T479" s="19"/>
      <c r="U479" s="15" t="s">
        <v>6627</v>
      </c>
      <c r="V479" s="18">
        <v>4</v>
      </c>
      <c r="W479" s="16"/>
      <c r="X479" s="19"/>
      <c r="Y479" s="15" t="s">
        <v>7327</v>
      </c>
      <c r="Z479" s="18">
        <v>4</v>
      </c>
      <c r="AA479" s="16"/>
      <c r="AB479" s="19"/>
      <c r="AC479" s="15"/>
      <c r="AD479" s="17"/>
      <c r="AE479" s="16"/>
      <c r="AF479" s="19"/>
      <c r="AG479" s="189" t="s">
        <v>222</v>
      </c>
      <c r="AH479" s="190" t="str">
        <f>IF(AG479&lt;&gt;"",VLOOKUP(AG479,MAGV!$B$6:$G$172,2,0),"")</f>
        <v>Th.Trung</v>
      </c>
      <c r="AI479" s="44">
        <f t="shared" si="11"/>
        <v>48</v>
      </c>
    </row>
    <row r="480" spans="1:35" ht="10.5" customHeight="1" x14ac:dyDescent="0.25">
      <c r="A480" s="367"/>
      <c r="B480" s="104">
        <f>SUM(F479:F484,J479:J484,N479:N484,R479:R484,V479:V484,Z479:Z484,AD479:AD484)</f>
        <v>48</v>
      </c>
      <c r="C480" s="993"/>
      <c r="D480" s="78" t="str">
        <f>AG479&amp;".2"</f>
        <v>N13.2</v>
      </c>
      <c r="E480"/>
      <c r="F480" s="809"/>
      <c r="G480" s="807" t="s">
        <v>8382</v>
      </c>
      <c r="H480" s="810"/>
      <c r="I480" s="808"/>
      <c r="J480" s="809"/>
      <c r="K480" s="773" t="s">
        <v>8382</v>
      </c>
      <c r="L480" s="810"/>
      <c r="M480" s="808"/>
      <c r="N480" s="809"/>
      <c r="O480" s="807" t="s">
        <v>8382</v>
      </c>
      <c r="P480" s="810"/>
      <c r="Q480" s="808"/>
      <c r="R480" s="811"/>
      <c r="S480" s="807" t="s">
        <v>8382</v>
      </c>
      <c r="T480" s="810"/>
      <c r="U480" s="808"/>
      <c r="V480" s="811"/>
      <c r="W480" s="807" t="s">
        <v>8382</v>
      </c>
      <c r="X480" s="810"/>
      <c r="Y480" s="808"/>
      <c r="Z480" s="811"/>
      <c r="AA480" s="772" t="s">
        <v>10158</v>
      </c>
      <c r="AB480" s="810"/>
      <c r="AC480" s="808"/>
      <c r="AD480" s="811"/>
      <c r="AE480" s="772"/>
      <c r="AF480" s="23"/>
      <c r="AH480" s="190" t="str">
        <f>IF(AG480&lt;&gt;"",VLOOKUP(AG480,MAGV!$B$6:$G$172,2,0),"")</f>
        <v/>
      </c>
      <c r="AI480" s="44" t="str">
        <f t="shared" si="11"/>
        <v/>
      </c>
    </row>
    <row r="481" spans="1:35" ht="12" customHeight="1" x14ac:dyDescent="0.25">
      <c r="A481" s="367"/>
      <c r="B481" s="102"/>
      <c r="C481" s="990" t="s">
        <v>1</v>
      </c>
      <c r="D481" s="78" t="str">
        <f>AG479&amp;".3"</f>
        <v>N13.3</v>
      </c>
      <c r="E481" t="s">
        <v>6630</v>
      </c>
      <c r="F481">
        <v>4</v>
      </c>
      <c r="G481"/>
      <c r="H481"/>
      <c r="I481" t="s">
        <v>6630</v>
      </c>
      <c r="J481">
        <v>4</v>
      </c>
      <c r="K481" s="807"/>
      <c r="L481"/>
      <c r="M481" t="s">
        <v>6630</v>
      </c>
      <c r="N481">
        <v>4</v>
      </c>
      <c r="O481" s="807"/>
      <c r="P481"/>
      <c r="Q481" t="s">
        <v>6630</v>
      </c>
      <c r="R481">
        <v>4</v>
      </c>
      <c r="S481"/>
      <c r="T481"/>
      <c r="U481" t="s">
        <v>6630</v>
      </c>
      <c r="V481">
        <v>4</v>
      </c>
      <c r="W481"/>
      <c r="X481"/>
      <c r="Y481" t="s">
        <v>7327</v>
      </c>
      <c r="Z481">
        <v>4</v>
      </c>
      <c r="AA481"/>
      <c r="AB481"/>
      <c r="AC481"/>
      <c r="AD481"/>
      <c r="AE481"/>
      <c r="AF481" s="29"/>
      <c r="AH481" s="190" t="str">
        <f>IF(AG481&lt;&gt;"",VLOOKUP(AG481,MAGV!$B$6:$G$172,2,0),"")</f>
        <v/>
      </c>
      <c r="AI481" s="44" t="str">
        <f t="shared" si="11"/>
        <v/>
      </c>
    </row>
    <row r="482" spans="1:35" ht="8.25" customHeight="1" x14ac:dyDescent="0.2">
      <c r="A482" s="367"/>
      <c r="B482" s="102"/>
      <c r="C482" s="991"/>
      <c r="D482" s="78" t="str">
        <f>AG479&amp;".4"</f>
        <v>N13.4</v>
      </c>
      <c r="E482" s="20"/>
      <c r="F482" s="21"/>
      <c r="G482" s="807" t="s">
        <v>10011</v>
      </c>
      <c r="H482" s="773"/>
      <c r="I482" s="808"/>
      <c r="J482" s="809"/>
      <c r="K482" s="773" t="s">
        <v>10011</v>
      </c>
      <c r="L482" s="810"/>
      <c r="M482" s="808"/>
      <c r="N482" s="809"/>
      <c r="O482" s="807" t="s">
        <v>10011</v>
      </c>
      <c r="P482" s="810"/>
      <c r="Q482" s="808"/>
      <c r="R482" s="811"/>
      <c r="S482" s="807" t="s">
        <v>10011</v>
      </c>
      <c r="T482" s="810"/>
      <c r="U482" s="808"/>
      <c r="V482" s="811"/>
      <c r="W482" s="807" t="s">
        <v>10011</v>
      </c>
      <c r="X482" s="810"/>
      <c r="Y482" s="808"/>
      <c r="Z482" s="807"/>
      <c r="AA482" s="807" t="s">
        <v>10158</v>
      </c>
      <c r="AB482" s="807"/>
      <c r="AC482" s="808"/>
      <c r="AD482" s="811"/>
      <c r="AE482" s="772"/>
      <c r="AF482" s="29"/>
      <c r="AH482" s="190" t="str">
        <f>IF(AG482&lt;&gt;"",VLOOKUP(AG482,MAGV!$B$6:$G$172,2,0),"")</f>
        <v/>
      </c>
      <c r="AI482" s="44" t="str">
        <f t="shared" si="11"/>
        <v/>
      </c>
    </row>
    <row r="483" spans="1:35" ht="9" customHeight="1" x14ac:dyDescent="0.25">
      <c r="A483" s="367"/>
      <c r="B483" s="102"/>
      <c r="C483" s="994" t="s">
        <v>547</v>
      </c>
      <c r="D483" s="78" t="str">
        <f>AG479&amp;".5"</f>
        <v>N13.5</v>
      </c>
      <c r="E483" s="25"/>
      <c r="F483" s="26"/>
      <c r="G483" s="26"/>
      <c r="H483" s="770"/>
      <c r="I483" s="25"/>
      <c r="J483" s="28"/>
      <c r="K483" s="770"/>
      <c r="L483" s="29"/>
      <c r="M483" s="25"/>
      <c r="N483" s="28"/>
      <c r="O483" s="26"/>
      <c r="P483" s="29"/>
      <c r="Q483" s="25"/>
      <c r="R483" s="27"/>
      <c r="S483" s="26"/>
      <c r="T483" s="29"/>
      <c r="U483" s="25"/>
      <c r="V483" s="27"/>
      <c r="W483" s="26"/>
      <c r="X483" s="29"/>
      <c r="Y483" s="25"/>
      <c r="Z483" s="33"/>
      <c r="AA483"/>
      <c r="AB483" s="779"/>
      <c r="AC483" s="25"/>
      <c r="AD483" s="27"/>
      <c r="AE483" s="26"/>
      <c r="AF483" s="29"/>
      <c r="AH483" s="190" t="str">
        <f>IF(AG483&lt;&gt;"",VLOOKUP(AG483,MAGV!$B$6:$G$172,2,0),"")</f>
        <v/>
      </c>
      <c r="AI483" s="44" t="str">
        <f t="shared" si="11"/>
        <v/>
      </c>
    </row>
    <row r="484" spans="1:35" ht="13.5" customHeight="1" x14ac:dyDescent="0.2">
      <c r="A484" s="367"/>
      <c r="B484" s="102"/>
      <c r="C484" s="994"/>
      <c r="D484" s="78" t="str">
        <f>AG479&amp;".6"</f>
        <v>N13.6</v>
      </c>
      <c r="E484" s="25"/>
      <c r="F484" s="26"/>
      <c r="G484" s="783"/>
      <c r="H484" s="770"/>
      <c r="I484" s="25"/>
      <c r="J484" s="28"/>
      <c r="K484" s="784"/>
      <c r="L484" s="29"/>
      <c r="M484" s="25"/>
      <c r="N484" s="28"/>
      <c r="O484" s="783"/>
      <c r="P484" s="29"/>
      <c r="Q484" s="25"/>
      <c r="R484" s="27"/>
      <c r="S484" s="783"/>
      <c r="T484" s="29"/>
      <c r="U484" s="25"/>
      <c r="V484" s="27"/>
      <c r="W484" s="783"/>
      <c r="X484" s="29"/>
      <c r="Y484" s="25"/>
      <c r="Z484" s="33"/>
      <c r="AA484" s="807"/>
      <c r="AB484" s="779"/>
      <c r="AC484" s="25"/>
      <c r="AD484" s="27"/>
      <c r="AE484" s="26"/>
      <c r="AF484" s="19"/>
      <c r="AG484" s="189"/>
      <c r="AH484" s="190" t="str">
        <f>IF(AG484&lt;&gt;"",VLOOKUP(AG484,MAGV!$B$6:$G$172,2,0),"")</f>
        <v/>
      </c>
      <c r="AI484" s="44" t="str">
        <f t="shared" si="11"/>
        <v/>
      </c>
    </row>
    <row r="485" spans="1:35" ht="10.5" customHeight="1" x14ac:dyDescent="0.25">
      <c r="A485" s="368">
        <v>15</v>
      </c>
      <c r="B485" s="101" t="str">
        <f>IF(AG485&lt;&gt;"",AH485,"")</f>
        <v>Th. Huy</v>
      </c>
      <c r="C485" s="992" t="s">
        <v>0</v>
      </c>
      <c r="D485" s="79" t="str">
        <f>AG485&amp;".1"</f>
        <v>N17.1</v>
      </c>
      <c r="E485" s="15"/>
      <c r="F485" s="16"/>
      <c r="G485" s="16"/>
      <c r="H485" s="18"/>
      <c r="I485" s="15"/>
      <c r="J485" s="18"/>
      <c r="K485" s="780"/>
      <c r="L485" s="19"/>
      <c r="M485" s="15"/>
      <c r="N485" s="18"/>
      <c r="O485" s="16"/>
      <c r="P485" s="19"/>
      <c r="Q485" s="15"/>
      <c r="R485" s="17"/>
      <c r="S485" s="16"/>
      <c r="T485" s="19"/>
      <c r="U485" s="15"/>
      <c r="V485" s="18"/>
      <c r="W485" s="16"/>
      <c r="X485" s="19"/>
      <c r="Y485" s="15"/>
      <c r="Z485" s="18"/>
      <c r="AA485" s="792"/>
      <c r="AB485" s="19"/>
      <c r="AC485" s="15"/>
      <c r="AD485" s="17"/>
      <c r="AE485" s="16"/>
      <c r="AF485" s="23"/>
      <c r="AG485" s="189" t="s">
        <v>591</v>
      </c>
      <c r="AH485" s="190" t="str">
        <f>IF(AG485&lt;&gt;"",VLOOKUP(AG485,MAGV!$B$6:$G$172,2,0),"")</f>
        <v>Th. Huy</v>
      </c>
      <c r="AI485" s="44">
        <f t="shared" si="11"/>
        <v>0</v>
      </c>
    </row>
    <row r="486" spans="1:35" ht="12" customHeight="1" x14ac:dyDescent="0.25">
      <c r="A486" s="367"/>
      <c r="B486" s="104">
        <f>SUM(F485:F490,J485:J490,N485:N490,R485:R490,V485:V490,Z485:Z490,AD485:AD490)</f>
        <v>0</v>
      </c>
      <c r="C486" s="993"/>
      <c r="D486" s="78" t="str">
        <f>AG485&amp;".2"</f>
        <v>N17.2</v>
      </c>
      <c r="E486"/>
      <c r="F486" s="809"/>
      <c r="G486" s="807"/>
      <c r="H486" s="810"/>
      <c r="I486" s="808"/>
      <c r="J486" s="809"/>
      <c r="K486" s="773"/>
      <c r="L486" s="810"/>
      <c r="M486" s="808"/>
      <c r="N486" s="809"/>
      <c r="O486" s="807"/>
      <c r="P486" s="810"/>
      <c r="Q486" s="808"/>
      <c r="R486" s="811"/>
      <c r="S486" s="807"/>
      <c r="T486" s="810"/>
      <c r="U486" s="808"/>
      <c r="V486" s="811"/>
      <c r="W486" s="807"/>
      <c r="X486" s="810"/>
      <c r="Y486" s="808"/>
      <c r="Z486" s="811"/>
      <c r="AA486" s="772"/>
      <c r="AB486" s="810"/>
      <c r="AC486" s="808"/>
      <c r="AD486" s="811"/>
      <c r="AE486" s="772"/>
      <c r="AF486" s="29"/>
      <c r="AH486" s="190" t="str">
        <f>IF(AG486&lt;&gt;"",VLOOKUP(AG486,MAGV!$B$6:$G$172,2,0),"")</f>
        <v/>
      </c>
      <c r="AI486" s="44" t="str">
        <f t="shared" si="11"/>
        <v/>
      </c>
    </row>
    <row r="487" spans="1:35" ht="8.25" customHeight="1" x14ac:dyDescent="0.25">
      <c r="A487" s="367"/>
      <c r="B487" s="102"/>
      <c r="C487" s="990" t="s">
        <v>1</v>
      </c>
      <c r="D487" s="78" t="str">
        <f>AG485&amp;".3"</f>
        <v>N17.3</v>
      </c>
      <c r="E487" s="812"/>
      <c r="F487" s="812"/>
      <c r="G487" s="807"/>
      <c r="H487" s="812"/>
      <c r="I487" s="812"/>
      <c r="J487" s="812"/>
      <c r="K487" s="807"/>
      <c r="L487" s="812"/>
      <c r="M487" s="812"/>
      <c r="N487" s="812"/>
      <c r="O487" s="807"/>
      <c r="P487" s="812"/>
      <c r="Q487" s="812"/>
      <c r="R487" s="812"/>
      <c r="S487" s="807"/>
      <c r="T487" s="812"/>
      <c r="U487" s="812"/>
      <c r="V487" s="812"/>
      <c r="W487" s="807"/>
      <c r="X487"/>
      <c r="Y487"/>
      <c r="Z487"/>
      <c r="AA487"/>
      <c r="AB487"/>
      <c r="AC487"/>
      <c r="AD487"/>
      <c r="AE487"/>
      <c r="AF487" s="29"/>
      <c r="AH487" s="190" t="str">
        <f>IF(AG487&lt;&gt;"",VLOOKUP(AG487,MAGV!$B$6:$G$172,2,0),"")</f>
        <v/>
      </c>
      <c r="AI487" s="44" t="str">
        <f t="shared" si="11"/>
        <v/>
      </c>
    </row>
    <row r="488" spans="1:35" ht="9" customHeight="1" x14ac:dyDescent="0.2">
      <c r="A488" s="367"/>
      <c r="B488" s="102"/>
      <c r="C488" s="991"/>
      <c r="D488" s="78" t="str">
        <f>AG485&amp;".4"</f>
        <v>N17.4</v>
      </c>
      <c r="E488" s="20"/>
      <c r="F488" s="21"/>
      <c r="G488" s="807"/>
      <c r="H488" s="773"/>
      <c r="I488" s="808"/>
      <c r="J488" s="809"/>
      <c r="K488" s="773"/>
      <c r="L488" s="810"/>
      <c r="M488" s="808"/>
      <c r="N488" s="809"/>
      <c r="O488" s="807"/>
      <c r="P488" s="810"/>
      <c r="Q488" s="808"/>
      <c r="R488" s="811"/>
      <c r="S488" s="807"/>
      <c r="T488" s="810"/>
      <c r="U488" s="808"/>
      <c r="V488" s="811"/>
      <c r="W488" s="807"/>
      <c r="X488" s="810"/>
      <c r="Y488" s="808"/>
      <c r="Z488" s="807"/>
      <c r="AA488" s="807"/>
      <c r="AB488" s="807"/>
      <c r="AC488" s="808"/>
      <c r="AD488" s="811"/>
      <c r="AE488" s="772"/>
      <c r="AF488" s="29"/>
      <c r="AH488" s="190" t="str">
        <f>IF(AG488&lt;&gt;"",VLOOKUP(AG488,MAGV!$B$6:$G$172,2,0),"")</f>
        <v/>
      </c>
      <c r="AI488" s="44" t="str">
        <f t="shared" si="11"/>
        <v/>
      </c>
    </row>
    <row r="489" spans="1:35" ht="9" customHeight="1" x14ac:dyDescent="0.25">
      <c r="A489" s="367"/>
      <c r="B489" s="102"/>
      <c r="C489" s="994" t="s">
        <v>547</v>
      </c>
      <c r="D489" s="78" t="str">
        <f>AG485&amp;".5"</f>
        <v>N17.5</v>
      </c>
      <c r="E489" s="25"/>
      <c r="F489" s="26"/>
      <c r="G489" s="783"/>
      <c r="H489" s="770"/>
      <c r="I489" s="25"/>
      <c r="J489" s="28"/>
      <c r="K489" s="770"/>
      <c r="L489" s="29"/>
      <c r="M489" s="25"/>
      <c r="N489" s="28"/>
      <c r="O489" s="26"/>
      <c r="P489" s="29"/>
      <c r="Q489" s="25"/>
      <c r="R489" s="27"/>
      <c r="S489" s="26"/>
      <c r="T489" s="29"/>
      <c r="U489" s="25"/>
      <c r="V489" s="27"/>
      <c r="W489" s="26"/>
      <c r="X489" s="29"/>
      <c r="Y489" s="25"/>
      <c r="Z489" s="33"/>
      <c r="AA489"/>
      <c r="AB489" s="779"/>
      <c r="AC489" s="25"/>
      <c r="AD489" s="27"/>
      <c r="AE489" s="26"/>
      <c r="AF489" s="19"/>
      <c r="AG489" s="189"/>
      <c r="AH489" s="190" t="str">
        <f>IF(AG489&lt;&gt;"",VLOOKUP(AG489,MAGV!$B$6:$G$172,2,0),"")</f>
        <v/>
      </c>
      <c r="AI489" s="44" t="str">
        <f t="shared" si="11"/>
        <v/>
      </c>
    </row>
    <row r="490" spans="1:35" ht="9" customHeight="1" x14ac:dyDescent="0.2">
      <c r="A490" s="367"/>
      <c r="B490" s="102"/>
      <c r="C490" s="994"/>
      <c r="D490" s="78" t="str">
        <f>AG485&amp;".6"</f>
        <v>N17.6</v>
      </c>
      <c r="E490" s="25"/>
      <c r="F490" s="26"/>
      <c r="G490" s="783"/>
      <c r="H490" s="770"/>
      <c r="I490" s="25"/>
      <c r="J490" s="28"/>
      <c r="K490" s="784"/>
      <c r="L490" s="29"/>
      <c r="M490" s="25"/>
      <c r="N490" s="28"/>
      <c r="O490" s="783"/>
      <c r="P490" s="29"/>
      <c r="Q490" s="25"/>
      <c r="R490" s="27"/>
      <c r="S490" s="783"/>
      <c r="T490" s="29"/>
      <c r="U490" s="25"/>
      <c r="V490" s="27"/>
      <c r="W490" s="783"/>
      <c r="X490" s="29"/>
      <c r="Y490" s="25"/>
      <c r="Z490" s="33"/>
      <c r="AA490" s="807"/>
      <c r="AB490" s="779"/>
      <c r="AC490" s="25"/>
      <c r="AD490" s="27"/>
      <c r="AE490" s="26"/>
      <c r="AF490" s="23"/>
      <c r="AH490" s="190" t="str">
        <f>IF(AG490&lt;&gt;"",VLOOKUP(AG490,MAGV!$B$6:$G$172,2,0),"")</f>
        <v/>
      </c>
      <c r="AI490" s="44" t="str">
        <f t="shared" si="11"/>
        <v/>
      </c>
    </row>
    <row r="491" spans="1:35" ht="9" customHeight="1" x14ac:dyDescent="0.25">
      <c r="A491" s="368">
        <v>16</v>
      </c>
      <c r="B491" s="101" t="str">
        <f>IF(AG491&lt;&gt;"",AH491,"")</f>
        <v>C.Ngọc</v>
      </c>
      <c r="C491" s="992" t="s">
        <v>0</v>
      </c>
      <c r="D491" s="79" t="str">
        <f>AG491&amp;".1"</f>
        <v>N18.1</v>
      </c>
      <c r="E491" s="15"/>
      <c r="F491" s="16"/>
      <c r="G491" s="16"/>
      <c r="H491" s="18"/>
      <c r="I491" s="15"/>
      <c r="J491" s="18"/>
      <c r="K491" s="780"/>
      <c r="L491" s="19"/>
      <c r="M491" s="15"/>
      <c r="N491" s="18"/>
      <c r="O491" s="792"/>
      <c r="P491" s="19"/>
      <c r="Q491" s="15"/>
      <c r="R491" s="17"/>
      <c r="S491" s="16"/>
      <c r="T491" s="19"/>
      <c r="U491" s="15"/>
      <c r="V491" s="18"/>
      <c r="W491" s="16"/>
      <c r="X491" s="19"/>
      <c r="Y491" s="15"/>
      <c r="Z491" s="18"/>
      <c r="AA491" s="16"/>
      <c r="AB491" s="19"/>
      <c r="AC491" s="15"/>
      <c r="AD491" s="17"/>
      <c r="AE491" s="16"/>
      <c r="AF491" s="29"/>
      <c r="AG491" s="189" t="s">
        <v>604</v>
      </c>
      <c r="AH491" s="190" t="str">
        <f>IF(AG491&lt;&gt;"",VLOOKUP(AG491,MAGV!$B$6:$G$172,2,0),"")</f>
        <v>C.Ngọc</v>
      </c>
      <c r="AI491" s="44">
        <f t="shared" si="11"/>
        <v>10</v>
      </c>
    </row>
    <row r="492" spans="1:35" ht="9" customHeight="1" x14ac:dyDescent="0.25">
      <c r="A492" s="367"/>
      <c r="B492" s="104">
        <f>SUM(F491:F496,J491:J496,N491:N496,R491:R496,V491:V496,Z491:Z496,AD491:AD496)</f>
        <v>10</v>
      </c>
      <c r="C492" s="993"/>
      <c r="D492" s="78" t="str">
        <f>AG491&amp;".2"</f>
        <v>N18.2</v>
      </c>
      <c r="E492"/>
      <c r="F492" s="809"/>
      <c r="G492" s="807"/>
      <c r="H492" s="810"/>
      <c r="I492" s="808"/>
      <c r="J492" s="809"/>
      <c r="K492" s="773"/>
      <c r="L492" s="810"/>
      <c r="M492" s="808"/>
      <c r="N492" s="809"/>
      <c r="O492" s="807"/>
      <c r="P492" s="810"/>
      <c r="Q492" s="808"/>
      <c r="R492" s="811"/>
      <c r="S492" s="807"/>
      <c r="T492" s="810"/>
      <c r="U492" s="808"/>
      <c r="V492" s="811"/>
      <c r="W492" s="807"/>
      <c r="X492" s="810"/>
      <c r="Y492" s="808"/>
      <c r="Z492" s="811"/>
      <c r="AA492" s="772"/>
      <c r="AB492" s="810"/>
      <c r="AC492" s="808"/>
      <c r="AD492" s="811"/>
      <c r="AE492" s="801"/>
      <c r="AF492" s="29"/>
      <c r="AH492" s="190" t="str">
        <f>IF(AG492&lt;&gt;"",VLOOKUP(AG492,MAGV!$B$6:$G$172,2,0),"")</f>
        <v/>
      </c>
      <c r="AI492" s="44" t="str">
        <f t="shared" si="11"/>
        <v/>
      </c>
    </row>
    <row r="493" spans="1:35" ht="9" customHeight="1" x14ac:dyDescent="0.25">
      <c r="A493" s="367"/>
      <c r="B493" s="102"/>
      <c r="C493" s="990" t="s">
        <v>1</v>
      </c>
      <c r="D493" s="78" t="str">
        <f>AG491&amp;".3"</f>
        <v>N18.3</v>
      </c>
      <c r="E493"/>
      <c r="F493"/>
      <c r="G493"/>
      <c r="H493"/>
      <c r="I493"/>
      <c r="J493"/>
      <c r="K493" s="807"/>
      <c r="L493"/>
      <c r="M493"/>
      <c r="N493"/>
      <c r="O493"/>
      <c r="P493"/>
      <c r="Q493"/>
      <c r="R493"/>
      <c r="S493"/>
      <c r="T493"/>
      <c r="U493" t="s">
        <v>10148</v>
      </c>
      <c r="V493">
        <v>4</v>
      </c>
      <c r="W493" t="s">
        <v>420</v>
      </c>
      <c r="X493"/>
      <c r="Y493"/>
      <c r="Z493"/>
      <c r="AA493" s="807"/>
      <c r="AB493"/>
      <c r="AC493"/>
      <c r="AD493"/>
      <c r="AE493"/>
      <c r="AF493" s="29"/>
      <c r="AH493" s="190" t="str">
        <f>IF(AG493&lt;&gt;"",VLOOKUP(AG493,MAGV!$B$6:$G$172,2,0),"")</f>
        <v/>
      </c>
      <c r="AI493" s="44" t="str">
        <f t="shared" si="11"/>
        <v/>
      </c>
    </row>
    <row r="494" spans="1:35" ht="8.25" customHeight="1" x14ac:dyDescent="0.2">
      <c r="A494" s="367"/>
      <c r="B494" s="102"/>
      <c r="C494" s="991"/>
      <c r="D494" s="78" t="str">
        <f>AG491&amp;".4"</f>
        <v>N18.4</v>
      </c>
      <c r="E494" s="20"/>
      <c r="F494" s="21"/>
      <c r="G494" s="807"/>
      <c r="H494" s="773"/>
      <c r="I494" s="808"/>
      <c r="J494" s="809"/>
      <c r="K494" s="773"/>
      <c r="L494" s="810"/>
      <c r="M494" s="808"/>
      <c r="N494" s="809"/>
      <c r="O494" s="807"/>
      <c r="P494" s="810"/>
      <c r="Q494" s="808"/>
      <c r="R494" s="811"/>
      <c r="S494" s="807"/>
      <c r="T494" s="810"/>
      <c r="U494" s="808"/>
      <c r="V494" s="811"/>
      <c r="W494" s="870" t="s">
        <v>10099</v>
      </c>
      <c r="X494" s="810"/>
      <c r="Y494" s="807"/>
      <c r="Z494" s="807"/>
      <c r="AA494" s="783"/>
      <c r="AB494" s="807"/>
      <c r="AC494" s="808"/>
      <c r="AD494" s="811"/>
      <c r="AE494" s="801"/>
      <c r="AF494" s="29"/>
      <c r="AH494" s="190" t="str">
        <f>IF(AG494&lt;&gt;"",VLOOKUP(AG494,MAGV!$B$6:$G$172,2,0),"")</f>
        <v/>
      </c>
      <c r="AI494" s="44" t="str">
        <f t="shared" si="11"/>
        <v/>
      </c>
    </row>
    <row r="495" spans="1:35" ht="9" customHeight="1" x14ac:dyDescent="0.25">
      <c r="A495" s="367"/>
      <c r="B495" s="102"/>
      <c r="C495" s="994" t="s">
        <v>547</v>
      </c>
      <c r="D495" s="78" t="str">
        <f>AG491&amp;".5"</f>
        <v>N18.5</v>
      </c>
      <c r="E495" s="25"/>
      <c r="F495" s="26"/>
      <c r="G495" s="26"/>
      <c r="H495" s="770"/>
      <c r="I495" s="25" t="s">
        <v>4661</v>
      </c>
      <c r="J495" s="28">
        <v>3</v>
      </c>
      <c r="K495" s="770"/>
      <c r="L495" s="29"/>
      <c r="M495" s="25"/>
      <c r="N495" s="28"/>
      <c r="O495" s="26"/>
      <c r="P495" s="29"/>
      <c r="Q495" s="25" t="s">
        <v>4661</v>
      </c>
      <c r="R495" s="27">
        <v>3</v>
      </c>
      <c r="S495" s="783"/>
      <c r="T495" s="29"/>
      <c r="U495" s="25"/>
      <c r="V495" s="27"/>
      <c r="W495" s="26"/>
      <c r="X495" s="29"/>
      <c r="Y495" s="25"/>
      <c r="Z495" s="33"/>
      <c r="AA495"/>
      <c r="AB495" s="779"/>
      <c r="AC495" s="25"/>
      <c r="AD495" s="27"/>
      <c r="AE495" s="26"/>
      <c r="AF495" s="19"/>
      <c r="AG495" s="189"/>
      <c r="AH495" s="190" t="str">
        <f>IF(AG495&lt;&gt;"",VLOOKUP(AG495,MAGV!$B$6:$G$172,2,0),"")</f>
        <v/>
      </c>
      <c r="AI495" s="44" t="str">
        <f t="shared" si="11"/>
        <v/>
      </c>
    </row>
    <row r="496" spans="1:35" ht="9" customHeight="1" x14ac:dyDescent="0.2">
      <c r="A496" s="367"/>
      <c r="B496" s="102"/>
      <c r="C496" s="994"/>
      <c r="D496" s="78" t="str">
        <f>AG491&amp;".6"</f>
        <v>N18.6</v>
      </c>
      <c r="E496" s="25"/>
      <c r="F496" s="26"/>
      <c r="G496" s="783"/>
      <c r="H496" s="770"/>
      <c r="I496" s="25"/>
      <c r="J496" s="28"/>
      <c r="K496" s="813" t="s">
        <v>8494</v>
      </c>
      <c r="L496" s="29"/>
      <c r="M496" s="25"/>
      <c r="N496" s="28"/>
      <c r="O496" s="794"/>
      <c r="P496" s="29"/>
      <c r="Q496" s="25"/>
      <c r="R496" s="27"/>
      <c r="S496" s="794" t="s">
        <v>8494</v>
      </c>
      <c r="T496" s="29"/>
      <c r="U496" s="25"/>
      <c r="V496" s="27"/>
      <c r="W496" s="783"/>
      <c r="X496" s="29"/>
      <c r="Y496" s="25"/>
      <c r="Z496" s="33"/>
      <c r="AA496" s="807"/>
      <c r="AB496" s="779"/>
      <c r="AC496" s="25"/>
      <c r="AD496" s="27"/>
      <c r="AE496" s="26"/>
      <c r="AF496" s="23"/>
      <c r="AH496" s="190" t="str">
        <f>IF(AG496&lt;&gt;"",VLOOKUP(AG496,MAGV!$B$6:$G$172,2,0),"")</f>
        <v/>
      </c>
      <c r="AI496" s="44" t="str">
        <f t="shared" si="11"/>
        <v/>
      </c>
    </row>
    <row r="497" spans="1:35" ht="9" customHeight="1" x14ac:dyDescent="0.25">
      <c r="A497" s="368">
        <v>17</v>
      </c>
      <c r="B497" s="101" t="str">
        <f>IF(AG497&lt;&gt;"",AH497,"")</f>
        <v>C.Huệ</v>
      </c>
      <c r="C497" s="992" t="s">
        <v>0</v>
      </c>
      <c r="D497" s="79" t="str">
        <f>AG497&amp;".1"</f>
        <v>N19.1</v>
      </c>
      <c r="E497" s="15"/>
      <c r="F497" s="16"/>
      <c r="G497" s="16"/>
      <c r="H497" s="18"/>
      <c r="I497" s="15"/>
      <c r="J497" s="18"/>
      <c r="K497" s="780"/>
      <c r="L497" s="19"/>
      <c r="M497" s="15"/>
      <c r="N497" s="18"/>
      <c r="O497" s="16"/>
      <c r="P497" s="19"/>
      <c r="Q497" s="15"/>
      <c r="R497" s="17"/>
      <c r="S497" s="16"/>
      <c r="T497" s="19"/>
      <c r="U497" s="15"/>
      <c r="V497" s="18"/>
      <c r="W497" s="16"/>
      <c r="X497" s="19"/>
      <c r="Y497" s="15"/>
      <c r="Z497" s="18"/>
      <c r="AA497" s="16"/>
      <c r="AB497" s="19"/>
      <c r="AC497" s="734"/>
      <c r="AD497" s="17"/>
      <c r="AE497" s="16"/>
      <c r="AF497" s="29"/>
      <c r="AG497" s="189" t="s">
        <v>685</v>
      </c>
      <c r="AH497" s="190" t="str">
        <f>IF(AG497&lt;&gt;"",VLOOKUP(AG497,MAGV!$B$6:$G$172,2,0),"")</f>
        <v>C.Huệ</v>
      </c>
      <c r="AI497" s="44">
        <f t="shared" si="11"/>
        <v>6</v>
      </c>
    </row>
    <row r="498" spans="1:35" ht="9" customHeight="1" x14ac:dyDescent="0.25">
      <c r="A498" s="367"/>
      <c r="B498" s="104">
        <f>SUM(F497:F502,J497:J502,N497:N502,R497:R502,V497:V502,Z497:Z502,AD497:AD502)</f>
        <v>6</v>
      </c>
      <c r="C498" s="993"/>
      <c r="D498" s="78" t="str">
        <f>AG497&amp;".2"</f>
        <v>N19.2</v>
      </c>
      <c r="E498"/>
      <c r="F498" s="809"/>
      <c r="G498" s="807"/>
      <c r="H498" s="810"/>
      <c r="I498" s="808"/>
      <c r="J498" s="809"/>
      <c r="K498" s="773"/>
      <c r="L498" s="810"/>
      <c r="M498" s="808"/>
      <c r="N498" s="809"/>
      <c r="O498" s="807"/>
      <c r="P498" s="810"/>
      <c r="Q498" s="808"/>
      <c r="R498" s="811"/>
      <c r="S498" s="807"/>
      <c r="T498" s="810"/>
      <c r="U498" s="808"/>
      <c r="V498" s="811"/>
      <c r="W498" s="807"/>
      <c r="X498" s="810"/>
      <c r="Y498" s="808"/>
      <c r="Z498" s="811"/>
      <c r="AA498" s="801"/>
      <c r="AB498" s="810"/>
      <c r="AC498" s="808"/>
      <c r="AD498" s="811"/>
      <c r="AE498" s="801"/>
      <c r="AF498" s="29"/>
      <c r="AH498" s="190" t="str">
        <f>IF(AG498&lt;&gt;"",VLOOKUP(AG498,MAGV!$B$6:$G$172,2,0),"")</f>
        <v/>
      </c>
      <c r="AI498" s="44" t="str">
        <f t="shared" si="11"/>
        <v/>
      </c>
    </row>
    <row r="499" spans="1:35" ht="9" customHeight="1" x14ac:dyDescent="0.25">
      <c r="A499" s="367"/>
      <c r="B499" s="102"/>
      <c r="C499" s="990" t="s">
        <v>1</v>
      </c>
      <c r="D499" s="78" t="str">
        <f>AG497&amp;".3"</f>
        <v>N19.3</v>
      </c>
      <c r="E499"/>
      <c r="F499"/>
      <c r="G499"/>
      <c r="H499"/>
      <c r="I499"/>
      <c r="J499"/>
      <c r="K499"/>
      <c r="L499"/>
      <c r="M499" s="814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 s="29"/>
      <c r="AH499" s="190" t="str">
        <f>IF(AG499&lt;&gt;"",VLOOKUP(AG499,MAGV!$B$6:$G$172,2,0),"")</f>
        <v/>
      </c>
      <c r="AI499" s="44" t="str">
        <f t="shared" si="11"/>
        <v/>
      </c>
    </row>
    <row r="500" spans="1:35" ht="9" customHeight="1" x14ac:dyDescent="0.2">
      <c r="A500" s="367"/>
      <c r="B500" s="102"/>
      <c r="C500" s="991"/>
      <c r="D500" s="78" t="str">
        <f>AG497&amp;".4"</f>
        <v>N19.4</v>
      </c>
      <c r="E500" s="20"/>
      <c r="F500" s="21"/>
      <c r="G500" s="807"/>
      <c r="H500" s="773"/>
      <c r="I500" s="808"/>
      <c r="J500" s="809"/>
      <c r="K500" s="773"/>
      <c r="L500" s="810"/>
      <c r="M500" s="808"/>
      <c r="N500" s="809"/>
      <c r="O500" s="807"/>
      <c r="P500" s="810"/>
      <c r="Q500" s="808"/>
      <c r="R500" s="811"/>
      <c r="S500" s="807"/>
      <c r="T500" s="810"/>
      <c r="U500" s="808"/>
      <c r="V500" s="811"/>
      <c r="W500" s="807"/>
      <c r="X500" s="810"/>
      <c r="Y500" s="808"/>
      <c r="Z500" s="807"/>
      <c r="AA500" s="815"/>
      <c r="AB500" s="807"/>
      <c r="AC500" s="808"/>
      <c r="AD500" s="811"/>
      <c r="AE500" s="801"/>
      <c r="AF500" s="29"/>
      <c r="AH500" s="190" t="str">
        <f>IF(AG500&lt;&gt;"",VLOOKUP(AG500,MAGV!$B$6:$G$172,2,0),"")</f>
        <v/>
      </c>
      <c r="AI500" s="44" t="str">
        <f t="shared" si="11"/>
        <v/>
      </c>
    </row>
    <row r="501" spans="1:35" ht="9" customHeight="1" x14ac:dyDescent="0.25">
      <c r="A501" s="367"/>
      <c r="B501" s="102"/>
      <c r="C501" s="994" t="s">
        <v>547</v>
      </c>
      <c r="D501" s="78" t="str">
        <f>AG497&amp;".5"</f>
        <v>N19.5</v>
      </c>
      <c r="E501" s="25" t="s">
        <v>4661</v>
      </c>
      <c r="F501" s="26">
        <v>3</v>
      </c>
      <c r="G501" s="783"/>
      <c r="H501" s="770"/>
      <c r="I501" s="25" t="s">
        <v>4661</v>
      </c>
      <c r="J501" s="28">
        <v>3</v>
      </c>
      <c r="K501" s="770"/>
      <c r="L501" s="29"/>
      <c r="M501" s="25"/>
      <c r="N501" s="28"/>
      <c r="O501" s="26"/>
      <c r="P501" s="29"/>
      <c r="Q501" s="25"/>
      <c r="R501" s="27"/>
      <c r="S501" s="26"/>
      <c r="T501" s="29"/>
      <c r="U501" s="25"/>
      <c r="V501" s="27"/>
      <c r="W501" s="26"/>
      <c r="X501" s="29"/>
      <c r="Y501" s="25"/>
      <c r="Z501" s="33"/>
      <c r="AA501"/>
      <c r="AB501" s="779"/>
      <c r="AC501" s="25"/>
      <c r="AD501" s="27"/>
      <c r="AE501" s="26"/>
      <c r="AF501" s="29"/>
      <c r="AH501" s="190" t="str">
        <f>IF(AG501&lt;&gt;"",VLOOKUP(AG501,MAGV!$B$6:$G$172,2,0),"")</f>
        <v/>
      </c>
      <c r="AI501" s="44" t="str">
        <f t="shared" si="11"/>
        <v/>
      </c>
    </row>
    <row r="502" spans="1:35" ht="9" customHeight="1" x14ac:dyDescent="0.2">
      <c r="A502" s="367"/>
      <c r="B502" s="102"/>
      <c r="C502" s="994"/>
      <c r="D502" s="78" t="str">
        <f>AG497&amp;".6"</f>
        <v>N19.6</v>
      </c>
      <c r="E502" s="25"/>
      <c r="F502" s="26"/>
      <c r="G502" s="783" t="s">
        <v>10122</v>
      </c>
      <c r="H502" s="770"/>
      <c r="I502" s="25"/>
      <c r="J502" s="28"/>
      <c r="K502" s="784" t="s">
        <v>10122</v>
      </c>
      <c r="L502" s="29"/>
      <c r="M502" s="25"/>
      <c r="N502" s="28"/>
      <c r="O502" s="783"/>
      <c r="P502" s="29"/>
      <c r="Q502" s="25"/>
      <c r="R502" s="27"/>
      <c r="S502" s="783"/>
      <c r="T502" s="29"/>
      <c r="U502" s="25"/>
      <c r="V502" s="27"/>
      <c r="W502" s="783"/>
      <c r="X502" s="29"/>
      <c r="Y502" s="25"/>
      <c r="Z502" s="33"/>
      <c r="AA502" s="807"/>
      <c r="AB502" s="779"/>
      <c r="AC502" s="25"/>
      <c r="AD502" s="27"/>
      <c r="AE502" s="783"/>
      <c r="AF502" s="19"/>
      <c r="AG502" s="189"/>
      <c r="AH502" s="190" t="str">
        <f>IF(AG502&lt;&gt;"",VLOOKUP(AG502,MAGV!$B$6:$G$172,2,0),"")</f>
        <v/>
      </c>
      <c r="AI502" s="44" t="str">
        <f t="shared" si="11"/>
        <v/>
      </c>
    </row>
    <row r="503" spans="1:35" ht="11.25" customHeight="1" x14ac:dyDescent="0.25">
      <c r="B503" s="102"/>
      <c r="C503" s="131"/>
      <c r="D503" s="79" t="str">
        <f>AG503&amp;".1"</f>
        <v>.1</v>
      </c>
      <c r="E503" s="25"/>
      <c r="F503" s="26"/>
      <c r="G503" s="26"/>
      <c r="H503" s="26"/>
      <c r="I503" s="25"/>
      <c r="J503" s="28"/>
      <c r="K503" s="770"/>
      <c r="L503" s="29"/>
      <c r="M503" s="25"/>
      <c r="N503" s="28"/>
      <c r="O503" s="26"/>
      <c r="P503" s="29"/>
      <c r="Q503" s="25"/>
      <c r="R503" s="27"/>
      <c r="S503" s="26"/>
      <c r="T503" s="29"/>
      <c r="U503" s="25"/>
      <c r="V503" s="27"/>
      <c r="W503" s="26"/>
      <c r="X503" s="29"/>
      <c r="Y503" s="25"/>
      <c r="Z503" s="33"/>
      <c r="AA503"/>
      <c r="AB503" s="779"/>
      <c r="AC503" s="25"/>
      <c r="AD503" s="27"/>
      <c r="AE503" s="26"/>
      <c r="AF503" s="29"/>
      <c r="AH503" s="190"/>
      <c r="AI503" s="44" t="str">
        <f t="shared" si="11"/>
        <v/>
      </c>
    </row>
    <row r="504" spans="1:35" ht="11.25" customHeight="1" x14ac:dyDescent="0.25">
      <c r="B504" s="102"/>
      <c r="C504" s="131"/>
      <c r="D504" s="78" t="str">
        <f>AG503&amp;".2"</f>
        <v>.2</v>
      </c>
      <c r="E504" s="25"/>
      <c r="F504" s="26"/>
      <c r="G504" s="26"/>
      <c r="H504" s="26"/>
      <c r="I504" s="25"/>
      <c r="J504" s="28"/>
      <c r="K504" s="770"/>
      <c r="L504" s="29"/>
      <c r="M504" s="25"/>
      <c r="N504" s="28"/>
      <c r="O504" s="26"/>
      <c r="P504" s="29"/>
      <c r="Q504" s="25"/>
      <c r="R504" s="27"/>
      <c r="S504" s="26"/>
      <c r="T504" s="29"/>
      <c r="U504" s="25"/>
      <c r="V504" s="27"/>
      <c r="W504" s="26"/>
      <c r="X504" s="29"/>
      <c r="Y504" s="25"/>
      <c r="Z504" s="33"/>
      <c r="AA504"/>
      <c r="AB504" s="779"/>
      <c r="AC504" s="25"/>
      <c r="AD504" s="27"/>
      <c r="AE504" s="26"/>
      <c r="AF504" s="29"/>
      <c r="AH504" s="190"/>
      <c r="AI504" s="44" t="str">
        <f t="shared" si="11"/>
        <v/>
      </c>
    </row>
    <row r="505" spans="1:35" ht="11.25" customHeight="1" x14ac:dyDescent="0.25">
      <c r="B505" s="102"/>
      <c r="C505" s="131"/>
      <c r="D505" s="78" t="str">
        <f>AG503&amp;".3"</f>
        <v>.3</v>
      </c>
      <c r="E505" s="25"/>
      <c r="F505" s="26"/>
      <c r="G505" s="26"/>
      <c r="H505" s="26"/>
      <c r="I505" s="25"/>
      <c r="J505" s="28"/>
      <c r="K505" s="770"/>
      <c r="L505" s="29"/>
      <c r="M505" s="25"/>
      <c r="N505" s="28"/>
      <c r="O505" s="26"/>
      <c r="P505" s="29"/>
      <c r="Q505" s="25"/>
      <c r="R505" s="27"/>
      <c r="S505" s="26"/>
      <c r="T505" s="29"/>
      <c r="U505" s="25"/>
      <c r="V505" s="27"/>
      <c r="W505" s="26"/>
      <c r="X505" s="29"/>
      <c r="Y505" s="25"/>
      <c r="Z505" s="33"/>
      <c r="AA505"/>
      <c r="AB505" s="779"/>
      <c r="AC505" s="25"/>
      <c r="AD505" s="27"/>
      <c r="AE505" s="26"/>
      <c r="AF505" s="29"/>
      <c r="AH505" s="190"/>
      <c r="AI505" s="44" t="str">
        <f t="shared" si="11"/>
        <v/>
      </c>
    </row>
    <row r="506" spans="1:35" ht="11.25" customHeight="1" x14ac:dyDescent="0.25">
      <c r="B506" s="102"/>
      <c r="C506" s="131"/>
      <c r="D506" s="78" t="str">
        <f>AG503&amp;".4"</f>
        <v>.4</v>
      </c>
      <c r="E506" s="25"/>
      <c r="F506" s="26"/>
      <c r="G506" s="26"/>
      <c r="H506" s="26"/>
      <c r="I506" s="25"/>
      <c r="J506" s="28"/>
      <c r="K506" s="770"/>
      <c r="L506" s="29"/>
      <c r="M506" s="25"/>
      <c r="N506" s="28"/>
      <c r="O506" s="26"/>
      <c r="P506" s="29"/>
      <c r="Q506" s="25"/>
      <c r="R506" s="27"/>
      <c r="S506" s="26"/>
      <c r="T506" s="29"/>
      <c r="U506" s="25"/>
      <c r="V506" s="27"/>
      <c r="W506" s="26"/>
      <c r="X506" s="29"/>
      <c r="Y506" s="25"/>
      <c r="Z506" s="33"/>
      <c r="AA506"/>
      <c r="AB506" s="779"/>
      <c r="AC506" s="25"/>
      <c r="AD506" s="27"/>
      <c r="AE506" s="26"/>
      <c r="AF506" s="29"/>
      <c r="AH506" s="190"/>
      <c r="AI506" s="44" t="str">
        <f t="shared" si="11"/>
        <v/>
      </c>
    </row>
    <row r="507" spans="1:35" ht="11.25" customHeight="1" x14ac:dyDescent="0.25">
      <c r="B507" s="102"/>
      <c r="C507" s="131"/>
      <c r="D507" s="78" t="str">
        <f>AG503&amp;".5"</f>
        <v>.5</v>
      </c>
      <c r="E507" s="25"/>
      <c r="F507" s="26"/>
      <c r="G507" s="26"/>
      <c r="H507" s="26"/>
      <c r="I507" s="25"/>
      <c r="J507" s="28"/>
      <c r="K507" s="770"/>
      <c r="L507" s="29"/>
      <c r="M507" s="25"/>
      <c r="N507" s="28"/>
      <c r="O507" s="26"/>
      <c r="P507" s="29"/>
      <c r="Q507" s="25"/>
      <c r="R507" s="27"/>
      <c r="S507" s="26"/>
      <c r="T507" s="29"/>
      <c r="U507" s="25"/>
      <c r="V507" s="27"/>
      <c r="W507" s="26"/>
      <c r="X507" s="29"/>
      <c r="Y507" s="25"/>
      <c r="Z507" s="33"/>
      <c r="AA507"/>
      <c r="AB507" s="779"/>
      <c r="AC507" s="25"/>
      <c r="AD507" s="27"/>
      <c r="AE507" s="26"/>
      <c r="AF507" s="29"/>
      <c r="AH507" s="190"/>
      <c r="AI507" s="44" t="str">
        <f t="shared" si="11"/>
        <v/>
      </c>
    </row>
    <row r="508" spans="1:35" ht="11.25" customHeight="1" x14ac:dyDescent="0.25">
      <c r="B508" s="102"/>
      <c r="C508" s="131"/>
      <c r="D508" s="78" t="str">
        <f>AG503&amp;".6"</f>
        <v>.6</v>
      </c>
      <c r="E508" s="25"/>
      <c r="F508" s="26"/>
      <c r="G508" s="26"/>
      <c r="H508" s="26"/>
      <c r="I508" s="25"/>
      <c r="J508" s="28"/>
      <c r="K508" s="770"/>
      <c r="L508" s="29"/>
      <c r="M508" s="25"/>
      <c r="N508" s="28"/>
      <c r="O508" s="26"/>
      <c r="P508" s="29"/>
      <c r="Q508" s="25"/>
      <c r="R508" s="27"/>
      <c r="S508" s="26"/>
      <c r="T508" s="29"/>
      <c r="U508" s="25"/>
      <c r="V508" s="27"/>
      <c r="W508" s="26"/>
      <c r="X508" s="29"/>
      <c r="Y508" s="25"/>
      <c r="Z508" s="33"/>
      <c r="AA508"/>
      <c r="AB508" s="779"/>
      <c r="AC508" s="25"/>
      <c r="AD508" s="27"/>
      <c r="AE508" s="26"/>
      <c r="AF508" s="29"/>
      <c r="AH508" s="190"/>
      <c r="AI508" s="44" t="str">
        <f t="shared" si="11"/>
        <v/>
      </c>
    </row>
    <row r="509" spans="1:35" ht="12.65" customHeight="1" x14ac:dyDescent="0.25">
      <c r="A509" s="368">
        <v>1</v>
      </c>
      <c r="B509" s="101" t="str">
        <f>IF(AG509&lt;&gt;"",AH509,"")</f>
        <v>Th.Cảnh</v>
      </c>
      <c r="C509" s="992" t="s">
        <v>0</v>
      </c>
      <c r="D509" s="79" t="str">
        <f>AG509&amp;".1"</f>
        <v>X01.1</v>
      </c>
      <c r="E509" s="15"/>
      <c r="F509" s="16"/>
      <c r="G509" s="792"/>
      <c r="H509" s="18"/>
      <c r="I509" s="734"/>
      <c r="J509" s="18"/>
      <c r="K509" s="780"/>
      <c r="L509" s="19"/>
      <c r="M509" s="15"/>
      <c r="N509" s="18"/>
      <c r="O509" s="792"/>
      <c r="P509" s="19"/>
      <c r="Q509" s="15"/>
      <c r="R509" s="17"/>
      <c r="S509" s="16"/>
      <c r="T509" s="19"/>
      <c r="U509" s="15"/>
      <c r="V509" s="18"/>
      <c r="W509" s="16"/>
      <c r="X509" s="19"/>
      <c r="Y509" s="734"/>
      <c r="Z509" s="18"/>
      <c r="AA509" s="16"/>
      <c r="AB509" s="19"/>
      <c r="AC509" s="15"/>
      <c r="AD509" s="17"/>
      <c r="AE509" s="16"/>
      <c r="AF509" s="19"/>
      <c r="AG509" s="189" t="s">
        <v>225</v>
      </c>
      <c r="AH509" s="190" t="str">
        <f>IF(AG509&lt;&gt;"",VLOOKUP(AG509,MAGV!$B$6:$G$172,2,0),"")</f>
        <v>Th.Cảnh</v>
      </c>
      <c r="AI509" s="44">
        <f t="shared" si="11"/>
        <v>0</v>
      </c>
    </row>
    <row r="510" spans="1:35" ht="12" customHeight="1" x14ac:dyDescent="0.25">
      <c r="A510" s="367"/>
      <c r="B510" s="104">
        <f>SUM(F509:F514,J509:J514,N509:N514,R509:R514,V509:V514,Z509:Z514,AD509:AD514)</f>
        <v>0</v>
      </c>
      <c r="C510" s="993"/>
      <c r="D510" s="78" t="str">
        <f>AG509&amp;".2"</f>
        <v>X01.2</v>
      </c>
      <c r="E510" s="771"/>
      <c r="F510" s="22"/>
      <c r="G510" s="772"/>
      <c r="H510" s="23"/>
      <c r="I510" s="20"/>
      <c r="J510" s="22"/>
      <c r="K510" s="773"/>
      <c r="L510" s="23"/>
      <c r="M510" s="20"/>
      <c r="N510" s="22"/>
      <c r="O510" s="772"/>
      <c r="P510" s="23"/>
      <c r="Q510" s="20"/>
      <c r="R510" s="24"/>
      <c r="S510" s="772"/>
      <c r="T510" s="23"/>
      <c r="U510" s="20"/>
      <c r="V510" s="24"/>
      <c r="W510" s="772"/>
      <c r="X510" s="23"/>
      <c r="Y510" s="20"/>
      <c r="Z510" s="24"/>
      <c r="AA510" s="772"/>
      <c r="AB510" s="23"/>
      <c r="AC510" s="20"/>
      <c r="AD510" s="24"/>
      <c r="AE510" s="772"/>
      <c r="AF510" s="23"/>
      <c r="AH510" s="190" t="str">
        <f>IF(AG510&lt;&gt;"",VLOOKUP(AG510,MAGV!$B$6:$G$172,2,0),"")</f>
        <v/>
      </c>
      <c r="AI510" s="44" t="str">
        <f t="shared" si="11"/>
        <v/>
      </c>
    </row>
    <row r="511" spans="1:35" ht="12.65" customHeight="1" x14ac:dyDescent="0.25">
      <c r="A511" s="367"/>
      <c r="B511" s="102"/>
      <c r="C511" s="990" t="s">
        <v>1</v>
      </c>
      <c r="D511" s="78" t="str">
        <f>AG509&amp;".3"</f>
        <v>X01.3</v>
      </c>
      <c r="E511" s="753"/>
      <c r="F511" s="757"/>
      <c r="G511" s="757"/>
      <c r="H511" s="774"/>
      <c r="I511" s="789"/>
      <c r="J511" s="755"/>
      <c r="K511" s="774"/>
      <c r="L511" s="758"/>
      <c r="M511" s="789"/>
      <c r="N511" s="754"/>
      <c r="O511" s="757"/>
      <c r="P511" s="758"/>
      <c r="Q511" s="753"/>
      <c r="R511" s="755"/>
      <c r="S511" s="757"/>
      <c r="T511" s="758"/>
      <c r="U511" s="753"/>
      <c r="V511" s="754"/>
      <c r="W511" s="757"/>
      <c r="X511" s="758"/>
      <c r="Y511" s="753"/>
      <c r="Z511" s="754"/>
      <c r="AA511" s="757"/>
      <c r="AB511" s="758"/>
      <c r="AC511" s="753"/>
      <c r="AD511" s="755"/>
      <c r="AE511" s="757"/>
      <c r="AF511" s="29"/>
      <c r="AH511" s="190" t="str">
        <f>IF(AG511&lt;&gt;"",VLOOKUP(AG511,MAGV!$B$6:$G$172,2,0),"")</f>
        <v/>
      </c>
      <c r="AI511" s="44" t="str">
        <f t="shared" si="11"/>
        <v/>
      </c>
    </row>
    <row r="512" spans="1:35" ht="12.65" customHeight="1" x14ac:dyDescent="0.25">
      <c r="A512" s="367"/>
      <c r="B512" s="102"/>
      <c r="C512" s="991"/>
      <c r="D512" s="78" t="str">
        <f>AG509&amp;".4"</f>
        <v>X01.4</v>
      </c>
      <c r="E512" s="20"/>
      <c r="F512" s="21"/>
      <c r="G512" s="772"/>
      <c r="H512" s="775"/>
      <c r="I512" s="20"/>
      <c r="J512" s="22"/>
      <c r="K512" s="773"/>
      <c r="L512" s="23"/>
      <c r="M512" s="20"/>
      <c r="N512" s="22"/>
      <c r="O512" s="772"/>
      <c r="P512" s="23"/>
      <c r="Q512" s="20"/>
      <c r="R512" s="24"/>
      <c r="S512" s="772"/>
      <c r="T512" s="23"/>
      <c r="U512" s="20"/>
      <c r="V512" s="24"/>
      <c r="W512" s="772"/>
      <c r="X512" s="23"/>
      <c r="Y512" s="20"/>
      <c r="Z512" s="756"/>
      <c r="AA512" s="776"/>
      <c r="AB512" s="777"/>
      <c r="AC512" s="20"/>
      <c r="AD512" s="24"/>
      <c r="AE512" s="772"/>
      <c r="AF512" s="29"/>
      <c r="AH512" s="190" t="str">
        <f>IF(AG512&lt;&gt;"",VLOOKUP(AG512,MAGV!$B$6:$G$172,2,0),"")</f>
        <v/>
      </c>
      <c r="AI512" s="44" t="str">
        <f t="shared" si="11"/>
        <v/>
      </c>
    </row>
    <row r="513" spans="1:35" ht="7.5" customHeight="1" x14ac:dyDescent="0.25">
      <c r="A513" s="367"/>
      <c r="B513" s="102"/>
      <c r="C513" s="994" t="s">
        <v>547</v>
      </c>
      <c r="D513" s="78" t="str">
        <f>AG509&amp;".5"</f>
        <v>X01.5</v>
      </c>
      <c r="E513" s="25"/>
      <c r="F513" s="26"/>
      <c r="G513" s="26"/>
      <c r="H513" s="770"/>
      <c r="I513" s="25"/>
      <c r="J513" s="28"/>
      <c r="K513" s="784"/>
      <c r="L513" s="29"/>
      <c r="M513" s="25"/>
      <c r="N513" s="28"/>
      <c r="O513" s="26"/>
      <c r="P513" s="29"/>
      <c r="Q513" s="25"/>
      <c r="R513" s="27"/>
      <c r="S513" s="26"/>
      <c r="T513" s="29"/>
      <c r="U513" s="25"/>
      <c r="V513" s="27"/>
      <c r="W513" s="26"/>
      <c r="X513" s="29"/>
      <c r="Y513" s="25"/>
      <c r="Z513" s="33"/>
      <c r="AA513" s="778"/>
      <c r="AB513" s="779"/>
      <c r="AC513" s="25"/>
      <c r="AD513" s="27"/>
      <c r="AE513" s="26"/>
      <c r="AF513" s="29"/>
      <c r="AH513" s="190" t="str">
        <f>IF(AG513&lt;&gt;"",VLOOKUP(AG513,MAGV!$B$6:$G$172,2,0),"")</f>
        <v/>
      </c>
      <c r="AI513" s="44" t="str">
        <f t="shared" si="11"/>
        <v/>
      </c>
    </row>
    <row r="514" spans="1:35" ht="7.5" customHeight="1" x14ac:dyDescent="0.25">
      <c r="A514" s="367"/>
      <c r="B514" s="102"/>
      <c r="C514" s="994"/>
      <c r="D514" s="78" t="str">
        <f>AG509&amp;".6"</f>
        <v>X01.6</v>
      </c>
      <c r="E514" s="25"/>
      <c r="F514" s="26"/>
      <c r="G514" s="783"/>
      <c r="H514" s="770"/>
      <c r="I514" s="25"/>
      <c r="J514" s="28"/>
      <c r="K514" s="770"/>
      <c r="L514" s="29"/>
      <c r="M514" s="25"/>
      <c r="N514" s="28"/>
      <c r="O514" s="26"/>
      <c r="P514" s="29"/>
      <c r="Q514" s="25"/>
      <c r="R514" s="27"/>
      <c r="S514" s="26"/>
      <c r="T514" s="29"/>
      <c r="U514" s="25"/>
      <c r="V514" s="27"/>
      <c r="W514" s="26"/>
      <c r="X514" s="29"/>
      <c r="Y514" s="25"/>
      <c r="Z514" s="33"/>
      <c r="AA514" s="778"/>
      <c r="AB514" s="779"/>
      <c r="AC514" s="25"/>
      <c r="AD514" s="27"/>
      <c r="AE514" s="26"/>
      <c r="AF514" s="29"/>
      <c r="AH514" s="190" t="str">
        <f>IF(AG514&lt;&gt;"",VLOOKUP(AG514,MAGV!$B$6:$G$172,2,0),"")</f>
        <v/>
      </c>
      <c r="AI514" s="44" t="str">
        <f t="shared" si="11"/>
        <v/>
      </c>
    </row>
    <row r="515" spans="1:35" ht="12.65" customHeight="1" x14ac:dyDescent="0.25">
      <c r="A515" s="368">
        <v>2</v>
      </c>
      <c r="B515" s="101" t="str">
        <f>IF(AG515&lt;&gt;"",AH515,"")</f>
        <v>Th.Cao</v>
      </c>
      <c r="C515" s="992" t="s">
        <v>0</v>
      </c>
      <c r="D515" s="79" t="str">
        <f>AG515&amp;".1"</f>
        <v>X02.1</v>
      </c>
      <c r="E515" s="15"/>
      <c r="F515" s="16"/>
      <c r="G515" s="16"/>
      <c r="H515" s="18"/>
      <c r="I515" s="15"/>
      <c r="J515" s="18"/>
      <c r="K515" s="780"/>
      <c r="L515" s="19"/>
      <c r="M515" s="15"/>
      <c r="N515" s="18"/>
      <c r="O515" s="16"/>
      <c r="P515" s="19"/>
      <c r="Q515" s="15"/>
      <c r="R515" s="17"/>
      <c r="S515" s="16"/>
      <c r="T515" s="19"/>
      <c r="U515" s="15"/>
      <c r="V515" s="18"/>
      <c r="W515" s="16"/>
      <c r="X515" s="19"/>
      <c r="Y515" s="734" t="s">
        <v>6630</v>
      </c>
      <c r="Z515" s="18">
        <v>4</v>
      </c>
      <c r="AA515" s="16"/>
      <c r="AB515" s="19"/>
      <c r="AC515" s="15"/>
      <c r="AD515" s="17"/>
      <c r="AE515" s="16"/>
      <c r="AF515" s="19"/>
      <c r="AG515" s="189" t="s">
        <v>229</v>
      </c>
      <c r="AH515" s="190" t="str">
        <f>IF(AG515&lt;&gt;"",VLOOKUP(AG515,MAGV!$B$6:$G$172,2,0),"")</f>
        <v>Th.Cao</v>
      </c>
      <c r="AI515" s="44">
        <f t="shared" si="11"/>
        <v>12</v>
      </c>
    </row>
    <row r="516" spans="1:35" ht="12" customHeight="1" x14ac:dyDescent="0.25">
      <c r="A516" s="367"/>
      <c r="B516" s="104">
        <f>SUM(F515:F520,J515:J520,N515:N520,R515:R520,V515:V520,Z515:Z520,AD515:AD520)</f>
        <v>12</v>
      </c>
      <c r="C516" s="993"/>
      <c r="D516" s="78" t="str">
        <f>AG515&amp;".2"</f>
        <v>X02.2</v>
      </c>
      <c r="E516" s="771"/>
      <c r="F516" s="22"/>
      <c r="G516" s="772"/>
      <c r="H516" s="23"/>
      <c r="I516" s="20"/>
      <c r="J516" s="22"/>
      <c r="K516" s="773"/>
      <c r="L516" s="23"/>
      <c r="M516" s="20"/>
      <c r="N516" s="22"/>
      <c r="O516" s="772"/>
      <c r="P516" s="23"/>
      <c r="Q516" s="20"/>
      <c r="R516" s="24"/>
      <c r="S516" s="772"/>
      <c r="T516" s="23"/>
      <c r="U516" s="20"/>
      <c r="V516" s="24"/>
      <c r="W516" s="772"/>
      <c r="X516" s="23"/>
      <c r="Y516" s="20"/>
      <c r="Z516" s="24"/>
      <c r="AA516" s="772" t="s">
        <v>7231</v>
      </c>
      <c r="AB516" s="23"/>
      <c r="AC516" s="20"/>
      <c r="AD516" s="24"/>
      <c r="AE516" s="772"/>
      <c r="AF516" s="23"/>
      <c r="AH516" s="190" t="str">
        <f>IF(AG516&lt;&gt;"",VLOOKUP(AG516,MAGV!$B$6:$G$172,2,0),"")</f>
        <v/>
      </c>
      <c r="AI516" s="44" t="str">
        <f t="shared" si="11"/>
        <v/>
      </c>
    </row>
    <row r="517" spans="1:35" ht="12.65" customHeight="1" x14ac:dyDescent="0.25">
      <c r="A517" s="367"/>
      <c r="B517" s="102"/>
      <c r="C517" s="990" t="s">
        <v>1</v>
      </c>
      <c r="D517" s="78" t="str">
        <f>AG515&amp;".3"</f>
        <v>X02.3</v>
      </c>
      <c r="E517" s="753"/>
      <c r="F517" s="757"/>
      <c r="G517" s="757"/>
      <c r="H517" s="774"/>
      <c r="I517" s="753"/>
      <c r="J517" s="755"/>
      <c r="K517" s="774"/>
      <c r="L517" s="758"/>
      <c r="M517" s="753"/>
      <c r="N517" s="754"/>
      <c r="O517" s="757"/>
      <c r="P517" s="758"/>
      <c r="Q517" s="753"/>
      <c r="R517" s="755"/>
      <c r="S517" s="757"/>
      <c r="T517" s="758"/>
      <c r="U517" s="789" t="s">
        <v>6627</v>
      </c>
      <c r="V517" s="754">
        <v>4</v>
      </c>
      <c r="W517" s="757"/>
      <c r="X517" s="758"/>
      <c r="Y517" s="753" t="s">
        <v>6630</v>
      </c>
      <c r="Z517" s="754">
        <v>4</v>
      </c>
      <c r="AA517" s="757"/>
      <c r="AB517" s="758"/>
      <c r="AC517" s="753"/>
      <c r="AD517" s="755"/>
      <c r="AE517" s="757"/>
      <c r="AF517" s="29"/>
      <c r="AH517" s="190" t="str">
        <f>IF(AG517&lt;&gt;"",VLOOKUP(AG517,MAGV!$B$6:$G$172,2,0),"")</f>
        <v/>
      </c>
      <c r="AI517" s="44" t="str">
        <f t="shared" si="11"/>
        <v/>
      </c>
    </row>
    <row r="518" spans="1:35" ht="12.65" customHeight="1" x14ac:dyDescent="0.25">
      <c r="A518" s="367"/>
      <c r="B518" s="102"/>
      <c r="C518" s="991"/>
      <c r="D518" s="78" t="str">
        <f>AG515&amp;".4"</f>
        <v>X02.4</v>
      </c>
      <c r="E518" s="20"/>
      <c r="F518" s="21"/>
      <c r="G518" s="772"/>
      <c r="H518" s="775"/>
      <c r="I518" s="20"/>
      <c r="J518" s="22"/>
      <c r="K518" s="773"/>
      <c r="L518" s="23"/>
      <c r="M518" s="20"/>
      <c r="N518" s="22"/>
      <c r="O518" s="772"/>
      <c r="P518" s="23"/>
      <c r="Q518" s="20"/>
      <c r="R518" s="24"/>
      <c r="S518" s="772"/>
      <c r="T518" s="23"/>
      <c r="U518" s="20"/>
      <c r="V518" s="24"/>
      <c r="W518" s="772" t="s">
        <v>7231</v>
      </c>
      <c r="X518" s="23"/>
      <c r="Y518" s="20"/>
      <c r="Z518" s="756"/>
      <c r="AA518" s="776" t="s">
        <v>7231</v>
      </c>
      <c r="AB518" s="777"/>
      <c r="AC518" s="20"/>
      <c r="AD518" s="24"/>
      <c r="AE518" s="772"/>
      <c r="AF518" s="29"/>
      <c r="AH518" s="190" t="str">
        <f>IF(AG518&lt;&gt;"",VLOOKUP(AG518,MAGV!$B$6:$G$172,2,0),"")</f>
        <v/>
      </c>
      <c r="AI518" s="44" t="str">
        <f t="shared" ref="AI518:AI581" si="12">IF(AG518&lt;&gt;"",B519,"")</f>
        <v/>
      </c>
    </row>
    <row r="519" spans="1:35" ht="7.5" customHeight="1" x14ac:dyDescent="0.25">
      <c r="A519" s="367"/>
      <c r="B519" s="102"/>
      <c r="C519" s="994" t="s">
        <v>547</v>
      </c>
      <c r="D519" s="78" t="str">
        <f>AG515&amp;".5"</f>
        <v>X02.5</v>
      </c>
      <c r="E519" s="25"/>
      <c r="F519" s="26"/>
      <c r="G519" s="783"/>
      <c r="H519" s="770"/>
      <c r="I519" s="25"/>
      <c r="J519" s="28"/>
      <c r="K519" s="770"/>
      <c r="L519" s="29"/>
      <c r="M519" s="25"/>
      <c r="N519" s="28"/>
      <c r="O519" s="26"/>
      <c r="P519" s="29"/>
      <c r="Q519" s="25"/>
      <c r="R519" s="27"/>
      <c r="S519" s="26"/>
      <c r="T519" s="29"/>
      <c r="U519" s="25"/>
      <c r="V519" s="27"/>
      <c r="W519" s="26"/>
      <c r="X519" s="29"/>
      <c r="Y519" s="25"/>
      <c r="Z519" s="33"/>
      <c r="AA519" s="778"/>
      <c r="AB519" s="779"/>
      <c r="AC519" s="25"/>
      <c r="AD519" s="27"/>
      <c r="AE519" s="26"/>
      <c r="AF519" s="29"/>
      <c r="AH519" s="190" t="str">
        <f>IF(AG519&lt;&gt;"",VLOOKUP(AG519,MAGV!$B$6:$G$172,2,0),"")</f>
        <v/>
      </c>
      <c r="AI519" s="44" t="str">
        <f t="shared" si="12"/>
        <v/>
      </c>
    </row>
    <row r="520" spans="1:35" ht="7.5" customHeight="1" x14ac:dyDescent="0.25">
      <c r="A520" s="367"/>
      <c r="B520" s="102"/>
      <c r="C520" s="994"/>
      <c r="D520" s="78" t="str">
        <f>AG515&amp;".6"</f>
        <v>X02.6</v>
      </c>
      <c r="E520" s="25"/>
      <c r="F520" s="26"/>
      <c r="G520" s="26"/>
      <c r="H520" s="770"/>
      <c r="I520" s="25"/>
      <c r="J520" s="28"/>
      <c r="K520" s="770"/>
      <c r="L520" s="29"/>
      <c r="M520" s="25"/>
      <c r="N520" s="28"/>
      <c r="O520" s="26"/>
      <c r="P520" s="29"/>
      <c r="Q520" s="25"/>
      <c r="R520" s="27"/>
      <c r="S520" s="26"/>
      <c r="T520" s="29"/>
      <c r="U520" s="25"/>
      <c r="V520" s="27"/>
      <c r="W520" s="26"/>
      <c r="X520" s="29"/>
      <c r="Y520" s="25"/>
      <c r="Z520" s="33"/>
      <c r="AA520" s="778"/>
      <c r="AB520" s="779"/>
      <c r="AC520" s="25"/>
      <c r="AD520" s="27"/>
      <c r="AE520" s="26"/>
      <c r="AF520" s="29"/>
      <c r="AH520" s="190" t="str">
        <f>IF(AG520&lt;&gt;"",VLOOKUP(AG520,MAGV!$B$6:$G$172,2,0),"")</f>
        <v/>
      </c>
      <c r="AI520" s="44" t="str">
        <f t="shared" si="12"/>
        <v/>
      </c>
    </row>
    <row r="521" spans="1:35" ht="12.65" customHeight="1" x14ac:dyDescent="0.25">
      <c r="A521" s="368">
        <v>3</v>
      </c>
      <c r="B521" s="101" t="str">
        <f>IF(AG521&lt;&gt;"",AH521,"")</f>
        <v>Th.Chiến</v>
      </c>
      <c r="C521" s="992" t="s">
        <v>0</v>
      </c>
      <c r="D521" s="79" t="str">
        <f>AG521&amp;".1"</f>
        <v>X03.1</v>
      </c>
      <c r="E521" s="15" t="s">
        <v>6631</v>
      </c>
      <c r="F521" s="16">
        <v>4</v>
      </c>
      <c r="G521" s="16"/>
      <c r="H521" s="18"/>
      <c r="I521" s="734" t="s">
        <v>6631</v>
      </c>
      <c r="J521" s="18">
        <v>4</v>
      </c>
      <c r="K521" s="780"/>
      <c r="L521" s="19"/>
      <c r="M521" s="15" t="s">
        <v>6631</v>
      </c>
      <c r="N521" s="18">
        <v>4</v>
      </c>
      <c r="O521" s="792"/>
      <c r="P521" s="19"/>
      <c r="Q521" s="734" t="s">
        <v>6631</v>
      </c>
      <c r="R521" s="17">
        <v>4</v>
      </c>
      <c r="S521" s="16"/>
      <c r="T521" s="19"/>
      <c r="U521" s="15" t="s">
        <v>6631</v>
      </c>
      <c r="V521" s="18">
        <v>4</v>
      </c>
      <c r="W521" s="16"/>
      <c r="X521" s="19"/>
      <c r="Y521" s="15" t="s">
        <v>6631</v>
      </c>
      <c r="Z521" s="18">
        <v>4</v>
      </c>
      <c r="AA521" s="16"/>
      <c r="AB521" s="19"/>
      <c r="AC521" s="734"/>
      <c r="AD521" s="17"/>
      <c r="AE521" s="16"/>
      <c r="AF521" s="19"/>
      <c r="AG521" s="189" t="s">
        <v>232</v>
      </c>
      <c r="AH521" s="190" t="str">
        <f>IF(AG521&lt;&gt;"",VLOOKUP(AG521,MAGV!$B$6:$G$172,2,0),"")</f>
        <v>Th.Chiến</v>
      </c>
      <c r="AI521" s="44">
        <f t="shared" si="12"/>
        <v>28</v>
      </c>
    </row>
    <row r="522" spans="1:35" ht="12" customHeight="1" x14ac:dyDescent="0.25">
      <c r="A522" s="367"/>
      <c r="B522" s="104">
        <f>SUM(F521:F526,J521:J526,N521:N526,R521:R526,V521:V526,Z521:Z526,AD521:AD526)</f>
        <v>28</v>
      </c>
      <c r="C522" s="993"/>
      <c r="D522" s="78" t="str">
        <f>AG521&amp;".2"</f>
        <v>X03.2</v>
      </c>
      <c r="E522" s="771"/>
      <c r="F522" s="22"/>
      <c r="G522" s="772" t="s">
        <v>10023</v>
      </c>
      <c r="H522" s="23"/>
      <c r="I522" s="20"/>
      <c r="J522" s="22"/>
      <c r="K522" s="773" t="s">
        <v>10023</v>
      </c>
      <c r="L522" s="23"/>
      <c r="M522" s="20"/>
      <c r="N522" s="22"/>
      <c r="O522" s="772" t="s">
        <v>10023</v>
      </c>
      <c r="P522" s="23"/>
      <c r="Q522" s="20"/>
      <c r="R522" s="24"/>
      <c r="S522" s="772" t="s">
        <v>10023</v>
      </c>
      <c r="T522" s="23"/>
      <c r="U522" s="20"/>
      <c r="V522" s="24"/>
      <c r="W522" s="772" t="s">
        <v>10023</v>
      </c>
      <c r="X522" s="23"/>
      <c r="Y522" s="20"/>
      <c r="Z522" s="24"/>
      <c r="AA522" s="772" t="s">
        <v>10023</v>
      </c>
      <c r="AB522" s="23"/>
      <c r="AC522" s="20"/>
      <c r="AD522" s="24"/>
      <c r="AE522" s="772"/>
      <c r="AF522" s="23"/>
      <c r="AH522" s="190" t="str">
        <f>IF(AG522&lt;&gt;"",VLOOKUP(AG522,MAGV!$B$6:$G$172,2,0),"")</f>
        <v/>
      </c>
      <c r="AI522" s="44" t="str">
        <f t="shared" si="12"/>
        <v/>
      </c>
    </row>
    <row r="523" spans="1:35" ht="12.65" customHeight="1" x14ac:dyDescent="0.25">
      <c r="A523" s="367"/>
      <c r="B523" s="102"/>
      <c r="C523" s="990" t="s">
        <v>1</v>
      </c>
      <c r="D523" s="78" t="str">
        <f>AG521&amp;".3"</f>
        <v>X03.3</v>
      </c>
      <c r="E523" s="789"/>
      <c r="F523" s="757"/>
      <c r="G523" s="757"/>
      <c r="H523" s="774"/>
      <c r="I523" s="789"/>
      <c r="J523" s="755"/>
      <c r="K523" s="781"/>
      <c r="L523" s="758"/>
      <c r="M523" s="753"/>
      <c r="N523" s="754"/>
      <c r="O523" s="757"/>
      <c r="P523" s="758"/>
      <c r="Q523" s="789"/>
      <c r="R523" s="755"/>
      <c r="S523" s="757"/>
      <c r="T523" s="758"/>
      <c r="U523" s="789"/>
      <c r="V523" s="754"/>
      <c r="W523" s="757"/>
      <c r="X523" s="758"/>
      <c r="Y523" s="789" t="s">
        <v>6631</v>
      </c>
      <c r="Z523" s="754">
        <v>4</v>
      </c>
      <c r="AA523" s="757"/>
      <c r="AB523" s="758"/>
      <c r="AC523" s="789"/>
      <c r="AD523" s="755"/>
      <c r="AE523" s="757"/>
      <c r="AF523" s="29"/>
      <c r="AH523" s="190" t="str">
        <f>IF(AG523&lt;&gt;"",VLOOKUP(AG523,MAGV!$B$6:$G$172,2,0),"")</f>
        <v/>
      </c>
      <c r="AI523" s="44" t="str">
        <f t="shared" si="12"/>
        <v/>
      </c>
    </row>
    <row r="524" spans="1:35" ht="12.65" customHeight="1" x14ac:dyDescent="0.25">
      <c r="A524" s="367"/>
      <c r="B524" s="102"/>
      <c r="C524" s="991"/>
      <c r="D524" s="78" t="str">
        <f>AG521&amp;".4"</f>
        <v>X03.4</v>
      </c>
      <c r="E524" s="20"/>
      <c r="F524" s="21"/>
      <c r="G524" s="772"/>
      <c r="H524" s="775"/>
      <c r="I524" s="20"/>
      <c r="J524" s="22"/>
      <c r="K524" s="773"/>
      <c r="L524" s="23"/>
      <c r="M524" s="20"/>
      <c r="N524" s="22"/>
      <c r="O524" s="772"/>
      <c r="P524" s="23"/>
      <c r="Q524" s="20"/>
      <c r="R524" s="24"/>
      <c r="S524" s="772"/>
      <c r="T524" s="23"/>
      <c r="U524" s="20"/>
      <c r="V524" s="24"/>
      <c r="W524" s="772"/>
      <c r="X524" s="23"/>
      <c r="Y524" s="20"/>
      <c r="Z524" s="756"/>
      <c r="AA524" s="776" t="s">
        <v>10023</v>
      </c>
      <c r="AB524" s="777"/>
      <c r="AC524" s="20"/>
      <c r="AD524" s="24"/>
      <c r="AE524" s="772"/>
      <c r="AF524" s="29"/>
      <c r="AH524" s="190" t="str">
        <f>IF(AG524&lt;&gt;"",VLOOKUP(AG524,MAGV!$B$6:$G$172,2,0),"")</f>
        <v/>
      </c>
      <c r="AI524" s="44" t="str">
        <f t="shared" si="12"/>
        <v/>
      </c>
    </row>
    <row r="525" spans="1:35" ht="7.5" customHeight="1" x14ac:dyDescent="0.25">
      <c r="A525" s="367"/>
      <c r="B525" s="102"/>
      <c r="C525" s="994" t="s">
        <v>547</v>
      </c>
      <c r="D525" s="78" t="str">
        <f>AG521&amp;".5"</f>
        <v>X03.5</v>
      </c>
      <c r="E525" s="25"/>
      <c r="F525" s="26"/>
      <c r="G525" s="26"/>
      <c r="H525" s="770"/>
      <c r="I525" s="25"/>
      <c r="J525" s="28"/>
      <c r="K525" s="770"/>
      <c r="L525" s="29"/>
      <c r="M525" s="25"/>
      <c r="N525" s="28"/>
      <c r="O525" s="26"/>
      <c r="P525" s="29"/>
      <c r="Q525" s="25"/>
      <c r="R525" s="27"/>
      <c r="S525" s="26"/>
      <c r="T525" s="29"/>
      <c r="U525" s="25"/>
      <c r="V525" s="27"/>
      <c r="W525" s="26"/>
      <c r="X525" s="29"/>
      <c r="Y525" s="25"/>
      <c r="Z525" s="33"/>
      <c r="AA525" s="778"/>
      <c r="AB525" s="779"/>
      <c r="AC525" s="25"/>
      <c r="AD525" s="27"/>
      <c r="AE525" s="26"/>
      <c r="AF525" s="29"/>
      <c r="AH525" s="190" t="str">
        <f>IF(AG525&lt;&gt;"",VLOOKUP(AG525,MAGV!$B$6:$G$172,2,0),"")</f>
        <v/>
      </c>
      <c r="AI525" s="44" t="str">
        <f t="shared" si="12"/>
        <v/>
      </c>
    </row>
    <row r="526" spans="1:35" ht="7.5" customHeight="1" x14ac:dyDescent="0.25">
      <c r="A526" s="367"/>
      <c r="B526" s="102"/>
      <c r="C526" s="994"/>
      <c r="D526" s="78" t="str">
        <f>AG521&amp;".6"</f>
        <v>X03.6</v>
      </c>
      <c r="E526" s="25"/>
      <c r="F526" s="26"/>
      <c r="G526" s="783"/>
      <c r="H526" s="770"/>
      <c r="I526" s="25"/>
      <c r="J526" s="28"/>
      <c r="K526" s="770"/>
      <c r="L526" s="29"/>
      <c r="M526" s="25"/>
      <c r="N526" s="28"/>
      <c r="O526" s="26"/>
      <c r="P526" s="29"/>
      <c r="Q526" s="25"/>
      <c r="R526" s="27"/>
      <c r="S526" s="26"/>
      <c r="T526" s="29"/>
      <c r="U526" s="25"/>
      <c r="V526" s="27"/>
      <c r="W526" s="783"/>
      <c r="X526" s="29"/>
      <c r="Y526" s="25"/>
      <c r="Z526" s="33"/>
      <c r="AA526" s="778"/>
      <c r="AB526" s="779"/>
      <c r="AC526" s="25"/>
      <c r="AD526" s="27"/>
      <c r="AE526" s="26"/>
      <c r="AF526" s="29"/>
      <c r="AH526" s="190" t="str">
        <f>IF(AG526&lt;&gt;"",VLOOKUP(AG526,MAGV!$B$6:$G$172,2,0),"")</f>
        <v/>
      </c>
      <c r="AI526" s="44" t="str">
        <f t="shared" si="12"/>
        <v/>
      </c>
    </row>
    <row r="527" spans="1:35" ht="12.65" customHeight="1" x14ac:dyDescent="0.25">
      <c r="A527" s="368">
        <v>4</v>
      </c>
      <c r="B527" s="101" t="str">
        <f>IF(AG527&lt;&gt;"",AH527,"")</f>
        <v>Th.Cường</v>
      </c>
      <c r="C527" s="992" t="s">
        <v>0</v>
      </c>
      <c r="D527" s="79" t="str">
        <f>AG527&amp;".1"</f>
        <v>X04.1</v>
      </c>
      <c r="E527" s="15"/>
      <c r="F527" s="16"/>
      <c r="G527" s="16"/>
      <c r="H527" s="18"/>
      <c r="I527" s="15"/>
      <c r="J527" s="18"/>
      <c r="K527" s="780"/>
      <c r="L527" s="19"/>
      <c r="M527" s="15"/>
      <c r="N527" s="18"/>
      <c r="O527" s="16"/>
      <c r="P527" s="19"/>
      <c r="Q527" s="15"/>
      <c r="R527" s="17"/>
      <c r="S527" s="16"/>
      <c r="T527" s="19"/>
      <c r="U527" s="15"/>
      <c r="V527" s="18"/>
      <c r="W527" s="16"/>
      <c r="X527" s="19"/>
      <c r="Y527" s="15"/>
      <c r="Z527" s="18"/>
      <c r="AA527" s="16"/>
      <c r="AB527" s="19"/>
      <c r="AC527" s="15"/>
      <c r="AD527" s="17"/>
      <c r="AE527" s="16"/>
      <c r="AF527" s="19"/>
      <c r="AG527" s="189" t="s">
        <v>234</v>
      </c>
      <c r="AH527" s="190" t="str">
        <f>IF(AG527&lt;&gt;"",VLOOKUP(AG527,MAGV!$B$6:$G$172,2,0),"")</f>
        <v>Th.Cường</v>
      </c>
      <c r="AI527" s="44">
        <f t="shared" si="12"/>
        <v>0</v>
      </c>
    </row>
    <row r="528" spans="1:35" ht="12" customHeight="1" x14ac:dyDescent="0.25">
      <c r="A528" s="367"/>
      <c r="B528" s="104">
        <f>SUM(F527:F532,J527:J532,N527:N532,R527:R532,V527:V532,Z527:Z532,AD527:AD532)</f>
        <v>0</v>
      </c>
      <c r="C528" s="993"/>
      <c r="D528" s="78" t="str">
        <f>AG527&amp;".2"</f>
        <v>X04.2</v>
      </c>
      <c r="E528" s="771"/>
      <c r="F528" s="22"/>
      <c r="G528" s="772"/>
      <c r="H528" s="23"/>
      <c r="I528" s="20"/>
      <c r="J528" s="22"/>
      <c r="K528" s="773"/>
      <c r="L528" s="23"/>
      <c r="M528" s="20"/>
      <c r="N528" s="22"/>
      <c r="O528" s="772"/>
      <c r="P528" s="23"/>
      <c r="Q528" s="20"/>
      <c r="R528" s="24"/>
      <c r="S528" s="772"/>
      <c r="T528" s="23"/>
      <c r="U528" s="20"/>
      <c r="V528" s="24"/>
      <c r="W528" s="772"/>
      <c r="X528" s="23"/>
      <c r="Y528" s="20"/>
      <c r="Z528" s="24"/>
      <c r="AA528" s="772"/>
      <c r="AB528" s="23"/>
      <c r="AC528" s="20"/>
      <c r="AD528" s="24"/>
      <c r="AE528" s="772"/>
      <c r="AF528" s="23"/>
      <c r="AH528" s="190" t="str">
        <f>IF(AG528&lt;&gt;"",VLOOKUP(AG528,MAGV!$B$6:$G$172,2,0),"")</f>
        <v/>
      </c>
      <c r="AI528" s="44" t="str">
        <f t="shared" si="12"/>
        <v/>
      </c>
    </row>
    <row r="529" spans="1:35" ht="12.65" customHeight="1" x14ac:dyDescent="0.25">
      <c r="A529" s="367"/>
      <c r="B529" s="102"/>
      <c r="C529" s="990" t="s">
        <v>1</v>
      </c>
      <c r="D529" s="78" t="str">
        <f>AG527&amp;".3"</f>
        <v>X04.3</v>
      </c>
      <c r="E529" s="753"/>
      <c r="F529" s="757"/>
      <c r="G529" s="757"/>
      <c r="H529" s="774"/>
      <c r="I529" s="753"/>
      <c r="J529" s="755"/>
      <c r="K529" s="774"/>
      <c r="L529" s="758"/>
      <c r="M529" s="753"/>
      <c r="N529" s="754"/>
      <c r="O529" s="757"/>
      <c r="P529" s="758"/>
      <c r="Q529" s="789"/>
      <c r="R529" s="755"/>
      <c r="S529" s="757"/>
      <c r="T529" s="758"/>
      <c r="U529" s="753"/>
      <c r="V529" s="754"/>
      <c r="W529" s="757"/>
      <c r="X529" s="758"/>
      <c r="Y529" s="753"/>
      <c r="Z529" s="754"/>
      <c r="AA529" s="757"/>
      <c r="AB529" s="758"/>
      <c r="AC529" s="753"/>
      <c r="AD529" s="755"/>
      <c r="AE529" s="757"/>
      <c r="AF529" s="29"/>
      <c r="AH529" s="190" t="str">
        <f>IF(AG529&lt;&gt;"",VLOOKUP(AG529,MAGV!$B$6:$G$172,2,0),"")</f>
        <v/>
      </c>
      <c r="AI529" s="44" t="str">
        <f t="shared" si="12"/>
        <v/>
      </c>
    </row>
    <row r="530" spans="1:35" ht="12.65" customHeight="1" x14ac:dyDescent="0.25">
      <c r="A530" s="367"/>
      <c r="B530" s="102"/>
      <c r="C530" s="991"/>
      <c r="D530" s="78" t="str">
        <f>AG527&amp;".4"</f>
        <v>X04.4</v>
      </c>
      <c r="E530" s="20"/>
      <c r="F530" s="21"/>
      <c r="G530" s="772"/>
      <c r="H530" s="775"/>
      <c r="I530" s="20"/>
      <c r="J530" s="22"/>
      <c r="K530" s="773"/>
      <c r="L530" s="23"/>
      <c r="M530" s="20"/>
      <c r="N530" s="22"/>
      <c r="O530" s="772"/>
      <c r="P530" s="23"/>
      <c r="Q530" s="20"/>
      <c r="R530" s="24"/>
      <c r="S530" s="772"/>
      <c r="T530" s="23"/>
      <c r="U530" s="20"/>
      <c r="V530" s="24"/>
      <c r="W530" s="772"/>
      <c r="X530" s="23"/>
      <c r="Y530" s="20"/>
      <c r="Z530" s="756"/>
      <c r="AA530" s="776"/>
      <c r="AB530" s="777"/>
      <c r="AC530" s="20"/>
      <c r="AD530" s="24"/>
      <c r="AE530" s="772"/>
      <c r="AF530" s="29"/>
      <c r="AH530" s="190" t="str">
        <f>IF(AG530&lt;&gt;"",VLOOKUP(AG530,MAGV!$B$6:$G$172,2,0),"")</f>
        <v/>
      </c>
      <c r="AI530" s="44" t="str">
        <f t="shared" si="12"/>
        <v/>
      </c>
    </row>
    <row r="531" spans="1:35" ht="7.5" customHeight="1" x14ac:dyDescent="0.25">
      <c r="A531" s="367"/>
      <c r="B531" s="102"/>
      <c r="C531" s="994" t="s">
        <v>547</v>
      </c>
      <c r="D531" s="78" t="str">
        <f>AG527&amp;".5"</f>
        <v>X04.5</v>
      </c>
      <c r="E531" s="25"/>
      <c r="F531" s="26"/>
      <c r="G531" s="783"/>
      <c r="H531" s="770"/>
      <c r="I531" s="25"/>
      <c r="J531" s="28"/>
      <c r="K531" s="770"/>
      <c r="L531" s="29"/>
      <c r="M531" s="25"/>
      <c r="N531" s="28"/>
      <c r="O531" s="26"/>
      <c r="P531" s="29"/>
      <c r="Q531" s="25"/>
      <c r="R531" s="27"/>
      <c r="S531" s="26"/>
      <c r="T531" s="29"/>
      <c r="U531" s="25"/>
      <c r="V531" s="27"/>
      <c r="W531" s="26"/>
      <c r="X531" s="29"/>
      <c r="Y531" s="25"/>
      <c r="Z531" s="33"/>
      <c r="AA531" s="778"/>
      <c r="AB531" s="779"/>
      <c r="AC531" s="25"/>
      <c r="AD531" s="27"/>
      <c r="AE531" s="26"/>
      <c r="AF531" s="29"/>
      <c r="AH531" s="190" t="str">
        <f>IF(AG531&lt;&gt;"",VLOOKUP(AG531,MAGV!$B$6:$G$172,2,0),"")</f>
        <v/>
      </c>
      <c r="AI531" s="44" t="str">
        <f t="shared" si="12"/>
        <v/>
      </c>
    </row>
    <row r="532" spans="1:35" ht="7.5" customHeight="1" x14ac:dyDescent="0.25">
      <c r="A532" s="367"/>
      <c r="B532" s="102"/>
      <c r="C532" s="994"/>
      <c r="D532" s="78" t="str">
        <f>AG527&amp;".6"</f>
        <v>X04.6</v>
      </c>
      <c r="E532" s="25"/>
      <c r="F532" s="26"/>
      <c r="G532" s="26"/>
      <c r="H532" s="770"/>
      <c r="I532" s="25"/>
      <c r="J532" s="28"/>
      <c r="K532" s="770"/>
      <c r="L532" s="29"/>
      <c r="M532" s="25"/>
      <c r="N532" s="28"/>
      <c r="O532" s="26"/>
      <c r="P532" s="29"/>
      <c r="Q532" s="25"/>
      <c r="R532" s="27"/>
      <c r="S532" s="26"/>
      <c r="T532" s="29"/>
      <c r="U532" s="25"/>
      <c r="V532" s="27"/>
      <c r="W532" s="26"/>
      <c r="X532" s="29"/>
      <c r="Y532" s="25"/>
      <c r="Z532" s="33"/>
      <c r="AA532" s="778"/>
      <c r="AB532" s="779"/>
      <c r="AC532" s="25"/>
      <c r="AD532" s="27"/>
      <c r="AE532" s="26"/>
      <c r="AF532" s="29"/>
      <c r="AH532" s="190" t="str">
        <f>IF(AG532&lt;&gt;"",VLOOKUP(AG532,MAGV!$B$6:$G$172,2,0),"")</f>
        <v/>
      </c>
      <c r="AI532" s="44" t="str">
        <f t="shared" si="12"/>
        <v/>
      </c>
    </row>
    <row r="533" spans="1:35" ht="12.65" customHeight="1" x14ac:dyDescent="0.25">
      <c r="A533" s="368">
        <v>5</v>
      </c>
      <c r="B533" s="101" t="str">
        <f>IF(AG533&lt;&gt;"",AH533,"")</f>
        <v>Th.Đức</v>
      </c>
      <c r="C533" s="992" t="s">
        <v>0</v>
      </c>
      <c r="D533" s="79" t="str">
        <f>AG533&amp;".1"</f>
        <v>X05.1</v>
      </c>
      <c r="E533" s="15"/>
      <c r="F533" s="16"/>
      <c r="G533" s="16"/>
      <c r="H533" s="18"/>
      <c r="I533" s="15"/>
      <c r="J533" s="18"/>
      <c r="K533" s="780"/>
      <c r="L533" s="19"/>
      <c r="M533" s="15"/>
      <c r="N533" s="18"/>
      <c r="O533" s="16"/>
      <c r="P533" s="19"/>
      <c r="Q533" s="734"/>
      <c r="R533" s="17"/>
      <c r="S533" s="16"/>
      <c r="T533" s="19"/>
      <c r="U533" s="15"/>
      <c r="V533" s="18"/>
      <c r="W533" s="16"/>
      <c r="X533" s="19"/>
      <c r="Y533" s="734" t="s">
        <v>6630</v>
      </c>
      <c r="Z533" s="18">
        <v>4</v>
      </c>
      <c r="AA533" s="16"/>
      <c r="AB533" s="19"/>
      <c r="AC533" s="15"/>
      <c r="AD533" s="17"/>
      <c r="AE533" s="16"/>
      <c r="AF533" s="19"/>
      <c r="AG533" s="189" t="s">
        <v>237</v>
      </c>
      <c r="AH533" s="190" t="str">
        <f>IF(AG533&lt;&gt;"",VLOOKUP(AG533,MAGV!$B$6:$G$172,2,0),"")</f>
        <v>Th.Đức</v>
      </c>
      <c r="AI533" s="44">
        <f t="shared" si="12"/>
        <v>28</v>
      </c>
    </row>
    <row r="534" spans="1:35" ht="12" customHeight="1" x14ac:dyDescent="0.25">
      <c r="A534" s="367"/>
      <c r="B534" s="104">
        <f>SUM(F533:F538,J533:J538,N533:N538,R533:R538,V533:V538,Z533:Z538,AD533:AD538)</f>
        <v>28</v>
      </c>
      <c r="C534" s="993"/>
      <c r="D534" s="78" t="str">
        <f>AG533&amp;".2"</f>
        <v>X05.2</v>
      </c>
      <c r="E534" s="771"/>
      <c r="F534" s="22"/>
      <c r="G534" s="772"/>
      <c r="H534" s="23"/>
      <c r="I534" s="20"/>
      <c r="J534" s="22"/>
      <c r="K534" s="773"/>
      <c r="L534" s="23"/>
      <c r="M534" s="20"/>
      <c r="N534" s="22"/>
      <c r="O534" s="772"/>
      <c r="P534" s="23"/>
      <c r="Q534" s="20"/>
      <c r="R534" s="24"/>
      <c r="S534" s="772"/>
      <c r="T534" s="23"/>
      <c r="U534" s="20"/>
      <c r="V534" s="24"/>
      <c r="W534" s="772"/>
      <c r="X534" s="23"/>
      <c r="Y534" s="20"/>
      <c r="Z534" s="24"/>
      <c r="AA534" s="772" t="s">
        <v>8594</v>
      </c>
      <c r="AB534" s="23"/>
      <c r="AC534" s="20"/>
      <c r="AD534" s="24"/>
      <c r="AE534" s="772"/>
      <c r="AF534" s="23"/>
      <c r="AH534" s="190" t="str">
        <f>IF(AG534&lt;&gt;"",VLOOKUP(AG534,MAGV!$B$6:$G$172,2,0),"")</f>
        <v/>
      </c>
      <c r="AI534" s="44" t="str">
        <f t="shared" si="12"/>
        <v/>
      </c>
    </row>
    <row r="535" spans="1:35" ht="12.65" customHeight="1" x14ac:dyDescent="0.25">
      <c r="A535" s="367"/>
      <c r="B535" s="102"/>
      <c r="C535" s="990" t="s">
        <v>1</v>
      </c>
      <c r="D535" s="78" t="str">
        <f>AG533&amp;".3"</f>
        <v>X05.3</v>
      </c>
      <c r="E535" s="753" t="s">
        <v>6630</v>
      </c>
      <c r="F535" s="757">
        <v>4</v>
      </c>
      <c r="G535" s="757"/>
      <c r="H535" s="774"/>
      <c r="I535" s="753" t="s">
        <v>6630</v>
      </c>
      <c r="J535" s="755">
        <v>4</v>
      </c>
      <c r="K535" s="781"/>
      <c r="L535" s="758"/>
      <c r="M535" s="753" t="s">
        <v>6630</v>
      </c>
      <c r="N535" s="754">
        <v>4</v>
      </c>
      <c r="O535" s="782"/>
      <c r="P535" s="758"/>
      <c r="Q535" s="753" t="s">
        <v>6630</v>
      </c>
      <c r="R535" s="755">
        <v>4</v>
      </c>
      <c r="S535" s="757"/>
      <c r="T535" s="758"/>
      <c r="U535" s="753" t="s">
        <v>6630</v>
      </c>
      <c r="V535" s="754">
        <v>4</v>
      </c>
      <c r="W535" s="757"/>
      <c r="X535" s="758"/>
      <c r="Y535" s="789" t="s">
        <v>6630</v>
      </c>
      <c r="Z535" s="754">
        <v>4</v>
      </c>
      <c r="AA535" s="757"/>
      <c r="AB535" s="758"/>
      <c r="AC535" s="753"/>
      <c r="AD535" s="755"/>
      <c r="AE535" s="757"/>
      <c r="AF535" s="29"/>
      <c r="AH535" s="190" t="str">
        <f>IF(AG535&lt;&gt;"",VLOOKUP(AG535,MAGV!$B$6:$G$172,2,0),"")</f>
        <v/>
      </c>
      <c r="AI535" s="44" t="str">
        <f t="shared" si="12"/>
        <v/>
      </c>
    </row>
    <row r="536" spans="1:35" ht="12.65" customHeight="1" x14ac:dyDescent="0.25">
      <c r="A536" s="367"/>
      <c r="B536" s="102"/>
      <c r="C536" s="991"/>
      <c r="D536" s="78" t="str">
        <f>AG533&amp;".4"</f>
        <v>X05.4</v>
      </c>
      <c r="E536" s="20"/>
      <c r="F536" s="21"/>
      <c r="G536" s="772" t="s">
        <v>8594</v>
      </c>
      <c r="H536" s="775"/>
      <c r="I536" s="20"/>
      <c r="J536" s="22"/>
      <c r="K536" s="773" t="s">
        <v>8594</v>
      </c>
      <c r="L536" s="23"/>
      <c r="M536" s="20"/>
      <c r="N536" s="22"/>
      <c r="O536" s="772" t="s">
        <v>8594</v>
      </c>
      <c r="P536" s="23"/>
      <c r="Q536" s="20"/>
      <c r="R536" s="24"/>
      <c r="S536" s="772" t="s">
        <v>8594</v>
      </c>
      <c r="T536" s="23"/>
      <c r="U536" s="20"/>
      <c r="V536" s="24"/>
      <c r="W536" s="772" t="s">
        <v>8594</v>
      </c>
      <c r="X536" s="23"/>
      <c r="Y536" s="20"/>
      <c r="Z536" s="756"/>
      <c r="AA536" s="776" t="s">
        <v>8594</v>
      </c>
      <c r="AB536" s="777"/>
      <c r="AC536" s="20"/>
      <c r="AD536" s="24"/>
      <c r="AE536" s="772"/>
      <c r="AF536" s="29"/>
      <c r="AH536" s="190" t="str">
        <f>IF(AG536&lt;&gt;"",VLOOKUP(AG536,MAGV!$B$6:$G$172,2,0),"")</f>
        <v/>
      </c>
      <c r="AI536" s="44" t="str">
        <f t="shared" si="12"/>
        <v/>
      </c>
    </row>
    <row r="537" spans="1:35" ht="7.5" customHeight="1" x14ac:dyDescent="0.25">
      <c r="A537" s="367"/>
      <c r="B537" s="102"/>
      <c r="C537" s="994" t="s">
        <v>547</v>
      </c>
      <c r="D537" s="78" t="str">
        <f>AG533&amp;".5"</f>
        <v>X05.5</v>
      </c>
      <c r="E537" s="25"/>
      <c r="F537" s="26"/>
      <c r="G537" s="26"/>
      <c r="H537" s="770"/>
      <c r="I537" s="25"/>
      <c r="J537" s="28"/>
      <c r="K537" s="770"/>
      <c r="L537" s="29"/>
      <c r="M537" s="25"/>
      <c r="N537" s="28"/>
      <c r="O537" s="26"/>
      <c r="P537" s="29"/>
      <c r="Q537" s="25"/>
      <c r="R537" s="27"/>
      <c r="S537" s="26"/>
      <c r="T537" s="29"/>
      <c r="U537" s="25"/>
      <c r="V537" s="27"/>
      <c r="W537" s="26"/>
      <c r="X537" s="29"/>
      <c r="Y537" s="25"/>
      <c r="Z537" s="33"/>
      <c r="AA537" s="778"/>
      <c r="AB537" s="779"/>
      <c r="AC537" s="25"/>
      <c r="AD537" s="27"/>
      <c r="AE537" s="26"/>
      <c r="AF537" s="29"/>
      <c r="AH537" s="190" t="str">
        <f>IF(AG537&lt;&gt;"",VLOOKUP(AG537,MAGV!$B$6:$G$172,2,0),"")</f>
        <v/>
      </c>
      <c r="AI537" s="44" t="str">
        <f t="shared" si="12"/>
        <v/>
      </c>
    </row>
    <row r="538" spans="1:35" ht="7.5" customHeight="1" x14ac:dyDescent="0.25">
      <c r="A538" s="367"/>
      <c r="B538" s="102"/>
      <c r="C538" s="994"/>
      <c r="D538" s="78" t="str">
        <f>AG533&amp;".6"</f>
        <v>X05.6</v>
      </c>
      <c r="E538" s="25"/>
      <c r="F538" s="26"/>
      <c r="G538" s="783"/>
      <c r="H538" s="770"/>
      <c r="I538" s="25"/>
      <c r="J538" s="28"/>
      <c r="K538" s="784"/>
      <c r="L538" s="29"/>
      <c r="M538" s="25"/>
      <c r="N538" s="28"/>
      <c r="O538" s="783"/>
      <c r="P538" s="29"/>
      <c r="Q538" s="25"/>
      <c r="R538" s="27"/>
      <c r="S538" s="783"/>
      <c r="T538" s="29"/>
      <c r="U538" s="25"/>
      <c r="V538" s="27"/>
      <c r="W538" s="783"/>
      <c r="X538" s="29"/>
      <c r="Y538" s="25"/>
      <c r="Z538" s="33"/>
      <c r="AA538" s="793"/>
      <c r="AB538" s="779"/>
      <c r="AC538" s="25"/>
      <c r="AD538" s="27"/>
      <c r="AE538" s="783"/>
      <c r="AF538" s="29"/>
      <c r="AH538" s="190" t="str">
        <f>IF(AG538&lt;&gt;"",VLOOKUP(AG538,MAGV!$B$6:$G$172,2,0),"")</f>
        <v/>
      </c>
      <c r="AI538" s="44" t="str">
        <f t="shared" si="12"/>
        <v/>
      </c>
    </row>
    <row r="539" spans="1:35" ht="12.65" customHeight="1" x14ac:dyDescent="0.25">
      <c r="A539" s="368">
        <v>8</v>
      </c>
      <c r="B539" s="101" t="str">
        <f>IF(AG539&lt;&gt;"",AH539,"")</f>
        <v>Th.Huấn</v>
      </c>
      <c r="C539" s="992" t="s">
        <v>0</v>
      </c>
      <c r="D539" s="79" t="str">
        <f>AG539&amp;".1"</f>
        <v>X09.1</v>
      </c>
      <c r="E539" s="15"/>
      <c r="F539" s="16"/>
      <c r="G539" s="16"/>
      <c r="H539" s="18"/>
      <c r="I539" s="15"/>
      <c r="J539" s="18"/>
      <c r="K539" s="791"/>
      <c r="L539" s="19"/>
      <c r="M539" s="15"/>
      <c r="N539" s="18"/>
      <c r="O539" s="16"/>
      <c r="P539" s="19"/>
      <c r="Q539" s="15"/>
      <c r="R539" s="17"/>
      <c r="S539" s="16"/>
      <c r="T539" s="19"/>
      <c r="U539" s="15"/>
      <c r="V539" s="18"/>
      <c r="W539" s="16"/>
      <c r="X539" s="19"/>
      <c r="Y539" s="15" t="s">
        <v>6631</v>
      </c>
      <c r="Z539" s="18">
        <v>4</v>
      </c>
      <c r="AA539" s="16"/>
      <c r="AB539" s="19"/>
      <c r="AC539" s="15"/>
      <c r="AD539" s="17"/>
      <c r="AE539" s="16"/>
      <c r="AF539" s="19"/>
      <c r="AG539" s="189" t="s">
        <v>246</v>
      </c>
      <c r="AH539" s="190" t="str">
        <f>IF(AG539&lt;&gt;"",VLOOKUP(AG539,MAGV!$B$6:$G$172,2,0),"")</f>
        <v>Th.Huấn</v>
      </c>
      <c r="AI539" s="44">
        <f t="shared" si="12"/>
        <v>21</v>
      </c>
    </row>
    <row r="540" spans="1:35" ht="12" customHeight="1" x14ac:dyDescent="0.25">
      <c r="A540" s="367"/>
      <c r="B540" s="104">
        <f>SUM(F539:F544,J539:J544,N539:N544,R539:R544,V539:V544,Z539:Z544,AD539:AD544)</f>
        <v>21</v>
      </c>
      <c r="C540" s="993"/>
      <c r="D540" s="78" t="str">
        <f>AG539&amp;".2"</f>
        <v>X09.2</v>
      </c>
      <c r="E540" s="771"/>
      <c r="F540" s="22"/>
      <c r="G540" s="772"/>
      <c r="H540" s="23"/>
      <c r="I540" s="20"/>
      <c r="J540" s="22"/>
      <c r="K540" s="773"/>
      <c r="L540" s="23"/>
      <c r="M540" s="20"/>
      <c r="N540" s="22"/>
      <c r="O540" s="772"/>
      <c r="P540" s="23"/>
      <c r="Q540" s="20"/>
      <c r="R540" s="24"/>
      <c r="S540" s="772"/>
      <c r="T540" s="23"/>
      <c r="U540" s="20"/>
      <c r="V540" s="24"/>
      <c r="W540" s="772"/>
      <c r="X540" s="23"/>
      <c r="Y540" s="20"/>
      <c r="Z540" s="24"/>
      <c r="AA540" s="772" t="s">
        <v>8549</v>
      </c>
      <c r="AB540" s="23"/>
      <c r="AC540" s="20"/>
      <c r="AD540" s="24"/>
      <c r="AE540" s="772"/>
      <c r="AF540" s="23"/>
      <c r="AH540" s="190" t="str">
        <f>IF(AG540&lt;&gt;"",VLOOKUP(AG540,MAGV!$B$6:$G$172,2,0),"")</f>
        <v/>
      </c>
      <c r="AI540" s="44" t="str">
        <f t="shared" si="12"/>
        <v/>
      </c>
    </row>
    <row r="541" spans="1:35" ht="12.65" customHeight="1" x14ac:dyDescent="0.25">
      <c r="A541" s="367"/>
      <c r="B541" s="102"/>
      <c r="C541" s="990" t="s">
        <v>1</v>
      </c>
      <c r="D541" s="78" t="str">
        <f>AG539&amp;".3"</f>
        <v>X09.3</v>
      </c>
      <c r="E541" s="753"/>
      <c r="F541" s="757"/>
      <c r="G541" s="757"/>
      <c r="H541" s="774"/>
      <c r="I541" s="753"/>
      <c r="J541" s="755"/>
      <c r="K541" s="774"/>
      <c r="L541" s="758"/>
      <c r="M541" s="753"/>
      <c r="N541" s="754"/>
      <c r="O541" s="757"/>
      <c r="P541" s="758"/>
      <c r="Q541" s="789"/>
      <c r="R541" s="755"/>
      <c r="S541" s="757"/>
      <c r="T541" s="758"/>
      <c r="U541" s="753" t="s">
        <v>6631</v>
      </c>
      <c r="V541" s="754">
        <v>4</v>
      </c>
      <c r="W541" s="757"/>
      <c r="X541" s="758"/>
      <c r="Y541" s="789" t="s">
        <v>6631</v>
      </c>
      <c r="Z541" s="754">
        <v>4</v>
      </c>
      <c r="AA541" s="757"/>
      <c r="AB541" s="758"/>
      <c r="AC541" s="789"/>
      <c r="AD541" s="755"/>
      <c r="AE541" s="757"/>
      <c r="AF541" s="29"/>
      <c r="AH541" s="190" t="str">
        <f>IF(AG541&lt;&gt;"",VLOOKUP(AG541,MAGV!$B$6:$G$172,2,0),"")</f>
        <v/>
      </c>
      <c r="AI541" s="44" t="str">
        <f t="shared" si="12"/>
        <v/>
      </c>
    </row>
    <row r="542" spans="1:35" ht="12.65" customHeight="1" x14ac:dyDescent="0.25">
      <c r="A542" s="367"/>
      <c r="B542" s="102"/>
      <c r="C542" s="991"/>
      <c r="D542" s="78" t="str">
        <f>AG539&amp;".4"</f>
        <v>X09.4</v>
      </c>
      <c r="E542" s="20"/>
      <c r="F542" s="21"/>
      <c r="G542" s="772"/>
      <c r="H542" s="775"/>
      <c r="I542" s="20"/>
      <c r="J542" s="22"/>
      <c r="K542" s="773"/>
      <c r="L542" s="23"/>
      <c r="M542" s="20"/>
      <c r="N542" s="22"/>
      <c r="O542" s="772"/>
      <c r="P542" s="23"/>
      <c r="Q542" s="20"/>
      <c r="R542" s="24"/>
      <c r="S542" s="772"/>
      <c r="T542" s="23"/>
      <c r="U542" s="20"/>
      <c r="V542" s="24"/>
      <c r="W542" s="772" t="s">
        <v>8549</v>
      </c>
      <c r="X542" s="23"/>
      <c r="Y542" s="20"/>
      <c r="Z542" s="756"/>
      <c r="AA542" s="776" t="s">
        <v>8549</v>
      </c>
      <c r="AB542" s="777"/>
      <c r="AC542" s="20"/>
      <c r="AD542" s="24"/>
      <c r="AE542" s="772"/>
      <c r="AF542" s="29"/>
      <c r="AH542" s="190" t="str">
        <f>IF(AG542&lt;&gt;"",VLOOKUP(AG542,MAGV!$B$6:$G$172,2,0),"")</f>
        <v/>
      </c>
      <c r="AI542" s="44" t="str">
        <f t="shared" si="12"/>
        <v/>
      </c>
    </row>
    <row r="543" spans="1:35" ht="7.5" customHeight="1" x14ac:dyDescent="0.25">
      <c r="A543" s="367"/>
      <c r="B543" s="102"/>
      <c r="C543" s="994" t="s">
        <v>547</v>
      </c>
      <c r="D543" s="78" t="str">
        <f>AG539&amp;".5"</f>
        <v>X09.5</v>
      </c>
      <c r="E543" s="25"/>
      <c r="F543" s="26"/>
      <c r="G543" s="783"/>
      <c r="H543" s="770"/>
      <c r="I543" s="25" t="s">
        <v>6631</v>
      </c>
      <c r="J543" s="28">
        <v>3</v>
      </c>
      <c r="K543" s="770"/>
      <c r="L543" s="29"/>
      <c r="M543" s="25" t="s">
        <v>6631</v>
      </c>
      <c r="N543" s="28">
        <v>3</v>
      </c>
      <c r="O543" s="26"/>
      <c r="P543" s="29"/>
      <c r="Q543" s="25" t="s">
        <v>6631</v>
      </c>
      <c r="R543" s="27">
        <v>3</v>
      </c>
      <c r="S543" s="26"/>
      <c r="T543" s="29"/>
      <c r="U543" s="25"/>
      <c r="V543" s="27"/>
      <c r="W543" s="26"/>
      <c r="X543" s="29"/>
      <c r="Y543" s="25"/>
      <c r="Z543" s="33"/>
      <c r="AA543" s="778"/>
      <c r="AB543" s="779"/>
      <c r="AC543" s="25"/>
      <c r="AD543" s="27"/>
      <c r="AE543" s="26"/>
      <c r="AF543" s="29"/>
      <c r="AH543" s="190" t="str">
        <f>IF(AG543&lt;&gt;"",VLOOKUP(AG543,MAGV!$B$6:$G$172,2,0),"")</f>
        <v/>
      </c>
      <c r="AI543" s="44" t="str">
        <f t="shared" si="12"/>
        <v/>
      </c>
    </row>
    <row r="544" spans="1:35" ht="7.5" customHeight="1" x14ac:dyDescent="0.25">
      <c r="A544" s="367"/>
      <c r="B544" s="102"/>
      <c r="C544" s="994"/>
      <c r="D544" s="78" t="str">
        <f>AG539&amp;".6"</f>
        <v>X09.6</v>
      </c>
      <c r="E544" s="25"/>
      <c r="F544" s="26"/>
      <c r="G544" s="26"/>
      <c r="H544" s="770"/>
      <c r="I544" s="25"/>
      <c r="J544" s="28"/>
      <c r="K544" s="784" t="s">
        <v>8549</v>
      </c>
      <c r="L544" s="29"/>
      <c r="M544" s="25"/>
      <c r="N544" s="28"/>
      <c r="O544" s="783" t="s">
        <v>8549</v>
      </c>
      <c r="P544" s="29"/>
      <c r="Q544" s="25"/>
      <c r="R544" s="27"/>
      <c r="S544" s="783" t="s">
        <v>8549</v>
      </c>
      <c r="T544" s="29"/>
      <c r="U544" s="25"/>
      <c r="V544" s="27"/>
      <c r="W544" s="26"/>
      <c r="X544" s="29"/>
      <c r="Y544" s="25"/>
      <c r="Z544" s="33"/>
      <c r="AA544" s="778"/>
      <c r="AB544" s="779"/>
      <c r="AC544" s="25"/>
      <c r="AD544" s="27"/>
      <c r="AE544" s="26"/>
      <c r="AF544" s="29"/>
      <c r="AH544" s="190" t="str">
        <f>IF(AG544&lt;&gt;"",VLOOKUP(AG544,MAGV!$B$6:$G$172,2,0),"")</f>
        <v/>
      </c>
      <c r="AI544" s="44" t="str">
        <f t="shared" si="12"/>
        <v/>
      </c>
    </row>
    <row r="545" spans="1:35" ht="12.65" customHeight="1" x14ac:dyDescent="0.25">
      <c r="A545" s="368">
        <v>9</v>
      </c>
      <c r="B545" s="101" t="str">
        <f>IF(AG545&lt;&gt;"",AH545,"")</f>
        <v>C.Huyền</v>
      </c>
      <c r="C545" s="992" t="s">
        <v>0</v>
      </c>
      <c r="D545" s="79" t="str">
        <f>AG545&amp;".1"</f>
        <v>X11.1</v>
      </c>
      <c r="E545" s="15"/>
      <c r="F545" s="16"/>
      <c r="G545" s="16"/>
      <c r="H545" s="18"/>
      <c r="I545" s="15"/>
      <c r="J545" s="18"/>
      <c r="K545" s="780"/>
      <c r="L545" s="19"/>
      <c r="M545" s="15"/>
      <c r="N545" s="18"/>
      <c r="O545" s="792"/>
      <c r="P545" s="19"/>
      <c r="Q545" s="15"/>
      <c r="R545" s="17"/>
      <c r="S545" s="16"/>
      <c r="T545" s="19"/>
      <c r="U545" s="15"/>
      <c r="V545" s="18"/>
      <c r="W545" s="16"/>
      <c r="X545" s="19"/>
      <c r="Y545" s="15"/>
      <c r="Z545" s="18"/>
      <c r="AA545" s="16"/>
      <c r="AB545" s="19"/>
      <c r="AC545" s="15"/>
      <c r="AD545" s="17"/>
      <c r="AE545" s="16"/>
      <c r="AF545" s="19"/>
      <c r="AG545" s="189" t="s">
        <v>252</v>
      </c>
      <c r="AH545" s="190" t="str">
        <f>IF(AG545&lt;&gt;"",VLOOKUP(AG545,MAGV!$B$6:$G$172,2,0),"")</f>
        <v>C.Huyền</v>
      </c>
      <c r="AI545" s="44">
        <f t="shared" si="12"/>
        <v>0</v>
      </c>
    </row>
    <row r="546" spans="1:35" ht="12" customHeight="1" x14ac:dyDescent="0.25">
      <c r="A546" s="367"/>
      <c r="B546" s="104">
        <f>SUM(F545:F550,J545:J550,N545:N550,R545:R550,V545:V550,Z545:Z550,AD545:AD550)</f>
        <v>0</v>
      </c>
      <c r="C546" s="993"/>
      <c r="D546" s="78" t="str">
        <f>AG545&amp;".2"</f>
        <v>X11.2</v>
      </c>
      <c r="E546" s="771"/>
      <c r="F546" s="22"/>
      <c r="G546" s="772"/>
      <c r="H546" s="23"/>
      <c r="I546" s="20"/>
      <c r="J546" s="22"/>
      <c r="K546" s="773"/>
      <c r="L546" s="23"/>
      <c r="M546" s="20"/>
      <c r="N546" s="22"/>
      <c r="O546" s="772"/>
      <c r="P546" s="23"/>
      <c r="Q546" s="20"/>
      <c r="R546" s="24"/>
      <c r="S546" s="772"/>
      <c r="T546" s="23"/>
      <c r="U546" s="20"/>
      <c r="V546" s="24"/>
      <c r="W546" s="772"/>
      <c r="X546" s="23"/>
      <c r="Y546" s="20"/>
      <c r="Z546" s="24"/>
      <c r="AA546" s="772"/>
      <c r="AB546" s="23"/>
      <c r="AC546" s="20"/>
      <c r="AD546" s="24"/>
      <c r="AE546" s="772"/>
      <c r="AF546" s="23"/>
      <c r="AH546" s="190" t="str">
        <f>IF(AG546&lt;&gt;"",VLOOKUP(AG546,MAGV!$B$6:$G$172,2,0),"")</f>
        <v/>
      </c>
      <c r="AI546" s="44" t="str">
        <f t="shared" si="12"/>
        <v/>
      </c>
    </row>
    <row r="547" spans="1:35" ht="12.65" customHeight="1" x14ac:dyDescent="0.25">
      <c r="A547" s="367"/>
      <c r="B547" s="102"/>
      <c r="C547" s="990" t="s">
        <v>1</v>
      </c>
      <c r="D547" s="78" t="str">
        <f>AG545&amp;".3"</f>
        <v>X11.3</v>
      </c>
      <c r="E547" s="753"/>
      <c r="F547" s="757"/>
      <c r="G547" s="757"/>
      <c r="H547" s="774"/>
      <c r="I547" s="753"/>
      <c r="J547" s="755"/>
      <c r="K547" s="781"/>
      <c r="L547" s="758"/>
      <c r="M547" s="753"/>
      <c r="N547" s="754"/>
      <c r="O547" s="757"/>
      <c r="P547" s="758"/>
      <c r="Q547" s="753"/>
      <c r="R547" s="755"/>
      <c r="S547" s="757"/>
      <c r="T547" s="758"/>
      <c r="U547" s="753"/>
      <c r="V547" s="754"/>
      <c r="W547" s="757"/>
      <c r="X547" s="758"/>
      <c r="Y547" s="753"/>
      <c r="Z547" s="754"/>
      <c r="AA547" s="757"/>
      <c r="AB547" s="758"/>
      <c r="AC547" s="753"/>
      <c r="AD547" s="755"/>
      <c r="AE547" s="757"/>
      <c r="AF547" s="29"/>
      <c r="AH547" s="190" t="str">
        <f>IF(AG547&lt;&gt;"",VLOOKUP(AG547,MAGV!$B$6:$G$172,2,0),"")</f>
        <v/>
      </c>
      <c r="AI547" s="44" t="str">
        <f t="shared" si="12"/>
        <v/>
      </c>
    </row>
    <row r="548" spans="1:35" ht="12.65" customHeight="1" x14ac:dyDescent="0.25">
      <c r="A548" s="367"/>
      <c r="B548" s="102"/>
      <c r="C548" s="991"/>
      <c r="D548" s="78" t="str">
        <f>AG545&amp;".4"</f>
        <v>X11.4</v>
      </c>
      <c r="E548" s="20"/>
      <c r="F548" s="21"/>
      <c r="G548" s="772"/>
      <c r="H548" s="775"/>
      <c r="I548" s="20"/>
      <c r="J548" s="22"/>
      <c r="K548" s="773"/>
      <c r="L548" s="23"/>
      <c r="M548" s="20"/>
      <c r="N548" s="22"/>
      <c r="O548" s="772"/>
      <c r="P548" s="23"/>
      <c r="Q548" s="20"/>
      <c r="R548" s="24"/>
      <c r="S548" s="772"/>
      <c r="T548" s="23"/>
      <c r="U548" s="20"/>
      <c r="V548" s="24"/>
      <c r="W548" s="772"/>
      <c r="X548" s="23"/>
      <c r="Y548" s="20"/>
      <c r="Z548" s="756"/>
      <c r="AA548" s="776"/>
      <c r="AB548" s="777"/>
      <c r="AC548" s="20"/>
      <c r="AD548" s="24"/>
      <c r="AE548" s="772"/>
      <c r="AF548" s="29"/>
      <c r="AH548" s="190" t="str">
        <f>IF(AG548&lt;&gt;"",VLOOKUP(AG548,MAGV!$B$6:$G$172,2,0),"")</f>
        <v/>
      </c>
      <c r="AI548" s="44" t="str">
        <f t="shared" si="12"/>
        <v/>
      </c>
    </row>
    <row r="549" spans="1:35" ht="7.5" customHeight="1" x14ac:dyDescent="0.25">
      <c r="A549" s="367"/>
      <c r="B549" s="102"/>
      <c r="C549" s="994" t="s">
        <v>547</v>
      </c>
      <c r="D549" s="78" t="str">
        <f>AG545&amp;".5"</f>
        <v>X11.5</v>
      </c>
      <c r="E549" s="25"/>
      <c r="F549" s="26"/>
      <c r="G549" s="26"/>
      <c r="H549" s="770"/>
      <c r="I549" s="733"/>
      <c r="J549" s="28"/>
      <c r="K549" s="784"/>
      <c r="L549" s="29"/>
      <c r="M549" s="25"/>
      <c r="N549" s="28"/>
      <c r="O549" s="26"/>
      <c r="P549" s="29"/>
      <c r="Q549" s="733"/>
      <c r="R549" s="27"/>
      <c r="S549" s="26"/>
      <c r="T549" s="29"/>
      <c r="U549" s="25"/>
      <c r="V549" s="27"/>
      <c r="W549" s="26"/>
      <c r="X549" s="29"/>
      <c r="Y549" s="25"/>
      <c r="Z549" s="33"/>
      <c r="AA549" s="778"/>
      <c r="AB549" s="779"/>
      <c r="AC549" s="25"/>
      <c r="AD549" s="27"/>
      <c r="AE549" s="26"/>
      <c r="AF549" s="29"/>
      <c r="AH549" s="190" t="str">
        <f>IF(AG549&lt;&gt;"",VLOOKUP(AG549,MAGV!$B$6:$G$172,2,0),"")</f>
        <v/>
      </c>
      <c r="AI549" s="44" t="str">
        <f t="shared" si="12"/>
        <v/>
      </c>
    </row>
    <row r="550" spans="1:35" ht="7.5" customHeight="1" x14ac:dyDescent="0.25">
      <c r="A550" s="367"/>
      <c r="B550" s="102"/>
      <c r="C550" s="994"/>
      <c r="D550" s="78" t="str">
        <f>AG545&amp;".6"</f>
        <v>X11.6</v>
      </c>
      <c r="E550" s="25"/>
      <c r="F550" s="26"/>
      <c r="G550" s="783"/>
      <c r="H550" s="770"/>
      <c r="I550" s="25"/>
      <c r="J550" s="28"/>
      <c r="K550" s="784"/>
      <c r="L550" s="29"/>
      <c r="M550" s="25"/>
      <c r="N550" s="28"/>
      <c r="O550" s="783"/>
      <c r="P550" s="29"/>
      <c r="Q550" s="25"/>
      <c r="R550" s="27"/>
      <c r="S550" s="783"/>
      <c r="T550" s="29"/>
      <c r="U550" s="25"/>
      <c r="V550" s="27"/>
      <c r="W550" s="26"/>
      <c r="X550" s="29"/>
      <c r="Y550" s="25"/>
      <c r="Z550" s="33"/>
      <c r="AA550" s="778"/>
      <c r="AB550" s="779"/>
      <c r="AC550" s="25"/>
      <c r="AD550" s="27"/>
      <c r="AE550" s="26"/>
      <c r="AF550" s="29"/>
      <c r="AH550" s="190" t="str">
        <f>IF(AG550&lt;&gt;"",VLOOKUP(AG550,MAGV!$B$6:$G$172,2,0),"")</f>
        <v/>
      </c>
      <c r="AI550" s="44" t="str">
        <f t="shared" si="12"/>
        <v/>
      </c>
    </row>
    <row r="551" spans="1:35" ht="12.65" customHeight="1" x14ac:dyDescent="0.25">
      <c r="A551" s="368">
        <v>13</v>
      </c>
      <c r="B551" s="101" t="str">
        <f>IF(AG551&lt;&gt;"",AH551,"")</f>
        <v>Th. Linh</v>
      </c>
      <c r="C551" s="992" t="s">
        <v>0</v>
      </c>
      <c r="D551" s="79" t="str">
        <f>AG551&amp;".1"</f>
        <v>X13.1</v>
      </c>
      <c r="E551" s="15"/>
      <c r="F551" s="16"/>
      <c r="G551" s="16"/>
      <c r="H551" s="18"/>
      <c r="I551" s="15"/>
      <c r="J551" s="18"/>
      <c r="K551" s="780"/>
      <c r="L551" s="19"/>
      <c r="M551" s="15"/>
      <c r="N551" s="18"/>
      <c r="O551" s="792"/>
      <c r="P551" s="19"/>
      <c r="Q551" s="15"/>
      <c r="R551" s="17"/>
      <c r="S551" s="16"/>
      <c r="T551" s="19"/>
      <c r="U551" s="15"/>
      <c r="V551" s="18"/>
      <c r="W551" s="16"/>
      <c r="X551" s="19"/>
      <c r="Y551" s="15" t="s">
        <v>6630</v>
      </c>
      <c r="Z551" s="18">
        <v>4</v>
      </c>
      <c r="AA551" s="16"/>
      <c r="AB551" s="19"/>
      <c r="AC551" s="15"/>
      <c r="AD551" s="17"/>
      <c r="AE551" s="16"/>
      <c r="AF551" s="19"/>
      <c r="AG551" s="189" t="s">
        <v>257</v>
      </c>
      <c r="AH551" s="190" t="str">
        <f>IF(AG551&lt;&gt;"",VLOOKUP(AG551,MAGV!$B$6:$G$172,2,0),"")</f>
        <v>Th. Linh</v>
      </c>
      <c r="AI551" s="44">
        <f t="shared" si="12"/>
        <v>28</v>
      </c>
    </row>
    <row r="552" spans="1:35" ht="12" customHeight="1" x14ac:dyDescent="0.25">
      <c r="A552" s="367"/>
      <c r="B552" s="104">
        <f>SUM(F551:F556,J551:J556,N551:N556,R551:R556,V551:V556,Z551:Z556,AD551:AD556)</f>
        <v>28</v>
      </c>
      <c r="C552" s="993"/>
      <c r="D552" s="78" t="str">
        <f>AG551&amp;".2"</f>
        <v>X13.2</v>
      </c>
      <c r="E552" s="771"/>
      <c r="F552" s="22"/>
      <c r="G552" s="772"/>
      <c r="H552" s="23"/>
      <c r="I552" s="20"/>
      <c r="J552" s="22"/>
      <c r="K552" s="773"/>
      <c r="L552" s="23"/>
      <c r="M552" s="20"/>
      <c r="N552" s="22"/>
      <c r="O552" s="772"/>
      <c r="P552" s="23"/>
      <c r="Q552" s="20"/>
      <c r="R552" s="24"/>
      <c r="S552" s="772"/>
      <c r="T552" s="23"/>
      <c r="U552" s="20"/>
      <c r="V552" s="24"/>
      <c r="W552" s="772"/>
      <c r="X552" s="23"/>
      <c r="Y552" s="20"/>
      <c r="Z552" s="24"/>
      <c r="AA552" s="772" t="s">
        <v>8592</v>
      </c>
      <c r="AB552" s="23"/>
      <c r="AC552" s="20"/>
      <c r="AD552" s="24"/>
      <c r="AE552" s="772"/>
      <c r="AF552" s="23"/>
      <c r="AH552" s="190" t="str">
        <f>IF(AG552&lt;&gt;"",VLOOKUP(AG552,MAGV!$B$6:$G$172,2,0),"")</f>
        <v/>
      </c>
      <c r="AI552" s="44" t="str">
        <f t="shared" si="12"/>
        <v/>
      </c>
    </row>
    <row r="553" spans="1:35" ht="12.65" customHeight="1" x14ac:dyDescent="0.25">
      <c r="A553" s="367"/>
      <c r="B553" s="102"/>
      <c r="C553" s="990" t="s">
        <v>1</v>
      </c>
      <c r="D553" s="78" t="str">
        <f>AG551&amp;".3"</f>
        <v>X13.3</v>
      </c>
      <c r="E553" s="753" t="s">
        <v>6630</v>
      </c>
      <c r="F553" s="757">
        <v>4</v>
      </c>
      <c r="G553" s="782"/>
      <c r="H553" s="774"/>
      <c r="I553" s="789" t="s">
        <v>6630</v>
      </c>
      <c r="J553" s="755">
        <v>4</v>
      </c>
      <c r="K553" s="781"/>
      <c r="L553" s="758"/>
      <c r="M553" s="753" t="s">
        <v>6630</v>
      </c>
      <c r="N553" s="754">
        <v>4</v>
      </c>
      <c r="O553" s="757"/>
      <c r="P553" s="758"/>
      <c r="Q553" s="753" t="s">
        <v>6630</v>
      </c>
      <c r="R553" s="755">
        <v>4</v>
      </c>
      <c r="S553" s="757"/>
      <c r="T553" s="758"/>
      <c r="U553" s="789" t="s">
        <v>6630</v>
      </c>
      <c r="V553" s="754">
        <v>4</v>
      </c>
      <c r="W553" s="757"/>
      <c r="X553" s="758"/>
      <c r="Y553" s="789" t="s">
        <v>6630</v>
      </c>
      <c r="Z553" s="754">
        <v>4</v>
      </c>
      <c r="AA553" s="757"/>
      <c r="AB553" s="758"/>
      <c r="AC553" s="753"/>
      <c r="AD553" s="755"/>
      <c r="AE553" s="757"/>
      <c r="AF553" s="29"/>
      <c r="AH553" s="190" t="str">
        <f>IF(AG553&lt;&gt;"",VLOOKUP(AG553,MAGV!$B$6:$G$172,2,0),"")</f>
        <v/>
      </c>
      <c r="AI553" s="44" t="str">
        <f t="shared" si="12"/>
        <v/>
      </c>
    </row>
    <row r="554" spans="1:35" ht="12.65" customHeight="1" x14ac:dyDescent="0.25">
      <c r="A554" s="367"/>
      <c r="B554" s="102"/>
      <c r="C554" s="991"/>
      <c r="D554" s="78" t="str">
        <f>AG551&amp;".4"</f>
        <v>X13.4</v>
      </c>
      <c r="E554" s="20"/>
      <c r="F554" s="21"/>
      <c r="G554" s="772" t="s">
        <v>8592</v>
      </c>
      <c r="H554" s="775"/>
      <c r="I554" s="20"/>
      <c r="J554" s="22"/>
      <c r="K554" s="773" t="s">
        <v>8592</v>
      </c>
      <c r="L554" s="23"/>
      <c r="M554" s="20"/>
      <c r="N554" s="22"/>
      <c r="O554" s="772" t="s">
        <v>8592</v>
      </c>
      <c r="P554" s="23"/>
      <c r="Q554" s="20"/>
      <c r="R554" s="24"/>
      <c r="S554" s="772" t="s">
        <v>8592</v>
      </c>
      <c r="T554" s="23"/>
      <c r="U554" s="20"/>
      <c r="V554" s="24"/>
      <c r="W554" s="772" t="s">
        <v>8592</v>
      </c>
      <c r="X554" s="23"/>
      <c r="Y554" s="20"/>
      <c r="Z554" s="756"/>
      <c r="AA554" s="776" t="s">
        <v>8592</v>
      </c>
      <c r="AB554" s="777"/>
      <c r="AC554" s="20"/>
      <c r="AD554" s="24"/>
      <c r="AE554" s="772"/>
      <c r="AF554" s="29"/>
      <c r="AH554" s="190" t="str">
        <f>IF(AG554&lt;&gt;"",VLOOKUP(AG554,MAGV!$B$6:$G$172,2,0),"")</f>
        <v/>
      </c>
      <c r="AI554" s="44" t="str">
        <f t="shared" si="12"/>
        <v/>
      </c>
    </row>
    <row r="555" spans="1:35" ht="9" customHeight="1" x14ac:dyDescent="0.25">
      <c r="A555" s="367"/>
      <c r="B555" s="102"/>
      <c r="C555" s="994" t="s">
        <v>547</v>
      </c>
      <c r="D555" s="78" t="str">
        <f>AG551&amp;".5"</f>
        <v>X13.5</v>
      </c>
      <c r="E555" s="25"/>
      <c r="F555" s="26"/>
      <c r="G555" s="26"/>
      <c r="H555" s="770"/>
      <c r="I555" s="25"/>
      <c r="J555" s="28"/>
      <c r="K555" s="770"/>
      <c r="L555" s="29"/>
      <c r="M555" s="25"/>
      <c r="N555" s="28"/>
      <c r="O555" s="26"/>
      <c r="P555" s="29"/>
      <c r="Q555" s="25"/>
      <c r="R555" s="27"/>
      <c r="S555" s="26"/>
      <c r="T555" s="29"/>
      <c r="U555" s="25"/>
      <c r="V555" s="27"/>
      <c r="W555" s="26"/>
      <c r="X555" s="29"/>
      <c r="Y555" s="25"/>
      <c r="Z555" s="33"/>
      <c r="AA555" s="778"/>
      <c r="AB555" s="779"/>
      <c r="AC555" s="25"/>
      <c r="AD555" s="27"/>
      <c r="AE555" s="26"/>
      <c r="AF555" s="29"/>
      <c r="AH555" s="190" t="str">
        <f>IF(AG555&lt;&gt;"",VLOOKUP(AG555,MAGV!$B$6:$G$172,2,0),"")</f>
        <v/>
      </c>
      <c r="AI555" s="44" t="str">
        <f t="shared" si="12"/>
        <v/>
      </c>
    </row>
    <row r="556" spans="1:35" ht="9" customHeight="1" x14ac:dyDescent="0.25">
      <c r="A556" s="367"/>
      <c r="B556" s="102"/>
      <c r="C556" s="994"/>
      <c r="D556" s="78" t="str">
        <f>AG551&amp;".6"</f>
        <v>X13.6</v>
      </c>
      <c r="E556" s="25"/>
      <c r="F556" s="26"/>
      <c r="G556" s="26"/>
      <c r="H556" s="770"/>
      <c r="I556" s="25"/>
      <c r="J556" s="28"/>
      <c r="K556" s="770"/>
      <c r="L556" s="29"/>
      <c r="M556" s="25"/>
      <c r="N556" s="28"/>
      <c r="O556" s="783"/>
      <c r="P556" s="29"/>
      <c r="Q556" s="25"/>
      <c r="R556" s="27"/>
      <c r="S556" s="26"/>
      <c r="T556" s="29"/>
      <c r="U556" s="25"/>
      <c r="V556" s="27"/>
      <c r="W556" s="26"/>
      <c r="X556" s="29"/>
      <c r="Y556" s="25"/>
      <c r="Z556" s="33"/>
      <c r="AA556" s="778"/>
      <c r="AB556" s="779"/>
      <c r="AC556" s="25"/>
      <c r="AD556" s="27"/>
      <c r="AE556" s="26"/>
      <c r="AF556" s="29"/>
      <c r="AH556" s="190" t="str">
        <f>IF(AG556&lt;&gt;"",VLOOKUP(AG556,MAGV!$B$6:$G$172,2,0),"")</f>
        <v/>
      </c>
      <c r="AI556" s="44" t="str">
        <f t="shared" si="12"/>
        <v/>
      </c>
    </row>
    <row r="557" spans="1:35" ht="12.65" customHeight="1" x14ac:dyDescent="0.25">
      <c r="A557" s="368">
        <v>15</v>
      </c>
      <c r="B557" s="101" t="str">
        <f>IF(AG557&lt;&gt;"",AH557,"")</f>
        <v>Th.Mạnh</v>
      </c>
      <c r="C557" s="992" t="s">
        <v>0</v>
      </c>
      <c r="D557" s="79" t="str">
        <f>AG557&amp;".1"</f>
        <v>X16.1</v>
      </c>
      <c r="E557" s="15"/>
      <c r="F557" s="16"/>
      <c r="G557" s="16"/>
      <c r="H557" s="18"/>
      <c r="I557" s="15"/>
      <c r="J557" s="18"/>
      <c r="K557" s="780"/>
      <c r="L557" s="19"/>
      <c r="M557" s="15"/>
      <c r="N557" s="18"/>
      <c r="O557" s="792"/>
      <c r="P557" s="19"/>
      <c r="Q557" s="15"/>
      <c r="R557" s="17"/>
      <c r="S557" s="16"/>
      <c r="T557" s="19"/>
      <c r="U557" s="15"/>
      <c r="V557" s="18"/>
      <c r="W557" s="16"/>
      <c r="X557" s="19"/>
      <c r="Y557" s="734" t="s">
        <v>6631</v>
      </c>
      <c r="Z557" s="18">
        <v>4</v>
      </c>
      <c r="AA557" s="16"/>
      <c r="AB557" s="19"/>
      <c r="AC557" s="15"/>
      <c r="AD557" s="17"/>
      <c r="AE557" s="16"/>
      <c r="AF557" s="19"/>
      <c r="AG557" s="189" t="s">
        <v>259</v>
      </c>
      <c r="AH557" s="190" t="str">
        <f>IF(AG557&lt;&gt;"",VLOOKUP(AG557,MAGV!$B$6:$G$172,2,0),"")</f>
        <v>Th.Mạnh</v>
      </c>
      <c r="AI557" s="44">
        <f t="shared" si="12"/>
        <v>21</v>
      </c>
    </row>
    <row r="558" spans="1:35" ht="12" customHeight="1" x14ac:dyDescent="0.25">
      <c r="A558" s="367"/>
      <c r="B558" s="104">
        <f>SUM(F557:F562,J557:J562,N557:N562,R557:R562,V557:V562,Z557:Z562,AD557:AD562)</f>
        <v>21</v>
      </c>
      <c r="C558" s="993"/>
      <c r="D558" s="78" t="str">
        <f>AG557&amp;".2"</f>
        <v>X16.2</v>
      </c>
      <c r="E558" s="771"/>
      <c r="F558" s="22"/>
      <c r="G558" s="772"/>
      <c r="H558" s="23"/>
      <c r="I558" s="20"/>
      <c r="J558" s="22"/>
      <c r="K558" s="773"/>
      <c r="L558" s="23"/>
      <c r="M558" s="20"/>
      <c r="N558" s="22"/>
      <c r="O558" s="772"/>
      <c r="P558" s="23"/>
      <c r="Q558" s="20"/>
      <c r="R558" s="24"/>
      <c r="S558" s="772"/>
      <c r="T558" s="23"/>
      <c r="U558" s="20"/>
      <c r="V558" s="24"/>
      <c r="W558" s="772"/>
      <c r="X558" s="23"/>
      <c r="Y558" s="20"/>
      <c r="Z558" s="24"/>
      <c r="AA558" s="772" t="s">
        <v>8548</v>
      </c>
      <c r="AB558" s="23"/>
      <c r="AC558" s="20"/>
      <c r="AD558" s="24"/>
      <c r="AE558" s="772"/>
      <c r="AF558" s="23"/>
      <c r="AH558" s="190" t="str">
        <f>IF(AG558&lt;&gt;"",VLOOKUP(AG558,MAGV!$B$6:$G$172,2,0),"")</f>
        <v/>
      </c>
      <c r="AI558" s="44" t="str">
        <f t="shared" si="12"/>
        <v/>
      </c>
    </row>
    <row r="559" spans="1:35" ht="12.65" customHeight="1" x14ac:dyDescent="0.25">
      <c r="A559" s="367"/>
      <c r="B559" s="102"/>
      <c r="C559" s="990" t="s">
        <v>1</v>
      </c>
      <c r="D559" s="78" t="str">
        <f>AG557&amp;".3"</f>
        <v>X16.3</v>
      </c>
      <c r="E559" s="753"/>
      <c r="F559" s="757"/>
      <c r="G559" s="757"/>
      <c r="H559" s="774"/>
      <c r="I559" s="753"/>
      <c r="J559" s="755"/>
      <c r="K559" s="781"/>
      <c r="L559" s="758"/>
      <c r="M559" s="753"/>
      <c r="N559" s="754"/>
      <c r="O559" s="757"/>
      <c r="P559" s="758"/>
      <c r="Q559" s="753"/>
      <c r="R559" s="755"/>
      <c r="S559" s="757"/>
      <c r="T559" s="758"/>
      <c r="U559" s="753" t="s">
        <v>6631</v>
      </c>
      <c r="V559" s="754">
        <v>4</v>
      </c>
      <c r="W559" s="757"/>
      <c r="X559" s="758"/>
      <c r="Y559" s="753" t="s">
        <v>6631</v>
      </c>
      <c r="Z559" s="754">
        <v>4</v>
      </c>
      <c r="AA559" s="757"/>
      <c r="AB559" s="758"/>
      <c r="AC559" s="753"/>
      <c r="AD559" s="755"/>
      <c r="AE559" s="757"/>
      <c r="AF559" s="29"/>
      <c r="AH559" s="190" t="str">
        <f>IF(AG559&lt;&gt;"",VLOOKUP(AG559,MAGV!$B$6:$G$172,2,0),"")</f>
        <v/>
      </c>
      <c r="AI559" s="44" t="str">
        <f t="shared" si="12"/>
        <v/>
      </c>
    </row>
    <row r="560" spans="1:35" ht="12.65" customHeight="1" x14ac:dyDescent="0.25">
      <c r="A560" s="367"/>
      <c r="B560" s="102"/>
      <c r="C560" s="991"/>
      <c r="D560" s="78" t="str">
        <f>AG557&amp;".4"</f>
        <v>X16.4</v>
      </c>
      <c r="E560" s="20"/>
      <c r="F560" s="21"/>
      <c r="G560" s="772"/>
      <c r="H560" s="775"/>
      <c r="I560" s="20"/>
      <c r="J560" s="22"/>
      <c r="K560" s="773"/>
      <c r="L560" s="23"/>
      <c r="M560" s="20"/>
      <c r="N560" s="22"/>
      <c r="O560" s="772"/>
      <c r="P560" s="23"/>
      <c r="Q560" s="20"/>
      <c r="R560" s="24"/>
      <c r="S560" s="772"/>
      <c r="T560" s="23"/>
      <c r="U560" s="20"/>
      <c r="V560" s="24"/>
      <c r="W560" s="772" t="s">
        <v>8548</v>
      </c>
      <c r="X560" s="23"/>
      <c r="Y560" s="20"/>
      <c r="Z560" s="756"/>
      <c r="AA560" s="776" t="s">
        <v>8548</v>
      </c>
      <c r="AB560" s="777"/>
      <c r="AC560" s="20"/>
      <c r="AD560" s="24"/>
      <c r="AE560" s="772"/>
      <c r="AF560" s="29"/>
      <c r="AH560" s="190" t="str">
        <f>IF(AG560&lt;&gt;"",VLOOKUP(AG560,MAGV!$B$6:$G$172,2,0),"")</f>
        <v/>
      </c>
      <c r="AI560" s="44" t="str">
        <f t="shared" si="12"/>
        <v/>
      </c>
    </row>
    <row r="561" spans="1:35" ht="6" customHeight="1" x14ac:dyDescent="0.25">
      <c r="A561" s="367"/>
      <c r="B561" s="102"/>
      <c r="C561" s="994" t="s">
        <v>547</v>
      </c>
      <c r="D561" s="78" t="str">
        <f>AG557&amp;".5"</f>
        <v>X16.5</v>
      </c>
      <c r="E561" s="25"/>
      <c r="F561" s="26"/>
      <c r="G561" s="26"/>
      <c r="H561" s="770"/>
      <c r="I561" s="25" t="s">
        <v>6631</v>
      </c>
      <c r="J561" s="28">
        <v>3</v>
      </c>
      <c r="K561" s="770"/>
      <c r="L561" s="29"/>
      <c r="M561" s="25" t="s">
        <v>6631</v>
      </c>
      <c r="N561" s="28">
        <v>3</v>
      </c>
      <c r="O561" s="26"/>
      <c r="P561" s="29"/>
      <c r="Q561" s="25" t="s">
        <v>6631</v>
      </c>
      <c r="R561" s="27">
        <v>3</v>
      </c>
      <c r="S561" s="26"/>
      <c r="T561" s="29"/>
      <c r="U561" s="25"/>
      <c r="V561" s="27"/>
      <c r="W561" s="26"/>
      <c r="X561" s="29"/>
      <c r="Y561" s="25"/>
      <c r="Z561" s="33"/>
      <c r="AA561" s="778"/>
      <c r="AB561" s="779"/>
      <c r="AC561" s="25"/>
      <c r="AD561" s="27"/>
      <c r="AE561" s="26"/>
      <c r="AF561" s="29"/>
      <c r="AH561" s="190" t="str">
        <f>IF(AG561&lt;&gt;"",VLOOKUP(AG561,MAGV!$B$6:$G$172,2,0),"")</f>
        <v/>
      </c>
      <c r="AI561" s="44" t="str">
        <f t="shared" si="12"/>
        <v/>
      </c>
    </row>
    <row r="562" spans="1:35" ht="6" customHeight="1" x14ac:dyDescent="0.25">
      <c r="A562" s="369"/>
      <c r="B562" s="103"/>
      <c r="C562" s="995"/>
      <c r="D562" s="78" t="str">
        <f>AG557&amp;".6"</f>
        <v>X16.6</v>
      </c>
      <c r="E562" s="40"/>
      <c r="F562" s="350"/>
      <c r="G562" s="350"/>
      <c r="H562" s="785"/>
      <c r="I562" s="40"/>
      <c r="J562" s="42"/>
      <c r="K562" s="786" t="s">
        <v>8548</v>
      </c>
      <c r="L562" s="349"/>
      <c r="M562" s="40"/>
      <c r="N562" s="42"/>
      <c r="O562" s="759" t="s">
        <v>8548</v>
      </c>
      <c r="P562" s="349"/>
      <c r="Q562" s="40"/>
      <c r="R562" s="41"/>
      <c r="S562" s="759" t="s">
        <v>8548</v>
      </c>
      <c r="T562" s="349"/>
      <c r="U562" s="40"/>
      <c r="V562" s="41"/>
      <c r="W562" s="350"/>
      <c r="X562" s="349"/>
      <c r="Y562" s="40"/>
      <c r="Z562" s="43"/>
      <c r="AA562" s="787"/>
      <c r="AB562" s="788"/>
      <c r="AC562" s="40"/>
      <c r="AD562" s="41"/>
      <c r="AE562" s="350"/>
      <c r="AF562" s="29"/>
      <c r="AH562" s="190" t="str">
        <f>IF(AG562&lt;&gt;"",VLOOKUP(AG562,MAGV!$B$6:$G$172,2,0),"")</f>
        <v/>
      </c>
      <c r="AI562" s="44" t="str">
        <f t="shared" si="12"/>
        <v/>
      </c>
    </row>
    <row r="563" spans="1:35" ht="12.65" customHeight="1" x14ac:dyDescent="0.25">
      <c r="A563" s="368">
        <v>17</v>
      </c>
      <c r="B563" s="101" t="str">
        <f>IF(AG563&lt;&gt;"",AH563,"")</f>
        <v>C.Ngà</v>
      </c>
      <c r="C563" s="992" t="s">
        <v>0</v>
      </c>
      <c r="D563" s="79" t="str">
        <f>AG563&amp;".1"</f>
        <v>X17.1</v>
      </c>
      <c r="E563" s="15"/>
      <c r="F563" s="16"/>
      <c r="G563" s="16"/>
      <c r="H563" s="18"/>
      <c r="I563" s="15"/>
      <c r="J563" s="18"/>
      <c r="K563" s="780"/>
      <c r="L563" s="19"/>
      <c r="M563" s="15"/>
      <c r="N563" s="18"/>
      <c r="O563" s="16"/>
      <c r="P563" s="19"/>
      <c r="Q563" s="15"/>
      <c r="R563" s="17"/>
      <c r="S563" s="16"/>
      <c r="T563" s="19"/>
      <c r="U563" s="15"/>
      <c r="V563" s="18"/>
      <c r="W563" s="16"/>
      <c r="X563" s="19"/>
      <c r="Y563" s="15"/>
      <c r="Z563" s="18"/>
      <c r="AA563" s="16"/>
      <c r="AB563" s="19"/>
      <c r="AC563" s="15"/>
      <c r="AD563" s="17"/>
      <c r="AE563" s="16"/>
      <c r="AF563" s="19"/>
      <c r="AG563" s="189" t="s">
        <v>263</v>
      </c>
      <c r="AH563" s="190" t="str">
        <f>IF(AG563&lt;&gt;"",VLOOKUP(AG563,MAGV!$B$6:$G$172,2,0),"")</f>
        <v>C.Ngà</v>
      </c>
      <c r="AI563" s="44">
        <f t="shared" si="12"/>
        <v>0</v>
      </c>
    </row>
    <row r="564" spans="1:35" ht="12" customHeight="1" x14ac:dyDescent="0.25">
      <c r="A564" s="367"/>
      <c r="B564" s="104">
        <f>SUM(F563:F568,J563:J568,N563:N568,R563:R568,V563:V568,Z563:Z568,AD563:AD568)</f>
        <v>0</v>
      </c>
      <c r="C564" s="993"/>
      <c r="D564" s="78" t="str">
        <f>AG563&amp;".2"</f>
        <v>X17.2</v>
      </c>
      <c r="E564" s="771"/>
      <c r="F564" s="22"/>
      <c r="G564" s="772"/>
      <c r="H564" s="23"/>
      <c r="I564" s="20"/>
      <c r="J564" s="22"/>
      <c r="K564" s="773"/>
      <c r="L564" s="23"/>
      <c r="M564" s="20"/>
      <c r="N564" s="22"/>
      <c r="O564" s="772"/>
      <c r="P564" s="23"/>
      <c r="Q564" s="20"/>
      <c r="R564" s="24"/>
      <c r="S564" s="772"/>
      <c r="T564" s="23"/>
      <c r="U564" s="20"/>
      <c r="V564" s="24"/>
      <c r="W564" s="772"/>
      <c r="X564" s="23"/>
      <c r="Y564" s="20"/>
      <c r="Z564" s="24"/>
      <c r="AA564" s="772"/>
      <c r="AB564" s="23"/>
      <c r="AC564" s="20"/>
      <c r="AD564" s="24"/>
      <c r="AE564" s="772"/>
      <c r="AF564" s="23"/>
      <c r="AH564" s="190" t="str">
        <f>IF(AG564&lt;&gt;"",VLOOKUP(AG564,MAGV!$B$6:$G$172,2,0),"")</f>
        <v/>
      </c>
      <c r="AI564" s="44" t="str">
        <f t="shared" si="12"/>
        <v/>
      </c>
    </row>
    <row r="565" spans="1:35" ht="12.65" customHeight="1" x14ac:dyDescent="0.25">
      <c r="A565" s="367"/>
      <c r="B565" s="102"/>
      <c r="C565" s="990" t="s">
        <v>1</v>
      </c>
      <c r="D565" s="78" t="str">
        <f>AG563&amp;".3"</f>
        <v>X17.3</v>
      </c>
      <c r="E565" s="789"/>
      <c r="F565" s="757"/>
      <c r="G565" s="757"/>
      <c r="H565" s="774"/>
      <c r="I565" s="789"/>
      <c r="J565" s="755"/>
      <c r="K565" s="774"/>
      <c r="L565" s="758"/>
      <c r="M565" s="753"/>
      <c r="N565" s="754"/>
      <c r="O565" s="757"/>
      <c r="P565" s="758"/>
      <c r="Q565" s="753"/>
      <c r="R565" s="755"/>
      <c r="S565" s="757"/>
      <c r="T565" s="758"/>
      <c r="U565" s="753"/>
      <c r="V565" s="754"/>
      <c r="W565" s="757"/>
      <c r="X565" s="758"/>
      <c r="Y565" s="789"/>
      <c r="Z565" s="754"/>
      <c r="AA565" s="757"/>
      <c r="AB565" s="758"/>
      <c r="AC565" s="753"/>
      <c r="AD565" s="755"/>
      <c r="AE565" s="757"/>
      <c r="AF565" s="29"/>
      <c r="AH565" s="190" t="str">
        <f>IF(AG565&lt;&gt;"",VLOOKUP(AG565,MAGV!$B$6:$G$172,2,0),"")</f>
        <v/>
      </c>
      <c r="AI565" s="44" t="str">
        <f t="shared" si="12"/>
        <v/>
      </c>
    </row>
    <row r="566" spans="1:35" ht="12.65" customHeight="1" x14ac:dyDescent="0.25">
      <c r="A566" s="367"/>
      <c r="B566" s="102"/>
      <c r="C566" s="991"/>
      <c r="D566" s="78" t="str">
        <f>AG563&amp;".4"</f>
        <v>X17.4</v>
      </c>
      <c r="E566" s="20"/>
      <c r="F566" s="21"/>
      <c r="G566" s="772"/>
      <c r="H566" s="775"/>
      <c r="I566" s="20"/>
      <c r="J566" s="22"/>
      <c r="K566" s="773"/>
      <c r="L566" s="23"/>
      <c r="M566" s="20"/>
      <c r="N566" s="22"/>
      <c r="O566" s="772"/>
      <c r="P566" s="23"/>
      <c r="Q566" s="20"/>
      <c r="R566" s="24"/>
      <c r="S566" s="772"/>
      <c r="T566" s="23"/>
      <c r="U566" s="20"/>
      <c r="V566" s="24"/>
      <c r="W566" s="772"/>
      <c r="X566" s="23"/>
      <c r="Y566" s="20"/>
      <c r="Z566" s="756"/>
      <c r="AA566" s="776"/>
      <c r="AB566" s="777"/>
      <c r="AC566" s="20"/>
      <c r="AD566" s="24"/>
      <c r="AE566" s="772"/>
      <c r="AF566" s="29"/>
      <c r="AH566" s="190" t="str">
        <f>IF(AG566&lt;&gt;"",VLOOKUP(AG566,MAGV!$B$6:$G$172,2,0),"")</f>
        <v/>
      </c>
      <c r="AI566" s="44" t="str">
        <f t="shared" si="12"/>
        <v/>
      </c>
    </row>
    <row r="567" spans="1:35" ht="6" customHeight="1" x14ac:dyDescent="0.25">
      <c r="A567" s="367"/>
      <c r="B567" s="102"/>
      <c r="C567" s="994" t="s">
        <v>547</v>
      </c>
      <c r="D567" s="78" t="str">
        <f>AG563&amp;".5"</f>
        <v>X17.5</v>
      </c>
      <c r="E567" s="25"/>
      <c r="F567" s="26"/>
      <c r="G567" s="783"/>
      <c r="H567" s="770"/>
      <c r="I567" s="25"/>
      <c r="J567" s="28"/>
      <c r="K567" s="770"/>
      <c r="L567" s="29"/>
      <c r="M567" s="25"/>
      <c r="N567" s="28"/>
      <c r="O567" s="26"/>
      <c r="P567" s="29"/>
      <c r="Q567" s="25"/>
      <c r="R567" s="27"/>
      <c r="S567" s="26"/>
      <c r="T567" s="29"/>
      <c r="U567" s="25"/>
      <c r="V567" s="27"/>
      <c r="W567" s="26"/>
      <c r="X567" s="29"/>
      <c r="Y567" s="733"/>
      <c r="Z567" s="33"/>
      <c r="AA567" s="778"/>
      <c r="AB567" s="779"/>
      <c r="AC567" s="25"/>
      <c r="AD567" s="27"/>
      <c r="AE567" s="26"/>
      <c r="AF567" s="29"/>
      <c r="AH567" s="190" t="str">
        <f>IF(AG567&lt;&gt;"",VLOOKUP(AG567,MAGV!$B$6:$G$172,2,0),"")</f>
        <v/>
      </c>
      <c r="AI567" s="44" t="str">
        <f t="shared" si="12"/>
        <v/>
      </c>
    </row>
    <row r="568" spans="1:35" ht="6" customHeight="1" x14ac:dyDescent="0.25">
      <c r="A568" s="367"/>
      <c r="B568" s="102"/>
      <c r="C568" s="994"/>
      <c r="D568" s="78" t="str">
        <f>AG563&amp;".6"</f>
        <v>X17.6</v>
      </c>
      <c r="E568" s="25"/>
      <c r="F568" s="26"/>
      <c r="G568" s="783"/>
      <c r="H568" s="770"/>
      <c r="I568" s="25"/>
      <c r="J568" s="28"/>
      <c r="K568" s="784"/>
      <c r="L568" s="29"/>
      <c r="M568" s="25"/>
      <c r="N568" s="28"/>
      <c r="O568" s="783"/>
      <c r="P568" s="29"/>
      <c r="Q568" s="25"/>
      <c r="R568" s="27"/>
      <c r="S568" s="783"/>
      <c r="T568" s="29"/>
      <c r="U568" s="25"/>
      <c r="V568" s="27"/>
      <c r="W568" s="783"/>
      <c r="X568" s="29"/>
      <c r="Y568" s="25"/>
      <c r="Z568" s="33"/>
      <c r="AA568" s="793"/>
      <c r="AB568" s="779"/>
      <c r="AC568" s="25"/>
      <c r="AD568" s="27"/>
      <c r="AE568" s="26"/>
      <c r="AF568" s="29"/>
      <c r="AH568" s="190" t="str">
        <f>IF(AG568&lt;&gt;"",VLOOKUP(AG568,MAGV!$B$6:$G$172,2,0),"")</f>
        <v/>
      </c>
      <c r="AI568" s="44" t="str">
        <f t="shared" si="12"/>
        <v/>
      </c>
    </row>
    <row r="569" spans="1:35" ht="12.65" customHeight="1" x14ac:dyDescent="0.25">
      <c r="A569" s="368">
        <v>18</v>
      </c>
      <c r="B569" s="101" t="str">
        <f>IF(AG569&lt;&gt;"",AH569,"")</f>
        <v>Th.V.Thành</v>
      </c>
      <c r="C569" s="992" t="s">
        <v>0</v>
      </c>
      <c r="D569" s="79" t="str">
        <f>AG569&amp;".1"</f>
        <v>X21.1</v>
      </c>
      <c r="E569" s="15"/>
      <c r="F569" s="16"/>
      <c r="G569" s="16"/>
      <c r="H569" s="18"/>
      <c r="I569" s="734"/>
      <c r="J569" s="18"/>
      <c r="K569" s="780"/>
      <c r="L569" s="19"/>
      <c r="M569" s="15"/>
      <c r="N569" s="18"/>
      <c r="O569" s="792"/>
      <c r="P569" s="19"/>
      <c r="Q569" s="15"/>
      <c r="R569" s="17"/>
      <c r="S569" s="16"/>
      <c r="T569" s="19"/>
      <c r="U569" s="15"/>
      <c r="V569" s="18"/>
      <c r="W569" s="16"/>
      <c r="X569" s="19"/>
      <c r="Y569" s="734"/>
      <c r="Z569" s="18"/>
      <c r="AA569" s="16"/>
      <c r="AB569" s="19"/>
      <c r="AC569" s="734"/>
      <c r="AD569" s="17"/>
      <c r="AE569" s="16"/>
      <c r="AF569" s="19"/>
      <c r="AG569" s="189" t="s">
        <v>267</v>
      </c>
      <c r="AH569" s="190" t="str">
        <f>IF(AG569&lt;&gt;"",VLOOKUP(AG569,MAGV!$B$6:$G$172,2,0),"")</f>
        <v>Th.V.Thành</v>
      </c>
      <c r="AI569" s="44">
        <f t="shared" si="12"/>
        <v>0</v>
      </c>
    </row>
    <row r="570" spans="1:35" ht="12" customHeight="1" x14ac:dyDescent="0.25">
      <c r="A570" s="367"/>
      <c r="B570" s="104">
        <f>SUM(F569:F574,J569:J574,N569:N574,R569:R574,V569:V574,Z569:Z574,AD569:AD574)</f>
        <v>0</v>
      </c>
      <c r="C570" s="993"/>
      <c r="D570" s="78" t="str">
        <f>AG569&amp;".2"</f>
        <v>X21.2</v>
      </c>
      <c r="E570" s="771"/>
      <c r="F570" s="22"/>
      <c r="G570" s="772"/>
      <c r="H570" s="23"/>
      <c r="I570" s="20"/>
      <c r="J570" s="22"/>
      <c r="K570" s="773"/>
      <c r="L570" s="23"/>
      <c r="M570" s="20"/>
      <c r="N570" s="22"/>
      <c r="O570" s="772"/>
      <c r="P570" s="23"/>
      <c r="Q570" s="20"/>
      <c r="R570" s="24"/>
      <c r="S570" s="772"/>
      <c r="T570" s="23"/>
      <c r="U570" s="20"/>
      <c r="V570" s="24"/>
      <c r="W570" s="772"/>
      <c r="X570" s="23"/>
      <c r="Y570" s="20"/>
      <c r="Z570" s="24"/>
      <c r="AA570" s="772"/>
      <c r="AB570" s="23"/>
      <c r="AC570" s="20"/>
      <c r="AD570" s="24"/>
      <c r="AE570" s="772"/>
      <c r="AF570" s="23"/>
      <c r="AH570" s="190" t="str">
        <f>IF(AG570&lt;&gt;"",VLOOKUP(AG570,MAGV!$B$6:$G$172,2,0),"")</f>
        <v/>
      </c>
      <c r="AI570" s="44" t="str">
        <f t="shared" si="12"/>
        <v/>
      </c>
    </row>
    <row r="571" spans="1:35" ht="12.65" customHeight="1" x14ac:dyDescent="0.25">
      <c r="A571" s="367"/>
      <c r="B571" s="102"/>
      <c r="C571" s="990" t="s">
        <v>1</v>
      </c>
      <c r="D571" s="78" t="str">
        <f>AG569&amp;".3"</f>
        <v>X21.3</v>
      </c>
      <c r="E571" s="753"/>
      <c r="F571" s="757"/>
      <c r="G571" s="757"/>
      <c r="H571" s="774"/>
      <c r="I571" s="789"/>
      <c r="J571" s="755"/>
      <c r="K571" s="781"/>
      <c r="L571" s="758"/>
      <c r="M571" s="753"/>
      <c r="N571" s="754"/>
      <c r="O571" s="757"/>
      <c r="P571" s="758"/>
      <c r="Q571" s="753"/>
      <c r="R571" s="755"/>
      <c r="S571" s="757"/>
      <c r="T571" s="758"/>
      <c r="U571" s="789"/>
      <c r="V571" s="754"/>
      <c r="W571" s="757"/>
      <c r="X571" s="758"/>
      <c r="Y571" s="789"/>
      <c r="Z571" s="754"/>
      <c r="AA571" s="757"/>
      <c r="AB571" s="758"/>
      <c r="AC571" s="753"/>
      <c r="AD571" s="755"/>
      <c r="AE571" s="757"/>
      <c r="AF571" s="29"/>
      <c r="AH571" s="190" t="str">
        <f>IF(AG571&lt;&gt;"",VLOOKUP(AG571,MAGV!$B$6:$G$172,2,0),"")</f>
        <v/>
      </c>
      <c r="AI571" s="44" t="str">
        <f t="shared" si="12"/>
        <v/>
      </c>
    </row>
    <row r="572" spans="1:35" ht="12.65" customHeight="1" x14ac:dyDescent="0.25">
      <c r="A572" s="367"/>
      <c r="B572" s="102"/>
      <c r="C572" s="991"/>
      <c r="D572" s="78" t="str">
        <f>AG569&amp;".4"</f>
        <v>X21.4</v>
      </c>
      <c r="E572" s="20"/>
      <c r="F572" s="21"/>
      <c r="G572" s="772"/>
      <c r="H572" s="775"/>
      <c r="I572" s="20"/>
      <c r="J572" s="22"/>
      <c r="K572" s="773"/>
      <c r="L572" s="23"/>
      <c r="M572" s="20"/>
      <c r="N572" s="22"/>
      <c r="O572" s="772"/>
      <c r="P572" s="23"/>
      <c r="Q572" s="20"/>
      <c r="R572" s="24"/>
      <c r="S572" s="772"/>
      <c r="T572" s="23"/>
      <c r="U572" s="20"/>
      <c r="V572" s="24"/>
      <c r="W572" s="772"/>
      <c r="X572" s="23"/>
      <c r="Y572" s="20"/>
      <c r="Z572" s="756"/>
      <c r="AA572" s="776"/>
      <c r="AB572" s="777"/>
      <c r="AC572" s="20"/>
      <c r="AD572" s="24"/>
      <c r="AE572" s="772"/>
      <c r="AF572" s="29"/>
      <c r="AH572" s="190" t="str">
        <f>IF(AG572&lt;&gt;"",VLOOKUP(AG572,MAGV!$B$6:$G$172,2,0),"")</f>
        <v/>
      </c>
      <c r="AI572" s="44" t="str">
        <f t="shared" si="12"/>
        <v/>
      </c>
    </row>
    <row r="573" spans="1:35" ht="6" customHeight="1" x14ac:dyDescent="0.25">
      <c r="A573" s="367"/>
      <c r="B573" s="102"/>
      <c r="C573" s="994" t="s">
        <v>547</v>
      </c>
      <c r="D573" s="78" t="str">
        <f>AG569&amp;".5"</f>
        <v>X21.5</v>
      </c>
      <c r="E573" s="25"/>
      <c r="F573" s="26"/>
      <c r="G573" s="26"/>
      <c r="H573" s="770"/>
      <c r="I573" s="25"/>
      <c r="J573" s="28"/>
      <c r="K573" s="770"/>
      <c r="L573" s="29"/>
      <c r="M573" s="25"/>
      <c r="N573" s="28"/>
      <c r="O573" s="26"/>
      <c r="P573" s="29"/>
      <c r="Q573" s="25"/>
      <c r="R573" s="27"/>
      <c r="S573" s="26"/>
      <c r="T573" s="29"/>
      <c r="U573" s="25"/>
      <c r="V573" s="27"/>
      <c r="W573" s="26"/>
      <c r="X573" s="29"/>
      <c r="Y573" s="25"/>
      <c r="Z573" s="33"/>
      <c r="AA573" s="778"/>
      <c r="AB573" s="779"/>
      <c r="AC573" s="25"/>
      <c r="AD573" s="27"/>
      <c r="AE573" s="26"/>
      <c r="AF573" s="29"/>
      <c r="AH573" s="190" t="str">
        <f>IF(AG573&lt;&gt;"",VLOOKUP(AG573,MAGV!$B$6:$G$172,2,0),"")</f>
        <v/>
      </c>
      <c r="AI573" s="44" t="str">
        <f t="shared" si="12"/>
        <v/>
      </c>
    </row>
    <row r="574" spans="1:35" ht="6" customHeight="1" x14ac:dyDescent="0.25">
      <c r="A574" s="367"/>
      <c r="B574" s="102"/>
      <c r="C574" s="994"/>
      <c r="D574" s="78" t="str">
        <f>AG569&amp;".6"</f>
        <v>X21.6</v>
      </c>
      <c r="E574" s="25"/>
      <c r="F574" s="26"/>
      <c r="G574" s="26"/>
      <c r="H574" s="770"/>
      <c r="I574" s="25"/>
      <c r="J574" s="28"/>
      <c r="K574" s="770"/>
      <c r="L574" s="29"/>
      <c r="M574" s="25"/>
      <c r="N574" s="28"/>
      <c r="O574" s="783"/>
      <c r="P574" s="29"/>
      <c r="Q574" s="25"/>
      <c r="R574" s="27"/>
      <c r="S574" s="26"/>
      <c r="T574" s="29"/>
      <c r="U574" s="25"/>
      <c r="V574" s="27"/>
      <c r="W574" s="26"/>
      <c r="X574" s="29"/>
      <c r="Y574" s="25"/>
      <c r="Z574" s="33"/>
      <c r="AA574" s="778"/>
      <c r="AB574" s="779"/>
      <c r="AC574" s="25"/>
      <c r="AD574" s="27"/>
      <c r="AE574" s="26"/>
      <c r="AF574" s="29"/>
      <c r="AH574" s="190" t="str">
        <f>IF(AG574&lt;&gt;"",VLOOKUP(AG574,MAGV!$B$6:$G$172,2,0),"")</f>
        <v/>
      </c>
      <c r="AI574" s="44" t="str">
        <f t="shared" si="12"/>
        <v/>
      </c>
    </row>
    <row r="575" spans="1:35" ht="12.65" customHeight="1" x14ac:dyDescent="0.25">
      <c r="A575" s="368">
        <v>19</v>
      </c>
      <c r="B575" s="101" t="str">
        <f>IF(AG575&lt;&gt;"",AH575,"")</f>
        <v>Th.Thảo</v>
      </c>
      <c r="C575" s="992" t="s">
        <v>0</v>
      </c>
      <c r="D575" s="79" t="str">
        <f>AG575&amp;".1"</f>
        <v>X22.1</v>
      </c>
      <c r="E575" s="15"/>
      <c r="F575" s="16"/>
      <c r="G575" s="16"/>
      <c r="H575" s="18"/>
      <c r="I575" s="15"/>
      <c r="J575" s="18"/>
      <c r="K575" s="780"/>
      <c r="L575" s="19"/>
      <c r="M575" s="15"/>
      <c r="N575" s="18"/>
      <c r="O575" s="16"/>
      <c r="P575" s="19"/>
      <c r="Q575" s="15"/>
      <c r="R575" s="17"/>
      <c r="S575" s="16"/>
      <c r="T575" s="19"/>
      <c r="U575" s="15"/>
      <c r="V575" s="18"/>
      <c r="W575" s="16"/>
      <c r="X575" s="19"/>
      <c r="Y575" s="15" t="s">
        <v>6631</v>
      </c>
      <c r="Z575" s="18">
        <v>4</v>
      </c>
      <c r="AA575" s="16"/>
      <c r="AB575" s="19"/>
      <c r="AC575" s="15"/>
      <c r="AD575" s="17"/>
      <c r="AE575" s="16"/>
      <c r="AF575" s="19"/>
      <c r="AG575" s="189" t="s">
        <v>269</v>
      </c>
      <c r="AH575" s="190" t="str">
        <f>IF(AG575&lt;&gt;"",VLOOKUP(AG575,MAGV!$B$6:$G$172,2,0),"")</f>
        <v>Th.Thảo</v>
      </c>
      <c r="AI575" s="44">
        <f t="shared" si="12"/>
        <v>28</v>
      </c>
    </row>
    <row r="576" spans="1:35" ht="12" customHeight="1" x14ac:dyDescent="0.25">
      <c r="A576" s="367"/>
      <c r="B576" s="104">
        <f>SUM(F575:F580,J575:J580,N575:N580,R575:R580,V575:V580,Z575:Z580,AD575:AD580)</f>
        <v>28</v>
      </c>
      <c r="C576" s="993"/>
      <c r="D576" s="78" t="str">
        <f>AG575&amp;".2"</f>
        <v>X22.2</v>
      </c>
      <c r="E576" s="771"/>
      <c r="F576" s="22"/>
      <c r="G576" s="772"/>
      <c r="H576" s="23"/>
      <c r="I576" s="20"/>
      <c r="J576" s="22"/>
      <c r="K576" s="773"/>
      <c r="L576" s="23"/>
      <c r="M576" s="20"/>
      <c r="N576" s="22"/>
      <c r="O576" s="772"/>
      <c r="P576" s="23"/>
      <c r="Q576" s="20"/>
      <c r="R576" s="24"/>
      <c r="S576" s="772"/>
      <c r="T576" s="23"/>
      <c r="U576" s="20"/>
      <c r="V576" s="24"/>
      <c r="W576" s="772"/>
      <c r="X576" s="23"/>
      <c r="Y576" s="20"/>
      <c r="Z576" s="24"/>
      <c r="AA576" s="772" t="s">
        <v>8591</v>
      </c>
      <c r="AB576" s="23"/>
      <c r="AC576" s="20"/>
      <c r="AD576" s="24"/>
      <c r="AE576" s="772"/>
      <c r="AF576" s="23"/>
      <c r="AH576" s="190" t="str">
        <f>IF(AG576&lt;&gt;"",VLOOKUP(AG576,MAGV!$B$6:$G$172,2,0),"")</f>
        <v/>
      </c>
      <c r="AI576" s="44" t="str">
        <f t="shared" si="12"/>
        <v/>
      </c>
    </row>
    <row r="577" spans="1:35" ht="12.65" customHeight="1" x14ac:dyDescent="0.25">
      <c r="A577" s="367"/>
      <c r="B577" s="102"/>
      <c r="C577" s="990" t="s">
        <v>1</v>
      </c>
      <c r="D577" s="78" t="str">
        <f>AG575&amp;".3"</f>
        <v>X22.3</v>
      </c>
      <c r="E577" s="753" t="s">
        <v>6631</v>
      </c>
      <c r="F577" s="757">
        <v>4</v>
      </c>
      <c r="G577" s="757"/>
      <c r="H577" s="774"/>
      <c r="I577" s="753" t="s">
        <v>6631</v>
      </c>
      <c r="J577" s="755">
        <v>4</v>
      </c>
      <c r="K577" s="774"/>
      <c r="L577" s="758"/>
      <c r="M577" s="753" t="s">
        <v>6631</v>
      </c>
      <c r="N577" s="754">
        <v>4</v>
      </c>
      <c r="O577" s="757"/>
      <c r="P577" s="758"/>
      <c r="Q577" s="789" t="s">
        <v>6631</v>
      </c>
      <c r="R577" s="755">
        <v>4</v>
      </c>
      <c r="S577" s="757"/>
      <c r="T577" s="758"/>
      <c r="U577" s="753" t="s">
        <v>6631</v>
      </c>
      <c r="V577" s="754">
        <v>4</v>
      </c>
      <c r="W577" s="757"/>
      <c r="X577" s="758"/>
      <c r="Y577" s="753" t="s">
        <v>6641</v>
      </c>
      <c r="Z577" s="754">
        <v>4</v>
      </c>
      <c r="AA577" s="757"/>
      <c r="AB577" s="758"/>
      <c r="AC577" s="753"/>
      <c r="AD577" s="755"/>
      <c r="AE577" s="757"/>
      <c r="AF577" s="29"/>
      <c r="AH577" s="190" t="str">
        <f>IF(AG577&lt;&gt;"",VLOOKUP(AG577,MAGV!$B$6:$G$172,2,0),"")</f>
        <v/>
      </c>
      <c r="AI577" s="44" t="str">
        <f t="shared" si="12"/>
        <v/>
      </c>
    </row>
    <row r="578" spans="1:35" ht="12.65" customHeight="1" x14ac:dyDescent="0.25">
      <c r="A578" s="367"/>
      <c r="B578" s="102"/>
      <c r="C578" s="991"/>
      <c r="D578" s="78" t="str">
        <f>AG575&amp;".4"</f>
        <v>X22.4</v>
      </c>
      <c r="E578" s="20"/>
      <c r="F578" s="21"/>
      <c r="G578" s="772" t="s">
        <v>8591</v>
      </c>
      <c r="H578" s="775"/>
      <c r="I578" s="20"/>
      <c r="J578" s="22"/>
      <c r="K578" s="773" t="s">
        <v>8591</v>
      </c>
      <c r="L578" s="23"/>
      <c r="M578" s="20"/>
      <c r="N578" s="22"/>
      <c r="O578" s="772" t="s">
        <v>8591</v>
      </c>
      <c r="P578" s="23"/>
      <c r="Q578" s="20"/>
      <c r="R578" s="24"/>
      <c r="S578" s="772" t="s">
        <v>8591</v>
      </c>
      <c r="T578" s="23"/>
      <c r="U578" s="20"/>
      <c r="V578" s="24"/>
      <c r="W578" s="772" t="s">
        <v>8591</v>
      </c>
      <c r="X578" s="23"/>
      <c r="Y578" s="20"/>
      <c r="Z578" s="756"/>
      <c r="AA578" s="776" t="s">
        <v>8591</v>
      </c>
      <c r="AB578" s="777"/>
      <c r="AC578" s="20"/>
      <c r="AD578" s="24"/>
      <c r="AE578" s="772"/>
      <c r="AF578" s="29"/>
      <c r="AH578" s="190" t="str">
        <f>IF(AG578&lt;&gt;"",VLOOKUP(AG578,MAGV!$B$6:$G$172,2,0),"")</f>
        <v/>
      </c>
      <c r="AI578" s="44" t="str">
        <f t="shared" si="12"/>
        <v/>
      </c>
    </row>
    <row r="579" spans="1:35" ht="6" customHeight="1" x14ac:dyDescent="0.25">
      <c r="A579" s="367"/>
      <c r="B579" s="102"/>
      <c r="C579" s="994" t="s">
        <v>547</v>
      </c>
      <c r="D579" s="78" t="str">
        <f>AG575&amp;".5"</f>
        <v>X22.5</v>
      </c>
      <c r="E579" s="25"/>
      <c r="F579" s="26"/>
      <c r="G579" s="783"/>
      <c r="H579" s="770"/>
      <c r="I579" s="25"/>
      <c r="J579" s="28"/>
      <c r="K579" s="770"/>
      <c r="L579" s="29"/>
      <c r="M579" s="25"/>
      <c r="N579" s="28"/>
      <c r="O579" s="26"/>
      <c r="P579" s="29"/>
      <c r="Q579" s="25"/>
      <c r="R579" s="27"/>
      <c r="S579" s="26"/>
      <c r="T579" s="29"/>
      <c r="U579" s="25"/>
      <c r="V579" s="27"/>
      <c r="W579" s="26"/>
      <c r="X579" s="29"/>
      <c r="Y579" s="25"/>
      <c r="Z579" s="33"/>
      <c r="AA579" s="778"/>
      <c r="AB579" s="779"/>
      <c r="AC579" s="25"/>
      <c r="AD579" s="27"/>
      <c r="AE579" s="26"/>
      <c r="AF579" s="29"/>
      <c r="AH579" s="190" t="str">
        <f>IF(AG579&lt;&gt;"",VLOOKUP(AG579,MAGV!$B$6:$G$172,2,0),"")</f>
        <v/>
      </c>
      <c r="AI579" s="44" t="str">
        <f t="shared" si="12"/>
        <v/>
      </c>
    </row>
    <row r="580" spans="1:35" ht="6" customHeight="1" x14ac:dyDescent="0.25">
      <c r="A580" s="367"/>
      <c r="B580" s="102"/>
      <c r="C580" s="994"/>
      <c r="D580" s="78" t="str">
        <f>AG575&amp;".6"</f>
        <v>X22.6</v>
      </c>
      <c r="E580" s="25"/>
      <c r="F580" s="26"/>
      <c r="G580" s="783"/>
      <c r="H580" s="770"/>
      <c r="I580" s="25"/>
      <c r="J580" s="28"/>
      <c r="K580" s="784"/>
      <c r="L580" s="29"/>
      <c r="M580" s="25"/>
      <c r="N580" s="28"/>
      <c r="O580" s="783"/>
      <c r="P580" s="29"/>
      <c r="Q580" s="25"/>
      <c r="R580" s="27"/>
      <c r="S580" s="26"/>
      <c r="T580" s="29"/>
      <c r="U580" s="25"/>
      <c r="V580" s="27"/>
      <c r="W580" s="26"/>
      <c r="X580" s="29"/>
      <c r="Y580" s="25"/>
      <c r="Z580" s="33"/>
      <c r="AA580" s="793"/>
      <c r="AB580" s="779"/>
      <c r="AC580" s="25"/>
      <c r="AD580" s="27"/>
      <c r="AE580" s="26"/>
      <c r="AF580" s="29"/>
      <c r="AH580" s="190" t="str">
        <f>IF(AG580&lt;&gt;"",VLOOKUP(AG580,MAGV!$B$6:$G$172,2,0),"")</f>
        <v/>
      </c>
      <c r="AI580" s="44" t="str">
        <f t="shared" si="12"/>
        <v/>
      </c>
    </row>
    <row r="581" spans="1:35" ht="12.65" customHeight="1" x14ac:dyDescent="0.25">
      <c r="A581" s="368">
        <v>20</v>
      </c>
      <c r="B581" s="101" t="str">
        <f>IF(AG581&lt;&gt;"",AH581,"")</f>
        <v>C.Thu</v>
      </c>
      <c r="C581" s="992" t="s">
        <v>0</v>
      </c>
      <c r="D581" s="79" t="str">
        <f>AG581&amp;".1"</f>
        <v>X23.1</v>
      </c>
      <c r="E581" s="15"/>
      <c r="F581" s="16"/>
      <c r="G581" s="16"/>
      <c r="H581" s="18"/>
      <c r="I581" s="15"/>
      <c r="J581" s="18"/>
      <c r="K581" s="780"/>
      <c r="L581" s="19"/>
      <c r="M581" s="15"/>
      <c r="N581" s="18"/>
      <c r="O581" s="792"/>
      <c r="P581" s="19"/>
      <c r="Q581" s="15"/>
      <c r="R581" s="17"/>
      <c r="S581" s="16"/>
      <c r="T581" s="19"/>
      <c r="U581" s="15"/>
      <c r="V581" s="18"/>
      <c r="W581" s="16"/>
      <c r="X581" s="19"/>
      <c r="Y581" s="734" t="s">
        <v>6616</v>
      </c>
      <c r="Z581" s="18">
        <v>5</v>
      </c>
      <c r="AA581" s="16" t="s">
        <v>7250</v>
      </c>
      <c r="AB581" s="19"/>
      <c r="AC581" s="15"/>
      <c r="AD581" s="17"/>
      <c r="AE581" s="16"/>
      <c r="AF581" s="19"/>
      <c r="AG581" s="189" t="s">
        <v>270</v>
      </c>
      <c r="AH581" s="190" t="str">
        <f>IF(AG581&lt;&gt;"",VLOOKUP(AG581,MAGV!$B$6:$G$172,2,0),"")</f>
        <v>C.Thu</v>
      </c>
      <c r="AI581" s="44">
        <f t="shared" si="12"/>
        <v>24</v>
      </c>
    </row>
    <row r="582" spans="1:35" ht="12" customHeight="1" x14ac:dyDescent="0.25">
      <c r="A582" s="367"/>
      <c r="B582" s="104">
        <f>SUM(F581:F586,J581:J586,N581:N586,R581:R586,V581:V586,Z581:Z586,AD581:AD586)</f>
        <v>24</v>
      </c>
      <c r="C582" s="993"/>
      <c r="D582" s="78" t="str">
        <f>AG581&amp;".2"</f>
        <v>X23.2</v>
      </c>
      <c r="E582" s="771"/>
      <c r="F582" s="22"/>
      <c r="G582" s="772"/>
      <c r="H582" s="23"/>
      <c r="I582" s="20"/>
      <c r="J582" s="22"/>
      <c r="K582" s="773"/>
      <c r="L582" s="23"/>
      <c r="M582" s="20"/>
      <c r="N582" s="22"/>
      <c r="O582" s="772"/>
      <c r="P582" s="23"/>
      <c r="Q582" s="20"/>
      <c r="R582" s="24"/>
      <c r="S582" s="772"/>
      <c r="T582" s="23"/>
      <c r="U582" s="20"/>
      <c r="V582" s="24"/>
      <c r="W582" s="772"/>
      <c r="X582" s="23"/>
      <c r="Y582" s="20"/>
      <c r="Z582" s="24"/>
      <c r="AA582" s="772" t="s">
        <v>8391</v>
      </c>
      <c r="AB582" s="23"/>
      <c r="AC582" s="20"/>
      <c r="AD582" s="24"/>
      <c r="AE582" s="772"/>
      <c r="AF582" s="23"/>
      <c r="AH582" s="190" t="str">
        <f>IF(AG582&lt;&gt;"",VLOOKUP(AG582,MAGV!$B$6:$G$172,2,0),"")</f>
        <v/>
      </c>
      <c r="AI582" s="44" t="str">
        <f t="shared" ref="AI582:AI645" si="13">IF(AG582&lt;&gt;"",B583,"")</f>
        <v/>
      </c>
    </row>
    <row r="583" spans="1:35" ht="12.65" customHeight="1" x14ac:dyDescent="0.25">
      <c r="A583" s="367"/>
      <c r="B583" s="102"/>
      <c r="C583" s="990" t="s">
        <v>1</v>
      </c>
      <c r="D583" s="78" t="str">
        <f>AG581&amp;".3"</f>
        <v>X23.3</v>
      </c>
      <c r="E583" s="789"/>
      <c r="F583" s="757"/>
      <c r="G583" s="757"/>
      <c r="H583" s="774"/>
      <c r="I583" s="753"/>
      <c r="J583" s="755"/>
      <c r="K583" s="781"/>
      <c r="L583" s="758"/>
      <c r="M583" s="753"/>
      <c r="N583" s="754"/>
      <c r="O583" s="757"/>
      <c r="P583" s="758"/>
      <c r="Q583" s="753"/>
      <c r="R583" s="755"/>
      <c r="S583" s="757"/>
      <c r="T583" s="758"/>
      <c r="U583" s="753" t="s">
        <v>6616</v>
      </c>
      <c r="V583" s="754">
        <v>5</v>
      </c>
      <c r="W583" s="757" t="s">
        <v>7250</v>
      </c>
      <c r="X583" s="758"/>
      <c r="Y583" s="789" t="s">
        <v>6616</v>
      </c>
      <c r="Z583" s="754">
        <v>5</v>
      </c>
      <c r="AA583" s="757" t="s">
        <v>7250</v>
      </c>
      <c r="AB583" s="758"/>
      <c r="AC583" s="789"/>
      <c r="AD583" s="755"/>
      <c r="AE583" s="757"/>
      <c r="AF583" s="29"/>
      <c r="AH583" s="190" t="str">
        <f>IF(AG583&lt;&gt;"",VLOOKUP(AG583,MAGV!$B$6:$G$172,2,0),"")</f>
        <v/>
      </c>
      <c r="AI583" s="44" t="str">
        <f t="shared" si="13"/>
        <v/>
      </c>
    </row>
    <row r="584" spans="1:35" ht="12.65" customHeight="1" x14ac:dyDescent="0.25">
      <c r="A584" s="367"/>
      <c r="B584" s="102"/>
      <c r="C584" s="991"/>
      <c r="D584" s="78" t="str">
        <f>AG581&amp;".4"</f>
        <v>X23.4</v>
      </c>
      <c r="E584" s="20"/>
      <c r="F584" s="21"/>
      <c r="G584" s="772"/>
      <c r="H584" s="775"/>
      <c r="I584" s="20"/>
      <c r="J584" s="22"/>
      <c r="K584" s="773"/>
      <c r="L584" s="23"/>
      <c r="M584" s="20"/>
      <c r="N584" s="22"/>
      <c r="O584" s="772"/>
      <c r="P584" s="23"/>
      <c r="Q584" s="20"/>
      <c r="R584" s="24"/>
      <c r="S584" s="772"/>
      <c r="T584" s="23"/>
      <c r="U584" s="20"/>
      <c r="V584" s="24"/>
      <c r="W584" s="772" t="s">
        <v>8391</v>
      </c>
      <c r="X584" s="23"/>
      <c r="Y584" s="20"/>
      <c r="Z584" s="756"/>
      <c r="AA584" s="776" t="s">
        <v>8391</v>
      </c>
      <c r="AB584" s="777"/>
      <c r="AC584" s="20"/>
      <c r="AD584" s="24"/>
      <c r="AE584" s="772"/>
      <c r="AF584" s="29"/>
      <c r="AH584" s="190" t="str">
        <f>IF(AG584&lt;&gt;"",VLOOKUP(AG584,MAGV!$B$6:$G$172,2,0),"")</f>
        <v/>
      </c>
      <c r="AI584" s="44" t="str">
        <f t="shared" si="13"/>
        <v/>
      </c>
    </row>
    <row r="585" spans="1:35" ht="6" customHeight="1" x14ac:dyDescent="0.25">
      <c r="A585" s="367"/>
      <c r="B585" s="102"/>
      <c r="C585" s="994" t="s">
        <v>547</v>
      </c>
      <c r="D585" s="78" t="str">
        <f>AG581&amp;".5"</f>
        <v>X23.5</v>
      </c>
      <c r="E585" s="25" t="s">
        <v>6613</v>
      </c>
      <c r="F585" s="26">
        <v>3</v>
      </c>
      <c r="G585" s="26"/>
      <c r="H585" s="770"/>
      <c r="I585" s="733" t="s">
        <v>6613</v>
      </c>
      <c r="J585" s="28">
        <v>3</v>
      </c>
      <c r="K585" s="770"/>
      <c r="L585" s="29"/>
      <c r="M585" s="25" t="s">
        <v>6613</v>
      </c>
      <c r="N585" s="28">
        <v>3</v>
      </c>
      <c r="O585" s="26"/>
      <c r="P585" s="29"/>
      <c r="Q585" s="733"/>
      <c r="R585" s="27"/>
      <c r="S585" s="26"/>
      <c r="T585" s="29"/>
      <c r="U585" s="733"/>
      <c r="V585" s="27"/>
      <c r="W585" s="26"/>
      <c r="X585" s="29"/>
      <c r="Y585" s="25"/>
      <c r="Z585" s="33"/>
      <c r="AA585" s="778"/>
      <c r="AB585" s="779"/>
      <c r="AC585" s="25"/>
      <c r="AD585" s="27"/>
      <c r="AE585" s="26"/>
      <c r="AF585" s="29"/>
      <c r="AH585" s="190" t="str">
        <f>IF(AG585&lt;&gt;"",VLOOKUP(AG585,MAGV!$B$6:$G$172,2,0),"")</f>
        <v/>
      </c>
      <c r="AI585" s="44" t="str">
        <f t="shared" si="13"/>
        <v/>
      </c>
    </row>
    <row r="586" spans="1:35" ht="6" customHeight="1" x14ac:dyDescent="0.25">
      <c r="A586" s="367"/>
      <c r="B586" s="102"/>
      <c r="C586" s="994"/>
      <c r="D586" s="78" t="str">
        <f>AG581&amp;".6"</f>
        <v>X23.6</v>
      </c>
      <c r="E586" s="25"/>
      <c r="F586" s="26"/>
      <c r="G586" s="783" t="s">
        <v>8437</v>
      </c>
      <c r="H586" s="770"/>
      <c r="I586" s="25"/>
      <c r="J586" s="28"/>
      <c r="K586" s="784" t="s">
        <v>8437</v>
      </c>
      <c r="L586" s="29"/>
      <c r="M586" s="25"/>
      <c r="N586" s="28"/>
      <c r="O586" s="783" t="s">
        <v>8437</v>
      </c>
      <c r="P586" s="29"/>
      <c r="Q586" s="25"/>
      <c r="R586" s="27"/>
      <c r="S586" s="783"/>
      <c r="T586" s="29"/>
      <c r="U586" s="25"/>
      <c r="V586" s="27"/>
      <c r="W586" s="783"/>
      <c r="X586" s="29"/>
      <c r="Y586" s="25"/>
      <c r="Z586" s="33"/>
      <c r="AA586" s="793"/>
      <c r="AB586" s="779"/>
      <c r="AC586" s="25"/>
      <c r="AD586" s="27"/>
      <c r="AE586" s="783"/>
      <c r="AF586" s="29"/>
      <c r="AH586" s="190" t="str">
        <f>IF(AG586&lt;&gt;"",VLOOKUP(AG586,MAGV!$B$6:$G$172,2,0),"")</f>
        <v/>
      </c>
      <c r="AI586" s="44" t="str">
        <f t="shared" si="13"/>
        <v/>
      </c>
    </row>
    <row r="587" spans="1:35" ht="12.65" customHeight="1" x14ac:dyDescent="0.25">
      <c r="A587" s="368">
        <v>21</v>
      </c>
      <c r="B587" s="101" t="str">
        <f>IF(AG587&lt;&gt;"",AH587,"")</f>
        <v>Th.M.Toàn</v>
      </c>
      <c r="C587" s="992" t="s">
        <v>0</v>
      </c>
      <c r="D587" s="79" t="str">
        <f>AG587&amp;".1"</f>
        <v>X25.1</v>
      </c>
      <c r="E587" s="15"/>
      <c r="F587" s="16"/>
      <c r="G587" s="16"/>
      <c r="H587" s="18"/>
      <c r="I587" s="734"/>
      <c r="J587" s="18"/>
      <c r="K587" s="780"/>
      <c r="L587" s="19"/>
      <c r="M587" s="15"/>
      <c r="N587" s="18"/>
      <c r="O587" s="16"/>
      <c r="P587" s="19"/>
      <c r="Q587" s="734"/>
      <c r="R587" s="17"/>
      <c r="S587" s="16"/>
      <c r="T587" s="19"/>
      <c r="U587" s="15"/>
      <c r="V587" s="18"/>
      <c r="W587" s="16"/>
      <c r="X587" s="19"/>
      <c r="Y587" s="734" t="s">
        <v>6637</v>
      </c>
      <c r="Z587" s="18">
        <v>4</v>
      </c>
      <c r="AA587" s="16"/>
      <c r="AB587" s="19"/>
      <c r="AC587" s="15"/>
      <c r="AD587" s="17"/>
      <c r="AE587" s="16"/>
      <c r="AF587" s="19"/>
      <c r="AG587" s="189" t="s">
        <v>273</v>
      </c>
      <c r="AH587" s="190" t="str">
        <f>IF(AG587&lt;&gt;"",VLOOKUP(AG587,MAGV!$B$6:$G$172,2,0),"")</f>
        <v>Th.M.Toàn</v>
      </c>
      <c r="AI587" s="44">
        <f t="shared" si="13"/>
        <v>24</v>
      </c>
    </row>
    <row r="588" spans="1:35" ht="12" customHeight="1" x14ac:dyDescent="0.25">
      <c r="A588" s="367"/>
      <c r="B588" s="104">
        <f>SUM(F587:F592,J587:J592,N587:N592,R587:R592,V587:V592,Z587:Z592,AD587:AD592)</f>
        <v>24</v>
      </c>
      <c r="C588" s="993"/>
      <c r="D588" s="78" t="str">
        <f>AG587&amp;".2"</f>
        <v>X25.2</v>
      </c>
      <c r="E588" s="771"/>
      <c r="F588" s="22"/>
      <c r="G588" s="772"/>
      <c r="H588" s="23"/>
      <c r="I588" s="20"/>
      <c r="J588" s="22"/>
      <c r="K588" s="773"/>
      <c r="L588" s="23"/>
      <c r="M588" s="20"/>
      <c r="N588" s="22"/>
      <c r="O588" s="772"/>
      <c r="P588" s="23"/>
      <c r="Q588" s="20"/>
      <c r="R588" s="24"/>
      <c r="S588" s="772"/>
      <c r="T588" s="23"/>
      <c r="U588" s="20"/>
      <c r="V588" s="24"/>
      <c r="W588" s="772"/>
      <c r="X588" s="23"/>
      <c r="Y588" s="20"/>
      <c r="Z588" s="24"/>
      <c r="AA588" s="772" t="s">
        <v>8437</v>
      </c>
      <c r="AB588" s="23"/>
      <c r="AC588" s="20"/>
      <c r="AD588" s="24"/>
      <c r="AE588" s="772"/>
      <c r="AF588" s="23"/>
      <c r="AH588" s="190" t="str">
        <f>IF(AG588&lt;&gt;"",VLOOKUP(AG588,MAGV!$B$6:$G$172,2,0),"")</f>
        <v/>
      </c>
      <c r="AI588" s="44" t="str">
        <f t="shared" si="13"/>
        <v/>
      </c>
    </row>
    <row r="589" spans="1:35" ht="12.65" customHeight="1" x14ac:dyDescent="0.25">
      <c r="A589" s="367"/>
      <c r="B589" s="102"/>
      <c r="C589" s="990" t="s">
        <v>1</v>
      </c>
      <c r="D589" s="78" t="str">
        <f>AG587&amp;".3"</f>
        <v>X25.3</v>
      </c>
      <c r="E589" s="789"/>
      <c r="F589" s="757"/>
      <c r="G589" s="782"/>
      <c r="H589" s="774"/>
      <c r="I589" s="789" t="s">
        <v>6633</v>
      </c>
      <c r="J589" s="755">
        <v>4</v>
      </c>
      <c r="K589" s="774" t="s">
        <v>571</v>
      </c>
      <c r="L589" s="758"/>
      <c r="M589" s="753" t="s">
        <v>6633</v>
      </c>
      <c r="N589" s="754">
        <v>4</v>
      </c>
      <c r="O589" s="757" t="s">
        <v>571</v>
      </c>
      <c r="P589" s="758"/>
      <c r="Q589" s="789" t="s">
        <v>6633</v>
      </c>
      <c r="R589" s="755">
        <v>4</v>
      </c>
      <c r="S589" s="782" t="s">
        <v>571</v>
      </c>
      <c r="T589" s="758"/>
      <c r="U589" s="789" t="s">
        <v>6637</v>
      </c>
      <c r="V589" s="754">
        <v>4</v>
      </c>
      <c r="W589" s="757"/>
      <c r="X589" s="758"/>
      <c r="Y589" s="789" t="s">
        <v>6637</v>
      </c>
      <c r="Z589" s="754">
        <v>4</v>
      </c>
      <c r="AA589" s="757"/>
      <c r="AB589" s="758"/>
      <c r="AC589" s="753"/>
      <c r="AD589" s="755"/>
      <c r="AE589" s="757"/>
      <c r="AF589" s="29"/>
      <c r="AH589" s="190" t="str">
        <f>IF(AG589&lt;&gt;"",VLOOKUP(AG589,MAGV!$B$6:$G$172,2,0),"")</f>
        <v/>
      </c>
      <c r="AI589" s="44" t="str">
        <f t="shared" si="13"/>
        <v/>
      </c>
    </row>
    <row r="590" spans="1:35" ht="12.65" customHeight="1" x14ac:dyDescent="0.25">
      <c r="A590" s="367"/>
      <c r="B590" s="102"/>
      <c r="C590" s="991"/>
      <c r="D590" s="78" t="str">
        <f>AG587&amp;".4"</f>
        <v>X25.4</v>
      </c>
      <c r="E590" s="20"/>
      <c r="F590" s="21"/>
      <c r="G590" s="772"/>
      <c r="H590" s="775"/>
      <c r="I590" s="20"/>
      <c r="J590" s="22"/>
      <c r="K590" s="773" t="s">
        <v>8391</v>
      </c>
      <c r="L590" s="23"/>
      <c r="M590" s="20"/>
      <c r="N590" s="22"/>
      <c r="O590" s="772" t="s">
        <v>8391</v>
      </c>
      <c r="P590" s="23"/>
      <c r="Q590" s="20"/>
      <c r="R590" s="24"/>
      <c r="S590" s="772" t="s">
        <v>8391</v>
      </c>
      <c r="T590" s="23"/>
      <c r="U590" s="20"/>
      <c r="V590" s="24"/>
      <c r="W590" s="772" t="s">
        <v>8437</v>
      </c>
      <c r="X590" s="23"/>
      <c r="Y590" s="20"/>
      <c r="Z590" s="756"/>
      <c r="AA590" s="776" t="s">
        <v>8437</v>
      </c>
      <c r="AB590" s="777"/>
      <c r="AC590" s="20"/>
      <c r="AD590" s="24"/>
      <c r="AE590" s="772"/>
      <c r="AF590" s="29"/>
      <c r="AH590" s="190" t="str">
        <f>IF(AG590&lt;&gt;"",VLOOKUP(AG590,MAGV!$B$6:$G$172,2,0),"")</f>
        <v/>
      </c>
      <c r="AI590" s="44" t="str">
        <f t="shared" si="13"/>
        <v/>
      </c>
    </row>
    <row r="591" spans="1:35" ht="6" customHeight="1" x14ac:dyDescent="0.25">
      <c r="A591" s="367"/>
      <c r="B591" s="102"/>
      <c r="C591" s="994" t="s">
        <v>547</v>
      </c>
      <c r="D591" s="78" t="str">
        <f>AG587&amp;".5"</f>
        <v>X25.5</v>
      </c>
      <c r="E591" s="25"/>
      <c r="F591" s="26"/>
      <c r="G591" s="783"/>
      <c r="H591" s="770"/>
      <c r="I591" s="25"/>
      <c r="J591" s="28"/>
      <c r="K591" s="770"/>
      <c r="L591" s="29"/>
      <c r="M591" s="25"/>
      <c r="N591" s="28"/>
      <c r="O591" s="26"/>
      <c r="P591" s="29"/>
      <c r="Q591" s="25"/>
      <c r="R591" s="27"/>
      <c r="S591" s="26"/>
      <c r="T591" s="29"/>
      <c r="U591" s="25"/>
      <c r="V591" s="27"/>
      <c r="W591" s="26"/>
      <c r="X591" s="29"/>
      <c r="Y591" s="25"/>
      <c r="Z591" s="33"/>
      <c r="AA591" s="778"/>
      <c r="AB591" s="779"/>
      <c r="AC591" s="25"/>
      <c r="AD591" s="27"/>
      <c r="AE591" s="26"/>
      <c r="AF591" s="29"/>
      <c r="AH591" s="190" t="str">
        <f>IF(AG591&lt;&gt;"",VLOOKUP(AG591,MAGV!$B$6:$G$172,2,0),"")</f>
        <v/>
      </c>
      <c r="AI591" s="44" t="str">
        <f t="shared" si="13"/>
        <v/>
      </c>
    </row>
    <row r="592" spans="1:35" ht="6" customHeight="1" x14ac:dyDescent="0.25">
      <c r="A592" s="367"/>
      <c r="B592" s="102"/>
      <c r="C592" s="994"/>
      <c r="D592" s="78" t="str">
        <f>AG587&amp;".6"</f>
        <v>X25.6</v>
      </c>
      <c r="E592" s="25"/>
      <c r="F592" s="26"/>
      <c r="G592" s="783"/>
      <c r="H592" s="770"/>
      <c r="I592" s="25"/>
      <c r="J592" s="28"/>
      <c r="K592" s="784"/>
      <c r="L592" s="29"/>
      <c r="M592" s="25"/>
      <c r="N592" s="28"/>
      <c r="O592" s="783"/>
      <c r="P592" s="29"/>
      <c r="Q592" s="25"/>
      <c r="R592" s="27"/>
      <c r="S592" s="783"/>
      <c r="T592" s="29"/>
      <c r="U592" s="25"/>
      <c r="V592" s="27"/>
      <c r="W592" s="783"/>
      <c r="X592" s="29"/>
      <c r="Y592" s="25"/>
      <c r="Z592" s="33"/>
      <c r="AA592" s="793"/>
      <c r="AB592" s="779"/>
      <c r="AC592" s="25"/>
      <c r="AD592" s="27"/>
      <c r="AE592" s="783"/>
      <c r="AF592" s="29"/>
      <c r="AH592" s="190" t="str">
        <f>IF(AG592&lt;&gt;"",VLOOKUP(AG592,MAGV!$B$6:$G$172,2,0),"")</f>
        <v/>
      </c>
      <c r="AI592" s="44" t="str">
        <f t="shared" si="13"/>
        <v/>
      </c>
    </row>
    <row r="593" spans="1:35" ht="12.65" customHeight="1" x14ac:dyDescent="0.25">
      <c r="A593" s="368">
        <v>26</v>
      </c>
      <c r="B593" s="101" t="str">
        <f>IF(AG593&lt;&gt;"",AH593,"")</f>
        <v>Th.N.Tuấn</v>
      </c>
      <c r="C593" s="992" t="s">
        <v>0</v>
      </c>
      <c r="D593" s="79" t="str">
        <f>AG593&amp;".1"</f>
        <v>X29.1</v>
      </c>
      <c r="E593" s="15"/>
      <c r="F593" s="16"/>
      <c r="G593" s="16"/>
      <c r="H593" s="18"/>
      <c r="I593" s="15"/>
      <c r="J593" s="18"/>
      <c r="K593" s="780"/>
      <c r="L593" s="19"/>
      <c r="M593" s="15"/>
      <c r="N593" s="18"/>
      <c r="O593" s="16"/>
      <c r="P593" s="19"/>
      <c r="Q593" s="15"/>
      <c r="R593" s="17"/>
      <c r="S593" s="792"/>
      <c r="T593" s="19"/>
      <c r="U593" s="15"/>
      <c r="V593" s="18"/>
      <c r="W593" s="16"/>
      <c r="X593" s="19"/>
      <c r="Y593" s="15" t="s">
        <v>6631</v>
      </c>
      <c r="Z593" s="18">
        <v>4</v>
      </c>
      <c r="AA593" s="16"/>
      <c r="AB593" s="19"/>
      <c r="AC593" s="15"/>
      <c r="AD593" s="17"/>
      <c r="AE593" s="16"/>
      <c r="AF593" s="19"/>
      <c r="AG593" s="189" t="s">
        <v>280</v>
      </c>
      <c r="AH593" s="190" t="str">
        <f>IF(AG593&lt;&gt;"",VLOOKUP(AG593,MAGV!$B$6:$G$172,2,0),"")</f>
        <v>Th.N.Tuấn</v>
      </c>
      <c r="AI593" s="44">
        <f t="shared" si="13"/>
        <v>28</v>
      </c>
    </row>
    <row r="594" spans="1:35" ht="12" customHeight="1" x14ac:dyDescent="0.25">
      <c r="A594" s="367"/>
      <c r="B594" s="104">
        <f>SUM(F593:F598,J593:J598,N593:N598,R593:R598,V593:V598,Z593:Z598,AD593:AD598)</f>
        <v>28</v>
      </c>
      <c r="C594" s="993"/>
      <c r="D594" s="78" t="str">
        <f>AG593&amp;".2"</f>
        <v>X29.2</v>
      </c>
      <c r="E594" s="771"/>
      <c r="F594" s="22"/>
      <c r="G594" s="772"/>
      <c r="H594" s="23"/>
      <c r="I594" s="20"/>
      <c r="J594" s="22"/>
      <c r="K594" s="773"/>
      <c r="L594" s="23"/>
      <c r="M594" s="20"/>
      <c r="N594" s="22"/>
      <c r="O594" s="772"/>
      <c r="P594" s="23"/>
      <c r="Q594" s="20"/>
      <c r="R594" s="24"/>
      <c r="S594" s="772"/>
      <c r="T594" s="23"/>
      <c r="U594" s="20"/>
      <c r="V594" s="24"/>
      <c r="W594" s="772"/>
      <c r="X594" s="23"/>
      <c r="Y594" s="20"/>
      <c r="Z594" s="24"/>
      <c r="AA594" s="772" t="s">
        <v>8593</v>
      </c>
      <c r="AB594" s="23"/>
      <c r="AC594" s="20"/>
      <c r="AD594" s="24"/>
      <c r="AE594" s="772"/>
      <c r="AF594" s="23"/>
      <c r="AH594" s="190" t="str">
        <f>IF(AG594&lt;&gt;"",VLOOKUP(AG594,MAGV!$B$6:$G$172,2,0),"")</f>
        <v/>
      </c>
      <c r="AI594" s="44" t="str">
        <f t="shared" si="13"/>
        <v/>
      </c>
    </row>
    <row r="595" spans="1:35" ht="12.65" customHeight="1" x14ac:dyDescent="0.25">
      <c r="A595" s="367"/>
      <c r="B595" s="102"/>
      <c r="C595" s="990" t="s">
        <v>1</v>
      </c>
      <c r="D595" s="78" t="str">
        <f>AG593&amp;".3"</f>
        <v>X29.3</v>
      </c>
      <c r="E595" s="789" t="s">
        <v>6631</v>
      </c>
      <c r="F595" s="757">
        <v>4</v>
      </c>
      <c r="G595" s="757"/>
      <c r="H595" s="774"/>
      <c r="I595" s="753" t="s">
        <v>6631</v>
      </c>
      <c r="J595" s="755">
        <v>4</v>
      </c>
      <c r="K595" s="774"/>
      <c r="L595" s="758"/>
      <c r="M595" s="753" t="s">
        <v>6631</v>
      </c>
      <c r="N595" s="754">
        <v>4</v>
      </c>
      <c r="O595" s="757"/>
      <c r="P595" s="758"/>
      <c r="Q595" s="753" t="s">
        <v>6631</v>
      </c>
      <c r="R595" s="755">
        <v>4</v>
      </c>
      <c r="S595" s="782"/>
      <c r="T595" s="758"/>
      <c r="U595" s="789" t="s">
        <v>6631</v>
      </c>
      <c r="V595" s="754">
        <v>4</v>
      </c>
      <c r="W595" s="757"/>
      <c r="X595" s="758"/>
      <c r="Y595" s="753" t="s">
        <v>6641</v>
      </c>
      <c r="Z595" s="754">
        <v>4</v>
      </c>
      <c r="AA595" s="757"/>
      <c r="AB595" s="758"/>
      <c r="AC595" s="753"/>
      <c r="AD595" s="755"/>
      <c r="AE595" s="757"/>
      <c r="AF595" s="29"/>
      <c r="AH595" s="190" t="str">
        <f>IF(AG595&lt;&gt;"",VLOOKUP(AG595,MAGV!$B$6:$G$172,2,0),"")</f>
        <v/>
      </c>
      <c r="AI595" s="44" t="str">
        <f t="shared" si="13"/>
        <v/>
      </c>
    </row>
    <row r="596" spans="1:35" ht="12.65" customHeight="1" x14ac:dyDescent="0.25">
      <c r="A596" s="367"/>
      <c r="B596" s="102"/>
      <c r="C596" s="991"/>
      <c r="D596" s="78" t="str">
        <f>AG593&amp;".4"</f>
        <v>X29.4</v>
      </c>
      <c r="E596" s="20"/>
      <c r="F596" s="21"/>
      <c r="G596" s="772" t="s">
        <v>8593</v>
      </c>
      <c r="H596" s="775"/>
      <c r="I596" s="20"/>
      <c r="J596" s="22"/>
      <c r="K596" s="773" t="s">
        <v>8593</v>
      </c>
      <c r="L596" s="23"/>
      <c r="M596" s="20"/>
      <c r="N596" s="22"/>
      <c r="O596" s="772" t="s">
        <v>8593</v>
      </c>
      <c r="P596" s="23"/>
      <c r="Q596" s="20"/>
      <c r="R596" s="24"/>
      <c r="S596" s="772" t="s">
        <v>8593</v>
      </c>
      <c r="T596" s="23"/>
      <c r="U596" s="20"/>
      <c r="V596" s="24"/>
      <c r="W596" s="772" t="s">
        <v>8593</v>
      </c>
      <c r="X596" s="23"/>
      <c r="Y596" s="20"/>
      <c r="Z596" s="756"/>
      <c r="AA596" s="776" t="s">
        <v>8593</v>
      </c>
      <c r="AB596" s="777"/>
      <c r="AC596" s="20"/>
      <c r="AD596" s="24"/>
      <c r="AE596" s="772"/>
      <c r="AF596" s="29"/>
      <c r="AH596" s="190" t="str">
        <f>IF(AG596&lt;&gt;"",VLOOKUP(AG596,MAGV!$B$6:$G$172,2,0),"")</f>
        <v/>
      </c>
      <c r="AI596" s="44" t="str">
        <f t="shared" si="13"/>
        <v/>
      </c>
    </row>
    <row r="597" spans="1:35" ht="11.25" customHeight="1" x14ac:dyDescent="0.25">
      <c r="A597" s="367"/>
      <c r="B597" s="102"/>
      <c r="C597" s="990" t="s">
        <v>547</v>
      </c>
      <c r="D597" s="78" t="str">
        <f>AG593&amp;".5"</f>
        <v>X29.5</v>
      </c>
      <c r="E597" s="25"/>
      <c r="F597" s="26"/>
      <c r="G597" s="26"/>
      <c r="H597" s="770"/>
      <c r="I597" s="25"/>
      <c r="J597" s="28"/>
      <c r="K597" s="770"/>
      <c r="L597" s="29"/>
      <c r="M597" s="25"/>
      <c r="N597" s="28"/>
      <c r="O597" s="26"/>
      <c r="P597" s="29"/>
      <c r="Q597" s="25"/>
      <c r="R597" s="27"/>
      <c r="S597" s="26"/>
      <c r="T597" s="29"/>
      <c r="U597" s="25"/>
      <c r="V597" s="27"/>
      <c r="W597" s="26"/>
      <c r="X597" s="29"/>
      <c r="Y597" s="25"/>
      <c r="Z597" s="33"/>
      <c r="AA597" s="778"/>
      <c r="AB597" s="779"/>
      <c r="AC597" s="25"/>
      <c r="AD597" s="27"/>
      <c r="AE597" s="26"/>
      <c r="AF597" s="29"/>
      <c r="AH597" s="190" t="str">
        <f>IF(AG597&lt;&gt;"",VLOOKUP(AG597,MAGV!$B$6:$G$172,2,0),"")</f>
        <v/>
      </c>
      <c r="AI597" s="44" t="str">
        <f t="shared" si="13"/>
        <v/>
      </c>
    </row>
    <row r="598" spans="1:35" ht="11.25" customHeight="1" x14ac:dyDescent="0.25">
      <c r="A598" s="369"/>
      <c r="B598" s="103"/>
      <c r="C598" s="1005"/>
      <c r="D598" s="78" t="str">
        <f>AG593&amp;".6"</f>
        <v>X29.6</v>
      </c>
      <c r="E598" s="40"/>
      <c r="F598" s="350"/>
      <c r="G598" s="350"/>
      <c r="H598" s="785"/>
      <c r="I598" s="40"/>
      <c r="J598" s="42"/>
      <c r="K598" s="785"/>
      <c r="L598" s="349"/>
      <c r="M598" s="40"/>
      <c r="N598" s="42"/>
      <c r="O598" s="350"/>
      <c r="P598" s="349"/>
      <c r="Q598" s="40"/>
      <c r="R598" s="41"/>
      <c r="S598" s="350"/>
      <c r="T598" s="349"/>
      <c r="U598" s="40"/>
      <c r="V598" s="41"/>
      <c r="W598" s="350"/>
      <c r="X598" s="349"/>
      <c r="Y598" s="40"/>
      <c r="Z598" s="43"/>
      <c r="AA598" s="787"/>
      <c r="AB598" s="788"/>
      <c r="AC598" s="40"/>
      <c r="AD598" s="41"/>
      <c r="AE598" s="350"/>
      <c r="AF598" s="29"/>
      <c r="AH598" s="190"/>
      <c r="AI598" s="44" t="str">
        <f t="shared" si="13"/>
        <v/>
      </c>
    </row>
    <row r="599" spans="1:35" ht="13.5" customHeight="1" x14ac:dyDescent="0.25">
      <c r="A599" s="367"/>
      <c r="B599" s="102"/>
      <c r="C599" s="131"/>
      <c r="D599" s="79" t="str">
        <f>AG599&amp;".1"</f>
        <v>.1</v>
      </c>
      <c r="E599" s="25"/>
      <c r="F599" s="26"/>
      <c r="G599" s="26"/>
      <c r="H599" s="26"/>
      <c r="I599" s="25"/>
      <c r="J599" s="28"/>
      <c r="K599" s="770"/>
      <c r="L599" s="29"/>
      <c r="M599" s="25"/>
      <c r="N599" s="28"/>
      <c r="O599" s="26"/>
      <c r="P599" s="29"/>
      <c r="Q599" s="25"/>
      <c r="R599" s="27"/>
      <c r="S599" s="26"/>
      <c r="T599" s="29"/>
      <c r="U599" s="25"/>
      <c r="V599" s="27"/>
      <c r="W599" s="26"/>
      <c r="X599" s="29"/>
      <c r="Y599" s="25"/>
      <c r="Z599" s="33"/>
      <c r="AA599" s="778"/>
      <c r="AB599" s="779"/>
      <c r="AC599" s="25"/>
      <c r="AD599" s="27"/>
      <c r="AE599" s="26"/>
      <c r="AF599" s="29"/>
      <c r="AH599" s="190"/>
      <c r="AI599" s="44" t="str">
        <f t="shared" si="13"/>
        <v/>
      </c>
    </row>
    <row r="600" spans="1:35" ht="13.5" customHeight="1" x14ac:dyDescent="0.25">
      <c r="A600" s="367"/>
      <c r="B600" s="102"/>
      <c r="C600" s="131"/>
      <c r="D600" s="78" t="str">
        <f>AG599&amp;".2"</f>
        <v>.2</v>
      </c>
      <c r="E600" s="25"/>
      <c r="F600" s="26"/>
      <c r="G600" s="26"/>
      <c r="H600" s="26"/>
      <c r="I600" s="25"/>
      <c r="J600" s="28"/>
      <c r="K600" s="770"/>
      <c r="L600" s="29"/>
      <c r="M600" s="25"/>
      <c r="N600" s="28"/>
      <c r="O600" s="26"/>
      <c r="P600" s="29"/>
      <c r="Q600" s="25"/>
      <c r="R600" s="27"/>
      <c r="S600" s="26"/>
      <c r="T600" s="29"/>
      <c r="U600" s="25"/>
      <c r="V600" s="27"/>
      <c r="W600" s="26"/>
      <c r="X600" s="29"/>
      <c r="Y600" s="25"/>
      <c r="Z600" s="33"/>
      <c r="AA600" s="778"/>
      <c r="AB600" s="779"/>
      <c r="AC600" s="25"/>
      <c r="AD600" s="27"/>
      <c r="AE600" s="26"/>
      <c r="AF600" s="29"/>
      <c r="AH600" s="190"/>
      <c r="AI600" s="44" t="str">
        <f t="shared" si="13"/>
        <v/>
      </c>
    </row>
    <row r="601" spans="1:35" ht="13.5" customHeight="1" x14ac:dyDescent="0.25">
      <c r="A601" s="367"/>
      <c r="B601" s="102"/>
      <c r="C601" s="131"/>
      <c r="D601" s="78" t="str">
        <f>AG599&amp;".3"</f>
        <v>.3</v>
      </c>
      <c r="E601" s="25"/>
      <c r="F601" s="26"/>
      <c r="G601" s="26"/>
      <c r="H601" s="26"/>
      <c r="I601" s="25"/>
      <c r="J601" s="28"/>
      <c r="K601" s="770"/>
      <c r="L601" s="29"/>
      <c r="M601" s="25"/>
      <c r="N601" s="28"/>
      <c r="O601" s="26"/>
      <c r="P601" s="29"/>
      <c r="Q601" s="25"/>
      <c r="R601" s="27"/>
      <c r="S601" s="26"/>
      <c r="T601" s="29"/>
      <c r="U601" s="25"/>
      <c r="V601" s="27"/>
      <c r="W601" s="26"/>
      <c r="X601" s="29"/>
      <c r="Y601" s="25"/>
      <c r="Z601" s="33"/>
      <c r="AA601" s="778"/>
      <c r="AB601" s="779"/>
      <c r="AC601" s="25"/>
      <c r="AD601" s="27"/>
      <c r="AE601" s="26"/>
      <c r="AF601" s="29"/>
      <c r="AH601" s="190"/>
      <c r="AI601" s="44" t="str">
        <f t="shared" si="13"/>
        <v/>
      </c>
    </row>
    <row r="602" spans="1:35" ht="13.5" customHeight="1" x14ac:dyDescent="0.25">
      <c r="A602" s="367"/>
      <c r="B602" s="102"/>
      <c r="C602" s="131"/>
      <c r="D602" s="78" t="str">
        <f>AG599&amp;".4"</f>
        <v>.4</v>
      </c>
      <c r="E602" s="25"/>
      <c r="F602" s="26"/>
      <c r="G602" s="26"/>
      <c r="H602" s="26"/>
      <c r="I602" s="25"/>
      <c r="J602" s="28"/>
      <c r="K602" s="770"/>
      <c r="L602" s="29"/>
      <c r="M602" s="25"/>
      <c r="N602" s="28"/>
      <c r="O602" s="26"/>
      <c r="P602" s="29"/>
      <c r="Q602" s="25"/>
      <c r="R602" s="27"/>
      <c r="S602" s="26"/>
      <c r="T602" s="29"/>
      <c r="U602" s="25"/>
      <c r="V602" s="27"/>
      <c r="W602" s="26"/>
      <c r="X602" s="29"/>
      <c r="Y602" s="25"/>
      <c r="Z602" s="33"/>
      <c r="AA602" s="778"/>
      <c r="AB602" s="779"/>
      <c r="AC602" s="25"/>
      <c r="AD602" s="27"/>
      <c r="AE602" s="26"/>
      <c r="AF602" s="29"/>
      <c r="AH602" s="190"/>
      <c r="AI602" s="44" t="str">
        <f t="shared" si="13"/>
        <v/>
      </c>
    </row>
    <row r="603" spans="1:35" ht="13.5" customHeight="1" x14ac:dyDescent="0.25">
      <c r="A603" s="367"/>
      <c r="B603" s="102"/>
      <c r="C603" s="131"/>
      <c r="D603" s="78" t="str">
        <f>AG599&amp;".5"</f>
        <v>.5</v>
      </c>
      <c r="E603" s="25"/>
      <c r="F603" s="26"/>
      <c r="G603" s="26"/>
      <c r="H603" s="26"/>
      <c r="I603" s="25"/>
      <c r="J603" s="28"/>
      <c r="K603" s="770"/>
      <c r="L603" s="29"/>
      <c r="M603" s="25"/>
      <c r="N603" s="28"/>
      <c r="O603" s="26"/>
      <c r="P603" s="29"/>
      <c r="Q603" s="25"/>
      <c r="R603" s="27"/>
      <c r="S603" s="26"/>
      <c r="T603" s="29"/>
      <c r="U603" s="25"/>
      <c r="V603" s="27"/>
      <c r="W603" s="26"/>
      <c r="X603" s="29"/>
      <c r="Y603" s="25"/>
      <c r="Z603" s="33"/>
      <c r="AA603" s="778"/>
      <c r="AB603" s="779"/>
      <c r="AC603" s="25"/>
      <c r="AD603" s="27"/>
      <c r="AE603" s="26"/>
      <c r="AF603" s="29"/>
      <c r="AH603" s="190"/>
      <c r="AI603" s="44" t="str">
        <f t="shared" si="13"/>
        <v/>
      </c>
    </row>
    <row r="604" spans="1:35" ht="3" customHeight="1" x14ac:dyDescent="0.25">
      <c r="A604" s="367"/>
      <c r="B604" s="102"/>
      <c r="C604" s="131"/>
      <c r="D604" s="78" t="str">
        <f>AG599&amp;".6"</f>
        <v>.6</v>
      </c>
      <c r="E604" s="25"/>
      <c r="F604" s="26"/>
      <c r="G604" s="26"/>
      <c r="H604" s="26"/>
      <c r="I604" s="25"/>
      <c r="J604" s="28"/>
      <c r="K604" s="770"/>
      <c r="L604" s="29"/>
      <c r="M604" s="25"/>
      <c r="N604" s="28"/>
      <c r="O604" s="26"/>
      <c r="P604" s="29"/>
      <c r="Q604" s="25"/>
      <c r="R604" s="27"/>
      <c r="S604" s="26"/>
      <c r="T604" s="29"/>
      <c r="U604" s="25"/>
      <c r="V604" s="27"/>
      <c r="W604" s="26"/>
      <c r="X604" s="29"/>
      <c r="Y604" s="25"/>
      <c r="Z604" s="33"/>
      <c r="AA604" s="778"/>
      <c r="AB604" s="779"/>
      <c r="AC604" s="25"/>
      <c r="AD604" s="27"/>
      <c r="AE604" s="26"/>
      <c r="AF604" s="29"/>
      <c r="AH604" s="190"/>
      <c r="AI604" s="44" t="str">
        <f t="shared" si="13"/>
        <v/>
      </c>
    </row>
    <row r="605" spans="1:35" ht="12.65" customHeight="1" x14ac:dyDescent="0.25">
      <c r="A605" s="368">
        <v>1</v>
      </c>
      <c r="B605" s="101" t="str">
        <f>IF(AG605&lt;&gt;"",AH605,"")</f>
        <v>C.K.Anh</v>
      </c>
      <c r="C605" s="992" t="s">
        <v>0</v>
      </c>
      <c r="D605" s="79" t="str">
        <f>AG605&amp;".1"</f>
        <v>K01.1</v>
      </c>
      <c r="E605" s="15"/>
      <c r="F605" s="16"/>
      <c r="G605" s="16"/>
      <c r="H605" s="18"/>
      <c r="I605" s="15"/>
      <c r="J605" s="18"/>
      <c r="K605" s="780"/>
      <c r="L605" s="19"/>
      <c r="M605" s="15"/>
      <c r="N605" s="18"/>
      <c r="O605" s="16"/>
      <c r="P605" s="19"/>
      <c r="Q605" s="15" t="s">
        <v>7373</v>
      </c>
      <c r="R605" s="17">
        <v>4</v>
      </c>
      <c r="S605" s="16"/>
      <c r="T605" s="19"/>
      <c r="U605" s="15" t="s">
        <v>7373</v>
      </c>
      <c r="V605" s="18">
        <v>4</v>
      </c>
      <c r="W605" s="16"/>
      <c r="X605" s="19"/>
      <c r="Y605" s="15"/>
      <c r="Z605" s="18"/>
      <c r="AA605" s="16"/>
      <c r="AB605" s="19"/>
      <c r="AC605" s="15" t="s">
        <v>6634</v>
      </c>
      <c r="AD605" s="17">
        <v>4</v>
      </c>
      <c r="AE605" s="16"/>
      <c r="AF605" s="19"/>
      <c r="AG605" s="189" t="s">
        <v>282</v>
      </c>
      <c r="AH605" s="190" t="str">
        <f>IF(AG605&lt;&gt;"",VLOOKUP(AG605,MAGV!$B$6:$G$172,2,0),"")</f>
        <v>C.K.Anh</v>
      </c>
      <c r="AI605" s="44">
        <f t="shared" si="13"/>
        <v>28</v>
      </c>
    </row>
    <row r="606" spans="1:35" ht="12" customHeight="1" x14ac:dyDescent="0.25">
      <c r="A606" s="367"/>
      <c r="B606" s="104">
        <f>SUM(F605:F610,J605:J610,N605:N610,R605:R610,V605:V610,Z605:Z610,AD605:AD610)</f>
        <v>28</v>
      </c>
      <c r="C606" s="993"/>
      <c r="D606" s="78" t="str">
        <f>AG605&amp;".2"</f>
        <v>K01.2</v>
      </c>
      <c r="E606" s="771"/>
      <c r="F606" s="22"/>
      <c r="G606" s="772"/>
      <c r="H606" s="23"/>
      <c r="I606" s="20"/>
      <c r="J606" s="22"/>
      <c r="K606" s="773"/>
      <c r="L606" s="23"/>
      <c r="M606" s="20"/>
      <c r="N606" s="22"/>
      <c r="O606" s="772"/>
      <c r="P606" s="23"/>
      <c r="Q606" s="20"/>
      <c r="R606" s="24"/>
      <c r="S606" s="772" t="s">
        <v>8413</v>
      </c>
      <c r="T606" s="23"/>
      <c r="U606" s="20"/>
      <c r="V606" s="24"/>
      <c r="W606" s="772" t="s">
        <v>8413</v>
      </c>
      <c r="X606" s="23"/>
      <c r="Y606" s="20"/>
      <c r="Z606" s="24"/>
      <c r="AA606" s="772"/>
      <c r="AB606" s="23"/>
      <c r="AC606" s="20"/>
      <c r="AD606" s="24"/>
      <c r="AE606" s="801" t="s">
        <v>10009</v>
      </c>
      <c r="AF606" s="23"/>
      <c r="AH606" s="190" t="str">
        <f>IF(AG606&lt;&gt;"",VLOOKUP(AG606,MAGV!$B$6:$G$172,2,0),"")</f>
        <v/>
      </c>
      <c r="AI606" s="44" t="str">
        <f t="shared" si="13"/>
        <v/>
      </c>
    </row>
    <row r="607" spans="1:35" ht="12.65" customHeight="1" x14ac:dyDescent="0.25">
      <c r="A607" s="367"/>
      <c r="B607" s="102"/>
      <c r="C607" s="990" t="s">
        <v>1</v>
      </c>
      <c r="D607" s="78" t="str">
        <f>AG605&amp;".3"</f>
        <v>K01.3</v>
      </c>
      <c r="E607" s="753"/>
      <c r="F607" s="757"/>
      <c r="G607" s="757"/>
      <c r="H607" s="774"/>
      <c r="I607" s="753"/>
      <c r="J607" s="755"/>
      <c r="K607" s="774"/>
      <c r="L607" s="758"/>
      <c r="M607" s="753" t="s">
        <v>6661</v>
      </c>
      <c r="N607" s="754">
        <v>4</v>
      </c>
      <c r="O607" s="757"/>
      <c r="P607" s="758"/>
      <c r="Q607" s="753" t="s">
        <v>6661</v>
      </c>
      <c r="R607" s="755">
        <v>4</v>
      </c>
      <c r="S607" s="757"/>
      <c r="T607" s="758"/>
      <c r="U607" s="753" t="s">
        <v>6661</v>
      </c>
      <c r="V607" s="754">
        <v>4</v>
      </c>
      <c r="W607" s="757"/>
      <c r="X607" s="758"/>
      <c r="Y607" s="753"/>
      <c r="Z607" s="754"/>
      <c r="AA607" s="757"/>
      <c r="AB607" s="758"/>
      <c r="AC607" s="753" t="s">
        <v>6634</v>
      </c>
      <c r="AD607" s="755">
        <v>4</v>
      </c>
      <c r="AE607" s="757"/>
      <c r="AF607" s="29"/>
      <c r="AH607" s="190" t="str">
        <f>IF(AG607&lt;&gt;"",VLOOKUP(AG607,MAGV!$B$6:$G$172,2,0),"")</f>
        <v/>
      </c>
      <c r="AI607" s="44" t="str">
        <f t="shared" si="13"/>
        <v/>
      </c>
    </row>
    <row r="608" spans="1:35" ht="12.65" customHeight="1" x14ac:dyDescent="0.25">
      <c r="A608" s="367"/>
      <c r="B608" s="102"/>
      <c r="C608" s="991"/>
      <c r="D608" s="78" t="str">
        <f>AG605&amp;".4"</f>
        <v>K01.4</v>
      </c>
      <c r="E608" s="20"/>
      <c r="F608" s="21"/>
      <c r="G608" s="801"/>
      <c r="H608" s="775"/>
      <c r="I608" s="20"/>
      <c r="J608" s="22"/>
      <c r="K608" s="773"/>
      <c r="L608" s="23"/>
      <c r="M608" s="20"/>
      <c r="N608" s="22"/>
      <c r="O608" s="772" t="s">
        <v>8385</v>
      </c>
      <c r="P608" s="23"/>
      <c r="Q608" s="20"/>
      <c r="R608" s="24"/>
      <c r="S608" s="772" t="s">
        <v>8385</v>
      </c>
      <c r="T608" s="23"/>
      <c r="U608" s="20"/>
      <c r="V608" s="24"/>
      <c r="W608" s="772" t="s">
        <v>8385</v>
      </c>
      <c r="X608" s="23"/>
      <c r="Y608" s="20"/>
      <c r="Z608" s="756"/>
      <c r="AA608" s="776"/>
      <c r="AB608" s="777"/>
      <c r="AC608" s="20"/>
      <c r="AD608" s="24"/>
      <c r="AE608" s="801" t="s">
        <v>10009</v>
      </c>
      <c r="AF608" s="29"/>
      <c r="AH608" s="190" t="str">
        <f>IF(AG608&lt;&gt;"",VLOOKUP(AG608,MAGV!$B$6:$G$172,2,0),"")</f>
        <v/>
      </c>
      <c r="AI608" s="44" t="str">
        <f t="shared" si="13"/>
        <v/>
      </c>
    </row>
    <row r="609" spans="1:35" ht="12.65" customHeight="1" x14ac:dyDescent="0.25">
      <c r="A609" s="367"/>
      <c r="B609" s="102"/>
      <c r="C609" s="994" t="s">
        <v>547</v>
      </c>
      <c r="D609" s="78" t="str">
        <f>AG605&amp;".5"</f>
        <v>K01.5</v>
      </c>
      <c r="E609" s="25"/>
      <c r="F609" s="26"/>
      <c r="G609" s="26"/>
      <c r="H609" s="770"/>
      <c r="I609" s="25"/>
      <c r="J609" s="28"/>
      <c r="K609" s="770"/>
      <c r="L609" s="29"/>
      <c r="M609" s="25"/>
      <c r="N609" s="28"/>
      <c r="O609" s="26"/>
      <c r="P609" s="29"/>
      <c r="Q609" s="25"/>
      <c r="R609" s="27"/>
      <c r="S609" s="783"/>
      <c r="T609" s="29"/>
      <c r="U609" s="25"/>
      <c r="V609" s="27"/>
      <c r="W609" s="26"/>
      <c r="X609" s="29"/>
      <c r="Y609" s="25"/>
      <c r="Z609" s="33"/>
      <c r="AA609" s="778"/>
      <c r="AB609" s="779"/>
      <c r="AC609" s="25"/>
      <c r="AD609" s="27"/>
      <c r="AE609" s="26"/>
      <c r="AF609" s="29"/>
      <c r="AH609" s="190" t="str">
        <f>IF(AG609&lt;&gt;"",VLOOKUP(AG609,MAGV!$B$6:$G$172,2,0),"")</f>
        <v/>
      </c>
      <c r="AI609" s="44" t="str">
        <f t="shared" si="13"/>
        <v/>
      </c>
    </row>
    <row r="610" spans="1:35" ht="12" customHeight="1" x14ac:dyDescent="0.25">
      <c r="A610" s="367"/>
      <c r="B610" s="102"/>
      <c r="C610" s="994"/>
      <c r="D610" s="78" t="str">
        <f>AG605&amp;".6"</f>
        <v>K01.6</v>
      </c>
      <c r="E610" s="25"/>
      <c r="F610" s="26"/>
      <c r="G610" s="794"/>
      <c r="H610" s="770"/>
      <c r="I610" s="25"/>
      <c r="J610" s="28"/>
      <c r="K610" s="784"/>
      <c r="L610" s="29"/>
      <c r="M610" s="25"/>
      <c r="N610" s="28"/>
      <c r="O610" s="783"/>
      <c r="P610" s="29"/>
      <c r="Q610" s="25"/>
      <c r="R610" s="27"/>
      <c r="S610" s="783"/>
      <c r="T610" s="29"/>
      <c r="U610" s="25"/>
      <c r="V610" s="27"/>
      <c r="W610" s="794"/>
      <c r="X610" s="29"/>
      <c r="Y610" s="25"/>
      <c r="Z610" s="33"/>
      <c r="AA610" s="793"/>
      <c r="AB610" s="779"/>
      <c r="AC610" s="25"/>
      <c r="AD610" s="27"/>
      <c r="AE610" s="783"/>
      <c r="AF610" s="29"/>
      <c r="AH610" s="190" t="str">
        <f>IF(AG610&lt;&gt;"",VLOOKUP(AG610,MAGV!$B$6:$G$172,2,0),"")</f>
        <v/>
      </c>
      <c r="AI610" s="44" t="str">
        <f t="shared" si="13"/>
        <v/>
      </c>
    </row>
    <row r="611" spans="1:35" ht="12.65" customHeight="1" x14ac:dyDescent="0.25">
      <c r="A611" s="368">
        <v>4</v>
      </c>
      <c r="B611" s="101" t="str">
        <f>IF(AG611&lt;&gt;"",AH611,"")</f>
        <v>C.Duyên</v>
      </c>
      <c r="C611" s="1003" t="s">
        <v>0</v>
      </c>
      <c r="D611" s="79" t="str">
        <f>AG611&amp;".1"</f>
        <v>K02.1</v>
      </c>
      <c r="E611" s="15" t="s">
        <v>10041</v>
      </c>
      <c r="F611" s="16">
        <v>5</v>
      </c>
      <c r="G611" s="16"/>
      <c r="H611" s="18"/>
      <c r="I611" s="15" t="s">
        <v>10041</v>
      </c>
      <c r="J611" s="18">
        <v>5</v>
      </c>
      <c r="K611" s="780"/>
      <c r="L611" s="19"/>
      <c r="M611" s="15" t="s">
        <v>10041</v>
      </c>
      <c r="N611" s="18">
        <v>5</v>
      </c>
      <c r="O611" s="16"/>
      <c r="P611" s="19"/>
      <c r="Q611" s="15" t="s">
        <v>10041</v>
      </c>
      <c r="R611" s="17">
        <v>5</v>
      </c>
      <c r="S611" s="16"/>
      <c r="T611" s="19"/>
      <c r="U611" s="15" t="s">
        <v>10041</v>
      </c>
      <c r="V611" s="18">
        <v>5</v>
      </c>
      <c r="W611" s="16"/>
      <c r="X611" s="19"/>
      <c r="Y611" s="15" t="s">
        <v>10041</v>
      </c>
      <c r="Z611" s="18">
        <v>5</v>
      </c>
      <c r="AA611" s="16"/>
      <c r="AB611" s="19"/>
      <c r="AC611" s="15" t="s">
        <v>7206</v>
      </c>
      <c r="AD611" s="17">
        <v>5</v>
      </c>
      <c r="AE611" s="16"/>
      <c r="AF611" s="19"/>
      <c r="AG611" s="189" t="s">
        <v>287</v>
      </c>
      <c r="AH611" s="190" t="str">
        <f>IF(AG611&lt;&gt;"",VLOOKUP(AG611,MAGV!$B$6:$G$172,2,0),"")</f>
        <v>C.Duyên</v>
      </c>
      <c r="AI611" s="44">
        <f t="shared" si="13"/>
        <v>79</v>
      </c>
    </row>
    <row r="612" spans="1:35" ht="12" customHeight="1" x14ac:dyDescent="0.25">
      <c r="A612" s="367"/>
      <c r="B612" s="104">
        <f>SUM(F611:F616,J611:J616,N611:N616,R611:R616,V611:V616,Z611:Z616,AD611:AD616)</f>
        <v>79</v>
      </c>
      <c r="C612" s="991"/>
      <c r="D612" s="78" t="str">
        <f>AG611&amp;".2"</f>
        <v>K02.2</v>
      </c>
      <c r="E612" s="771"/>
      <c r="F612" s="22"/>
      <c r="G612" s="772" t="s">
        <v>8387</v>
      </c>
      <c r="H612" s="23"/>
      <c r="I612" s="20"/>
      <c r="J612" s="22"/>
      <c r="K612" s="773" t="s">
        <v>8387</v>
      </c>
      <c r="L612" s="23"/>
      <c r="M612" s="20"/>
      <c r="N612" s="22"/>
      <c r="O612" s="772" t="s">
        <v>8387</v>
      </c>
      <c r="P612" s="23"/>
      <c r="Q612" s="20"/>
      <c r="R612" s="24"/>
      <c r="S612" s="772" t="s">
        <v>8387</v>
      </c>
      <c r="T612" s="23"/>
      <c r="U612" s="20"/>
      <c r="V612" s="24"/>
      <c r="W612" s="772" t="s">
        <v>8387</v>
      </c>
      <c r="X612" s="23"/>
      <c r="Y612" s="20"/>
      <c r="Z612" s="24"/>
      <c r="AA612" s="801" t="s">
        <v>8387</v>
      </c>
      <c r="AB612" s="23"/>
      <c r="AC612" s="20"/>
      <c r="AD612" s="24"/>
      <c r="AE612" s="772" t="s">
        <v>6655</v>
      </c>
      <c r="AF612" s="23"/>
      <c r="AH612" s="190" t="str">
        <f>IF(AG612&lt;&gt;"",VLOOKUP(AG612,MAGV!$B$6:$G$172,2,0),"")</f>
        <v/>
      </c>
      <c r="AI612" s="44" t="str">
        <f t="shared" si="13"/>
        <v/>
      </c>
    </row>
    <row r="613" spans="1:35" ht="12.65" customHeight="1" x14ac:dyDescent="0.25">
      <c r="A613" s="367"/>
      <c r="B613" s="102"/>
      <c r="C613" s="990" t="s">
        <v>1</v>
      </c>
      <c r="D613" s="78" t="str">
        <f>AG611&amp;".3"</f>
        <v>K02.3</v>
      </c>
      <c r="E613" s="753" t="s">
        <v>6627</v>
      </c>
      <c r="F613" s="757">
        <v>4</v>
      </c>
      <c r="G613" s="757"/>
      <c r="H613" s="774"/>
      <c r="I613" s="753" t="s">
        <v>6627</v>
      </c>
      <c r="J613" s="755">
        <v>4</v>
      </c>
      <c r="K613" s="774"/>
      <c r="L613" s="758"/>
      <c r="M613" s="753" t="s">
        <v>6627</v>
      </c>
      <c r="N613" s="754">
        <v>4</v>
      </c>
      <c r="O613" s="757"/>
      <c r="P613" s="758"/>
      <c r="Q613" s="753" t="s">
        <v>6627</v>
      </c>
      <c r="R613" s="755">
        <v>4</v>
      </c>
      <c r="S613" s="757"/>
      <c r="T613" s="758"/>
      <c r="U613" s="753"/>
      <c r="V613" s="754"/>
      <c r="W613" s="782"/>
      <c r="X613" s="758"/>
      <c r="Y613" s="753" t="s">
        <v>10041</v>
      </c>
      <c r="Z613" s="754">
        <v>5</v>
      </c>
      <c r="AA613" s="757"/>
      <c r="AB613" s="758"/>
      <c r="AC613" s="753" t="s">
        <v>7206</v>
      </c>
      <c r="AD613" s="755">
        <v>5</v>
      </c>
      <c r="AE613" s="757"/>
      <c r="AF613" s="29"/>
      <c r="AH613" s="190" t="str">
        <f>IF(AG613&lt;&gt;"",VLOOKUP(AG613,MAGV!$B$6:$G$172,2,0),"")</f>
        <v/>
      </c>
      <c r="AI613" s="44" t="str">
        <f t="shared" si="13"/>
        <v/>
      </c>
    </row>
    <row r="614" spans="1:35" ht="12.65" customHeight="1" x14ac:dyDescent="0.25">
      <c r="A614" s="367"/>
      <c r="B614" s="102"/>
      <c r="C614" s="991"/>
      <c r="D614" s="78" t="str">
        <f>AG611&amp;".4"</f>
        <v>K02.4</v>
      </c>
      <c r="E614" s="20"/>
      <c r="F614" s="21"/>
      <c r="G614" s="801" t="s">
        <v>10127</v>
      </c>
      <c r="H614" s="775"/>
      <c r="I614" s="20"/>
      <c r="J614" s="22"/>
      <c r="K614" s="816" t="s">
        <v>10127</v>
      </c>
      <c r="L614" s="23"/>
      <c r="M614" s="20"/>
      <c r="N614" s="22"/>
      <c r="O614" s="772" t="s">
        <v>10127</v>
      </c>
      <c r="P614" s="23"/>
      <c r="Q614" s="20"/>
      <c r="R614" s="24"/>
      <c r="S614" s="772" t="s">
        <v>10127</v>
      </c>
      <c r="T614" s="23"/>
      <c r="U614" s="20"/>
      <c r="V614" s="24"/>
      <c r="W614" s="801"/>
      <c r="X614" s="23"/>
      <c r="Y614" s="20"/>
      <c r="Z614" s="756"/>
      <c r="AA614" s="806" t="s">
        <v>8387</v>
      </c>
      <c r="AB614" s="777"/>
      <c r="AC614" s="20"/>
      <c r="AD614" s="24"/>
      <c r="AE614" s="772" t="s">
        <v>6655</v>
      </c>
      <c r="AF614" s="29"/>
      <c r="AH614" s="190" t="str">
        <f>IF(AG614&lt;&gt;"",VLOOKUP(AG614,MAGV!$B$6:$G$172,2,0),"")</f>
        <v/>
      </c>
      <c r="AI614" s="44" t="str">
        <f t="shared" si="13"/>
        <v/>
      </c>
    </row>
    <row r="615" spans="1:35" ht="9" customHeight="1" x14ac:dyDescent="0.25">
      <c r="A615" s="367"/>
      <c r="B615" s="102"/>
      <c r="C615" s="990" t="s">
        <v>547</v>
      </c>
      <c r="D615" s="78" t="str">
        <f>AG611&amp;".5"</f>
        <v>K02.5</v>
      </c>
      <c r="E615" s="25" t="s">
        <v>7206</v>
      </c>
      <c r="F615" s="26">
        <v>3</v>
      </c>
      <c r="G615" s="26"/>
      <c r="H615" s="770"/>
      <c r="I615" s="25" t="s">
        <v>7206</v>
      </c>
      <c r="J615" s="28">
        <v>3</v>
      </c>
      <c r="K615" s="770"/>
      <c r="L615" s="29"/>
      <c r="M615" s="25" t="s">
        <v>7206</v>
      </c>
      <c r="N615" s="28">
        <v>3</v>
      </c>
      <c r="O615" s="26"/>
      <c r="P615" s="29"/>
      <c r="Q615" s="25" t="s">
        <v>7206</v>
      </c>
      <c r="R615" s="27">
        <v>3</v>
      </c>
      <c r="S615" s="26"/>
      <c r="T615" s="29"/>
      <c r="U615" s="25" t="s">
        <v>7206</v>
      </c>
      <c r="V615" s="27">
        <v>3</v>
      </c>
      <c r="W615" s="26"/>
      <c r="X615" s="29"/>
      <c r="Y615" s="25" t="s">
        <v>7206</v>
      </c>
      <c r="Z615" s="33">
        <v>3</v>
      </c>
      <c r="AA615" s="778"/>
      <c r="AB615" s="779"/>
      <c r="AC615" s="25"/>
      <c r="AD615" s="27"/>
      <c r="AE615" s="26"/>
      <c r="AF615" s="29"/>
      <c r="AH615" s="190" t="str">
        <f>IF(AG615&lt;&gt;"",VLOOKUP(AG615,MAGV!$B$6:$G$172,2,0),"")</f>
        <v/>
      </c>
      <c r="AI615" s="44" t="str">
        <f t="shared" si="13"/>
        <v/>
      </c>
    </row>
    <row r="616" spans="1:35" ht="9" customHeight="1" x14ac:dyDescent="0.25">
      <c r="A616" s="367"/>
      <c r="B616" s="102"/>
      <c r="C616" s="1002"/>
      <c r="D616" s="78" t="str">
        <f>AG611&amp;".6"</f>
        <v>K02.6</v>
      </c>
      <c r="E616" s="25"/>
      <c r="F616" s="26"/>
      <c r="G616" s="783" t="s">
        <v>6655</v>
      </c>
      <c r="H616" s="770"/>
      <c r="I616" s="25"/>
      <c r="J616" s="28"/>
      <c r="K616" s="784" t="s">
        <v>6655</v>
      </c>
      <c r="L616" s="29"/>
      <c r="M616" s="25"/>
      <c r="N616" s="28"/>
      <c r="O616" s="783" t="s">
        <v>6655</v>
      </c>
      <c r="P616" s="29"/>
      <c r="Q616" s="25"/>
      <c r="R616" s="27"/>
      <c r="S616" s="783" t="s">
        <v>6655</v>
      </c>
      <c r="T616" s="29"/>
      <c r="U616" s="25"/>
      <c r="V616" s="27"/>
      <c r="W616" s="783" t="s">
        <v>6655</v>
      </c>
      <c r="X616" s="29"/>
      <c r="Y616" s="25"/>
      <c r="Z616" s="33"/>
      <c r="AA616" s="793" t="s">
        <v>6655</v>
      </c>
      <c r="AB616" s="779"/>
      <c r="AC616" s="25"/>
      <c r="AD616" s="27"/>
      <c r="AE616" s="783"/>
      <c r="AF616" s="29"/>
      <c r="AH616" s="190" t="str">
        <f>IF(AG616&lt;&gt;"",VLOOKUP(AG616,MAGV!$B$6:$G$172,2,0),"")</f>
        <v/>
      </c>
      <c r="AI616" s="44" t="str">
        <f t="shared" si="13"/>
        <v/>
      </c>
    </row>
    <row r="617" spans="1:35" ht="12.65" customHeight="1" x14ac:dyDescent="0.25">
      <c r="A617" s="368">
        <v>5</v>
      </c>
      <c r="B617" s="101" t="str">
        <f>IF(AG617&lt;&gt;"",AH617,"")</f>
        <v>C.Giang</v>
      </c>
      <c r="C617" s="1003" t="s">
        <v>0</v>
      </c>
      <c r="D617" s="79" t="str">
        <f>AG617&amp;".1"</f>
        <v>K04.1</v>
      </c>
      <c r="E617" s="15"/>
      <c r="F617" s="16"/>
      <c r="G617" s="16"/>
      <c r="H617" s="18"/>
      <c r="I617" s="15"/>
      <c r="J617" s="18"/>
      <c r="K617" s="780"/>
      <c r="L617" s="19"/>
      <c r="M617" s="15"/>
      <c r="N617" s="18"/>
      <c r="O617" s="16"/>
      <c r="P617" s="19"/>
      <c r="Q617" s="15"/>
      <c r="R617" s="17"/>
      <c r="S617" s="16"/>
      <c r="T617" s="19"/>
      <c r="U617" s="15"/>
      <c r="V617" s="18"/>
      <c r="W617" s="16"/>
      <c r="X617" s="19"/>
      <c r="Y617" s="15" t="s">
        <v>6619</v>
      </c>
      <c r="Z617" s="18">
        <v>5</v>
      </c>
      <c r="AA617" s="16"/>
      <c r="AB617" s="19"/>
      <c r="AC617" s="15" t="s">
        <v>6629</v>
      </c>
      <c r="AD617" s="17">
        <v>5</v>
      </c>
      <c r="AE617" s="16"/>
      <c r="AF617" s="19"/>
      <c r="AG617" s="189" t="s">
        <v>290</v>
      </c>
      <c r="AH617" s="190" t="str">
        <f>IF(AG617&lt;&gt;"",VLOOKUP(AG617,MAGV!$B$6:$G$172,2,0),"")</f>
        <v>C.Giang</v>
      </c>
      <c r="AI617" s="44">
        <f t="shared" si="13"/>
        <v>63</v>
      </c>
    </row>
    <row r="618" spans="1:35" ht="12" customHeight="1" x14ac:dyDescent="0.25">
      <c r="A618" s="367"/>
      <c r="B618" s="104">
        <f>SUM(F617:F622,J617:J622,N617:N622,R617:R622,V617:V622,Z617:Z622,AD617:AD622)</f>
        <v>63</v>
      </c>
      <c r="C618" s="991"/>
      <c r="D618" s="78" t="str">
        <f>AG617&amp;".2"</f>
        <v>K04.2</v>
      </c>
      <c r="E618" s="771"/>
      <c r="F618" s="22"/>
      <c r="G618" s="772"/>
      <c r="H618" s="23"/>
      <c r="I618" s="20"/>
      <c r="J618" s="22"/>
      <c r="K618" s="773"/>
      <c r="L618" s="23"/>
      <c r="M618" s="20"/>
      <c r="N618" s="22"/>
      <c r="O618" s="772"/>
      <c r="P618" s="23"/>
      <c r="Q618" s="20"/>
      <c r="R618" s="24"/>
      <c r="S618" s="772"/>
      <c r="T618" s="23"/>
      <c r="U618" s="20"/>
      <c r="V618" s="24"/>
      <c r="W618" s="772"/>
      <c r="X618" s="23"/>
      <c r="Y618" s="20"/>
      <c r="Z618" s="24"/>
      <c r="AA618" s="772" t="s">
        <v>8388</v>
      </c>
      <c r="AB618" s="23"/>
      <c r="AC618" s="20"/>
      <c r="AD618" s="24"/>
      <c r="AE618" s="772" t="s">
        <v>10059</v>
      </c>
      <c r="AF618" s="23"/>
      <c r="AH618" s="190" t="str">
        <f>IF(AG618&lt;&gt;"",VLOOKUP(AG618,MAGV!$B$6:$G$172,2,0),"")</f>
        <v/>
      </c>
      <c r="AI618" s="44" t="str">
        <f t="shared" si="13"/>
        <v/>
      </c>
    </row>
    <row r="619" spans="1:35" ht="12.65" customHeight="1" x14ac:dyDescent="0.25">
      <c r="A619" s="367"/>
      <c r="B619" s="102"/>
      <c r="C619" s="990" t="s">
        <v>1</v>
      </c>
      <c r="D619" s="78" t="str">
        <f>AG617&amp;".3"</f>
        <v>K04.3</v>
      </c>
      <c r="E619" s="753" t="s">
        <v>6619</v>
      </c>
      <c r="F619" s="757">
        <v>5</v>
      </c>
      <c r="G619" s="757"/>
      <c r="H619" s="774"/>
      <c r="I619" s="753" t="s">
        <v>6619</v>
      </c>
      <c r="J619" s="755">
        <v>5</v>
      </c>
      <c r="K619" s="774"/>
      <c r="L619" s="758"/>
      <c r="M619" s="753" t="s">
        <v>6619</v>
      </c>
      <c r="N619" s="754">
        <v>5</v>
      </c>
      <c r="O619" s="782"/>
      <c r="P619" s="758"/>
      <c r="Q619" s="753" t="s">
        <v>6619</v>
      </c>
      <c r="R619" s="755">
        <v>5</v>
      </c>
      <c r="S619" s="782"/>
      <c r="T619" s="758"/>
      <c r="U619" s="753" t="s">
        <v>6619</v>
      </c>
      <c r="V619" s="754">
        <v>5</v>
      </c>
      <c r="W619" s="782"/>
      <c r="X619" s="758"/>
      <c r="Y619" s="753" t="s">
        <v>6619</v>
      </c>
      <c r="Z619" s="754">
        <v>5</v>
      </c>
      <c r="AA619" s="757"/>
      <c r="AB619" s="758"/>
      <c r="AC619" s="753" t="s">
        <v>6629</v>
      </c>
      <c r="AD619" s="755">
        <v>5</v>
      </c>
      <c r="AE619" s="757"/>
      <c r="AF619" s="29"/>
      <c r="AH619" s="190" t="str">
        <f>IF(AG619&lt;&gt;"",VLOOKUP(AG619,MAGV!$B$6:$G$172,2,0),"")</f>
        <v/>
      </c>
      <c r="AI619" s="44" t="str">
        <f t="shared" si="13"/>
        <v/>
      </c>
    </row>
    <row r="620" spans="1:35" ht="12.65" customHeight="1" x14ac:dyDescent="0.25">
      <c r="A620" s="367"/>
      <c r="B620" s="102"/>
      <c r="C620" s="991"/>
      <c r="D620" s="78" t="str">
        <f>AG617&amp;".4"</f>
        <v>K04.4</v>
      </c>
      <c r="E620" s="20"/>
      <c r="F620" s="21"/>
      <c r="G620" s="772" t="s">
        <v>8388</v>
      </c>
      <c r="H620" s="775"/>
      <c r="I620" s="20"/>
      <c r="J620" s="22"/>
      <c r="K620" s="773" t="s">
        <v>8388</v>
      </c>
      <c r="L620" s="23"/>
      <c r="M620" s="20"/>
      <c r="N620" s="22"/>
      <c r="O620" s="772" t="s">
        <v>8388</v>
      </c>
      <c r="P620" s="23"/>
      <c r="Q620" s="20"/>
      <c r="R620" s="24"/>
      <c r="S620" s="772" t="s">
        <v>8388</v>
      </c>
      <c r="T620" s="23"/>
      <c r="U620" s="20"/>
      <c r="V620" s="24"/>
      <c r="W620" s="772" t="s">
        <v>8388</v>
      </c>
      <c r="X620" s="23"/>
      <c r="Y620" s="20"/>
      <c r="Z620" s="756"/>
      <c r="AA620" s="776" t="s">
        <v>8388</v>
      </c>
      <c r="AB620" s="777"/>
      <c r="AC620" s="20"/>
      <c r="AD620" s="24"/>
      <c r="AE620" s="772" t="s">
        <v>10059</v>
      </c>
      <c r="AF620" s="29"/>
      <c r="AH620" s="190" t="str">
        <f>IF(AG620&lt;&gt;"",VLOOKUP(AG620,MAGV!$B$6:$G$172,2,0),"")</f>
        <v/>
      </c>
      <c r="AI620" s="44" t="str">
        <f t="shared" si="13"/>
        <v/>
      </c>
    </row>
    <row r="621" spans="1:35" ht="9" customHeight="1" x14ac:dyDescent="0.25">
      <c r="A621" s="367"/>
      <c r="B621" s="102"/>
      <c r="C621" s="990" t="s">
        <v>547</v>
      </c>
      <c r="D621" s="78" t="str">
        <f>AG617&amp;".5"</f>
        <v>K04.5</v>
      </c>
      <c r="E621" s="25" t="s">
        <v>6629</v>
      </c>
      <c r="F621" s="26">
        <v>3</v>
      </c>
      <c r="G621" s="26"/>
      <c r="H621" s="770"/>
      <c r="I621" s="25" t="s">
        <v>6629</v>
      </c>
      <c r="J621" s="28">
        <v>3</v>
      </c>
      <c r="K621" s="770"/>
      <c r="L621" s="29"/>
      <c r="M621" s="25" t="s">
        <v>6629</v>
      </c>
      <c r="N621" s="28">
        <v>3</v>
      </c>
      <c r="O621" s="26"/>
      <c r="P621" s="29"/>
      <c r="Q621" s="25" t="s">
        <v>6629</v>
      </c>
      <c r="R621" s="27">
        <v>3</v>
      </c>
      <c r="S621" s="783"/>
      <c r="T621" s="29"/>
      <c r="U621" s="25" t="s">
        <v>6629</v>
      </c>
      <c r="V621" s="27">
        <v>3</v>
      </c>
      <c r="W621" s="26"/>
      <c r="X621" s="29"/>
      <c r="Y621" s="25" t="s">
        <v>6629</v>
      </c>
      <c r="Z621" s="33">
        <v>3</v>
      </c>
      <c r="AA621" s="778"/>
      <c r="AB621" s="779"/>
      <c r="AC621" s="25"/>
      <c r="AD621" s="27"/>
      <c r="AE621" s="26"/>
      <c r="AF621" s="29"/>
      <c r="AH621" s="190" t="str">
        <f>IF(AG621&lt;&gt;"",VLOOKUP(AG621,MAGV!$B$6:$G$172,2,0),"")</f>
        <v/>
      </c>
      <c r="AI621" s="44" t="str">
        <f t="shared" si="13"/>
        <v/>
      </c>
    </row>
    <row r="622" spans="1:35" ht="9" customHeight="1" x14ac:dyDescent="0.25">
      <c r="A622" s="367"/>
      <c r="B622" s="102"/>
      <c r="C622" s="1002"/>
      <c r="D622" s="78" t="str">
        <f>AG617&amp;".6"</f>
        <v>K04.6</v>
      </c>
      <c r="E622" s="25"/>
      <c r="F622" s="26"/>
      <c r="G622" s="783" t="s">
        <v>10059</v>
      </c>
      <c r="H622" s="770"/>
      <c r="I622" s="25"/>
      <c r="J622" s="28"/>
      <c r="K622" s="784" t="s">
        <v>10059</v>
      </c>
      <c r="L622" s="29"/>
      <c r="M622" s="25"/>
      <c r="N622" s="28"/>
      <c r="O622" s="783" t="s">
        <v>10059</v>
      </c>
      <c r="P622" s="29"/>
      <c r="Q622" s="25"/>
      <c r="R622" s="27"/>
      <c r="S622" s="783" t="s">
        <v>10059</v>
      </c>
      <c r="T622" s="29"/>
      <c r="U622" s="25"/>
      <c r="V622" s="27"/>
      <c r="W622" s="783" t="s">
        <v>10059</v>
      </c>
      <c r="X622" s="29"/>
      <c r="Y622" s="25"/>
      <c r="Z622" s="33"/>
      <c r="AA622" s="793" t="s">
        <v>10059</v>
      </c>
      <c r="AB622" s="779"/>
      <c r="AC622" s="25"/>
      <c r="AD622" s="27"/>
      <c r="AE622" s="783"/>
      <c r="AF622" s="29"/>
      <c r="AH622" s="190" t="str">
        <f>IF(AG622&lt;&gt;"",VLOOKUP(AG622,MAGV!$B$6:$G$172,2,0),"")</f>
        <v/>
      </c>
      <c r="AI622" s="44" t="str">
        <f t="shared" si="13"/>
        <v/>
      </c>
    </row>
    <row r="623" spans="1:35" ht="12.65" customHeight="1" x14ac:dyDescent="0.25">
      <c r="A623" s="368">
        <v>6</v>
      </c>
      <c r="B623" s="101" t="str">
        <f>IF(AG623&lt;&gt;"",AH623,"")</f>
        <v>Th.Hân</v>
      </c>
      <c r="C623" s="1003" t="s">
        <v>0</v>
      </c>
      <c r="D623" s="79" t="str">
        <f>AG623&amp;".1"</f>
        <v>K07.1</v>
      </c>
      <c r="E623" s="15"/>
      <c r="F623" s="16"/>
      <c r="G623" s="16"/>
      <c r="H623" s="18"/>
      <c r="I623" s="15"/>
      <c r="J623" s="18"/>
      <c r="K623" s="780"/>
      <c r="L623" s="19"/>
      <c r="M623" s="15"/>
      <c r="N623" s="18"/>
      <c r="O623" s="16"/>
      <c r="P623" s="19"/>
      <c r="Q623" s="15"/>
      <c r="R623" s="17"/>
      <c r="S623" s="16"/>
      <c r="T623" s="19"/>
      <c r="U623" s="15"/>
      <c r="V623" s="18"/>
      <c r="W623" s="16"/>
      <c r="X623" s="19"/>
      <c r="Y623" s="15"/>
      <c r="Z623" s="18"/>
      <c r="AA623" s="16"/>
      <c r="AB623" s="19"/>
      <c r="AC623" s="15"/>
      <c r="AD623" s="17"/>
      <c r="AE623" s="16"/>
      <c r="AF623" s="19"/>
      <c r="AG623" s="189" t="s">
        <v>292</v>
      </c>
      <c r="AH623" s="190" t="str">
        <f>IF(AG623&lt;&gt;"",VLOOKUP(AG623,MAGV!$B$6:$G$172,2,0),"")</f>
        <v>Th.Hân</v>
      </c>
      <c r="AI623" s="44">
        <f t="shared" si="13"/>
        <v>0</v>
      </c>
    </row>
    <row r="624" spans="1:35" ht="12" customHeight="1" x14ac:dyDescent="0.25">
      <c r="A624" s="367"/>
      <c r="B624" s="104">
        <f>SUM(F623:F628,J623:J628,N623:N628,R623:R628,V623:V628,Z623:Z628,AD623:AD628)</f>
        <v>0</v>
      </c>
      <c r="C624" s="991"/>
      <c r="D624" s="78" t="str">
        <f>AG623&amp;".2"</f>
        <v>K07.2</v>
      </c>
      <c r="E624" s="771"/>
      <c r="F624" s="22"/>
      <c r="G624" s="772"/>
      <c r="H624" s="23"/>
      <c r="I624" s="20"/>
      <c r="J624" s="22"/>
      <c r="K624" s="773"/>
      <c r="L624" s="23"/>
      <c r="M624" s="20"/>
      <c r="N624" s="22"/>
      <c r="O624" s="772"/>
      <c r="P624" s="23"/>
      <c r="Q624" s="20"/>
      <c r="R624" s="24"/>
      <c r="S624" s="772"/>
      <c r="T624" s="23"/>
      <c r="U624" s="20"/>
      <c r="V624" s="24"/>
      <c r="W624" s="772"/>
      <c r="X624" s="23"/>
      <c r="Y624" s="20"/>
      <c r="Z624" s="24"/>
      <c r="AA624" s="772"/>
      <c r="AB624" s="23"/>
      <c r="AC624" s="20"/>
      <c r="AD624" s="24"/>
      <c r="AE624" s="772"/>
      <c r="AF624" s="23"/>
      <c r="AH624" s="190" t="str">
        <f>IF(AG624&lt;&gt;"",VLOOKUP(AG624,MAGV!$B$6:$G$172,2,0),"")</f>
        <v/>
      </c>
      <c r="AI624" s="44" t="str">
        <f t="shared" si="13"/>
        <v/>
      </c>
    </row>
    <row r="625" spans="1:35" ht="12.65" customHeight="1" x14ac:dyDescent="0.25">
      <c r="A625" s="367"/>
      <c r="B625" s="102"/>
      <c r="C625" s="990" t="s">
        <v>1</v>
      </c>
      <c r="D625" s="78" t="str">
        <f>AG623&amp;".3"</f>
        <v>K07.3</v>
      </c>
      <c r="E625" s="753"/>
      <c r="F625" s="757"/>
      <c r="G625" s="757"/>
      <c r="H625" s="774"/>
      <c r="I625" s="753"/>
      <c r="J625" s="755"/>
      <c r="K625" s="774"/>
      <c r="L625" s="758"/>
      <c r="M625" s="753"/>
      <c r="N625" s="754"/>
      <c r="O625" s="757"/>
      <c r="P625" s="758"/>
      <c r="Q625" s="753"/>
      <c r="R625" s="755"/>
      <c r="S625" s="757"/>
      <c r="T625" s="758"/>
      <c r="U625" s="753"/>
      <c r="V625" s="754"/>
      <c r="W625" s="757"/>
      <c r="X625" s="758"/>
      <c r="Y625" s="753"/>
      <c r="Z625" s="754"/>
      <c r="AA625" s="757"/>
      <c r="AB625" s="758"/>
      <c r="AC625" s="753"/>
      <c r="AD625" s="755"/>
      <c r="AE625" s="757"/>
      <c r="AF625" s="29"/>
      <c r="AH625" s="190" t="str">
        <f>IF(AG625&lt;&gt;"",VLOOKUP(AG625,MAGV!$B$6:$G$172,2,0),"")</f>
        <v/>
      </c>
      <c r="AI625" s="44" t="str">
        <f t="shared" si="13"/>
        <v/>
      </c>
    </row>
    <row r="626" spans="1:35" ht="12.65" customHeight="1" x14ac:dyDescent="0.25">
      <c r="A626" s="367"/>
      <c r="B626" s="102"/>
      <c r="C626" s="991"/>
      <c r="D626" s="78" t="str">
        <f>AG623&amp;".4"</f>
        <v>K07.4</v>
      </c>
      <c r="E626" s="20"/>
      <c r="F626" s="21"/>
      <c r="G626" s="772"/>
      <c r="H626" s="775"/>
      <c r="I626" s="20"/>
      <c r="J626" s="22"/>
      <c r="K626" s="773"/>
      <c r="L626" s="23"/>
      <c r="M626" s="20"/>
      <c r="N626" s="22"/>
      <c r="O626" s="772"/>
      <c r="P626" s="23"/>
      <c r="Q626" s="20"/>
      <c r="R626" s="24"/>
      <c r="S626" s="772"/>
      <c r="T626" s="23"/>
      <c r="U626" s="20"/>
      <c r="V626" s="24"/>
      <c r="W626" s="772"/>
      <c r="X626" s="23"/>
      <c r="Y626" s="20"/>
      <c r="Z626" s="756"/>
      <c r="AA626" s="776"/>
      <c r="AB626" s="777"/>
      <c r="AC626" s="20"/>
      <c r="AD626" s="24"/>
      <c r="AE626" s="772"/>
      <c r="AF626" s="29"/>
      <c r="AH626" s="190" t="str">
        <f>IF(AG626&lt;&gt;"",VLOOKUP(AG626,MAGV!$B$6:$G$172,2,0),"")</f>
        <v/>
      </c>
      <c r="AI626" s="44" t="str">
        <f t="shared" si="13"/>
        <v/>
      </c>
    </row>
    <row r="627" spans="1:35" ht="9" customHeight="1" x14ac:dyDescent="0.25">
      <c r="A627" s="367"/>
      <c r="B627" s="102"/>
      <c r="C627" s="990" t="s">
        <v>547</v>
      </c>
      <c r="D627" s="78" t="str">
        <f>AG623&amp;".5"</f>
        <v>K07.5</v>
      </c>
      <c r="E627" s="25"/>
      <c r="F627" s="26"/>
      <c r="G627" s="26"/>
      <c r="H627" s="770"/>
      <c r="I627" s="25"/>
      <c r="J627" s="28"/>
      <c r="K627" s="770"/>
      <c r="L627" s="29"/>
      <c r="M627" s="25"/>
      <c r="N627" s="28"/>
      <c r="O627" s="26"/>
      <c r="P627" s="29"/>
      <c r="Q627" s="25"/>
      <c r="R627" s="27"/>
      <c r="S627" s="26"/>
      <c r="T627" s="29"/>
      <c r="U627" s="25"/>
      <c r="V627" s="27"/>
      <c r="W627" s="26"/>
      <c r="X627" s="29"/>
      <c r="Y627" s="25"/>
      <c r="Z627" s="817"/>
      <c r="AA627" s="778"/>
      <c r="AB627" s="779"/>
      <c r="AC627" s="25"/>
      <c r="AD627" s="27"/>
      <c r="AE627" s="26"/>
      <c r="AF627" s="29"/>
      <c r="AH627" s="190" t="str">
        <f>IF(AG627&lt;&gt;"",VLOOKUP(AG627,MAGV!$B$6:$G$172,2,0),"")</f>
        <v/>
      </c>
      <c r="AI627" s="44" t="str">
        <f t="shared" si="13"/>
        <v/>
      </c>
    </row>
    <row r="628" spans="1:35" ht="9" customHeight="1" x14ac:dyDescent="0.25">
      <c r="A628" s="367"/>
      <c r="B628" s="102"/>
      <c r="C628" s="1002"/>
      <c r="D628" s="78" t="str">
        <f>AG623&amp;".6"</f>
        <v>K07.6</v>
      </c>
      <c r="E628" s="25"/>
      <c r="F628" s="26"/>
      <c r="G628" s="783"/>
      <c r="H628" s="770"/>
      <c r="I628" s="25"/>
      <c r="J628" s="28"/>
      <c r="K628" s="784"/>
      <c r="L628" s="29"/>
      <c r="M628" s="25"/>
      <c r="N628" s="28"/>
      <c r="O628" s="783"/>
      <c r="P628" s="29"/>
      <c r="Q628" s="25"/>
      <c r="R628" s="27"/>
      <c r="S628" s="783"/>
      <c r="T628" s="29"/>
      <c r="U628" s="25"/>
      <c r="V628" s="27"/>
      <c r="W628" s="783"/>
      <c r="X628" s="29"/>
      <c r="Y628" s="25"/>
      <c r="Z628" s="33"/>
      <c r="AA628" s="793"/>
      <c r="AB628" s="779"/>
      <c r="AC628" s="25"/>
      <c r="AD628" s="27"/>
      <c r="AE628" s="783"/>
      <c r="AF628" s="29"/>
      <c r="AH628" s="190" t="str">
        <f>IF(AG628&lt;&gt;"",VLOOKUP(AG628,MAGV!$B$6:$G$172,2,0),"")</f>
        <v/>
      </c>
      <c r="AI628" s="44" t="str">
        <f t="shared" si="13"/>
        <v/>
      </c>
    </row>
    <row r="629" spans="1:35" ht="12.65" customHeight="1" x14ac:dyDescent="0.25">
      <c r="A629" s="368">
        <v>7</v>
      </c>
      <c r="B629" s="101" t="str">
        <f>IF(AG629&lt;&gt;"",AH629,"")</f>
        <v>C.Hạnh</v>
      </c>
      <c r="C629" s="992" t="s">
        <v>0</v>
      </c>
      <c r="D629" s="79" t="str">
        <f>AG629&amp;".1"</f>
        <v>K06.1</v>
      </c>
      <c r="E629" s="15"/>
      <c r="F629" s="16"/>
      <c r="G629" s="16"/>
      <c r="H629" s="18"/>
      <c r="I629" s="15"/>
      <c r="J629" s="18"/>
      <c r="K629" s="780"/>
      <c r="L629" s="19"/>
      <c r="M629" s="15"/>
      <c r="N629" s="18"/>
      <c r="O629" s="16"/>
      <c r="P629" s="19"/>
      <c r="Q629" s="15"/>
      <c r="R629" s="17"/>
      <c r="S629" s="16"/>
      <c r="T629" s="19"/>
      <c r="U629" s="15"/>
      <c r="V629" s="18"/>
      <c r="W629" s="16"/>
      <c r="X629" s="19"/>
      <c r="Y629" s="15"/>
      <c r="Z629" s="18"/>
      <c r="AA629" s="16"/>
      <c r="AB629" s="19"/>
      <c r="AC629" s="15"/>
      <c r="AD629" s="17"/>
      <c r="AE629" s="16"/>
      <c r="AF629" s="19"/>
      <c r="AG629" s="189" t="s">
        <v>295</v>
      </c>
      <c r="AH629" s="190" t="str">
        <f>IF(AG629&lt;&gt;"",VLOOKUP(AG629,MAGV!$B$6:$G$172,2,0),"")</f>
        <v>C.Hạnh</v>
      </c>
      <c r="AI629" s="44">
        <f t="shared" si="13"/>
        <v>5</v>
      </c>
    </row>
    <row r="630" spans="1:35" ht="12" customHeight="1" x14ac:dyDescent="0.25">
      <c r="A630" s="367"/>
      <c r="B630" s="104">
        <f>SUM(F629:F634,J629:J634,N629:N634,R629:R634,V629:V634,Z629:Z634,AD629:AD634)</f>
        <v>5</v>
      </c>
      <c r="C630" s="993"/>
      <c r="D630" s="78" t="str">
        <f>AG629&amp;".2"</f>
        <v>K06.2</v>
      </c>
      <c r="E630" s="771"/>
      <c r="F630" s="22"/>
      <c r="G630" s="772"/>
      <c r="H630" s="23"/>
      <c r="I630" s="20"/>
      <c r="J630" s="22"/>
      <c r="K630" s="773"/>
      <c r="L630" s="23"/>
      <c r="M630" s="20"/>
      <c r="N630" s="22"/>
      <c r="O630" s="772"/>
      <c r="P630" s="23"/>
      <c r="Q630" s="20"/>
      <c r="R630" s="24"/>
      <c r="S630" s="772"/>
      <c r="T630" s="23"/>
      <c r="U630" s="20"/>
      <c r="V630" s="24"/>
      <c r="W630" s="772"/>
      <c r="X630" s="23"/>
      <c r="Y630" s="20"/>
      <c r="Z630" s="24"/>
      <c r="AA630" s="772"/>
      <c r="AB630" s="23"/>
      <c r="AC630" s="20"/>
      <c r="AD630" s="24"/>
      <c r="AE630" s="801"/>
      <c r="AF630" s="23"/>
      <c r="AH630" s="190" t="str">
        <f>IF(AG630&lt;&gt;"",VLOOKUP(AG630,MAGV!$B$6:$G$172,2,0),"")</f>
        <v/>
      </c>
      <c r="AI630" s="44" t="str">
        <f t="shared" si="13"/>
        <v/>
      </c>
    </row>
    <row r="631" spans="1:35" ht="12.65" customHeight="1" x14ac:dyDescent="0.25">
      <c r="A631" s="367"/>
      <c r="B631" s="102"/>
      <c r="C631" s="990" t="s">
        <v>1</v>
      </c>
      <c r="D631" s="78" t="str">
        <f>AG629&amp;".3"</f>
        <v>K06.3</v>
      </c>
      <c r="E631" s="753"/>
      <c r="F631" s="757"/>
      <c r="G631" s="757"/>
      <c r="H631" s="774"/>
      <c r="I631" s="753"/>
      <c r="J631" s="755"/>
      <c r="K631" s="774"/>
      <c r="L631" s="758"/>
      <c r="M631" s="753"/>
      <c r="N631" s="754"/>
      <c r="O631" s="757"/>
      <c r="P631" s="758"/>
      <c r="Q631" s="753"/>
      <c r="R631" s="755"/>
      <c r="S631" s="757"/>
      <c r="T631" s="758"/>
      <c r="U631" s="753" t="s">
        <v>6616</v>
      </c>
      <c r="V631" s="754">
        <v>5</v>
      </c>
      <c r="W631" s="757"/>
      <c r="X631" s="758"/>
      <c r="Y631" s="753"/>
      <c r="Z631" s="754"/>
      <c r="AA631" s="757"/>
      <c r="AB631" s="758"/>
      <c r="AC631" s="753"/>
      <c r="AD631" s="755"/>
      <c r="AE631" s="757"/>
      <c r="AF631" s="29"/>
      <c r="AH631" s="190" t="str">
        <f>IF(AG631&lt;&gt;"",VLOOKUP(AG631,MAGV!$B$6:$G$172,2,0),"")</f>
        <v/>
      </c>
      <c r="AI631" s="44" t="str">
        <f t="shared" si="13"/>
        <v/>
      </c>
    </row>
    <row r="632" spans="1:35" ht="12.65" customHeight="1" x14ac:dyDescent="0.25">
      <c r="A632" s="367"/>
      <c r="B632" s="102"/>
      <c r="C632" s="991"/>
      <c r="D632" s="78" t="str">
        <f>AG629&amp;".4"</f>
        <v>K06.4</v>
      </c>
      <c r="E632" s="20"/>
      <c r="F632" s="21"/>
      <c r="G632" s="801"/>
      <c r="H632" s="775"/>
      <c r="I632" s="20"/>
      <c r="J632" s="22"/>
      <c r="K632" s="816"/>
      <c r="L632" s="23"/>
      <c r="M632" s="20"/>
      <c r="N632" s="22"/>
      <c r="O632" s="772"/>
      <c r="P632" s="23"/>
      <c r="Q632" s="20"/>
      <c r="R632" s="24"/>
      <c r="S632" s="772"/>
      <c r="T632" s="23"/>
      <c r="U632" s="20"/>
      <c r="V632" s="24"/>
      <c r="W632" s="772" t="s">
        <v>10129</v>
      </c>
      <c r="X632" s="23"/>
      <c r="Y632" s="20"/>
      <c r="Z632" s="756"/>
      <c r="AA632" s="806"/>
      <c r="AB632" s="777"/>
      <c r="AC632" s="20"/>
      <c r="AD632" s="24"/>
      <c r="AE632" s="801"/>
      <c r="AF632" s="29"/>
      <c r="AH632" s="190" t="str">
        <f>IF(AG632&lt;&gt;"",VLOOKUP(AG632,MAGV!$B$6:$G$172,2,0),"")</f>
        <v/>
      </c>
      <c r="AI632" s="44" t="str">
        <f t="shared" si="13"/>
        <v/>
      </c>
    </row>
    <row r="633" spans="1:35" ht="12.65" customHeight="1" x14ac:dyDescent="0.25">
      <c r="A633" s="367"/>
      <c r="B633" s="102"/>
      <c r="C633" s="994" t="s">
        <v>547</v>
      </c>
      <c r="D633" s="78" t="str">
        <f>AG629&amp;".5"</f>
        <v>K06.5</v>
      </c>
      <c r="E633" s="25"/>
      <c r="F633" s="26"/>
      <c r="G633" s="26"/>
      <c r="H633" s="770"/>
      <c r="I633" s="25"/>
      <c r="J633" s="28"/>
      <c r="K633" s="770"/>
      <c r="L633" s="29"/>
      <c r="M633" s="25"/>
      <c r="N633" s="28"/>
      <c r="O633" s="26"/>
      <c r="P633" s="29"/>
      <c r="Q633" s="25"/>
      <c r="R633" s="27"/>
      <c r="S633" s="783"/>
      <c r="T633" s="29"/>
      <c r="U633" s="25"/>
      <c r="V633" s="27"/>
      <c r="W633" s="26"/>
      <c r="X633" s="29"/>
      <c r="Y633" s="25"/>
      <c r="Z633" s="33"/>
      <c r="AA633" s="778"/>
      <c r="AB633" s="779"/>
      <c r="AC633" s="25"/>
      <c r="AD633" s="27"/>
      <c r="AE633" s="26"/>
      <c r="AF633" s="29"/>
      <c r="AH633" s="190" t="str">
        <f>IF(AG633&lt;&gt;"",VLOOKUP(AG633,MAGV!$B$6:$G$172,2,0),"")</f>
        <v/>
      </c>
      <c r="AI633" s="44" t="str">
        <f t="shared" si="13"/>
        <v/>
      </c>
    </row>
    <row r="634" spans="1:35" ht="9.75" customHeight="1" x14ac:dyDescent="0.25">
      <c r="A634" s="369"/>
      <c r="B634" s="103"/>
      <c r="C634" s="995"/>
      <c r="D634" s="78" t="str">
        <f>AG629&amp;".6"</f>
        <v>K06.6</v>
      </c>
      <c r="E634" s="40"/>
      <c r="F634" s="350"/>
      <c r="G634" s="818"/>
      <c r="H634" s="785"/>
      <c r="I634" s="40"/>
      <c r="J634" s="42"/>
      <c r="K634" s="869"/>
      <c r="L634" s="349"/>
      <c r="M634" s="40"/>
      <c r="N634" s="42"/>
      <c r="O634" s="819"/>
      <c r="P634" s="349"/>
      <c r="Q634" s="40"/>
      <c r="R634" s="41"/>
      <c r="S634" s="819"/>
      <c r="T634" s="349"/>
      <c r="U634" s="40"/>
      <c r="V634" s="41"/>
      <c r="W634" s="819"/>
      <c r="X634" s="349"/>
      <c r="Y634" s="40"/>
      <c r="Z634" s="43"/>
      <c r="AA634" s="852"/>
      <c r="AB634" s="788"/>
      <c r="AC634" s="40"/>
      <c r="AD634" s="41"/>
      <c r="AE634" s="759"/>
      <c r="AF634" s="29"/>
      <c r="AH634" s="190" t="str">
        <f>IF(AG634&lt;&gt;"",VLOOKUP(AG634,MAGV!$B$6:$G$172,2,0),"")</f>
        <v/>
      </c>
      <c r="AI634" s="44" t="str">
        <f t="shared" si="13"/>
        <v/>
      </c>
    </row>
    <row r="635" spans="1:35" ht="12.65" customHeight="1" x14ac:dyDescent="0.25">
      <c r="A635" s="368">
        <v>9</v>
      </c>
      <c r="B635" s="101" t="str">
        <f>IF(AG635&lt;&gt;"",AH635,"")</f>
        <v>C.Hương</v>
      </c>
      <c r="C635" s="992" t="s">
        <v>0</v>
      </c>
      <c r="D635" s="79" t="str">
        <f>AG635&amp;".1"</f>
        <v>K09.1</v>
      </c>
      <c r="E635" s="15"/>
      <c r="F635" s="16"/>
      <c r="G635" s="16"/>
      <c r="H635" s="18"/>
      <c r="I635" s="801"/>
      <c r="J635" s="18"/>
      <c r="K635" s="780"/>
      <c r="L635" s="19"/>
      <c r="M635" s="15"/>
      <c r="N635" s="18"/>
      <c r="O635" s="16"/>
      <c r="P635" s="19"/>
      <c r="Q635" s="15"/>
      <c r="R635" s="17"/>
      <c r="S635" s="16"/>
      <c r="T635" s="19"/>
      <c r="U635" s="15"/>
      <c r="V635" s="18"/>
      <c r="W635" s="16"/>
      <c r="X635" s="19"/>
      <c r="Y635" s="15"/>
      <c r="Z635" s="18"/>
      <c r="AA635" s="16"/>
      <c r="AB635" s="19"/>
      <c r="AC635" s="15"/>
      <c r="AD635" s="17"/>
      <c r="AE635" s="16"/>
      <c r="AF635" s="19"/>
      <c r="AG635" s="189" t="s">
        <v>300</v>
      </c>
      <c r="AH635" s="190" t="str">
        <f>IF(AG635&lt;&gt;"",VLOOKUP(AG635,MAGV!$B$6:$G$172,2,0),"")</f>
        <v>C.Hương</v>
      </c>
      <c r="AI635" s="44">
        <f t="shared" si="13"/>
        <v>0</v>
      </c>
    </row>
    <row r="636" spans="1:35" ht="12" customHeight="1" x14ac:dyDescent="0.25">
      <c r="A636" s="367"/>
      <c r="B636" s="104">
        <f>SUM(F635:F640,J635:J640,N635:N640,R635:R640,V635:V640,Z635:Z640,AD635:AD640)</f>
        <v>0</v>
      </c>
      <c r="C636" s="993"/>
      <c r="D636" s="78" t="str">
        <f>AG635&amp;".2"</f>
        <v>K09.2</v>
      </c>
      <c r="E636" s="771"/>
      <c r="F636" s="22"/>
      <c r="G636" s="772"/>
      <c r="H636" s="23"/>
      <c r="I636" s="20"/>
      <c r="J636" s="22"/>
      <c r="K636" s="773"/>
      <c r="L636" s="23"/>
      <c r="M636" s="20"/>
      <c r="N636" s="22"/>
      <c r="O636" s="772"/>
      <c r="P636" s="23"/>
      <c r="Q636" s="20"/>
      <c r="R636" s="24"/>
      <c r="S636" s="772"/>
      <c r="T636" s="23"/>
      <c r="U636" s="20"/>
      <c r="V636" s="24"/>
      <c r="W636" s="772"/>
      <c r="X636" s="23"/>
      <c r="Y636" s="20"/>
      <c r="Z636" s="24"/>
      <c r="AA636" s="772"/>
      <c r="AB636" s="23"/>
      <c r="AC636" s="20"/>
      <c r="AD636" s="24"/>
      <c r="AE636" s="772"/>
      <c r="AF636" s="23"/>
      <c r="AH636" s="190" t="str">
        <f>IF(AG636&lt;&gt;"",VLOOKUP(AG636,MAGV!$B$6:$G$172,2,0),"")</f>
        <v/>
      </c>
      <c r="AI636" s="44" t="str">
        <f t="shared" si="13"/>
        <v/>
      </c>
    </row>
    <row r="637" spans="1:35" ht="12.65" customHeight="1" x14ac:dyDescent="0.25">
      <c r="A637" s="367"/>
      <c r="B637" s="102"/>
      <c r="C637" s="990" t="s">
        <v>1</v>
      </c>
      <c r="D637" s="78" t="str">
        <f>AG635&amp;".3"</f>
        <v>K09.3</v>
      </c>
      <c r="E637" s="753"/>
      <c r="F637" s="757"/>
      <c r="G637" s="757"/>
      <c r="H637" s="774"/>
      <c r="I637" s="753"/>
      <c r="J637" s="755"/>
      <c r="K637" s="774"/>
      <c r="L637" s="758"/>
      <c r="M637" s="753"/>
      <c r="N637" s="754"/>
      <c r="O637" s="757"/>
      <c r="P637" s="758"/>
      <c r="Q637" s="753"/>
      <c r="R637" s="755"/>
      <c r="S637" s="757"/>
      <c r="T637" s="758"/>
      <c r="U637" s="753"/>
      <c r="V637" s="754"/>
      <c r="W637" s="757"/>
      <c r="X637" s="758"/>
      <c r="Y637" s="753"/>
      <c r="Z637" s="754"/>
      <c r="AA637" s="757"/>
      <c r="AB637" s="758"/>
      <c r="AC637" s="753"/>
      <c r="AD637" s="755"/>
      <c r="AE637" s="757"/>
      <c r="AF637" s="29"/>
      <c r="AH637" s="190" t="str">
        <f>IF(AG637&lt;&gt;"",VLOOKUP(AG637,MAGV!$B$6:$G$172,2,0),"")</f>
        <v/>
      </c>
      <c r="AI637" s="44" t="str">
        <f t="shared" si="13"/>
        <v/>
      </c>
    </row>
    <row r="638" spans="1:35" ht="12.65" customHeight="1" x14ac:dyDescent="0.25">
      <c r="A638" s="367"/>
      <c r="B638" s="102"/>
      <c r="C638" s="991"/>
      <c r="D638" s="78" t="str">
        <f>AG635&amp;".4"</f>
        <v>K09.4</v>
      </c>
      <c r="E638" s="20"/>
      <c r="F638" s="21"/>
      <c r="G638" s="772"/>
      <c r="H638" s="775"/>
      <c r="I638" s="20"/>
      <c r="J638" s="22"/>
      <c r="K638" s="773"/>
      <c r="L638" s="23"/>
      <c r="M638" s="20"/>
      <c r="N638" s="22"/>
      <c r="O638" s="772"/>
      <c r="P638" s="23"/>
      <c r="Q638" s="20"/>
      <c r="R638" s="24"/>
      <c r="S638" s="772"/>
      <c r="T638" s="23"/>
      <c r="U638" s="20"/>
      <c r="V638" s="24"/>
      <c r="W638" s="772"/>
      <c r="X638" s="23"/>
      <c r="Y638" s="20"/>
      <c r="Z638" s="756"/>
      <c r="AA638" s="776"/>
      <c r="AB638" s="777"/>
      <c r="AC638" s="20"/>
      <c r="AD638" s="24"/>
      <c r="AE638" s="772"/>
      <c r="AF638" s="29"/>
      <c r="AH638" s="190" t="str">
        <f>IF(AG638&lt;&gt;"",VLOOKUP(AG638,MAGV!$B$6:$G$172,2,0),"")</f>
        <v/>
      </c>
      <c r="AI638" s="44" t="str">
        <f t="shared" si="13"/>
        <v/>
      </c>
    </row>
    <row r="639" spans="1:35" ht="12.65" customHeight="1" x14ac:dyDescent="0.25">
      <c r="A639" s="367"/>
      <c r="B639" s="102"/>
      <c r="C639" s="994" t="s">
        <v>547</v>
      </c>
      <c r="D639" s="78" t="str">
        <f>AG635&amp;".5"</f>
        <v>K09.5</v>
      </c>
      <c r="E639" s="25"/>
      <c r="F639" s="26"/>
      <c r="G639" s="26"/>
      <c r="H639" s="770"/>
      <c r="I639" s="25"/>
      <c r="J639" s="28"/>
      <c r="K639" s="770"/>
      <c r="L639" s="29"/>
      <c r="M639" s="25"/>
      <c r="N639" s="28"/>
      <c r="O639" s="26"/>
      <c r="P639" s="29"/>
      <c r="Q639" s="25"/>
      <c r="R639" s="27"/>
      <c r="S639" s="783"/>
      <c r="T639" s="29"/>
      <c r="U639" s="25"/>
      <c r="V639" s="27"/>
      <c r="W639" s="26"/>
      <c r="X639" s="29"/>
      <c r="Y639" s="25"/>
      <c r="Z639" s="33"/>
      <c r="AA639" s="778"/>
      <c r="AB639" s="779"/>
      <c r="AC639" s="25"/>
      <c r="AD639" s="27"/>
      <c r="AE639" s="26"/>
      <c r="AF639" s="29"/>
      <c r="AH639" s="190" t="str">
        <f>IF(AG639&lt;&gt;"",VLOOKUP(AG639,MAGV!$B$6:$G$172,2,0),"")</f>
        <v/>
      </c>
      <c r="AI639" s="44" t="str">
        <f t="shared" si="13"/>
        <v/>
      </c>
    </row>
    <row r="640" spans="1:35" ht="12" customHeight="1" x14ac:dyDescent="0.25">
      <c r="A640" s="367"/>
      <c r="B640" s="102"/>
      <c r="C640" s="994"/>
      <c r="D640" s="78" t="str">
        <f>AG635&amp;".6"</f>
        <v>K09.6</v>
      </c>
      <c r="E640" s="25"/>
      <c r="F640" s="26"/>
      <c r="G640" s="783"/>
      <c r="H640" s="770"/>
      <c r="I640" s="25"/>
      <c r="J640" s="28"/>
      <c r="K640" s="784"/>
      <c r="L640" s="29"/>
      <c r="M640" s="25"/>
      <c r="N640" s="28"/>
      <c r="O640" s="783"/>
      <c r="P640" s="29"/>
      <c r="Q640" s="25"/>
      <c r="R640" s="27"/>
      <c r="S640" s="783"/>
      <c r="T640" s="29"/>
      <c r="U640" s="25"/>
      <c r="V640" s="27"/>
      <c r="W640" s="783"/>
      <c r="X640" s="29"/>
      <c r="Y640" s="25"/>
      <c r="Z640" s="33"/>
      <c r="AA640" s="793"/>
      <c r="AB640" s="779"/>
      <c r="AC640" s="25"/>
      <c r="AD640" s="27"/>
      <c r="AE640" s="783"/>
      <c r="AF640" s="29"/>
      <c r="AH640" s="190" t="str">
        <f>IF(AG640&lt;&gt;"",VLOOKUP(AG640,MAGV!$B$6:$G$172,2,0),"")</f>
        <v/>
      </c>
      <c r="AI640" s="44" t="str">
        <f t="shared" si="13"/>
        <v/>
      </c>
    </row>
    <row r="641" spans="1:35" ht="12.65" customHeight="1" x14ac:dyDescent="0.25">
      <c r="A641" s="368">
        <v>11</v>
      </c>
      <c r="B641" s="101" t="str">
        <f>IF(AG641&lt;&gt;"",AH641,"")</f>
        <v>C.Hường</v>
      </c>
      <c r="C641" s="992" t="s">
        <v>0</v>
      </c>
      <c r="D641" s="79" t="str">
        <f>AG641&amp;".1"</f>
        <v>K10.1</v>
      </c>
      <c r="E641" s="15"/>
      <c r="F641" s="16"/>
      <c r="G641" s="16"/>
      <c r="H641" s="18"/>
      <c r="I641" s="15" t="s">
        <v>10102</v>
      </c>
      <c r="J641" s="18">
        <v>4</v>
      </c>
      <c r="K641" s="780"/>
      <c r="L641" s="19"/>
      <c r="M641" s="15"/>
      <c r="N641" s="18"/>
      <c r="O641" s="16"/>
      <c r="P641" s="19"/>
      <c r="Q641" s="15"/>
      <c r="R641" s="17"/>
      <c r="S641" s="16"/>
      <c r="T641" s="19"/>
      <c r="U641" s="15"/>
      <c r="V641" s="18"/>
      <c r="W641" s="16"/>
      <c r="X641" s="19"/>
      <c r="Y641" s="15"/>
      <c r="Z641" s="18"/>
      <c r="AA641" s="16"/>
      <c r="AB641" s="19"/>
      <c r="AC641" s="15" t="s">
        <v>7232</v>
      </c>
      <c r="AD641" s="17">
        <v>4</v>
      </c>
      <c r="AE641" s="16"/>
      <c r="AF641" s="19"/>
      <c r="AG641" s="189" t="s">
        <v>303</v>
      </c>
      <c r="AH641" s="190" t="str">
        <f>IF(AG641&lt;&gt;"",VLOOKUP(AG641,MAGV!$B$6:$G$172,2,0),"")</f>
        <v>C.Hường</v>
      </c>
      <c r="AI641" s="44">
        <f t="shared" si="13"/>
        <v>33</v>
      </c>
    </row>
    <row r="642" spans="1:35" ht="12" customHeight="1" x14ac:dyDescent="0.25">
      <c r="A642" s="367"/>
      <c r="B642" s="104">
        <f>SUM(F641:F646,J641:J646,N641:N646,R641:R646,V641:V646,Z641:Z646,AD641:AD646)</f>
        <v>33</v>
      </c>
      <c r="C642" s="993"/>
      <c r="D642" s="78" t="str">
        <f>AG641&amp;".2"</f>
        <v>K10.2</v>
      </c>
      <c r="E642" s="771"/>
      <c r="F642" s="22"/>
      <c r="G642" s="772"/>
      <c r="H642" s="23"/>
      <c r="I642" s="20"/>
      <c r="J642" s="22"/>
      <c r="K642" s="773" t="s">
        <v>6659</v>
      </c>
      <c r="L642" s="23"/>
      <c r="M642" s="20"/>
      <c r="N642" s="22"/>
      <c r="O642" s="772"/>
      <c r="P642" s="23"/>
      <c r="Q642" s="20"/>
      <c r="R642" s="24"/>
      <c r="S642" s="772"/>
      <c r="T642" s="23"/>
      <c r="U642" s="20"/>
      <c r="V642" s="24"/>
      <c r="W642" s="772"/>
      <c r="X642" s="23"/>
      <c r="Y642" s="20"/>
      <c r="Z642" s="24"/>
      <c r="AA642" s="801"/>
      <c r="AB642" s="23"/>
      <c r="AC642" s="20"/>
      <c r="AD642" s="24"/>
      <c r="AE642" s="772" t="s">
        <v>9993</v>
      </c>
      <c r="AF642" s="23"/>
      <c r="AH642" s="190" t="str">
        <f>IF(AG642&lt;&gt;"",VLOOKUP(AG642,MAGV!$B$6:$G$172,2,0),"")</f>
        <v/>
      </c>
      <c r="AI642" s="44" t="str">
        <f t="shared" si="13"/>
        <v/>
      </c>
    </row>
    <row r="643" spans="1:35" ht="12.65" customHeight="1" x14ac:dyDescent="0.25">
      <c r="A643" s="367"/>
      <c r="B643" s="102"/>
      <c r="C643" s="990" t="s">
        <v>1</v>
      </c>
      <c r="D643" s="78" t="str">
        <f>AG641&amp;".3"</f>
        <v>K10.3</v>
      </c>
      <c r="E643" s="753"/>
      <c r="F643" s="757"/>
      <c r="G643" s="757"/>
      <c r="H643" s="774"/>
      <c r="I643" s="753" t="s">
        <v>6637</v>
      </c>
      <c r="J643" s="755">
        <v>4</v>
      </c>
      <c r="K643" s="781"/>
      <c r="L643" s="758"/>
      <c r="M643" s="753"/>
      <c r="N643" s="754"/>
      <c r="O643" s="782"/>
      <c r="P643" s="758"/>
      <c r="Q643" s="753" t="s">
        <v>6637</v>
      </c>
      <c r="R643" s="755">
        <v>4</v>
      </c>
      <c r="S643" s="757"/>
      <c r="T643" s="758"/>
      <c r="U643" s="753" t="s">
        <v>6637</v>
      </c>
      <c r="V643" s="754">
        <v>4</v>
      </c>
      <c r="W643" s="782"/>
      <c r="X643" s="758"/>
      <c r="Y643" s="753"/>
      <c r="Z643" s="754"/>
      <c r="AA643" s="757"/>
      <c r="AB643" s="758"/>
      <c r="AC643" s="753" t="s">
        <v>7232</v>
      </c>
      <c r="AD643" s="755">
        <v>4</v>
      </c>
      <c r="AE643" s="757"/>
      <c r="AF643" s="29"/>
      <c r="AH643" s="190" t="str">
        <f>IF(AG643&lt;&gt;"",VLOOKUP(AG643,MAGV!$B$6:$G$172,2,0),"")</f>
        <v/>
      </c>
      <c r="AI643" s="44" t="str">
        <f t="shared" si="13"/>
        <v/>
      </c>
    </row>
    <row r="644" spans="1:35" ht="12.65" customHeight="1" x14ac:dyDescent="0.25">
      <c r="A644" s="367"/>
      <c r="B644" s="102"/>
      <c r="C644" s="991"/>
      <c r="D644" s="78" t="str">
        <f>AG641&amp;".4"</f>
        <v>K10.4</v>
      </c>
      <c r="E644" s="20"/>
      <c r="F644" s="21"/>
      <c r="G644" s="819"/>
      <c r="H644" s="775"/>
      <c r="I644" s="20"/>
      <c r="J644" s="22"/>
      <c r="K644" s="801" t="s">
        <v>8385</v>
      </c>
      <c r="L644" s="23"/>
      <c r="M644" s="20"/>
      <c r="N644" s="22"/>
      <c r="O644" s="772"/>
      <c r="P644" s="23"/>
      <c r="Q644" s="20"/>
      <c r="R644" s="24"/>
      <c r="S644" s="772" t="s">
        <v>8384</v>
      </c>
      <c r="T644" s="23"/>
      <c r="U644" s="20"/>
      <c r="V644" s="24"/>
      <c r="W644" s="801" t="s">
        <v>8384</v>
      </c>
      <c r="X644" s="23"/>
      <c r="Y644" s="20"/>
      <c r="Z644" s="756"/>
      <c r="AA644" s="806"/>
      <c r="AB644" s="777"/>
      <c r="AC644" s="20"/>
      <c r="AD644" s="24"/>
      <c r="AE644" s="772" t="s">
        <v>9993</v>
      </c>
      <c r="AF644" s="29"/>
      <c r="AH644" s="190" t="str">
        <f>IF(AG644&lt;&gt;"",VLOOKUP(AG644,MAGV!$B$6:$G$172,2,0),"")</f>
        <v/>
      </c>
      <c r="AI644" s="44" t="str">
        <f t="shared" si="13"/>
        <v/>
      </c>
    </row>
    <row r="645" spans="1:35" ht="9" customHeight="1" x14ac:dyDescent="0.25">
      <c r="A645" s="367"/>
      <c r="B645" s="102"/>
      <c r="C645" s="994" t="s">
        <v>547</v>
      </c>
      <c r="D645" s="78" t="str">
        <f>AG641&amp;".5"</f>
        <v>K10.5</v>
      </c>
      <c r="E645" s="25"/>
      <c r="F645" s="26"/>
      <c r="G645" s="26"/>
      <c r="H645" s="770"/>
      <c r="I645" s="25"/>
      <c r="J645" s="28"/>
      <c r="K645" s="770"/>
      <c r="L645" s="29"/>
      <c r="M645" s="25" t="s">
        <v>7232</v>
      </c>
      <c r="N645" s="28">
        <v>3</v>
      </c>
      <c r="O645" s="26"/>
      <c r="P645" s="29"/>
      <c r="Q645" s="25"/>
      <c r="R645" s="27"/>
      <c r="S645" s="26"/>
      <c r="T645" s="29"/>
      <c r="U645" s="25" t="s">
        <v>7232</v>
      </c>
      <c r="V645" s="27">
        <v>3</v>
      </c>
      <c r="W645" s="26"/>
      <c r="X645" s="29"/>
      <c r="Y645" s="25" t="s">
        <v>7232</v>
      </c>
      <c r="Z645" s="33">
        <v>3</v>
      </c>
      <c r="AA645" s="778"/>
      <c r="AB645" s="779"/>
      <c r="AC645" s="25"/>
      <c r="AD645" s="27"/>
      <c r="AE645" s="26"/>
      <c r="AF645" s="29"/>
      <c r="AH645" s="190" t="str">
        <f>IF(AG645&lt;&gt;"",VLOOKUP(AG645,MAGV!$B$6:$G$172,2,0),"")</f>
        <v/>
      </c>
      <c r="AI645" s="44" t="str">
        <f t="shared" si="13"/>
        <v/>
      </c>
    </row>
    <row r="646" spans="1:35" ht="9" customHeight="1" x14ac:dyDescent="0.25">
      <c r="A646" s="367"/>
      <c r="B646" s="102"/>
      <c r="C646" s="994"/>
      <c r="D646" s="78" t="str">
        <f>AG641&amp;".6"</f>
        <v>K10.6</v>
      </c>
      <c r="E646" s="25"/>
      <c r="F646" s="26"/>
      <c r="G646" s="801"/>
      <c r="H646" s="770"/>
      <c r="I646" s="25"/>
      <c r="J646" s="28"/>
      <c r="K646" s="784"/>
      <c r="L646" s="29"/>
      <c r="M646" s="25"/>
      <c r="N646" s="28"/>
      <c r="O646" s="801" t="s">
        <v>9993</v>
      </c>
      <c r="P646" s="29"/>
      <c r="Q646" s="25"/>
      <c r="R646" s="27"/>
      <c r="S646" s="783"/>
      <c r="T646" s="29"/>
      <c r="U646" s="25"/>
      <c r="V646" s="27"/>
      <c r="W646" s="801" t="s">
        <v>9993</v>
      </c>
      <c r="X646" s="29"/>
      <c r="Y646" s="25"/>
      <c r="Z646" s="33"/>
      <c r="AA646" s="793" t="s">
        <v>9993</v>
      </c>
      <c r="AB646" s="779"/>
      <c r="AC646" s="25"/>
      <c r="AD646" s="27"/>
      <c r="AE646" s="783"/>
      <c r="AF646" s="29"/>
      <c r="AH646" s="190" t="str">
        <f>IF(AG646&lt;&gt;"",VLOOKUP(AG646,MAGV!$B$6:$G$172,2,0),"")</f>
        <v/>
      </c>
      <c r="AI646" s="44" t="str">
        <f t="shared" ref="AI646:AI709" si="14">IF(AG646&lt;&gt;"",B647,"")</f>
        <v/>
      </c>
    </row>
    <row r="647" spans="1:35" ht="12.65" customHeight="1" x14ac:dyDescent="0.25">
      <c r="A647" s="368">
        <v>12</v>
      </c>
      <c r="B647" s="101" t="str">
        <f>IF(AG647&lt;&gt;"",AH647,"")</f>
        <v>Th.Mạnh</v>
      </c>
      <c r="C647" s="992" t="s">
        <v>0</v>
      </c>
      <c r="D647" s="79" t="str">
        <f>AG647&amp;".1"</f>
        <v>K12.1</v>
      </c>
      <c r="E647" s="15"/>
      <c r="F647" s="16"/>
      <c r="G647" s="16"/>
      <c r="H647" s="18"/>
      <c r="I647" s="15"/>
      <c r="J647" s="18"/>
      <c r="K647" s="780"/>
      <c r="L647" s="19"/>
      <c r="M647" s="15"/>
      <c r="N647" s="18"/>
      <c r="O647" s="16"/>
      <c r="P647" s="19"/>
      <c r="Q647" s="15"/>
      <c r="R647" s="17"/>
      <c r="S647" s="16"/>
      <c r="T647" s="19"/>
      <c r="U647" s="15"/>
      <c r="V647" s="18"/>
      <c r="W647" s="16"/>
      <c r="X647" s="19"/>
      <c r="Y647" s="15"/>
      <c r="Z647" s="18"/>
      <c r="AA647" s="16"/>
      <c r="AB647" s="19"/>
      <c r="AC647" s="15"/>
      <c r="AD647" s="17"/>
      <c r="AE647" s="16"/>
      <c r="AF647" s="19"/>
      <c r="AG647" s="189" t="s">
        <v>306</v>
      </c>
      <c r="AH647" s="190" t="str">
        <f>IF(AG647&lt;&gt;"",VLOOKUP(AG647,MAGV!$B$6:$G$172,2,0),"")</f>
        <v>Th.Mạnh</v>
      </c>
      <c r="AI647" s="44">
        <f t="shared" si="14"/>
        <v>0</v>
      </c>
    </row>
    <row r="648" spans="1:35" ht="12" customHeight="1" x14ac:dyDescent="0.25">
      <c r="A648" s="367"/>
      <c r="B648" s="104">
        <f>SUM(F647:F652,J647:J652,N647:N652,R647:R652,V647:V652,Z647:Z652,AD647:AD652)</f>
        <v>0</v>
      </c>
      <c r="C648" s="993"/>
      <c r="D648" s="78" t="str">
        <f>AG647&amp;".2"</f>
        <v>K12.2</v>
      </c>
      <c r="E648" s="771"/>
      <c r="F648" s="22"/>
      <c r="G648" s="772"/>
      <c r="H648" s="23"/>
      <c r="I648" s="20"/>
      <c r="J648" s="22"/>
      <c r="K648" s="773"/>
      <c r="L648" s="23"/>
      <c r="M648" s="20"/>
      <c r="N648" s="22"/>
      <c r="O648" s="772"/>
      <c r="P648" s="23"/>
      <c r="Q648" s="20"/>
      <c r="R648" s="24"/>
      <c r="S648" s="772"/>
      <c r="T648" s="23"/>
      <c r="U648" s="20"/>
      <c r="V648" s="24"/>
      <c r="W648" s="772"/>
      <c r="X648" s="23"/>
      <c r="Y648" s="20"/>
      <c r="Z648" s="24"/>
      <c r="AA648" s="772"/>
      <c r="AB648" s="23"/>
      <c r="AC648" s="20"/>
      <c r="AD648" s="24"/>
      <c r="AE648" s="772"/>
      <c r="AF648" s="23"/>
      <c r="AH648" s="190" t="str">
        <f>IF(AG648&lt;&gt;"",VLOOKUP(AG648,MAGV!$B$6:$G$172,2,0),"")</f>
        <v/>
      </c>
      <c r="AI648" s="44" t="str">
        <f t="shared" si="14"/>
        <v/>
      </c>
    </row>
    <row r="649" spans="1:35" ht="12.65" customHeight="1" x14ac:dyDescent="0.25">
      <c r="A649" s="367"/>
      <c r="B649" s="102"/>
      <c r="C649" s="990" t="s">
        <v>1</v>
      </c>
      <c r="D649" s="78" t="str">
        <f>AG647&amp;".3"</f>
        <v>K12.3</v>
      </c>
      <c r="E649" s="753"/>
      <c r="F649" s="757"/>
      <c r="G649" s="757"/>
      <c r="H649" s="774"/>
      <c r="I649" s="753"/>
      <c r="J649" s="755"/>
      <c r="K649" s="774"/>
      <c r="L649" s="758"/>
      <c r="M649" s="753"/>
      <c r="N649" s="754"/>
      <c r="O649" s="757"/>
      <c r="P649" s="758"/>
      <c r="Q649" s="753"/>
      <c r="R649" s="755"/>
      <c r="S649" s="757"/>
      <c r="T649" s="758"/>
      <c r="U649" s="753"/>
      <c r="V649" s="754"/>
      <c r="W649" s="757"/>
      <c r="X649" s="758"/>
      <c r="Y649" s="753"/>
      <c r="Z649" s="754"/>
      <c r="AA649" s="757"/>
      <c r="AB649" s="758"/>
      <c r="AC649" s="753"/>
      <c r="AD649" s="755"/>
      <c r="AE649" s="757"/>
      <c r="AF649" s="29"/>
      <c r="AH649" s="190" t="str">
        <f>IF(AG649&lt;&gt;"",VLOOKUP(AG649,MAGV!$B$6:$G$172,2,0),"")</f>
        <v/>
      </c>
      <c r="AI649" s="44" t="str">
        <f t="shared" si="14"/>
        <v/>
      </c>
    </row>
    <row r="650" spans="1:35" ht="12.65" customHeight="1" x14ac:dyDescent="0.25">
      <c r="A650" s="367"/>
      <c r="B650" s="102"/>
      <c r="C650" s="991"/>
      <c r="D650" s="78" t="str">
        <f>AG647&amp;".4"</f>
        <v>K12.4</v>
      </c>
      <c r="E650" s="20"/>
      <c r="F650" s="21"/>
      <c r="G650" s="772"/>
      <c r="H650" s="775"/>
      <c r="I650" s="20"/>
      <c r="J650" s="22"/>
      <c r="K650" s="773"/>
      <c r="L650" s="23"/>
      <c r="M650" s="20"/>
      <c r="N650" s="22"/>
      <c r="O650" s="772"/>
      <c r="P650" s="23"/>
      <c r="Q650" s="20"/>
      <c r="R650" s="24"/>
      <c r="S650" s="772"/>
      <c r="T650" s="23"/>
      <c r="U650" s="20"/>
      <c r="V650" s="24"/>
      <c r="W650" s="772"/>
      <c r="X650" s="23"/>
      <c r="Y650" s="20"/>
      <c r="Z650" s="756"/>
      <c r="AA650" s="776"/>
      <c r="AB650" s="777"/>
      <c r="AC650" s="20"/>
      <c r="AD650" s="24"/>
      <c r="AE650" s="772"/>
      <c r="AF650" s="29"/>
      <c r="AH650" s="190" t="str">
        <f>IF(AG650&lt;&gt;"",VLOOKUP(AG650,MAGV!$B$6:$G$172,2,0),"")</f>
        <v/>
      </c>
      <c r="AI650" s="44" t="str">
        <f t="shared" si="14"/>
        <v/>
      </c>
    </row>
    <row r="651" spans="1:35" ht="9" customHeight="1" x14ac:dyDescent="0.25">
      <c r="A651" s="367"/>
      <c r="B651" s="102"/>
      <c r="C651" s="994" t="s">
        <v>547</v>
      </c>
      <c r="D651" s="78" t="str">
        <f>AG647&amp;".5"</f>
        <v>K12.5</v>
      </c>
      <c r="E651" s="25"/>
      <c r="F651" s="26"/>
      <c r="G651" s="26"/>
      <c r="H651" s="770"/>
      <c r="I651" s="25"/>
      <c r="J651" s="28"/>
      <c r="K651" s="770"/>
      <c r="L651" s="29"/>
      <c r="M651" s="25"/>
      <c r="N651" s="28"/>
      <c r="O651" s="26"/>
      <c r="P651" s="29"/>
      <c r="Q651" s="25"/>
      <c r="R651" s="27"/>
      <c r="S651" s="783"/>
      <c r="T651" s="29"/>
      <c r="U651" s="25"/>
      <c r="V651" s="27"/>
      <c r="W651" s="26"/>
      <c r="X651" s="29"/>
      <c r="Y651" s="25"/>
      <c r="Z651" s="33"/>
      <c r="AA651" s="778"/>
      <c r="AB651" s="779"/>
      <c r="AC651" s="25"/>
      <c r="AD651" s="27"/>
      <c r="AE651" s="26"/>
      <c r="AF651" s="29"/>
      <c r="AH651" s="190" t="str">
        <f>IF(AG651&lt;&gt;"",VLOOKUP(AG651,MAGV!$B$6:$G$172,2,0),"")</f>
        <v/>
      </c>
      <c r="AI651" s="44" t="str">
        <f t="shared" si="14"/>
        <v/>
      </c>
    </row>
    <row r="652" spans="1:35" ht="9" customHeight="1" x14ac:dyDescent="0.25">
      <c r="A652" s="367"/>
      <c r="B652" s="102"/>
      <c r="C652" s="994"/>
      <c r="D652" s="78" t="str">
        <f>AG647&amp;".6"</f>
        <v>K12.6</v>
      </c>
      <c r="E652" s="25"/>
      <c r="F652" s="26"/>
      <c r="G652" s="783"/>
      <c r="H652" s="770"/>
      <c r="I652" s="25"/>
      <c r="J652" s="28"/>
      <c r="K652" s="784"/>
      <c r="L652" s="29"/>
      <c r="M652" s="25"/>
      <c r="N652" s="28"/>
      <c r="O652" s="783"/>
      <c r="P652" s="29"/>
      <c r="Q652" s="25"/>
      <c r="R652" s="27"/>
      <c r="S652" s="783"/>
      <c r="T652" s="29"/>
      <c r="U652" s="25"/>
      <c r="V652" s="27"/>
      <c r="W652" s="783"/>
      <c r="X652" s="29"/>
      <c r="Y652" s="25"/>
      <c r="Z652" s="33"/>
      <c r="AA652" s="793"/>
      <c r="AB652" s="779"/>
      <c r="AC652" s="25"/>
      <c r="AD652" s="27"/>
      <c r="AE652" s="783"/>
      <c r="AF652" s="29"/>
      <c r="AH652" s="190" t="str">
        <f>IF(AG652&lt;&gt;"",VLOOKUP(AG652,MAGV!$B$6:$G$172,2,0),"")</f>
        <v/>
      </c>
      <c r="AI652" s="44" t="str">
        <f t="shared" si="14"/>
        <v/>
      </c>
    </row>
    <row r="653" spans="1:35" ht="12.65" customHeight="1" x14ac:dyDescent="0.25">
      <c r="A653" s="368">
        <v>13</v>
      </c>
      <c r="B653" s="101" t="str">
        <f>IF(AG653&lt;&gt;"",AH653,"")</f>
        <v>C.Minh</v>
      </c>
      <c r="C653" s="992" t="s">
        <v>0</v>
      </c>
      <c r="D653" s="79" t="str">
        <f>AG653&amp;".1"</f>
        <v>K13.1</v>
      </c>
      <c r="E653" s="15"/>
      <c r="F653" s="16"/>
      <c r="G653" s="16"/>
      <c r="H653" s="18"/>
      <c r="I653" s="15"/>
      <c r="J653" s="18"/>
      <c r="K653" s="780"/>
      <c r="L653" s="19"/>
      <c r="M653" s="15"/>
      <c r="N653" s="18"/>
      <c r="O653" s="16"/>
      <c r="P653" s="19"/>
      <c r="Q653" s="15"/>
      <c r="R653" s="17"/>
      <c r="S653" s="16"/>
      <c r="T653" s="19"/>
      <c r="U653" s="15"/>
      <c r="V653" s="18"/>
      <c r="W653" s="16"/>
      <c r="X653" s="19"/>
      <c r="Y653" s="15"/>
      <c r="Z653" s="18"/>
      <c r="AA653" s="16"/>
      <c r="AB653" s="19"/>
      <c r="AC653" s="15" t="s">
        <v>7326</v>
      </c>
      <c r="AD653" s="17">
        <v>4</v>
      </c>
      <c r="AE653" s="16"/>
      <c r="AF653" s="19"/>
      <c r="AG653" s="189" t="s">
        <v>309</v>
      </c>
      <c r="AH653" s="190" t="str">
        <f>IF(AG653&lt;&gt;"",VLOOKUP(AG653,MAGV!$B$6:$G$172,2,0),"")</f>
        <v>C.Minh</v>
      </c>
      <c r="AI653" s="44">
        <f t="shared" si="14"/>
        <v>4</v>
      </c>
    </row>
    <row r="654" spans="1:35" ht="12" customHeight="1" x14ac:dyDescent="0.25">
      <c r="A654" s="367"/>
      <c r="B654" s="104">
        <f>SUM(F653:F658,J653:J658,N653:N658,R653:R658,V653:V658,Z653:Z658,AD653:AD658)</f>
        <v>4</v>
      </c>
      <c r="C654" s="993"/>
      <c r="D654" s="78" t="str">
        <f>AG653&amp;".2"</f>
        <v>K13.2</v>
      </c>
      <c r="E654" s="771"/>
      <c r="F654" s="22"/>
      <c r="G654" s="772"/>
      <c r="H654" s="23"/>
      <c r="I654" s="20"/>
      <c r="J654" s="22"/>
      <c r="K654" s="773"/>
      <c r="L654" s="23"/>
      <c r="M654" s="20"/>
      <c r="N654" s="22"/>
      <c r="O654" s="772"/>
      <c r="P654" s="23"/>
      <c r="Q654" s="20"/>
      <c r="R654" s="24"/>
      <c r="S654" s="772"/>
      <c r="T654" s="23"/>
      <c r="U654" s="20"/>
      <c r="V654" s="24"/>
      <c r="W654" s="772"/>
      <c r="X654" s="23"/>
      <c r="Y654" s="20"/>
      <c r="Z654" s="24"/>
      <c r="AA654" s="801"/>
      <c r="AB654" s="23"/>
      <c r="AC654" s="20"/>
      <c r="AD654" s="24"/>
      <c r="AE654" s="772" t="s">
        <v>7329</v>
      </c>
      <c r="AF654" s="23"/>
      <c r="AH654" s="190" t="str">
        <f>IF(AG654&lt;&gt;"",VLOOKUP(AG654,MAGV!$B$6:$G$172,2,0),"")</f>
        <v/>
      </c>
      <c r="AI654" s="44" t="str">
        <f t="shared" si="14"/>
        <v/>
      </c>
    </row>
    <row r="655" spans="1:35" ht="12.65" customHeight="1" x14ac:dyDescent="0.25">
      <c r="A655" s="367"/>
      <c r="B655" s="102"/>
      <c r="C655" s="990" t="s">
        <v>1</v>
      </c>
      <c r="D655" s="78" t="str">
        <f>AG653&amp;".3"</f>
        <v>K13.3</v>
      </c>
      <c r="E655" s="753"/>
      <c r="F655" s="757"/>
      <c r="G655" s="757"/>
      <c r="H655" s="774"/>
      <c r="I655" s="753"/>
      <c r="J655" s="755"/>
      <c r="K655" s="781"/>
      <c r="L655" s="758"/>
      <c r="M655" s="753"/>
      <c r="N655" s="754"/>
      <c r="O655" s="782"/>
      <c r="P655" s="758"/>
      <c r="Q655" s="753"/>
      <c r="R655" s="755"/>
      <c r="S655" s="757"/>
      <c r="T655" s="758"/>
      <c r="U655" s="753"/>
      <c r="V655" s="754"/>
      <c r="W655" s="782"/>
      <c r="X655" s="758"/>
      <c r="Y655" s="753"/>
      <c r="Z655" s="754"/>
      <c r="AA655" s="757"/>
      <c r="AB655" s="758"/>
      <c r="AC655" s="753"/>
      <c r="AD655" s="755"/>
      <c r="AE655" s="782"/>
      <c r="AF655" s="29"/>
      <c r="AH655" s="190" t="str">
        <f>IF(AG655&lt;&gt;"",VLOOKUP(AG655,MAGV!$B$6:$G$172,2,0),"")</f>
        <v/>
      </c>
      <c r="AI655" s="44" t="str">
        <f t="shared" si="14"/>
        <v/>
      </c>
    </row>
    <row r="656" spans="1:35" ht="12.65" customHeight="1" x14ac:dyDescent="0.25">
      <c r="A656" s="367"/>
      <c r="B656" s="102"/>
      <c r="C656" s="991"/>
      <c r="D656" s="78" t="str">
        <f>AG653&amp;".4"</f>
        <v>K13.4</v>
      </c>
      <c r="E656" s="20"/>
      <c r="F656" s="21"/>
      <c r="G656" s="772"/>
      <c r="H656" s="775"/>
      <c r="I656" s="20"/>
      <c r="J656" s="22"/>
      <c r="K656" s="773"/>
      <c r="L656" s="23"/>
      <c r="M656" s="20"/>
      <c r="N656" s="22"/>
      <c r="O656" s="772"/>
      <c r="P656" s="23"/>
      <c r="Q656" s="20"/>
      <c r="R656" s="24"/>
      <c r="S656" s="772"/>
      <c r="T656" s="23"/>
      <c r="U656" s="20"/>
      <c r="V656" s="24"/>
      <c r="W656" s="818"/>
      <c r="X656" s="23"/>
      <c r="Y656" s="20"/>
      <c r="Z656" s="756"/>
      <c r="AA656" s="806"/>
      <c r="AB656" s="777"/>
      <c r="AC656" s="20"/>
      <c r="AD656" s="24"/>
      <c r="AE656" s="772"/>
      <c r="AF656" s="29"/>
      <c r="AH656" s="190" t="str">
        <f>IF(AG656&lt;&gt;"",VLOOKUP(AG656,MAGV!$B$6:$G$172,2,0),"")</f>
        <v/>
      </c>
      <c r="AI656" s="44" t="str">
        <f t="shared" si="14"/>
        <v/>
      </c>
    </row>
    <row r="657" spans="1:35" ht="9" customHeight="1" x14ac:dyDescent="0.25">
      <c r="A657" s="367"/>
      <c r="B657" s="102"/>
      <c r="C657" s="994" t="s">
        <v>547</v>
      </c>
      <c r="D657" s="78" t="str">
        <f>AG653&amp;".5"</f>
        <v>K13.5</v>
      </c>
      <c r="E657" s="25"/>
      <c r="F657" s="26"/>
      <c r="G657" s="26"/>
      <c r="H657" s="770"/>
      <c r="I657" s="25"/>
      <c r="J657" s="28"/>
      <c r="K657" s="770"/>
      <c r="L657" s="29"/>
      <c r="M657" s="25"/>
      <c r="N657" s="28"/>
      <c r="O657" s="26"/>
      <c r="P657" s="29"/>
      <c r="Q657" s="25"/>
      <c r="R657" s="27"/>
      <c r="S657" s="26"/>
      <c r="T657" s="29"/>
      <c r="U657" s="25"/>
      <c r="V657" s="27"/>
      <c r="W657" s="26"/>
      <c r="X657" s="29"/>
      <c r="Y657" s="25"/>
      <c r="Z657" s="33"/>
      <c r="AA657" s="778"/>
      <c r="AB657" s="779"/>
      <c r="AC657" s="25"/>
      <c r="AD657" s="27"/>
      <c r="AE657" s="26"/>
      <c r="AF657" s="29"/>
      <c r="AH657" s="190" t="str">
        <f>IF(AG657&lt;&gt;"",VLOOKUP(AG657,MAGV!$B$6:$G$172,2,0),"")</f>
        <v/>
      </c>
      <c r="AI657" s="44" t="str">
        <f t="shared" si="14"/>
        <v/>
      </c>
    </row>
    <row r="658" spans="1:35" ht="9" customHeight="1" x14ac:dyDescent="0.25">
      <c r="A658" s="367"/>
      <c r="B658" s="102"/>
      <c r="C658" s="994"/>
      <c r="D658" s="78" t="str">
        <f>AG653&amp;".6"</f>
        <v>K13.6</v>
      </c>
      <c r="E658" s="25"/>
      <c r="F658" s="26"/>
      <c r="G658" s="818"/>
      <c r="H658" s="770"/>
      <c r="I658" s="25"/>
      <c r="J658" s="28"/>
      <c r="K658" s="794"/>
      <c r="L658" s="29"/>
      <c r="M658" s="25"/>
      <c r="N658" s="28"/>
      <c r="O658" s="818"/>
      <c r="P658" s="29"/>
      <c r="Q658" s="25"/>
      <c r="R658" s="27"/>
      <c r="S658" s="794"/>
      <c r="T658" s="29"/>
      <c r="U658" s="25"/>
      <c r="V658" s="27"/>
      <c r="W658" s="783"/>
      <c r="X658" s="29"/>
      <c r="Y658" s="25"/>
      <c r="Z658" s="33"/>
      <c r="AA658" s="793"/>
      <c r="AB658" s="779"/>
      <c r="AC658" s="25"/>
      <c r="AD658" s="27"/>
      <c r="AE658" s="783"/>
      <c r="AF658" s="29"/>
      <c r="AH658" s="190" t="str">
        <f>IF(AG658&lt;&gt;"",VLOOKUP(AG658,MAGV!$B$6:$G$172,2,0),"")</f>
        <v/>
      </c>
      <c r="AI658" s="44" t="str">
        <f t="shared" si="14"/>
        <v/>
      </c>
    </row>
    <row r="659" spans="1:35" ht="12.65" customHeight="1" x14ac:dyDescent="0.25">
      <c r="A659" s="368">
        <v>16</v>
      </c>
      <c r="B659" s="101" t="str">
        <f>IF(AG659&lt;&gt;"",AH659,"")</f>
        <v>Th.Phú</v>
      </c>
      <c r="C659" s="992" t="s">
        <v>0</v>
      </c>
      <c r="D659" s="79" t="str">
        <f>AG659&amp;".1"</f>
        <v>K16.1</v>
      </c>
      <c r="E659" s="15"/>
      <c r="F659" s="16"/>
      <c r="G659" s="16"/>
      <c r="H659" s="18"/>
      <c r="I659" s="15"/>
      <c r="J659" s="18"/>
      <c r="K659" s="780"/>
      <c r="L659" s="19"/>
      <c r="M659" s="15"/>
      <c r="N659" s="18"/>
      <c r="O659" s="16"/>
      <c r="P659" s="19"/>
      <c r="Q659" s="15"/>
      <c r="R659" s="17"/>
      <c r="S659" s="16"/>
      <c r="T659" s="19"/>
      <c r="U659" s="15"/>
      <c r="V659" s="18"/>
      <c r="W659" s="16"/>
      <c r="X659" s="19"/>
      <c r="Y659" s="15" t="s">
        <v>6649</v>
      </c>
      <c r="Z659" s="18">
        <v>5</v>
      </c>
      <c r="AA659" s="16"/>
      <c r="AB659" s="19"/>
      <c r="AC659" s="15"/>
      <c r="AD659" s="17"/>
      <c r="AE659" s="16"/>
      <c r="AF659" s="19"/>
      <c r="AG659" s="189" t="s">
        <v>315</v>
      </c>
      <c r="AH659" s="190" t="str">
        <f>IF(AG659&lt;&gt;"",VLOOKUP(AG659,MAGV!$B$6:$G$172,2,0),"")</f>
        <v>Th.Phú</v>
      </c>
      <c r="AI659" s="44">
        <f t="shared" si="14"/>
        <v>22</v>
      </c>
    </row>
    <row r="660" spans="1:35" ht="12" customHeight="1" x14ac:dyDescent="0.25">
      <c r="A660" s="367"/>
      <c r="B660" s="104">
        <f>SUM(F659:F664,J659:J664,N659:N664,R659:R664,V659:V664,Z659:Z664,AD659:AD664)</f>
        <v>22</v>
      </c>
      <c r="C660" s="993"/>
      <c r="D660" s="78" t="str">
        <f>AG659&amp;".2"</f>
        <v>K16.2</v>
      </c>
      <c r="E660" s="771"/>
      <c r="F660" s="22"/>
      <c r="G660" s="801"/>
      <c r="H660" s="23"/>
      <c r="I660" s="20"/>
      <c r="J660" s="22"/>
      <c r="K660" s="816"/>
      <c r="L660" s="23"/>
      <c r="M660" s="20"/>
      <c r="N660" s="22"/>
      <c r="O660" s="801"/>
      <c r="P660" s="23"/>
      <c r="Q660" s="20"/>
      <c r="R660" s="24"/>
      <c r="S660" s="801"/>
      <c r="T660" s="23"/>
      <c r="U660" s="20"/>
      <c r="V660" s="24"/>
      <c r="W660" s="801"/>
      <c r="X660" s="23"/>
      <c r="Y660" s="20"/>
      <c r="Z660" s="24"/>
      <c r="AA660" s="801" t="s">
        <v>10128</v>
      </c>
      <c r="AB660" s="23"/>
      <c r="AC660" s="20"/>
      <c r="AD660" s="24"/>
      <c r="AE660" s="794"/>
      <c r="AF660" s="23"/>
      <c r="AH660" s="190" t="str">
        <f>IF(AG660&lt;&gt;"",VLOOKUP(AG660,MAGV!$B$6:$G$172,2,0),"")</f>
        <v/>
      </c>
      <c r="AI660" s="44" t="str">
        <f t="shared" si="14"/>
        <v/>
      </c>
    </row>
    <row r="661" spans="1:35" ht="12.65" customHeight="1" x14ac:dyDescent="0.25">
      <c r="A661" s="367"/>
      <c r="B661" s="102"/>
      <c r="C661" s="990" t="s">
        <v>1</v>
      </c>
      <c r="D661" s="78" t="str">
        <f>AG659&amp;".3"</f>
        <v>K16.3</v>
      </c>
      <c r="E661" s="753"/>
      <c r="F661" s="757"/>
      <c r="G661" s="757"/>
      <c r="H661" s="774"/>
      <c r="I661" s="753"/>
      <c r="J661" s="755"/>
      <c r="K661" s="781"/>
      <c r="L661" s="758"/>
      <c r="M661" s="753"/>
      <c r="N661" s="754"/>
      <c r="O661" s="782"/>
      <c r="P661" s="758"/>
      <c r="Q661" s="753" t="s">
        <v>6622</v>
      </c>
      <c r="R661" s="755">
        <v>4</v>
      </c>
      <c r="S661" s="757"/>
      <c r="T661" s="758"/>
      <c r="U661" s="753" t="s">
        <v>6649</v>
      </c>
      <c r="V661" s="754">
        <v>5</v>
      </c>
      <c r="W661" s="782"/>
      <c r="X661" s="758"/>
      <c r="Y661" s="753" t="s">
        <v>6649</v>
      </c>
      <c r="Z661" s="754">
        <v>5</v>
      </c>
      <c r="AA661" s="757"/>
      <c r="AB661" s="758"/>
      <c r="AC661" s="753" t="s">
        <v>10109</v>
      </c>
      <c r="AD661" s="755">
        <v>3</v>
      </c>
      <c r="AE661" s="782"/>
      <c r="AF661" s="29"/>
      <c r="AH661" s="190" t="str">
        <f>IF(AG661&lt;&gt;"",VLOOKUP(AG661,MAGV!$B$6:$G$172,2,0),"")</f>
        <v/>
      </c>
      <c r="AI661" s="44" t="str">
        <f t="shared" si="14"/>
        <v/>
      </c>
    </row>
    <row r="662" spans="1:35" ht="12.65" customHeight="1" x14ac:dyDescent="0.25">
      <c r="A662" s="367"/>
      <c r="B662" s="102"/>
      <c r="C662" s="991"/>
      <c r="D662" s="78" t="str">
        <f>AG659&amp;".4"</f>
        <v>K16.4</v>
      </c>
      <c r="E662" s="20"/>
      <c r="F662" s="21"/>
      <c r="G662" s="794"/>
      <c r="H662" s="775"/>
      <c r="I662" s="20"/>
      <c r="J662" s="22"/>
      <c r="K662" s="818"/>
      <c r="L662" s="23"/>
      <c r="M662" s="20"/>
      <c r="N662" s="22"/>
      <c r="O662" s="801"/>
      <c r="P662" s="23"/>
      <c r="Q662" s="20"/>
      <c r="R662" s="24"/>
      <c r="S662" s="801" t="s">
        <v>9999</v>
      </c>
      <c r="T662" s="23"/>
      <c r="U662" s="20"/>
      <c r="V662" s="24"/>
      <c r="W662" s="794" t="s">
        <v>10128</v>
      </c>
      <c r="X662" s="23"/>
      <c r="Y662" s="20"/>
      <c r="Z662" s="756"/>
      <c r="AA662" s="806" t="s">
        <v>10128</v>
      </c>
      <c r="AB662" s="777"/>
      <c r="AC662" s="20"/>
      <c r="AD662" s="24"/>
      <c r="AE662" s="794" t="s">
        <v>7329</v>
      </c>
      <c r="AF662" s="29"/>
      <c r="AH662" s="190" t="str">
        <f>IF(AG662&lt;&gt;"",VLOOKUP(AG662,MAGV!$B$6:$G$172,2,0),"")</f>
        <v/>
      </c>
      <c r="AI662" s="44" t="str">
        <f t="shared" si="14"/>
        <v/>
      </c>
    </row>
    <row r="663" spans="1:35" ht="12.65" customHeight="1" x14ac:dyDescent="0.25">
      <c r="A663" s="367"/>
      <c r="B663" s="102"/>
      <c r="C663" s="994" t="s">
        <v>547</v>
      </c>
      <c r="D663" s="78" t="str">
        <f>AG659&amp;".5"</f>
        <v>K16.5</v>
      </c>
      <c r="E663" s="25"/>
      <c r="F663" s="26"/>
      <c r="G663" s="26"/>
      <c r="H663" s="770"/>
      <c r="I663" s="25"/>
      <c r="J663" s="28"/>
      <c r="K663" s="770"/>
      <c r="L663" s="29"/>
      <c r="M663" s="25"/>
      <c r="N663" s="28"/>
      <c r="O663" s="26"/>
      <c r="P663" s="29"/>
      <c r="Q663" s="25"/>
      <c r="R663" s="27"/>
      <c r="S663" s="26"/>
      <c r="T663" s="29"/>
      <c r="U663" s="25"/>
      <c r="V663" s="27"/>
      <c r="W663" s="26"/>
      <c r="X663" s="29"/>
      <c r="Y663" s="25"/>
      <c r="Z663" s="33"/>
      <c r="AA663" s="778"/>
      <c r="AB663" s="779"/>
      <c r="AC663" s="25"/>
      <c r="AD663" s="27"/>
      <c r="AE663" s="26"/>
      <c r="AF663" s="29"/>
      <c r="AH663" s="190" t="str">
        <f>IF(AG663&lt;&gt;"",VLOOKUP(AG663,MAGV!$B$6:$G$172,2,0),"")</f>
        <v/>
      </c>
      <c r="AI663" s="44" t="str">
        <f t="shared" si="14"/>
        <v/>
      </c>
    </row>
    <row r="664" spans="1:35" ht="12" customHeight="1" x14ac:dyDescent="0.25">
      <c r="A664" s="367"/>
      <c r="B664" s="102"/>
      <c r="C664" s="994"/>
      <c r="D664" s="78" t="str">
        <f>AG659&amp;".6"</f>
        <v>K16.6</v>
      </c>
      <c r="E664" s="25"/>
      <c r="F664" s="26"/>
      <c r="G664" s="794"/>
      <c r="H664" s="770"/>
      <c r="I664" s="25"/>
      <c r="J664" s="28"/>
      <c r="K664" s="784"/>
      <c r="L664" s="29"/>
      <c r="M664" s="25"/>
      <c r="N664" s="28"/>
      <c r="O664" s="794"/>
      <c r="P664" s="29"/>
      <c r="Q664" s="25"/>
      <c r="R664" s="27"/>
      <c r="S664" s="794"/>
      <c r="T664" s="29"/>
      <c r="U664" s="25"/>
      <c r="V664" s="27"/>
      <c r="W664" s="794"/>
      <c r="X664" s="29"/>
      <c r="Y664" s="25"/>
      <c r="Z664" s="33"/>
      <c r="AA664" s="793"/>
      <c r="AB664" s="779"/>
      <c r="AC664" s="25"/>
      <c r="AD664" s="27"/>
      <c r="AE664" s="783"/>
      <c r="AF664" s="29"/>
      <c r="AH664" s="190" t="str">
        <f>IF(AG664&lt;&gt;"",VLOOKUP(AG664,MAGV!$B$6:$G$172,2,0),"")</f>
        <v/>
      </c>
      <c r="AI664" s="44" t="str">
        <f t="shared" si="14"/>
        <v/>
      </c>
    </row>
    <row r="665" spans="1:35" ht="12.65" customHeight="1" x14ac:dyDescent="0.25">
      <c r="A665" s="368">
        <v>17</v>
      </c>
      <c r="B665" s="101" t="str">
        <f>IF(AG665&lt;&gt;"",AH665,"")</f>
        <v>Th.Sỹ</v>
      </c>
      <c r="C665" s="992" t="s">
        <v>0</v>
      </c>
      <c r="D665" s="79" t="str">
        <f>AG665&amp;".1"</f>
        <v>K17.1</v>
      </c>
      <c r="E665" s="15"/>
      <c r="F665" s="16"/>
      <c r="G665" s="16"/>
      <c r="H665" s="18"/>
      <c r="I665" s="15"/>
      <c r="J665" s="18"/>
      <c r="K665" s="780"/>
      <c r="L665" s="19"/>
      <c r="M665" s="15"/>
      <c r="N665" s="18"/>
      <c r="O665" s="16"/>
      <c r="P665" s="19"/>
      <c r="Q665" s="15"/>
      <c r="R665" s="17"/>
      <c r="S665" s="16"/>
      <c r="T665" s="19"/>
      <c r="U665" s="15"/>
      <c r="V665" s="18"/>
      <c r="W665" s="16"/>
      <c r="X665" s="19"/>
      <c r="Y665" s="15" t="s">
        <v>6634</v>
      </c>
      <c r="Z665" s="18">
        <v>4</v>
      </c>
      <c r="AA665" s="16"/>
      <c r="AB665" s="19"/>
      <c r="AC665" s="15"/>
      <c r="AD665" s="17"/>
      <c r="AE665" s="16"/>
      <c r="AF665" s="19"/>
      <c r="AG665" s="189" t="s">
        <v>318</v>
      </c>
      <c r="AH665" s="190" t="str">
        <f>IF(AG665&lt;&gt;"",VLOOKUP(AG665,MAGV!$B$6:$G$172,2,0),"")</f>
        <v>Th.Sỹ</v>
      </c>
      <c r="AI665" s="44">
        <f t="shared" si="14"/>
        <v>8</v>
      </c>
    </row>
    <row r="666" spans="1:35" ht="12" customHeight="1" x14ac:dyDescent="0.25">
      <c r="A666" s="367"/>
      <c r="B666" s="104">
        <f>SUM(F665:F670,J665:J670,N665:N670,R665:R670,V665:V670,Z665:Z670,AD665:AD670)</f>
        <v>8</v>
      </c>
      <c r="C666" s="993"/>
      <c r="D666" s="78" t="str">
        <f>AG665&amp;".2"</f>
        <v>K17.2</v>
      </c>
      <c r="E666" s="820"/>
      <c r="F666" s="821"/>
      <c r="G666" s="772"/>
      <c r="H666" s="822"/>
      <c r="I666" s="823"/>
      <c r="J666" s="821"/>
      <c r="K666" s="773"/>
      <c r="L666" s="822"/>
      <c r="M666" s="823"/>
      <c r="N666" s="821"/>
      <c r="O666" s="772"/>
      <c r="P666" s="822"/>
      <c r="Q666" s="823"/>
      <c r="R666" s="824"/>
      <c r="S666" s="772"/>
      <c r="T666" s="822"/>
      <c r="U666" s="823"/>
      <c r="V666" s="824"/>
      <c r="W666" s="772"/>
      <c r="X666" s="23"/>
      <c r="Y666" s="20"/>
      <c r="Z666" s="24"/>
      <c r="AA666" s="772" t="s">
        <v>10129</v>
      </c>
      <c r="AB666" s="23"/>
      <c r="AC666" s="20"/>
      <c r="AD666" s="24"/>
      <c r="AE666" s="801"/>
      <c r="AF666" s="23"/>
      <c r="AH666" s="190" t="str">
        <f>IF(AG666&lt;&gt;"",VLOOKUP(AG666,MAGV!$B$6:$G$172,2,0),"")</f>
        <v/>
      </c>
      <c r="AI666" s="44" t="str">
        <f t="shared" si="14"/>
        <v/>
      </c>
    </row>
    <row r="667" spans="1:35" ht="12.65" customHeight="1" x14ac:dyDescent="0.25">
      <c r="A667" s="367"/>
      <c r="B667" s="102"/>
      <c r="C667" s="990" t="s">
        <v>1</v>
      </c>
      <c r="D667" s="78" t="str">
        <f>AG665&amp;".3"</f>
        <v>K17.3</v>
      </c>
      <c r="E667" s="753"/>
      <c r="F667" s="757"/>
      <c r="G667" s="757"/>
      <c r="H667" s="774"/>
      <c r="I667" s="753"/>
      <c r="J667" s="755"/>
      <c r="K667" s="774"/>
      <c r="L667" s="758"/>
      <c r="M667" s="753"/>
      <c r="N667" s="754"/>
      <c r="O667" s="757"/>
      <c r="P667" s="758"/>
      <c r="Q667" s="753"/>
      <c r="R667" s="755"/>
      <c r="S667" s="757"/>
      <c r="T667" s="758"/>
      <c r="U667" s="753"/>
      <c r="V667" s="754"/>
      <c r="W667" s="757"/>
      <c r="X667" s="758"/>
      <c r="Y667" s="753" t="s">
        <v>6634</v>
      </c>
      <c r="Z667" s="754">
        <v>4</v>
      </c>
      <c r="AA667" s="757"/>
      <c r="AB667" s="758"/>
      <c r="AC667" s="753"/>
      <c r="AD667" s="755"/>
      <c r="AE667" s="757"/>
      <c r="AF667" s="29"/>
      <c r="AH667" s="190" t="str">
        <f>IF(AG667&lt;&gt;"",VLOOKUP(AG667,MAGV!$B$6:$G$172,2,0),"")</f>
        <v/>
      </c>
      <c r="AI667" s="44" t="str">
        <f t="shared" si="14"/>
        <v/>
      </c>
    </row>
    <row r="668" spans="1:35" ht="12.65" customHeight="1" x14ac:dyDescent="0.25">
      <c r="A668" s="367"/>
      <c r="B668" s="102"/>
      <c r="C668" s="991"/>
      <c r="D668" s="78" t="str">
        <f>AG665&amp;".4"</f>
        <v>K17.4</v>
      </c>
      <c r="E668" s="20"/>
      <c r="F668" s="21"/>
      <c r="G668" s="801"/>
      <c r="H668" s="775"/>
      <c r="I668" s="20"/>
      <c r="J668" s="22"/>
      <c r="K668" s="773"/>
      <c r="L668" s="23"/>
      <c r="M668" s="20"/>
      <c r="N668" s="22"/>
      <c r="O668" s="772"/>
      <c r="P668" s="23"/>
      <c r="Q668" s="20"/>
      <c r="R668" s="24"/>
      <c r="S668" s="772"/>
      <c r="T668" s="23"/>
      <c r="U668" s="20"/>
      <c r="V668" s="24"/>
      <c r="W668" s="772"/>
      <c r="X668" s="23"/>
      <c r="Y668" s="20"/>
      <c r="Z668" s="756"/>
      <c r="AA668" s="776" t="s">
        <v>10129</v>
      </c>
      <c r="AB668" s="777"/>
      <c r="AC668" s="20"/>
      <c r="AD668" s="24"/>
      <c r="AE668" s="801"/>
      <c r="AF668" s="29"/>
      <c r="AH668" s="190" t="str">
        <f>IF(AG668&lt;&gt;"",VLOOKUP(AG668,MAGV!$B$6:$G$172,2,0),"")</f>
        <v/>
      </c>
      <c r="AI668" s="44" t="str">
        <f t="shared" si="14"/>
        <v/>
      </c>
    </row>
    <row r="669" spans="1:35" ht="12.65" customHeight="1" x14ac:dyDescent="0.25">
      <c r="A669" s="367"/>
      <c r="B669" s="102"/>
      <c r="C669" s="994" t="s">
        <v>547</v>
      </c>
      <c r="D669" s="78" t="str">
        <f>AG665&amp;".5"</f>
        <v>K17.5</v>
      </c>
      <c r="E669" s="25"/>
      <c r="F669" s="26"/>
      <c r="G669" s="26"/>
      <c r="H669" s="770"/>
      <c r="I669" s="25"/>
      <c r="J669" s="28"/>
      <c r="K669" s="770"/>
      <c r="L669" s="29"/>
      <c r="M669" s="25"/>
      <c r="N669" s="28"/>
      <c r="O669" s="26"/>
      <c r="P669" s="29"/>
      <c r="Q669" s="25"/>
      <c r="R669" s="27"/>
      <c r="S669" s="783"/>
      <c r="T669" s="29"/>
      <c r="U669" s="25"/>
      <c r="V669" s="27"/>
      <c r="W669" s="26"/>
      <c r="X669" s="29"/>
      <c r="Y669" s="25"/>
      <c r="Z669" s="33"/>
      <c r="AA669" s="778"/>
      <c r="AB669" s="779"/>
      <c r="AC669" s="25"/>
      <c r="AD669" s="27"/>
      <c r="AE669" s="26"/>
      <c r="AF669" s="29"/>
      <c r="AH669" s="190" t="str">
        <f>IF(AG669&lt;&gt;"",VLOOKUP(AG669,MAGV!$B$6:$G$172,2,0),"")</f>
        <v/>
      </c>
      <c r="AI669" s="44" t="str">
        <f t="shared" si="14"/>
        <v/>
      </c>
    </row>
    <row r="670" spans="1:35" ht="12" customHeight="1" x14ac:dyDescent="0.25">
      <c r="A670" s="367"/>
      <c r="B670" s="102"/>
      <c r="C670" s="994"/>
      <c r="D670" s="78" t="str">
        <f>AG665&amp;".6"</f>
        <v>K17.6</v>
      </c>
      <c r="E670" s="25"/>
      <c r="F670" s="26"/>
      <c r="G670" s="783"/>
      <c r="H670" s="770"/>
      <c r="I670" s="25"/>
      <c r="J670" s="28"/>
      <c r="K670" s="784"/>
      <c r="L670" s="29"/>
      <c r="M670" s="25"/>
      <c r="N670" s="28"/>
      <c r="O670" s="783"/>
      <c r="P670" s="29"/>
      <c r="Q670" s="25"/>
      <c r="R670" s="27"/>
      <c r="S670" s="783"/>
      <c r="T670" s="29"/>
      <c r="U670" s="25"/>
      <c r="V670" s="27"/>
      <c r="W670" s="783"/>
      <c r="X670" s="29"/>
      <c r="Y670" s="25"/>
      <c r="Z670" s="33"/>
      <c r="AA670" s="793"/>
      <c r="AB670" s="779"/>
      <c r="AC670" s="25"/>
      <c r="AD670" s="27"/>
      <c r="AE670" s="26"/>
      <c r="AF670" s="29"/>
      <c r="AH670" s="190" t="str">
        <f>IF(AG670&lt;&gt;"",VLOOKUP(AG670,MAGV!$B$6:$G$172,2,0),"")</f>
        <v/>
      </c>
      <c r="AI670" s="44" t="str">
        <f t="shared" si="14"/>
        <v/>
      </c>
    </row>
    <row r="671" spans="1:35" ht="12.65" customHeight="1" x14ac:dyDescent="0.25">
      <c r="A671" s="368">
        <v>18</v>
      </c>
      <c r="B671" s="101" t="str">
        <f>IF(AG671&lt;&gt;"",AH671,"")</f>
        <v>C.Tâm</v>
      </c>
      <c r="C671" s="992" t="s">
        <v>0</v>
      </c>
      <c r="D671" s="79" t="str">
        <f>AG671&amp;".1"</f>
        <v>K18.1</v>
      </c>
      <c r="E671" s="15" t="s">
        <v>7206</v>
      </c>
      <c r="F671" s="16">
        <v>4</v>
      </c>
      <c r="G671" s="16"/>
      <c r="H671" s="18"/>
      <c r="I671" s="15" t="s">
        <v>7206</v>
      </c>
      <c r="J671" s="18">
        <v>4</v>
      </c>
      <c r="K671" s="780"/>
      <c r="L671" s="19"/>
      <c r="M671" s="15" t="s">
        <v>7206</v>
      </c>
      <c r="N671" s="18">
        <v>4</v>
      </c>
      <c r="O671" s="16"/>
      <c r="P671" s="19"/>
      <c r="Q671" s="15"/>
      <c r="R671" s="17"/>
      <c r="S671" s="16"/>
      <c r="T671" s="19"/>
      <c r="U671" s="15"/>
      <c r="V671" s="18"/>
      <c r="W671" s="16"/>
      <c r="X671" s="19"/>
      <c r="Y671" s="15" t="s">
        <v>7206</v>
      </c>
      <c r="Z671" s="18">
        <v>5</v>
      </c>
      <c r="AA671" s="16"/>
      <c r="AB671" s="19"/>
      <c r="AC671" s="15"/>
      <c r="AD671" s="17"/>
      <c r="AE671" s="16"/>
      <c r="AF671" s="19"/>
      <c r="AG671" s="189" t="s">
        <v>321</v>
      </c>
      <c r="AH671" s="190" t="str">
        <f>IF(AG671&lt;&gt;"",VLOOKUP(AG671,MAGV!$B$6:$G$172,2,0),"")</f>
        <v>C.Tâm</v>
      </c>
      <c r="AI671" s="44">
        <f t="shared" si="14"/>
        <v>32</v>
      </c>
    </row>
    <row r="672" spans="1:35" ht="12" customHeight="1" x14ac:dyDescent="0.25">
      <c r="A672" s="367"/>
      <c r="B672" s="104">
        <f>SUM(F671:F676,J671:J676,N671:N676,R671:R676,V671:V676,Z671:Z676,AD671:AD676)</f>
        <v>32</v>
      </c>
      <c r="C672" s="993"/>
      <c r="D672" s="78" t="str">
        <f>AG671&amp;".2"</f>
        <v>K18.2</v>
      </c>
      <c r="E672" s="771"/>
      <c r="F672" s="22"/>
      <c r="G672" s="801" t="s">
        <v>8413</v>
      </c>
      <c r="H672" s="23"/>
      <c r="I672" s="20"/>
      <c r="J672" s="22"/>
      <c r="K672" s="816" t="s">
        <v>8413</v>
      </c>
      <c r="L672" s="23"/>
      <c r="M672" s="20"/>
      <c r="N672" s="22"/>
      <c r="O672" s="801" t="s">
        <v>8413</v>
      </c>
      <c r="P672" s="23"/>
      <c r="Q672" s="20"/>
      <c r="R672" s="24"/>
      <c r="S672" s="801"/>
      <c r="T672" s="23"/>
      <c r="U672" s="20"/>
      <c r="V672" s="24"/>
      <c r="W672" s="801"/>
      <c r="X672" s="23"/>
      <c r="Y672" s="20"/>
      <c r="Z672" s="24"/>
      <c r="AA672" s="801" t="s">
        <v>7329</v>
      </c>
      <c r="AB672" s="23"/>
      <c r="AC672" s="20"/>
      <c r="AD672" s="24"/>
      <c r="AE672" s="801"/>
      <c r="AF672" s="23"/>
      <c r="AH672" s="190" t="str">
        <f>IF(AG672&lt;&gt;"",VLOOKUP(AG672,MAGV!$B$6:$G$172,2,0),"")</f>
        <v/>
      </c>
      <c r="AI672" s="44" t="str">
        <f t="shared" si="14"/>
        <v/>
      </c>
    </row>
    <row r="673" spans="1:35" ht="12.65" customHeight="1" x14ac:dyDescent="0.25">
      <c r="A673" s="367"/>
      <c r="B673" s="102"/>
      <c r="C673" s="990" t="s">
        <v>1</v>
      </c>
      <c r="D673" s="78" t="str">
        <f>AG671&amp;".3"</f>
        <v>K18.3</v>
      </c>
      <c r="E673" s="753" t="s">
        <v>7206</v>
      </c>
      <c r="F673" s="757">
        <v>4</v>
      </c>
      <c r="G673" s="757"/>
      <c r="H673" s="774"/>
      <c r="I673" s="753" t="s">
        <v>7206</v>
      </c>
      <c r="J673" s="755">
        <v>2</v>
      </c>
      <c r="K673" s="781"/>
      <c r="L673" s="758"/>
      <c r="M673" s="753" t="s">
        <v>10156</v>
      </c>
      <c r="N673" s="754">
        <v>4</v>
      </c>
      <c r="O673" s="757"/>
      <c r="P673" s="758"/>
      <c r="Q673" s="753"/>
      <c r="R673" s="755"/>
      <c r="S673" s="757"/>
      <c r="T673" s="758"/>
      <c r="U673" s="753"/>
      <c r="V673" s="754"/>
      <c r="W673" s="782"/>
      <c r="X673" s="758"/>
      <c r="Y673" s="753" t="s">
        <v>7206</v>
      </c>
      <c r="Z673" s="754">
        <v>5</v>
      </c>
      <c r="AA673" s="757"/>
      <c r="AB673" s="758"/>
      <c r="AC673" s="753"/>
      <c r="AD673" s="755"/>
      <c r="AE673" s="757"/>
      <c r="AF673" s="29"/>
      <c r="AH673" s="190" t="str">
        <f>IF(AG673&lt;&gt;"",VLOOKUP(AG673,MAGV!$B$6:$G$172,2,0),"")</f>
        <v/>
      </c>
      <c r="AI673" s="44" t="str">
        <f t="shared" si="14"/>
        <v/>
      </c>
    </row>
    <row r="674" spans="1:35" ht="12.65" customHeight="1" x14ac:dyDescent="0.25">
      <c r="A674" s="367"/>
      <c r="B674" s="102"/>
      <c r="C674" s="991"/>
      <c r="D674" s="78" t="str">
        <f>AG671&amp;".4"</f>
        <v>K18.4</v>
      </c>
      <c r="E674" s="20"/>
      <c r="F674" s="21"/>
      <c r="G674" s="801" t="s">
        <v>8413</v>
      </c>
      <c r="H674" s="775"/>
      <c r="I674" s="20"/>
      <c r="J674" s="22"/>
      <c r="K674" s="816" t="s">
        <v>8413</v>
      </c>
      <c r="L674" s="23"/>
      <c r="M674" s="20"/>
      <c r="N674" s="22"/>
      <c r="O674" s="801" t="s">
        <v>8384</v>
      </c>
      <c r="P674" s="23"/>
      <c r="Q674" s="20"/>
      <c r="R674" s="24"/>
      <c r="S674" s="801"/>
      <c r="T674" s="23"/>
      <c r="U674" s="20"/>
      <c r="V674" s="24"/>
      <c r="W674" s="801"/>
      <c r="X674" s="23"/>
      <c r="Y674" s="20"/>
      <c r="Z674" s="756"/>
      <c r="AA674" s="806" t="s">
        <v>7329</v>
      </c>
      <c r="AB674" s="777"/>
      <c r="AC674" s="20"/>
      <c r="AD674" s="24"/>
      <c r="AE674" s="801"/>
      <c r="AF674" s="29"/>
      <c r="AH674" s="190" t="str">
        <f>IF(AG674&lt;&gt;"",VLOOKUP(AG674,MAGV!$B$6:$G$172,2,0),"")</f>
        <v/>
      </c>
      <c r="AI674" s="44" t="str">
        <f t="shared" si="14"/>
        <v/>
      </c>
    </row>
    <row r="675" spans="1:35" ht="12.65" customHeight="1" x14ac:dyDescent="0.25">
      <c r="A675" s="367"/>
      <c r="B675" s="102"/>
      <c r="C675" s="994" t="s">
        <v>547</v>
      </c>
      <c r="D675" s="78" t="str">
        <f>AG671&amp;".5"</f>
        <v>K18.5</v>
      </c>
      <c r="E675" s="25"/>
      <c r="F675" s="26"/>
      <c r="G675" s="772"/>
      <c r="H675" s="770"/>
      <c r="I675" s="25"/>
      <c r="J675" s="28"/>
      <c r="K675" s="770"/>
      <c r="L675" s="29"/>
      <c r="M675" s="25"/>
      <c r="N675" s="28"/>
      <c r="O675" s="26"/>
      <c r="P675" s="29"/>
      <c r="Q675" s="25"/>
      <c r="R675" s="27"/>
      <c r="S675" s="26"/>
      <c r="T675" s="29"/>
      <c r="U675" s="25"/>
      <c r="V675" s="27"/>
      <c r="W675" s="26"/>
      <c r="X675" s="29"/>
      <c r="Y675" s="25"/>
      <c r="Z675" s="33"/>
      <c r="AA675" s="778"/>
      <c r="AB675" s="779"/>
      <c r="AC675" s="25"/>
      <c r="AD675" s="27"/>
      <c r="AE675" s="26"/>
      <c r="AF675" s="29"/>
      <c r="AH675" s="190" t="str">
        <f>IF(AG675&lt;&gt;"",VLOOKUP(AG675,MAGV!$B$6:$G$172,2,0),"")</f>
        <v/>
      </c>
      <c r="AI675" s="44" t="str">
        <f t="shared" si="14"/>
        <v/>
      </c>
    </row>
    <row r="676" spans="1:35" ht="12" customHeight="1" x14ac:dyDescent="0.25">
      <c r="A676" s="367"/>
      <c r="B676" s="102"/>
      <c r="C676" s="994"/>
      <c r="D676" s="78" t="str">
        <f>AG671&amp;".6"</f>
        <v>K18.6</v>
      </c>
      <c r="E676" s="25"/>
      <c r="F676" s="26"/>
      <c r="G676" s="801"/>
      <c r="H676" s="770"/>
      <c r="I676" s="25"/>
      <c r="J676" s="28"/>
      <c r="K676" s="816"/>
      <c r="L676" s="29"/>
      <c r="M676" s="25"/>
      <c r="N676" s="28"/>
      <c r="O676" s="801"/>
      <c r="P676" s="29"/>
      <c r="Q676" s="25"/>
      <c r="R676" s="27"/>
      <c r="S676" s="794"/>
      <c r="T676" s="29"/>
      <c r="U676" s="25"/>
      <c r="V676" s="27"/>
      <c r="W676" s="801"/>
      <c r="X676" s="29"/>
      <c r="Y676" s="25"/>
      <c r="Z676" s="33"/>
      <c r="AA676" s="793"/>
      <c r="AB676" s="779"/>
      <c r="AC676" s="25"/>
      <c r="AD676" s="27"/>
      <c r="AE676" s="783"/>
      <c r="AF676" s="29"/>
      <c r="AH676" s="190" t="str">
        <f>IF(AG676&lt;&gt;"",VLOOKUP(AG676,MAGV!$B$6:$G$172,2,0),"")</f>
        <v/>
      </c>
      <c r="AI676" s="44" t="str">
        <f t="shared" si="14"/>
        <v/>
      </c>
    </row>
    <row r="677" spans="1:35" ht="12.65" customHeight="1" x14ac:dyDescent="0.25">
      <c r="A677" s="368">
        <v>19</v>
      </c>
      <c r="B677" s="101" t="str">
        <f>IF(AG677&lt;&gt;"",AH677,"")</f>
        <v>C. Trang</v>
      </c>
      <c r="C677" s="992" t="s">
        <v>0</v>
      </c>
      <c r="D677" s="79" t="str">
        <f>AG677&amp;".1"</f>
        <v>K22.1</v>
      </c>
      <c r="E677" s="15"/>
      <c r="F677" s="16"/>
      <c r="G677" s="16"/>
      <c r="H677" s="18"/>
      <c r="I677" s="15"/>
      <c r="J677" s="18"/>
      <c r="K677" s="780"/>
      <c r="L677" s="19"/>
      <c r="M677" s="15"/>
      <c r="N677" s="18"/>
      <c r="O677" s="16"/>
      <c r="P677" s="19"/>
      <c r="Q677" s="15"/>
      <c r="R677" s="17"/>
      <c r="S677" s="16"/>
      <c r="T677" s="19"/>
      <c r="U677" s="15"/>
      <c r="V677" s="18"/>
      <c r="W677" s="16"/>
      <c r="X677" s="19"/>
      <c r="Y677" s="15"/>
      <c r="Z677" s="18"/>
      <c r="AA677" s="16"/>
      <c r="AB677" s="19"/>
      <c r="AC677" s="15"/>
      <c r="AD677" s="17"/>
      <c r="AE677" s="16"/>
      <c r="AF677" s="19"/>
      <c r="AG677" s="189" t="s">
        <v>596</v>
      </c>
      <c r="AH677" s="190" t="str">
        <f>IF(AG677&lt;&gt;"",VLOOKUP(AG677,MAGV!$B$6:$G$172,2,0),"")</f>
        <v>C. Trang</v>
      </c>
      <c r="AI677" s="44">
        <f t="shared" si="14"/>
        <v>0</v>
      </c>
    </row>
    <row r="678" spans="1:35" ht="12" customHeight="1" x14ac:dyDescent="0.25">
      <c r="A678" s="367"/>
      <c r="B678" s="104">
        <f>SUM(F677:F682,J677:J682,N677:N682,R677:R682,V677:V682,Z677:Z682,AD677:AD682)</f>
        <v>0</v>
      </c>
      <c r="C678" s="993"/>
      <c r="D678" s="78" t="str">
        <f>AG677&amp;".2"</f>
        <v>K22.2</v>
      </c>
      <c r="E678" s="771"/>
      <c r="F678" s="22"/>
      <c r="G678" s="801"/>
      <c r="H678" s="23"/>
      <c r="I678" s="20"/>
      <c r="J678" s="22"/>
      <c r="K678" s="816"/>
      <c r="L678" s="23"/>
      <c r="M678" s="20"/>
      <c r="N678" s="22"/>
      <c r="O678" s="801"/>
      <c r="P678" s="23"/>
      <c r="Q678" s="20"/>
      <c r="R678" s="24"/>
      <c r="S678" s="801"/>
      <c r="T678" s="23"/>
      <c r="U678" s="20"/>
      <c r="V678" s="24"/>
      <c r="W678" s="801"/>
      <c r="X678" s="23"/>
      <c r="Y678" s="20"/>
      <c r="Z678" s="24"/>
      <c r="AA678" s="801"/>
      <c r="AB678" s="23"/>
      <c r="AC678" s="20"/>
      <c r="AD678" s="24"/>
      <c r="AE678" s="801"/>
      <c r="AF678" s="23"/>
      <c r="AH678" s="190" t="str">
        <f>IF(AG678&lt;&gt;"",VLOOKUP(AG678,MAGV!$B$6:$G$172,2,0),"")</f>
        <v/>
      </c>
      <c r="AI678" s="44" t="str">
        <f t="shared" si="14"/>
        <v/>
      </c>
    </row>
    <row r="679" spans="1:35" ht="12.65" customHeight="1" x14ac:dyDescent="0.25">
      <c r="A679" s="367"/>
      <c r="B679" s="102"/>
      <c r="C679" s="990" t="s">
        <v>1</v>
      </c>
      <c r="D679" s="78" t="str">
        <f>AG677&amp;".3"</f>
        <v>K22.3</v>
      </c>
      <c r="E679" s="753"/>
      <c r="F679" s="757"/>
      <c r="G679" s="757"/>
      <c r="H679" s="774"/>
      <c r="I679" s="753"/>
      <c r="J679" s="755"/>
      <c r="K679" s="774"/>
      <c r="L679" s="758"/>
      <c r="M679" s="753"/>
      <c r="N679" s="754"/>
      <c r="O679" s="757"/>
      <c r="P679" s="758"/>
      <c r="Q679" s="753"/>
      <c r="R679" s="755"/>
      <c r="S679" s="782"/>
      <c r="T679" s="758"/>
      <c r="U679" s="753"/>
      <c r="V679" s="754"/>
      <c r="W679" s="757"/>
      <c r="X679" s="758"/>
      <c r="Y679" s="753"/>
      <c r="Z679" s="754"/>
      <c r="AA679" s="757"/>
      <c r="AB679" s="758"/>
      <c r="AC679" s="753"/>
      <c r="AD679" s="755"/>
      <c r="AE679" s="757"/>
      <c r="AF679" s="29"/>
      <c r="AH679" s="190" t="str">
        <f>IF(AG679&lt;&gt;"",VLOOKUP(AG679,MAGV!$B$6:$G$172,2,0),"")</f>
        <v/>
      </c>
      <c r="AI679" s="44" t="str">
        <f t="shared" si="14"/>
        <v/>
      </c>
    </row>
    <row r="680" spans="1:35" ht="12.65" customHeight="1" x14ac:dyDescent="0.25">
      <c r="A680" s="367"/>
      <c r="B680" s="102"/>
      <c r="C680" s="991"/>
      <c r="D680" s="78" t="str">
        <f>AG677&amp;".4"</f>
        <v>K22.4</v>
      </c>
      <c r="E680" s="20"/>
      <c r="F680" s="21"/>
      <c r="G680" s="801"/>
      <c r="H680" s="775"/>
      <c r="I680" s="20"/>
      <c r="J680" s="22"/>
      <c r="K680" s="816"/>
      <c r="L680" s="23"/>
      <c r="M680" s="20"/>
      <c r="N680" s="22"/>
      <c r="O680" s="801"/>
      <c r="P680" s="23"/>
      <c r="Q680" s="20"/>
      <c r="R680" s="24"/>
      <c r="S680" s="801"/>
      <c r="T680" s="23"/>
      <c r="U680" s="20"/>
      <c r="V680" s="24"/>
      <c r="W680" s="801"/>
      <c r="X680" s="23"/>
      <c r="Y680" s="20"/>
      <c r="Z680" s="756"/>
      <c r="AA680" s="816"/>
      <c r="AB680" s="777"/>
      <c r="AC680" s="20"/>
      <c r="AD680" s="24"/>
      <c r="AE680" s="801"/>
      <c r="AF680" s="29"/>
      <c r="AH680" s="190" t="str">
        <f>IF(AG680&lt;&gt;"",VLOOKUP(AG680,MAGV!$B$6:$G$172,2,0),"")</f>
        <v/>
      </c>
      <c r="AI680" s="44" t="str">
        <f t="shared" si="14"/>
        <v/>
      </c>
    </row>
    <row r="681" spans="1:35" ht="12.65" customHeight="1" x14ac:dyDescent="0.25">
      <c r="A681" s="367"/>
      <c r="B681" s="102"/>
      <c r="C681" s="994" t="s">
        <v>547</v>
      </c>
      <c r="D681" s="78" t="str">
        <f>AG677&amp;".5"</f>
        <v>K22.5</v>
      </c>
      <c r="E681" s="25"/>
      <c r="F681" s="26"/>
      <c r="G681" s="26"/>
      <c r="H681" s="770"/>
      <c r="I681" s="25"/>
      <c r="J681" s="28"/>
      <c r="K681" s="770"/>
      <c r="L681" s="29"/>
      <c r="M681" s="25"/>
      <c r="N681" s="28"/>
      <c r="O681" s="26"/>
      <c r="P681" s="29"/>
      <c r="Q681" s="25"/>
      <c r="R681" s="27"/>
      <c r="S681" s="26"/>
      <c r="T681" s="29"/>
      <c r="U681" s="25"/>
      <c r="V681" s="27"/>
      <c r="W681" s="26"/>
      <c r="X681" s="29"/>
      <c r="Y681" s="25"/>
      <c r="Z681" s="33"/>
      <c r="AA681" s="778"/>
      <c r="AB681" s="779"/>
      <c r="AC681" s="25"/>
      <c r="AD681" s="27"/>
      <c r="AE681" s="26"/>
      <c r="AF681" s="29"/>
      <c r="AH681" s="190" t="str">
        <f>IF(AG681&lt;&gt;"",VLOOKUP(AG681,MAGV!$B$6:$G$172,2,0),"")</f>
        <v/>
      </c>
      <c r="AI681" s="44" t="str">
        <f t="shared" si="14"/>
        <v/>
      </c>
    </row>
    <row r="682" spans="1:35" ht="12" customHeight="1" x14ac:dyDescent="0.25">
      <c r="A682" s="367"/>
      <c r="B682" s="102"/>
      <c r="C682" s="994"/>
      <c r="D682" s="78" t="str">
        <f>AG677&amp;".6"</f>
        <v>K22.6</v>
      </c>
      <c r="E682" s="25"/>
      <c r="F682" s="26"/>
      <c r="G682" s="801"/>
      <c r="H682" s="770"/>
      <c r="I682" s="25"/>
      <c r="J682" s="28"/>
      <c r="K682" s="818"/>
      <c r="L682" s="29"/>
      <c r="M682" s="25"/>
      <c r="N682" s="28"/>
      <c r="O682" s="801"/>
      <c r="P682" s="29"/>
      <c r="Q682" s="25"/>
      <c r="R682" s="27"/>
      <c r="S682" s="818"/>
      <c r="T682" s="29"/>
      <c r="U682" s="25"/>
      <c r="V682" s="27"/>
      <c r="W682" s="801"/>
      <c r="X682" s="29"/>
      <c r="Y682" s="25"/>
      <c r="Z682" s="33"/>
      <c r="AA682" s="793"/>
      <c r="AB682" s="779"/>
      <c r="AC682" s="25"/>
      <c r="AD682" s="27"/>
      <c r="AE682" s="783"/>
      <c r="AF682" s="29"/>
      <c r="AH682" s="190" t="str">
        <f>IF(AG682&lt;&gt;"",VLOOKUP(AG682,MAGV!$B$6:$G$172,2,0),"")</f>
        <v/>
      </c>
      <c r="AI682" s="44" t="str">
        <f t="shared" si="14"/>
        <v/>
      </c>
    </row>
    <row r="683" spans="1:35" ht="12.65" customHeight="1" x14ac:dyDescent="0.25">
      <c r="A683" s="368">
        <v>20</v>
      </c>
      <c r="B683" s="101" t="str">
        <f>IF(AG683&lt;&gt;"",AH683,"")</f>
        <v>C.Vân</v>
      </c>
      <c r="C683" s="992" t="s">
        <v>0</v>
      </c>
      <c r="D683" s="79" t="str">
        <f>AG683&amp;".1"</f>
        <v>K19.1</v>
      </c>
      <c r="E683" s="15" t="s">
        <v>6629</v>
      </c>
      <c r="F683" s="16">
        <v>5</v>
      </c>
      <c r="G683" s="16"/>
      <c r="H683" s="18"/>
      <c r="I683" s="15" t="s">
        <v>6629</v>
      </c>
      <c r="J683" s="18">
        <v>5</v>
      </c>
      <c r="K683" s="780"/>
      <c r="L683" s="19"/>
      <c r="M683" s="15" t="s">
        <v>6629</v>
      </c>
      <c r="N683" s="18">
        <v>5</v>
      </c>
      <c r="O683" s="16"/>
      <c r="P683" s="19"/>
      <c r="Q683" s="15" t="s">
        <v>6629</v>
      </c>
      <c r="R683" s="17">
        <v>5</v>
      </c>
      <c r="S683" s="792"/>
      <c r="T683" s="19"/>
      <c r="U683" s="15" t="s">
        <v>6629</v>
      </c>
      <c r="V683" s="18">
        <v>5</v>
      </c>
      <c r="W683" s="16"/>
      <c r="X683" s="19"/>
      <c r="Y683" s="15" t="s">
        <v>6629</v>
      </c>
      <c r="Z683" s="18">
        <v>5</v>
      </c>
      <c r="AA683" s="16"/>
      <c r="AB683" s="19"/>
      <c r="AC683" s="15" t="s">
        <v>7336</v>
      </c>
      <c r="AD683" s="17">
        <v>4</v>
      </c>
      <c r="AE683" s="16"/>
      <c r="AF683" s="29"/>
      <c r="AG683" s="28" t="s">
        <v>325</v>
      </c>
      <c r="AH683" s="190" t="str">
        <f>IF(AG683&lt;&gt;"",VLOOKUP(AG683,MAGV!$B$6:$G$172,2,0),"")</f>
        <v>C.Vân</v>
      </c>
      <c r="AI683" s="44">
        <f t="shared" si="14"/>
        <v>68</v>
      </c>
    </row>
    <row r="684" spans="1:35" ht="12.65" customHeight="1" x14ac:dyDescent="0.25">
      <c r="A684" s="367"/>
      <c r="B684" s="104">
        <f>SUM(F683:F688,J683:J688,N683:N688,R683:R688,V683:V688,Z683:Z688,AD683:AD688)</f>
        <v>68</v>
      </c>
      <c r="C684" s="993"/>
      <c r="D684" s="78" t="str">
        <f>AG683&amp;".2"</f>
        <v>K19.2</v>
      </c>
      <c r="E684" s="771"/>
      <c r="F684" s="22"/>
      <c r="G684" s="772" t="s">
        <v>10126</v>
      </c>
      <c r="H684" s="23"/>
      <c r="I684" s="20"/>
      <c r="J684" s="22"/>
      <c r="K684" s="773" t="s">
        <v>10126</v>
      </c>
      <c r="L684" s="23"/>
      <c r="M684" s="20"/>
      <c r="N684" s="22"/>
      <c r="O684" s="772" t="s">
        <v>10126</v>
      </c>
      <c r="P684" s="23"/>
      <c r="Q684" s="20"/>
      <c r="R684" s="24"/>
      <c r="S684" s="772" t="s">
        <v>10126</v>
      </c>
      <c r="T684" s="23"/>
      <c r="U684" s="20"/>
      <c r="V684" s="24"/>
      <c r="W684" s="772" t="s">
        <v>10126</v>
      </c>
      <c r="X684" s="23"/>
      <c r="Y684" s="20"/>
      <c r="Z684" s="24"/>
      <c r="AA684" s="801" t="s">
        <v>10126</v>
      </c>
      <c r="AB684" s="23"/>
      <c r="AC684" s="20"/>
      <c r="AD684" s="24"/>
      <c r="AE684" s="772" t="s">
        <v>10125</v>
      </c>
      <c r="AF684" s="29"/>
      <c r="AH684" s="190" t="str">
        <f>IF(AG684&lt;&gt;"",VLOOKUP(AG684,MAGV!$B$6:$G$172,2,0),"")</f>
        <v/>
      </c>
      <c r="AI684" s="44" t="str">
        <f t="shared" si="14"/>
        <v/>
      </c>
    </row>
    <row r="685" spans="1:35" ht="12.65" customHeight="1" x14ac:dyDescent="0.25">
      <c r="A685" s="367"/>
      <c r="B685" s="102"/>
      <c r="C685" s="990" t="s">
        <v>1</v>
      </c>
      <c r="D685" s="78" t="str">
        <f>AG683&amp;".3"</f>
        <v>K19.3</v>
      </c>
      <c r="E685" s="753" t="s">
        <v>7227</v>
      </c>
      <c r="F685" s="757">
        <v>4</v>
      </c>
      <c r="G685" s="757"/>
      <c r="H685" s="774"/>
      <c r="I685" s="753" t="s">
        <v>7227</v>
      </c>
      <c r="J685" s="755">
        <v>4</v>
      </c>
      <c r="K685" s="774"/>
      <c r="L685" s="758"/>
      <c r="M685" s="753" t="s">
        <v>7227</v>
      </c>
      <c r="N685" s="754">
        <v>4</v>
      </c>
      <c r="O685" s="757"/>
      <c r="P685" s="758"/>
      <c r="Q685" s="753" t="s">
        <v>7227</v>
      </c>
      <c r="R685" s="755">
        <v>4</v>
      </c>
      <c r="S685" s="757"/>
      <c r="T685" s="758"/>
      <c r="U685" s="753" t="s">
        <v>7227</v>
      </c>
      <c r="V685" s="754">
        <v>4</v>
      </c>
      <c r="W685" s="757"/>
      <c r="X685" s="758"/>
      <c r="Y685" s="753" t="s">
        <v>7227</v>
      </c>
      <c r="Z685" s="754">
        <v>4</v>
      </c>
      <c r="AA685" s="757"/>
      <c r="AB685" s="758"/>
      <c r="AC685" s="753" t="s">
        <v>7336</v>
      </c>
      <c r="AD685" s="755">
        <v>4</v>
      </c>
      <c r="AE685" s="757"/>
      <c r="AF685" s="29"/>
      <c r="AH685" s="190" t="str">
        <f>IF(AG685&lt;&gt;"",VLOOKUP(AG685,MAGV!$B$6:$G$172,2,0),"")</f>
        <v/>
      </c>
      <c r="AI685" s="44" t="str">
        <f t="shared" si="14"/>
        <v/>
      </c>
    </row>
    <row r="686" spans="1:35" ht="12.65" customHeight="1" x14ac:dyDescent="0.25">
      <c r="A686" s="367"/>
      <c r="B686" s="102"/>
      <c r="C686" s="991"/>
      <c r="D686" s="78" t="str">
        <f>AG683&amp;".4"</f>
        <v>K19.4</v>
      </c>
      <c r="E686" s="20"/>
      <c r="F686" s="21"/>
      <c r="G686" s="772" t="s">
        <v>8386</v>
      </c>
      <c r="H686" s="775"/>
      <c r="I686" s="20"/>
      <c r="J686" s="22"/>
      <c r="K686" s="773" t="s">
        <v>8386</v>
      </c>
      <c r="L686" s="23"/>
      <c r="M686" s="20"/>
      <c r="N686" s="22"/>
      <c r="O686" s="772" t="s">
        <v>8386</v>
      </c>
      <c r="P686" s="23"/>
      <c r="Q686" s="20"/>
      <c r="R686" s="24"/>
      <c r="S686" s="772" t="s">
        <v>8386</v>
      </c>
      <c r="T686" s="23"/>
      <c r="U686" s="20"/>
      <c r="V686" s="24"/>
      <c r="W686" s="816" t="s">
        <v>8386</v>
      </c>
      <c r="X686" s="23"/>
      <c r="Y686" s="20"/>
      <c r="Z686" s="756"/>
      <c r="AA686" s="806" t="s">
        <v>8386</v>
      </c>
      <c r="AB686" s="777"/>
      <c r="AC686" s="20"/>
      <c r="AD686" s="24"/>
      <c r="AE686" s="772" t="s">
        <v>10125</v>
      </c>
      <c r="AF686" s="29"/>
      <c r="AH686" s="190" t="str">
        <f>IF(AG686&lt;&gt;"",VLOOKUP(AG686,MAGV!$B$6:$G$172,2,0),"")</f>
        <v/>
      </c>
      <c r="AI686" s="44" t="str">
        <f t="shared" si="14"/>
        <v/>
      </c>
    </row>
    <row r="687" spans="1:35" ht="12.65" customHeight="1" x14ac:dyDescent="0.25">
      <c r="A687" s="367"/>
      <c r="B687" s="102"/>
      <c r="C687" s="994" t="s">
        <v>547</v>
      </c>
      <c r="D687" s="78" t="str">
        <f>AG683&amp;".5"</f>
        <v>K19.5</v>
      </c>
      <c r="E687" s="25"/>
      <c r="F687" s="26"/>
      <c r="G687" s="26"/>
      <c r="H687" s="770"/>
      <c r="I687" s="25"/>
      <c r="J687" s="28"/>
      <c r="K687" s="770"/>
      <c r="L687" s="29"/>
      <c r="M687" s="25" t="s">
        <v>7336</v>
      </c>
      <c r="N687" s="28">
        <v>3</v>
      </c>
      <c r="O687" s="26"/>
      <c r="P687" s="29"/>
      <c r="Q687" s="25"/>
      <c r="R687" s="27"/>
      <c r="S687" s="26"/>
      <c r="T687" s="29"/>
      <c r="U687" s="25"/>
      <c r="V687" s="27"/>
      <c r="W687" s="26"/>
      <c r="X687" s="29"/>
      <c r="Y687" s="25" t="s">
        <v>7336</v>
      </c>
      <c r="Z687" s="33">
        <v>3</v>
      </c>
      <c r="AA687" s="778"/>
      <c r="AB687" s="779"/>
      <c r="AC687" s="25"/>
      <c r="AD687" s="27"/>
      <c r="AE687" s="26"/>
      <c r="AF687" s="29"/>
      <c r="AH687" s="190" t="str">
        <f>IF(AG687&lt;&gt;"",VLOOKUP(AG687,MAGV!$B$6:$G$172,2,0),"")</f>
        <v/>
      </c>
      <c r="AI687" s="44" t="str">
        <f t="shared" si="14"/>
        <v/>
      </c>
    </row>
    <row r="688" spans="1:35" ht="12.65" customHeight="1" x14ac:dyDescent="0.25">
      <c r="A688" s="367"/>
      <c r="B688" s="102"/>
      <c r="C688" s="994"/>
      <c r="D688" s="78" t="str">
        <f>AG683&amp;".6"</f>
        <v>K19.6</v>
      </c>
      <c r="E688" s="25"/>
      <c r="F688" s="26"/>
      <c r="G688" s="783"/>
      <c r="H688" s="770"/>
      <c r="I688" s="25"/>
      <c r="J688" s="28"/>
      <c r="K688" s="816"/>
      <c r="L688" s="29"/>
      <c r="M688" s="25"/>
      <c r="N688" s="28"/>
      <c r="O688" s="816" t="s">
        <v>10125</v>
      </c>
      <c r="P688" s="29"/>
      <c r="Q688" s="25"/>
      <c r="R688" s="27"/>
      <c r="S688" s="816"/>
      <c r="T688" s="29"/>
      <c r="U688" s="25"/>
      <c r="V688" s="27"/>
      <c r="W688" s="783"/>
      <c r="X688" s="29"/>
      <c r="Y688" s="25"/>
      <c r="Z688" s="33"/>
      <c r="AA688" s="793" t="s">
        <v>10125</v>
      </c>
      <c r="AB688" s="779"/>
      <c r="AC688" s="25"/>
      <c r="AD688" s="27"/>
      <c r="AE688" s="783"/>
      <c r="AF688" s="29"/>
      <c r="AH688" s="190" t="str">
        <f>IF(AG688&lt;&gt;"",VLOOKUP(AG688,MAGV!$B$6:$G$172,2,0),"")</f>
        <v/>
      </c>
      <c r="AI688" s="44" t="str">
        <f t="shared" si="14"/>
        <v/>
      </c>
    </row>
    <row r="689" spans="1:35" ht="12.65" customHeight="1" x14ac:dyDescent="0.25">
      <c r="A689" s="368">
        <v>20</v>
      </c>
      <c r="B689" s="101" t="str">
        <f>IF(AG689&lt;&gt;"",AH689,"")</f>
        <v>C.Xen</v>
      </c>
      <c r="C689" s="992" t="s">
        <v>0</v>
      </c>
      <c r="D689" s="79" t="str">
        <f>AG689&amp;".1"</f>
        <v>K20.1</v>
      </c>
      <c r="E689" s="15"/>
      <c r="F689" s="16"/>
      <c r="G689" s="16"/>
      <c r="H689" s="18"/>
      <c r="I689" s="15"/>
      <c r="J689" s="18"/>
      <c r="K689" s="780"/>
      <c r="L689" s="19"/>
      <c r="M689" s="15"/>
      <c r="N689" s="18"/>
      <c r="O689" s="16"/>
      <c r="P689" s="19"/>
      <c r="Q689" s="15"/>
      <c r="R689" s="17"/>
      <c r="S689" s="16"/>
      <c r="T689" s="19"/>
      <c r="U689" s="15"/>
      <c r="V689" s="18"/>
      <c r="W689" s="792"/>
      <c r="X689" s="19"/>
      <c r="Y689" s="15"/>
      <c r="Z689" s="18"/>
      <c r="AA689" s="16"/>
      <c r="AB689" s="19"/>
      <c r="AC689" s="15"/>
      <c r="AD689" s="17"/>
      <c r="AE689" s="16"/>
      <c r="AF689" s="29"/>
      <c r="AG689" s="28" t="s">
        <v>329</v>
      </c>
      <c r="AH689" s="190" t="str">
        <f>IF(AG689&lt;&gt;"",VLOOKUP(AG689,MAGV!$B$6:$G$172,2,0),"")</f>
        <v>C.Xen</v>
      </c>
      <c r="AI689" s="44">
        <f t="shared" si="14"/>
        <v>0</v>
      </c>
    </row>
    <row r="690" spans="1:35" ht="12.65" customHeight="1" x14ac:dyDescent="0.25">
      <c r="A690" s="367"/>
      <c r="B690" s="104">
        <f>SUM(F689:F694,J689:J694,N689:N694,R689:R694,V689:V694,Z689:Z694,AD689:AD694)</f>
        <v>0</v>
      </c>
      <c r="C690" s="993"/>
      <c r="D690" s="78" t="str">
        <f>AG689&amp;".2"</f>
        <v>K20.2</v>
      </c>
      <c r="E690" s="771"/>
      <c r="F690" s="22"/>
      <c r="G690" s="772"/>
      <c r="H690" s="23"/>
      <c r="I690" s="20"/>
      <c r="J690" s="22"/>
      <c r="K690" s="773"/>
      <c r="L690" s="23"/>
      <c r="M690" s="20"/>
      <c r="N690" s="22"/>
      <c r="O690" s="772"/>
      <c r="P690" s="23"/>
      <c r="Q690" s="20"/>
      <c r="R690" s="24"/>
      <c r="S690" s="772"/>
      <c r="T690" s="23"/>
      <c r="U690" s="20"/>
      <c r="V690" s="24"/>
      <c r="W690" s="772"/>
      <c r="X690" s="23"/>
      <c r="Y690" s="20"/>
      <c r="Z690" s="24"/>
      <c r="AA690" s="772"/>
      <c r="AB690" s="23"/>
      <c r="AC690" s="20"/>
      <c r="AD690" s="24"/>
      <c r="AE690" s="772"/>
      <c r="AF690" s="29"/>
      <c r="AH690" s="190" t="str">
        <f>IF(AG690&lt;&gt;"",VLOOKUP(AG690,MAGV!$B$6:$G$172,2,0),"")</f>
        <v/>
      </c>
      <c r="AI690" s="44" t="str">
        <f t="shared" si="14"/>
        <v/>
      </c>
    </row>
    <row r="691" spans="1:35" ht="12.65" customHeight="1" x14ac:dyDescent="0.25">
      <c r="A691" s="367"/>
      <c r="B691" s="102"/>
      <c r="C691" s="990" t="s">
        <v>1</v>
      </c>
      <c r="D691" s="78" t="str">
        <f>AG689&amp;".3"</f>
        <v>K20.3</v>
      </c>
      <c r="E691" s="753"/>
      <c r="F691" s="757"/>
      <c r="G691" s="757"/>
      <c r="H691" s="774"/>
      <c r="I691" s="753"/>
      <c r="J691" s="755"/>
      <c r="K691" s="781"/>
      <c r="L691" s="758"/>
      <c r="M691" s="753"/>
      <c r="N691" s="754"/>
      <c r="O691" s="757"/>
      <c r="P691" s="758"/>
      <c r="Q691" s="753"/>
      <c r="R691" s="755"/>
      <c r="S691" s="757"/>
      <c r="T691" s="758"/>
      <c r="U691" s="753"/>
      <c r="V691" s="754"/>
      <c r="W691" s="757"/>
      <c r="X691" s="758"/>
      <c r="Y691" s="753"/>
      <c r="Z691" s="754"/>
      <c r="AA691" s="757"/>
      <c r="AB691" s="758"/>
      <c r="AC691" s="753"/>
      <c r="AD691" s="755"/>
      <c r="AE691" s="757"/>
      <c r="AF691" s="29"/>
      <c r="AH691" s="190" t="str">
        <f>IF(AG691&lt;&gt;"",VLOOKUP(AG691,MAGV!$B$6:$G$172,2,0),"")</f>
        <v/>
      </c>
      <c r="AI691" s="44" t="str">
        <f t="shared" si="14"/>
        <v/>
      </c>
    </row>
    <row r="692" spans="1:35" ht="12.65" customHeight="1" x14ac:dyDescent="0.25">
      <c r="A692" s="367"/>
      <c r="B692" s="102"/>
      <c r="C692" s="991"/>
      <c r="D692" s="78" t="str">
        <f>AG689&amp;".4"</f>
        <v>K20.4</v>
      </c>
      <c r="E692" s="20"/>
      <c r="F692" s="21"/>
      <c r="G692" s="772"/>
      <c r="H692" s="775"/>
      <c r="I692" s="20"/>
      <c r="J692" s="22"/>
      <c r="K692" s="773"/>
      <c r="L692" s="23"/>
      <c r="M692" s="20"/>
      <c r="N692" s="22"/>
      <c r="O692" s="772"/>
      <c r="P692" s="23"/>
      <c r="Q692" s="20"/>
      <c r="R692" s="24"/>
      <c r="S692" s="772"/>
      <c r="T692" s="23"/>
      <c r="U692" s="20"/>
      <c r="V692" s="24"/>
      <c r="W692" s="772"/>
      <c r="X692" s="23"/>
      <c r="Y692" s="20"/>
      <c r="Z692" s="756"/>
      <c r="AA692" s="776"/>
      <c r="AB692" s="777"/>
      <c r="AC692" s="20"/>
      <c r="AD692" s="24"/>
      <c r="AE692" s="772"/>
      <c r="AF692" s="29"/>
      <c r="AH692" s="190" t="str">
        <f>IF(AG692&lt;&gt;"",VLOOKUP(AG692,MAGV!$B$6:$G$172,2,0),"")</f>
        <v/>
      </c>
      <c r="AI692" s="44" t="str">
        <f t="shared" si="14"/>
        <v/>
      </c>
    </row>
    <row r="693" spans="1:35" ht="12.65" customHeight="1" x14ac:dyDescent="0.25">
      <c r="A693" s="367"/>
      <c r="B693" s="102"/>
      <c r="C693" s="994" t="s">
        <v>547</v>
      </c>
      <c r="D693" s="78" t="str">
        <f>AG689&amp;".5"</f>
        <v>K20.5</v>
      </c>
      <c r="E693" s="25"/>
      <c r="F693" s="26"/>
      <c r="G693" s="26"/>
      <c r="H693" s="770"/>
      <c r="I693" s="25"/>
      <c r="J693" s="28"/>
      <c r="K693" s="770"/>
      <c r="L693" s="29"/>
      <c r="M693" s="733"/>
      <c r="N693" s="28"/>
      <c r="O693" s="26"/>
      <c r="P693" s="29"/>
      <c r="Q693" s="25"/>
      <c r="R693" s="27"/>
      <c r="S693" s="26"/>
      <c r="T693" s="29"/>
      <c r="U693" s="25"/>
      <c r="V693" s="27"/>
      <c r="W693" s="26"/>
      <c r="X693" s="29"/>
      <c r="Y693" s="25"/>
      <c r="Z693" s="33"/>
      <c r="AA693" s="778"/>
      <c r="AB693" s="779"/>
      <c r="AC693" s="25"/>
      <c r="AD693" s="27"/>
      <c r="AE693" s="26"/>
      <c r="AF693" s="29"/>
      <c r="AH693" s="190" t="str">
        <f>IF(AG693&lt;&gt;"",VLOOKUP(AG693,MAGV!$B$6:$G$172,2,0),"")</f>
        <v/>
      </c>
      <c r="AI693" s="44" t="str">
        <f t="shared" si="14"/>
        <v/>
      </c>
    </row>
    <row r="694" spans="1:35" ht="12.65" customHeight="1" x14ac:dyDescent="0.25">
      <c r="A694" s="369"/>
      <c r="B694" s="103"/>
      <c r="C694" s="995"/>
      <c r="D694" s="78" t="str">
        <f>AG689&amp;".6"</f>
        <v>K20.6</v>
      </c>
      <c r="E694" s="40"/>
      <c r="F694" s="350"/>
      <c r="G694" s="759"/>
      <c r="H694" s="785"/>
      <c r="I694" s="40"/>
      <c r="J694" s="42"/>
      <c r="K694" s="786"/>
      <c r="L694" s="349"/>
      <c r="M694" s="40"/>
      <c r="N694" s="42"/>
      <c r="O694" s="759"/>
      <c r="P694" s="349"/>
      <c r="Q694" s="40"/>
      <c r="R694" s="41"/>
      <c r="S694" s="759"/>
      <c r="T694" s="349"/>
      <c r="U694" s="40"/>
      <c r="V694" s="41"/>
      <c r="W694" s="759"/>
      <c r="X694" s="349"/>
      <c r="Y694" s="40"/>
      <c r="Z694" s="43"/>
      <c r="AA694" s="790"/>
      <c r="AB694" s="788"/>
      <c r="AC694" s="40"/>
      <c r="AD694" s="41"/>
      <c r="AE694" s="759"/>
      <c r="AF694" s="29"/>
      <c r="AH694" s="190" t="str">
        <f>IF(AG694&lt;&gt;"",VLOOKUP(AG694,MAGV!$B$6:$G$172,2,0),"")</f>
        <v/>
      </c>
      <c r="AI694" s="44" t="str">
        <f t="shared" si="14"/>
        <v/>
      </c>
    </row>
    <row r="695" spans="1:35" ht="12.65" customHeight="1" x14ac:dyDescent="0.25">
      <c r="A695" s="367"/>
      <c r="B695" s="102"/>
      <c r="C695" s="131"/>
      <c r="D695" s="79" t="str">
        <f>AG695&amp;".1"</f>
        <v>.1</v>
      </c>
      <c r="E695" s="25"/>
      <c r="F695" s="26"/>
      <c r="G695" s="26"/>
      <c r="H695" s="26"/>
      <c r="I695" s="25"/>
      <c r="J695" s="28"/>
      <c r="K695" s="784"/>
      <c r="L695" s="29"/>
      <c r="M695" s="25"/>
      <c r="N695" s="28"/>
      <c r="O695" s="783"/>
      <c r="P695" s="29"/>
      <c r="Q695" s="25"/>
      <c r="R695" s="27"/>
      <c r="S695" s="783"/>
      <c r="T695" s="29"/>
      <c r="U695" s="25"/>
      <c r="V695" s="27"/>
      <c r="W695" s="783"/>
      <c r="X695" s="29"/>
      <c r="Y695" s="25"/>
      <c r="Z695" s="33"/>
      <c r="AA695" s="793"/>
      <c r="AB695" s="779"/>
      <c r="AC695" s="25"/>
      <c r="AD695" s="27"/>
      <c r="AE695" s="783"/>
      <c r="AF695" s="29"/>
      <c r="AH695" s="190"/>
      <c r="AI695" s="44" t="str">
        <f t="shared" si="14"/>
        <v/>
      </c>
    </row>
    <row r="696" spans="1:35" ht="12.65" customHeight="1" x14ac:dyDescent="0.25">
      <c r="A696" s="367"/>
      <c r="B696" s="102"/>
      <c r="C696" s="131"/>
      <c r="D696" s="78" t="str">
        <f>AG695&amp;".2"</f>
        <v>.2</v>
      </c>
      <c r="E696" s="25"/>
      <c r="F696" s="26"/>
      <c r="G696" s="26"/>
      <c r="H696" s="26"/>
      <c r="I696" s="25"/>
      <c r="J696" s="28"/>
      <c r="K696" s="784"/>
      <c r="L696" s="29"/>
      <c r="M696" s="25"/>
      <c r="N696" s="28"/>
      <c r="O696" s="783"/>
      <c r="P696" s="29"/>
      <c r="Q696" s="25"/>
      <c r="R696" s="27"/>
      <c r="S696" s="783"/>
      <c r="T696" s="29"/>
      <c r="U696" s="25"/>
      <c r="V696" s="27"/>
      <c r="W696" s="783"/>
      <c r="X696" s="29"/>
      <c r="Y696" s="25"/>
      <c r="Z696" s="33"/>
      <c r="AA696" s="793"/>
      <c r="AB696" s="779"/>
      <c r="AC696" s="25"/>
      <c r="AD696" s="27"/>
      <c r="AE696" s="783"/>
      <c r="AF696" s="29"/>
      <c r="AH696" s="190"/>
      <c r="AI696" s="44" t="str">
        <f t="shared" si="14"/>
        <v/>
      </c>
    </row>
    <row r="697" spans="1:35" ht="12.65" customHeight="1" x14ac:dyDescent="0.25">
      <c r="A697" s="367"/>
      <c r="B697" s="102"/>
      <c r="C697" s="131"/>
      <c r="D697" s="78" t="str">
        <f>AG695&amp;".3"</f>
        <v>.3</v>
      </c>
      <c r="E697" s="25"/>
      <c r="F697" s="26"/>
      <c r="G697" s="26"/>
      <c r="H697" s="26"/>
      <c r="I697" s="25"/>
      <c r="J697" s="28"/>
      <c r="K697" s="784"/>
      <c r="L697" s="29"/>
      <c r="M697" s="25"/>
      <c r="N697" s="28"/>
      <c r="O697" s="783"/>
      <c r="P697" s="29"/>
      <c r="Q697" s="25"/>
      <c r="R697" s="27"/>
      <c r="S697" s="783"/>
      <c r="T697" s="29"/>
      <c r="U697" s="25"/>
      <c r="V697" s="27"/>
      <c r="W697" s="783"/>
      <c r="X697" s="29"/>
      <c r="Y697" s="25"/>
      <c r="Z697" s="33"/>
      <c r="AA697" s="793"/>
      <c r="AB697" s="779"/>
      <c r="AC697" s="25"/>
      <c r="AD697" s="27"/>
      <c r="AE697" s="783"/>
      <c r="AF697" s="29"/>
      <c r="AH697" s="190"/>
      <c r="AI697" s="44" t="str">
        <f t="shared" si="14"/>
        <v/>
      </c>
    </row>
    <row r="698" spans="1:35" ht="12.65" customHeight="1" x14ac:dyDescent="0.25">
      <c r="A698" s="367"/>
      <c r="B698" s="102"/>
      <c r="C698" s="131"/>
      <c r="D698" s="78" t="str">
        <f>AG695&amp;".4"</f>
        <v>.4</v>
      </c>
      <c r="E698" s="25"/>
      <c r="F698" s="26"/>
      <c r="G698" s="26"/>
      <c r="H698" s="26"/>
      <c r="I698" s="25"/>
      <c r="J698" s="28"/>
      <c r="K698" s="784"/>
      <c r="L698" s="29"/>
      <c r="M698" s="25"/>
      <c r="N698" s="28"/>
      <c r="O698" s="783"/>
      <c r="P698" s="29"/>
      <c r="Q698" s="25"/>
      <c r="R698" s="27"/>
      <c r="S698" s="783"/>
      <c r="T698" s="29"/>
      <c r="U698" s="25"/>
      <c r="V698" s="27"/>
      <c r="W698" s="783"/>
      <c r="X698" s="29"/>
      <c r="Y698" s="25"/>
      <c r="Z698" s="33"/>
      <c r="AA698" s="793"/>
      <c r="AB698" s="779"/>
      <c r="AC698" s="25"/>
      <c r="AD698" s="27"/>
      <c r="AE698" s="783"/>
      <c r="AF698" s="29"/>
      <c r="AH698" s="190"/>
      <c r="AI698" s="44" t="str">
        <f t="shared" si="14"/>
        <v/>
      </c>
    </row>
    <row r="699" spans="1:35" ht="12.65" customHeight="1" x14ac:dyDescent="0.25">
      <c r="A699" s="367"/>
      <c r="B699" s="102"/>
      <c r="C699" s="131"/>
      <c r="D699" s="78" t="str">
        <f>AG695&amp;".5"</f>
        <v>.5</v>
      </c>
      <c r="E699" s="25"/>
      <c r="F699" s="26"/>
      <c r="G699" s="26"/>
      <c r="H699" s="26"/>
      <c r="I699" s="25"/>
      <c r="J699" s="28"/>
      <c r="K699" s="784"/>
      <c r="L699" s="29"/>
      <c r="M699" s="25"/>
      <c r="N699" s="28"/>
      <c r="O699" s="783"/>
      <c r="P699" s="29"/>
      <c r="Q699" s="25"/>
      <c r="R699" s="27"/>
      <c r="S699" s="783"/>
      <c r="T699" s="29"/>
      <c r="U699" s="25"/>
      <c r="V699" s="27"/>
      <c r="W699" s="783"/>
      <c r="X699" s="29"/>
      <c r="Y699" s="25"/>
      <c r="Z699" s="33"/>
      <c r="AA699" s="793"/>
      <c r="AB699" s="779"/>
      <c r="AC699" s="25"/>
      <c r="AD699" s="27"/>
      <c r="AE699" s="783"/>
      <c r="AF699" s="29"/>
      <c r="AH699" s="190"/>
      <c r="AI699" s="44" t="str">
        <f t="shared" si="14"/>
        <v/>
      </c>
    </row>
    <row r="700" spans="1:35" ht="12.65" customHeight="1" x14ac:dyDescent="0.25">
      <c r="A700" s="367"/>
      <c r="B700" s="102"/>
      <c r="C700" s="131"/>
      <c r="D700" s="78" t="str">
        <f>AG695&amp;".6"</f>
        <v>.6</v>
      </c>
      <c r="E700" s="25"/>
      <c r="F700" s="26"/>
      <c r="G700" s="26"/>
      <c r="H700" s="26"/>
      <c r="I700" s="25"/>
      <c r="J700" s="28"/>
      <c r="K700" s="784"/>
      <c r="L700" s="29"/>
      <c r="M700" s="25"/>
      <c r="N700" s="28"/>
      <c r="O700" s="783"/>
      <c r="P700" s="29"/>
      <c r="Q700" s="25"/>
      <c r="R700" s="27"/>
      <c r="S700" s="783"/>
      <c r="T700" s="29"/>
      <c r="U700" s="25"/>
      <c r="V700" s="27"/>
      <c r="W700" s="783"/>
      <c r="X700" s="29"/>
      <c r="Y700" s="25"/>
      <c r="Z700" s="33"/>
      <c r="AA700" s="793"/>
      <c r="AB700" s="779"/>
      <c r="AC700" s="25"/>
      <c r="AD700" s="27"/>
      <c r="AE700" s="783"/>
      <c r="AF700" s="29"/>
      <c r="AH700" s="190"/>
      <c r="AI700" s="44" t="str">
        <f t="shared" si="14"/>
        <v/>
      </c>
    </row>
    <row r="701" spans="1:35" ht="12.65" customHeight="1" x14ac:dyDescent="0.25">
      <c r="A701" s="368">
        <v>1</v>
      </c>
      <c r="B701" s="101" t="str">
        <f>IF(AG701&lt;&gt;"",AH701,"")</f>
        <v>C.An</v>
      </c>
      <c r="C701" s="992" t="s">
        <v>0</v>
      </c>
      <c r="D701" s="79" t="str">
        <f>AG701&amp;".1"</f>
        <v>T12.1</v>
      </c>
      <c r="E701" s="15"/>
      <c r="F701" s="16"/>
      <c r="G701" s="16"/>
      <c r="H701" s="18"/>
      <c r="I701" s="15"/>
      <c r="J701" s="18"/>
      <c r="K701" s="780"/>
      <c r="L701" s="19"/>
      <c r="M701" s="15"/>
      <c r="N701" s="18"/>
      <c r="O701" s="16"/>
      <c r="P701" s="19"/>
      <c r="Q701" s="15"/>
      <c r="R701" s="17"/>
      <c r="S701" s="16"/>
      <c r="T701" s="19"/>
      <c r="U701" s="15" t="s">
        <v>4664</v>
      </c>
      <c r="V701" s="18">
        <v>3</v>
      </c>
      <c r="W701" s="16" t="s">
        <v>443</v>
      </c>
      <c r="X701" s="19"/>
      <c r="Y701" s="15" t="s">
        <v>4664</v>
      </c>
      <c r="Z701" s="18">
        <v>5</v>
      </c>
      <c r="AA701" s="16"/>
      <c r="AB701" s="19"/>
      <c r="AC701" s="15" t="s">
        <v>4664</v>
      </c>
      <c r="AD701" s="17">
        <v>5</v>
      </c>
      <c r="AE701" s="16"/>
      <c r="AF701" s="19"/>
      <c r="AG701" s="189" t="s">
        <v>332</v>
      </c>
      <c r="AH701" s="190" t="str">
        <f>IF(AG701&lt;&gt;"",VLOOKUP(AG701,MAGV!$B$6:$G$172,2,0),"")</f>
        <v>C.An</v>
      </c>
      <c r="AI701" s="44">
        <f t="shared" si="14"/>
        <v>30</v>
      </c>
    </row>
    <row r="702" spans="1:35" ht="12" customHeight="1" x14ac:dyDescent="0.25">
      <c r="A702" s="367"/>
      <c r="B702" s="104">
        <f>SUM(F701:F706,J701:J706,N701:N706,R701:R706,V701:V706,Z701:Z706,AD701:AD706)</f>
        <v>30</v>
      </c>
      <c r="C702" s="993"/>
      <c r="D702" s="78" t="str">
        <f>AG701&amp;".2"</f>
        <v>T12.2</v>
      </c>
      <c r="E702" s="771"/>
      <c r="F702" s="22"/>
      <c r="G702" s="772"/>
      <c r="H702" s="23"/>
      <c r="I702" s="20"/>
      <c r="J702" s="22"/>
      <c r="K702" s="772"/>
      <c r="L702" s="23"/>
      <c r="M702" s="20"/>
      <c r="N702" s="22"/>
      <c r="O702" s="772"/>
      <c r="P702" s="23"/>
      <c r="Q702" s="20"/>
      <c r="R702" s="24"/>
      <c r="S702" s="772"/>
      <c r="T702" s="23"/>
      <c r="U702" s="20"/>
      <c r="V702" s="24"/>
      <c r="W702" s="545" t="s">
        <v>10183</v>
      </c>
      <c r="X702" s="23"/>
      <c r="Y702" s="20"/>
      <c r="Z702" s="24"/>
      <c r="AA702" s="545" t="s">
        <v>10192</v>
      </c>
      <c r="AB702" s="23"/>
      <c r="AC702" s="20"/>
      <c r="AD702" s="24"/>
      <c r="AE702" s="772" t="s">
        <v>7238</v>
      </c>
      <c r="AF702" s="23"/>
      <c r="AH702" s="190" t="str">
        <f>IF(AG702&lt;&gt;"",VLOOKUP(AG702,MAGV!$B$6:$G$172,2,0),"")</f>
        <v/>
      </c>
      <c r="AI702" s="44" t="str">
        <f t="shared" si="14"/>
        <v/>
      </c>
    </row>
    <row r="703" spans="1:35" ht="12.65" customHeight="1" x14ac:dyDescent="0.25">
      <c r="A703" s="367"/>
      <c r="B703" s="102"/>
      <c r="C703" s="990" t="s">
        <v>1</v>
      </c>
      <c r="D703" s="78" t="str">
        <f>AG701&amp;".3"</f>
        <v>T12.3</v>
      </c>
      <c r="E703" s="753" t="s">
        <v>4664</v>
      </c>
      <c r="F703" s="757">
        <v>4</v>
      </c>
      <c r="G703" s="757" t="s">
        <v>443</v>
      </c>
      <c r="H703" s="774"/>
      <c r="I703" s="753"/>
      <c r="J703" s="755"/>
      <c r="K703" s="774"/>
      <c r="L703" s="758"/>
      <c r="M703" s="753" t="s">
        <v>4664</v>
      </c>
      <c r="N703" s="754">
        <v>4</v>
      </c>
      <c r="O703" s="757" t="s">
        <v>443</v>
      </c>
      <c r="P703" s="758"/>
      <c r="Q703" s="753" t="s">
        <v>4664</v>
      </c>
      <c r="R703" s="755">
        <v>4</v>
      </c>
      <c r="S703" s="757" t="s">
        <v>443</v>
      </c>
      <c r="T703" s="758"/>
      <c r="U703" s="753"/>
      <c r="V703" s="754"/>
      <c r="W703" s="757"/>
      <c r="X703" s="758"/>
      <c r="Y703" s="753" t="s">
        <v>4664</v>
      </c>
      <c r="Z703" s="754">
        <v>5</v>
      </c>
      <c r="AA703" s="757"/>
      <c r="AB703" s="758"/>
      <c r="AC703" s="753"/>
      <c r="AD703" s="755"/>
      <c r="AE703" s="757"/>
      <c r="AF703" s="29"/>
      <c r="AH703" s="190" t="str">
        <f>IF(AG703&lt;&gt;"",VLOOKUP(AG703,MAGV!$B$6:$G$172,2,0),"")</f>
        <v/>
      </c>
      <c r="AI703" s="44" t="str">
        <f t="shared" si="14"/>
        <v/>
      </c>
    </row>
    <row r="704" spans="1:35" ht="11.25" customHeight="1" x14ac:dyDescent="0.25">
      <c r="A704" s="367"/>
      <c r="B704" s="102"/>
      <c r="C704" s="991"/>
      <c r="D704" s="78" t="str">
        <f>AG701&amp;".4"</f>
        <v>T12.4</v>
      </c>
      <c r="E704" s="20"/>
      <c r="F704" s="21"/>
      <c r="G704" s="545" t="s">
        <v>10092</v>
      </c>
      <c r="H704" s="775"/>
      <c r="I704" s="20"/>
      <c r="J704" s="22"/>
      <c r="K704" s="772"/>
      <c r="L704" s="23"/>
      <c r="M704" s="20"/>
      <c r="N704" s="22"/>
      <c r="O704" s="545" t="s">
        <v>10131</v>
      </c>
      <c r="P704" s="23"/>
      <c r="Q704" s="20"/>
      <c r="R704" s="24"/>
      <c r="S704" s="545" t="s">
        <v>10094</v>
      </c>
      <c r="T704" s="23"/>
      <c r="U704" s="20"/>
      <c r="V704" s="24"/>
      <c r="W704" s="772"/>
      <c r="X704" s="23"/>
      <c r="Y704" s="20"/>
      <c r="Z704" s="756"/>
      <c r="AA704" s="776" t="s">
        <v>7238</v>
      </c>
      <c r="AB704" s="777"/>
      <c r="AC704" s="20"/>
      <c r="AD704" s="24"/>
      <c r="AE704" s="772"/>
      <c r="AF704" s="29"/>
      <c r="AH704" s="190" t="str">
        <f>IF(AG704&lt;&gt;"",VLOOKUP(AG704,MAGV!$B$6:$G$172,2,0),"")</f>
        <v/>
      </c>
      <c r="AI704" s="44" t="str">
        <f t="shared" si="14"/>
        <v/>
      </c>
    </row>
    <row r="705" spans="1:35" ht="8.15" customHeight="1" x14ac:dyDescent="0.25">
      <c r="A705" s="367"/>
      <c r="B705" s="102"/>
      <c r="C705" s="994" t="s">
        <v>547</v>
      </c>
      <c r="D705" s="78" t="str">
        <f>AG701&amp;".5"</f>
        <v>T12.5</v>
      </c>
      <c r="E705" s="25"/>
      <c r="F705" s="26"/>
      <c r="G705" s="26"/>
      <c r="H705" s="770"/>
      <c r="I705" s="25"/>
      <c r="J705" s="28"/>
      <c r="K705" s="770"/>
      <c r="L705" s="29"/>
      <c r="M705" s="25"/>
      <c r="N705" s="28"/>
      <c r="O705" s="26"/>
      <c r="P705" s="29"/>
      <c r="Q705" s="25"/>
      <c r="R705" s="27"/>
      <c r="S705" s="26"/>
      <c r="T705" s="29"/>
      <c r="U705" s="25"/>
      <c r="V705" s="27"/>
      <c r="W705" s="26"/>
      <c r="X705" s="29"/>
      <c r="Y705" s="25"/>
      <c r="Z705" s="33"/>
      <c r="AA705" s="778"/>
      <c r="AB705" s="779"/>
      <c r="AC705" s="25"/>
      <c r="AD705" s="27"/>
      <c r="AE705" s="26"/>
      <c r="AF705" s="29"/>
      <c r="AH705" s="190" t="str">
        <f>IF(AG705&lt;&gt;"",VLOOKUP(AG705,MAGV!$B$6:$G$172,2,0),"")</f>
        <v/>
      </c>
      <c r="AI705" s="44" t="str">
        <f t="shared" si="14"/>
        <v/>
      </c>
    </row>
    <row r="706" spans="1:35" ht="7.5" customHeight="1" x14ac:dyDescent="0.25">
      <c r="A706" s="367"/>
      <c r="B706" s="102"/>
      <c r="C706" s="994"/>
      <c r="D706" s="78" t="str">
        <f>AG701&amp;".6"</f>
        <v>T12.6</v>
      </c>
      <c r="E706" s="25"/>
      <c r="F706" s="26"/>
      <c r="G706" s="783"/>
      <c r="H706" s="770"/>
      <c r="I706" s="25"/>
      <c r="J706" s="28"/>
      <c r="K706" s="784"/>
      <c r="L706" s="29"/>
      <c r="M706" s="25"/>
      <c r="N706" s="28"/>
      <c r="O706" s="783"/>
      <c r="P706" s="29"/>
      <c r="Q706" s="25"/>
      <c r="R706" s="27"/>
      <c r="S706" s="783"/>
      <c r="T706" s="29"/>
      <c r="U706" s="25"/>
      <c r="V706" s="27"/>
      <c r="W706" s="783"/>
      <c r="X706" s="29"/>
      <c r="Y706" s="25"/>
      <c r="Z706" s="33"/>
      <c r="AA706" s="793"/>
      <c r="AB706" s="779"/>
      <c r="AC706" s="25"/>
      <c r="AD706" s="27"/>
      <c r="AE706" s="783"/>
      <c r="AF706" s="29"/>
      <c r="AH706" s="190" t="str">
        <f>IF(AG706&lt;&gt;"",VLOOKUP(AG706,MAGV!$B$6:$G$172,2,0),"")</f>
        <v/>
      </c>
      <c r="AI706" s="44" t="str">
        <f t="shared" si="14"/>
        <v/>
      </c>
    </row>
    <row r="707" spans="1:35" ht="12.65" customHeight="1" x14ac:dyDescent="0.25">
      <c r="A707" s="368">
        <v>2</v>
      </c>
      <c r="B707" s="101" t="str">
        <f>IF(AG707&lt;&gt;"",AH707,"")</f>
        <v xml:space="preserve">Th.Đ. Anh </v>
      </c>
      <c r="C707" s="1003" t="s">
        <v>0</v>
      </c>
      <c r="D707" s="79" t="str">
        <f>AG707&amp;".1"</f>
        <v>T17.1</v>
      </c>
      <c r="E707" s="15"/>
      <c r="F707" s="16"/>
      <c r="G707" s="16"/>
      <c r="H707" s="18"/>
      <c r="I707" s="15"/>
      <c r="J707" s="18"/>
      <c r="K707" s="780"/>
      <c r="L707" s="19"/>
      <c r="M707" s="15"/>
      <c r="N707" s="18"/>
      <c r="O707" s="16"/>
      <c r="P707" s="19"/>
      <c r="Q707" s="15"/>
      <c r="R707" s="17"/>
      <c r="S707" s="16"/>
      <c r="T707" s="19"/>
      <c r="U707" s="15"/>
      <c r="V707" s="18"/>
      <c r="W707" s="16"/>
      <c r="X707" s="19"/>
      <c r="Y707" s="15"/>
      <c r="Z707" s="18"/>
      <c r="AA707" s="16"/>
      <c r="AB707" s="19"/>
      <c r="AC707" s="15"/>
      <c r="AD707" s="17"/>
      <c r="AE707" s="16"/>
      <c r="AF707" s="19"/>
      <c r="AG707" s="189" t="s">
        <v>712</v>
      </c>
      <c r="AH707" s="190" t="str">
        <f>IF(AG707&lt;&gt;"",VLOOKUP(AG707,MAGV!$B$6:$G$172,2,0),"")</f>
        <v xml:space="preserve">Th.Đ. Anh </v>
      </c>
      <c r="AI707" s="44">
        <f t="shared" si="14"/>
        <v>6</v>
      </c>
    </row>
    <row r="708" spans="1:35" ht="12" customHeight="1" x14ac:dyDescent="0.25">
      <c r="A708" s="367"/>
      <c r="B708" s="104">
        <f>SUM(F707:F712,J707:J712,N707:N712,R707:R712,V707:V712,Z707:Z712,AD707:AD712)</f>
        <v>6</v>
      </c>
      <c r="C708" s="991"/>
      <c r="D708" s="78" t="str">
        <f>AG707&amp;".2"</f>
        <v>T17.2</v>
      </c>
      <c r="E708" s="771"/>
      <c r="F708" s="22"/>
      <c r="G708" s="772"/>
      <c r="H708" s="23"/>
      <c r="I708" s="20"/>
      <c r="J708" s="22"/>
      <c r="K708" s="773"/>
      <c r="L708" s="23"/>
      <c r="M708" s="20"/>
      <c r="N708" s="22"/>
      <c r="O708" s="772"/>
      <c r="P708" s="23"/>
      <c r="Q708" s="20"/>
      <c r="R708" s="24"/>
      <c r="S708" s="772"/>
      <c r="T708" s="23"/>
      <c r="U708" s="20"/>
      <c r="V708" s="24"/>
      <c r="W708" s="772"/>
      <c r="X708" s="23"/>
      <c r="Y708" s="20"/>
      <c r="Z708" s="24"/>
      <c r="AA708" s="772"/>
      <c r="AB708" s="23"/>
      <c r="AC708" s="20"/>
      <c r="AD708" s="24"/>
      <c r="AE708" s="772"/>
      <c r="AF708" s="23"/>
      <c r="AH708" s="190" t="str">
        <f>IF(AG708&lt;&gt;"",VLOOKUP(AG708,MAGV!$B$6:$G$172,2,0),"")</f>
        <v/>
      </c>
      <c r="AI708" s="44" t="str">
        <f t="shared" si="14"/>
        <v/>
      </c>
    </row>
    <row r="709" spans="1:35" ht="12.65" customHeight="1" x14ac:dyDescent="0.25">
      <c r="A709" s="367"/>
      <c r="B709" s="102"/>
      <c r="C709" s="990" t="s">
        <v>1</v>
      </c>
      <c r="D709" s="78" t="str">
        <f>AG707&amp;".3"</f>
        <v>T17.3</v>
      </c>
      <c r="E709" s="753" t="s">
        <v>6611</v>
      </c>
      <c r="F709" s="757">
        <v>3</v>
      </c>
      <c r="G709" s="757" t="s">
        <v>405</v>
      </c>
      <c r="H709" s="774"/>
      <c r="I709" s="753"/>
      <c r="J709" s="755"/>
      <c r="K709" s="774"/>
      <c r="L709" s="758"/>
      <c r="M709" s="753" t="s">
        <v>6611</v>
      </c>
      <c r="N709" s="754">
        <v>3</v>
      </c>
      <c r="O709" s="757" t="s">
        <v>405</v>
      </c>
      <c r="P709" s="758"/>
      <c r="Q709" s="753"/>
      <c r="R709" s="755"/>
      <c r="S709" s="782"/>
      <c r="T709" s="758"/>
      <c r="U709" s="753"/>
      <c r="V709" s="754"/>
      <c r="W709" s="757"/>
      <c r="X709" s="758"/>
      <c r="Y709" s="753"/>
      <c r="Z709" s="754"/>
      <c r="AA709" s="757"/>
      <c r="AB709" s="758"/>
      <c r="AC709" s="753"/>
      <c r="AD709" s="755"/>
      <c r="AE709" s="757"/>
      <c r="AF709" s="29"/>
      <c r="AH709" s="190" t="str">
        <f>IF(AG709&lt;&gt;"",VLOOKUP(AG709,MAGV!$B$6:$G$172,2,0),"")</f>
        <v/>
      </c>
      <c r="AI709" s="44" t="str">
        <f t="shared" si="14"/>
        <v/>
      </c>
    </row>
    <row r="710" spans="1:35" ht="10.5" customHeight="1" x14ac:dyDescent="0.25">
      <c r="A710" s="367"/>
      <c r="B710" s="102"/>
      <c r="C710" s="991"/>
      <c r="D710" s="78" t="str">
        <f>AG707&amp;".4"</f>
        <v>T17.4</v>
      </c>
      <c r="E710" s="20"/>
      <c r="F710" s="21"/>
      <c r="G710" s="772" t="s">
        <v>9995</v>
      </c>
      <c r="H710" s="775"/>
      <c r="I710" s="20"/>
      <c r="J710" s="22"/>
      <c r="K710" s="773"/>
      <c r="L710" s="23"/>
      <c r="M710" s="20"/>
      <c r="N710" s="22"/>
      <c r="O710" s="545" t="s">
        <v>10184</v>
      </c>
      <c r="P710" s="23"/>
      <c r="Q710" s="20"/>
      <c r="R710" s="24"/>
      <c r="S710" s="772"/>
      <c r="T710" s="23"/>
      <c r="U710" s="20"/>
      <c r="V710" s="24"/>
      <c r="W710" s="772"/>
      <c r="X710" s="23"/>
      <c r="Y710" s="20"/>
      <c r="Z710" s="756"/>
      <c r="AA710" s="776"/>
      <c r="AB710" s="777"/>
      <c r="AC710" s="20"/>
      <c r="AD710" s="24"/>
      <c r="AE710" s="772"/>
      <c r="AF710" s="29"/>
      <c r="AH710" s="190" t="str">
        <f>IF(AG710&lt;&gt;"",VLOOKUP(AG710,MAGV!$B$6:$G$172,2,0),"")</f>
        <v/>
      </c>
      <c r="AI710" s="44" t="str">
        <f t="shared" ref="AI710:AI773" si="15">IF(AG710&lt;&gt;"",B711,"")</f>
        <v/>
      </c>
    </row>
    <row r="711" spans="1:35" ht="8.15" customHeight="1" x14ac:dyDescent="0.25">
      <c r="A711" s="367"/>
      <c r="B711" s="102"/>
      <c r="C711" s="990" t="s">
        <v>547</v>
      </c>
      <c r="D711" s="78" t="str">
        <f>AG707&amp;".5"</f>
        <v>T17.5</v>
      </c>
      <c r="E711" s="25"/>
      <c r="F711" s="26"/>
      <c r="G711" s="26"/>
      <c r="H711" s="770"/>
      <c r="I711" s="25"/>
      <c r="J711" s="28"/>
      <c r="K711" s="770"/>
      <c r="L711" s="29"/>
      <c r="M711" s="25"/>
      <c r="N711" s="28"/>
      <c r="O711" s="26"/>
      <c r="P711" s="29"/>
      <c r="Q711" s="25"/>
      <c r="R711" s="27"/>
      <c r="S711" s="26"/>
      <c r="T711" s="29"/>
      <c r="U711" s="25"/>
      <c r="V711" s="27"/>
      <c r="W711" s="783"/>
      <c r="X711" s="29"/>
      <c r="Y711" s="25"/>
      <c r="Z711" s="33"/>
      <c r="AA711" s="778"/>
      <c r="AB711" s="779"/>
      <c r="AC711" s="25"/>
      <c r="AD711" s="27"/>
      <c r="AE711" s="26"/>
      <c r="AF711" s="29"/>
      <c r="AH711" s="190" t="str">
        <f>IF(AG711&lt;&gt;"",VLOOKUP(AG711,MAGV!$B$6:$G$172,2,0),"")</f>
        <v/>
      </c>
      <c r="AI711" s="44" t="str">
        <f t="shared" si="15"/>
        <v/>
      </c>
    </row>
    <row r="712" spans="1:35" ht="8.15" customHeight="1" x14ac:dyDescent="0.25">
      <c r="A712" s="367"/>
      <c r="B712" s="102"/>
      <c r="C712" s="1002"/>
      <c r="D712" s="78" t="str">
        <f>AG707&amp;".6"</f>
        <v>T17.6</v>
      </c>
      <c r="E712" s="25"/>
      <c r="F712" s="26"/>
      <c r="G712" s="783"/>
      <c r="H712" s="770"/>
      <c r="I712" s="25"/>
      <c r="J712" s="28"/>
      <c r="K712" s="784"/>
      <c r="L712" s="29"/>
      <c r="M712" s="25"/>
      <c r="N712" s="28"/>
      <c r="O712" s="783"/>
      <c r="P712" s="29"/>
      <c r="Q712" s="25"/>
      <c r="R712" s="27"/>
      <c r="S712" s="783"/>
      <c r="T712" s="29"/>
      <c r="U712" s="25"/>
      <c r="V712" s="27"/>
      <c r="W712" s="783"/>
      <c r="X712" s="29"/>
      <c r="Y712" s="25"/>
      <c r="Z712" s="33"/>
      <c r="AA712" s="778"/>
      <c r="AB712" s="779"/>
      <c r="AC712" s="25"/>
      <c r="AD712" s="27"/>
      <c r="AE712" s="26"/>
      <c r="AF712" s="29"/>
      <c r="AH712" s="190" t="str">
        <f>IF(AG712&lt;&gt;"",VLOOKUP(AG712,MAGV!$B$6:$G$172,2,0),"")</f>
        <v/>
      </c>
      <c r="AI712" s="44" t="str">
        <f t="shared" si="15"/>
        <v/>
      </c>
    </row>
    <row r="713" spans="1:35" ht="12.65" customHeight="1" x14ac:dyDescent="0.25">
      <c r="A713" s="368">
        <v>3</v>
      </c>
      <c r="B713" s="101" t="s">
        <v>558</v>
      </c>
      <c r="C713" s="1003" t="s">
        <v>0</v>
      </c>
      <c r="D713" s="79" t="str">
        <f>AG713&amp;".1"</f>
        <v>T01.1</v>
      </c>
      <c r="E713" s="15"/>
      <c r="F713" s="16"/>
      <c r="G713" s="16"/>
      <c r="H713" s="18"/>
      <c r="I713" s="15" t="s">
        <v>6607</v>
      </c>
      <c r="J713" s="18">
        <v>3</v>
      </c>
      <c r="K713" s="780" t="s">
        <v>405</v>
      </c>
      <c r="L713" s="19"/>
      <c r="M713" s="15"/>
      <c r="N713" s="18"/>
      <c r="O713" s="16"/>
      <c r="P713" s="19"/>
      <c r="Q713" s="15"/>
      <c r="R713" s="17"/>
      <c r="S713" s="16"/>
      <c r="T713" s="19"/>
      <c r="U713" s="15"/>
      <c r="V713" s="18"/>
      <c r="W713" s="16"/>
      <c r="X713" s="19"/>
      <c r="Y713" s="15"/>
      <c r="Z713" s="18"/>
      <c r="AA713" s="16"/>
      <c r="AB713" s="19"/>
      <c r="AC713" s="15"/>
      <c r="AD713" s="17"/>
      <c r="AE713" s="16"/>
      <c r="AF713" s="19"/>
      <c r="AG713" s="189" t="s">
        <v>8393</v>
      </c>
      <c r="AH713" s="190" t="str">
        <f>IF(AG713&lt;&gt;"",VLOOKUP(AG713,MAGV!$B$6:$G$172,2,0),"")</f>
        <v>C.Nhung</v>
      </c>
      <c r="AI713" s="44">
        <f t="shared" si="15"/>
        <v>6</v>
      </c>
    </row>
    <row r="714" spans="1:35" ht="12" customHeight="1" x14ac:dyDescent="0.25">
      <c r="A714" s="367"/>
      <c r="B714" s="104">
        <f>SUM(F713:F718,J713:J718,N713:N718,R713:R718,V713:V718,Z713:Z718,AD713:AD718)</f>
        <v>6</v>
      </c>
      <c r="C714" s="991"/>
      <c r="D714" s="78" t="str">
        <f>AG713&amp;".2"</f>
        <v>T01.2</v>
      </c>
      <c r="E714" s="771"/>
      <c r="F714" s="22"/>
      <c r="G714" s="772"/>
      <c r="H714" s="23"/>
      <c r="I714" s="20"/>
      <c r="J714" s="22"/>
      <c r="K714" s="849" t="s">
        <v>10183</v>
      </c>
      <c r="L714" s="23"/>
      <c r="M714" s="20"/>
      <c r="N714" s="22"/>
      <c r="O714" s="772"/>
      <c r="P714" s="23"/>
      <c r="Q714" s="20"/>
      <c r="R714" s="24"/>
      <c r="S714" s="772"/>
      <c r="T714" s="23"/>
      <c r="U714" s="20"/>
      <c r="V714" s="24"/>
      <c r="W714" s="772"/>
      <c r="X714" s="23"/>
      <c r="Y714" s="20"/>
      <c r="Z714" s="24"/>
      <c r="AA714" s="772"/>
      <c r="AB714" s="23"/>
      <c r="AC714" s="20"/>
      <c r="AD714" s="24"/>
      <c r="AE714" s="772"/>
      <c r="AF714" s="23"/>
      <c r="AH714" s="190" t="str">
        <f>IF(AG714&lt;&gt;"",VLOOKUP(AG714,MAGV!$B$6:$G$172,2,0),"")</f>
        <v/>
      </c>
      <c r="AI714" s="44" t="str">
        <f t="shared" si="15"/>
        <v/>
      </c>
    </row>
    <row r="715" spans="1:35" ht="12.65" customHeight="1" x14ac:dyDescent="0.25">
      <c r="A715" s="367"/>
      <c r="B715" s="102"/>
      <c r="C715" s="990" t="s">
        <v>1</v>
      </c>
      <c r="D715" s="78" t="str">
        <f>AG713&amp;".3"</f>
        <v>T01.3</v>
      </c>
      <c r="E715" s="753"/>
      <c r="F715" s="757"/>
      <c r="G715" s="757"/>
      <c r="H715" s="774"/>
      <c r="I715" s="753"/>
      <c r="J715" s="755"/>
      <c r="K715" s="774"/>
      <c r="L715" s="758"/>
      <c r="M715" s="753"/>
      <c r="N715" s="754"/>
      <c r="O715" s="757"/>
      <c r="P715" s="758"/>
      <c r="Q715" s="753" t="s">
        <v>6607</v>
      </c>
      <c r="R715" s="755">
        <v>3</v>
      </c>
      <c r="S715" s="757" t="s">
        <v>405</v>
      </c>
      <c r="T715" s="758"/>
      <c r="U715" s="753"/>
      <c r="V715" s="754"/>
      <c r="W715" s="782"/>
      <c r="X715" s="758"/>
      <c r="Y715" s="753"/>
      <c r="Z715" s="754"/>
      <c r="AA715" s="782"/>
      <c r="AB715" s="758"/>
      <c r="AC715" s="753"/>
      <c r="AD715" s="755"/>
      <c r="AE715" s="757"/>
      <c r="AF715" s="29"/>
      <c r="AH715" s="190" t="str">
        <f>IF(AG715&lt;&gt;"",VLOOKUP(AG715,MAGV!$B$6:$G$172,2,0),"")</f>
        <v/>
      </c>
      <c r="AI715" s="44" t="str">
        <f t="shared" si="15"/>
        <v/>
      </c>
    </row>
    <row r="716" spans="1:35" ht="11.25" customHeight="1" x14ac:dyDescent="0.25">
      <c r="A716" s="367"/>
      <c r="B716" s="102"/>
      <c r="C716" s="991"/>
      <c r="D716" s="78" t="str">
        <f>AG713&amp;".4"</f>
        <v>T01.4</v>
      </c>
      <c r="E716" s="20"/>
      <c r="F716" s="21"/>
      <c r="G716" s="772"/>
      <c r="H716" s="775"/>
      <c r="I716" s="20"/>
      <c r="J716" s="22"/>
      <c r="K716" s="773"/>
      <c r="L716" s="23"/>
      <c r="M716" s="20"/>
      <c r="N716" s="22"/>
      <c r="O716" s="772"/>
      <c r="P716" s="23"/>
      <c r="Q716" s="20"/>
      <c r="R716" s="24"/>
      <c r="S716" s="545" t="s">
        <v>10146</v>
      </c>
      <c r="T716" s="23"/>
      <c r="U716" s="20"/>
      <c r="V716" s="24"/>
      <c r="W716" s="772"/>
      <c r="X716" s="23"/>
      <c r="Y716" s="20"/>
      <c r="Z716" s="756"/>
      <c r="AA716" s="776"/>
      <c r="AB716" s="777"/>
      <c r="AC716" s="20"/>
      <c r="AD716" s="24"/>
      <c r="AE716" s="772"/>
      <c r="AF716" s="29"/>
      <c r="AH716" s="190" t="str">
        <f>IF(AG716&lt;&gt;"",VLOOKUP(AG716,MAGV!$B$6:$G$172,2,0),"")</f>
        <v/>
      </c>
      <c r="AI716" s="44" t="str">
        <f t="shared" si="15"/>
        <v/>
      </c>
    </row>
    <row r="717" spans="1:35" ht="8.15" customHeight="1" x14ac:dyDescent="0.25">
      <c r="A717" s="367"/>
      <c r="B717" s="102"/>
      <c r="C717" s="990" t="s">
        <v>547</v>
      </c>
      <c r="D717" s="78" t="str">
        <f>AG713&amp;".5"</f>
        <v>T01.5</v>
      </c>
      <c r="E717" s="733"/>
      <c r="F717" s="26"/>
      <c r="G717" s="26"/>
      <c r="H717" s="770"/>
      <c r="I717" s="25"/>
      <c r="J717" s="28"/>
      <c r="K717" s="770"/>
      <c r="L717" s="29"/>
      <c r="M717" s="25"/>
      <c r="N717" s="28"/>
      <c r="O717" s="26"/>
      <c r="P717" s="29"/>
      <c r="Q717" s="25"/>
      <c r="R717" s="27"/>
      <c r="S717" s="26"/>
      <c r="T717" s="29"/>
      <c r="U717" s="25"/>
      <c r="V717" s="27"/>
      <c r="W717" s="26"/>
      <c r="X717" s="29"/>
      <c r="Y717" s="25"/>
      <c r="Z717" s="33"/>
      <c r="AA717" s="778"/>
      <c r="AB717" s="779"/>
      <c r="AC717" s="25"/>
      <c r="AD717" s="27"/>
      <c r="AE717" s="26"/>
      <c r="AF717" s="29"/>
      <c r="AH717" s="190" t="str">
        <f>IF(AG717&lt;&gt;"",VLOOKUP(AG717,MAGV!$B$6:$G$172,2,0),"")</f>
        <v/>
      </c>
      <c r="AI717" s="44" t="str">
        <f t="shared" si="15"/>
        <v/>
      </c>
    </row>
    <row r="718" spans="1:35" ht="8.15" customHeight="1" x14ac:dyDescent="0.25">
      <c r="A718" s="367"/>
      <c r="B718" s="102"/>
      <c r="C718" s="1002"/>
      <c r="D718" s="78" t="str">
        <f>AG713&amp;".6"</f>
        <v>T01.6</v>
      </c>
      <c r="E718" s="25"/>
      <c r="F718" s="26"/>
      <c r="G718" s="783"/>
      <c r="H718" s="770"/>
      <c r="I718" s="25"/>
      <c r="J718" s="28"/>
      <c r="K718" s="784"/>
      <c r="L718" s="29"/>
      <c r="M718" s="25"/>
      <c r="N718" s="28"/>
      <c r="O718" s="783"/>
      <c r="P718" s="29"/>
      <c r="Q718" s="25"/>
      <c r="R718" s="27"/>
      <c r="S718" s="783"/>
      <c r="T718" s="29"/>
      <c r="U718" s="25"/>
      <c r="V718" s="27"/>
      <c r="W718" s="783"/>
      <c r="X718" s="29"/>
      <c r="Y718" s="25"/>
      <c r="Z718" s="33"/>
      <c r="AA718" s="778"/>
      <c r="AB718" s="779"/>
      <c r="AC718" s="25"/>
      <c r="AD718" s="27"/>
      <c r="AE718" s="26"/>
      <c r="AF718" s="29"/>
      <c r="AH718" s="190" t="str">
        <f>IF(AG718&lt;&gt;"",VLOOKUP(AG718,MAGV!$B$6:$G$172,2,0),"")</f>
        <v/>
      </c>
      <c r="AI718" s="44" t="str">
        <f t="shared" si="15"/>
        <v/>
      </c>
    </row>
    <row r="719" spans="1:35" ht="12.65" customHeight="1" x14ac:dyDescent="0.25">
      <c r="A719" s="368">
        <v>4</v>
      </c>
      <c r="B719" s="101" t="str">
        <f>IF(AG719&lt;&gt;"",AH719,"")</f>
        <v>Th.Hoàng</v>
      </c>
      <c r="C719" s="1003" t="s">
        <v>0</v>
      </c>
      <c r="D719" s="79" t="str">
        <f>AG719&amp;".1"</f>
        <v>T04.1</v>
      </c>
      <c r="E719" s="15"/>
      <c r="F719" s="16"/>
      <c r="G719" s="16"/>
      <c r="H719" s="18"/>
      <c r="I719" s="15"/>
      <c r="J719" s="18"/>
      <c r="K719" s="780"/>
      <c r="L719" s="19"/>
      <c r="M719" s="15"/>
      <c r="N719" s="18"/>
      <c r="O719" s="16"/>
      <c r="P719" s="19"/>
      <c r="Q719" s="15"/>
      <c r="R719" s="17"/>
      <c r="S719" s="792"/>
      <c r="T719" s="19"/>
      <c r="U719" s="15"/>
      <c r="V719" s="18"/>
      <c r="W719" s="792"/>
      <c r="X719" s="19"/>
      <c r="Y719" s="15" t="s">
        <v>4665</v>
      </c>
      <c r="Z719" s="18">
        <v>5</v>
      </c>
      <c r="AA719" s="16"/>
      <c r="AB719" s="19"/>
      <c r="AC719" s="15"/>
      <c r="AD719" s="17"/>
      <c r="AE719" s="16"/>
      <c r="AF719" s="19"/>
      <c r="AG719" s="189" t="s">
        <v>337</v>
      </c>
      <c r="AH719" s="190" t="str">
        <f>IF(AG719&lt;&gt;"",VLOOKUP(AG719,MAGV!$B$6:$G$172,2,0),"")</f>
        <v>Th.Hoàng</v>
      </c>
      <c r="AI719" s="44">
        <f t="shared" si="15"/>
        <v>24</v>
      </c>
    </row>
    <row r="720" spans="1:35" ht="12" customHeight="1" x14ac:dyDescent="0.25">
      <c r="A720" s="367"/>
      <c r="B720" s="104">
        <f>SUM(F719:F724,J719:J724,N719:N724,R719:R724,V719:V724,Z719:Z724,AD719:AD724)</f>
        <v>24</v>
      </c>
      <c r="C720" s="991"/>
      <c r="D720" s="78" t="str">
        <f>AG719&amp;".2"</f>
        <v>T04.2</v>
      </c>
      <c r="E720" s="771"/>
      <c r="F720" s="22"/>
      <c r="G720" s="772"/>
      <c r="H720" s="23"/>
      <c r="I720" s="20"/>
      <c r="J720" s="22"/>
      <c r="K720" s="773"/>
      <c r="L720" s="23"/>
      <c r="M720" s="20"/>
      <c r="N720" s="22"/>
      <c r="O720" s="772"/>
      <c r="P720" s="23"/>
      <c r="Q720" s="20"/>
      <c r="R720" s="24"/>
      <c r="S720" s="772"/>
      <c r="T720" s="23"/>
      <c r="U720" s="20"/>
      <c r="V720" s="24"/>
      <c r="W720" s="772"/>
      <c r="X720" s="23"/>
      <c r="Y720" s="20"/>
      <c r="Z720" s="24"/>
      <c r="AA720" s="772" t="s">
        <v>10122</v>
      </c>
      <c r="AB720" s="23"/>
      <c r="AC720" s="20"/>
      <c r="AD720" s="24"/>
      <c r="AE720" s="801"/>
      <c r="AF720" s="23"/>
      <c r="AH720" s="190" t="str">
        <f>IF(AG720&lt;&gt;"",VLOOKUP(AG720,MAGV!$B$6:$G$172,2,0),"")</f>
        <v/>
      </c>
      <c r="AI720" s="44" t="str">
        <f t="shared" si="15"/>
        <v/>
      </c>
    </row>
    <row r="721" spans="1:35" ht="12.65" customHeight="1" x14ac:dyDescent="0.25">
      <c r="A721" s="367"/>
      <c r="B721" s="102"/>
      <c r="C721" s="990" t="s">
        <v>1</v>
      </c>
      <c r="D721" s="78" t="str">
        <f>AG719&amp;".3"</f>
        <v>T04.3</v>
      </c>
      <c r="E721" s="753"/>
      <c r="F721" s="757"/>
      <c r="G721" s="757"/>
      <c r="H721" s="774"/>
      <c r="I721" s="753" t="s">
        <v>4665</v>
      </c>
      <c r="J721" s="755">
        <v>3</v>
      </c>
      <c r="K721" s="774"/>
      <c r="L721" s="758"/>
      <c r="M721" s="753" t="s">
        <v>4665</v>
      </c>
      <c r="N721" s="754">
        <v>3</v>
      </c>
      <c r="O721" s="757" t="s">
        <v>406</v>
      </c>
      <c r="P721" s="758"/>
      <c r="Q721" s="753" t="s">
        <v>4665</v>
      </c>
      <c r="R721" s="755">
        <v>3</v>
      </c>
      <c r="S721" s="757" t="s">
        <v>406</v>
      </c>
      <c r="T721" s="758"/>
      <c r="U721" s="753" t="s">
        <v>4665</v>
      </c>
      <c r="V721" s="754">
        <v>5</v>
      </c>
      <c r="W721" s="757"/>
      <c r="X721" s="758"/>
      <c r="Y721" s="789" t="s">
        <v>4665</v>
      </c>
      <c r="Z721" s="754">
        <v>5</v>
      </c>
      <c r="AA721" s="757"/>
      <c r="AB721" s="758"/>
      <c r="AC721" s="753"/>
      <c r="AD721" s="755"/>
      <c r="AE721" s="757"/>
      <c r="AF721" s="29"/>
      <c r="AH721" s="190" t="str">
        <f>IF(AG721&lt;&gt;"",VLOOKUP(AG721,MAGV!$B$6:$G$172,2,0),"")</f>
        <v/>
      </c>
      <c r="AI721" s="44" t="str">
        <f t="shared" si="15"/>
        <v/>
      </c>
    </row>
    <row r="722" spans="1:35" ht="11.25" customHeight="1" x14ac:dyDescent="0.25">
      <c r="A722" s="367"/>
      <c r="B722" s="102"/>
      <c r="C722" s="991"/>
      <c r="D722" s="78" t="str">
        <f>AG719&amp;".4"</f>
        <v>T04.4</v>
      </c>
      <c r="E722" s="20"/>
      <c r="F722" s="21"/>
      <c r="G722" s="772"/>
      <c r="H722" s="775"/>
      <c r="I722" s="20"/>
      <c r="J722" s="22"/>
      <c r="K722" s="773" t="s">
        <v>8384</v>
      </c>
      <c r="L722" s="23"/>
      <c r="M722" s="20"/>
      <c r="N722" s="22"/>
      <c r="O722" s="772" t="s">
        <v>8500</v>
      </c>
      <c r="P722" s="23"/>
      <c r="Q722" s="20"/>
      <c r="R722" s="24"/>
      <c r="S722" s="545" t="s">
        <v>10057</v>
      </c>
      <c r="T722" s="23"/>
      <c r="U722" s="20"/>
      <c r="V722" s="24"/>
      <c r="W722" s="545" t="s">
        <v>10188</v>
      </c>
      <c r="X722" s="23"/>
      <c r="Y722" s="20"/>
      <c r="Z722" s="756"/>
      <c r="AA722" s="776" t="s">
        <v>10122</v>
      </c>
      <c r="AB722" s="777"/>
      <c r="AC722" s="20"/>
      <c r="AD722" s="24"/>
      <c r="AE722" s="801"/>
      <c r="AF722" s="29"/>
      <c r="AH722" s="190" t="str">
        <f>IF(AG722&lt;&gt;"",VLOOKUP(AG722,MAGV!$B$6:$G$172,2,0),"")</f>
        <v/>
      </c>
      <c r="AI722" s="44" t="str">
        <f t="shared" si="15"/>
        <v/>
      </c>
    </row>
    <row r="723" spans="1:35" ht="8.15" customHeight="1" x14ac:dyDescent="0.25">
      <c r="A723" s="367"/>
      <c r="B723" s="102"/>
      <c r="C723" s="990" t="s">
        <v>547</v>
      </c>
      <c r="D723" s="78" t="str">
        <f>AG719&amp;".5"</f>
        <v>T04.5</v>
      </c>
      <c r="E723" s="25"/>
      <c r="F723" s="26"/>
      <c r="G723" s="26"/>
      <c r="H723" s="770"/>
      <c r="I723" s="25"/>
      <c r="J723" s="28"/>
      <c r="K723" s="770"/>
      <c r="L723" s="29"/>
      <c r="M723" s="25"/>
      <c r="N723" s="28"/>
      <c r="O723" s="26"/>
      <c r="P723" s="29"/>
      <c r="Q723" s="25"/>
      <c r="R723" s="27"/>
      <c r="S723" s="26"/>
      <c r="T723" s="29"/>
      <c r="U723" s="25"/>
      <c r="V723" s="27"/>
      <c r="W723" s="26"/>
      <c r="X723" s="29"/>
      <c r="Y723" s="25"/>
      <c r="Z723" s="33"/>
      <c r="AA723" s="778"/>
      <c r="AB723" s="779"/>
      <c r="AC723" s="25"/>
      <c r="AD723" s="27"/>
      <c r="AE723" s="26"/>
      <c r="AF723" s="29"/>
      <c r="AH723" s="190" t="str">
        <f>IF(AG723&lt;&gt;"",VLOOKUP(AG723,MAGV!$B$6:$G$172,2,0),"")</f>
        <v/>
      </c>
      <c r="AI723" s="44" t="str">
        <f t="shared" si="15"/>
        <v/>
      </c>
    </row>
    <row r="724" spans="1:35" ht="8.15" customHeight="1" x14ac:dyDescent="0.25">
      <c r="A724" s="367"/>
      <c r="B724" s="102"/>
      <c r="C724" s="1002"/>
      <c r="D724" s="78" t="str">
        <f>AG719&amp;".6"</f>
        <v>T04.6</v>
      </c>
      <c r="E724" s="25"/>
      <c r="F724" s="26"/>
      <c r="G724" s="26"/>
      <c r="H724" s="770"/>
      <c r="I724" s="25"/>
      <c r="J724" s="28"/>
      <c r="K724" s="770"/>
      <c r="L724" s="29"/>
      <c r="M724" s="25"/>
      <c r="N724" s="28"/>
      <c r="O724" s="26"/>
      <c r="P724" s="29"/>
      <c r="Q724" s="25"/>
      <c r="R724" s="27"/>
      <c r="S724" s="26"/>
      <c r="T724" s="29"/>
      <c r="U724" s="25"/>
      <c r="V724" s="27"/>
      <c r="W724" s="26"/>
      <c r="X724" s="29"/>
      <c r="Y724" s="25"/>
      <c r="Z724" s="33"/>
      <c r="AA724" s="778"/>
      <c r="AB724" s="779"/>
      <c r="AC724" s="25"/>
      <c r="AD724" s="27"/>
      <c r="AE724" s="26"/>
      <c r="AF724" s="29"/>
      <c r="AH724" s="190" t="str">
        <f>IF(AG724&lt;&gt;"",VLOOKUP(AG724,MAGV!$B$6:$G$172,2,0),"")</f>
        <v/>
      </c>
      <c r="AI724" s="44" t="str">
        <f t="shared" si="15"/>
        <v/>
      </c>
    </row>
    <row r="725" spans="1:35" ht="12.65" customHeight="1" x14ac:dyDescent="0.25">
      <c r="A725" s="368">
        <v>6</v>
      </c>
      <c r="B725" s="101" t="str">
        <f>IF(AG725&lt;&gt;"",AH725,"")</f>
        <v>C.Hương</v>
      </c>
      <c r="C725" s="1003" t="s">
        <v>0</v>
      </c>
      <c r="D725" s="79" t="str">
        <f>AG725&amp;".1"</f>
        <v>T07.1</v>
      </c>
      <c r="E725" s="15"/>
      <c r="F725" s="16"/>
      <c r="G725" s="16"/>
      <c r="H725" s="18"/>
      <c r="I725" s="15"/>
      <c r="J725" s="18"/>
      <c r="K725" s="780"/>
      <c r="L725" s="19"/>
      <c r="M725" s="15"/>
      <c r="N725" s="18"/>
      <c r="O725" s="16"/>
      <c r="P725" s="19"/>
      <c r="Q725" s="15"/>
      <c r="R725" s="18"/>
      <c r="S725" s="16"/>
      <c r="T725" s="19"/>
      <c r="U725" s="15"/>
      <c r="V725" s="18"/>
      <c r="W725" s="16"/>
      <c r="X725" s="19"/>
      <c r="Y725" s="734"/>
      <c r="Z725" s="18"/>
      <c r="AA725" s="16"/>
      <c r="AB725" s="19"/>
      <c r="AC725" s="15"/>
      <c r="AD725" s="17"/>
      <c r="AE725" s="16"/>
      <c r="AF725" s="19"/>
      <c r="AG725" s="189" t="s">
        <v>338</v>
      </c>
      <c r="AH725" s="190" t="str">
        <f>IF(AG725&lt;&gt;"",VLOOKUP(AG725,MAGV!$B$6:$G$172,2,0),"")</f>
        <v>C.Hương</v>
      </c>
      <c r="AI725" s="44">
        <f t="shared" si="15"/>
        <v>18</v>
      </c>
    </row>
    <row r="726" spans="1:35" ht="12" customHeight="1" x14ac:dyDescent="0.25">
      <c r="A726" s="367"/>
      <c r="B726" s="104">
        <f>SUM(F725:F730,J725:J730,N725:N730,R725:R730,V725:V730,Z725:Z730,AD725:AD730)</f>
        <v>18</v>
      </c>
      <c r="C726" s="991"/>
      <c r="D726" s="78" t="str">
        <f>AG725&amp;".2"</f>
        <v>T07.2</v>
      </c>
      <c r="E726" s="771"/>
      <c r="F726" s="22"/>
      <c r="G726" s="772"/>
      <c r="H726" s="23"/>
      <c r="I726" s="20"/>
      <c r="J726" s="22"/>
      <c r="K726" s="773"/>
      <c r="L726" s="23"/>
      <c r="M726" s="20"/>
      <c r="N726" s="22"/>
      <c r="O726" s="772"/>
      <c r="P726" s="23"/>
      <c r="Q726" s="20"/>
      <c r="R726" s="22"/>
      <c r="S726" s="772"/>
      <c r="T726" s="23"/>
      <c r="U726" s="20"/>
      <c r="V726" s="22"/>
      <c r="W726" s="772"/>
      <c r="X726" s="23"/>
      <c r="Y726" s="20"/>
      <c r="Z726" s="24"/>
      <c r="AA726" s="801"/>
      <c r="AB726" s="23"/>
      <c r="AC726" s="20"/>
      <c r="AD726" s="24"/>
      <c r="AE726" s="801"/>
      <c r="AF726" s="23"/>
      <c r="AH726" s="190" t="str">
        <f>IF(AG726&lt;&gt;"",VLOOKUP(AG726,MAGV!$B$6:$G$172,2,0),"")</f>
        <v/>
      </c>
      <c r="AI726" s="44" t="str">
        <f t="shared" si="15"/>
        <v/>
      </c>
    </row>
    <row r="727" spans="1:35" ht="12.65" customHeight="1" x14ac:dyDescent="0.25">
      <c r="A727" s="367"/>
      <c r="B727" s="102"/>
      <c r="C727" s="990" t="s">
        <v>1</v>
      </c>
      <c r="D727" s="78" t="str">
        <f>AG725&amp;".3"</f>
        <v>T07.3</v>
      </c>
      <c r="E727" s="753"/>
      <c r="F727" s="757"/>
      <c r="G727" s="757"/>
      <c r="H727" s="774"/>
      <c r="I727" s="753"/>
      <c r="J727" s="755"/>
      <c r="K727" s="774"/>
      <c r="L727" s="758"/>
      <c r="M727" s="753"/>
      <c r="N727" s="754"/>
      <c r="O727" s="757"/>
      <c r="P727" s="758"/>
      <c r="Q727" s="753"/>
      <c r="R727" s="755"/>
      <c r="S727" s="757"/>
      <c r="T727" s="758"/>
      <c r="U727" s="753"/>
      <c r="V727" s="754"/>
      <c r="W727" s="757"/>
      <c r="X727" s="758"/>
      <c r="Y727" s="753"/>
      <c r="Z727" s="754"/>
      <c r="AA727" s="757"/>
      <c r="AB727" s="758"/>
      <c r="AC727" s="753"/>
      <c r="AD727" s="755"/>
      <c r="AE727" s="757"/>
      <c r="AF727" s="29"/>
      <c r="AH727" s="190" t="str">
        <f>IF(AG727&lt;&gt;"",VLOOKUP(AG727,MAGV!$B$6:$G$172,2,0),"")</f>
        <v/>
      </c>
      <c r="AI727" s="44" t="str">
        <f t="shared" si="15"/>
        <v/>
      </c>
    </row>
    <row r="728" spans="1:35" ht="10.5" customHeight="1" x14ac:dyDescent="0.25">
      <c r="A728" s="367"/>
      <c r="B728" s="102"/>
      <c r="C728" s="991"/>
      <c r="D728" s="78" t="str">
        <f>AG725&amp;".4"</f>
        <v>T07.4</v>
      </c>
      <c r="E728" s="20"/>
      <c r="F728" s="21"/>
      <c r="G728" s="772"/>
      <c r="H728" s="775"/>
      <c r="I728" s="20"/>
      <c r="J728" s="22"/>
      <c r="K728" s="773"/>
      <c r="L728" s="23"/>
      <c r="M728" s="20"/>
      <c r="N728" s="22"/>
      <c r="O728" s="772"/>
      <c r="P728" s="23"/>
      <c r="Q728" s="20"/>
      <c r="R728" s="24"/>
      <c r="S728" s="772"/>
      <c r="T728" s="23"/>
      <c r="U728" s="20"/>
      <c r="V728" s="24"/>
      <c r="W728" s="772"/>
      <c r="X728" s="23"/>
      <c r="Y728" s="20"/>
      <c r="Z728" s="756"/>
      <c r="AA728" s="806"/>
      <c r="AB728" s="777"/>
      <c r="AC728" s="20"/>
      <c r="AD728" s="24"/>
      <c r="AE728" s="801"/>
      <c r="AF728" s="29"/>
      <c r="AH728" s="190" t="str">
        <f>IF(AG728&lt;&gt;"",VLOOKUP(AG728,MAGV!$B$6:$G$172,2,0),"")</f>
        <v/>
      </c>
      <c r="AI728" s="44" t="str">
        <f t="shared" si="15"/>
        <v/>
      </c>
    </row>
    <row r="729" spans="1:35" ht="8.15" customHeight="1" x14ac:dyDescent="0.25">
      <c r="A729" s="367"/>
      <c r="B729" s="102"/>
      <c r="C729" s="990" t="s">
        <v>547</v>
      </c>
      <c r="D729" s="78" t="str">
        <f>AG725&amp;".5"</f>
        <v>T07.5</v>
      </c>
      <c r="E729" s="25" t="s">
        <v>6607</v>
      </c>
      <c r="F729" s="26">
        <v>3</v>
      </c>
      <c r="G729" s="26"/>
      <c r="H729" s="770"/>
      <c r="I729" s="25" t="s">
        <v>6607</v>
      </c>
      <c r="J729" s="28">
        <v>3</v>
      </c>
      <c r="K729" s="770"/>
      <c r="L729" s="29"/>
      <c r="M729" s="25" t="s">
        <v>6607</v>
      </c>
      <c r="N729" s="28">
        <v>3</v>
      </c>
      <c r="O729" s="26"/>
      <c r="P729" s="29"/>
      <c r="Q729" s="25" t="s">
        <v>6607</v>
      </c>
      <c r="R729" s="27">
        <v>3</v>
      </c>
      <c r="S729" s="26"/>
      <c r="T729" s="29"/>
      <c r="U729" s="25" t="s">
        <v>6607</v>
      </c>
      <c r="V729" s="27">
        <v>3</v>
      </c>
      <c r="W729" s="26"/>
      <c r="X729" s="29"/>
      <c r="Y729" s="25" t="s">
        <v>6607</v>
      </c>
      <c r="Z729" s="33">
        <v>3</v>
      </c>
      <c r="AA729" s="778"/>
      <c r="AB729" s="779"/>
      <c r="AC729" s="25"/>
      <c r="AD729" s="27"/>
      <c r="AE729" s="26"/>
      <c r="AF729" s="29"/>
      <c r="AH729" s="190" t="str">
        <f>IF(AG729&lt;&gt;"",VLOOKUP(AG729,MAGV!$B$6:$G$172,2,0),"")</f>
        <v/>
      </c>
      <c r="AI729" s="44" t="str">
        <f t="shared" si="15"/>
        <v/>
      </c>
    </row>
    <row r="730" spans="1:35" ht="8.15" customHeight="1" x14ac:dyDescent="0.25">
      <c r="A730" s="367"/>
      <c r="B730" s="102"/>
      <c r="C730" s="1002"/>
      <c r="D730" s="78" t="str">
        <f>AG725&amp;".6"</f>
        <v>T07.6</v>
      </c>
      <c r="E730" s="25"/>
      <c r="F730" s="26"/>
      <c r="G730" s="783" t="s">
        <v>7329</v>
      </c>
      <c r="H730" s="770"/>
      <c r="I730" s="25"/>
      <c r="J730" s="28"/>
      <c r="K730" s="784" t="s">
        <v>10009</v>
      </c>
      <c r="L730" s="29"/>
      <c r="M730" s="25"/>
      <c r="N730" s="28"/>
      <c r="O730" s="783" t="s">
        <v>7329</v>
      </c>
      <c r="P730" s="29"/>
      <c r="Q730" s="25"/>
      <c r="R730" s="27"/>
      <c r="S730" s="783" t="s">
        <v>10009</v>
      </c>
      <c r="T730" s="29"/>
      <c r="U730" s="25"/>
      <c r="V730" s="27"/>
      <c r="W730" s="794" t="s">
        <v>7329</v>
      </c>
      <c r="X730" s="29"/>
      <c r="Y730" s="25"/>
      <c r="Z730" s="33"/>
      <c r="AA730" s="825" t="s">
        <v>10009</v>
      </c>
      <c r="AB730" s="779"/>
      <c r="AC730" s="25"/>
      <c r="AD730" s="27"/>
      <c r="AE730" s="26"/>
      <c r="AF730" s="29"/>
      <c r="AH730" s="190" t="str">
        <f>IF(AG730&lt;&gt;"",VLOOKUP(AG730,MAGV!$B$6:$G$172,2,0),"")</f>
        <v/>
      </c>
      <c r="AI730" s="44" t="str">
        <f t="shared" si="15"/>
        <v/>
      </c>
    </row>
    <row r="731" spans="1:35" ht="12.65" customHeight="1" x14ac:dyDescent="0.25">
      <c r="A731" s="368">
        <v>7</v>
      </c>
      <c r="B731" s="101" t="str">
        <f>IF(AG731&lt;&gt;"",AH731,"")</f>
        <v>Th.Huy</v>
      </c>
      <c r="C731" s="1003" t="s">
        <v>0</v>
      </c>
      <c r="D731" s="79" t="str">
        <f>AG731&amp;".1"</f>
        <v>T05.1</v>
      </c>
      <c r="E731" s="15"/>
      <c r="F731" s="16"/>
      <c r="G731" s="826"/>
      <c r="H731" s="18"/>
      <c r="I731" s="15"/>
      <c r="J731" s="18"/>
      <c r="K731" s="780"/>
      <c r="L731" s="19"/>
      <c r="M731" s="15"/>
      <c r="N731" s="18"/>
      <c r="O731" s="826"/>
      <c r="P731" s="19"/>
      <c r="Q731" s="15"/>
      <c r="R731" s="17"/>
      <c r="S731" s="826"/>
      <c r="T731" s="19"/>
      <c r="U731" s="15"/>
      <c r="V731" s="18"/>
      <c r="W731" s="792"/>
      <c r="X731" s="19"/>
      <c r="Y731" s="15"/>
      <c r="Z731" s="18"/>
      <c r="AA731" s="16"/>
      <c r="AB731" s="19"/>
      <c r="AC731" s="15"/>
      <c r="AD731" s="17"/>
      <c r="AE731" s="16"/>
      <c r="AF731" s="19"/>
      <c r="AG731" s="189" t="s">
        <v>340</v>
      </c>
      <c r="AH731" s="190" t="str">
        <f>IF(AG731&lt;&gt;"",VLOOKUP(AG731,MAGV!$B$6:$G$172,2,0),"")</f>
        <v>Th.Huy</v>
      </c>
      <c r="AI731" s="44">
        <f t="shared" si="15"/>
        <v>0</v>
      </c>
    </row>
    <row r="732" spans="1:35" ht="12" customHeight="1" x14ac:dyDescent="0.25">
      <c r="A732" s="367"/>
      <c r="B732" s="104">
        <f>SUM(F731:F736,J731:J736,N731:N736,R731:R736,V731:V736,Z731:Z736,AD731:AD736)</f>
        <v>0</v>
      </c>
      <c r="C732" s="991"/>
      <c r="D732" s="78" t="str">
        <f>AG731&amp;".2"</f>
        <v>T05.2</v>
      </c>
      <c r="E732" s="771"/>
      <c r="F732" s="22"/>
      <c r="G732" s="772"/>
      <c r="H732" s="23"/>
      <c r="I732" s="20"/>
      <c r="J732" s="22"/>
      <c r="K732" s="773"/>
      <c r="L732" s="23"/>
      <c r="M732" s="20"/>
      <c r="N732" s="22"/>
      <c r="O732" s="772"/>
      <c r="P732" s="23"/>
      <c r="Q732" s="20"/>
      <c r="R732" s="24"/>
      <c r="S732" s="772"/>
      <c r="T732" s="23"/>
      <c r="U732" s="20"/>
      <c r="V732" s="24"/>
      <c r="W732" s="772"/>
      <c r="X732" s="23"/>
      <c r="Y732" s="20"/>
      <c r="Z732" s="24"/>
      <c r="AA732" s="772"/>
      <c r="AB732" s="23"/>
      <c r="AC732" s="20"/>
      <c r="AD732" s="24"/>
      <c r="AE732" s="772"/>
      <c r="AF732" s="23"/>
      <c r="AH732" s="190" t="str">
        <f>IF(AG732&lt;&gt;"",VLOOKUP(AG732,MAGV!$B$6:$G$172,2,0),"")</f>
        <v/>
      </c>
      <c r="AI732" s="44" t="str">
        <f t="shared" si="15"/>
        <v/>
      </c>
    </row>
    <row r="733" spans="1:35" ht="12.65" customHeight="1" x14ac:dyDescent="0.25">
      <c r="A733" s="367"/>
      <c r="B733" s="102"/>
      <c r="C733" s="990" t="s">
        <v>1</v>
      </c>
      <c r="D733" s="78" t="str">
        <f>AG731&amp;".3"</f>
        <v>T05.3</v>
      </c>
      <c r="E733" s="753"/>
      <c r="F733" s="757"/>
      <c r="G733" s="782"/>
      <c r="H733" s="774"/>
      <c r="I733" s="753"/>
      <c r="J733" s="755"/>
      <c r="K733" s="774"/>
      <c r="L733" s="758"/>
      <c r="M733" s="753"/>
      <c r="N733" s="754"/>
      <c r="O733" s="757"/>
      <c r="P733" s="758"/>
      <c r="Q733" s="753"/>
      <c r="R733" s="755"/>
      <c r="S733" s="757"/>
      <c r="T733" s="758"/>
      <c r="U733" s="753"/>
      <c r="V733" s="754"/>
      <c r="W733" s="757"/>
      <c r="X733" s="758"/>
      <c r="Y733" s="753"/>
      <c r="Z733" s="754"/>
      <c r="AA733" s="782"/>
      <c r="AB733" s="758"/>
      <c r="AC733" s="753"/>
      <c r="AD733" s="755"/>
      <c r="AE733" s="757"/>
      <c r="AF733" s="29"/>
      <c r="AH733" s="190" t="str">
        <f>IF(AG733&lt;&gt;"",VLOOKUP(AG733,MAGV!$B$6:$G$172,2,0),"")</f>
        <v/>
      </c>
      <c r="AI733" s="44" t="str">
        <f t="shared" si="15"/>
        <v/>
      </c>
    </row>
    <row r="734" spans="1:35" ht="9.75" customHeight="1" x14ac:dyDescent="0.25">
      <c r="A734" s="367"/>
      <c r="B734" s="102"/>
      <c r="C734" s="991"/>
      <c r="D734" s="78" t="str">
        <f>AG731&amp;".4"</f>
        <v>T05.4</v>
      </c>
      <c r="E734" s="20"/>
      <c r="F734" s="21"/>
      <c r="G734" s="772"/>
      <c r="H734" s="775"/>
      <c r="I734" s="20"/>
      <c r="J734" s="22"/>
      <c r="K734" s="773"/>
      <c r="L734" s="23"/>
      <c r="M734" s="20"/>
      <c r="N734" s="22"/>
      <c r="O734" s="772"/>
      <c r="P734" s="23"/>
      <c r="Q734" s="20"/>
      <c r="R734" s="24"/>
      <c r="S734" s="772"/>
      <c r="T734" s="23"/>
      <c r="U734" s="20"/>
      <c r="V734" s="24"/>
      <c r="W734" s="772"/>
      <c r="X734" s="23"/>
      <c r="Y734" s="20"/>
      <c r="Z734" s="756"/>
      <c r="AA734" s="776"/>
      <c r="AB734" s="777"/>
      <c r="AC734" s="20"/>
      <c r="AD734" s="24"/>
      <c r="AE734" s="772"/>
      <c r="AF734" s="29"/>
      <c r="AH734" s="190" t="str">
        <f>IF(AG734&lt;&gt;"",VLOOKUP(AG734,MAGV!$B$6:$G$172,2,0),"")</f>
        <v/>
      </c>
      <c r="AI734" s="44" t="str">
        <f t="shared" si="15"/>
        <v/>
      </c>
    </row>
    <row r="735" spans="1:35" ht="8.15" customHeight="1" x14ac:dyDescent="0.25">
      <c r="A735" s="367"/>
      <c r="B735" s="102"/>
      <c r="C735" s="990" t="s">
        <v>547</v>
      </c>
      <c r="D735" s="78" t="str">
        <f>AG731&amp;".5"</f>
        <v>T05.5</v>
      </c>
      <c r="E735" s="25"/>
      <c r="F735" s="26"/>
      <c r="G735" s="26"/>
      <c r="H735" s="770"/>
      <c r="I735" s="25"/>
      <c r="J735" s="28"/>
      <c r="K735" s="770"/>
      <c r="L735" s="29"/>
      <c r="M735" s="25"/>
      <c r="N735" s="28"/>
      <c r="O735" s="26"/>
      <c r="P735" s="29"/>
      <c r="Q735" s="25"/>
      <c r="R735" s="27"/>
      <c r="S735" s="26"/>
      <c r="T735" s="29"/>
      <c r="U735" s="25"/>
      <c r="V735" s="27"/>
      <c r="W735" s="26"/>
      <c r="X735" s="29"/>
      <c r="Y735" s="25"/>
      <c r="Z735" s="33"/>
      <c r="AA735" s="793"/>
      <c r="AB735" s="779"/>
      <c r="AC735" s="25"/>
      <c r="AD735" s="27"/>
      <c r="AE735" s="26"/>
      <c r="AF735" s="29"/>
      <c r="AH735" s="190" t="str">
        <f>IF(AG735&lt;&gt;"",VLOOKUP(AG735,MAGV!$B$6:$G$172,2,0),"")</f>
        <v/>
      </c>
      <c r="AI735" s="44" t="str">
        <f t="shared" si="15"/>
        <v/>
      </c>
    </row>
    <row r="736" spans="1:35" ht="8.15" customHeight="1" x14ac:dyDescent="0.25">
      <c r="A736" s="367"/>
      <c r="B736" s="102"/>
      <c r="C736" s="1002"/>
      <c r="D736" s="78" t="str">
        <f>AG731&amp;".6"</f>
        <v>T05.6</v>
      </c>
      <c r="E736" s="25"/>
      <c r="F736" s="26"/>
      <c r="G736" s="783"/>
      <c r="H736" s="770"/>
      <c r="I736" s="25"/>
      <c r="J736" s="28"/>
      <c r="K736" s="784"/>
      <c r="L736" s="29"/>
      <c r="M736" s="25"/>
      <c r="N736" s="28"/>
      <c r="O736" s="783"/>
      <c r="P736" s="29"/>
      <c r="Q736" s="25"/>
      <c r="R736" s="27"/>
      <c r="S736" s="783"/>
      <c r="T736" s="29"/>
      <c r="U736" s="25"/>
      <c r="V736" s="27"/>
      <c r="W736" s="783"/>
      <c r="X736" s="29"/>
      <c r="Y736" s="25"/>
      <c r="Z736" s="33"/>
      <c r="AA736" s="778"/>
      <c r="AB736" s="779"/>
      <c r="AC736" s="25"/>
      <c r="AD736" s="27"/>
      <c r="AE736" s="26"/>
      <c r="AF736" s="29"/>
      <c r="AH736" s="190" t="str">
        <f>IF(AG736&lt;&gt;"",VLOOKUP(AG736,MAGV!$B$6:$G$172,2,0),"")</f>
        <v/>
      </c>
      <c r="AI736" s="44" t="str">
        <f t="shared" si="15"/>
        <v/>
      </c>
    </row>
    <row r="737" spans="1:35" ht="12.65" customHeight="1" x14ac:dyDescent="0.25">
      <c r="A737" s="368">
        <v>8</v>
      </c>
      <c r="B737" s="101" t="str">
        <f>IF(AG737&lt;&gt;"",AH737,"")</f>
        <v>C. Thủy</v>
      </c>
      <c r="C737" s="1003" t="s">
        <v>0</v>
      </c>
      <c r="D737" s="79" t="str">
        <f>AG737&amp;".1"</f>
        <v>T16.1</v>
      </c>
      <c r="E737" s="15"/>
      <c r="F737" s="16"/>
      <c r="G737" s="16"/>
      <c r="H737" s="18"/>
      <c r="I737" s="15"/>
      <c r="J737" s="18"/>
      <c r="K737" s="780"/>
      <c r="L737" s="19"/>
      <c r="M737" s="15"/>
      <c r="N737" s="18"/>
      <c r="O737" s="16"/>
      <c r="P737" s="19"/>
      <c r="Q737" s="15"/>
      <c r="R737" s="17"/>
      <c r="S737" s="16"/>
      <c r="T737" s="19"/>
      <c r="U737" s="15"/>
      <c r="V737" s="18"/>
      <c r="W737" s="16"/>
      <c r="X737" s="19"/>
      <c r="Y737" s="15"/>
      <c r="Z737" s="18"/>
      <c r="AA737" s="16"/>
      <c r="AB737" s="19"/>
      <c r="AC737" s="15"/>
      <c r="AD737" s="17"/>
      <c r="AE737" s="16"/>
      <c r="AF737" s="19"/>
      <c r="AG737" s="189" t="s">
        <v>603</v>
      </c>
      <c r="AH737" s="190" t="str">
        <f>IF(AG737&lt;&gt;"",VLOOKUP(AG737,MAGV!$B$6:$G$172,2,0),"")</f>
        <v>C. Thủy</v>
      </c>
      <c r="AI737" s="44">
        <f t="shared" si="15"/>
        <v>6</v>
      </c>
    </row>
    <row r="738" spans="1:35" ht="9.75" customHeight="1" x14ac:dyDescent="0.25">
      <c r="A738" s="367"/>
      <c r="B738" s="104">
        <f>SUM(F737:F742,J737:J742,N737:N742,R737:R742,V737:V742,Z737:Z742,AD737:AD742)</f>
        <v>6</v>
      </c>
      <c r="C738" s="991"/>
      <c r="D738" s="78" t="str">
        <f>AG737&amp;".2"</f>
        <v>T16.2</v>
      </c>
      <c r="E738" s="771"/>
      <c r="F738" s="22"/>
      <c r="G738" s="772"/>
      <c r="H738" s="23"/>
      <c r="I738" s="20"/>
      <c r="J738" s="22"/>
      <c r="K738" s="773"/>
      <c r="L738" s="23"/>
      <c r="M738" s="20"/>
      <c r="N738" s="22"/>
      <c r="O738" s="772"/>
      <c r="P738" s="23"/>
      <c r="Q738" s="20"/>
      <c r="R738" s="24"/>
      <c r="S738" s="772"/>
      <c r="T738" s="23"/>
      <c r="U738" s="20"/>
      <c r="V738" s="24"/>
      <c r="W738" s="772"/>
      <c r="X738" s="23"/>
      <c r="Y738" s="20"/>
      <c r="Z738" s="24"/>
      <c r="AA738" s="772"/>
      <c r="AB738" s="23"/>
      <c r="AC738" s="20"/>
      <c r="AD738" s="24"/>
      <c r="AE738" s="772"/>
      <c r="AF738" s="23"/>
      <c r="AH738" s="190" t="str">
        <f>IF(AG738&lt;&gt;"",VLOOKUP(AG738,MAGV!$B$6:$G$172,2,0),"")</f>
        <v/>
      </c>
      <c r="AI738" s="44" t="str">
        <f t="shared" si="15"/>
        <v/>
      </c>
    </row>
    <row r="739" spans="1:35" ht="12.65" customHeight="1" x14ac:dyDescent="0.25">
      <c r="A739" s="367"/>
      <c r="B739" s="102"/>
      <c r="C739" s="990" t="s">
        <v>1</v>
      </c>
      <c r="D739" s="78" t="str">
        <f>AG737&amp;".3"</f>
        <v>T16.3</v>
      </c>
      <c r="E739" s="753"/>
      <c r="F739" s="757"/>
      <c r="G739" s="757"/>
      <c r="H739" s="774"/>
      <c r="I739" s="753"/>
      <c r="J739" s="755"/>
      <c r="K739" s="774"/>
      <c r="L739" s="758"/>
      <c r="M739" s="753"/>
      <c r="N739" s="754"/>
      <c r="O739" s="757"/>
      <c r="P739" s="758"/>
      <c r="Q739" s="753"/>
      <c r="R739" s="755"/>
      <c r="S739" s="782"/>
      <c r="T739" s="758"/>
      <c r="U739" s="753"/>
      <c r="V739" s="754"/>
      <c r="W739" s="757"/>
      <c r="X739" s="758"/>
      <c r="Y739" s="789"/>
      <c r="Z739" s="754"/>
      <c r="AA739" s="757"/>
      <c r="AB739" s="758"/>
      <c r="AC739" s="753"/>
      <c r="AD739" s="755"/>
      <c r="AE739" s="757"/>
      <c r="AF739" s="29"/>
      <c r="AH739" s="190" t="str">
        <f>IF(AG739&lt;&gt;"",VLOOKUP(AG739,MAGV!$B$6:$G$172,2,0),"")</f>
        <v/>
      </c>
      <c r="AI739" s="44" t="str">
        <f t="shared" si="15"/>
        <v/>
      </c>
    </row>
    <row r="740" spans="1:35" ht="12.65" customHeight="1" x14ac:dyDescent="0.25">
      <c r="A740" s="367"/>
      <c r="B740" s="102"/>
      <c r="C740" s="991"/>
      <c r="D740" s="78" t="str">
        <f>AG737&amp;".4"</f>
        <v>T16.4</v>
      </c>
      <c r="E740" s="20"/>
      <c r="F740" s="21"/>
      <c r="G740" s="772"/>
      <c r="H740" s="775"/>
      <c r="I740" s="20"/>
      <c r="J740" s="22"/>
      <c r="K740" s="773"/>
      <c r="L740" s="23"/>
      <c r="M740" s="20"/>
      <c r="N740" s="22"/>
      <c r="O740" s="772"/>
      <c r="P740" s="23"/>
      <c r="Q740" s="20"/>
      <c r="R740" s="24"/>
      <c r="S740" s="772"/>
      <c r="T740" s="23"/>
      <c r="U740" s="20"/>
      <c r="V740" s="24"/>
      <c r="W740" s="772"/>
      <c r="X740" s="23"/>
      <c r="Y740" s="20"/>
      <c r="Z740" s="756"/>
      <c r="AA740" s="776"/>
      <c r="AB740" s="777"/>
      <c r="AC740" s="20"/>
      <c r="AD740" s="24"/>
      <c r="AE740" s="772"/>
      <c r="AF740" s="29"/>
      <c r="AH740" s="190" t="str">
        <f>IF(AG740&lt;&gt;"",VLOOKUP(AG740,MAGV!$B$6:$G$172,2,0),"")</f>
        <v/>
      </c>
      <c r="AI740" s="44" t="str">
        <f t="shared" si="15"/>
        <v/>
      </c>
    </row>
    <row r="741" spans="1:35" ht="8.15" customHeight="1" x14ac:dyDescent="0.25">
      <c r="A741" s="367"/>
      <c r="B741" s="102"/>
      <c r="C741" s="990" t="s">
        <v>547</v>
      </c>
      <c r="D741" s="78" t="str">
        <f>AG737&amp;".5"</f>
        <v>T16.5</v>
      </c>
      <c r="E741" s="733"/>
      <c r="F741" s="26"/>
      <c r="G741" s="26"/>
      <c r="H741" s="770"/>
      <c r="I741" s="25" t="s">
        <v>6619</v>
      </c>
      <c r="J741" s="28">
        <v>3</v>
      </c>
      <c r="K741" s="770"/>
      <c r="L741" s="29"/>
      <c r="M741" s="25"/>
      <c r="N741" s="28"/>
      <c r="O741" s="26"/>
      <c r="P741" s="29"/>
      <c r="Q741" s="25" t="s">
        <v>6619</v>
      </c>
      <c r="R741" s="27">
        <v>3</v>
      </c>
      <c r="S741" s="26"/>
      <c r="T741" s="29"/>
      <c r="U741" s="25"/>
      <c r="V741" s="27"/>
      <c r="W741" s="26"/>
      <c r="X741" s="29"/>
      <c r="Y741" s="25"/>
      <c r="Z741" s="33"/>
      <c r="AA741" s="778"/>
      <c r="AB741" s="779"/>
      <c r="AC741" s="25"/>
      <c r="AD741" s="27"/>
      <c r="AE741" s="26"/>
      <c r="AF741" s="29"/>
      <c r="AH741" s="190" t="str">
        <f>IF(AG741&lt;&gt;"",VLOOKUP(AG741,MAGV!$B$6:$G$172,2,0),"")</f>
        <v/>
      </c>
      <c r="AI741" s="44" t="str">
        <f t="shared" si="15"/>
        <v/>
      </c>
    </row>
    <row r="742" spans="1:35" ht="6" customHeight="1" x14ac:dyDescent="0.25">
      <c r="A742" s="369"/>
      <c r="B742" s="103"/>
      <c r="C742" s="1002"/>
      <c r="D742" s="78" t="str">
        <f>AG737&amp;".6"</f>
        <v>T16.6</v>
      </c>
      <c r="E742" s="40"/>
      <c r="F742" s="350"/>
      <c r="G742" s="759"/>
      <c r="H742" s="785"/>
      <c r="I742" s="40"/>
      <c r="J742" s="42"/>
      <c r="K742" s="786" t="s">
        <v>7329</v>
      </c>
      <c r="L742" s="349"/>
      <c r="M742" s="40"/>
      <c r="N742" s="42"/>
      <c r="O742" s="759"/>
      <c r="P742" s="349"/>
      <c r="Q742" s="40"/>
      <c r="R742" s="41"/>
      <c r="S742" s="759" t="s">
        <v>7329</v>
      </c>
      <c r="T742" s="349"/>
      <c r="U742" s="40"/>
      <c r="V742" s="41"/>
      <c r="W742" s="759"/>
      <c r="X742" s="349"/>
      <c r="Y742" s="40"/>
      <c r="Z742" s="43"/>
      <c r="AA742" s="790"/>
      <c r="AB742" s="788"/>
      <c r="AC742" s="40"/>
      <c r="AD742" s="41"/>
      <c r="AE742" s="759"/>
      <c r="AF742" s="29"/>
      <c r="AH742" s="190" t="str">
        <f>IF(AG742&lt;&gt;"",VLOOKUP(AG742,MAGV!$B$6:$G$172,2,0),"")</f>
        <v/>
      </c>
      <c r="AI742" s="44" t="str">
        <f t="shared" si="15"/>
        <v/>
      </c>
    </row>
    <row r="743" spans="1:35" ht="12.65" customHeight="1" x14ac:dyDescent="0.25">
      <c r="A743" s="368">
        <v>9</v>
      </c>
      <c r="B743" s="101" t="str">
        <f>IF(AG743&lt;&gt;"",AH743,"")</f>
        <v>C.Tuyết</v>
      </c>
      <c r="C743" s="1003" t="s">
        <v>0</v>
      </c>
      <c r="D743" s="79" t="str">
        <f>AG743&amp;".1"</f>
        <v>T11.1</v>
      </c>
      <c r="E743" s="15"/>
      <c r="F743" s="16"/>
      <c r="G743" s="16"/>
      <c r="H743" s="18"/>
      <c r="I743" s="15"/>
      <c r="J743" s="18"/>
      <c r="K743" s="780"/>
      <c r="L743" s="19"/>
      <c r="M743" s="15"/>
      <c r="N743" s="18"/>
      <c r="O743" s="16"/>
      <c r="P743" s="19"/>
      <c r="Q743" s="15"/>
      <c r="R743" s="17"/>
      <c r="S743" s="16"/>
      <c r="T743" s="19"/>
      <c r="U743" s="15"/>
      <c r="V743" s="18"/>
      <c r="W743" s="792"/>
      <c r="X743" s="19"/>
      <c r="Y743" s="15"/>
      <c r="Z743" s="18"/>
      <c r="AA743" s="16"/>
      <c r="AB743" s="19"/>
      <c r="AC743" s="15"/>
      <c r="AD743" s="17"/>
      <c r="AE743" s="16"/>
      <c r="AF743" s="19"/>
      <c r="AG743" s="189" t="s">
        <v>343</v>
      </c>
      <c r="AH743" s="190" t="str">
        <f>IF(AG743&lt;&gt;"",VLOOKUP(AG743,MAGV!$B$6:$G$172,2,0),"")</f>
        <v>C.Tuyết</v>
      </c>
      <c r="AI743" s="44">
        <f t="shared" si="15"/>
        <v>0</v>
      </c>
    </row>
    <row r="744" spans="1:35" ht="14.25" customHeight="1" x14ac:dyDescent="0.25">
      <c r="A744" s="367"/>
      <c r="B744" s="104">
        <f>SUM(F743:F748,J743:J748,N743:N748,R743:R748,V743:V748,Z743:Z748,AD743:AD748)</f>
        <v>0</v>
      </c>
      <c r="C744" s="991"/>
      <c r="D744" s="78" t="str">
        <f>AG743&amp;".2"</f>
        <v>T11.2</v>
      </c>
      <c r="E744" s="771"/>
      <c r="F744" s="22"/>
      <c r="G744" s="772"/>
      <c r="H744" s="23"/>
      <c r="I744" s="20"/>
      <c r="J744" s="22"/>
      <c r="K744" s="773"/>
      <c r="L744" s="23"/>
      <c r="M744" s="20"/>
      <c r="N744" s="22"/>
      <c r="O744" s="772"/>
      <c r="P744" s="23"/>
      <c r="Q744" s="20"/>
      <c r="R744" s="24"/>
      <c r="S744" s="772"/>
      <c r="T744" s="23"/>
      <c r="U744" s="20"/>
      <c r="V744" s="24"/>
      <c r="W744" s="772"/>
      <c r="X744" s="23"/>
      <c r="Y744" s="20"/>
      <c r="Z744" s="24"/>
      <c r="AA744" s="801"/>
      <c r="AB744" s="23"/>
      <c r="AC744" s="20"/>
      <c r="AD744" s="24"/>
      <c r="AE744" s="801"/>
      <c r="AF744" s="23"/>
      <c r="AH744" s="190" t="str">
        <f>IF(AG744&lt;&gt;"",VLOOKUP(AG744,MAGV!$B$6:$G$172,2,0),"")</f>
        <v/>
      </c>
      <c r="AI744" s="44" t="str">
        <f t="shared" si="15"/>
        <v/>
      </c>
    </row>
    <row r="745" spans="1:35" ht="12.65" customHeight="1" x14ac:dyDescent="0.25">
      <c r="A745" s="367"/>
      <c r="B745" s="102"/>
      <c r="C745" s="990" t="s">
        <v>1</v>
      </c>
      <c r="D745" s="78" t="str">
        <f>AG743&amp;".3"</f>
        <v>T11.3</v>
      </c>
      <c r="E745" s="753"/>
      <c r="F745" s="757"/>
      <c r="G745" s="757"/>
      <c r="H745" s="774"/>
      <c r="I745" s="753"/>
      <c r="J745" s="755"/>
      <c r="K745" s="774"/>
      <c r="L745" s="758"/>
      <c r="M745" s="753"/>
      <c r="N745" s="754"/>
      <c r="O745" s="757"/>
      <c r="P745" s="758"/>
      <c r="Q745" s="753"/>
      <c r="R745" s="755"/>
      <c r="S745" s="757"/>
      <c r="T745" s="758"/>
      <c r="U745" s="753"/>
      <c r="V745" s="754"/>
      <c r="W745" s="757"/>
      <c r="X745" s="758"/>
      <c r="Y745" s="753"/>
      <c r="Z745" s="754"/>
      <c r="AA745" s="782"/>
      <c r="AB745" s="758"/>
      <c r="AC745" s="753"/>
      <c r="AD745" s="755"/>
      <c r="AE745" s="757"/>
      <c r="AF745" s="29"/>
      <c r="AH745" s="190" t="str">
        <f>IF(AG745&lt;&gt;"",VLOOKUP(AG745,MAGV!$B$6:$G$172,2,0),"")</f>
        <v/>
      </c>
      <c r="AI745" s="44" t="str">
        <f t="shared" si="15"/>
        <v/>
      </c>
    </row>
    <row r="746" spans="1:35" ht="12.65" customHeight="1" x14ac:dyDescent="0.25">
      <c r="A746" s="367"/>
      <c r="B746" s="102"/>
      <c r="C746" s="991"/>
      <c r="D746" s="78" t="str">
        <f>AG743&amp;".4"</f>
        <v>T11.4</v>
      </c>
      <c r="E746" s="20"/>
      <c r="F746" s="21"/>
      <c r="G746" s="772"/>
      <c r="H746" s="775"/>
      <c r="I746" s="20"/>
      <c r="J746" s="22"/>
      <c r="K746" s="773"/>
      <c r="L746" s="23"/>
      <c r="M746" s="20"/>
      <c r="N746" s="22"/>
      <c r="O746" s="772"/>
      <c r="P746" s="23"/>
      <c r="Q746" s="20"/>
      <c r="R746" s="24"/>
      <c r="S746" s="772"/>
      <c r="T746" s="23"/>
      <c r="U746" s="20"/>
      <c r="V746" s="24"/>
      <c r="W746" s="772"/>
      <c r="X746" s="23"/>
      <c r="Y746" s="20"/>
      <c r="Z746" s="756"/>
      <c r="AA746" s="806"/>
      <c r="AB746" s="777"/>
      <c r="AC746" s="20"/>
      <c r="AD746" s="24"/>
      <c r="AE746" s="801"/>
      <c r="AF746" s="29"/>
      <c r="AH746" s="190" t="str">
        <f>IF(AG746&lt;&gt;"",VLOOKUP(AG746,MAGV!$B$6:$G$172,2,0),"")</f>
        <v/>
      </c>
      <c r="AI746" s="44" t="str">
        <f t="shared" si="15"/>
        <v/>
      </c>
    </row>
    <row r="747" spans="1:35" ht="8.15" customHeight="1" x14ac:dyDescent="0.25">
      <c r="A747" s="367"/>
      <c r="B747" s="102"/>
      <c r="C747" s="990" t="s">
        <v>547</v>
      </c>
      <c r="D747" s="78" t="str">
        <f>AG743&amp;".5"</f>
        <v>T11.5</v>
      </c>
      <c r="E747" s="25"/>
      <c r="F747" s="26"/>
      <c r="G747" s="26"/>
      <c r="H747" s="770"/>
      <c r="I747" s="25"/>
      <c r="J747" s="28"/>
      <c r="K747" s="770"/>
      <c r="L747" s="29"/>
      <c r="M747" s="25"/>
      <c r="N747" s="28"/>
      <c r="O747" s="26"/>
      <c r="P747" s="29"/>
      <c r="Q747" s="25"/>
      <c r="R747" s="27"/>
      <c r="S747" s="26"/>
      <c r="T747" s="29"/>
      <c r="U747" s="25"/>
      <c r="V747" s="27"/>
      <c r="W747" s="26"/>
      <c r="X747" s="29"/>
      <c r="Y747" s="25"/>
      <c r="Z747" s="33"/>
      <c r="AA747" s="793"/>
      <c r="AB747" s="779"/>
      <c r="AC747" s="25"/>
      <c r="AD747" s="27"/>
      <c r="AE747" s="26"/>
      <c r="AF747" s="29"/>
      <c r="AH747" s="190" t="str">
        <f>IF(AG747&lt;&gt;"",VLOOKUP(AG747,MAGV!$B$6:$G$172,2,0),"")</f>
        <v/>
      </c>
      <c r="AI747" s="44" t="str">
        <f t="shared" si="15"/>
        <v/>
      </c>
    </row>
    <row r="748" spans="1:35" ht="6" customHeight="1" x14ac:dyDescent="0.25">
      <c r="A748" s="369"/>
      <c r="B748" s="103"/>
      <c r="C748" s="1002"/>
      <c r="D748" s="78" t="str">
        <f>AG743&amp;".6"</f>
        <v>T11.6</v>
      </c>
      <c r="E748" s="40"/>
      <c r="F748" s="350"/>
      <c r="G748" s="759"/>
      <c r="H748" s="785"/>
      <c r="I748" s="40"/>
      <c r="J748" s="42"/>
      <c r="K748" s="786"/>
      <c r="L748" s="349"/>
      <c r="M748" s="40"/>
      <c r="N748" s="42"/>
      <c r="O748" s="759"/>
      <c r="P748" s="349"/>
      <c r="Q748" s="40"/>
      <c r="R748" s="41"/>
      <c r="S748" s="759"/>
      <c r="T748" s="349"/>
      <c r="U748" s="40"/>
      <c r="V748" s="41"/>
      <c r="W748" s="759"/>
      <c r="X748" s="349"/>
      <c r="Y748" s="40"/>
      <c r="Z748" s="43"/>
      <c r="AA748" s="790"/>
      <c r="AB748" s="788"/>
      <c r="AC748" s="40"/>
      <c r="AD748" s="41"/>
      <c r="AE748" s="350"/>
      <c r="AF748" s="29"/>
      <c r="AH748" s="190" t="str">
        <f>IF(AG748&lt;&gt;"",VLOOKUP(AG748,MAGV!$B$6:$G$172,2,0),"")</f>
        <v/>
      </c>
      <c r="AI748" s="44" t="str">
        <f t="shared" si="15"/>
        <v/>
      </c>
    </row>
    <row r="749" spans="1:35" ht="12.65" customHeight="1" x14ac:dyDescent="0.25">
      <c r="A749" s="368">
        <v>9</v>
      </c>
      <c r="B749" s="101" t="str">
        <f>IF(AG749&lt;&gt;"",AH749,"")</f>
        <v>C.Hạnh</v>
      </c>
      <c r="C749" s="992" t="s">
        <v>0</v>
      </c>
      <c r="D749" s="79" t="str">
        <f>AG749&amp;".1"</f>
        <v>T03.1</v>
      </c>
      <c r="E749" s="15"/>
      <c r="F749" s="16"/>
      <c r="G749" s="16"/>
      <c r="H749" s="18"/>
      <c r="I749" s="15"/>
      <c r="J749" s="18"/>
      <c r="K749" s="780"/>
      <c r="L749" s="19"/>
      <c r="M749" s="15"/>
      <c r="N749" s="18"/>
      <c r="O749" s="16"/>
      <c r="P749" s="19"/>
      <c r="Q749" s="15"/>
      <c r="R749" s="17"/>
      <c r="S749" s="16"/>
      <c r="T749" s="19"/>
      <c r="U749" s="15"/>
      <c r="V749" s="18"/>
      <c r="W749" s="16"/>
      <c r="X749" s="19"/>
      <c r="Y749" s="15"/>
      <c r="Z749" s="18"/>
      <c r="AA749" s="16"/>
      <c r="AB749" s="19"/>
      <c r="AC749" s="15"/>
      <c r="AD749" s="17"/>
      <c r="AE749" s="16"/>
      <c r="AF749" s="19"/>
      <c r="AG749" s="189" t="s">
        <v>5723</v>
      </c>
      <c r="AH749" s="190" t="str">
        <f>IF(AG749&lt;&gt;"",VLOOKUP(AG749,MAGV!$B$6:$G$172,2,0),"")</f>
        <v>C.Hạnh</v>
      </c>
      <c r="AI749" s="44">
        <f t="shared" si="15"/>
        <v>0</v>
      </c>
    </row>
    <row r="750" spans="1:35" ht="12" customHeight="1" x14ac:dyDescent="0.25">
      <c r="A750" s="367"/>
      <c r="B750" s="104">
        <f>SUM(F749:F754,J749:J754,N749:N754,R749:R754,V749:V754,Z749:Z754,AD749:AD754)</f>
        <v>0</v>
      </c>
      <c r="C750" s="993"/>
      <c r="D750" s="78" t="str">
        <f>AG749&amp;".2"</f>
        <v>T03.2</v>
      </c>
      <c r="E750" s="771"/>
      <c r="F750" s="22"/>
      <c r="G750" s="772"/>
      <c r="H750" s="23"/>
      <c r="I750" s="20"/>
      <c r="J750" s="22"/>
      <c r="K750" s="773"/>
      <c r="L750" s="23"/>
      <c r="M750" s="20"/>
      <c r="N750" s="22"/>
      <c r="O750" s="772"/>
      <c r="P750" s="23"/>
      <c r="Q750" s="20"/>
      <c r="R750" s="24"/>
      <c r="S750" s="772"/>
      <c r="T750" s="23"/>
      <c r="U750" s="20"/>
      <c r="V750" s="24"/>
      <c r="W750" s="772"/>
      <c r="X750" s="23"/>
      <c r="Y750" s="20"/>
      <c r="Z750" s="24"/>
      <c r="AA750" s="772"/>
      <c r="AB750" s="23"/>
      <c r="AC750" s="20"/>
      <c r="AD750" s="24"/>
      <c r="AE750" s="772"/>
      <c r="AF750" s="23"/>
      <c r="AH750" s="190" t="str">
        <f>IF(AG750&lt;&gt;"",VLOOKUP(AG750,MAGV!$B$6:$G$172,2,0),"")</f>
        <v/>
      </c>
      <c r="AI750" s="44" t="str">
        <f t="shared" si="15"/>
        <v/>
      </c>
    </row>
    <row r="751" spans="1:35" ht="12.65" customHeight="1" x14ac:dyDescent="0.25">
      <c r="A751" s="367"/>
      <c r="B751" s="102"/>
      <c r="C751" s="990" t="s">
        <v>1</v>
      </c>
      <c r="D751" s="78" t="str">
        <f>AG749&amp;".3"</f>
        <v>T03.3</v>
      </c>
      <c r="E751" s="753"/>
      <c r="F751" s="757"/>
      <c r="G751" s="782"/>
      <c r="H751" s="774"/>
      <c r="I751" s="753"/>
      <c r="J751" s="755"/>
      <c r="K751" s="774"/>
      <c r="L751" s="758"/>
      <c r="M751" s="753"/>
      <c r="N751" s="754"/>
      <c r="O751" s="757"/>
      <c r="P751" s="758"/>
      <c r="Q751" s="753"/>
      <c r="R751" s="755"/>
      <c r="S751" s="757"/>
      <c r="T751" s="758"/>
      <c r="U751" s="753"/>
      <c r="V751" s="754"/>
      <c r="W751" s="757"/>
      <c r="X751" s="758"/>
      <c r="Y751" s="753"/>
      <c r="Z751" s="754"/>
      <c r="AA751" s="757"/>
      <c r="AB751" s="758"/>
      <c r="AC751" s="753"/>
      <c r="AD751" s="755"/>
      <c r="AE751" s="757"/>
      <c r="AF751" s="29"/>
      <c r="AH751" s="190" t="str">
        <f>IF(AG751&lt;&gt;"",VLOOKUP(AG751,MAGV!$B$6:$G$172,2,0),"")</f>
        <v/>
      </c>
      <c r="AI751" s="44" t="str">
        <f t="shared" si="15"/>
        <v/>
      </c>
    </row>
    <row r="752" spans="1:35" ht="12.65" customHeight="1" x14ac:dyDescent="0.25">
      <c r="A752" s="367"/>
      <c r="B752" s="102"/>
      <c r="C752" s="991"/>
      <c r="D752" s="78" t="str">
        <f>AG749&amp;".4"</f>
        <v>T03.4</v>
      </c>
      <c r="E752" s="20"/>
      <c r="F752" s="21"/>
      <c r="G752" s="772"/>
      <c r="H752" s="775"/>
      <c r="I752" s="20"/>
      <c r="J752" s="22"/>
      <c r="K752" s="773"/>
      <c r="L752" s="23"/>
      <c r="M752" s="20"/>
      <c r="N752" s="22"/>
      <c r="O752" s="772"/>
      <c r="P752" s="23"/>
      <c r="Q752" s="20"/>
      <c r="R752" s="24"/>
      <c r="S752" s="772"/>
      <c r="T752" s="23"/>
      <c r="U752" s="20"/>
      <c r="V752" s="24"/>
      <c r="W752" s="772"/>
      <c r="X752" s="23"/>
      <c r="Y752" s="20"/>
      <c r="Z752" s="756"/>
      <c r="AA752" s="776"/>
      <c r="AB752" s="777"/>
      <c r="AC752" s="20"/>
      <c r="AD752" s="24"/>
      <c r="AE752" s="772"/>
      <c r="AF752" s="29"/>
      <c r="AH752" s="190" t="str">
        <f>IF(AG752&lt;&gt;"",VLOOKUP(AG752,MAGV!$B$6:$G$172,2,0),"")</f>
        <v/>
      </c>
      <c r="AI752" s="44" t="str">
        <f t="shared" si="15"/>
        <v/>
      </c>
    </row>
    <row r="753" spans="1:35" ht="7" customHeight="1" x14ac:dyDescent="0.25">
      <c r="A753" s="367"/>
      <c r="B753" s="102"/>
      <c r="C753" s="994" t="s">
        <v>547</v>
      </c>
      <c r="D753" s="78" t="str">
        <f>AG749&amp;".5"</f>
        <v>T03.5</v>
      </c>
      <c r="E753" s="25"/>
      <c r="F753" s="26"/>
      <c r="G753" s="26"/>
      <c r="H753" s="770"/>
      <c r="I753" s="25"/>
      <c r="J753" s="28"/>
      <c r="K753" s="770"/>
      <c r="L753" s="29"/>
      <c r="M753" s="25"/>
      <c r="N753" s="28"/>
      <c r="O753" s="26"/>
      <c r="P753" s="29"/>
      <c r="Q753" s="25"/>
      <c r="R753" s="27"/>
      <c r="S753" s="783"/>
      <c r="T753" s="29"/>
      <c r="U753" s="25"/>
      <c r="V753" s="27"/>
      <c r="W753" s="26"/>
      <c r="X753" s="29"/>
      <c r="Y753" s="25"/>
      <c r="Z753" s="33"/>
      <c r="AA753" s="778"/>
      <c r="AB753" s="779"/>
      <c r="AC753" s="25"/>
      <c r="AD753" s="27"/>
      <c r="AE753" s="26"/>
      <c r="AF753" s="29"/>
      <c r="AH753" s="190" t="str">
        <f>IF(AG753&lt;&gt;"",VLOOKUP(AG753,MAGV!$B$6:$G$172,2,0),"")</f>
        <v/>
      </c>
      <c r="AI753" s="44" t="str">
        <f t="shared" si="15"/>
        <v/>
      </c>
    </row>
    <row r="754" spans="1:35" ht="7" customHeight="1" x14ac:dyDescent="0.25">
      <c r="A754" s="367"/>
      <c r="B754" s="102"/>
      <c r="C754" s="994"/>
      <c r="D754" s="78" t="str">
        <f>AG749&amp;".6"</f>
        <v>T03.6</v>
      </c>
      <c r="E754" s="25"/>
      <c r="F754" s="26"/>
      <c r="G754" s="26"/>
      <c r="H754" s="770"/>
      <c r="I754" s="25"/>
      <c r="J754" s="28"/>
      <c r="K754" s="770"/>
      <c r="L754" s="29"/>
      <c r="M754" s="25"/>
      <c r="N754" s="28"/>
      <c r="O754" s="26"/>
      <c r="P754" s="29"/>
      <c r="Q754" s="25"/>
      <c r="R754" s="27"/>
      <c r="S754" s="26"/>
      <c r="T754" s="29"/>
      <c r="U754" s="25"/>
      <c r="V754" s="27"/>
      <c r="W754" s="26"/>
      <c r="X754" s="29"/>
      <c r="Y754" s="25"/>
      <c r="Z754" s="33"/>
      <c r="AA754" s="778"/>
      <c r="AB754" s="779"/>
      <c r="AC754" s="25"/>
      <c r="AD754" s="27"/>
      <c r="AE754" s="26"/>
      <c r="AF754" s="29"/>
      <c r="AH754" s="190" t="str">
        <f>IF(AG754&lt;&gt;"",VLOOKUP(AG754,MAGV!$B$6:$G$172,2,0),"")</f>
        <v/>
      </c>
      <c r="AI754" s="44" t="str">
        <f t="shared" si="15"/>
        <v/>
      </c>
    </row>
    <row r="755" spans="1:35" ht="17.25" customHeight="1" x14ac:dyDescent="0.25">
      <c r="A755" s="368">
        <v>9</v>
      </c>
      <c r="B755" s="101" t="str">
        <f>IF(AG755&lt;&gt;"",AH755,"")</f>
        <v>C.Yến</v>
      </c>
      <c r="C755" s="1003" t="s">
        <v>0</v>
      </c>
      <c r="D755" s="79" t="str">
        <f>AG755&amp;".1"</f>
        <v>T15.1</v>
      </c>
      <c r="E755" s="15"/>
      <c r="F755" s="16"/>
      <c r="G755" s="16"/>
      <c r="H755" s="18"/>
      <c r="I755" s="15"/>
      <c r="J755" s="18"/>
      <c r="K755" s="780"/>
      <c r="L755" s="19"/>
      <c r="M755" s="15"/>
      <c r="N755" s="18"/>
      <c r="O755" s="16"/>
      <c r="P755" s="19"/>
      <c r="Q755" s="15"/>
      <c r="R755" s="17"/>
      <c r="S755" s="792"/>
      <c r="T755" s="19"/>
      <c r="U755" s="15"/>
      <c r="V755" s="18"/>
      <c r="W755" s="16"/>
      <c r="X755" s="19"/>
      <c r="Y755" s="15"/>
      <c r="Z755" s="18"/>
      <c r="AA755" s="16"/>
      <c r="AB755" s="19"/>
      <c r="AC755" s="734"/>
      <c r="AD755" s="17"/>
      <c r="AE755" s="16"/>
      <c r="AF755" s="19"/>
      <c r="AG755" s="189" t="s">
        <v>346</v>
      </c>
      <c r="AH755" s="190" t="str">
        <f>IF(AG755&lt;&gt;"",VLOOKUP(AG755,MAGV!$B$6:$G$172,2,0),"")</f>
        <v>C.Yến</v>
      </c>
      <c r="AI755" s="44">
        <f t="shared" si="15"/>
        <v>0</v>
      </c>
    </row>
    <row r="756" spans="1:35" ht="17.25" customHeight="1" x14ac:dyDescent="0.25">
      <c r="A756" s="367"/>
      <c r="B756" s="104">
        <f>SUM(F755:F760,J755:J760,N755:N760,R755:R760,V755:V760,Z755:Z760,AD755:AD760)</f>
        <v>0</v>
      </c>
      <c r="C756" s="991"/>
      <c r="D756" s="78" t="str">
        <f>AG755&amp;".2"</f>
        <v>T15.2</v>
      </c>
      <c r="E756" s="771"/>
      <c r="F756" s="22"/>
      <c r="G756" s="772"/>
      <c r="H756" s="23"/>
      <c r="I756" s="20"/>
      <c r="J756" s="22"/>
      <c r="K756" s="773"/>
      <c r="L756" s="23"/>
      <c r="M756" s="20"/>
      <c r="N756" s="22"/>
      <c r="O756" s="772"/>
      <c r="P756" s="23"/>
      <c r="Q756" s="20"/>
      <c r="R756" s="24"/>
      <c r="S756" s="772"/>
      <c r="T756" s="23"/>
      <c r="U756" s="20"/>
      <c r="V756" s="24"/>
      <c r="W756" s="772"/>
      <c r="X756" s="23"/>
      <c r="Y756" s="20"/>
      <c r="Z756" s="24"/>
      <c r="AA756" s="801"/>
      <c r="AB756" s="23"/>
      <c r="AC756" s="20"/>
      <c r="AD756" s="24"/>
      <c r="AE756" s="801"/>
      <c r="AF756" s="23"/>
      <c r="AH756" s="190" t="str">
        <f>IF(AG756&lt;&gt;"",VLOOKUP(AG756,MAGV!$B$6:$G$172,2,0),"")</f>
        <v/>
      </c>
      <c r="AI756" s="44" t="str">
        <f t="shared" si="15"/>
        <v/>
      </c>
    </row>
    <row r="757" spans="1:35" ht="17.25" customHeight="1" x14ac:dyDescent="0.25">
      <c r="A757" s="367"/>
      <c r="B757" s="102"/>
      <c r="C757" s="990" t="s">
        <v>1</v>
      </c>
      <c r="D757" s="78" t="str">
        <f>AG755&amp;".3"</f>
        <v>T15.3</v>
      </c>
      <c r="E757" s="753"/>
      <c r="F757" s="757"/>
      <c r="G757" s="757"/>
      <c r="H757" s="774"/>
      <c r="I757" s="753"/>
      <c r="J757" s="755"/>
      <c r="K757" s="774"/>
      <c r="L757" s="758"/>
      <c r="M757" s="753"/>
      <c r="N757" s="754"/>
      <c r="O757" s="757"/>
      <c r="P757" s="758"/>
      <c r="Q757" s="753"/>
      <c r="R757" s="755"/>
      <c r="S757" s="757"/>
      <c r="T757" s="758"/>
      <c r="U757" s="753"/>
      <c r="V757" s="754"/>
      <c r="W757" s="757"/>
      <c r="X757" s="758"/>
      <c r="Y757" s="753"/>
      <c r="Z757" s="754"/>
      <c r="AA757" s="757"/>
      <c r="AB757" s="758"/>
      <c r="AC757" s="753"/>
      <c r="AD757" s="755"/>
      <c r="AE757" s="757"/>
      <c r="AF757" s="29"/>
      <c r="AH757" s="190" t="str">
        <f>IF(AG757&lt;&gt;"",VLOOKUP(AG757,MAGV!$B$6:$G$172,2,0),"")</f>
        <v/>
      </c>
      <c r="AI757" s="44" t="str">
        <f t="shared" si="15"/>
        <v/>
      </c>
    </row>
    <row r="758" spans="1:35" ht="17.25" customHeight="1" x14ac:dyDescent="0.25">
      <c r="A758" s="367"/>
      <c r="B758" s="102"/>
      <c r="C758" s="991"/>
      <c r="D758" s="78" t="str">
        <f>AG755&amp;".4"</f>
        <v>T15.4</v>
      </c>
      <c r="E758" s="20"/>
      <c r="F758" s="21"/>
      <c r="G758" s="772"/>
      <c r="H758" s="775"/>
      <c r="I758" s="20"/>
      <c r="J758" s="22"/>
      <c r="K758" s="773"/>
      <c r="L758" s="23"/>
      <c r="M758" s="20"/>
      <c r="N758" s="22"/>
      <c r="O758" s="772"/>
      <c r="P758" s="23"/>
      <c r="Q758" s="20"/>
      <c r="R758" s="24"/>
      <c r="S758" s="772"/>
      <c r="T758" s="23"/>
      <c r="U758" s="20"/>
      <c r="V758" s="24"/>
      <c r="W758" s="772"/>
      <c r="X758" s="23"/>
      <c r="Y758" s="20"/>
      <c r="Z758" s="756"/>
      <c r="AA758" s="806"/>
      <c r="AB758" s="777"/>
      <c r="AC758" s="20"/>
      <c r="AD758" s="24"/>
      <c r="AE758" s="772"/>
      <c r="AF758" s="29"/>
      <c r="AH758" s="190"/>
      <c r="AI758" s="44" t="str">
        <f t="shared" si="15"/>
        <v/>
      </c>
    </row>
    <row r="759" spans="1:35" ht="7.5" customHeight="1" x14ac:dyDescent="0.25">
      <c r="A759" s="367"/>
      <c r="B759" s="102"/>
      <c r="C759" s="990" t="s">
        <v>547</v>
      </c>
      <c r="D759" s="78" t="str">
        <f>AG755&amp;".5"</f>
        <v>T15.5</v>
      </c>
      <c r="E759" s="25"/>
      <c r="F759" s="26"/>
      <c r="G759" s="26"/>
      <c r="H759" s="770"/>
      <c r="I759" s="25"/>
      <c r="J759" s="28"/>
      <c r="K759" s="770"/>
      <c r="L759" s="29"/>
      <c r="M759" s="25"/>
      <c r="N759" s="28"/>
      <c r="O759" s="26"/>
      <c r="P759" s="29"/>
      <c r="Q759" s="733"/>
      <c r="R759" s="27"/>
      <c r="S759" s="26"/>
      <c r="T759" s="29"/>
      <c r="U759" s="25"/>
      <c r="V759" s="27"/>
      <c r="W759" s="26"/>
      <c r="X759" s="29"/>
      <c r="Y759" s="25"/>
      <c r="Z759" s="33"/>
      <c r="AA759" s="778"/>
      <c r="AB759" s="779"/>
      <c r="AC759" s="25"/>
      <c r="AD759" s="27"/>
      <c r="AE759" s="26"/>
      <c r="AF759" s="29"/>
      <c r="AH759" s="190" t="str">
        <f>IF(AG759&lt;&gt;"",VLOOKUP(AG759,MAGV!$B$6:$G$172,2,0),"")</f>
        <v/>
      </c>
      <c r="AI759" s="44" t="str">
        <f t="shared" si="15"/>
        <v/>
      </c>
    </row>
    <row r="760" spans="1:35" ht="7.5" customHeight="1" x14ac:dyDescent="0.25">
      <c r="A760" s="369"/>
      <c r="B760" s="103"/>
      <c r="C760" s="1002"/>
      <c r="D760" s="78" t="str">
        <f>AG755&amp;".6"</f>
        <v>T15.6</v>
      </c>
      <c r="E760" s="40"/>
      <c r="F760" s="350"/>
      <c r="G760" s="759"/>
      <c r="H760" s="785"/>
      <c r="I760" s="40"/>
      <c r="J760" s="42"/>
      <c r="K760" s="786"/>
      <c r="L760" s="349"/>
      <c r="M760" s="40"/>
      <c r="N760" s="42"/>
      <c r="O760" s="759"/>
      <c r="P760" s="349"/>
      <c r="Q760" s="40"/>
      <c r="R760" s="41"/>
      <c r="S760" s="759"/>
      <c r="T760" s="349"/>
      <c r="U760" s="40"/>
      <c r="V760" s="41"/>
      <c r="W760" s="759"/>
      <c r="X760" s="349"/>
      <c r="Y760" s="40"/>
      <c r="Z760" s="43"/>
      <c r="AA760" s="790"/>
      <c r="AB760" s="788"/>
      <c r="AC760" s="40"/>
      <c r="AD760" s="41"/>
      <c r="AE760" s="350"/>
      <c r="AF760" s="29"/>
      <c r="AH760" s="190" t="str">
        <f>IF(AG760&lt;&gt;"",VLOOKUP(AG760,MAGV!$B$6:$G$172,2,0),"")</f>
        <v/>
      </c>
      <c r="AI760" s="44" t="str">
        <f t="shared" si="15"/>
        <v/>
      </c>
    </row>
    <row r="761" spans="1:35" ht="15" customHeight="1" x14ac:dyDescent="0.25">
      <c r="A761" s="367"/>
      <c r="B761" s="102"/>
      <c r="C761" s="131"/>
      <c r="D761" s="79" t="str">
        <f>AG761&amp;".1"</f>
        <v>.1</v>
      </c>
      <c r="E761" s="25"/>
      <c r="F761" s="26"/>
      <c r="G761" s="783"/>
      <c r="H761" s="26"/>
      <c r="I761" s="25"/>
      <c r="J761" s="28"/>
      <c r="K761" s="784"/>
      <c r="L761" s="29"/>
      <c r="M761" s="25"/>
      <c r="N761" s="28"/>
      <c r="O761" s="783"/>
      <c r="P761" s="29"/>
      <c r="Q761" s="25"/>
      <c r="R761" s="27"/>
      <c r="S761" s="783"/>
      <c r="T761" s="29"/>
      <c r="U761" s="25"/>
      <c r="V761" s="27"/>
      <c r="W761" s="783"/>
      <c r="X761" s="29"/>
      <c r="Y761" s="25"/>
      <c r="Z761" s="33"/>
      <c r="AA761" s="793"/>
      <c r="AB761" s="779"/>
      <c r="AC761" s="25"/>
      <c r="AD761" s="27"/>
      <c r="AE761" s="26"/>
      <c r="AF761" s="29"/>
      <c r="AH761" s="190"/>
      <c r="AI761" s="44" t="str">
        <f t="shared" si="15"/>
        <v/>
      </c>
    </row>
    <row r="762" spans="1:35" ht="15" customHeight="1" x14ac:dyDescent="0.25">
      <c r="A762" s="367"/>
      <c r="B762" s="102"/>
      <c r="C762" s="131"/>
      <c r="D762" s="78" t="str">
        <f>AG761&amp;".2"</f>
        <v>.2</v>
      </c>
      <c r="E762" s="25"/>
      <c r="F762" s="26"/>
      <c r="G762" s="783"/>
      <c r="H762" s="26"/>
      <c r="I762" s="25"/>
      <c r="J762" s="28"/>
      <c r="K762" s="784"/>
      <c r="L762" s="29"/>
      <c r="M762" s="25"/>
      <c r="N762" s="28"/>
      <c r="O762" s="783"/>
      <c r="P762" s="29"/>
      <c r="Q762" s="25"/>
      <c r="R762" s="27"/>
      <c r="S762" s="783"/>
      <c r="T762" s="29"/>
      <c r="U762" s="25"/>
      <c r="V762" s="27"/>
      <c r="W762" s="783"/>
      <c r="X762" s="29"/>
      <c r="Y762" s="25"/>
      <c r="Z762" s="33"/>
      <c r="AA762" s="793"/>
      <c r="AB762" s="779"/>
      <c r="AC762" s="25"/>
      <c r="AD762" s="27"/>
      <c r="AE762" s="26"/>
      <c r="AF762" s="29"/>
      <c r="AH762" s="190"/>
      <c r="AI762" s="44" t="str">
        <f t="shared" si="15"/>
        <v/>
      </c>
    </row>
    <row r="763" spans="1:35" ht="15" customHeight="1" x14ac:dyDescent="0.25">
      <c r="A763" s="367"/>
      <c r="B763" s="102"/>
      <c r="C763" s="131"/>
      <c r="D763" s="78" t="str">
        <f>AG761&amp;".3"</f>
        <v>.3</v>
      </c>
      <c r="E763" s="25"/>
      <c r="F763" s="26"/>
      <c r="G763" s="783"/>
      <c r="H763" s="26"/>
      <c r="I763" s="25"/>
      <c r="J763" s="28"/>
      <c r="K763" s="784"/>
      <c r="L763" s="29"/>
      <c r="M763" s="25"/>
      <c r="N763" s="28"/>
      <c r="O763" s="783"/>
      <c r="P763" s="29"/>
      <c r="Q763" s="25"/>
      <c r="R763" s="27"/>
      <c r="S763" s="783"/>
      <c r="T763" s="29"/>
      <c r="U763" s="25"/>
      <c r="V763" s="27"/>
      <c r="W763" s="783"/>
      <c r="X763" s="29"/>
      <c r="Y763" s="25"/>
      <c r="Z763" s="33"/>
      <c r="AA763" s="793"/>
      <c r="AB763" s="779"/>
      <c r="AC763" s="25"/>
      <c r="AD763" s="27"/>
      <c r="AE763" s="26"/>
      <c r="AF763" s="29"/>
      <c r="AH763" s="190"/>
      <c r="AI763" s="44" t="str">
        <f t="shared" si="15"/>
        <v/>
      </c>
    </row>
    <row r="764" spans="1:35" ht="15" customHeight="1" x14ac:dyDescent="0.25">
      <c r="A764" s="367"/>
      <c r="B764" s="102"/>
      <c r="C764" s="131"/>
      <c r="D764" s="78" t="str">
        <f>AG761&amp;".4"</f>
        <v>.4</v>
      </c>
      <c r="E764" s="25"/>
      <c r="F764" s="26"/>
      <c r="G764" s="783"/>
      <c r="H764" s="26"/>
      <c r="I764" s="25"/>
      <c r="J764" s="28"/>
      <c r="K764" s="784"/>
      <c r="L764" s="29"/>
      <c r="M764" s="25"/>
      <c r="N764" s="28"/>
      <c r="O764" s="783"/>
      <c r="P764" s="29"/>
      <c r="Q764" s="25"/>
      <c r="R764" s="27"/>
      <c r="S764" s="783"/>
      <c r="T764" s="29"/>
      <c r="U764" s="25"/>
      <c r="V764" s="27"/>
      <c r="W764" s="783"/>
      <c r="X764" s="29"/>
      <c r="Y764" s="25"/>
      <c r="Z764" s="33"/>
      <c r="AA764" s="793"/>
      <c r="AB764" s="779"/>
      <c r="AC764" s="25"/>
      <c r="AD764" s="27"/>
      <c r="AE764" s="26"/>
      <c r="AF764" s="29"/>
      <c r="AH764" s="190"/>
      <c r="AI764" s="44" t="str">
        <f t="shared" si="15"/>
        <v/>
      </c>
    </row>
    <row r="765" spans="1:35" ht="9" customHeight="1" x14ac:dyDescent="0.25">
      <c r="A765" s="367"/>
      <c r="B765" s="102"/>
      <c r="C765" s="131"/>
      <c r="D765" s="78" t="str">
        <f>AG761&amp;".5"</f>
        <v>.5</v>
      </c>
      <c r="E765" s="25"/>
      <c r="F765" s="26"/>
      <c r="G765" s="783"/>
      <c r="H765" s="26"/>
      <c r="I765" s="25"/>
      <c r="J765" s="28"/>
      <c r="K765" s="784"/>
      <c r="L765" s="29"/>
      <c r="M765" s="25"/>
      <c r="N765" s="28"/>
      <c r="O765" s="783"/>
      <c r="P765" s="29"/>
      <c r="Q765" s="25"/>
      <c r="R765" s="27"/>
      <c r="S765" s="783"/>
      <c r="T765" s="29"/>
      <c r="U765" s="25"/>
      <c r="V765" s="27"/>
      <c r="W765" s="783"/>
      <c r="X765" s="29"/>
      <c r="Y765" s="25"/>
      <c r="Z765" s="33"/>
      <c r="AA765" s="793"/>
      <c r="AB765" s="779"/>
      <c r="AC765" s="25"/>
      <c r="AD765" s="27"/>
      <c r="AE765" s="26"/>
      <c r="AF765" s="29"/>
      <c r="AH765" s="190"/>
      <c r="AI765" s="44" t="str">
        <f t="shared" si="15"/>
        <v/>
      </c>
    </row>
    <row r="766" spans="1:35" ht="2.25" customHeight="1" x14ac:dyDescent="0.25">
      <c r="A766" s="367"/>
      <c r="B766" s="102"/>
      <c r="C766" s="131"/>
      <c r="D766" s="78" t="str">
        <f>AG761&amp;".6"</f>
        <v>.6</v>
      </c>
      <c r="E766" s="25"/>
      <c r="F766" s="26"/>
      <c r="G766" s="783"/>
      <c r="H766" s="26"/>
      <c r="I766" s="25"/>
      <c r="J766" s="28"/>
      <c r="K766" s="784"/>
      <c r="L766" s="29"/>
      <c r="M766" s="25"/>
      <c r="N766" s="28"/>
      <c r="O766" s="783"/>
      <c r="P766" s="29"/>
      <c r="Q766" s="25"/>
      <c r="R766" s="27"/>
      <c r="S766" s="783"/>
      <c r="T766" s="29"/>
      <c r="U766" s="25"/>
      <c r="V766" s="27"/>
      <c r="W766" s="783"/>
      <c r="X766" s="29"/>
      <c r="Y766" s="25"/>
      <c r="Z766" s="33"/>
      <c r="AA766" s="793"/>
      <c r="AB766" s="779"/>
      <c r="AC766" s="25"/>
      <c r="AD766" s="27"/>
      <c r="AE766" s="26"/>
      <c r="AF766" s="29"/>
      <c r="AH766" s="190"/>
      <c r="AI766" s="44" t="str">
        <f t="shared" si="15"/>
        <v/>
      </c>
    </row>
    <row r="767" spans="1:35" ht="12.65" customHeight="1" x14ac:dyDescent="0.25">
      <c r="A767" s="368">
        <v>1</v>
      </c>
      <c r="B767" s="101" t="str">
        <f>IF(AG767&lt;&gt;"",AH767,"")</f>
        <v>Th.An</v>
      </c>
      <c r="C767" s="992" t="s">
        <v>0</v>
      </c>
      <c r="D767" s="79" t="str">
        <f>AG767&amp;".1"</f>
        <v>B15.1</v>
      </c>
      <c r="E767" s="15"/>
      <c r="F767" s="16"/>
      <c r="G767" s="16"/>
      <c r="H767" s="18"/>
      <c r="I767" s="15"/>
      <c r="J767" s="18"/>
      <c r="K767" s="780"/>
      <c r="L767" s="19"/>
      <c r="M767" s="15"/>
      <c r="N767" s="18"/>
      <c r="O767" s="16"/>
      <c r="P767" s="19"/>
      <c r="Q767" s="15"/>
      <c r="R767" s="17"/>
      <c r="S767" s="16"/>
      <c r="T767" s="19"/>
      <c r="U767" s="15"/>
      <c r="V767" s="18"/>
      <c r="W767" s="16"/>
      <c r="X767" s="19"/>
      <c r="Y767" s="15"/>
      <c r="Z767" s="18"/>
      <c r="AA767" s="16"/>
      <c r="AB767" s="19"/>
      <c r="AC767" s="15"/>
      <c r="AD767" s="17"/>
      <c r="AE767" s="16"/>
      <c r="AF767" s="19"/>
      <c r="AG767" s="189" t="s">
        <v>349</v>
      </c>
      <c r="AH767" s="190" t="str">
        <f>IF(AG767&lt;&gt;"",VLOOKUP(AG767,MAGV!$B$6:$G$172,2,0),"")</f>
        <v>Th.An</v>
      </c>
      <c r="AI767" s="44">
        <f t="shared" si="15"/>
        <v>10</v>
      </c>
    </row>
    <row r="768" spans="1:35" ht="12" customHeight="1" x14ac:dyDescent="0.25">
      <c r="A768" s="367"/>
      <c r="B768" s="104">
        <f>SUM(F767:F772,J767:J772,N767:N772,R767:R772,V767:V772,Z767:Z772,AD767:AD772)</f>
        <v>10</v>
      </c>
      <c r="C768" s="993"/>
      <c r="D768" s="78" t="str">
        <f>AG767&amp;".2"</f>
        <v>B15.2</v>
      </c>
      <c r="E768" s="771"/>
      <c r="F768" s="22"/>
      <c r="G768" s="772"/>
      <c r="H768" s="23"/>
      <c r="I768" s="20"/>
      <c r="J768" s="22"/>
      <c r="K768" s="773"/>
      <c r="L768" s="23"/>
      <c r="M768" s="20"/>
      <c r="N768" s="22"/>
      <c r="O768" s="772"/>
      <c r="P768" s="23"/>
      <c r="Q768" s="20"/>
      <c r="R768" s="24"/>
      <c r="S768" s="772"/>
      <c r="T768" s="23"/>
      <c r="U768" s="20"/>
      <c r="V768" s="24"/>
      <c r="W768" s="772"/>
      <c r="X768" s="23"/>
      <c r="Y768" s="20"/>
      <c r="Z768" s="24"/>
      <c r="AA768" s="21"/>
      <c r="AB768" s="23"/>
      <c r="AC768" s="20"/>
      <c r="AD768" s="24"/>
      <c r="AE768" s="21"/>
      <c r="AF768" s="23"/>
      <c r="AH768" s="190" t="str">
        <f>IF(AG768&lt;&gt;"",VLOOKUP(AG768,MAGV!$B$6:$G$172,2,0),"")</f>
        <v/>
      </c>
      <c r="AI768" s="44" t="str">
        <f t="shared" si="15"/>
        <v/>
      </c>
    </row>
    <row r="769" spans="1:35" ht="12.65" customHeight="1" x14ac:dyDescent="0.25">
      <c r="A769" s="367"/>
      <c r="B769" s="102"/>
      <c r="C769" s="990" t="s">
        <v>1</v>
      </c>
      <c r="D769" s="78" t="str">
        <f>AG767&amp;".3"</f>
        <v>B15.3</v>
      </c>
      <c r="E769" s="753"/>
      <c r="F769" s="757"/>
      <c r="G769" s="757"/>
      <c r="H769" s="774"/>
      <c r="I769" s="753" t="s">
        <v>6629</v>
      </c>
      <c r="J769" s="755">
        <v>4</v>
      </c>
      <c r="K769" s="774" t="s">
        <v>409</v>
      </c>
      <c r="L769" s="758"/>
      <c r="M769" s="753" t="s">
        <v>6613</v>
      </c>
      <c r="N769" s="754">
        <v>2</v>
      </c>
      <c r="O769" s="757" t="s">
        <v>403</v>
      </c>
      <c r="P769" s="758"/>
      <c r="Q769" s="753" t="s">
        <v>6629</v>
      </c>
      <c r="R769" s="755">
        <v>4</v>
      </c>
      <c r="S769" s="757" t="s">
        <v>409</v>
      </c>
      <c r="T769" s="758"/>
      <c r="U769" s="753"/>
      <c r="V769" s="754"/>
      <c r="W769" s="757"/>
      <c r="X769" s="758"/>
      <c r="Y769" s="753"/>
      <c r="Z769" s="754"/>
      <c r="AA769" s="757"/>
      <c r="AB769" s="758"/>
      <c r="AC769" s="753"/>
      <c r="AD769" s="755"/>
      <c r="AE769" s="757"/>
      <c r="AF769" s="29"/>
      <c r="AH769" s="190" t="str">
        <f>IF(AG769&lt;&gt;"",VLOOKUP(AG769,MAGV!$B$6:$G$172,2,0),"")</f>
        <v/>
      </c>
      <c r="AI769" s="44" t="str">
        <f t="shared" si="15"/>
        <v/>
      </c>
    </row>
    <row r="770" spans="1:35" ht="12.65" customHeight="1" x14ac:dyDescent="0.25">
      <c r="A770" s="367"/>
      <c r="B770" s="102"/>
      <c r="C770" s="991"/>
      <c r="D770" s="78" t="str">
        <f>AG767&amp;".4"</f>
        <v>B15.4</v>
      </c>
      <c r="E770" s="20"/>
      <c r="F770" s="21"/>
      <c r="G770" s="772"/>
      <c r="H770" s="775"/>
      <c r="I770" s="20"/>
      <c r="J770" s="22"/>
      <c r="K770" s="773" t="s">
        <v>9994</v>
      </c>
      <c r="L770" s="23"/>
      <c r="M770" s="20"/>
      <c r="N770" s="22"/>
      <c r="O770" s="545" t="s">
        <v>10182</v>
      </c>
      <c r="P770" s="23"/>
      <c r="Q770" s="20"/>
      <c r="R770" s="24"/>
      <c r="S770" s="772" t="s">
        <v>9994</v>
      </c>
      <c r="T770" s="23"/>
      <c r="U770" s="20"/>
      <c r="V770" s="24"/>
      <c r="W770" s="772"/>
      <c r="X770" s="23"/>
      <c r="Y770" s="20"/>
      <c r="Z770" s="756"/>
      <c r="AA770" s="827"/>
      <c r="AB770" s="777"/>
      <c r="AC770" s="20"/>
      <c r="AD770" s="24"/>
      <c r="AE770" s="21"/>
      <c r="AF770" s="29"/>
      <c r="AH770" s="190" t="str">
        <f>IF(AG770&lt;&gt;"",VLOOKUP(AG770,MAGV!$B$6:$G$172,2,0),"")</f>
        <v/>
      </c>
      <c r="AI770" s="44" t="str">
        <f t="shared" si="15"/>
        <v/>
      </c>
    </row>
    <row r="771" spans="1:35" ht="5.15" customHeight="1" x14ac:dyDescent="0.25">
      <c r="A771" s="367"/>
      <c r="B771" s="102"/>
      <c r="C771" s="994" t="s">
        <v>547</v>
      </c>
      <c r="D771" s="78" t="str">
        <f>AG767&amp;".5"</f>
        <v>B15.5</v>
      </c>
      <c r="E771" s="25"/>
      <c r="F771" s="26"/>
      <c r="G771" s="26"/>
      <c r="H771" s="770"/>
      <c r="I771" s="25"/>
      <c r="J771" s="28"/>
      <c r="K771" s="770"/>
      <c r="L771" s="29"/>
      <c r="M771" s="25"/>
      <c r="N771" s="28"/>
      <c r="O771" s="26"/>
      <c r="P771" s="29"/>
      <c r="Q771" s="25"/>
      <c r="R771" s="27"/>
      <c r="S771" s="783"/>
      <c r="T771" s="29"/>
      <c r="U771" s="25"/>
      <c r="V771" s="27"/>
      <c r="W771" s="26"/>
      <c r="X771" s="29"/>
      <c r="Y771" s="25"/>
      <c r="Z771" s="33"/>
      <c r="AA771" s="778"/>
      <c r="AB771" s="779"/>
      <c r="AC771" s="25"/>
      <c r="AD771" s="27"/>
      <c r="AE771" s="26"/>
      <c r="AF771" s="29"/>
      <c r="AH771" s="190" t="str">
        <f>IF(AG771&lt;&gt;"",VLOOKUP(AG771,MAGV!$B$6:$G$172,2,0),"")</f>
        <v/>
      </c>
      <c r="AI771" s="44" t="str">
        <f t="shared" si="15"/>
        <v/>
      </c>
    </row>
    <row r="772" spans="1:35" ht="5.15" customHeight="1" x14ac:dyDescent="0.25">
      <c r="A772" s="367"/>
      <c r="B772" s="102"/>
      <c r="C772" s="994"/>
      <c r="D772" s="78" t="str">
        <f>AG767&amp;".6"</f>
        <v>B15.6</v>
      </c>
      <c r="E772" s="25"/>
      <c r="F772" s="26"/>
      <c r="G772" s="26"/>
      <c r="H772" s="770"/>
      <c r="I772" s="25"/>
      <c r="J772" s="28"/>
      <c r="K772" s="770"/>
      <c r="L772" s="29"/>
      <c r="M772" s="25"/>
      <c r="N772" s="28"/>
      <c r="O772" s="26"/>
      <c r="P772" s="29"/>
      <c r="Q772" s="25"/>
      <c r="R772" s="27"/>
      <c r="S772" s="26"/>
      <c r="T772" s="29"/>
      <c r="U772" s="25"/>
      <c r="V772" s="27"/>
      <c r="W772" s="26"/>
      <c r="X772" s="29"/>
      <c r="Y772" s="25"/>
      <c r="Z772" s="33"/>
      <c r="AA772" s="778"/>
      <c r="AB772" s="779"/>
      <c r="AC772" s="25"/>
      <c r="AD772" s="27"/>
      <c r="AE772" s="26"/>
      <c r="AF772" s="29"/>
      <c r="AH772" s="190" t="str">
        <f>IF(AG772&lt;&gt;"",VLOOKUP(AG772,MAGV!$B$6:$G$172,2,0),"")</f>
        <v/>
      </c>
      <c r="AI772" s="44" t="str">
        <f t="shared" si="15"/>
        <v/>
      </c>
    </row>
    <row r="773" spans="1:35" ht="12.65" customHeight="1" x14ac:dyDescent="0.25">
      <c r="A773" s="368">
        <v>2</v>
      </c>
      <c r="B773" s="101" t="str">
        <f>IF(AG773&lt;&gt;"",AH773,"")</f>
        <v>Th.H.Anh</v>
      </c>
      <c r="C773" s="992" t="s">
        <v>0</v>
      </c>
      <c r="D773" s="79" t="str">
        <f>AG773&amp;".1"</f>
        <v>B16.1</v>
      </c>
      <c r="E773" s="15"/>
      <c r="F773" s="16"/>
      <c r="G773" s="16"/>
      <c r="H773" s="18"/>
      <c r="I773" s="15"/>
      <c r="J773" s="18"/>
      <c r="K773" s="780"/>
      <c r="L773" s="19"/>
      <c r="M773" s="15"/>
      <c r="N773" s="18"/>
      <c r="O773" s="16"/>
      <c r="P773" s="19"/>
      <c r="Q773" s="15"/>
      <c r="R773" s="17"/>
      <c r="S773" s="16"/>
      <c r="T773" s="19"/>
      <c r="U773" s="15"/>
      <c r="V773" s="18"/>
      <c r="W773" s="16"/>
      <c r="X773" s="19"/>
      <c r="Y773" s="15"/>
      <c r="Z773" s="18"/>
      <c r="AA773" s="16"/>
      <c r="AB773" s="19"/>
      <c r="AC773" s="15"/>
      <c r="AD773" s="17"/>
      <c r="AE773" s="16"/>
      <c r="AF773" s="19"/>
      <c r="AG773" s="189" t="s">
        <v>352</v>
      </c>
      <c r="AH773" s="190" t="str">
        <f>IF(AG773&lt;&gt;"",VLOOKUP(AG773,MAGV!$B$6:$G$172,2,0),"")</f>
        <v>Th.H.Anh</v>
      </c>
      <c r="AI773" s="44">
        <f t="shared" si="15"/>
        <v>0</v>
      </c>
    </row>
    <row r="774" spans="1:35" ht="12" customHeight="1" x14ac:dyDescent="0.25">
      <c r="A774" s="367"/>
      <c r="B774" s="104">
        <f>SUM(F773:F778,J773:J778,N773:N778,R773:R778,V773:V778,Z773:Z778,AD773:AD778)</f>
        <v>0</v>
      </c>
      <c r="C774" s="993"/>
      <c r="D774" s="78" t="str">
        <f>AG773&amp;".2"</f>
        <v>B16.2</v>
      </c>
      <c r="E774" s="771"/>
      <c r="F774" s="22"/>
      <c r="G774" s="772"/>
      <c r="H774" s="23"/>
      <c r="I774" s="20"/>
      <c r="J774" s="22"/>
      <c r="K774" s="773"/>
      <c r="L774" s="23"/>
      <c r="M774" s="20"/>
      <c r="N774" s="22"/>
      <c r="O774" s="772"/>
      <c r="P774" s="23"/>
      <c r="Q774" s="20"/>
      <c r="R774" s="24"/>
      <c r="S774" s="772"/>
      <c r="T774" s="23"/>
      <c r="U774" s="20"/>
      <c r="V774" s="24"/>
      <c r="W774" s="772"/>
      <c r="X774" s="23"/>
      <c r="Y774" s="20"/>
      <c r="Z774" s="24"/>
      <c r="AA774" s="772"/>
      <c r="AB774" s="23"/>
      <c r="AC774" s="20"/>
      <c r="AD774" s="24"/>
      <c r="AE774" s="21"/>
      <c r="AF774" s="23"/>
      <c r="AH774" s="190" t="str">
        <f>IF(AG774&lt;&gt;"",VLOOKUP(AG774,MAGV!$B$6:$G$172,2,0),"")</f>
        <v/>
      </c>
      <c r="AI774" s="44" t="str">
        <f t="shared" ref="AI774:AI837" si="16">IF(AG774&lt;&gt;"",B775,"")</f>
        <v/>
      </c>
    </row>
    <row r="775" spans="1:35" ht="12.65" customHeight="1" x14ac:dyDescent="0.25">
      <c r="A775" s="367"/>
      <c r="B775" s="102"/>
      <c r="C775" s="990" t="s">
        <v>1</v>
      </c>
      <c r="D775" s="78" t="str">
        <f>AG773&amp;".3"</f>
        <v>B16.3</v>
      </c>
      <c r="E775" s="753"/>
      <c r="F775" s="757"/>
      <c r="G775" s="757"/>
      <c r="H775" s="774"/>
      <c r="I775" s="753"/>
      <c r="J775" s="755"/>
      <c r="K775" s="774"/>
      <c r="L775" s="758"/>
      <c r="M775" s="753"/>
      <c r="N775" s="754"/>
      <c r="O775" s="757"/>
      <c r="P775" s="758"/>
      <c r="Q775" s="753"/>
      <c r="R775" s="755"/>
      <c r="S775" s="757"/>
      <c r="T775" s="758"/>
      <c r="U775" s="753"/>
      <c r="V775" s="754"/>
      <c r="W775" s="782"/>
      <c r="X775" s="758"/>
      <c r="Y775" s="753"/>
      <c r="Z775" s="754"/>
      <c r="AA775" s="757"/>
      <c r="AB775" s="758"/>
      <c r="AC775" s="753"/>
      <c r="AD775" s="755"/>
      <c r="AE775" s="757"/>
      <c r="AF775" s="29"/>
      <c r="AH775" s="190" t="str">
        <f>IF(AG775&lt;&gt;"",VLOOKUP(AG775,MAGV!$B$6:$G$172,2,0),"")</f>
        <v/>
      </c>
      <c r="AI775" s="44" t="str">
        <f t="shared" si="16"/>
        <v/>
      </c>
    </row>
    <row r="776" spans="1:35" ht="12.65" customHeight="1" x14ac:dyDescent="0.25">
      <c r="A776" s="367"/>
      <c r="B776" s="102"/>
      <c r="C776" s="991"/>
      <c r="D776" s="78" t="str">
        <f>AG773&amp;".4"</f>
        <v>B16.4</v>
      </c>
      <c r="E776" s="20"/>
      <c r="F776" s="21"/>
      <c r="G776" s="772"/>
      <c r="H776" s="775"/>
      <c r="I776" s="20"/>
      <c r="J776" s="22"/>
      <c r="K776" s="773"/>
      <c r="L776" s="23"/>
      <c r="M776" s="20"/>
      <c r="N776" s="22"/>
      <c r="O776" s="772"/>
      <c r="P776" s="23"/>
      <c r="Q776" s="20"/>
      <c r="R776" s="24"/>
      <c r="S776" s="772"/>
      <c r="T776" s="23"/>
      <c r="U776" s="20"/>
      <c r="V776" s="24"/>
      <c r="W776" s="772"/>
      <c r="X776" s="23"/>
      <c r="Y776" s="20"/>
      <c r="Z776" s="756"/>
      <c r="AA776" s="776"/>
      <c r="AB776" s="777"/>
      <c r="AC776" s="20"/>
      <c r="AD776" s="24"/>
      <c r="AE776" s="21"/>
      <c r="AF776" s="29"/>
      <c r="AH776" s="190" t="str">
        <f>IF(AG776&lt;&gt;"",VLOOKUP(AG776,MAGV!$B$6:$G$172,2,0),"")</f>
        <v/>
      </c>
      <c r="AI776" s="44" t="str">
        <f t="shared" si="16"/>
        <v/>
      </c>
    </row>
    <row r="777" spans="1:35" ht="7" customHeight="1" x14ac:dyDescent="0.25">
      <c r="A777" s="367"/>
      <c r="B777" s="102"/>
      <c r="C777" s="994" t="s">
        <v>547</v>
      </c>
      <c r="D777" s="78" t="str">
        <f>AG773&amp;".5"</f>
        <v>B16.5</v>
      </c>
      <c r="E777" s="25"/>
      <c r="F777" s="26"/>
      <c r="G777" s="26"/>
      <c r="H777" s="770"/>
      <c r="I777" s="25"/>
      <c r="J777" s="28"/>
      <c r="K777" s="770"/>
      <c r="L777" s="29"/>
      <c r="M777" s="25"/>
      <c r="N777" s="28"/>
      <c r="O777" s="26"/>
      <c r="P777" s="29"/>
      <c r="Q777" s="25"/>
      <c r="R777" s="27"/>
      <c r="S777" s="26"/>
      <c r="T777" s="29"/>
      <c r="U777" s="25"/>
      <c r="V777" s="27"/>
      <c r="W777" s="26"/>
      <c r="X777" s="29"/>
      <c r="Y777" s="25"/>
      <c r="Z777" s="33"/>
      <c r="AA777" s="778"/>
      <c r="AB777" s="779"/>
      <c r="AC777" s="25"/>
      <c r="AD777" s="27"/>
      <c r="AE777" s="26"/>
      <c r="AF777" s="29"/>
      <c r="AH777" s="190" t="str">
        <f>IF(AG777&lt;&gt;"",VLOOKUP(AG777,MAGV!$B$6:$G$172,2,0),"")</f>
        <v/>
      </c>
      <c r="AI777" s="44" t="str">
        <f t="shared" si="16"/>
        <v/>
      </c>
    </row>
    <row r="778" spans="1:35" ht="7" customHeight="1" x14ac:dyDescent="0.25">
      <c r="A778" s="367"/>
      <c r="B778" s="102"/>
      <c r="C778" s="994"/>
      <c r="D778" s="78" t="str">
        <f>AG773&amp;".6"</f>
        <v>B16.6</v>
      </c>
      <c r="E778" s="25"/>
      <c r="F778" s="26"/>
      <c r="G778" s="26"/>
      <c r="H778" s="770"/>
      <c r="I778" s="25"/>
      <c r="J778" s="28"/>
      <c r="K778" s="770"/>
      <c r="L778" s="29"/>
      <c r="M778" s="25"/>
      <c r="N778" s="28"/>
      <c r="O778" s="26"/>
      <c r="P778" s="29"/>
      <c r="Q778" s="25"/>
      <c r="R778" s="27"/>
      <c r="S778" s="26"/>
      <c r="T778" s="29"/>
      <c r="U778" s="25"/>
      <c r="V778" s="27"/>
      <c r="W778" s="26"/>
      <c r="X778" s="29"/>
      <c r="Y778" s="25"/>
      <c r="Z778" s="33"/>
      <c r="AA778" s="778"/>
      <c r="AB778" s="779"/>
      <c r="AC778" s="25"/>
      <c r="AD778" s="27"/>
      <c r="AE778" s="26"/>
      <c r="AF778" s="29"/>
      <c r="AH778" s="190" t="str">
        <f>IF(AG778&lt;&gt;"",VLOOKUP(AG778,MAGV!$B$6:$G$172,2,0),"")</f>
        <v/>
      </c>
      <c r="AI778" s="44" t="str">
        <f t="shared" si="16"/>
        <v/>
      </c>
    </row>
    <row r="779" spans="1:35" ht="12.65" customHeight="1" x14ac:dyDescent="0.25">
      <c r="A779" s="368">
        <v>3</v>
      </c>
      <c r="B779" s="101" t="s">
        <v>233</v>
      </c>
      <c r="C779" s="992" t="s">
        <v>0</v>
      </c>
      <c r="D779" s="79" t="str">
        <f>AG779&amp;".1"</f>
        <v>b06.1</v>
      </c>
      <c r="E779" s="15"/>
      <c r="F779" s="16"/>
      <c r="G779" s="16"/>
      <c r="H779" s="18"/>
      <c r="I779" s="15"/>
      <c r="J779" s="18"/>
      <c r="K779" s="780"/>
      <c r="L779" s="19"/>
      <c r="M779" s="15"/>
      <c r="N779" s="18"/>
      <c r="O779" s="16"/>
      <c r="P779" s="19"/>
      <c r="Q779" s="15"/>
      <c r="R779" s="17"/>
      <c r="S779" s="16"/>
      <c r="T779" s="19"/>
      <c r="U779" s="15"/>
      <c r="V779" s="18"/>
      <c r="W779" s="16"/>
      <c r="X779" s="19"/>
      <c r="Y779" s="15"/>
      <c r="Z779" s="18"/>
      <c r="AA779" s="16"/>
      <c r="AB779" s="19"/>
      <c r="AC779" s="15"/>
      <c r="AD779" s="17"/>
      <c r="AE779" s="16"/>
      <c r="AF779" s="19"/>
      <c r="AG779" s="189" t="s">
        <v>8396</v>
      </c>
      <c r="AH779" s="190" t="str">
        <f>IF(AG779&lt;&gt;"",VLOOKUP(AG779,MAGV!$B$6:$G$172,2,0),"")</f>
        <v>Th.Cường</v>
      </c>
      <c r="AI779" s="44">
        <f t="shared" si="16"/>
        <v>0</v>
      </c>
    </row>
    <row r="780" spans="1:35" ht="12" customHeight="1" x14ac:dyDescent="0.25">
      <c r="A780" s="367"/>
      <c r="B780" s="104">
        <f>SUM(F779:F784,J779:J784,N779:N784,R779:R784,V779:V784,Z779:Z784,AD779:AD784)</f>
        <v>0</v>
      </c>
      <c r="C780" s="993"/>
      <c r="D780" s="78" t="str">
        <f>AG779&amp;".2"</f>
        <v>b06.2</v>
      </c>
      <c r="E780" s="771"/>
      <c r="F780" s="22"/>
      <c r="G780" s="772"/>
      <c r="H780" s="23"/>
      <c r="I780" s="20"/>
      <c r="J780" s="22"/>
      <c r="K780" s="773"/>
      <c r="L780" s="23"/>
      <c r="M780" s="20"/>
      <c r="N780" s="22"/>
      <c r="O780" s="772"/>
      <c r="P780" s="23"/>
      <c r="Q780" s="20"/>
      <c r="R780" s="24"/>
      <c r="S780" s="772"/>
      <c r="T780" s="23"/>
      <c r="U780" s="20"/>
      <c r="V780" s="24"/>
      <c r="W780" s="772"/>
      <c r="X780" s="23"/>
      <c r="Y780" s="20"/>
      <c r="Z780" s="24"/>
      <c r="AA780" s="772"/>
      <c r="AB780" s="23"/>
      <c r="AC780" s="20"/>
      <c r="AD780" s="24"/>
      <c r="AE780" s="772"/>
      <c r="AF780" s="23"/>
      <c r="AH780" s="190" t="str">
        <f>IF(AG780&lt;&gt;"",VLOOKUP(AG780,MAGV!$B$6:$G$172,2,0),"")</f>
        <v/>
      </c>
      <c r="AI780" s="44" t="str">
        <f t="shared" si="16"/>
        <v/>
      </c>
    </row>
    <row r="781" spans="1:35" ht="12.65" customHeight="1" x14ac:dyDescent="0.25">
      <c r="A781" s="367"/>
      <c r="B781" s="102"/>
      <c r="C781" s="990" t="s">
        <v>1</v>
      </c>
      <c r="D781" s="78" t="str">
        <f>AG779&amp;".3"</f>
        <v>b06.3</v>
      </c>
      <c r="E781" s="753"/>
      <c r="F781" s="757"/>
      <c r="G781" s="757"/>
      <c r="H781" s="774"/>
      <c r="I781" s="753"/>
      <c r="J781" s="755"/>
      <c r="K781" s="774"/>
      <c r="L781" s="758"/>
      <c r="M781" s="753"/>
      <c r="N781" s="754"/>
      <c r="O781" s="757"/>
      <c r="P781" s="758"/>
      <c r="Q781" s="753"/>
      <c r="R781" s="755"/>
      <c r="S781" s="757"/>
      <c r="T781" s="758"/>
      <c r="U781" s="753"/>
      <c r="V781" s="754"/>
      <c r="W781" s="757"/>
      <c r="X781" s="758"/>
      <c r="Y781" s="753"/>
      <c r="Z781" s="754"/>
      <c r="AA781" s="757"/>
      <c r="AB781" s="758"/>
      <c r="AC781" s="753"/>
      <c r="AD781" s="755"/>
      <c r="AE781" s="757"/>
      <c r="AF781" s="29"/>
      <c r="AH781" s="190" t="str">
        <f>IF(AG781&lt;&gt;"",VLOOKUP(AG781,MAGV!$B$6:$G$172,2,0),"")</f>
        <v/>
      </c>
      <c r="AI781" s="44" t="str">
        <f t="shared" si="16"/>
        <v/>
      </c>
    </row>
    <row r="782" spans="1:35" ht="12.65" customHeight="1" x14ac:dyDescent="0.25">
      <c r="A782" s="367"/>
      <c r="B782" s="102"/>
      <c r="C782" s="991"/>
      <c r="D782" s="78" t="str">
        <f>AG779&amp;".4"</f>
        <v>b06.4</v>
      </c>
      <c r="E782" s="20"/>
      <c r="F782" s="21"/>
      <c r="G782" s="772"/>
      <c r="H782" s="775"/>
      <c r="I782" s="20"/>
      <c r="J782" s="22"/>
      <c r="K782" s="773"/>
      <c r="L782" s="23"/>
      <c r="M782" s="20"/>
      <c r="N782" s="22"/>
      <c r="O782" s="772"/>
      <c r="P782" s="23"/>
      <c r="Q782" s="20"/>
      <c r="R782" s="24"/>
      <c r="S782" s="772"/>
      <c r="T782" s="23"/>
      <c r="U782" s="20"/>
      <c r="V782" s="24"/>
      <c r="W782" s="772"/>
      <c r="X782" s="23"/>
      <c r="Y782" s="20"/>
      <c r="Z782" s="756"/>
      <c r="AA782" s="776"/>
      <c r="AB782" s="777"/>
      <c r="AC782" s="20"/>
      <c r="AD782" s="24"/>
      <c r="AE782" s="772"/>
      <c r="AF782" s="29"/>
      <c r="AH782" s="190" t="str">
        <f>IF(AG782&lt;&gt;"",VLOOKUP(AG782,MAGV!$B$6:$G$172,2,0),"")</f>
        <v/>
      </c>
      <c r="AI782" s="44" t="str">
        <f t="shared" si="16"/>
        <v/>
      </c>
    </row>
    <row r="783" spans="1:35" ht="7" customHeight="1" x14ac:dyDescent="0.25">
      <c r="A783" s="367"/>
      <c r="B783" s="102"/>
      <c r="C783" s="994" t="s">
        <v>547</v>
      </c>
      <c r="D783" s="78" t="str">
        <f>AG779&amp;".5"</f>
        <v>b06.5</v>
      </c>
      <c r="E783" s="25"/>
      <c r="F783" s="26"/>
      <c r="G783" s="26"/>
      <c r="H783" s="770"/>
      <c r="I783" s="25"/>
      <c r="J783" s="28"/>
      <c r="K783" s="770"/>
      <c r="L783" s="29"/>
      <c r="M783" s="25"/>
      <c r="N783" s="28"/>
      <c r="O783" s="26"/>
      <c r="P783" s="29"/>
      <c r="Q783" s="25"/>
      <c r="R783" s="27"/>
      <c r="S783" s="783"/>
      <c r="T783" s="29"/>
      <c r="U783" s="25"/>
      <c r="V783" s="27"/>
      <c r="W783" s="26"/>
      <c r="X783" s="29"/>
      <c r="Y783" s="25"/>
      <c r="Z783" s="33"/>
      <c r="AA783" s="778"/>
      <c r="AB783" s="779"/>
      <c r="AC783" s="25"/>
      <c r="AD783" s="27"/>
      <c r="AE783" s="26"/>
      <c r="AF783" s="29"/>
      <c r="AH783" s="190" t="str">
        <f>IF(AG783&lt;&gt;"",VLOOKUP(AG783,MAGV!$B$6:$G$172,2,0),"")</f>
        <v/>
      </c>
      <c r="AI783" s="44" t="str">
        <f t="shared" si="16"/>
        <v/>
      </c>
    </row>
    <row r="784" spans="1:35" ht="7" customHeight="1" x14ac:dyDescent="0.25">
      <c r="A784" s="367"/>
      <c r="B784" s="102"/>
      <c r="C784" s="994"/>
      <c r="D784" s="78" t="str">
        <f>AG779&amp;".6"</f>
        <v>b06.6</v>
      </c>
      <c r="E784" s="25"/>
      <c r="F784" s="26"/>
      <c r="G784" s="26"/>
      <c r="H784" s="770"/>
      <c r="I784" s="25"/>
      <c r="J784" s="28"/>
      <c r="K784" s="770"/>
      <c r="L784" s="29"/>
      <c r="M784" s="25"/>
      <c r="N784" s="28"/>
      <c r="O784" s="26"/>
      <c r="P784" s="29"/>
      <c r="Q784" s="25"/>
      <c r="R784" s="27"/>
      <c r="S784" s="26"/>
      <c r="T784" s="29"/>
      <c r="U784" s="25"/>
      <c r="V784" s="27"/>
      <c r="W784" s="26"/>
      <c r="X784" s="29"/>
      <c r="Y784" s="25"/>
      <c r="Z784" s="33"/>
      <c r="AA784" s="778"/>
      <c r="AB784" s="779"/>
      <c r="AC784" s="25"/>
      <c r="AD784" s="27"/>
      <c r="AE784" s="26"/>
      <c r="AF784" s="29"/>
      <c r="AH784" s="190" t="str">
        <f>IF(AG784&lt;&gt;"",VLOOKUP(AG784,MAGV!$B$6:$G$172,2,0),"")</f>
        <v/>
      </c>
      <c r="AI784" s="44" t="str">
        <f t="shared" si="16"/>
        <v/>
      </c>
    </row>
    <row r="785" spans="1:35" ht="12.65" customHeight="1" x14ac:dyDescent="0.25">
      <c r="A785" s="368">
        <v>4</v>
      </c>
      <c r="B785" s="101" t="str">
        <f>IF(AG785&lt;&gt;"",AH785,"")</f>
        <v>Th.H.Chung</v>
      </c>
      <c r="C785" s="992" t="s">
        <v>0</v>
      </c>
      <c r="D785" s="79" t="str">
        <f>AG785&amp;".1"</f>
        <v>B37.1</v>
      </c>
      <c r="E785" s="15"/>
      <c r="F785" s="16"/>
      <c r="G785" s="16"/>
      <c r="H785" s="18"/>
      <c r="I785" s="15"/>
      <c r="J785" s="18"/>
      <c r="K785" s="780"/>
      <c r="L785" s="19"/>
      <c r="M785" s="15"/>
      <c r="N785" s="18"/>
      <c r="O785" s="16"/>
      <c r="P785" s="19"/>
      <c r="Q785" s="15"/>
      <c r="R785" s="17"/>
      <c r="S785" s="16"/>
      <c r="T785" s="19"/>
      <c r="U785" s="15"/>
      <c r="V785" s="18"/>
      <c r="W785" s="16"/>
      <c r="X785" s="19"/>
      <c r="Y785" s="15"/>
      <c r="Z785" s="18"/>
      <c r="AA785" s="16"/>
      <c r="AB785" s="19"/>
      <c r="AC785" s="15"/>
      <c r="AD785" s="17"/>
      <c r="AE785" s="16"/>
      <c r="AF785" s="19"/>
      <c r="AG785" s="189" t="s">
        <v>5621</v>
      </c>
      <c r="AH785" s="190" t="str">
        <f>IF(AG785&lt;&gt;"",VLOOKUP(AG785,MAGV!$B$6:$G$172,2,0),"")</f>
        <v>Th.H.Chung</v>
      </c>
      <c r="AI785" s="44">
        <f t="shared" si="16"/>
        <v>0</v>
      </c>
    </row>
    <row r="786" spans="1:35" ht="12" customHeight="1" x14ac:dyDescent="0.25">
      <c r="A786" s="367"/>
      <c r="B786" s="104">
        <f>SUM(F785:F790,J785:J790,N785:N790,R785:R790,V785:V790,Z785:Z790,AD785:AD790)</f>
        <v>0</v>
      </c>
      <c r="C786" s="993"/>
      <c r="D786" s="78" t="str">
        <f>AG785&amp;".2"</f>
        <v>B37.2</v>
      </c>
      <c r="E786" s="771"/>
      <c r="F786" s="22"/>
      <c r="G786" s="772"/>
      <c r="H786" s="23"/>
      <c r="I786" s="20"/>
      <c r="J786" s="22"/>
      <c r="K786" s="773"/>
      <c r="L786" s="23"/>
      <c r="M786" s="20"/>
      <c r="N786" s="22"/>
      <c r="O786" s="772"/>
      <c r="P786" s="23"/>
      <c r="Q786" s="20"/>
      <c r="R786" s="24"/>
      <c r="S786" s="772"/>
      <c r="T786" s="23"/>
      <c r="U786" s="20"/>
      <c r="V786" s="24"/>
      <c r="W786" s="772"/>
      <c r="X786" s="23"/>
      <c r="Y786" s="20"/>
      <c r="Z786" s="24"/>
      <c r="AA786" s="772"/>
      <c r="AB786" s="23"/>
      <c r="AC786" s="20"/>
      <c r="AD786" s="24"/>
      <c r="AE786" s="772"/>
      <c r="AF786" s="23"/>
      <c r="AH786" s="190" t="str">
        <f>IF(AG786&lt;&gt;"",VLOOKUP(AG786,MAGV!$B$6:$G$172,2,0),"")</f>
        <v/>
      </c>
      <c r="AI786" s="44" t="str">
        <f t="shared" si="16"/>
        <v/>
      </c>
    </row>
    <row r="787" spans="1:35" ht="12.65" customHeight="1" x14ac:dyDescent="0.25">
      <c r="A787" s="367"/>
      <c r="B787" s="102"/>
      <c r="C787" s="990" t="s">
        <v>1</v>
      </c>
      <c r="D787" s="78" t="str">
        <f>AG785&amp;".3"</f>
        <v>B37.3</v>
      </c>
      <c r="E787" s="753"/>
      <c r="F787" s="757"/>
      <c r="G787" s="757"/>
      <c r="H787" s="774"/>
      <c r="I787" s="753"/>
      <c r="J787" s="755"/>
      <c r="K787" s="774"/>
      <c r="L787" s="758"/>
      <c r="M787" s="753"/>
      <c r="N787" s="754"/>
      <c r="O787" s="757"/>
      <c r="P787" s="758"/>
      <c r="Q787" s="753"/>
      <c r="R787" s="755"/>
      <c r="S787" s="757"/>
      <c r="T787" s="758"/>
      <c r="U787" s="753"/>
      <c r="V787" s="754"/>
      <c r="W787" s="782"/>
      <c r="X787" s="758"/>
      <c r="Y787" s="753"/>
      <c r="Z787" s="754"/>
      <c r="AA787" s="757"/>
      <c r="AB787" s="758"/>
      <c r="AC787" s="753"/>
      <c r="AD787" s="755"/>
      <c r="AE787" s="757"/>
      <c r="AF787" s="29"/>
      <c r="AH787" s="190" t="str">
        <f>IF(AG787&lt;&gt;"",VLOOKUP(AG787,MAGV!$B$6:$G$172,2,0),"")</f>
        <v/>
      </c>
      <c r="AI787" s="44" t="str">
        <f t="shared" si="16"/>
        <v/>
      </c>
    </row>
    <row r="788" spans="1:35" ht="9" customHeight="1" x14ac:dyDescent="0.25">
      <c r="A788" s="367"/>
      <c r="B788" s="102"/>
      <c r="C788" s="991"/>
      <c r="D788" s="78" t="str">
        <f>AG785&amp;".4"</f>
        <v>B37.4</v>
      </c>
      <c r="E788" s="20"/>
      <c r="F788" s="21"/>
      <c r="G788" s="772"/>
      <c r="H788" s="775"/>
      <c r="I788" s="20"/>
      <c r="J788" s="22"/>
      <c r="K788" s="773"/>
      <c r="L788" s="23"/>
      <c r="M788" s="20"/>
      <c r="N788" s="22"/>
      <c r="O788" s="772"/>
      <c r="P788" s="23"/>
      <c r="Q788" s="20"/>
      <c r="R788" s="24"/>
      <c r="S788" s="772"/>
      <c r="T788" s="23"/>
      <c r="U788" s="20"/>
      <c r="V788" s="24"/>
      <c r="W788" s="772"/>
      <c r="X788" s="23"/>
      <c r="Y788" s="20"/>
      <c r="Z788" s="756"/>
      <c r="AA788" s="776"/>
      <c r="AB788" s="777"/>
      <c r="AC788" s="20"/>
      <c r="AD788" s="24"/>
      <c r="AE788" s="772"/>
      <c r="AF788" s="29"/>
      <c r="AH788" s="190" t="str">
        <f>IF(AG788&lt;&gt;"",VLOOKUP(AG788,MAGV!$B$6:$G$172,2,0),"")</f>
        <v/>
      </c>
      <c r="AI788" s="44" t="str">
        <f t="shared" si="16"/>
        <v/>
      </c>
    </row>
    <row r="789" spans="1:35" ht="7" customHeight="1" x14ac:dyDescent="0.25">
      <c r="A789" s="367"/>
      <c r="B789" s="102"/>
      <c r="C789" s="994" t="s">
        <v>547</v>
      </c>
      <c r="D789" s="78" t="str">
        <f>AG785&amp;".5"</f>
        <v>B37.5</v>
      </c>
      <c r="E789" s="25"/>
      <c r="F789" s="26"/>
      <c r="G789" s="26"/>
      <c r="H789" s="770"/>
      <c r="I789" s="25"/>
      <c r="J789" s="28"/>
      <c r="K789" s="770"/>
      <c r="L789" s="29"/>
      <c r="M789" s="25"/>
      <c r="N789" s="28"/>
      <c r="O789" s="26"/>
      <c r="P789" s="29"/>
      <c r="Q789" s="25"/>
      <c r="R789" s="27"/>
      <c r="S789" s="26"/>
      <c r="T789" s="29"/>
      <c r="U789" s="25"/>
      <c r="V789" s="27"/>
      <c r="W789" s="26"/>
      <c r="X789" s="29"/>
      <c r="Y789" s="25"/>
      <c r="Z789" s="33"/>
      <c r="AA789" s="778"/>
      <c r="AB789" s="779"/>
      <c r="AC789" s="25"/>
      <c r="AD789" s="27"/>
      <c r="AE789" s="26"/>
      <c r="AF789" s="29"/>
      <c r="AH789" s="190" t="str">
        <f>IF(AG789&lt;&gt;"",VLOOKUP(AG789,MAGV!$B$6:$G$172,2,0),"")</f>
        <v/>
      </c>
      <c r="AI789" s="44" t="str">
        <f t="shared" si="16"/>
        <v/>
      </c>
    </row>
    <row r="790" spans="1:35" ht="7" customHeight="1" x14ac:dyDescent="0.25">
      <c r="A790" s="367"/>
      <c r="B790" s="102"/>
      <c r="C790" s="994"/>
      <c r="D790" s="78" t="str">
        <f>AG785&amp;".6"</f>
        <v>B37.6</v>
      </c>
      <c r="E790" s="25"/>
      <c r="F790" s="26"/>
      <c r="G790" s="26"/>
      <c r="H790" s="770"/>
      <c r="I790" s="25"/>
      <c r="J790" s="28"/>
      <c r="K790" s="770"/>
      <c r="L790" s="29"/>
      <c r="M790" s="25"/>
      <c r="N790" s="28"/>
      <c r="O790" s="26"/>
      <c r="P790" s="29"/>
      <c r="Q790" s="25"/>
      <c r="R790" s="27"/>
      <c r="S790" s="26"/>
      <c r="T790" s="29"/>
      <c r="U790" s="25"/>
      <c r="V790" s="27"/>
      <c r="W790" s="26"/>
      <c r="X790" s="29"/>
      <c r="Y790" s="25"/>
      <c r="Z790" s="33"/>
      <c r="AA790" s="778"/>
      <c r="AB790" s="779"/>
      <c r="AC790" s="25"/>
      <c r="AD790" s="27"/>
      <c r="AE790" s="26"/>
      <c r="AF790" s="29"/>
      <c r="AH790" s="190" t="str">
        <f>IF(AG790&lt;&gt;"",VLOOKUP(AG790,MAGV!$B$6:$G$172,2,0),"")</f>
        <v/>
      </c>
      <c r="AI790" s="44" t="str">
        <f t="shared" si="16"/>
        <v/>
      </c>
    </row>
    <row r="791" spans="1:35" ht="12.65" customHeight="1" x14ac:dyDescent="0.25">
      <c r="A791" s="368">
        <v>5</v>
      </c>
      <c r="B791" s="101" t="str">
        <f>IF(AG791&lt;&gt;"",AH791,"")</f>
        <v>Th.Chung</v>
      </c>
      <c r="C791" s="992" t="s">
        <v>0</v>
      </c>
      <c r="D791" s="79" t="str">
        <f>AG791&amp;".1"</f>
        <v>B04.1</v>
      </c>
      <c r="E791" s="15"/>
      <c r="F791" s="16"/>
      <c r="G791" s="16"/>
      <c r="H791" s="18"/>
      <c r="I791" s="15"/>
      <c r="J791" s="18"/>
      <c r="K791" s="780"/>
      <c r="L791" s="19"/>
      <c r="M791" s="15"/>
      <c r="N791" s="18"/>
      <c r="O791" s="16"/>
      <c r="P791" s="19"/>
      <c r="Q791" s="15"/>
      <c r="R791" s="17"/>
      <c r="S791" s="16"/>
      <c r="T791" s="19"/>
      <c r="U791" s="15"/>
      <c r="V791" s="18"/>
      <c r="W791" s="16"/>
      <c r="X791" s="19"/>
      <c r="Y791" s="15"/>
      <c r="Z791" s="18"/>
      <c r="AA791" s="16"/>
      <c r="AB791" s="19"/>
      <c r="AC791" s="15" t="s">
        <v>4665</v>
      </c>
      <c r="AD791" s="17">
        <v>5</v>
      </c>
      <c r="AE791" s="16"/>
      <c r="AF791" s="19"/>
      <c r="AG791" s="189" t="s">
        <v>354</v>
      </c>
      <c r="AH791" s="190" t="str">
        <f>IF(AG791&lt;&gt;"",VLOOKUP(AG791,MAGV!$B$6:$G$172,2,0),"")</f>
        <v>Th.Chung</v>
      </c>
      <c r="AI791" s="44">
        <f t="shared" si="16"/>
        <v>15</v>
      </c>
    </row>
    <row r="792" spans="1:35" ht="12" customHeight="1" x14ac:dyDescent="0.25">
      <c r="A792" s="367"/>
      <c r="B792" s="104">
        <f>SUM(F791:F796,J791:J796,N791:N796,R791:R796,V791:V796,Z791:Z796,AD791:AD796)</f>
        <v>15</v>
      </c>
      <c r="C792" s="993"/>
      <c r="D792" s="78" t="str">
        <f>AG791&amp;".2"</f>
        <v>B04.2</v>
      </c>
      <c r="E792" s="771"/>
      <c r="F792" s="22"/>
      <c r="G792" s="772"/>
      <c r="H792" s="23"/>
      <c r="I792" s="20"/>
      <c r="J792" s="22"/>
      <c r="K792" s="773"/>
      <c r="L792" s="23"/>
      <c r="M792" s="20"/>
      <c r="N792" s="22"/>
      <c r="O792" s="772"/>
      <c r="P792" s="23"/>
      <c r="Q792" s="20"/>
      <c r="R792" s="24"/>
      <c r="S792" s="772"/>
      <c r="T792" s="23"/>
      <c r="U792" s="20"/>
      <c r="V792" s="24"/>
      <c r="W792" s="772"/>
      <c r="X792" s="23"/>
      <c r="Y792" s="20"/>
      <c r="Z792" s="24"/>
      <c r="AA792" s="772"/>
      <c r="AB792" s="23"/>
      <c r="AC792" s="20"/>
      <c r="AD792" s="24"/>
      <c r="AE792" s="545" t="s">
        <v>10189</v>
      </c>
      <c r="AF792" s="23"/>
      <c r="AH792" s="190" t="str">
        <f>IF(AG792&lt;&gt;"",VLOOKUP(AG792,MAGV!$B$6:$G$172,2,0),"")</f>
        <v/>
      </c>
      <c r="AI792" s="44" t="str">
        <f t="shared" si="16"/>
        <v/>
      </c>
    </row>
    <row r="793" spans="1:35" ht="12.65" customHeight="1" x14ac:dyDescent="0.25">
      <c r="A793" s="367"/>
      <c r="B793" s="102"/>
      <c r="C793" s="990" t="s">
        <v>1</v>
      </c>
      <c r="D793" s="78" t="str">
        <f>AG791&amp;".3"</f>
        <v>B04.3</v>
      </c>
      <c r="E793" s="753"/>
      <c r="F793" s="757"/>
      <c r="G793" s="757"/>
      <c r="H793" s="774"/>
      <c r="I793" s="753"/>
      <c r="J793" s="755"/>
      <c r="K793" s="774"/>
      <c r="L793" s="758"/>
      <c r="M793" s="753"/>
      <c r="N793" s="754"/>
      <c r="O793" s="757"/>
      <c r="P793" s="758"/>
      <c r="Q793" s="753"/>
      <c r="R793" s="755"/>
      <c r="S793" s="757"/>
      <c r="T793" s="758"/>
      <c r="U793" s="753"/>
      <c r="V793" s="754"/>
      <c r="W793" s="782"/>
      <c r="X793" s="758"/>
      <c r="Y793" s="753" t="s">
        <v>4665</v>
      </c>
      <c r="Z793" s="754">
        <v>5</v>
      </c>
      <c r="AA793" s="757"/>
      <c r="AB793" s="758"/>
      <c r="AC793" s="753" t="s">
        <v>4665</v>
      </c>
      <c r="AD793" s="755">
        <v>5</v>
      </c>
      <c r="AE793" s="757"/>
      <c r="AF793" s="29"/>
      <c r="AH793" s="190" t="str">
        <f>IF(AG793&lt;&gt;"",VLOOKUP(AG793,MAGV!$B$6:$G$172,2,0),"")</f>
        <v/>
      </c>
      <c r="AI793" s="44" t="str">
        <f t="shared" si="16"/>
        <v/>
      </c>
    </row>
    <row r="794" spans="1:35" ht="9" customHeight="1" x14ac:dyDescent="0.25">
      <c r="A794" s="367"/>
      <c r="B794" s="102"/>
      <c r="C794" s="991"/>
      <c r="D794" s="78" t="str">
        <f>AG791&amp;".4"</f>
        <v>B04.4</v>
      </c>
      <c r="E794" s="20"/>
      <c r="F794" s="21"/>
      <c r="G794" s="772"/>
      <c r="H794" s="775"/>
      <c r="I794" s="20"/>
      <c r="J794" s="22"/>
      <c r="K794" s="773"/>
      <c r="L794" s="23"/>
      <c r="M794" s="20"/>
      <c r="N794" s="22"/>
      <c r="O794" s="772"/>
      <c r="P794" s="23"/>
      <c r="Q794" s="20"/>
      <c r="R794" s="24"/>
      <c r="S794" s="772"/>
      <c r="T794" s="23"/>
      <c r="U794" s="20"/>
      <c r="V794" s="24"/>
      <c r="W794" s="772"/>
      <c r="X794" s="23"/>
      <c r="Y794" s="20"/>
      <c r="Z794" s="756"/>
      <c r="AA794" s="887" t="s">
        <v>10189</v>
      </c>
      <c r="AB794" s="777"/>
      <c r="AC794" s="20"/>
      <c r="AD794" s="24"/>
      <c r="AE794" s="545" t="s">
        <v>10189</v>
      </c>
      <c r="AF794" s="29"/>
      <c r="AH794" s="190" t="str">
        <f>IF(AG794&lt;&gt;"",VLOOKUP(AG794,MAGV!$B$6:$G$172,2,0),"")</f>
        <v/>
      </c>
      <c r="AI794" s="44" t="str">
        <f t="shared" si="16"/>
        <v/>
      </c>
    </row>
    <row r="795" spans="1:35" ht="7" customHeight="1" x14ac:dyDescent="0.25">
      <c r="A795" s="367"/>
      <c r="B795" s="102"/>
      <c r="C795" s="994" t="s">
        <v>547</v>
      </c>
      <c r="D795" s="78" t="str">
        <f>AG791&amp;".5"</f>
        <v>B04.5</v>
      </c>
      <c r="E795" s="25"/>
      <c r="F795" s="26"/>
      <c r="G795" s="26"/>
      <c r="H795" s="770"/>
      <c r="I795" s="25"/>
      <c r="J795" s="28"/>
      <c r="K795" s="770"/>
      <c r="L795" s="29"/>
      <c r="M795" s="25"/>
      <c r="N795" s="28"/>
      <c r="O795" s="26"/>
      <c r="P795" s="29"/>
      <c r="Q795" s="25"/>
      <c r="R795" s="27"/>
      <c r="S795" s="26"/>
      <c r="T795" s="29"/>
      <c r="U795" s="25"/>
      <c r="V795" s="27"/>
      <c r="W795" s="26"/>
      <c r="X795" s="29"/>
      <c r="Y795" s="25"/>
      <c r="Z795" s="33"/>
      <c r="AA795" s="778"/>
      <c r="AB795" s="779"/>
      <c r="AC795" s="25"/>
      <c r="AD795" s="27"/>
      <c r="AE795" s="26"/>
      <c r="AF795" s="29"/>
      <c r="AH795" s="190" t="str">
        <f>IF(AG795&lt;&gt;"",VLOOKUP(AG795,MAGV!$B$6:$G$172,2,0),"")</f>
        <v/>
      </c>
      <c r="AI795" s="44" t="str">
        <f t="shared" si="16"/>
        <v/>
      </c>
    </row>
    <row r="796" spans="1:35" ht="7" customHeight="1" x14ac:dyDescent="0.25">
      <c r="A796" s="367"/>
      <c r="B796" s="102"/>
      <c r="C796" s="994"/>
      <c r="D796" s="78" t="str">
        <f>AG791&amp;".6"</f>
        <v>B04.6</v>
      </c>
      <c r="E796" s="25"/>
      <c r="F796" s="26"/>
      <c r="G796" s="26"/>
      <c r="H796" s="770"/>
      <c r="I796" s="25"/>
      <c r="J796" s="28"/>
      <c r="K796" s="770"/>
      <c r="L796" s="29"/>
      <c r="M796" s="25"/>
      <c r="N796" s="28"/>
      <c r="O796" s="26"/>
      <c r="P796" s="29"/>
      <c r="Q796" s="25"/>
      <c r="R796" s="27"/>
      <c r="S796" s="26"/>
      <c r="T796" s="29"/>
      <c r="U796" s="25"/>
      <c r="V796" s="27"/>
      <c r="W796" s="26"/>
      <c r="X796" s="29"/>
      <c r="Y796" s="25"/>
      <c r="Z796" s="33"/>
      <c r="AA796" s="778"/>
      <c r="AB796" s="779"/>
      <c r="AC796" s="25"/>
      <c r="AD796" s="27"/>
      <c r="AE796" s="26"/>
      <c r="AF796" s="29"/>
      <c r="AH796" s="190" t="str">
        <f>IF(AG796&lt;&gt;"",VLOOKUP(AG796,MAGV!$B$6:$G$172,2,0),"")</f>
        <v/>
      </c>
      <c r="AI796" s="44" t="str">
        <f t="shared" si="16"/>
        <v/>
      </c>
    </row>
    <row r="797" spans="1:35" ht="12.65" customHeight="1" x14ac:dyDescent="0.25">
      <c r="A797" s="368">
        <v>6</v>
      </c>
      <c r="B797" s="101" t="str">
        <f>IF(AG797&lt;&gt;"",AH797,"")</f>
        <v>Th. Đông</v>
      </c>
      <c r="C797" s="992" t="s">
        <v>0</v>
      </c>
      <c r="D797" s="79" t="str">
        <f>AG797&amp;".1"</f>
        <v>B03.1</v>
      </c>
      <c r="E797" s="15"/>
      <c r="F797" s="16"/>
      <c r="G797" s="16"/>
      <c r="H797" s="18"/>
      <c r="I797" s="15"/>
      <c r="J797" s="18"/>
      <c r="K797" s="780"/>
      <c r="L797" s="19"/>
      <c r="M797" s="15"/>
      <c r="N797" s="18"/>
      <c r="O797" s="16"/>
      <c r="P797" s="19"/>
      <c r="Q797" s="15"/>
      <c r="R797" s="17"/>
      <c r="S797" s="16"/>
      <c r="T797" s="19"/>
      <c r="U797" s="15"/>
      <c r="V797" s="18"/>
      <c r="W797" s="16"/>
      <c r="X797" s="19"/>
      <c r="Y797" s="15"/>
      <c r="Z797" s="18"/>
      <c r="AA797" s="16"/>
      <c r="AB797" s="19"/>
      <c r="AC797" s="15"/>
      <c r="AD797" s="17"/>
      <c r="AE797" s="16"/>
      <c r="AF797" s="19"/>
      <c r="AG797" s="189" t="s">
        <v>381</v>
      </c>
      <c r="AH797" s="190" t="str">
        <f>IF(AG797&lt;&gt;"",VLOOKUP(AG797,MAGV!$B$6:$G$172,2,0),"")</f>
        <v>Th. Đông</v>
      </c>
      <c r="AI797" s="44">
        <f t="shared" si="16"/>
        <v>0</v>
      </c>
    </row>
    <row r="798" spans="1:35" ht="12" customHeight="1" x14ac:dyDescent="0.25">
      <c r="A798" s="367"/>
      <c r="B798" s="104">
        <f>SUM(F797:F802,J797:J802,N797:N802,R797:R802,V797:V802,Z797:Z802,AD797:AD802)</f>
        <v>0</v>
      </c>
      <c r="C798" s="993"/>
      <c r="D798" s="78" t="str">
        <f>AG797&amp;".2"</f>
        <v>B03.2</v>
      </c>
      <c r="E798" s="771"/>
      <c r="F798" s="22"/>
      <c r="G798" s="772"/>
      <c r="H798" s="23"/>
      <c r="I798" s="20"/>
      <c r="J798" s="22"/>
      <c r="K798" s="773"/>
      <c r="L798" s="23"/>
      <c r="M798" s="20"/>
      <c r="N798" s="22"/>
      <c r="O798" s="772"/>
      <c r="P798" s="23"/>
      <c r="Q798" s="20"/>
      <c r="R798" s="24"/>
      <c r="S798" s="21"/>
      <c r="T798" s="23"/>
      <c r="U798" s="20"/>
      <c r="V798" s="24"/>
      <c r="W798" s="772"/>
      <c r="X798" s="23"/>
      <c r="Y798" s="20"/>
      <c r="Z798" s="24"/>
      <c r="AA798" s="772"/>
      <c r="AB798" s="23"/>
      <c r="AC798" s="20"/>
      <c r="AD798" s="24"/>
      <c r="AE798" s="21"/>
      <c r="AF798" s="23"/>
      <c r="AH798" s="190" t="str">
        <f>IF(AG798&lt;&gt;"",VLOOKUP(AG798,MAGV!$B$6:$G$172,2,0),"")</f>
        <v/>
      </c>
      <c r="AI798" s="44" t="str">
        <f t="shared" si="16"/>
        <v/>
      </c>
    </row>
    <row r="799" spans="1:35" ht="12.65" customHeight="1" x14ac:dyDescent="0.25">
      <c r="A799" s="367"/>
      <c r="B799" s="102"/>
      <c r="C799" s="990" t="s">
        <v>1</v>
      </c>
      <c r="D799" s="78" t="str">
        <f>AG797&amp;".3"</f>
        <v>B03.3</v>
      </c>
      <c r="E799" s="753"/>
      <c r="F799" s="757"/>
      <c r="G799" s="757"/>
      <c r="H799" s="774"/>
      <c r="I799" s="753"/>
      <c r="J799" s="755"/>
      <c r="K799" s="774"/>
      <c r="L799" s="758"/>
      <c r="M799" s="753"/>
      <c r="N799" s="754"/>
      <c r="O799" s="757"/>
      <c r="P799" s="758"/>
      <c r="Q799" s="753"/>
      <c r="R799" s="755"/>
      <c r="S799" s="757"/>
      <c r="T799" s="758"/>
      <c r="U799" s="753"/>
      <c r="V799" s="754"/>
      <c r="W799" s="757"/>
      <c r="X799" s="758"/>
      <c r="Y799" s="753"/>
      <c r="Z799" s="754"/>
      <c r="AA799" s="757"/>
      <c r="AB799" s="758"/>
      <c r="AC799" s="753"/>
      <c r="AD799" s="755"/>
      <c r="AE799" s="757"/>
      <c r="AF799" s="29"/>
      <c r="AH799" s="190" t="str">
        <f>IF(AG799&lt;&gt;"",VLOOKUP(AG799,MAGV!$B$6:$G$172,2,0),"")</f>
        <v/>
      </c>
      <c r="AI799" s="44" t="str">
        <f t="shared" si="16"/>
        <v/>
      </c>
    </row>
    <row r="800" spans="1:35" ht="12.65" customHeight="1" x14ac:dyDescent="0.25">
      <c r="A800" s="367"/>
      <c r="B800" s="102"/>
      <c r="C800" s="991"/>
      <c r="D800" s="78" t="str">
        <f>AG797&amp;".4"</f>
        <v>B03.4</v>
      </c>
      <c r="E800" s="20"/>
      <c r="F800" s="21"/>
      <c r="G800" s="772"/>
      <c r="H800" s="775"/>
      <c r="I800" s="20"/>
      <c r="J800" s="22"/>
      <c r="K800" s="773"/>
      <c r="L800" s="23"/>
      <c r="M800" s="20"/>
      <c r="N800" s="22"/>
      <c r="O800" s="772"/>
      <c r="P800" s="23"/>
      <c r="Q800" s="20"/>
      <c r="R800" s="24"/>
      <c r="S800" s="772"/>
      <c r="T800" s="23"/>
      <c r="U800" s="20"/>
      <c r="V800" s="24"/>
      <c r="W800" s="772"/>
      <c r="X800" s="23"/>
      <c r="Y800" s="20"/>
      <c r="Z800" s="756"/>
      <c r="AA800" s="776"/>
      <c r="AB800" s="777"/>
      <c r="AC800" s="20"/>
      <c r="AD800" s="24"/>
      <c r="AE800" s="772"/>
      <c r="AF800" s="29"/>
      <c r="AH800" s="190" t="str">
        <f>IF(AG800&lt;&gt;"",VLOOKUP(AG800,MAGV!$B$6:$G$172,2,0),"")</f>
        <v/>
      </c>
      <c r="AI800" s="44" t="str">
        <f t="shared" si="16"/>
        <v/>
      </c>
    </row>
    <row r="801" spans="1:35" ht="7" customHeight="1" x14ac:dyDescent="0.25">
      <c r="A801" s="367"/>
      <c r="B801" s="102"/>
      <c r="C801" s="994" t="s">
        <v>547</v>
      </c>
      <c r="D801" s="78" t="str">
        <f>AG797&amp;".5"</f>
        <v>B03.5</v>
      </c>
      <c r="E801" s="25"/>
      <c r="F801" s="26"/>
      <c r="G801" s="26"/>
      <c r="H801" s="770"/>
      <c r="I801" s="25"/>
      <c r="J801" s="28"/>
      <c r="K801" s="770"/>
      <c r="L801" s="29"/>
      <c r="M801" s="25"/>
      <c r="N801" s="28"/>
      <c r="O801" s="26"/>
      <c r="P801" s="29"/>
      <c r="Q801" s="25"/>
      <c r="R801" s="27"/>
      <c r="S801" s="783"/>
      <c r="T801" s="29"/>
      <c r="U801" s="25"/>
      <c r="V801" s="27"/>
      <c r="W801" s="26"/>
      <c r="X801" s="29"/>
      <c r="Y801" s="25"/>
      <c r="Z801" s="33"/>
      <c r="AA801" s="778"/>
      <c r="AB801" s="779"/>
      <c r="AC801" s="25"/>
      <c r="AD801" s="27"/>
      <c r="AE801" s="26"/>
      <c r="AF801" s="29"/>
      <c r="AH801" s="190" t="str">
        <f>IF(AG801&lt;&gt;"",VLOOKUP(AG801,MAGV!$B$6:$G$172,2,0),"")</f>
        <v/>
      </c>
      <c r="AI801" s="44" t="str">
        <f t="shared" si="16"/>
        <v/>
      </c>
    </row>
    <row r="802" spans="1:35" ht="7" customHeight="1" x14ac:dyDescent="0.25">
      <c r="A802" s="367"/>
      <c r="B802" s="102"/>
      <c r="C802" s="994"/>
      <c r="D802" s="78" t="str">
        <f>AG797&amp;".6"</f>
        <v>B03.6</v>
      </c>
      <c r="E802" s="25"/>
      <c r="F802" s="26"/>
      <c r="G802" s="783"/>
      <c r="H802" s="770"/>
      <c r="I802" s="25"/>
      <c r="J802" s="28"/>
      <c r="K802" s="784"/>
      <c r="L802" s="29"/>
      <c r="M802" s="25"/>
      <c r="N802" s="28"/>
      <c r="O802" s="783"/>
      <c r="P802" s="29"/>
      <c r="Q802" s="25"/>
      <c r="R802" s="27"/>
      <c r="S802" s="783"/>
      <c r="T802" s="29"/>
      <c r="U802" s="25"/>
      <c r="V802" s="27"/>
      <c r="W802" s="783"/>
      <c r="X802" s="29"/>
      <c r="Y802" s="25"/>
      <c r="Z802" s="33"/>
      <c r="AA802" s="778"/>
      <c r="AB802" s="779"/>
      <c r="AC802" s="25"/>
      <c r="AD802" s="27"/>
      <c r="AE802" s="26"/>
      <c r="AF802" s="29"/>
      <c r="AH802" s="190" t="str">
        <f>IF(AG802&lt;&gt;"",VLOOKUP(AG802,MAGV!$B$6:$G$172,2,0),"")</f>
        <v/>
      </c>
      <c r="AI802" s="44" t="str">
        <f t="shared" si="16"/>
        <v/>
      </c>
    </row>
    <row r="803" spans="1:35" ht="12.65" customHeight="1" x14ac:dyDescent="0.25">
      <c r="A803" s="368">
        <v>7</v>
      </c>
      <c r="B803" s="101" t="str">
        <f>IF(AG803&lt;&gt;"",AH803,"")</f>
        <v>Th.V.Dũng</v>
      </c>
      <c r="C803" s="992" t="s">
        <v>0</v>
      </c>
      <c r="D803" s="79" t="str">
        <f>AG803&amp;".1"</f>
        <v>B05.1</v>
      </c>
      <c r="E803" s="15"/>
      <c r="F803" s="16"/>
      <c r="G803" s="16"/>
      <c r="H803" s="18"/>
      <c r="I803" s="15"/>
      <c r="J803" s="18"/>
      <c r="K803" s="780"/>
      <c r="L803" s="19"/>
      <c r="M803" s="15"/>
      <c r="N803" s="18"/>
      <c r="O803" s="16"/>
      <c r="P803" s="19"/>
      <c r="Q803" s="15"/>
      <c r="R803" s="17"/>
      <c r="S803" s="16"/>
      <c r="T803" s="19"/>
      <c r="U803" s="15"/>
      <c r="V803" s="18"/>
      <c r="W803" s="16"/>
      <c r="X803" s="19"/>
      <c r="Y803" s="15"/>
      <c r="Z803" s="18"/>
      <c r="AA803" s="16"/>
      <c r="AB803" s="19"/>
      <c r="AC803" s="15"/>
      <c r="AD803" s="17"/>
      <c r="AE803" s="16"/>
      <c r="AF803" s="19"/>
      <c r="AG803" s="189" t="s">
        <v>357</v>
      </c>
      <c r="AH803" s="190" t="str">
        <f>IF(AG803&lt;&gt;"",VLOOKUP(AG803,MAGV!$B$6:$G$172,2,0),"")</f>
        <v>Th.V.Dũng</v>
      </c>
      <c r="AI803" s="44">
        <f t="shared" si="16"/>
        <v>0</v>
      </c>
    </row>
    <row r="804" spans="1:35" ht="12" customHeight="1" x14ac:dyDescent="0.25">
      <c r="A804" s="367"/>
      <c r="B804" s="104">
        <f>SUM(F803:F808,J803:J808,N803:N808,R803:R808,V803:V808,Z803:Z808,AD803:AD808)</f>
        <v>0</v>
      </c>
      <c r="C804" s="993"/>
      <c r="D804" s="78" t="str">
        <f>AG803&amp;".2"</f>
        <v>B05.2</v>
      </c>
      <c r="E804" s="771"/>
      <c r="F804" s="22"/>
      <c r="G804" s="772"/>
      <c r="H804" s="23"/>
      <c r="I804" s="20"/>
      <c r="J804" s="22"/>
      <c r="K804" s="773"/>
      <c r="L804" s="23"/>
      <c r="M804" s="20"/>
      <c r="N804" s="22"/>
      <c r="O804" s="772"/>
      <c r="P804" s="23"/>
      <c r="Q804" s="20"/>
      <c r="R804" s="24"/>
      <c r="S804" s="772"/>
      <c r="T804" s="23"/>
      <c r="U804" s="20"/>
      <c r="V804" s="24"/>
      <c r="W804" s="772"/>
      <c r="X804" s="23"/>
      <c r="Y804" s="20"/>
      <c r="Z804" s="24"/>
      <c r="AA804" s="772"/>
      <c r="AB804" s="23"/>
      <c r="AC804" s="20"/>
      <c r="AD804" s="24"/>
      <c r="AE804" s="21"/>
      <c r="AF804" s="23"/>
      <c r="AH804" s="190" t="str">
        <f>IF(AG804&lt;&gt;"",VLOOKUP(AG804,MAGV!$B$6:$G$172,2,0),"")</f>
        <v/>
      </c>
      <c r="AI804" s="44" t="str">
        <f t="shared" si="16"/>
        <v/>
      </c>
    </row>
    <row r="805" spans="1:35" ht="12.65" customHeight="1" x14ac:dyDescent="0.25">
      <c r="A805" s="367"/>
      <c r="B805" s="102"/>
      <c r="C805" s="990" t="s">
        <v>1</v>
      </c>
      <c r="D805" s="78" t="str">
        <f>AG803&amp;".3"</f>
        <v>B05.3</v>
      </c>
      <c r="E805" s="753"/>
      <c r="F805" s="757"/>
      <c r="G805" s="757"/>
      <c r="H805" s="774"/>
      <c r="I805" s="753"/>
      <c r="J805" s="755"/>
      <c r="K805" s="774"/>
      <c r="L805" s="758"/>
      <c r="M805" s="753"/>
      <c r="N805" s="754"/>
      <c r="O805" s="757"/>
      <c r="P805" s="758"/>
      <c r="Q805" s="753"/>
      <c r="R805" s="755"/>
      <c r="S805" s="757"/>
      <c r="T805" s="758"/>
      <c r="U805" s="753"/>
      <c r="V805" s="754"/>
      <c r="W805" s="782"/>
      <c r="X805" s="758"/>
      <c r="Y805" s="753"/>
      <c r="Z805" s="754"/>
      <c r="AA805" s="757"/>
      <c r="AB805" s="758"/>
      <c r="AC805" s="753"/>
      <c r="AD805" s="755"/>
      <c r="AE805" s="757"/>
      <c r="AF805" s="29"/>
      <c r="AH805" s="190" t="str">
        <f>IF(AG805&lt;&gt;"",VLOOKUP(AG805,MAGV!$B$6:$G$172,2,0),"")</f>
        <v/>
      </c>
      <c r="AI805" s="44" t="str">
        <f t="shared" si="16"/>
        <v/>
      </c>
    </row>
    <row r="806" spans="1:35" ht="12.65" customHeight="1" x14ac:dyDescent="0.25">
      <c r="A806" s="367"/>
      <c r="B806" s="102"/>
      <c r="C806" s="991"/>
      <c r="D806" s="78" t="str">
        <f>AG803&amp;".4"</f>
        <v>B05.4</v>
      </c>
      <c r="E806" s="20"/>
      <c r="F806" s="21"/>
      <c r="G806" s="772"/>
      <c r="H806" s="775"/>
      <c r="I806" s="20"/>
      <c r="J806" s="22"/>
      <c r="K806" s="773"/>
      <c r="L806" s="23"/>
      <c r="M806" s="20"/>
      <c r="N806" s="22"/>
      <c r="O806" s="772"/>
      <c r="P806" s="23"/>
      <c r="Q806" s="20"/>
      <c r="R806" s="24"/>
      <c r="S806" s="772"/>
      <c r="T806" s="23"/>
      <c r="U806" s="20"/>
      <c r="V806" s="24"/>
      <c r="W806" s="772"/>
      <c r="X806" s="23"/>
      <c r="Y806" s="20"/>
      <c r="Z806" s="756"/>
      <c r="AA806" s="776"/>
      <c r="AB806" s="777"/>
      <c r="AC806" s="20"/>
      <c r="AD806" s="24"/>
      <c r="AE806" s="772"/>
      <c r="AF806" s="29"/>
      <c r="AH806" s="190" t="str">
        <f>IF(AG806&lt;&gt;"",VLOOKUP(AG806,MAGV!$B$6:$G$172,2,0),"")</f>
        <v/>
      </c>
      <c r="AI806" s="44" t="str">
        <f t="shared" si="16"/>
        <v/>
      </c>
    </row>
    <row r="807" spans="1:35" ht="7" customHeight="1" x14ac:dyDescent="0.25">
      <c r="A807" s="367"/>
      <c r="B807" s="102"/>
      <c r="C807" s="994" t="s">
        <v>547</v>
      </c>
      <c r="D807" s="78" t="str">
        <f>AG803&amp;".5"</f>
        <v>B05.5</v>
      </c>
      <c r="E807" s="25"/>
      <c r="F807" s="26"/>
      <c r="G807" s="26"/>
      <c r="H807" s="770"/>
      <c r="I807" s="25"/>
      <c r="J807" s="28"/>
      <c r="K807" s="770"/>
      <c r="L807" s="29"/>
      <c r="M807" s="25"/>
      <c r="N807" s="28"/>
      <c r="O807" s="26"/>
      <c r="P807" s="29"/>
      <c r="Q807" s="25"/>
      <c r="R807" s="27"/>
      <c r="S807" s="26"/>
      <c r="T807" s="29"/>
      <c r="U807" s="25"/>
      <c r="V807" s="27"/>
      <c r="W807" s="26"/>
      <c r="X807" s="29"/>
      <c r="Y807" s="25"/>
      <c r="Z807" s="33"/>
      <c r="AA807" s="778"/>
      <c r="AB807" s="779"/>
      <c r="AC807" s="25"/>
      <c r="AD807" s="27"/>
      <c r="AE807" s="26"/>
      <c r="AF807" s="29"/>
      <c r="AH807" s="190" t="str">
        <f>IF(AG807&lt;&gt;"",VLOOKUP(AG807,MAGV!$B$6:$G$172,2,0),"")</f>
        <v/>
      </c>
      <c r="AI807" s="44" t="str">
        <f t="shared" si="16"/>
        <v/>
      </c>
    </row>
    <row r="808" spans="1:35" ht="7" customHeight="1" x14ac:dyDescent="0.25">
      <c r="A808" s="367"/>
      <c r="B808" s="102"/>
      <c r="C808" s="994"/>
      <c r="D808" s="78" t="str">
        <f>AG803&amp;".6"</f>
        <v>B05.6</v>
      </c>
      <c r="E808" s="25"/>
      <c r="F808" s="26"/>
      <c r="G808" s="26"/>
      <c r="H808" s="770"/>
      <c r="I808" s="25"/>
      <c r="J808" s="28"/>
      <c r="K808" s="770"/>
      <c r="L808" s="29"/>
      <c r="M808" s="25"/>
      <c r="N808" s="28"/>
      <c r="O808" s="26"/>
      <c r="P808" s="29"/>
      <c r="Q808" s="25"/>
      <c r="R808" s="27"/>
      <c r="S808" s="26"/>
      <c r="T808" s="29"/>
      <c r="U808" s="25"/>
      <c r="V808" s="27"/>
      <c r="W808" s="26"/>
      <c r="X808" s="29"/>
      <c r="Y808" s="25"/>
      <c r="Z808" s="33"/>
      <c r="AA808" s="778"/>
      <c r="AB808" s="779"/>
      <c r="AC808" s="25"/>
      <c r="AD808" s="27"/>
      <c r="AE808" s="26"/>
      <c r="AF808" s="29"/>
      <c r="AH808" s="190" t="str">
        <f>IF(AG808&lt;&gt;"",VLOOKUP(AG808,MAGV!$B$6:$G$172,2,0),"")</f>
        <v/>
      </c>
      <c r="AI808" s="44" t="str">
        <f t="shared" si="16"/>
        <v/>
      </c>
    </row>
    <row r="809" spans="1:35" ht="12.65" customHeight="1" x14ac:dyDescent="0.25">
      <c r="A809" s="368">
        <v>8</v>
      </c>
      <c r="B809" s="101" t="str">
        <f>IF(AG809&lt;&gt;"",AH809,"")</f>
        <v>Th.Giang</v>
      </c>
      <c r="C809" s="992" t="s">
        <v>0</v>
      </c>
      <c r="D809" s="79" t="str">
        <f>AG809&amp;".1"</f>
        <v>B39.1</v>
      </c>
      <c r="E809" s="15"/>
      <c r="F809" s="16"/>
      <c r="G809" s="16"/>
      <c r="H809" s="18"/>
      <c r="I809" s="15"/>
      <c r="J809" s="18"/>
      <c r="K809" s="780"/>
      <c r="L809" s="19"/>
      <c r="M809" s="15"/>
      <c r="N809" s="18"/>
      <c r="O809" s="16"/>
      <c r="P809" s="19"/>
      <c r="Q809" s="15"/>
      <c r="R809" s="17"/>
      <c r="S809" s="16"/>
      <c r="T809" s="19"/>
      <c r="U809" s="15"/>
      <c r="V809" s="18"/>
      <c r="W809" s="16"/>
      <c r="X809" s="19"/>
      <c r="Y809" s="15"/>
      <c r="Z809" s="18"/>
      <c r="AA809" s="16"/>
      <c r="AB809" s="19"/>
      <c r="AC809" s="15"/>
      <c r="AD809" s="17"/>
      <c r="AE809" s="16"/>
      <c r="AF809" s="19"/>
      <c r="AG809" s="189" t="s">
        <v>5623</v>
      </c>
      <c r="AH809" s="190" t="str">
        <f>IF(AG809&lt;&gt;"",VLOOKUP(AG809,MAGV!$B$6:$G$172,2,0),"")</f>
        <v>Th.Giang</v>
      </c>
      <c r="AI809" s="44">
        <f t="shared" si="16"/>
        <v>0</v>
      </c>
    </row>
    <row r="810" spans="1:35" ht="12" customHeight="1" x14ac:dyDescent="0.25">
      <c r="A810" s="367"/>
      <c r="B810" s="104">
        <f>SUM(F809:F814,J809:J814,N809:N814,R809:R814,V809:V814,Z809:Z814,AD809:AD814)</f>
        <v>0</v>
      </c>
      <c r="C810" s="993"/>
      <c r="D810" s="78" t="str">
        <f>AG809&amp;".2"</f>
        <v>B39.2</v>
      </c>
      <c r="E810" s="771"/>
      <c r="F810" s="22"/>
      <c r="G810" s="772"/>
      <c r="H810" s="23"/>
      <c r="I810" s="20"/>
      <c r="J810" s="22"/>
      <c r="K810" s="773"/>
      <c r="L810" s="23"/>
      <c r="M810" s="20"/>
      <c r="N810" s="22"/>
      <c r="O810" s="772"/>
      <c r="P810" s="23"/>
      <c r="Q810" s="20"/>
      <c r="R810" s="24"/>
      <c r="S810" s="772"/>
      <c r="T810" s="23"/>
      <c r="U810" s="20"/>
      <c r="V810" s="24"/>
      <c r="W810" s="772"/>
      <c r="X810" s="23"/>
      <c r="Y810" s="20"/>
      <c r="Z810" s="24"/>
      <c r="AA810" s="772"/>
      <c r="AB810" s="23"/>
      <c r="AC810" s="20"/>
      <c r="AD810" s="24"/>
      <c r="AE810" s="772"/>
      <c r="AF810" s="23"/>
      <c r="AH810" s="190" t="str">
        <f>IF(AG810&lt;&gt;"",VLOOKUP(AG810,MAGV!$B$6:$G$172,2,0),"")</f>
        <v/>
      </c>
      <c r="AI810" s="44" t="str">
        <f t="shared" si="16"/>
        <v/>
      </c>
    </row>
    <row r="811" spans="1:35" ht="12.65" customHeight="1" x14ac:dyDescent="0.25">
      <c r="A811" s="367"/>
      <c r="B811" s="102"/>
      <c r="C811" s="990" t="s">
        <v>1</v>
      </c>
      <c r="D811" s="78" t="str">
        <f>AG809&amp;".3"</f>
        <v>B39.3</v>
      </c>
      <c r="E811" s="753"/>
      <c r="F811" s="757"/>
      <c r="G811" s="757"/>
      <c r="H811" s="774"/>
      <c r="I811" s="753"/>
      <c r="J811" s="755"/>
      <c r="K811" s="774"/>
      <c r="L811" s="758"/>
      <c r="M811" s="753"/>
      <c r="N811" s="754"/>
      <c r="O811" s="757"/>
      <c r="P811" s="758"/>
      <c r="Q811" s="753"/>
      <c r="R811" s="755"/>
      <c r="S811" s="757"/>
      <c r="T811" s="758"/>
      <c r="U811" s="753"/>
      <c r="V811" s="754"/>
      <c r="W811" s="757"/>
      <c r="X811" s="758"/>
      <c r="Y811" s="753"/>
      <c r="Z811" s="754"/>
      <c r="AA811" s="757"/>
      <c r="AB811" s="758"/>
      <c r="AC811" s="753"/>
      <c r="AD811" s="755"/>
      <c r="AE811" s="757"/>
      <c r="AF811" s="29"/>
      <c r="AH811" s="190" t="str">
        <f>IF(AG811&lt;&gt;"",VLOOKUP(AG811,MAGV!$B$6:$G$172,2,0),"")</f>
        <v/>
      </c>
      <c r="AI811" s="44" t="str">
        <f t="shared" si="16"/>
        <v/>
      </c>
    </row>
    <row r="812" spans="1:35" ht="12.65" customHeight="1" x14ac:dyDescent="0.25">
      <c r="A812" s="367"/>
      <c r="B812" s="102"/>
      <c r="C812" s="991"/>
      <c r="D812" s="78" t="str">
        <f>AG809&amp;".4"</f>
        <v>B39.4</v>
      </c>
      <c r="E812" s="20"/>
      <c r="F812" s="21"/>
      <c r="G812" s="772"/>
      <c r="H812" s="775"/>
      <c r="I812" s="20"/>
      <c r="J812" s="22"/>
      <c r="K812" s="773"/>
      <c r="L812" s="23"/>
      <c r="M812" s="20"/>
      <c r="N812" s="22"/>
      <c r="O812" s="772"/>
      <c r="P812" s="23"/>
      <c r="Q812" s="20"/>
      <c r="R812" s="24"/>
      <c r="S812" s="772"/>
      <c r="T812" s="23"/>
      <c r="U812" s="20"/>
      <c r="V812" s="24"/>
      <c r="W812" s="772"/>
      <c r="X812" s="23"/>
      <c r="Y812" s="20"/>
      <c r="Z812" s="756"/>
      <c r="AA812" s="776"/>
      <c r="AB812" s="777"/>
      <c r="AC812" s="20"/>
      <c r="AD812" s="24"/>
      <c r="AE812" s="772"/>
      <c r="AF812" s="29"/>
      <c r="AH812" s="190" t="str">
        <f>IF(AG812&lt;&gt;"",VLOOKUP(AG812,MAGV!$B$6:$G$172,2,0),"")</f>
        <v/>
      </c>
      <c r="AI812" s="44" t="str">
        <f t="shared" si="16"/>
        <v/>
      </c>
    </row>
    <row r="813" spans="1:35" ht="7" customHeight="1" x14ac:dyDescent="0.25">
      <c r="A813" s="367"/>
      <c r="B813" s="102"/>
      <c r="C813" s="994" t="s">
        <v>547</v>
      </c>
      <c r="D813" s="78" t="str">
        <f>AG809&amp;".5"</f>
        <v>B39.5</v>
      </c>
      <c r="E813" s="25"/>
      <c r="F813" s="26"/>
      <c r="G813" s="26"/>
      <c r="H813" s="770"/>
      <c r="I813" s="25"/>
      <c r="J813" s="28"/>
      <c r="K813" s="770"/>
      <c r="L813" s="29"/>
      <c r="M813" s="25"/>
      <c r="N813" s="28"/>
      <c r="O813" s="26"/>
      <c r="P813" s="29"/>
      <c r="Q813" s="25"/>
      <c r="R813" s="27"/>
      <c r="S813" s="783"/>
      <c r="T813" s="29"/>
      <c r="U813" s="25"/>
      <c r="V813" s="27"/>
      <c r="W813" s="26"/>
      <c r="X813" s="29"/>
      <c r="Y813" s="25"/>
      <c r="Z813" s="33"/>
      <c r="AA813" s="778"/>
      <c r="AB813" s="779"/>
      <c r="AC813" s="25"/>
      <c r="AD813" s="27"/>
      <c r="AE813" s="26"/>
      <c r="AF813" s="29"/>
      <c r="AH813" s="190" t="str">
        <f>IF(AG813&lt;&gt;"",VLOOKUP(AG813,MAGV!$B$6:$G$172,2,0),"")</f>
        <v/>
      </c>
      <c r="AI813" s="44" t="str">
        <f t="shared" si="16"/>
        <v/>
      </c>
    </row>
    <row r="814" spans="1:35" ht="7" customHeight="1" x14ac:dyDescent="0.25">
      <c r="A814" s="367"/>
      <c r="B814" s="102"/>
      <c r="C814" s="994"/>
      <c r="D814" s="78" t="str">
        <f>AG809&amp;".6"</f>
        <v>B39.6</v>
      </c>
      <c r="E814" s="25"/>
      <c r="F814" s="26"/>
      <c r="G814" s="26"/>
      <c r="H814" s="770"/>
      <c r="I814" s="25"/>
      <c r="J814" s="28"/>
      <c r="K814" s="770"/>
      <c r="L814" s="29"/>
      <c r="M814" s="25"/>
      <c r="N814" s="28"/>
      <c r="O814" s="26"/>
      <c r="P814" s="29"/>
      <c r="Q814" s="25"/>
      <c r="R814" s="27"/>
      <c r="S814" s="26"/>
      <c r="T814" s="29"/>
      <c r="U814" s="25"/>
      <c r="V814" s="27"/>
      <c r="W814" s="26"/>
      <c r="X814" s="29"/>
      <c r="Y814" s="25"/>
      <c r="Z814" s="33"/>
      <c r="AA814" s="778"/>
      <c r="AB814" s="779"/>
      <c r="AC814" s="25"/>
      <c r="AD814" s="27"/>
      <c r="AE814" s="26"/>
      <c r="AF814" s="29"/>
      <c r="AH814" s="190" t="str">
        <f>IF(AG814&lt;&gt;"",VLOOKUP(AG814,MAGV!$B$6:$G$172,2,0),"")</f>
        <v/>
      </c>
      <c r="AI814" s="44" t="str">
        <f t="shared" si="16"/>
        <v/>
      </c>
    </row>
    <row r="815" spans="1:35" ht="12.65" customHeight="1" x14ac:dyDescent="0.25">
      <c r="A815" s="368">
        <v>9</v>
      </c>
      <c r="B815" s="101" t="s">
        <v>194</v>
      </c>
      <c r="C815" s="992" t="s">
        <v>0</v>
      </c>
      <c r="D815" s="79" t="str">
        <f>AG815&amp;".1"</f>
        <v>B08.1</v>
      </c>
      <c r="E815" s="15"/>
      <c r="F815" s="16"/>
      <c r="G815" s="16"/>
      <c r="H815" s="18"/>
      <c r="I815" s="15"/>
      <c r="J815" s="18"/>
      <c r="K815" s="780"/>
      <c r="L815" s="19"/>
      <c r="M815" s="15"/>
      <c r="N815" s="18"/>
      <c r="O815" s="16"/>
      <c r="P815" s="19"/>
      <c r="Q815" s="15"/>
      <c r="R815" s="17"/>
      <c r="S815" s="16"/>
      <c r="T815" s="19"/>
      <c r="U815" s="15"/>
      <c r="V815" s="18"/>
      <c r="W815" s="16"/>
      <c r="X815" s="19"/>
      <c r="Y815" s="15"/>
      <c r="Z815" s="18"/>
      <c r="AA815" s="16"/>
      <c r="AB815" s="19"/>
      <c r="AC815" s="15"/>
      <c r="AD815" s="17"/>
      <c r="AE815" s="16"/>
      <c r="AF815" s="19"/>
      <c r="AG815" s="189" t="s">
        <v>8395</v>
      </c>
      <c r="AH815" s="190" t="str">
        <f>IF(AG815&lt;&gt;"",VLOOKUP(AG815,MAGV!$B$6:$G$172,2,0),"")</f>
        <v>C.Hạnh</v>
      </c>
      <c r="AI815" s="44">
        <f t="shared" si="16"/>
        <v>0</v>
      </c>
    </row>
    <row r="816" spans="1:35" ht="12" customHeight="1" x14ac:dyDescent="0.25">
      <c r="A816" s="367"/>
      <c r="B816" s="104">
        <f>SUM(F815:F820,J815:J820,N815:N820,R815:R820,V815:V820,Z815:Z820,AD815:AD820)</f>
        <v>0</v>
      </c>
      <c r="C816" s="993"/>
      <c r="D816" s="78" t="str">
        <f>AG815&amp;".2"</f>
        <v>B08.2</v>
      </c>
      <c r="E816" s="771"/>
      <c r="F816" s="22"/>
      <c r="G816" s="772"/>
      <c r="H816" s="23"/>
      <c r="I816" s="20"/>
      <c r="J816" s="22"/>
      <c r="K816" s="773"/>
      <c r="L816" s="23"/>
      <c r="M816" s="20"/>
      <c r="N816" s="22"/>
      <c r="O816" s="772"/>
      <c r="P816" s="23"/>
      <c r="Q816" s="20"/>
      <c r="R816" s="24"/>
      <c r="S816" s="772"/>
      <c r="T816" s="23"/>
      <c r="U816" s="20"/>
      <c r="V816" s="24"/>
      <c r="W816" s="772"/>
      <c r="X816" s="23"/>
      <c r="Y816" s="20"/>
      <c r="Z816" s="24"/>
      <c r="AA816" s="772"/>
      <c r="AB816" s="23"/>
      <c r="AC816" s="20"/>
      <c r="AD816" s="24"/>
      <c r="AE816" s="772"/>
      <c r="AF816" s="23"/>
      <c r="AH816" s="190" t="str">
        <f>IF(AG816&lt;&gt;"",VLOOKUP(AG816,MAGV!$B$6:$G$172,2,0),"")</f>
        <v/>
      </c>
      <c r="AI816" s="44" t="str">
        <f t="shared" si="16"/>
        <v/>
      </c>
    </row>
    <row r="817" spans="1:35" ht="12.65" customHeight="1" x14ac:dyDescent="0.25">
      <c r="A817" s="367"/>
      <c r="B817" s="102"/>
      <c r="C817" s="990" t="s">
        <v>1</v>
      </c>
      <c r="D817" s="78" t="str">
        <f>AG815&amp;".3"</f>
        <v>B08.3</v>
      </c>
      <c r="E817" s="753"/>
      <c r="F817" s="757"/>
      <c r="G817" s="757"/>
      <c r="H817" s="774"/>
      <c r="I817" s="753"/>
      <c r="J817" s="755"/>
      <c r="K817" s="774"/>
      <c r="L817" s="758"/>
      <c r="M817" s="753"/>
      <c r="N817" s="754"/>
      <c r="O817" s="757"/>
      <c r="P817" s="758"/>
      <c r="Q817" s="753"/>
      <c r="R817" s="755"/>
      <c r="S817" s="757"/>
      <c r="T817" s="758"/>
      <c r="U817" s="753"/>
      <c r="V817" s="754"/>
      <c r="W817" s="782"/>
      <c r="X817" s="758"/>
      <c r="Y817" s="753"/>
      <c r="Z817" s="754"/>
      <c r="AA817" s="757"/>
      <c r="AB817" s="758"/>
      <c r="AC817" s="753"/>
      <c r="AD817" s="755"/>
      <c r="AE817" s="757"/>
      <c r="AF817" s="29"/>
      <c r="AH817" s="190" t="str">
        <f>IF(AG817&lt;&gt;"",VLOOKUP(AG817,MAGV!$B$6:$G$172,2,0),"")</f>
        <v/>
      </c>
      <c r="AI817" s="44" t="str">
        <f t="shared" si="16"/>
        <v/>
      </c>
    </row>
    <row r="818" spans="1:35" ht="12.65" customHeight="1" x14ac:dyDescent="0.25">
      <c r="A818" s="367"/>
      <c r="B818" s="102"/>
      <c r="C818" s="991"/>
      <c r="D818" s="78" t="str">
        <f>AG815&amp;".4"</f>
        <v>B08.4</v>
      </c>
      <c r="E818" s="20"/>
      <c r="F818" s="21"/>
      <c r="G818" s="772"/>
      <c r="H818" s="775"/>
      <c r="I818" s="20"/>
      <c r="J818" s="22"/>
      <c r="K818" s="773"/>
      <c r="L818" s="23"/>
      <c r="M818" s="20"/>
      <c r="N818" s="22"/>
      <c r="O818" s="772"/>
      <c r="P818" s="23"/>
      <c r="Q818" s="20"/>
      <c r="R818" s="24"/>
      <c r="S818" s="772"/>
      <c r="T818" s="23"/>
      <c r="U818" s="20"/>
      <c r="V818" s="24"/>
      <c r="W818" s="772"/>
      <c r="X818" s="23"/>
      <c r="Y818" s="20"/>
      <c r="Z818" s="756"/>
      <c r="AA818" s="776"/>
      <c r="AB818" s="777"/>
      <c r="AC818" s="20"/>
      <c r="AD818" s="24"/>
      <c r="AE818" s="772"/>
      <c r="AF818" s="29"/>
      <c r="AH818" s="190" t="str">
        <f>IF(AG818&lt;&gt;"",VLOOKUP(AG818,MAGV!$B$6:$G$172,2,0),"")</f>
        <v/>
      </c>
      <c r="AI818" s="44" t="str">
        <f t="shared" si="16"/>
        <v/>
      </c>
    </row>
    <row r="819" spans="1:35" ht="7" customHeight="1" x14ac:dyDescent="0.25">
      <c r="A819" s="367"/>
      <c r="B819" s="102"/>
      <c r="C819" s="994" t="s">
        <v>547</v>
      </c>
      <c r="D819" s="78" t="str">
        <f>AG815&amp;".5"</f>
        <v>B08.5</v>
      </c>
      <c r="E819" s="25"/>
      <c r="F819" s="26"/>
      <c r="G819" s="26"/>
      <c r="H819" s="770"/>
      <c r="I819" s="25"/>
      <c r="J819" s="28"/>
      <c r="K819" s="770"/>
      <c r="L819" s="29"/>
      <c r="M819" s="25"/>
      <c r="N819" s="28"/>
      <c r="O819" s="26"/>
      <c r="P819" s="29"/>
      <c r="Q819" s="25"/>
      <c r="R819" s="27"/>
      <c r="S819" s="26"/>
      <c r="T819" s="29"/>
      <c r="U819" s="25"/>
      <c r="V819" s="27"/>
      <c r="W819" s="26"/>
      <c r="X819" s="29"/>
      <c r="Y819" s="25"/>
      <c r="Z819" s="33"/>
      <c r="AA819" s="778"/>
      <c r="AB819" s="779"/>
      <c r="AC819" s="25"/>
      <c r="AD819" s="27"/>
      <c r="AE819" s="26"/>
      <c r="AF819" s="29"/>
      <c r="AH819" s="190" t="str">
        <f>IF(AG819&lt;&gt;"",VLOOKUP(AG819,MAGV!$B$6:$G$172,2,0),"")</f>
        <v/>
      </c>
      <c r="AI819" s="44" t="str">
        <f t="shared" si="16"/>
        <v/>
      </c>
    </row>
    <row r="820" spans="1:35" ht="7" customHeight="1" x14ac:dyDescent="0.25">
      <c r="A820" s="369"/>
      <c r="B820" s="103"/>
      <c r="C820" s="995"/>
      <c r="D820" s="78" t="str">
        <f>AG815&amp;".6"</f>
        <v>B08.6</v>
      </c>
      <c r="E820" s="40"/>
      <c r="F820" s="350"/>
      <c r="G820" s="350"/>
      <c r="H820" s="785"/>
      <c r="I820" s="40"/>
      <c r="J820" s="42"/>
      <c r="K820" s="785"/>
      <c r="L820" s="349"/>
      <c r="M820" s="40"/>
      <c r="N820" s="42"/>
      <c r="O820" s="350"/>
      <c r="P820" s="349"/>
      <c r="Q820" s="40"/>
      <c r="R820" s="41"/>
      <c r="S820" s="759"/>
      <c r="T820" s="349"/>
      <c r="U820" s="40"/>
      <c r="V820" s="41"/>
      <c r="W820" s="759"/>
      <c r="X820" s="349"/>
      <c r="Y820" s="40"/>
      <c r="Z820" s="43"/>
      <c r="AA820" s="787"/>
      <c r="AB820" s="788"/>
      <c r="AC820" s="40"/>
      <c r="AD820" s="41"/>
      <c r="AE820" s="350"/>
      <c r="AF820" s="29"/>
      <c r="AH820" s="190" t="str">
        <f>IF(AG820&lt;&gt;"",VLOOKUP(AG820,MAGV!$B$6:$G$172,2,0),"")</f>
        <v/>
      </c>
      <c r="AI820" s="44" t="str">
        <f t="shared" si="16"/>
        <v/>
      </c>
    </row>
    <row r="821" spans="1:35" ht="12.65" customHeight="1" x14ac:dyDescent="0.25">
      <c r="A821" s="368">
        <v>11</v>
      </c>
      <c r="B821" s="101" t="str">
        <f>IF(AG821&lt;&gt;"",AH821,"")</f>
        <v>Th.Hoan</v>
      </c>
      <c r="C821" s="992" t="s">
        <v>0</v>
      </c>
      <c r="D821" s="79" t="str">
        <f>AG821&amp;".1"</f>
        <v>B18.1</v>
      </c>
      <c r="E821" s="15"/>
      <c r="F821" s="16"/>
      <c r="G821" s="16"/>
      <c r="H821" s="18"/>
      <c r="I821" s="15"/>
      <c r="J821" s="18"/>
      <c r="K821" s="780"/>
      <c r="L821" s="19"/>
      <c r="M821" s="15"/>
      <c r="N821" s="18"/>
      <c r="O821" s="16"/>
      <c r="P821" s="19"/>
      <c r="Q821" s="15"/>
      <c r="R821" s="17"/>
      <c r="S821" s="16"/>
      <c r="T821" s="19"/>
      <c r="U821" s="15"/>
      <c r="V821" s="18"/>
      <c r="W821" s="16"/>
      <c r="X821" s="19"/>
      <c r="Y821" s="15"/>
      <c r="Z821" s="18"/>
      <c r="AA821" s="16"/>
      <c r="AB821" s="19"/>
      <c r="AC821" s="15"/>
      <c r="AD821" s="17"/>
      <c r="AE821" s="16"/>
      <c r="AF821" s="19"/>
      <c r="AG821" s="53" t="s">
        <v>361</v>
      </c>
      <c r="AH821" s="190" t="str">
        <f>IF(AG821&lt;&gt;"",VLOOKUP(AG821,MAGV!$B$6:$G$172,2,0),"")</f>
        <v>Th.Hoan</v>
      </c>
      <c r="AI821" s="44">
        <f t="shared" si="16"/>
        <v>0</v>
      </c>
    </row>
    <row r="822" spans="1:35" ht="12" customHeight="1" x14ac:dyDescent="0.25">
      <c r="A822" s="367"/>
      <c r="B822" s="104">
        <f>SUM(F821:F826,J821:J826,N821:N826,R821:R826,V821:V826,Z821:Z826,AD821:AD826)</f>
        <v>0</v>
      </c>
      <c r="C822" s="993"/>
      <c r="D822" s="78" t="str">
        <f>AG821&amp;".2"</f>
        <v>B18.2</v>
      </c>
      <c r="E822" s="771"/>
      <c r="F822" s="22"/>
      <c r="G822" s="21"/>
      <c r="H822" s="23"/>
      <c r="I822" s="20"/>
      <c r="J822" s="22"/>
      <c r="K822" s="775"/>
      <c r="L822" s="23"/>
      <c r="M822" s="20"/>
      <c r="N822" s="22"/>
      <c r="O822" s="21"/>
      <c r="P822" s="23"/>
      <c r="Q822" s="20"/>
      <c r="R822" s="24"/>
      <c r="S822" s="21"/>
      <c r="T822" s="23"/>
      <c r="U822" s="20"/>
      <c r="V822" s="24"/>
      <c r="W822" s="21"/>
      <c r="X822" s="23"/>
      <c r="Y822" s="20"/>
      <c r="Z822" s="24"/>
      <c r="AA822" s="21"/>
      <c r="AB822" s="23"/>
      <c r="AC822" s="20"/>
      <c r="AD822" s="24"/>
      <c r="AE822" s="21"/>
      <c r="AF822" s="23"/>
      <c r="AH822" s="190" t="str">
        <f>IF(AG822&lt;&gt;"",VLOOKUP(AG822,MAGV!$B$6:$G$172,2,0),"")</f>
        <v/>
      </c>
      <c r="AI822" s="44" t="str">
        <f t="shared" si="16"/>
        <v/>
      </c>
    </row>
    <row r="823" spans="1:35" ht="12.65" customHeight="1" x14ac:dyDescent="0.25">
      <c r="A823" s="367"/>
      <c r="B823" s="102"/>
      <c r="C823" s="990" t="s">
        <v>1</v>
      </c>
      <c r="D823" s="78" t="str">
        <f>AG821&amp;".3"</f>
        <v>B18.3</v>
      </c>
      <c r="E823" s="753"/>
      <c r="F823" s="757"/>
      <c r="G823" s="757"/>
      <c r="H823" s="774"/>
      <c r="I823" s="753"/>
      <c r="J823" s="755"/>
      <c r="K823" s="774"/>
      <c r="L823" s="758"/>
      <c r="M823" s="753"/>
      <c r="N823" s="754"/>
      <c r="O823" s="757"/>
      <c r="P823" s="758"/>
      <c r="Q823" s="753"/>
      <c r="R823" s="755"/>
      <c r="S823" s="757"/>
      <c r="T823" s="758"/>
      <c r="U823" s="753"/>
      <c r="V823" s="754"/>
      <c r="W823" s="757"/>
      <c r="X823" s="758"/>
      <c r="Y823" s="753"/>
      <c r="Z823" s="754"/>
      <c r="AA823" s="757"/>
      <c r="AB823" s="758"/>
      <c r="AC823" s="753"/>
      <c r="AD823" s="755"/>
      <c r="AE823" s="757"/>
      <c r="AF823" s="29"/>
      <c r="AH823" s="190" t="str">
        <f>IF(AG823&lt;&gt;"",VLOOKUP(AG823,MAGV!$B$6:$G$172,2,0),"")</f>
        <v/>
      </c>
      <c r="AI823" s="44" t="str">
        <f t="shared" si="16"/>
        <v/>
      </c>
    </row>
    <row r="824" spans="1:35" ht="12.65" customHeight="1" x14ac:dyDescent="0.25">
      <c r="A824" s="367"/>
      <c r="B824" s="102"/>
      <c r="C824" s="991"/>
      <c r="D824" s="78" t="str">
        <f>AG821&amp;".4"</f>
        <v>B18.4</v>
      </c>
      <c r="E824" s="20"/>
      <c r="F824" s="21"/>
      <c r="G824" s="21"/>
      <c r="H824" s="775"/>
      <c r="I824" s="20"/>
      <c r="J824" s="22"/>
      <c r="K824" s="775"/>
      <c r="L824" s="23"/>
      <c r="M824" s="20"/>
      <c r="N824" s="22"/>
      <c r="O824" s="21"/>
      <c r="P824" s="23"/>
      <c r="Q824" s="20"/>
      <c r="R824" s="24"/>
      <c r="S824" s="21"/>
      <c r="T824" s="23"/>
      <c r="U824" s="20"/>
      <c r="V824" s="24"/>
      <c r="W824" s="772"/>
      <c r="X824" s="23"/>
      <c r="Y824" s="20"/>
      <c r="Z824" s="756"/>
      <c r="AA824" s="827"/>
      <c r="AB824" s="777"/>
      <c r="AC824" s="20"/>
      <c r="AD824" s="24"/>
      <c r="AE824" s="21"/>
      <c r="AF824" s="29"/>
      <c r="AH824" s="190" t="str">
        <f>IF(AG824&lt;&gt;"",VLOOKUP(AG824,MAGV!$B$6:$G$172,2,0),"")</f>
        <v/>
      </c>
      <c r="AI824" s="44" t="str">
        <f t="shared" si="16"/>
        <v/>
      </c>
    </row>
    <row r="825" spans="1:35" ht="9" customHeight="1" x14ac:dyDescent="0.25">
      <c r="A825" s="367"/>
      <c r="B825" s="102"/>
      <c r="C825" s="994" t="s">
        <v>547</v>
      </c>
      <c r="D825" s="78" t="str">
        <f>AG821&amp;".5"</f>
        <v>B18.5</v>
      </c>
      <c r="E825" s="25"/>
      <c r="F825" s="26"/>
      <c r="G825" s="26"/>
      <c r="H825" s="770"/>
      <c r="I825" s="25"/>
      <c r="J825" s="28"/>
      <c r="K825" s="770"/>
      <c r="L825" s="29"/>
      <c r="M825" s="25"/>
      <c r="N825" s="28"/>
      <c r="O825" s="26"/>
      <c r="P825" s="29"/>
      <c r="Q825" s="25"/>
      <c r="R825" s="27"/>
      <c r="S825" s="26"/>
      <c r="T825" s="29"/>
      <c r="U825" s="25"/>
      <c r="V825" s="27"/>
      <c r="W825" s="26"/>
      <c r="X825" s="29"/>
      <c r="Y825" s="25"/>
      <c r="Z825" s="33"/>
      <c r="AA825" s="778"/>
      <c r="AB825" s="779"/>
      <c r="AC825" s="25"/>
      <c r="AD825" s="27"/>
      <c r="AE825" s="26"/>
      <c r="AF825" s="29"/>
      <c r="AH825" s="190" t="str">
        <f>IF(AG825&lt;&gt;"",VLOOKUP(AG825,MAGV!$B$6:$G$172,2,0),"")</f>
        <v/>
      </c>
      <c r="AI825" s="44" t="str">
        <f t="shared" si="16"/>
        <v/>
      </c>
    </row>
    <row r="826" spans="1:35" ht="13.5" customHeight="1" x14ac:dyDescent="0.25">
      <c r="A826" s="367"/>
      <c r="B826" s="102"/>
      <c r="C826" s="994"/>
      <c r="D826" s="78" t="str">
        <f>AG821&amp;".6"</f>
        <v>B18.6</v>
      </c>
      <c r="E826" s="25"/>
      <c r="F826" s="26"/>
      <c r="G826" s="26"/>
      <c r="H826" s="770"/>
      <c r="I826" s="25"/>
      <c r="J826" s="28"/>
      <c r="K826" s="770"/>
      <c r="L826" s="29"/>
      <c r="M826" s="25"/>
      <c r="N826" s="28"/>
      <c r="O826" s="26"/>
      <c r="P826" s="29"/>
      <c r="Q826" s="25"/>
      <c r="R826" s="27"/>
      <c r="S826" s="26"/>
      <c r="T826" s="29"/>
      <c r="U826" s="25"/>
      <c r="V826" s="27"/>
      <c r="W826" s="26"/>
      <c r="X826" s="29"/>
      <c r="Y826" s="25"/>
      <c r="Z826" s="33"/>
      <c r="AA826" s="778"/>
      <c r="AB826" s="779"/>
      <c r="AC826" s="25"/>
      <c r="AD826" s="27"/>
      <c r="AE826" s="26"/>
      <c r="AF826" s="29"/>
      <c r="AH826" s="190" t="str">
        <f>IF(AG826&lt;&gt;"",VLOOKUP(AG826,MAGV!$B$6:$G$172,2,0),"")</f>
        <v/>
      </c>
      <c r="AI826" s="44" t="str">
        <f t="shared" si="16"/>
        <v/>
      </c>
    </row>
    <row r="827" spans="1:35" ht="12.65" customHeight="1" x14ac:dyDescent="0.25">
      <c r="A827" s="368">
        <v>12</v>
      </c>
      <c r="B827" s="101" t="str">
        <f>IF(AG827&lt;&gt;"",AH827,"")</f>
        <v>Th.Hoàng</v>
      </c>
      <c r="C827" s="992" t="s">
        <v>0</v>
      </c>
      <c r="D827" s="79" t="str">
        <f>AG827&amp;".1"</f>
        <v>B09.1</v>
      </c>
      <c r="E827" s="15"/>
      <c r="F827" s="16"/>
      <c r="G827" s="16"/>
      <c r="H827" s="18"/>
      <c r="I827" s="15"/>
      <c r="J827" s="18"/>
      <c r="K827" s="780"/>
      <c r="L827" s="19"/>
      <c r="M827" s="15"/>
      <c r="N827" s="18"/>
      <c r="O827" s="16"/>
      <c r="P827" s="19"/>
      <c r="Q827" s="15"/>
      <c r="R827" s="17"/>
      <c r="S827" s="16"/>
      <c r="T827" s="19"/>
      <c r="U827" s="15"/>
      <c r="V827" s="18"/>
      <c r="W827" s="16"/>
      <c r="X827" s="19"/>
      <c r="Y827" s="15"/>
      <c r="Z827" s="18"/>
      <c r="AA827" s="16"/>
      <c r="AB827" s="19"/>
      <c r="AC827" s="15"/>
      <c r="AD827" s="17"/>
      <c r="AE827" s="16"/>
      <c r="AF827" s="19"/>
      <c r="AG827" s="189" t="s">
        <v>356</v>
      </c>
      <c r="AH827" s="190" t="str">
        <f>IF(AG827&lt;&gt;"",VLOOKUP(AG827,MAGV!$B$6:$G$172,2,0),"")</f>
        <v>Th.Hoàng</v>
      </c>
      <c r="AI827" s="44">
        <f t="shared" si="16"/>
        <v>0</v>
      </c>
    </row>
    <row r="828" spans="1:35" ht="12" customHeight="1" x14ac:dyDescent="0.25">
      <c r="A828" s="367"/>
      <c r="B828" s="104">
        <f>SUM(F827:F832,J827:J832,N827:N832,R827:R832,V827:V832,Z827:Z832,AD827:AD832)</f>
        <v>0</v>
      </c>
      <c r="C828" s="993"/>
      <c r="D828" s="78" t="str">
        <f>AG827&amp;".2"</f>
        <v>B09.2</v>
      </c>
      <c r="E828" s="771"/>
      <c r="F828" s="22"/>
      <c r="G828" s="21"/>
      <c r="H828" s="23"/>
      <c r="I828" s="20"/>
      <c r="J828" s="22"/>
      <c r="K828" s="775"/>
      <c r="L828" s="23"/>
      <c r="M828" s="20"/>
      <c r="N828" s="22"/>
      <c r="O828" s="21"/>
      <c r="P828" s="23"/>
      <c r="Q828" s="20"/>
      <c r="R828" s="24"/>
      <c r="S828" s="21"/>
      <c r="T828" s="23"/>
      <c r="U828" s="20"/>
      <c r="V828" s="24"/>
      <c r="W828" s="772"/>
      <c r="X828" s="23"/>
      <c r="Y828" s="20"/>
      <c r="Z828" s="24"/>
      <c r="AA828" s="772"/>
      <c r="AB828" s="23"/>
      <c r="AC828" s="20"/>
      <c r="AD828" s="24"/>
      <c r="AE828" s="772"/>
      <c r="AF828" s="23"/>
      <c r="AH828" s="190" t="str">
        <f>IF(AG828&lt;&gt;"",VLOOKUP(AG828,MAGV!$B$6:$G$172,2,0),"")</f>
        <v/>
      </c>
      <c r="AI828" s="44" t="str">
        <f t="shared" si="16"/>
        <v/>
      </c>
    </row>
    <row r="829" spans="1:35" ht="12.65" customHeight="1" x14ac:dyDescent="0.25">
      <c r="A829" s="367"/>
      <c r="B829" s="102"/>
      <c r="C829" s="990" t="s">
        <v>1</v>
      </c>
      <c r="D829" s="78" t="str">
        <f>AG827&amp;".3"</f>
        <v>B09.3</v>
      </c>
      <c r="E829" s="753"/>
      <c r="F829" s="757"/>
      <c r="G829" s="757"/>
      <c r="H829" s="774"/>
      <c r="I829" s="753"/>
      <c r="J829" s="755"/>
      <c r="K829" s="774"/>
      <c r="L829" s="758"/>
      <c r="M829" s="753"/>
      <c r="N829" s="754"/>
      <c r="O829" s="757"/>
      <c r="P829" s="758"/>
      <c r="Q829" s="753"/>
      <c r="R829" s="755"/>
      <c r="S829" s="757"/>
      <c r="T829" s="758"/>
      <c r="U829" s="753"/>
      <c r="V829" s="754"/>
      <c r="W829" s="782"/>
      <c r="X829" s="758"/>
      <c r="Y829" s="753"/>
      <c r="Z829" s="754"/>
      <c r="AA829" s="757"/>
      <c r="AB829" s="758"/>
      <c r="AC829" s="753"/>
      <c r="AD829" s="755"/>
      <c r="AE829" s="757"/>
      <c r="AF829" s="29"/>
      <c r="AH829" s="190" t="str">
        <f>IF(AG829&lt;&gt;"",VLOOKUP(AG829,MAGV!$B$6:$G$172,2,0),"")</f>
        <v/>
      </c>
      <c r="AI829" s="44" t="str">
        <f t="shared" si="16"/>
        <v/>
      </c>
    </row>
    <row r="830" spans="1:35" ht="12.65" customHeight="1" x14ac:dyDescent="0.25">
      <c r="A830" s="367"/>
      <c r="B830" s="102"/>
      <c r="C830" s="991"/>
      <c r="D830" s="78" t="str">
        <f>AG827&amp;".4"</f>
        <v>B09.4</v>
      </c>
      <c r="E830" s="20"/>
      <c r="F830" s="21"/>
      <c r="G830" s="772"/>
      <c r="H830" s="775"/>
      <c r="I830" s="20"/>
      <c r="J830" s="22"/>
      <c r="K830" s="775"/>
      <c r="L830" s="23"/>
      <c r="M830" s="20"/>
      <c r="N830" s="22"/>
      <c r="O830" s="772"/>
      <c r="P830" s="23"/>
      <c r="Q830" s="20"/>
      <c r="R830" s="24"/>
      <c r="S830" s="772"/>
      <c r="T830" s="23"/>
      <c r="U830" s="20"/>
      <c r="V830" s="24"/>
      <c r="W830" s="772"/>
      <c r="X830" s="23"/>
      <c r="Y830" s="20"/>
      <c r="Z830" s="756"/>
      <c r="AA830" s="776"/>
      <c r="AB830" s="777"/>
      <c r="AC830" s="20"/>
      <c r="AD830" s="24"/>
      <c r="AE830" s="772"/>
      <c r="AF830" s="29"/>
      <c r="AH830" s="190" t="str">
        <f>IF(AG830&lt;&gt;"",VLOOKUP(AG830,MAGV!$B$6:$G$172,2,0),"")</f>
        <v/>
      </c>
      <c r="AI830" s="44" t="str">
        <f t="shared" si="16"/>
        <v/>
      </c>
    </row>
    <row r="831" spans="1:35" ht="5.15" customHeight="1" x14ac:dyDescent="0.25">
      <c r="A831" s="367"/>
      <c r="B831" s="102"/>
      <c r="C831" s="994" t="s">
        <v>547</v>
      </c>
      <c r="D831" s="78" t="str">
        <f>AG827&amp;".5"</f>
        <v>B09.5</v>
      </c>
      <c r="E831" s="25"/>
      <c r="F831" s="26"/>
      <c r="G831" s="26"/>
      <c r="H831" s="770"/>
      <c r="I831" s="25"/>
      <c r="J831" s="28"/>
      <c r="K831" s="770"/>
      <c r="L831" s="29"/>
      <c r="M831" s="25"/>
      <c r="N831" s="28"/>
      <c r="O831" s="26"/>
      <c r="P831" s="29"/>
      <c r="Q831" s="25"/>
      <c r="R831" s="27"/>
      <c r="S831" s="26"/>
      <c r="T831" s="29"/>
      <c r="U831" s="25"/>
      <c r="V831" s="27"/>
      <c r="W831" s="26"/>
      <c r="X831" s="29"/>
      <c r="Y831" s="25"/>
      <c r="Z831" s="33"/>
      <c r="AA831" s="778"/>
      <c r="AB831" s="779"/>
      <c r="AC831" s="25"/>
      <c r="AD831" s="27"/>
      <c r="AE831" s="26"/>
      <c r="AF831" s="29"/>
      <c r="AH831" s="190" t="str">
        <f>IF(AG831&lt;&gt;"",VLOOKUP(AG831,MAGV!$B$6:$G$172,2,0),"")</f>
        <v/>
      </c>
      <c r="AI831" s="44" t="str">
        <f t="shared" si="16"/>
        <v/>
      </c>
    </row>
    <row r="832" spans="1:35" ht="5.15" customHeight="1" x14ac:dyDescent="0.25">
      <c r="A832" s="367"/>
      <c r="B832" s="102"/>
      <c r="C832" s="994"/>
      <c r="D832" s="78" t="str">
        <f>AG827&amp;".6"</f>
        <v>B09.6</v>
      </c>
      <c r="E832" s="25"/>
      <c r="F832" s="26"/>
      <c r="G832" s="26"/>
      <c r="H832" s="770"/>
      <c r="I832" s="25"/>
      <c r="J832" s="28"/>
      <c r="K832" s="770"/>
      <c r="L832" s="29"/>
      <c r="M832" s="25"/>
      <c r="N832" s="28"/>
      <c r="O832" s="26"/>
      <c r="P832" s="29"/>
      <c r="Q832" s="25"/>
      <c r="R832" s="27"/>
      <c r="S832" s="26"/>
      <c r="T832" s="29"/>
      <c r="U832" s="25"/>
      <c r="V832" s="27"/>
      <c r="W832" s="26"/>
      <c r="X832" s="29"/>
      <c r="Y832" s="25"/>
      <c r="Z832" s="33"/>
      <c r="AA832" s="778"/>
      <c r="AB832" s="779"/>
      <c r="AC832" s="25"/>
      <c r="AD832" s="27"/>
      <c r="AE832" s="26"/>
      <c r="AF832" s="29"/>
      <c r="AH832" s="190" t="str">
        <f>IF(AG832&lt;&gt;"",VLOOKUP(AG832,MAGV!$B$6:$G$172,2,0),"")</f>
        <v/>
      </c>
      <c r="AI832" s="44" t="str">
        <f t="shared" si="16"/>
        <v/>
      </c>
    </row>
    <row r="833" spans="1:35" ht="12.65" customHeight="1" x14ac:dyDescent="0.25">
      <c r="A833" s="368">
        <v>13</v>
      </c>
      <c r="B833" s="101" t="str">
        <f>IF(AG833&lt;&gt;"",AH833,"")</f>
        <v>Th.Hưng</v>
      </c>
      <c r="C833" s="992" t="s">
        <v>0</v>
      </c>
      <c r="D833" s="79" t="str">
        <f>AG833&amp;".1"</f>
        <v>B22.1</v>
      </c>
      <c r="E833" s="15"/>
      <c r="F833" s="16"/>
      <c r="G833" s="16"/>
      <c r="H833" s="18"/>
      <c r="I833" s="15"/>
      <c r="J833" s="18"/>
      <c r="K833" s="780"/>
      <c r="L833" s="19"/>
      <c r="M833" s="15"/>
      <c r="N833" s="18"/>
      <c r="O833" s="16"/>
      <c r="P833" s="19"/>
      <c r="Q833" s="15"/>
      <c r="R833" s="17"/>
      <c r="S833" s="16"/>
      <c r="T833" s="19"/>
      <c r="U833" s="15"/>
      <c r="V833" s="18"/>
      <c r="W833" s="16"/>
      <c r="X833" s="19"/>
      <c r="Y833" s="15"/>
      <c r="Z833" s="18"/>
      <c r="AA833" s="16"/>
      <c r="AB833" s="19"/>
      <c r="AC833" s="15"/>
      <c r="AD833" s="17"/>
      <c r="AE833" s="16"/>
      <c r="AF833" s="19"/>
      <c r="AG833" s="189" t="s">
        <v>364</v>
      </c>
      <c r="AH833" s="190" t="str">
        <f>IF(AG833&lt;&gt;"",VLOOKUP(AG833,MAGV!$B$6:$G$172,2,0),"")</f>
        <v>Th.Hưng</v>
      </c>
      <c r="AI833" s="44">
        <f t="shared" si="16"/>
        <v>8</v>
      </c>
    </row>
    <row r="834" spans="1:35" ht="12" customHeight="1" x14ac:dyDescent="0.25">
      <c r="A834" s="367"/>
      <c r="B834" s="104">
        <f>SUM(F833:F838,J833:J838,N833:N838,R833:R838,V833:V838,Z833:Z838,AD833:AD838)</f>
        <v>8</v>
      </c>
      <c r="C834" s="993"/>
      <c r="D834" s="78" t="str">
        <f>AG833&amp;".2"</f>
        <v>B22.2</v>
      </c>
      <c r="E834" s="771"/>
      <c r="F834" s="22"/>
      <c r="G834" s="21"/>
      <c r="H834" s="23"/>
      <c r="I834" s="20"/>
      <c r="J834" s="22"/>
      <c r="K834" s="775"/>
      <c r="L834" s="23"/>
      <c r="M834" s="20"/>
      <c r="N834" s="22"/>
      <c r="O834" s="21"/>
      <c r="P834" s="23"/>
      <c r="Q834" s="20"/>
      <c r="R834" s="24"/>
      <c r="S834" s="21"/>
      <c r="T834" s="23"/>
      <c r="U834" s="20"/>
      <c r="V834" s="24"/>
      <c r="W834" s="21"/>
      <c r="X834" s="23"/>
      <c r="Y834" s="20"/>
      <c r="Z834" s="24"/>
      <c r="AA834" s="21"/>
      <c r="AB834" s="23"/>
      <c r="AC834" s="20"/>
      <c r="AD834" s="24"/>
      <c r="AE834" s="21"/>
      <c r="AF834" s="23"/>
      <c r="AH834" s="190" t="str">
        <f>IF(AG834&lt;&gt;"",VLOOKUP(AG834,MAGV!$B$6:$G$172,2,0),"")</f>
        <v/>
      </c>
      <c r="AI834" s="44" t="str">
        <f t="shared" si="16"/>
        <v/>
      </c>
    </row>
    <row r="835" spans="1:35" ht="12.65" customHeight="1" x14ac:dyDescent="0.25">
      <c r="A835" s="367"/>
      <c r="B835" s="102"/>
      <c r="C835" s="990" t="s">
        <v>1</v>
      </c>
      <c r="D835" s="78" t="str">
        <f>AG833&amp;".3"</f>
        <v>B22.3</v>
      </c>
      <c r="E835" s="753"/>
      <c r="F835" s="757"/>
      <c r="G835" s="757"/>
      <c r="H835" s="774"/>
      <c r="I835" s="753"/>
      <c r="J835" s="755"/>
      <c r="K835" s="774"/>
      <c r="L835" s="758"/>
      <c r="M835" s="753"/>
      <c r="N835" s="754"/>
      <c r="O835" s="757"/>
      <c r="P835" s="758"/>
      <c r="Q835" s="753" t="s">
        <v>10161</v>
      </c>
      <c r="R835" s="755">
        <v>4</v>
      </c>
      <c r="S835" s="757" t="s">
        <v>402</v>
      </c>
      <c r="T835" s="758"/>
      <c r="U835" s="753" t="s">
        <v>10161</v>
      </c>
      <c r="V835" s="754">
        <v>4</v>
      </c>
      <c r="W835" s="757" t="s">
        <v>402</v>
      </c>
      <c r="X835" s="758"/>
      <c r="Y835" s="753"/>
      <c r="Z835" s="754"/>
      <c r="AA835" s="757"/>
      <c r="AB835" s="758"/>
      <c r="AC835" s="753"/>
      <c r="AD835" s="755"/>
      <c r="AE835" s="757"/>
      <c r="AF835" s="29"/>
      <c r="AH835" s="190" t="str">
        <f>IF(AG835&lt;&gt;"",VLOOKUP(AG835,MAGV!$B$6:$G$172,2,0),"")</f>
        <v/>
      </c>
      <c r="AI835" s="44" t="str">
        <f t="shared" si="16"/>
        <v/>
      </c>
    </row>
    <row r="836" spans="1:35" ht="12.65" customHeight="1" x14ac:dyDescent="0.25">
      <c r="A836" s="367"/>
      <c r="B836" s="102"/>
      <c r="C836" s="991"/>
      <c r="D836" s="78" t="str">
        <f>AG833&amp;".4"</f>
        <v>B22.4</v>
      </c>
      <c r="E836" s="20"/>
      <c r="F836" s="21"/>
      <c r="G836" s="772"/>
      <c r="H836" s="775"/>
      <c r="I836" s="20"/>
      <c r="J836" s="22"/>
      <c r="K836" s="773"/>
      <c r="L836" s="23"/>
      <c r="M836" s="20"/>
      <c r="N836" s="22"/>
      <c r="O836" s="772"/>
      <c r="P836" s="23"/>
      <c r="Q836" s="20"/>
      <c r="R836" s="24"/>
      <c r="S836" s="545" t="s">
        <v>10185</v>
      </c>
      <c r="T836" s="23"/>
      <c r="U836" s="20"/>
      <c r="V836" s="24"/>
      <c r="W836" s="545" t="s">
        <v>10185</v>
      </c>
      <c r="X836" s="23"/>
      <c r="Y836" s="20"/>
      <c r="Z836" s="756"/>
      <c r="AA836" s="827"/>
      <c r="AB836" s="777"/>
      <c r="AC836" s="20"/>
      <c r="AD836" s="24"/>
      <c r="AE836" s="21"/>
      <c r="AF836" s="29"/>
      <c r="AH836" s="190" t="str">
        <f>IF(AG836&lt;&gt;"",VLOOKUP(AG836,MAGV!$B$6:$G$172,2,0),"")</f>
        <v/>
      </c>
      <c r="AI836" s="44" t="str">
        <f t="shared" si="16"/>
        <v/>
      </c>
    </row>
    <row r="837" spans="1:35" ht="5.15" customHeight="1" x14ac:dyDescent="0.25">
      <c r="A837" s="367"/>
      <c r="B837" s="102"/>
      <c r="C837" s="994" t="s">
        <v>547</v>
      </c>
      <c r="D837" s="78" t="str">
        <f>AG833&amp;".5"</f>
        <v>B22.5</v>
      </c>
      <c r="E837" s="25"/>
      <c r="F837" s="26"/>
      <c r="G837" s="26"/>
      <c r="H837" s="770"/>
      <c r="I837" s="25"/>
      <c r="J837" s="28"/>
      <c r="K837" s="770"/>
      <c r="L837" s="29"/>
      <c r="M837" s="25"/>
      <c r="N837" s="28"/>
      <c r="O837" s="26"/>
      <c r="P837" s="29"/>
      <c r="Q837" s="25"/>
      <c r="R837" s="27"/>
      <c r="S837" s="26"/>
      <c r="T837" s="29"/>
      <c r="U837" s="25"/>
      <c r="V837" s="27"/>
      <c r="W837" s="26"/>
      <c r="X837" s="29"/>
      <c r="Y837" s="25"/>
      <c r="Z837" s="33"/>
      <c r="AA837" s="778"/>
      <c r="AB837" s="779"/>
      <c r="AC837" s="25"/>
      <c r="AD837" s="27"/>
      <c r="AE837" s="26"/>
      <c r="AF837" s="29"/>
      <c r="AH837" s="190" t="str">
        <f>IF(AG837&lt;&gt;"",VLOOKUP(AG837,MAGV!$B$6:$G$172,2,0),"")</f>
        <v/>
      </c>
      <c r="AI837" s="44" t="str">
        <f t="shared" si="16"/>
        <v/>
      </c>
    </row>
    <row r="838" spans="1:35" ht="5.15" customHeight="1" x14ac:dyDescent="0.25">
      <c r="A838" s="367"/>
      <c r="B838" s="102"/>
      <c r="C838" s="994"/>
      <c r="D838" s="78" t="str">
        <f>AG833&amp;".6"</f>
        <v>B22.6</v>
      </c>
      <c r="E838" s="25"/>
      <c r="F838" s="26"/>
      <c r="G838" s="26"/>
      <c r="H838" s="770"/>
      <c r="I838" s="25"/>
      <c r="J838" s="28"/>
      <c r="K838" s="770"/>
      <c r="L838" s="29"/>
      <c r="M838" s="25"/>
      <c r="N838" s="28"/>
      <c r="O838" s="26"/>
      <c r="P838" s="29"/>
      <c r="Q838" s="25"/>
      <c r="R838" s="27"/>
      <c r="S838" s="26"/>
      <c r="T838" s="29"/>
      <c r="U838" s="25"/>
      <c r="V838" s="27"/>
      <c r="W838" s="26"/>
      <c r="X838" s="29"/>
      <c r="Y838" s="25"/>
      <c r="Z838" s="33"/>
      <c r="AA838" s="778"/>
      <c r="AB838" s="779"/>
      <c r="AC838" s="25"/>
      <c r="AD838" s="27"/>
      <c r="AE838" s="26"/>
      <c r="AF838" s="29"/>
      <c r="AH838" s="190" t="str">
        <f>IF(AG838&lt;&gt;"",VLOOKUP(AG838,MAGV!$B$6:$G$172,2,0),"")</f>
        <v/>
      </c>
      <c r="AI838" s="44" t="str">
        <f t="shared" ref="AI838:AI895" si="17">IF(AG838&lt;&gt;"",B839,"")</f>
        <v/>
      </c>
    </row>
    <row r="839" spans="1:35" ht="12.65" customHeight="1" x14ac:dyDescent="0.25">
      <c r="A839" s="368">
        <v>14</v>
      </c>
      <c r="B839" s="101" t="str">
        <f>IF(AG839&lt;&gt;"",AH839,"")</f>
        <v>C.Huyền</v>
      </c>
      <c r="C839" s="992" t="s">
        <v>0</v>
      </c>
      <c r="D839" s="79" t="str">
        <f>AG839&amp;".1"</f>
        <v>B24.1</v>
      </c>
      <c r="E839" s="15"/>
      <c r="F839" s="16"/>
      <c r="G839" s="16"/>
      <c r="H839" s="18"/>
      <c r="I839" s="15"/>
      <c r="J839" s="18"/>
      <c r="K839" s="780"/>
      <c r="L839" s="19"/>
      <c r="M839" s="15"/>
      <c r="N839" s="18"/>
      <c r="O839" s="16"/>
      <c r="P839" s="19"/>
      <c r="Q839" s="15"/>
      <c r="R839" s="17"/>
      <c r="S839" s="16"/>
      <c r="T839" s="19"/>
      <c r="U839" s="15"/>
      <c r="V839" s="18"/>
      <c r="W839" s="16"/>
      <c r="X839" s="19"/>
      <c r="Y839" s="15"/>
      <c r="Z839" s="18"/>
      <c r="AA839" s="16"/>
      <c r="AB839" s="19"/>
      <c r="AC839" s="15"/>
      <c r="AD839" s="17"/>
      <c r="AE839" s="16"/>
      <c r="AF839" s="19"/>
      <c r="AG839" s="189" t="s">
        <v>366</v>
      </c>
      <c r="AH839" s="190" t="str">
        <f>IF(AG839&lt;&gt;"",VLOOKUP(AG839,MAGV!$B$6:$G$172,2,0),"")</f>
        <v>C.Huyền</v>
      </c>
      <c r="AI839" s="44">
        <f t="shared" si="17"/>
        <v>0</v>
      </c>
    </row>
    <row r="840" spans="1:35" ht="12" customHeight="1" x14ac:dyDescent="0.25">
      <c r="A840" s="367"/>
      <c r="B840" s="104">
        <f>SUM(F839:F844,J839:J844,N839:N844,R839:R844,V839:V844,Z839:Z844,AD839:AD844)</f>
        <v>0</v>
      </c>
      <c r="C840" s="993"/>
      <c r="D840" s="78" t="str">
        <f>AG839&amp;".2"</f>
        <v>B24.2</v>
      </c>
      <c r="E840" s="771"/>
      <c r="F840" s="22"/>
      <c r="G840" s="772"/>
      <c r="H840" s="23"/>
      <c r="I840" s="20"/>
      <c r="J840" s="22"/>
      <c r="K840" s="773"/>
      <c r="L840" s="23"/>
      <c r="M840" s="20"/>
      <c r="N840" s="22"/>
      <c r="O840" s="772"/>
      <c r="P840" s="23"/>
      <c r="Q840" s="20"/>
      <c r="R840" s="24"/>
      <c r="S840" s="772"/>
      <c r="T840" s="23"/>
      <c r="U840" s="20"/>
      <c r="V840" s="24"/>
      <c r="W840" s="772"/>
      <c r="X840" s="23"/>
      <c r="Y840" s="20"/>
      <c r="Z840" s="24"/>
      <c r="AA840" s="801"/>
      <c r="AB840" s="23"/>
      <c r="AC840" s="20"/>
      <c r="AD840" s="24"/>
      <c r="AE840" s="772"/>
      <c r="AF840" s="23"/>
      <c r="AH840" s="190" t="str">
        <f>IF(AG840&lt;&gt;"",VLOOKUP(AG840,MAGV!$B$6:$G$172,2,0),"")</f>
        <v/>
      </c>
      <c r="AI840" s="44" t="str">
        <f t="shared" si="17"/>
        <v/>
      </c>
    </row>
    <row r="841" spans="1:35" ht="12.65" customHeight="1" x14ac:dyDescent="0.25">
      <c r="A841" s="367"/>
      <c r="B841" s="102"/>
      <c r="C841" s="990" t="s">
        <v>1</v>
      </c>
      <c r="D841" s="78" t="str">
        <f>AG839&amp;".3"</f>
        <v>B24.3</v>
      </c>
      <c r="E841" s="753"/>
      <c r="F841" s="757"/>
      <c r="G841" s="757"/>
      <c r="H841" s="774"/>
      <c r="I841" s="753"/>
      <c r="J841" s="755"/>
      <c r="K841" s="774"/>
      <c r="L841" s="758"/>
      <c r="M841" s="753"/>
      <c r="N841" s="754"/>
      <c r="O841" s="757"/>
      <c r="P841" s="758"/>
      <c r="Q841" s="753"/>
      <c r="R841" s="755"/>
      <c r="S841" s="757"/>
      <c r="T841" s="758"/>
      <c r="U841" s="753"/>
      <c r="V841" s="754"/>
      <c r="W841" s="757"/>
      <c r="X841" s="758"/>
      <c r="Y841" s="753"/>
      <c r="Z841" s="754"/>
      <c r="AA841" s="757"/>
      <c r="AB841" s="758"/>
      <c r="AC841" s="753"/>
      <c r="AD841" s="755"/>
      <c r="AE841" s="757"/>
      <c r="AF841" s="29"/>
      <c r="AH841" s="190" t="str">
        <f>IF(AG841&lt;&gt;"",VLOOKUP(AG841,MAGV!$B$6:$G$172,2,0),"")</f>
        <v/>
      </c>
      <c r="AI841" s="44" t="str">
        <f t="shared" si="17"/>
        <v/>
      </c>
    </row>
    <row r="842" spans="1:35" ht="12.65" customHeight="1" x14ac:dyDescent="0.25">
      <c r="A842" s="367"/>
      <c r="B842" s="102"/>
      <c r="C842" s="991"/>
      <c r="D842" s="78" t="str">
        <f>AG839&amp;".4"</f>
        <v>B24.4</v>
      </c>
      <c r="E842" s="20"/>
      <c r="F842" s="21"/>
      <c r="G842" s="772"/>
      <c r="H842" s="775"/>
      <c r="I842" s="20"/>
      <c r="J842" s="22"/>
      <c r="K842" s="773"/>
      <c r="L842" s="23"/>
      <c r="M842" s="20"/>
      <c r="N842" s="22"/>
      <c r="O842" s="772"/>
      <c r="P842" s="23"/>
      <c r="Q842" s="20"/>
      <c r="R842" s="24"/>
      <c r="S842" s="772"/>
      <c r="T842" s="23"/>
      <c r="U842" s="20"/>
      <c r="V842" s="24"/>
      <c r="W842" s="801"/>
      <c r="X842" s="23"/>
      <c r="Y842" s="20"/>
      <c r="Z842" s="756"/>
      <c r="AA842" s="806"/>
      <c r="AB842" s="777"/>
      <c r="AC842" s="20"/>
      <c r="AD842" s="24"/>
      <c r="AE842" s="772"/>
      <c r="AF842" s="29"/>
      <c r="AH842" s="190" t="str">
        <f>IF(AG842&lt;&gt;"",VLOOKUP(AG842,MAGV!$B$6:$G$172,2,0),"")</f>
        <v/>
      </c>
      <c r="AI842" s="44" t="str">
        <f t="shared" si="17"/>
        <v/>
      </c>
    </row>
    <row r="843" spans="1:35" ht="5.15" customHeight="1" x14ac:dyDescent="0.25">
      <c r="A843" s="367"/>
      <c r="B843" s="102"/>
      <c r="C843" s="994" t="s">
        <v>547</v>
      </c>
      <c r="D843" s="78" t="str">
        <f>AG839&amp;".5"</f>
        <v>B24.5</v>
      </c>
      <c r="E843" s="25"/>
      <c r="F843" s="26"/>
      <c r="G843" s="26"/>
      <c r="H843" s="770"/>
      <c r="I843" s="25"/>
      <c r="J843" s="28"/>
      <c r="K843" s="770"/>
      <c r="L843" s="29"/>
      <c r="M843" s="25"/>
      <c r="N843" s="28"/>
      <c r="O843" s="26"/>
      <c r="P843" s="29"/>
      <c r="Q843" s="25"/>
      <c r="R843" s="27"/>
      <c r="S843" s="26"/>
      <c r="T843" s="29"/>
      <c r="U843" s="25"/>
      <c r="V843" s="27"/>
      <c r="W843" s="26"/>
      <c r="X843" s="29"/>
      <c r="Y843" s="25"/>
      <c r="Z843" s="33"/>
      <c r="AA843" s="778"/>
      <c r="AB843" s="779"/>
      <c r="AC843" s="25"/>
      <c r="AD843" s="27"/>
      <c r="AE843" s="26"/>
      <c r="AF843" s="29"/>
      <c r="AH843" s="190" t="str">
        <f>IF(AG843&lt;&gt;"",VLOOKUP(AG843,MAGV!$B$6:$G$172,2,0),"")</f>
        <v/>
      </c>
      <c r="AI843" s="44" t="str">
        <f t="shared" si="17"/>
        <v/>
      </c>
    </row>
    <row r="844" spans="1:35" ht="5.15" customHeight="1" x14ac:dyDescent="0.25">
      <c r="A844" s="367"/>
      <c r="B844" s="102"/>
      <c r="C844" s="994"/>
      <c r="D844" s="78" t="str">
        <f>AG839&amp;".6"</f>
        <v>B24.6</v>
      </c>
      <c r="E844" s="25"/>
      <c r="F844" s="26"/>
      <c r="G844" s="783"/>
      <c r="H844" s="770"/>
      <c r="I844" s="25"/>
      <c r="J844" s="28"/>
      <c r="K844" s="784"/>
      <c r="L844" s="29"/>
      <c r="M844" s="25"/>
      <c r="N844" s="28"/>
      <c r="O844" s="783"/>
      <c r="P844" s="29"/>
      <c r="Q844" s="25"/>
      <c r="R844" s="27"/>
      <c r="S844" s="783"/>
      <c r="T844" s="29"/>
      <c r="U844" s="25"/>
      <c r="V844" s="27"/>
      <c r="W844" s="783"/>
      <c r="X844" s="29"/>
      <c r="Y844" s="25"/>
      <c r="Z844" s="33"/>
      <c r="AA844" s="778"/>
      <c r="AB844" s="779"/>
      <c r="AC844" s="25"/>
      <c r="AD844" s="27"/>
      <c r="AE844" s="26"/>
      <c r="AF844" s="29"/>
      <c r="AH844" s="190" t="str">
        <f>IF(AG844&lt;&gt;"",VLOOKUP(AG844,MAGV!$B$6:$G$172,2,0),"")</f>
        <v/>
      </c>
      <c r="AI844" s="44" t="str">
        <f t="shared" si="17"/>
        <v/>
      </c>
    </row>
    <row r="845" spans="1:35" ht="12.65" customHeight="1" x14ac:dyDescent="0.25">
      <c r="A845" s="368">
        <v>15</v>
      </c>
      <c r="B845" s="101" t="str">
        <f>IF(AG845&lt;&gt;"",AH845,"")</f>
        <v>Th.G.Long</v>
      </c>
      <c r="C845" s="992" t="s">
        <v>0</v>
      </c>
      <c r="D845" s="79" t="str">
        <f>AG845&amp;".1"</f>
        <v>B27.1</v>
      </c>
      <c r="E845" s="15"/>
      <c r="F845" s="16"/>
      <c r="G845" s="16"/>
      <c r="H845" s="18"/>
      <c r="I845" s="15"/>
      <c r="J845" s="18"/>
      <c r="K845" s="780"/>
      <c r="L845" s="19"/>
      <c r="M845" s="15"/>
      <c r="N845" s="18"/>
      <c r="O845" s="16"/>
      <c r="P845" s="19"/>
      <c r="Q845" s="15"/>
      <c r="R845" s="17"/>
      <c r="S845" s="16"/>
      <c r="T845" s="19"/>
      <c r="U845" s="15"/>
      <c r="V845" s="18"/>
      <c r="W845" s="16"/>
      <c r="X845" s="19"/>
      <c r="Y845" s="15"/>
      <c r="Z845" s="18"/>
      <c r="AA845" s="16"/>
      <c r="AB845" s="19"/>
      <c r="AC845" s="15"/>
      <c r="AD845" s="17"/>
      <c r="AE845" s="16"/>
      <c r="AF845" s="19"/>
      <c r="AG845" s="189" t="s">
        <v>369</v>
      </c>
      <c r="AH845" s="190" t="str">
        <f>IF(AG845&lt;&gt;"",VLOOKUP(AG845,MAGV!$B$6:$G$172,2,0),"")</f>
        <v>Th.G.Long</v>
      </c>
      <c r="AI845" s="44">
        <f t="shared" si="17"/>
        <v>0</v>
      </c>
    </row>
    <row r="846" spans="1:35" ht="12" customHeight="1" x14ac:dyDescent="0.25">
      <c r="A846" s="367"/>
      <c r="B846" s="104">
        <f>SUM(F845:F850,J845:J850,N845:N850,R845:R850,V845:V850,Z845:Z850,AD845:AD850)</f>
        <v>0</v>
      </c>
      <c r="C846" s="993"/>
      <c r="D846" s="78" t="str">
        <f>AG845&amp;".2"</f>
        <v>B27.2</v>
      </c>
      <c r="E846" s="771"/>
      <c r="F846" s="22"/>
      <c r="G846" s="772"/>
      <c r="H846" s="23"/>
      <c r="I846" s="20"/>
      <c r="J846" s="22"/>
      <c r="K846" s="775"/>
      <c r="L846" s="23"/>
      <c r="M846" s="20"/>
      <c r="N846" s="22"/>
      <c r="O846" s="772"/>
      <c r="P846" s="23"/>
      <c r="Q846" s="20"/>
      <c r="R846" s="24"/>
      <c r="S846" s="772"/>
      <c r="T846" s="23"/>
      <c r="U846" s="20"/>
      <c r="V846" s="24"/>
      <c r="W846" s="21"/>
      <c r="X846" s="23"/>
      <c r="Y846" s="20"/>
      <c r="Z846" s="24"/>
      <c r="AA846" s="772"/>
      <c r="AB846" s="23"/>
      <c r="AC846" s="20"/>
      <c r="AD846" s="24"/>
      <c r="AE846" s="21"/>
      <c r="AF846" s="23"/>
      <c r="AH846" s="190" t="str">
        <f>IF(AG846&lt;&gt;"",VLOOKUP(AG846,MAGV!$B$6:$G$172,2,0),"")</f>
        <v/>
      </c>
      <c r="AI846" s="44" t="str">
        <f t="shared" si="17"/>
        <v/>
      </c>
    </row>
    <row r="847" spans="1:35" ht="12.65" customHeight="1" x14ac:dyDescent="0.25">
      <c r="A847" s="367"/>
      <c r="B847" s="102"/>
      <c r="C847" s="990" t="s">
        <v>1</v>
      </c>
      <c r="D847" s="78" t="str">
        <f>AG845&amp;".3"</f>
        <v>B27.3</v>
      </c>
      <c r="E847" s="753"/>
      <c r="F847" s="757"/>
      <c r="G847" s="757"/>
      <c r="H847" s="774"/>
      <c r="I847" s="753"/>
      <c r="J847" s="755"/>
      <c r="K847" s="774"/>
      <c r="L847" s="758"/>
      <c r="M847" s="753"/>
      <c r="N847" s="754"/>
      <c r="O847" s="757"/>
      <c r="P847" s="758"/>
      <c r="Q847" s="753"/>
      <c r="R847" s="755"/>
      <c r="S847" s="757"/>
      <c r="T847" s="758"/>
      <c r="U847" s="753"/>
      <c r="V847" s="754"/>
      <c r="W847" s="757"/>
      <c r="X847" s="758"/>
      <c r="Y847" s="753"/>
      <c r="Z847" s="754"/>
      <c r="AA847" s="757"/>
      <c r="AB847" s="758"/>
      <c r="AC847" s="753"/>
      <c r="AD847" s="755"/>
      <c r="AE847" s="757"/>
      <c r="AF847" s="29"/>
      <c r="AH847" s="190" t="str">
        <f>IF(AG847&lt;&gt;"",VLOOKUP(AG847,MAGV!$B$6:$G$172,2,0),"")</f>
        <v/>
      </c>
      <c r="AI847" s="44" t="str">
        <f t="shared" si="17"/>
        <v/>
      </c>
    </row>
    <row r="848" spans="1:35" ht="12.65" customHeight="1" x14ac:dyDescent="0.25">
      <c r="A848" s="367"/>
      <c r="B848" s="102"/>
      <c r="C848" s="991"/>
      <c r="D848" s="78" t="str">
        <f>AG845&amp;".4"</f>
        <v>B27.4</v>
      </c>
      <c r="E848" s="20"/>
      <c r="F848" s="21"/>
      <c r="G848" s="772"/>
      <c r="H848" s="775"/>
      <c r="I848" s="20"/>
      <c r="J848" s="22"/>
      <c r="K848" s="775"/>
      <c r="L848" s="23"/>
      <c r="M848" s="20"/>
      <c r="N848" s="22"/>
      <c r="O848" s="772"/>
      <c r="P848" s="23"/>
      <c r="Q848" s="20"/>
      <c r="R848" s="24"/>
      <c r="S848" s="772"/>
      <c r="T848" s="23"/>
      <c r="U848" s="20"/>
      <c r="V848" s="24"/>
      <c r="W848" s="772"/>
      <c r="X848" s="23"/>
      <c r="Y848" s="20"/>
      <c r="Z848" s="756"/>
      <c r="AA848" s="776"/>
      <c r="AB848" s="777"/>
      <c r="AC848" s="20"/>
      <c r="AD848" s="24"/>
      <c r="AE848" s="21"/>
      <c r="AF848" s="29"/>
      <c r="AH848" s="190" t="str">
        <f>IF(AG848&lt;&gt;"",VLOOKUP(AG848,MAGV!$B$6:$G$172,2,0),"")</f>
        <v/>
      </c>
      <c r="AI848" s="44" t="str">
        <f t="shared" si="17"/>
        <v/>
      </c>
    </row>
    <row r="849" spans="1:35" ht="5.15" customHeight="1" x14ac:dyDescent="0.25">
      <c r="A849" s="367"/>
      <c r="B849" s="102"/>
      <c r="C849" s="994" t="s">
        <v>547</v>
      </c>
      <c r="D849" s="78" t="str">
        <f>AG845&amp;".5"</f>
        <v>B27.5</v>
      </c>
      <c r="E849" s="25"/>
      <c r="F849" s="26"/>
      <c r="G849" s="26"/>
      <c r="H849" s="770"/>
      <c r="I849" s="25"/>
      <c r="J849" s="28"/>
      <c r="K849" s="770"/>
      <c r="L849" s="29"/>
      <c r="M849" s="25"/>
      <c r="N849" s="28"/>
      <c r="O849" s="26"/>
      <c r="P849" s="29"/>
      <c r="Q849" s="25"/>
      <c r="R849" s="27"/>
      <c r="S849" s="26"/>
      <c r="T849" s="29"/>
      <c r="U849" s="25"/>
      <c r="V849" s="27"/>
      <c r="W849" s="26"/>
      <c r="X849" s="29"/>
      <c r="Y849" s="25"/>
      <c r="Z849" s="33"/>
      <c r="AA849" s="778"/>
      <c r="AB849" s="779"/>
      <c r="AC849" s="25"/>
      <c r="AD849" s="27"/>
      <c r="AE849" s="26"/>
      <c r="AF849" s="29"/>
      <c r="AH849" s="190" t="str">
        <f>IF(AG849&lt;&gt;"",VLOOKUP(AG849,MAGV!$B$6:$G$172,2,0),"")</f>
        <v/>
      </c>
      <c r="AI849" s="44" t="str">
        <f t="shared" si="17"/>
        <v/>
      </c>
    </row>
    <row r="850" spans="1:35" ht="5.15" customHeight="1" x14ac:dyDescent="0.25">
      <c r="A850" s="367"/>
      <c r="B850" s="102"/>
      <c r="C850" s="994"/>
      <c r="D850" s="78" t="str">
        <f>AG845&amp;".6"</f>
        <v>B27.6</v>
      </c>
      <c r="E850" s="25"/>
      <c r="F850" s="26"/>
      <c r="G850" s="26"/>
      <c r="H850" s="770"/>
      <c r="I850" s="25"/>
      <c r="J850" s="28"/>
      <c r="K850" s="770"/>
      <c r="L850" s="29"/>
      <c r="M850" s="25"/>
      <c r="N850" s="28"/>
      <c r="O850" s="26"/>
      <c r="P850" s="29"/>
      <c r="Q850" s="25"/>
      <c r="R850" s="27"/>
      <c r="S850" s="26"/>
      <c r="T850" s="29"/>
      <c r="U850" s="25"/>
      <c r="V850" s="27"/>
      <c r="W850" s="26"/>
      <c r="X850" s="29"/>
      <c r="Y850" s="25"/>
      <c r="Z850" s="33"/>
      <c r="AA850" s="778"/>
      <c r="AB850" s="779"/>
      <c r="AC850" s="25"/>
      <c r="AD850" s="27"/>
      <c r="AE850" s="26"/>
      <c r="AF850" s="29"/>
      <c r="AH850" s="190" t="str">
        <f>IF(AG850&lt;&gt;"",VLOOKUP(AG850,MAGV!$B$6:$G$172,2,0),"")</f>
        <v/>
      </c>
      <c r="AI850" s="44" t="str">
        <f t="shared" si="17"/>
        <v/>
      </c>
    </row>
    <row r="851" spans="1:35" ht="12.65" customHeight="1" x14ac:dyDescent="0.25">
      <c r="A851" s="368">
        <v>16</v>
      </c>
      <c r="B851" s="101" t="str">
        <f>IF(AG851&lt;&gt;"",AH851,"")</f>
        <v>Th.Đ.Long</v>
      </c>
      <c r="C851" s="992" t="s">
        <v>0</v>
      </c>
      <c r="D851" s="79" t="str">
        <f>AG851&amp;".1"</f>
        <v>B28.1</v>
      </c>
      <c r="E851" s="15"/>
      <c r="F851" s="16"/>
      <c r="G851" s="16"/>
      <c r="H851" s="18"/>
      <c r="I851" s="15"/>
      <c r="J851" s="18"/>
      <c r="K851" s="780"/>
      <c r="L851" s="19"/>
      <c r="M851" s="15"/>
      <c r="N851" s="18"/>
      <c r="O851" s="16"/>
      <c r="P851" s="19"/>
      <c r="Q851" s="15"/>
      <c r="R851" s="17"/>
      <c r="S851" s="16"/>
      <c r="T851" s="19"/>
      <c r="U851" s="15"/>
      <c r="V851" s="18"/>
      <c r="W851" s="16"/>
      <c r="X851" s="19"/>
      <c r="Y851" s="15"/>
      <c r="Z851" s="18"/>
      <c r="AA851" s="16"/>
      <c r="AB851" s="19"/>
      <c r="AC851" s="15"/>
      <c r="AD851" s="17"/>
      <c r="AE851" s="16"/>
      <c r="AF851" s="19"/>
      <c r="AG851" s="189" t="s">
        <v>371</v>
      </c>
      <c r="AH851" s="190" t="str">
        <f>IF(AG851&lt;&gt;"",VLOOKUP(AG851,MAGV!$B$6:$G$172,2,0),"")</f>
        <v>Th.Đ.Long</v>
      </c>
      <c r="AI851" s="44">
        <f t="shared" si="17"/>
        <v>0</v>
      </c>
    </row>
    <row r="852" spans="1:35" ht="12" customHeight="1" x14ac:dyDescent="0.25">
      <c r="A852" s="367"/>
      <c r="B852" s="104">
        <f>SUM(F851:F856,J851:J856,N851:N856,R851:R856,V851:V856,Z851:Z856,AD851:AD856)</f>
        <v>0</v>
      </c>
      <c r="C852" s="993"/>
      <c r="D852" s="78" t="str">
        <f>AG851&amp;".2"</f>
        <v>B28.2</v>
      </c>
      <c r="E852" s="771"/>
      <c r="F852" s="22"/>
      <c r="G852" s="772"/>
      <c r="H852" s="23"/>
      <c r="I852" s="20"/>
      <c r="J852" s="22"/>
      <c r="K852" s="773"/>
      <c r="L852" s="23"/>
      <c r="M852" s="20"/>
      <c r="N852" s="22"/>
      <c r="O852" s="772"/>
      <c r="P852" s="23"/>
      <c r="Q852" s="20"/>
      <c r="R852" s="24"/>
      <c r="S852" s="772"/>
      <c r="T852" s="23"/>
      <c r="U852" s="20"/>
      <c r="V852" s="24"/>
      <c r="W852" s="772"/>
      <c r="X852" s="23"/>
      <c r="Y852" s="20"/>
      <c r="Z852" s="24"/>
      <c r="AA852" s="772"/>
      <c r="AB852" s="23"/>
      <c r="AC852" s="20"/>
      <c r="AD852" s="24"/>
      <c r="AE852" s="772"/>
      <c r="AF852" s="23"/>
      <c r="AH852" s="190" t="str">
        <f>IF(AG852&lt;&gt;"",VLOOKUP(AG852,MAGV!$B$6:$G$172,2,0),"")</f>
        <v/>
      </c>
      <c r="AI852" s="44" t="str">
        <f t="shared" si="17"/>
        <v/>
      </c>
    </row>
    <row r="853" spans="1:35" ht="12.65" customHeight="1" x14ac:dyDescent="0.25">
      <c r="A853" s="367"/>
      <c r="B853" s="102"/>
      <c r="C853" s="990" t="s">
        <v>1</v>
      </c>
      <c r="D853" s="78" t="str">
        <f>AG851&amp;".3"</f>
        <v>B28.3</v>
      </c>
      <c r="E853" s="753"/>
      <c r="F853" s="757"/>
      <c r="G853" s="757"/>
      <c r="H853" s="774"/>
      <c r="I853" s="753"/>
      <c r="J853" s="755"/>
      <c r="K853" s="774"/>
      <c r="L853" s="758"/>
      <c r="M853" s="753"/>
      <c r="N853" s="754"/>
      <c r="O853" s="757"/>
      <c r="P853" s="758"/>
      <c r="Q853" s="753"/>
      <c r="R853" s="755"/>
      <c r="S853" s="757"/>
      <c r="T853" s="758"/>
      <c r="U853" s="753"/>
      <c r="V853" s="754"/>
      <c r="W853" s="757"/>
      <c r="X853" s="758"/>
      <c r="Y853" s="753"/>
      <c r="Z853" s="754"/>
      <c r="AA853" s="757"/>
      <c r="AB853" s="758"/>
      <c r="AC853" s="753"/>
      <c r="AD853" s="755"/>
      <c r="AE853" s="757"/>
      <c r="AF853" s="29"/>
      <c r="AH853" s="190" t="str">
        <f>IF(AG853&lt;&gt;"",VLOOKUP(AG853,MAGV!$B$6:$G$172,2,0),"")</f>
        <v/>
      </c>
      <c r="AI853" s="44" t="str">
        <f t="shared" si="17"/>
        <v/>
      </c>
    </row>
    <row r="854" spans="1:35" ht="12.65" customHeight="1" x14ac:dyDescent="0.25">
      <c r="A854" s="367"/>
      <c r="B854" s="102"/>
      <c r="C854" s="991"/>
      <c r="D854" s="78" t="str">
        <f>AG851&amp;".4"</f>
        <v>B28.4</v>
      </c>
      <c r="E854" s="20"/>
      <c r="F854" s="21"/>
      <c r="G854" s="772"/>
      <c r="H854" s="775"/>
      <c r="I854" s="20"/>
      <c r="J854" s="22"/>
      <c r="K854" s="773"/>
      <c r="L854" s="23"/>
      <c r="M854" s="20"/>
      <c r="N854" s="22"/>
      <c r="O854" s="772"/>
      <c r="P854" s="23"/>
      <c r="Q854" s="20"/>
      <c r="R854" s="24"/>
      <c r="S854" s="772"/>
      <c r="T854" s="23"/>
      <c r="U854" s="20"/>
      <c r="V854" s="24"/>
      <c r="W854" s="772"/>
      <c r="X854" s="23"/>
      <c r="Y854" s="20"/>
      <c r="Z854" s="756"/>
      <c r="AA854" s="776"/>
      <c r="AB854" s="777"/>
      <c r="AC854" s="20"/>
      <c r="AD854" s="24"/>
      <c r="AE854" s="772"/>
      <c r="AF854" s="29"/>
      <c r="AH854" s="190" t="str">
        <f>IF(AG854&lt;&gt;"",VLOOKUP(AG854,MAGV!$B$6:$G$172,2,0),"")</f>
        <v/>
      </c>
      <c r="AI854" s="44" t="str">
        <f t="shared" si="17"/>
        <v/>
      </c>
    </row>
    <row r="855" spans="1:35" ht="9" customHeight="1" x14ac:dyDescent="0.25">
      <c r="A855" s="367"/>
      <c r="B855" s="102"/>
      <c r="C855" s="994" t="s">
        <v>547</v>
      </c>
      <c r="D855" s="78" t="str">
        <f>AG851&amp;".5"</f>
        <v>B28.5</v>
      </c>
      <c r="E855" s="25"/>
      <c r="F855" s="26"/>
      <c r="G855" s="26"/>
      <c r="H855" s="770"/>
      <c r="I855" s="25"/>
      <c r="J855" s="28"/>
      <c r="K855" s="770"/>
      <c r="L855" s="29"/>
      <c r="M855" s="25"/>
      <c r="N855" s="28"/>
      <c r="O855" s="26"/>
      <c r="P855" s="29"/>
      <c r="Q855" s="25"/>
      <c r="R855" s="27"/>
      <c r="S855" s="26"/>
      <c r="T855" s="29"/>
      <c r="U855" s="25"/>
      <c r="V855" s="27"/>
      <c r="W855" s="26"/>
      <c r="X855" s="29"/>
      <c r="Y855" s="25"/>
      <c r="Z855" s="33"/>
      <c r="AA855" s="778"/>
      <c r="AB855" s="779"/>
      <c r="AC855" s="25"/>
      <c r="AD855" s="27"/>
      <c r="AE855" s="26"/>
      <c r="AF855" s="29"/>
      <c r="AH855" s="190" t="str">
        <f>IF(AG855&lt;&gt;"",VLOOKUP(AG855,MAGV!$B$6:$G$172,2,0),"")</f>
        <v/>
      </c>
      <c r="AI855" s="44" t="str">
        <f t="shared" si="17"/>
        <v/>
      </c>
    </row>
    <row r="856" spans="1:35" ht="9" customHeight="1" x14ac:dyDescent="0.25">
      <c r="A856" s="367"/>
      <c r="B856" s="102"/>
      <c r="C856" s="994"/>
      <c r="D856" s="78" t="str">
        <f>AG851&amp;".6"</f>
        <v>B28.6</v>
      </c>
      <c r="E856" s="25"/>
      <c r="F856" s="26"/>
      <c r="G856" s="26"/>
      <c r="H856" s="770"/>
      <c r="I856" s="25"/>
      <c r="J856" s="28"/>
      <c r="K856" s="770"/>
      <c r="L856" s="29"/>
      <c r="M856" s="25"/>
      <c r="N856" s="28"/>
      <c r="O856" s="26"/>
      <c r="P856" s="29"/>
      <c r="Q856" s="25"/>
      <c r="R856" s="27"/>
      <c r="S856" s="26"/>
      <c r="T856" s="29"/>
      <c r="U856" s="25"/>
      <c r="V856" s="27"/>
      <c r="W856" s="26"/>
      <c r="X856" s="29"/>
      <c r="Y856" s="25"/>
      <c r="Z856" s="33"/>
      <c r="AA856" s="778"/>
      <c r="AB856" s="779"/>
      <c r="AC856" s="25"/>
      <c r="AD856" s="27"/>
      <c r="AE856" s="26"/>
      <c r="AF856" s="29"/>
      <c r="AH856" s="190" t="str">
        <f>IF(AG856&lt;&gt;"",VLOOKUP(AG856,MAGV!$B$6:$G$172,2,0),"")</f>
        <v/>
      </c>
      <c r="AI856" s="44" t="str">
        <f t="shared" si="17"/>
        <v/>
      </c>
    </row>
    <row r="857" spans="1:35" ht="12.65" customHeight="1" x14ac:dyDescent="0.25">
      <c r="A857" s="368">
        <v>17</v>
      </c>
      <c r="B857" s="101" t="str">
        <f>IF(AG857&lt;&gt;"",AH857,"")</f>
        <v>Th.M.Long</v>
      </c>
      <c r="C857" s="992" t="s">
        <v>0</v>
      </c>
      <c r="D857" s="79" t="str">
        <f>AG857&amp;".1"</f>
        <v>B31.1</v>
      </c>
      <c r="E857" s="15"/>
      <c r="F857" s="16"/>
      <c r="G857" s="16"/>
      <c r="H857" s="18"/>
      <c r="I857" s="15"/>
      <c r="J857" s="18"/>
      <c r="K857" s="780"/>
      <c r="L857" s="19"/>
      <c r="M857" s="15"/>
      <c r="N857" s="18"/>
      <c r="O857" s="16"/>
      <c r="P857" s="19"/>
      <c r="Q857" s="15"/>
      <c r="R857" s="17"/>
      <c r="S857" s="16"/>
      <c r="T857" s="19"/>
      <c r="U857" s="15"/>
      <c r="V857" s="18"/>
      <c r="W857" s="16"/>
      <c r="X857" s="19"/>
      <c r="Y857" s="15" t="s">
        <v>6631</v>
      </c>
      <c r="Z857" s="18">
        <v>4</v>
      </c>
      <c r="AA857" s="16"/>
      <c r="AB857" s="19"/>
      <c r="AC857" s="15"/>
      <c r="AD857" s="17"/>
      <c r="AE857" s="16"/>
      <c r="AF857" s="19"/>
      <c r="AG857" s="189" t="s">
        <v>372</v>
      </c>
      <c r="AH857" s="190" t="str">
        <f>IF(AG857&lt;&gt;"",VLOOKUP(AG857,MAGV!$B$6:$G$172,2,0),"")</f>
        <v>Th.M.Long</v>
      </c>
      <c r="AI857" s="44">
        <f t="shared" si="17"/>
        <v>12</v>
      </c>
    </row>
    <row r="858" spans="1:35" ht="12" customHeight="1" x14ac:dyDescent="0.25">
      <c r="A858" s="367"/>
      <c r="B858" s="104">
        <f>SUM(F857:F860,J857:J860,N857:N860,R857:R860,V857:V860,Z857:Z860,AD857:AD860)</f>
        <v>12</v>
      </c>
      <c r="C858" s="993"/>
      <c r="D858" s="78" t="str">
        <f>AG857&amp;".2"</f>
        <v>B31.2</v>
      </c>
      <c r="E858" s="771"/>
      <c r="F858" s="22"/>
      <c r="G858" s="772"/>
      <c r="H858" s="23"/>
      <c r="I858" s="20"/>
      <c r="J858" s="22"/>
      <c r="K858" s="773"/>
      <c r="L858" s="23"/>
      <c r="M858" s="20"/>
      <c r="N858" s="22"/>
      <c r="O858" s="772"/>
      <c r="P858" s="23"/>
      <c r="Q858" s="20"/>
      <c r="R858" s="24"/>
      <c r="S858" s="772"/>
      <c r="T858" s="23"/>
      <c r="U858" s="20"/>
      <c r="V858" s="24"/>
      <c r="W858" s="772"/>
      <c r="X858" s="23"/>
      <c r="Y858" s="20"/>
      <c r="Z858" s="24"/>
      <c r="AA858" s="772" t="s">
        <v>8495</v>
      </c>
      <c r="AB858" s="23"/>
      <c r="AC858" s="20"/>
      <c r="AD858" s="24"/>
      <c r="AE858" s="21"/>
      <c r="AF858" s="23"/>
      <c r="AH858" s="190" t="str">
        <f>IF(AG858&lt;&gt;"",VLOOKUP(AG858,MAGV!$B$6:$G$172,2,0),"")</f>
        <v/>
      </c>
      <c r="AI858" s="44" t="str">
        <f t="shared" si="17"/>
        <v/>
      </c>
    </row>
    <row r="859" spans="1:35" ht="12.65" customHeight="1" x14ac:dyDescent="0.25">
      <c r="A859" s="367"/>
      <c r="B859" s="102"/>
      <c r="C859" s="990" t="s">
        <v>1</v>
      </c>
      <c r="D859" s="78" t="str">
        <f>AG857&amp;".3"</f>
        <v>B31.3</v>
      </c>
      <c r="E859" s="753"/>
      <c r="F859" s="757"/>
      <c r="G859" s="757"/>
      <c r="H859" s="774"/>
      <c r="I859" s="753"/>
      <c r="J859" s="755"/>
      <c r="K859" s="774"/>
      <c r="L859" s="758"/>
      <c r="M859" s="753"/>
      <c r="N859" s="754"/>
      <c r="O859" s="757"/>
      <c r="P859" s="758"/>
      <c r="Q859" s="753"/>
      <c r="R859" s="755"/>
      <c r="S859" s="757"/>
      <c r="T859" s="758"/>
      <c r="U859" s="753" t="s">
        <v>6631</v>
      </c>
      <c r="V859" s="754">
        <v>4</v>
      </c>
      <c r="W859" s="757"/>
      <c r="X859" s="758"/>
      <c r="Y859" s="753" t="s">
        <v>6631</v>
      </c>
      <c r="Z859" s="754">
        <v>4</v>
      </c>
      <c r="AA859" s="757"/>
      <c r="AB859" s="758"/>
      <c r="AC859" s="753"/>
      <c r="AD859" s="755"/>
      <c r="AE859" s="757"/>
      <c r="AF859" s="29"/>
      <c r="AH859" s="190" t="str">
        <f>IF(AG859&lt;&gt;"",VLOOKUP(AG859,MAGV!$B$6:$G$172,2,0),"")</f>
        <v/>
      </c>
      <c r="AI859" s="44" t="str">
        <f t="shared" si="17"/>
        <v/>
      </c>
    </row>
    <row r="860" spans="1:35" ht="12.65" customHeight="1" x14ac:dyDescent="0.25">
      <c r="A860" s="367"/>
      <c r="B860" s="102"/>
      <c r="C860" s="991"/>
      <c r="D860" s="78" t="str">
        <f>AG857&amp;".4"</f>
        <v>B31.4</v>
      </c>
      <c r="E860" s="20"/>
      <c r="F860" s="21"/>
      <c r="G860" s="772"/>
      <c r="H860" s="775"/>
      <c r="I860" s="20"/>
      <c r="J860" s="22"/>
      <c r="K860" s="773"/>
      <c r="L860" s="23"/>
      <c r="M860" s="20"/>
      <c r="N860" s="22"/>
      <c r="O860" s="772"/>
      <c r="P860" s="23"/>
      <c r="Q860" s="20"/>
      <c r="R860" s="24"/>
      <c r="S860" s="772"/>
      <c r="T860" s="23"/>
      <c r="U860" s="20"/>
      <c r="V860" s="24"/>
      <c r="W860" s="772" t="s">
        <v>8495</v>
      </c>
      <c r="X860" s="23"/>
      <c r="Y860" s="20"/>
      <c r="Z860" s="756"/>
      <c r="AA860" s="776" t="s">
        <v>8495</v>
      </c>
      <c r="AB860" s="777"/>
      <c r="AC860" s="20"/>
      <c r="AD860" s="24"/>
      <c r="AE860" s="21"/>
      <c r="AF860" s="29"/>
      <c r="AH860" s="190" t="str">
        <f>IF(AG860&lt;&gt;"",VLOOKUP(AG860,MAGV!$B$6:$G$172,2,0),"")</f>
        <v/>
      </c>
      <c r="AI860" s="44" t="str">
        <f t="shared" si="17"/>
        <v/>
      </c>
    </row>
    <row r="861" spans="1:35" ht="9" customHeight="1" x14ac:dyDescent="0.25">
      <c r="A861" s="367"/>
      <c r="B861" s="102"/>
      <c r="C861" s="994" t="s">
        <v>547</v>
      </c>
      <c r="D861" s="78" t="str">
        <f>AG857&amp;".5"</f>
        <v>B31.5</v>
      </c>
      <c r="E861" s="25"/>
      <c r="F861" s="26"/>
      <c r="G861" s="26"/>
      <c r="H861" s="770"/>
      <c r="I861" s="25" t="s">
        <v>6631</v>
      </c>
      <c r="J861" s="28">
        <v>3</v>
      </c>
      <c r="K861" s="770"/>
      <c r="L861" s="29"/>
      <c r="M861" s="25" t="s">
        <v>6631</v>
      </c>
      <c r="N861" s="28">
        <v>3</v>
      </c>
      <c r="O861" s="26"/>
      <c r="P861" s="29"/>
      <c r="Q861" s="25" t="s">
        <v>6631</v>
      </c>
      <c r="R861" s="27">
        <v>3</v>
      </c>
      <c r="S861" s="26"/>
      <c r="T861" s="29"/>
      <c r="U861" s="25"/>
      <c r="V861" s="27"/>
      <c r="W861" s="26"/>
      <c r="X861" s="29"/>
      <c r="Y861" s="25"/>
      <c r="Z861" s="33"/>
      <c r="AA861" s="778"/>
      <c r="AB861" s="779"/>
      <c r="AC861" s="25"/>
      <c r="AD861" s="27"/>
      <c r="AE861" s="26"/>
      <c r="AF861" s="29"/>
      <c r="AH861" s="190" t="str">
        <f>IF(AG861&lt;&gt;"",VLOOKUP(AG861,MAGV!$B$6:$G$172,2,0),"")</f>
        <v/>
      </c>
      <c r="AI861" s="44" t="str">
        <f t="shared" si="17"/>
        <v/>
      </c>
    </row>
    <row r="862" spans="1:35" ht="9" customHeight="1" x14ac:dyDescent="0.25">
      <c r="A862" s="367"/>
      <c r="B862" s="102"/>
      <c r="C862" s="994"/>
      <c r="D862" s="78" t="str">
        <f>AG857&amp;".6"</f>
        <v>B31.6</v>
      </c>
      <c r="E862" s="25"/>
      <c r="F862" s="26"/>
      <c r="G862" s="783"/>
      <c r="H862" s="770"/>
      <c r="I862" s="25"/>
      <c r="J862" s="28"/>
      <c r="K862" s="784" t="s">
        <v>8495</v>
      </c>
      <c r="L862" s="29"/>
      <c r="M862" s="25"/>
      <c r="N862" s="28"/>
      <c r="O862" s="783" t="s">
        <v>8495</v>
      </c>
      <c r="P862" s="29"/>
      <c r="Q862" s="25"/>
      <c r="R862" s="27"/>
      <c r="S862" s="783" t="s">
        <v>8495</v>
      </c>
      <c r="T862" s="29"/>
      <c r="U862" s="25"/>
      <c r="V862" s="27"/>
      <c r="W862" s="26"/>
      <c r="X862" s="29"/>
      <c r="Y862" s="25"/>
      <c r="Z862" s="33"/>
      <c r="AA862" s="778"/>
      <c r="AB862" s="779"/>
      <c r="AC862" s="25"/>
      <c r="AD862" s="27"/>
      <c r="AE862" s="26"/>
      <c r="AF862" s="29"/>
      <c r="AH862" s="190" t="str">
        <f>IF(AG862&lt;&gt;"",VLOOKUP(AG862,MAGV!$B$6:$G$172,2,0),"")</f>
        <v/>
      </c>
      <c r="AI862" s="44" t="str">
        <f t="shared" si="17"/>
        <v/>
      </c>
    </row>
    <row r="863" spans="1:35" ht="12.65" customHeight="1" x14ac:dyDescent="0.25">
      <c r="A863" s="368">
        <v>18</v>
      </c>
      <c r="B863" s="101" t="str">
        <f>IF(AG863&lt;&gt;"",AH863,"")</f>
        <v>Th.Minh</v>
      </c>
      <c r="C863" s="992" t="s">
        <v>0</v>
      </c>
      <c r="D863" s="79" t="str">
        <f>AG863&amp;".1"</f>
        <v>B30.1</v>
      </c>
      <c r="E863" s="15"/>
      <c r="F863" s="16"/>
      <c r="G863" s="16"/>
      <c r="H863" s="18"/>
      <c r="I863" s="15"/>
      <c r="J863" s="18"/>
      <c r="K863" s="780"/>
      <c r="L863" s="19"/>
      <c r="M863" s="15"/>
      <c r="N863" s="18"/>
      <c r="O863" s="16"/>
      <c r="P863" s="19"/>
      <c r="Q863" s="15"/>
      <c r="R863" s="17"/>
      <c r="S863" s="16"/>
      <c r="T863" s="19"/>
      <c r="U863" s="15"/>
      <c r="V863" s="18"/>
      <c r="W863" s="16"/>
      <c r="X863" s="19"/>
      <c r="Y863" s="15"/>
      <c r="Z863" s="18"/>
      <c r="AA863" s="16"/>
      <c r="AB863" s="19"/>
      <c r="AC863" s="15"/>
      <c r="AD863" s="17"/>
      <c r="AE863" s="16"/>
      <c r="AF863" s="19"/>
      <c r="AG863" s="189" t="s">
        <v>688</v>
      </c>
      <c r="AH863" s="190" t="str">
        <f>IF(AG863&lt;&gt;"",VLOOKUP(AG863,MAGV!$B$6:$G$172,2,0),"")</f>
        <v>Th.Minh</v>
      </c>
      <c r="AI863" s="44">
        <f t="shared" si="17"/>
        <v>0</v>
      </c>
    </row>
    <row r="864" spans="1:35" ht="12" customHeight="1" x14ac:dyDescent="0.25">
      <c r="A864" s="367"/>
      <c r="B864" s="104">
        <f>SUM(F863:F868,J863:J868,N863:N868,R863:R868,V863:V868,Z863:Z868,AD863:AD868)</f>
        <v>0</v>
      </c>
      <c r="C864" s="993"/>
      <c r="D864" s="78" t="str">
        <f>AG863&amp;".2"</f>
        <v>B30.2</v>
      </c>
      <c r="E864" s="771"/>
      <c r="F864" s="22"/>
      <c r="G864" s="772"/>
      <c r="H864" s="23"/>
      <c r="I864" s="20"/>
      <c r="J864" s="22"/>
      <c r="K864" s="773"/>
      <c r="L864" s="23"/>
      <c r="M864" s="20"/>
      <c r="N864" s="22"/>
      <c r="O864" s="772"/>
      <c r="P864" s="23"/>
      <c r="Q864" s="20"/>
      <c r="R864" s="24"/>
      <c r="S864" s="772"/>
      <c r="T864" s="23"/>
      <c r="U864" s="20"/>
      <c r="V864" s="24"/>
      <c r="W864" s="21"/>
      <c r="X864" s="23"/>
      <c r="Y864" s="20"/>
      <c r="Z864" s="24"/>
      <c r="AA864" s="772"/>
      <c r="AB864" s="23"/>
      <c r="AC864" s="20"/>
      <c r="AD864" s="24"/>
      <c r="AE864" s="21"/>
      <c r="AF864" s="23"/>
      <c r="AH864" s="190" t="str">
        <f>IF(AG864&lt;&gt;"",VLOOKUP(AG864,MAGV!$B$6:$G$172,2,0),"")</f>
        <v/>
      </c>
      <c r="AI864" s="44" t="str">
        <f t="shared" si="17"/>
        <v/>
      </c>
    </row>
    <row r="865" spans="1:35" ht="12.65" customHeight="1" x14ac:dyDescent="0.25">
      <c r="A865" s="367"/>
      <c r="B865" s="102"/>
      <c r="C865" s="990" t="s">
        <v>1</v>
      </c>
      <c r="D865" s="78" t="str">
        <f>AG863&amp;".3"</f>
        <v>B30.3</v>
      </c>
      <c r="E865" s="753"/>
      <c r="F865" s="757"/>
      <c r="G865" s="757"/>
      <c r="H865" s="774"/>
      <c r="I865" s="753"/>
      <c r="J865" s="755"/>
      <c r="K865" s="774"/>
      <c r="L865" s="758"/>
      <c r="M865" s="753"/>
      <c r="N865" s="754"/>
      <c r="O865" s="757"/>
      <c r="P865" s="758"/>
      <c r="Q865" s="753"/>
      <c r="R865" s="755"/>
      <c r="S865" s="757"/>
      <c r="T865" s="758"/>
      <c r="U865" s="753"/>
      <c r="V865" s="754"/>
      <c r="W865" s="757"/>
      <c r="X865" s="758"/>
      <c r="Y865" s="753"/>
      <c r="Z865" s="754"/>
      <c r="AA865" s="757"/>
      <c r="AB865" s="758"/>
      <c r="AC865" s="753"/>
      <c r="AD865" s="755"/>
      <c r="AE865" s="757"/>
      <c r="AF865" s="29"/>
      <c r="AH865" s="190" t="str">
        <f>IF(AG865&lt;&gt;"",VLOOKUP(AG865,MAGV!$B$6:$G$172,2,0),"")</f>
        <v/>
      </c>
      <c r="AI865" s="44" t="str">
        <f t="shared" si="17"/>
        <v/>
      </c>
    </row>
    <row r="866" spans="1:35" ht="12.65" customHeight="1" x14ac:dyDescent="0.25">
      <c r="A866" s="367"/>
      <c r="B866" s="102"/>
      <c r="C866" s="991"/>
      <c r="D866" s="78" t="str">
        <f>AG863&amp;".4"</f>
        <v>B30.4</v>
      </c>
      <c r="E866" s="20"/>
      <c r="F866" s="21"/>
      <c r="G866" s="772"/>
      <c r="H866" s="775"/>
      <c r="I866" s="20"/>
      <c r="J866" s="22"/>
      <c r="K866" s="773"/>
      <c r="L866" s="23"/>
      <c r="M866" s="20"/>
      <c r="N866" s="22"/>
      <c r="O866" s="772"/>
      <c r="P866" s="23"/>
      <c r="Q866" s="20"/>
      <c r="R866" s="24"/>
      <c r="S866" s="772"/>
      <c r="T866" s="23"/>
      <c r="U866" s="20"/>
      <c r="V866" s="24"/>
      <c r="W866" s="772"/>
      <c r="X866" s="23"/>
      <c r="Y866" s="20"/>
      <c r="Z866" s="756"/>
      <c r="AA866" s="776"/>
      <c r="AB866" s="777"/>
      <c r="AC866" s="20"/>
      <c r="AD866" s="24"/>
      <c r="AE866" s="21"/>
      <c r="AF866" s="29"/>
      <c r="AH866" s="190" t="str">
        <f>IF(AG866&lt;&gt;"",VLOOKUP(AG866,MAGV!$B$6:$G$172,2,0),"")</f>
        <v/>
      </c>
      <c r="AI866" s="44" t="str">
        <f t="shared" si="17"/>
        <v/>
      </c>
    </row>
    <row r="867" spans="1:35" ht="9" customHeight="1" x14ac:dyDescent="0.25">
      <c r="A867" s="367"/>
      <c r="B867" s="102"/>
      <c r="C867" s="994" t="s">
        <v>547</v>
      </c>
      <c r="D867" s="78" t="str">
        <f>AG863&amp;".5"</f>
        <v>B30.5</v>
      </c>
      <c r="E867" s="25"/>
      <c r="F867" s="26"/>
      <c r="G867" s="26"/>
      <c r="H867" s="770"/>
      <c r="I867" s="25"/>
      <c r="J867" s="28"/>
      <c r="K867" s="770"/>
      <c r="L867" s="29"/>
      <c r="M867" s="25"/>
      <c r="N867" s="28"/>
      <c r="O867" s="26"/>
      <c r="P867" s="29"/>
      <c r="Q867" s="25"/>
      <c r="R867" s="27"/>
      <c r="S867" s="26"/>
      <c r="T867" s="29"/>
      <c r="U867" s="25"/>
      <c r="V867" s="27"/>
      <c r="W867" s="26"/>
      <c r="X867" s="29"/>
      <c r="Y867" s="25"/>
      <c r="Z867" s="33"/>
      <c r="AA867" s="778"/>
      <c r="AB867" s="779"/>
      <c r="AC867" s="25"/>
      <c r="AD867" s="27"/>
      <c r="AE867" s="26"/>
      <c r="AF867" s="29"/>
      <c r="AH867" s="190" t="str">
        <f>IF(AG867&lt;&gt;"",VLOOKUP(AG867,MAGV!$B$6:$G$172,2,0),"")</f>
        <v/>
      </c>
      <c r="AI867" s="44" t="str">
        <f t="shared" si="17"/>
        <v/>
      </c>
    </row>
    <row r="868" spans="1:35" ht="9" customHeight="1" x14ac:dyDescent="0.25">
      <c r="A868" s="369"/>
      <c r="B868" s="103"/>
      <c r="C868" s="995"/>
      <c r="D868" s="78" t="str">
        <f>AG863&amp;".6"</f>
        <v>B30.6</v>
      </c>
      <c r="E868" s="40"/>
      <c r="F868" s="350"/>
      <c r="G868" s="350"/>
      <c r="H868" s="785"/>
      <c r="I868" s="40"/>
      <c r="J868" s="42"/>
      <c r="K868" s="785"/>
      <c r="L868" s="349"/>
      <c r="M868" s="40"/>
      <c r="N868" s="42"/>
      <c r="O868" s="350"/>
      <c r="P868" s="349"/>
      <c r="Q868" s="40"/>
      <c r="R868" s="41"/>
      <c r="S868" s="350"/>
      <c r="T868" s="349"/>
      <c r="U868" s="40"/>
      <c r="V868" s="41"/>
      <c r="W868" s="350"/>
      <c r="X868" s="349"/>
      <c r="Y868" s="40"/>
      <c r="Z868" s="43"/>
      <c r="AA868" s="787"/>
      <c r="AB868" s="788"/>
      <c r="AC868" s="40"/>
      <c r="AD868" s="41"/>
      <c r="AE868" s="350"/>
      <c r="AF868" s="29"/>
      <c r="AH868" s="190" t="str">
        <f>IF(AG868&lt;&gt;"",VLOOKUP(AG868,MAGV!$B$6:$G$172,2,0),"")</f>
        <v/>
      </c>
      <c r="AI868" s="44" t="str">
        <f t="shared" si="17"/>
        <v/>
      </c>
    </row>
    <row r="869" spans="1:35" ht="12.65" customHeight="1" x14ac:dyDescent="0.25">
      <c r="A869" s="368">
        <v>19</v>
      </c>
      <c r="B869" s="101" t="str">
        <f>IF(AG869&lt;&gt;"",AH869,"")</f>
        <v>C.Nga</v>
      </c>
      <c r="C869" s="992" t="s">
        <v>0</v>
      </c>
      <c r="D869" s="79" t="str">
        <f>AG869&amp;".1"</f>
        <v>B14.1</v>
      </c>
      <c r="E869" s="15"/>
      <c r="F869" s="16"/>
      <c r="G869" s="16"/>
      <c r="H869" s="18"/>
      <c r="I869" s="15"/>
      <c r="J869" s="18"/>
      <c r="K869" s="780"/>
      <c r="L869" s="19"/>
      <c r="M869" s="15"/>
      <c r="N869" s="18"/>
      <c r="O869" s="16"/>
      <c r="P869" s="19"/>
      <c r="Q869" s="15"/>
      <c r="R869" s="17"/>
      <c r="S869" s="16"/>
      <c r="T869" s="19"/>
      <c r="U869" s="15"/>
      <c r="V869" s="18"/>
      <c r="W869" s="16"/>
      <c r="X869" s="19"/>
      <c r="Y869" s="15"/>
      <c r="Z869" s="18"/>
      <c r="AA869" s="16"/>
      <c r="AB869" s="19"/>
      <c r="AC869" s="15"/>
      <c r="AD869" s="17"/>
      <c r="AE869" s="16"/>
      <c r="AF869" s="19"/>
      <c r="AG869" s="189" t="s">
        <v>388</v>
      </c>
      <c r="AH869" s="190" t="str">
        <f>IF(AG869&lt;&gt;"",VLOOKUP(AG869,MAGV!$B$6:$G$172,2,0),"")</f>
        <v>C.Nga</v>
      </c>
      <c r="AI869" s="44">
        <f t="shared" si="17"/>
        <v>0</v>
      </c>
    </row>
    <row r="870" spans="1:35" ht="12" customHeight="1" x14ac:dyDescent="0.25">
      <c r="A870" s="367"/>
      <c r="B870" s="104">
        <f>SUM(F869:F874,J869:J874,N869:N874,R869:R874,V869:V874,Z869:Z874,AD869:AD874)</f>
        <v>0</v>
      </c>
      <c r="C870" s="993"/>
      <c r="D870" s="78" t="str">
        <f>AG869&amp;".2"</f>
        <v>B14.2</v>
      </c>
      <c r="E870" s="771"/>
      <c r="F870" s="22"/>
      <c r="G870" s="772"/>
      <c r="H870" s="23"/>
      <c r="I870" s="20"/>
      <c r="J870" s="22"/>
      <c r="K870" s="773"/>
      <c r="L870" s="23"/>
      <c r="M870" s="20"/>
      <c r="N870" s="22"/>
      <c r="O870" s="772"/>
      <c r="P870" s="23"/>
      <c r="Q870" s="20"/>
      <c r="R870" s="24"/>
      <c r="S870" s="772"/>
      <c r="T870" s="23"/>
      <c r="U870" s="20"/>
      <c r="V870" s="24"/>
      <c r="W870" s="772"/>
      <c r="X870" s="23"/>
      <c r="Y870" s="20"/>
      <c r="Z870" s="24"/>
      <c r="AA870" s="801"/>
      <c r="AB870" s="23"/>
      <c r="AC870" s="20"/>
      <c r="AD870" s="24"/>
      <c r="AE870" s="772"/>
      <c r="AF870" s="23"/>
      <c r="AH870" s="190" t="str">
        <f>IF(AG870&lt;&gt;"",VLOOKUP(AG870,MAGV!$B$6:$G$172,2,0),"")</f>
        <v/>
      </c>
      <c r="AI870" s="44" t="str">
        <f t="shared" si="17"/>
        <v/>
      </c>
    </row>
    <row r="871" spans="1:35" ht="12.65" customHeight="1" x14ac:dyDescent="0.25">
      <c r="A871" s="367"/>
      <c r="B871" s="102"/>
      <c r="C871" s="990" t="s">
        <v>1</v>
      </c>
      <c r="D871" s="78" t="str">
        <f>AG869&amp;".3"</f>
        <v>B14.3</v>
      </c>
      <c r="E871" s="753"/>
      <c r="F871" s="757"/>
      <c r="G871" s="757"/>
      <c r="H871" s="774"/>
      <c r="I871" s="753"/>
      <c r="J871" s="755"/>
      <c r="K871" s="774"/>
      <c r="L871" s="758"/>
      <c r="M871" s="753"/>
      <c r="N871" s="754"/>
      <c r="O871" s="757"/>
      <c r="P871" s="758"/>
      <c r="Q871" s="753"/>
      <c r="R871" s="755"/>
      <c r="S871" s="757"/>
      <c r="T871" s="758"/>
      <c r="U871" s="753"/>
      <c r="V871" s="754"/>
      <c r="W871" s="757"/>
      <c r="X871" s="758"/>
      <c r="Y871" s="753"/>
      <c r="Z871" s="754"/>
      <c r="AA871" s="757"/>
      <c r="AB871" s="758"/>
      <c r="AC871" s="753"/>
      <c r="AD871" s="755"/>
      <c r="AE871" s="757"/>
      <c r="AF871" s="29"/>
      <c r="AH871" s="190" t="str">
        <f>IF(AG871&lt;&gt;"",VLOOKUP(AG871,MAGV!$B$6:$G$172,2,0),"")</f>
        <v/>
      </c>
      <c r="AI871" s="44" t="str">
        <f t="shared" si="17"/>
        <v/>
      </c>
    </row>
    <row r="872" spans="1:35" ht="12.65" customHeight="1" x14ac:dyDescent="0.25">
      <c r="A872" s="367"/>
      <c r="B872" s="102"/>
      <c r="C872" s="991"/>
      <c r="D872" s="78" t="str">
        <f>AG869&amp;".4"</f>
        <v>B14.4</v>
      </c>
      <c r="E872" s="20"/>
      <c r="F872" s="21"/>
      <c r="G872" s="772"/>
      <c r="H872" s="775"/>
      <c r="I872" s="20"/>
      <c r="J872" s="22"/>
      <c r="K872" s="773"/>
      <c r="L872" s="23"/>
      <c r="M872" s="20"/>
      <c r="N872" s="22"/>
      <c r="O872" s="772"/>
      <c r="P872" s="23"/>
      <c r="Q872" s="20"/>
      <c r="R872" s="24"/>
      <c r="S872" s="772"/>
      <c r="T872" s="23"/>
      <c r="U872" s="20"/>
      <c r="V872" s="24"/>
      <c r="W872" s="801"/>
      <c r="X872" s="23"/>
      <c r="Y872" s="20"/>
      <c r="Z872" s="756"/>
      <c r="AA872" s="806"/>
      <c r="AB872" s="777"/>
      <c r="AC872" s="20"/>
      <c r="AD872" s="24"/>
      <c r="AE872" s="772"/>
      <c r="AF872" s="29"/>
      <c r="AH872" s="190" t="str">
        <f>IF(AG872&lt;&gt;"",VLOOKUP(AG872,MAGV!$B$6:$G$172,2,0),"")</f>
        <v/>
      </c>
      <c r="AI872" s="44" t="str">
        <f t="shared" si="17"/>
        <v/>
      </c>
    </row>
    <row r="873" spans="1:35" ht="6.75" customHeight="1" x14ac:dyDescent="0.25">
      <c r="A873" s="367"/>
      <c r="B873" s="102"/>
      <c r="C873" s="994" t="s">
        <v>547</v>
      </c>
      <c r="D873" s="78" t="str">
        <f>AG869&amp;".5"</f>
        <v>B14.5</v>
      </c>
      <c r="E873" s="25"/>
      <c r="F873" s="26"/>
      <c r="G873" s="26"/>
      <c r="H873" s="770"/>
      <c r="I873" s="25"/>
      <c r="J873" s="28"/>
      <c r="K873" s="770"/>
      <c r="L873" s="29"/>
      <c r="M873" s="25"/>
      <c r="N873" s="28"/>
      <c r="O873" s="26"/>
      <c r="P873" s="29"/>
      <c r="Q873" s="25"/>
      <c r="R873" s="27"/>
      <c r="S873" s="26"/>
      <c r="T873" s="29"/>
      <c r="U873" s="25"/>
      <c r="V873" s="27"/>
      <c r="W873" s="26"/>
      <c r="X873" s="29"/>
      <c r="Y873" s="25"/>
      <c r="Z873" s="33"/>
      <c r="AA873" s="778"/>
      <c r="AB873" s="779"/>
      <c r="AC873" s="25"/>
      <c r="AD873" s="27"/>
      <c r="AE873" s="26"/>
      <c r="AF873" s="29"/>
      <c r="AH873" s="190" t="str">
        <f>IF(AG873&lt;&gt;"",VLOOKUP(AG873,MAGV!$B$6:$G$172,2,0),"")</f>
        <v/>
      </c>
      <c r="AI873" s="44" t="str">
        <f t="shared" si="17"/>
        <v/>
      </c>
    </row>
    <row r="874" spans="1:35" ht="6.75" customHeight="1" x14ac:dyDescent="0.25">
      <c r="A874" s="367"/>
      <c r="B874" s="102"/>
      <c r="C874" s="994"/>
      <c r="D874" s="78" t="str">
        <f>AG869&amp;".6"</f>
        <v>B14.6</v>
      </c>
      <c r="E874" s="25"/>
      <c r="F874" s="26"/>
      <c r="G874" s="26"/>
      <c r="H874" s="770"/>
      <c r="I874" s="25"/>
      <c r="J874" s="28"/>
      <c r="K874" s="770"/>
      <c r="L874" s="29"/>
      <c r="M874" s="25"/>
      <c r="N874" s="28"/>
      <c r="O874" s="26"/>
      <c r="P874" s="29"/>
      <c r="Q874" s="25"/>
      <c r="R874" s="27"/>
      <c r="S874" s="26"/>
      <c r="T874" s="29"/>
      <c r="U874" s="25"/>
      <c r="V874" s="27"/>
      <c r="W874" s="26"/>
      <c r="X874" s="29"/>
      <c r="Y874" s="25"/>
      <c r="Z874" s="33"/>
      <c r="AA874" s="778"/>
      <c r="AB874" s="779"/>
      <c r="AC874" s="25"/>
      <c r="AD874" s="27"/>
      <c r="AE874" s="26"/>
      <c r="AF874" s="29"/>
      <c r="AH874" s="190" t="str">
        <f>IF(AG874&lt;&gt;"",VLOOKUP(AG874,MAGV!$B$6:$G$172,2,0),"")</f>
        <v/>
      </c>
      <c r="AI874" s="44" t="str">
        <f t="shared" si="17"/>
        <v/>
      </c>
    </row>
    <row r="875" spans="1:35" ht="12.75" customHeight="1" x14ac:dyDescent="0.25">
      <c r="A875" s="372">
        <v>20</v>
      </c>
      <c r="B875" s="101" t="str">
        <f>IF(AG875&lt;&gt;"",AH875,"")</f>
        <v>C.Ngoan</v>
      </c>
      <c r="C875" s="992" t="s">
        <v>0</v>
      </c>
      <c r="D875" s="79" t="str">
        <f>AG875&amp;".1"</f>
        <v>B11.1</v>
      </c>
      <c r="E875" s="15"/>
      <c r="F875" s="16"/>
      <c r="G875" s="16"/>
      <c r="H875" s="18"/>
      <c r="I875" s="15"/>
      <c r="J875" s="18"/>
      <c r="K875" s="780"/>
      <c r="L875" s="19"/>
      <c r="M875" s="15"/>
      <c r="N875" s="18"/>
      <c r="O875" s="16"/>
      <c r="P875" s="19"/>
      <c r="Q875" s="15"/>
      <c r="R875" s="17"/>
      <c r="S875" s="16"/>
      <c r="T875" s="19"/>
      <c r="U875" s="15"/>
      <c r="V875" s="18"/>
      <c r="W875" s="16"/>
      <c r="X875" s="19"/>
      <c r="Y875" s="15"/>
      <c r="Z875" s="18"/>
      <c r="AA875" s="16"/>
      <c r="AB875" s="19"/>
      <c r="AC875" s="15"/>
      <c r="AD875" s="17"/>
      <c r="AE875" s="16"/>
      <c r="AF875" s="29"/>
      <c r="AG875" s="189" t="s">
        <v>373</v>
      </c>
      <c r="AH875" s="190" t="str">
        <f>IF(AG875&lt;&gt;"",VLOOKUP(AG875,MAGV!$B$6:$G$172,2,0),"")</f>
        <v>C.Ngoan</v>
      </c>
      <c r="AI875" s="44">
        <f t="shared" si="17"/>
        <v>0</v>
      </c>
    </row>
    <row r="876" spans="1:35" ht="12.75" customHeight="1" x14ac:dyDescent="0.25">
      <c r="A876" s="367"/>
      <c r="B876" s="104">
        <f>SUM(F875:F880,J875:J880,N875:N880,R875:R880,V875:V880,Z875:Z880,AD875:AD880)</f>
        <v>0</v>
      </c>
      <c r="C876" s="993"/>
      <c r="D876" s="78" t="str">
        <f>AG875&amp;".2"</f>
        <v>B11.2</v>
      </c>
      <c r="E876" s="771"/>
      <c r="F876" s="22"/>
      <c r="G876" s="772"/>
      <c r="H876" s="23"/>
      <c r="I876" s="20"/>
      <c r="J876" s="22"/>
      <c r="K876" s="773"/>
      <c r="L876" s="23"/>
      <c r="M876" s="20"/>
      <c r="N876" s="22"/>
      <c r="O876" s="772"/>
      <c r="P876" s="23"/>
      <c r="Q876" s="20"/>
      <c r="R876" s="24"/>
      <c r="S876" s="772"/>
      <c r="T876" s="23"/>
      <c r="U876" s="20"/>
      <c r="V876" s="24"/>
      <c r="W876" s="772"/>
      <c r="X876" s="23"/>
      <c r="Y876" s="20"/>
      <c r="Z876" s="24"/>
      <c r="AA876" s="21"/>
      <c r="AB876" s="23"/>
      <c r="AC876" s="20"/>
      <c r="AD876" s="24"/>
      <c r="AE876" s="21"/>
      <c r="AF876" s="29"/>
      <c r="AH876" s="190" t="str">
        <f>IF(AG876&lt;&gt;"",VLOOKUP(AG876,MAGV!$B$6:$G$172,2,0),"")</f>
        <v/>
      </c>
      <c r="AI876" s="44" t="str">
        <f t="shared" si="17"/>
        <v/>
      </c>
    </row>
    <row r="877" spans="1:35" ht="12.75" customHeight="1" x14ac:dyDescent="0.25">
      <c r="A877" s="367"/>
      <c r="B877" s="102"/>
      <c r="C877" s="990" t="s">
        <v>1</v>
      </c>
      <c r="D877" s="78" t="str">
        <f>AG875&amp;".3"</f>
        <v>B11.3</v>
      </c>
      <c r="E877" s="753"/>
      <c r="F877" s="757"/>
      <c r="G877" s="757"/>
      <c r="H877" s="774"/>
      <c r="I877" s="753"/>
      <c r="J877" s="755"/>
      <c r="K877" s="774"/>
      <c r="L877" s="758"/>
      <c r="M877" s="753"/>
      <c r="N877" s="754"/>
      <c r="O877" s="757"/>
      <c r="P877" s="758"/>
      <c r="Q877" s="753"/>
      <c r="R877" s="755"/>
      <c r="S877" s="757"/>
      <c r="T877" s="758"/>
      <c r="U877" s="753"/>
      <c r="V877" s="754"/>
      <c r="W877" s="757"/>
      <c r="X877" s="758"/>
      <c r="Y877" s="753"/>
      <c r="Z877" s="754"/>
      <c r="AA877" s="757"/>
      <c r="AB877" s="758"/>
      <c r="AC877" s="753"/>
      <c r="AD877" s="755"/>
      <c r="AE877" s="757"/>
      <c r="AF877" s="29"/>
      <c r="AH877" s="190" t="str">
        <f>IF(AG877&lt;&gt;"",VLOOKUP(AG877,MAGV!$B$6:$G$172,2,0),"")</f>
        <v/>
      </c>
      <c r="AI877" s="44" t="str">
        <f t="shared" si="17"/>
        <v/>
      </c>
    </row>
    <row r="878" spans="1:35" ht="12.75" customHeight="1" x14ac:dyDescent="0.25">
      <c r="A878" s="367"/>
      <c r="B878" s="102"/>
      <c r="C878" s="991"/>
      <c r="D878" s="78" t="str">
        <f>AG875&amp;".4"</f>
        <v>B11.4</v>
      </c>
      <c r="E878" s="20"/>
      <c r="F878" s="21"/>
      <c r="G878" s="772"/>
      <c r="H878" s="775"/>
      <c r="I878" s="20"/>
      <c r="J878" s="22"/>
      <c r="K878" s="775"/>
      <c r="L878" s="23"/>
      <c r="M878" s="20"/>
      <c r="N878" s="22"/>
      <c r="O878" s="772"/>
      <c r="P878" s="23"/>
      <c r="Q878" s="20"/>
      <c r="R878" s="24"/>
      <c r="S878" s="772"/>
      <c r="T878" s="23"/>
      <c r="U878" s="20"/>
      <c r="V878" s="24"/>
      <c r="W878" s="772"/>
      <c r="X878" s="23"/>
      <c r="Y878" s="20"/>
      <c r="Z878" s="756"/>
      <c r="AA878" s="827"/>
      <c r="AB878" s="777"/>
      <c r="AC878" s="20"/>
      <c r="AD878" s="24"/>
      <c r="AE878" s="21"/>
      <c r="AF878" s="29"/>
      <c r="AH878" s="190" t="str">
        <f>IF(AG878&lt;&gt;"",VLOOKUP(AG878,MAGV!$B$6:$G$172,2,0),"")</f>
        <v/>
      </c>
      <c r="AI878" s="44" t="str">
        <f t="shared" si="17"/>
        <v/>
      </c>
    </row>
    <row r="879" spans="1:35" ht="12.75" customHeight="1" x14ac:dyDescent="0.25">
      <c r="A879" s="367"/>
      <c r="B879" s="102"/>
      <c r="C879" s="994" t="s">
        <v>547</v>
      </c>
      <c r="D879" s="78" t="str">
        <f>AG875&amp;".5"</f>
        <v>B11.5</v>
      </c>
      <c r="E879" s="25"/>
      <c r="F879" s="26"/>
      <c r="G879" s="26"/>
      <c r="H879" s="770"/>
      <c r="I879" s="25"/>
      <c r="J879" s="28"/>
      <c r="K879" s="770"/>
      <c r="L879" s="29"/>
      <c r="M879" s="25"/>
      <c r="N879" s="28"/>
      <c r="O879" s="26"/>
      <c r="P879" s="29"/>
      <c r="Q879" s="25"/>
      <c r="R879" s="27"/>
      <c r="S879" s="26"/>
      <c r="T879" s="29"/>
      <c r="U879" s="25"/>
      <c r="V879" s="27"/>
      <c r="W879" s="26"/>
      <c r="X879" s="29"/>
      <c r="Y879" s="25"/>
      <c r="Z879" s="33"/>
      <c r="AA879" s="778"/>
      <c r="AB879" s="779"/>
      <c r="AC879" s="25"/>
      <c r="AD879" s="27"/>
      <c r="AE879" s="26"/>
      <c r="AF879" s="29"/>
      <c r="AH879" s="190" t="str">
        <f>IF(AG879&lt;&gt;"",VLOOKUP(AG879,MAGV!$B$6:$G$172,2,0),"")</f>
        <v/>
      </c>
      <c r="AI879" s="44" t="str">
        <f t="shared" si="17"/>
        <v/>
      </c>
    </row>
    <row r="880" spans="1:35" ht="12.75" customHeight="1" x14ac:dyDescent="0.25">
      <c r="A880" s="369"/>
      <c r="B880" s="103"/>
      <c r="C880" s="994"/>
      <c r="D880" s="78" t="str">
        <f>AG875&amp;".6"</f>
        <v>B11.6</v>
      </c>
      <c r="E880" s="25"/>
      <c r="F880" s="26"/>
      <c r="G880" s="26"/>
      <c r="H880" s="770"/>
      <c r="I880" s="25"/>
      <c r="J880" s="28"/>
      <c r="K880" s="770"/>
      <c r="L880" s="29"/>
      <c r="M880" s="25"/>
      <c r="N880" s="28"/>
      <c r="O880" s="26"/>
      <c r="P880" s="29"/>
      <c r="Q880" s="25"/>
      <c r="R880" s="27"/>
      <c r="S880" s="26"/>
      <c r="T880" s="29"/>
      <c r="U880" s="25"/>
      <c r="V880" s="27"/>
      <c r="W880" s="26"/>
      <c r="X880" s="29"/>
      <c r="Y880" s="25"/>
      <c r="Z880" s="33"/>
      <c r="AA880" s="778"/>
      <c r="AB880" s="779"/>
      <c r="AC880" s="25"/>
      <c r="AD880" s="27"/>
      <c r="AE880" s="26"/>
      <c r="AF880" s="29"/>
      <c r="AH880" s="190" t="str">
        <f>IF(AG880&lt;&gt;"",VLOOKUP(AG880,MAGV!$B$6:$G$172,2,0),"")</f>
        <v/>
      </c>
      <c r="AI880" s="44" t="str">
        <f t="shared" si="17"/>
        <v/>
      </c>
    </row>
    <row r="881" spans="1:35" ht="12.75" customHeight="1" x14ac:dyDescent="0.25">
      <c r="A881" s="372">
        <v>21</v>
      </c>
      <c r="B881" s="101" t="str">
        <f>IF(AG881&lt;&gt;"",AH881,"")</f>
        <v>Th.Nguyên</v>
      </c>
      <c r="C881" s="992" t="s">
        <v>0</v>
      </c>
      <c r="D881" s="79" t="str">
        <f>AG881&amp;".1"</f>
        <v>B38.1</v>
      </c>
      <c r="E881" s="15"/>
      <c r="F881" s="16"/>
      <c r="G881" s="16"/>
      <c r="H881" s="18"/>
      <c r="I881" s="15"/>
      <c r="J881" s="18"/>
      <c r="K881" s="780"/>
      <c r="L881" s="19"/>
      <c r="M881" s="15"/>
      <c r="N881" s="18"/>
      <c r="O881" s="16"/>
      <c r="P881" s="19"/>
      <c r="Q881" s="15"/>
      <c r="R881" s="17"/>
      <c r="S881" s="16"/>
      <c r="T881" s="19"/>
      <c r="U881" s="15"/>
      <c r="V881" s="18"/>
      <c r="W881" s="16"/>
      <c r="X881" s="19"/>
      <c r="Y881" s="15"/>
      <c r="Z881" s="18"/>
      <c r="AA881" s="16"/>
      <c r="AB881" s="19"/>
      <c r="AC881" s="15"/>
      <c r="AD881" s="17"/>
      <c r="AE881" s="16"/>
      <c r="AF881" s="29"/>
      <c r="AG881" s="189" t="s">
        <v>5622</v>
      </c>
      <c r="AH881" s="190" t="str">
        <f>IF(AG881&lt;&gt;"",VLOOKUP(AG881,MAGV!$B$6:$G$172,2,0),"")</f>
        <v>Th.Nguyên</v>
      </c>
      <c r="AI881" s="44">
        <f t="shared" si="17"/>
        <v>0</v>
      </c>
    </row>
    <row r="882" spans="1:35" ht="12.75" customHeight="1" x14ac:dyDescent="0.25">
      <c r="A882" s="367"/>
      <c r="B882" s="104">
        <f>SUM(F881:F886,J881:J886,N881:N886,R881:R886,V881:V886,Z881:Z886,AD881:AD886)</f>
        <v>0</v>
      </c>
      <c r="C882" s="993"/>
      <c r="D882" s="78" t="str">
        <f>AG881&amp;".2"</f>
        <v>B38.2</v>
      </c>
      <c r="E882" s="771"/>
      <c r="F882" s="22"/>
      <c r="G882" s="772"/>
      <c r="H882" s="23"/>
      <c r="I882" s="20"/>
      <c r="J882" s="22"/>
      <c r="K882" s="773"/>
      <c r="L882" s="23"/>
      <c r="M882" s="20"/>
      <c r="N882" s="22"/>
      <c r="O882" s="772"/>
      <c r="P882" s="23"/>
      <c r="Q882" s="20"/>
      <c r="R882" s="24"/>
      <c r="S882" s="772"/>
      <c r="T882" s="23"/>
      <c r="U882" s="20"/>
      <c r="V882" s="24"/>
      <c r="W882" s="772"/>
      <c r="X882" s="23"/>
      <c r="Y882" s="20"/>
      <c r="Z882" s="24"/>
      <c r="AA882" s="772"/>
      <c r="AB882" s="23"/>
      <c r="AC882" s="20"/>
      <c r="AD882" s="24"/>
      <c r="AE882" s="772"/>
      <c r="AF882" s="29"/>
      <c r="AH882" s="190" t="str">
        <f>IF(AG882&lt;&gt;"",VLOOKUP(AG882,MAGV!$B$6:$G$172,2,0),"")</f>
        <v/>
      </c>
      <c r="AI882" s="44" t="str">
        <f t="shared" si="17"/>
        <v/>
      </c>
    </row>
    <row r="883" spans="1:35" ht="12.75" customHeight="1" x14ac:dyDescent="0.25">
      <c r="A883" s="367"/>
      <c r="B883" s="102"/>
      <c r="C883" s="990" t="s">
        <v>1</v>
      </c>
      <c r="D883" s="78" t="str">
        <f>AG881&amp;".3"</f>
        <v>B38.3</v>
      </c>
      <c r="E883" s="753"/>
      <c r="F883" s="757"/>
      <c r="G883" s="757"/>
      <c r="H883" s="774"/>
      <c r="I883" s="753"/>
      <c r="J883" s="755"/>
      <c r="K883" s="774"/>
      <c r="L883" s="758"/>
      <c r="M883" s="753"/>
      <c r="N883" s="754"/>
      <c r="O883" s="757"/>
      <c r="P883" s="758"/>
      <c r="Q883" s="753"/>
      <c r="R883" s="755"/>
      <c r="S883" s="757"/>
      <c r="T883" s="758"/>
      <c r="U883" s="753"/>
      <c r="V883" s="754"/>
      <c r="W883" s="757"/>
      <c r="X883" s="758"/>
      <c r="Y883" s="753"/>
      <c r="Z883" s="754"/>
      <c r="AA883" s="757"/>
      <c r="AB883" s="758"/>
      <c r="AC883" s="753"/>
      <c r="AD883" s="755"/>
      <c r="AE883" s="757"/>
      <c r="AF883" s="29"/>
      <c r="AH883" s="190" t="str">
        <f>IF(AG883&lt;&gt;"",VLOOKUP(AG883,MAGV!$B$6:$G$172,2,0),"")</f>
        <v/>
      </c>
      <c r="AI883" s="44" t="str">
        <f t="shared" si="17"/>
        <v/>
      </c>
    </row>
    <row r="884" spans="1:35" ht="12.75" customHeight="1" x14ac:dyDescent="0.25">
      <c r="A884" s="367"/>
      <c r="B884" s="102"/>
      <c r="C884" s="991"/>
      <c r="D884" s="78" t="str">
        <f>AG881&amp;".4"</f>
        <v>B38.4</v>
      </c>
      <c r="E884" s="20"/>
      <c r="F884" s="21"/>
      <c r="G884" s="772"/>
      <c r="H884" s="775"/>
      <c r="I884" s="20"/>
      <c r="J884" s="22"/>
      <c r="K884" s="773"/>
      <c r="L884" s="23"/>
      <c r="M884" s="20"/>
      <c r="N884" s="22"/>
      <c r="O884" s="772"/>
      <c r="P884" s="23"/>
      <c r="Q884" s="20"/>
      <c r="R884" s="24"/>
      <c r="S884" s="772"/>
      <c r="T884" s="23"/>
      <c r="U884" s="20"/>
      <c r="V884" s="24"/>
      <c r="W884" s="772"/>
      <c r="X884" s="23"/>
      <c r="Y884" s="20"/>
      <c r="Z884" s="756"/>
      <c r="AA884" s="776"/>
      <c r="AB884" s="777"/>
      <c r="AC884" s="20"/>
      <c r="AD884" s="24"/>
      <c r="AE884" s="772"/>
      <c r="AF884" s="29"/>
      <c r="AH884" s="190" t="str">
        <f>IF(AG884&lt;&gt;"",VLOOKUP(AG884,MAGV!$B$6:$G$172,2,0),"")</f>
        <v/>
      </c>
      <c r="AI884" s="44" t="str">
        <f t="shared" si="17"/>
        <v/>
      </c>
    </row>
    <row r="885" spans="1:35" ht="12.75" customHeight="1" x14ac:dyDescent="0.25">
      <c r="A885" s="367"/>
      <c r="B885" s="102"/>
      <c r="C885" s="994" t="s">
        <v>547</v>
      </c>
      <c r="D885" s="78" t="str">
        <f>AG881&amp;".5"</f>
        <v>B38.5</v>
      </c>
      <c r="E885" s="25"/>
      <c r="F885" s="26"/>
      <c r="G885" s="26"/>
      <c r="H885" s="770"/>
      <c r="I885" s="25"/>
      <c r="J885" s="28"/>
      <c r="K885" s="770"/>
      <c r="L885" s="29"/>
      <c r="M885" s="25"/>
      <c r="N885" s="28"/>
      <c r="O885" s="26"/>
      <c r="P885" s="29"/>
      <c r="Q885" s="25"/>
      <c r="R885" s="27"/>
      <c r="S885" s="26"/>
      <c r="T885" s="29"/>
      <c r="U885" s="25"/>
      <c r="V885" s="27"/>
      <c r="W885" s="26"/>
      <c r="X885" s="29"/>
      <c r="Y885" s="25"/>
      <c r="Z885" s="33"/>
      <c r="AA885" s="778"/>
      <c r="AB885" s="779"/>
      <c r="AC885" s="25"/>
      <c r="AD885" s="27"/>
      <c r="AE885" s="26"/>
      <c r="AF885" s="29"/>
      <c r="AH885" s="190" t="str">
        <f>IF(AG885&lt;&gt;"",VLOOKUP(AG885,MAGV!$B$6:$G$172,2,0),"")</f>
        <v/>
      </c>
      <c r="AI885" s="44" t="str">
        <f t="shared" si="17"/>
        <v/>
      </c>
    </row>
    <row r="886" spans="1:35" ht="12.75" customHeight="1" x14ac:dyDescent="0.25">
      <c r="A886" s="369"/>
      <c r="B886" s="103"/>
      <c r="C886" s="994"/>
      <c r="D886" s="78" t="str">
        <f>AG881&amp;".6"</f>
        <v>B38.6</v>
      </c>
      <c r="E886" s="25"/>
      <c r="F886" s="26"/>
      <c r="G886" s="783"/>
      <c r="H886" s="770"/>
      <c r="I886" s="25"/>
      <c r="J886" s="28"/>
      <c r="K886" s="784"/>
      <c r="L886" s="29"/>
      <c r="M886" s="25"/>
      <c r="N886" s="28"/>
      <c r="O886" s="783"/>
      <c r="P886" s="29"/>
      <c r="Q886" s="25"/>
      <c r="R886" s="27"/>
      <c r="S886" s="783"/>
      <c r="T886" s="29"/>
      <c r="U886" s="25"/>
      <c r="V886" s="27"/>
      <c r="W886" s="783"/>
      <c r="X886" s="29"/>
      <c r="Y886" s="25"/>
      <c r="Z886" s="33"/>
      <c r="AA886" s="793"/>
      <c r="AB886" s="779"/>
      <c r="AC886" s="25"/>
      <c r="AD886" s="27"/>
      <c r="AE886" s="26"/>
      <c r="AF886" s="29"/>
      <c r="AH886" s="190" t="str">
        <f>IF(AG886&lt;&gt;"",VLOOKUP(AG886,MAGV!$B$6:$G$172,2,0),"")</f>
        <v/>
      </c>
      <c r="AI886" s="44" t="str">
        <f>IF(AG886&lt;&gt;"",#REF!,"")</f>
        <v/>
      </c>
    </row>
    <row r="887" spans="1:35" ht="12.65" customHeight="1" x14ac:dyDescent="0.25">
      <c r="A887" s="368">
        <v>23</v>
      </c>
      <c r="B887" s="101" t="str">
        <f>IF(AG887&lt;&gt;"",AH887,"")</f>
        <v>Th.Phong</v>
      </c>
      <c r="C887" s="992" t="s">
        <v>0</v>
      </c>
      <c r="D887" s="79" t="str">
        <f>AG887&amp;".1"</f>
        <v>B35.1</v>
      </c>
      <c r="E887" s="15"/>
      <c r="F887" s="16"/>
      <c r="G887" s="16"/>
      <c r="H887" s="18"/>
      <c r="I887" s="15"/>
      <c r="J887" s="18"/>
      <c r="K887" s="780"/>
      <c r="L887" s="19"/>
      <c r="M887" s="15"/>
      <c r="N887" s="18"/>
      <c r="O887" s="16"/>
      <c r="P887" s="19"/>
      <c r="Q887" s="15"/>
      <c r="R887" s="17"/>
      <c r="S887" s="16"/>
      <c r="T887" s="19"/>
      <c r="U887" s="15"/>
      <c r="V887" s="18"/>
      <c r="W887" s="16"/>
      <c r="X887" s="19"/>
      <c r="Y887" s="15"/>
      <c r="Z887" s="18"/>
      <c r="AA887" s="16"/>
      <c r="AB887" s="19"/>
      <c r="AC887" s="15"/>
      <c r="AD887" s="17"/>
      <c r="AE887" s="16"/>
      <c r="AF887" s="19"/>
      <c r="AG887" s="189" t="s">
        <v>5620</v>
      </c>
      <c r="AH887" s="190" t="str">
        <f>IF(AG887&lt;&gt;"",VLOOKUP(AG887,MAGV!$B$6:$G$172,2,0),"")</f>
        <v>Th.Phong</v>
      </c>
      <c r="AI887" s="44">
        <f t="shared" si="17"/>
        <v>0</v>
      </c>
    </row>
    <row r="888" spans="1:35" ht="12" customHeight="1" x14ac:dyDescent="0.25">
      <c r="A888" s="367"/>
      <c r="B888" s="104">
        <f>SUM(F887:F892,J887:J892,N887:N892,R887:R892,V887:V892,Z887:Z892,AD887:AD892)</f>
        <v>0</v>
      </c>
      <c r="C888" s="993"/>
      <c r="D888" s="78" t="str">
        <f>AG887&amp;".2"</f>
        <v>B35.2</v>
      </c>
      <c r="E888" s="771"/>
      <c r="F888" s="22"/>
      <c r="G888" s="772"/>
      <c r="H888" s="23"/>
      <c r="I888" s="20"/>
      <c r="J888" s="22"/>
      <c r="K888" s="773"/>
      <c r="L888" s="23"/>
      <c r="M888" s="20"/>
      <c r="N888" s="22"/>
      <c r="O888" s="772"/>
      <c r="P888" s="23"/>
      <c r="Q888" s="20"/>
      <c r="R888" s="24"/>
      <c r="S888" s="772"/>
      <c r="T888" s="23"/>
      <c r="U888" s="20"/>
      <c r="V888" s="24"/>
      <c r="W888" s="772"/>
      <c r="X888" s="23"/>
      <c r="Y888" s="20"/>
      <c r="Z888" s="24"/>
      <c r="AA888" s="772"/>
      <c r="AB888" s="23"/>
      <c r="AC888" s="20"/>
      <c r="AD888" s="24"/>
      <c r="AE888" s="21"/>
      <c r="AF888" s="23"/>
      <c r="AH888" s="190" t="str">
        <f>IF(AG888&lt;&gt;"",VLOOKUP(AG888,MAGV!$B$6:$G$172,2,0),"")</f>
        <v/>
      </c>
      <c r="AI888" s="44" t="str">
        <f t="shared" si="17"/>
        <v/>
      </c>
    </row>
    <row r="889" spans="1:35" ht="12.65" customHeight="1" x14ac:dyDescent="0.25">
      <c r="A889" s="367"/>
      <c r="B889" s="102"/>
      <c r="C889" s="990" t="s">
        <v>1</v>
      </c>
      <c r="D889" s="78" t="str">
        <f>AG887&amp;".3"</f>
        <v>B35.3</v>
      </c>
      <c r="E889" s="753"/>
      <c r="F889" s="757"/>
      <c r="G889" s="757"/>
      <c r="H889" s="774"/>
      <c r="I889" s="753"/>
      <c r="J889" s="755"/>
      <c r="K889" s="774"/>
      <c r="L889" s="758"/>
      <c r="M889" s="753"/>
      <c r="N889" s="754"/>
      <c r="O889" s="757"/>
      <c r="P889" s="758"/>
      <c r="Q889" s="753"/>
      <c r="R889" s="755"/>
      <c r="S889" s="757"/>
      <c r="T889" s="758"/>
      <c r="U889" s="753"/>
      <c r="V889" s="754"/>
      <c r="W889" s="757"/>
      <c r="X889" s="758"/>
      <c r="Y889" s="753"/>
      <c r="Z889" s="754"/>
      <c r="AA889" s="757"/>
      <c r="AB889" s="758"/>
      <c r="AC889" s="753"/>
      <c r="AD889" s="755"/>
      <c r="AE889" s="757"/>
      <c r="AF889" s="29"/>
      <c r="AH889" s="190" t="str">
        <f>IF(AG889&lt;&gt;"",VLOOKUP(AG889,MAGV!$B$6:$G$172,2,0),"")</f>
        <v/>
      </c>
      <c r="AI889" s="44" t="str">
        <f t="shared" si="17"/>
        <v/>
      </c>
    </row>
    <row r="890" spans="1:35" ht="12.65" customHeight="1" x14ac:dyDescent="0.25">
      <c r="A890" s="367"/>
      <c r="B890" s="102"/>
      <c r="C890" s="991"/>
      <c r="D890" s="78" t="str">
        <f>AG887&amp;".4"</f>
        <v>B35.4</v>
      </c>
      <c r="E890" s="20"/>
      <c r="F890" s="21"/>
      <c r="G890" s="772"/>
      <c r="H890" s="775"/>
      <c r="I890" s="20"/>
      <c r="J890" s="22"/>
      <c r="K890" s="773"/>
      <c r="L890" s="23"/>
      <c r="M890" s="20"/>
      <c r="N890" s="22"/>
      <c r="O890" s="772"/>
      <c r="P890" s="23"/>
      <c r="Q890" s="20"/>
      <c r="R890" s="24"/>
      <c r="S890" s="772"/>
      <c r="T890" s="23"/>
      <c r="U890" s="20"/>
      <c r="V890" s="24"/>
      <c r="W890" s="772"/>
      <c r="X890" s="23"/>
      <c r="Y890" s="20"/>
      <c r="Z890" s="756"/>
      <c r="AA890" s="827"/>
      <c r="AB890" s="777"/>
      <c r="AC890" s="20"/>
      <c r="AD890" s="24"/>
      <c r="AE890" s="21"/>
      <c r="AF890" s="29"/>
      <c r="AH890" s="190" t="str">
        <f>IF(AG890&lt;&gt;"",VLOOKUP(AG890,MAGV!$B$6:$G$172,2,0),"")</f>
        <v/>
      </c>
      <c r="AI890" s="44" t="str">
        <f t="shared" si="17"/>
        <v/>
      </c>
    </row>
    <row r="891" spans="1:35" ht="5.15" customHeight="1" x14ac:dyDescent="0.25">
      <c r="A891" s="367"/>
      <c r="B891" s="102"/>
      <c r="C891" s="994" t="s">
        <v>547</v>
      </c>
      <c r="D891" s="78" t="str">
        <f>AG887&amp;".5"</f>
        <v>B35.5</v>
      </c>
      <c r="E891" s="25"/>
      <c r="F891" s="26"/>
      <c r="G891" s="26"/>
      <c r="H891" s="770"/>
      <c r="I891" s="25"/>
      <c r="J891" s="28"/>
      <c r="K891" s="770"/>
      <c r="L891" s="29"/>
      <c r="M891" s="25"/>
      <c r="N891" s="28"/>
      <c r="O891" s="26"/>
      <c r="P891" s="29"/>
      <c r="Q891" s="25"/>
      <c r="R891" s="27"/>
      <c r="S891" s="26"/>
      <c r="T891" s="29"/>
      <c r="U891" s="25"/>
      <c r="V891" s="27"/>
      <c r="W891" s="26"/>
      <c r="X891" s="29"/>
      <c r="Y891" s="25"/>
      <c r="Z891" s="33"/>
      <c r="AA891" s="778"/>
      <c r="AB891" s="779"/>
      <c r="AC891" s="25"/>
      <c r="AD891" s="27"/>
      <c r="AE891" s="26"/>
      <c r="AF891" s="29"/>
      <c r="AH891" s="190" t="str">
        <f>IF(AG891&lt;&gt;"",VLOOKUP(AG891,MAGV!$B$6:$G$172,2,0),"")</f>
        <v/>
      </c>
      <c r="AI891" s="44" t="str">
        <f t="shared" si="17"/>
        <v/>
      </c>
    </row>
    <row r="892" spans="1:35" ht="5.15" customHeight="1" x14ac:dyDescent="0.25">
      <c r="A892" s="367"/>
      <c r="B892" s="102"/>
      <c r="C892" s="994"/>
      <c r="D892" s="78" t="str">
        <f>AG887&amp;".6"</f>
        <v>B35.6</v>
      </c>
      <c r="E892" s="25"/>
      <c r="F892" s="26"/>
      <c r="G892" s="26"/>
      <c r="H892" s="770"/>
      <c r="I892" s="25"/>
      <c r="J892" s="28"/>
      <c r="K892" s="770"/>
      <c r="L892" s="29"/>
      <c r="M892" s="25"/>
      <c r="N892" s="28"/>
      <c r="O892" s="26"/>
      <c r="P892" s="29"/>
      <c r="Q892" s="25"/>
      <c r="R892" s="27"/>
      <c r="S892" s="26"/>
      <c r="T892" s="29"/>
      <c r="U892" s="25"/>
      <c r="V892" s="27"/>
      <c r="W892" s="26"/>
      <c r="X892" s="29"/>
      <c r="Y892" s="25"/>
      <c r="Z892" s="33"/>
      <c r="AA892" s="778"/>
      <c r="AB892" s="779"/>
      <c r="AC892" s="25"/>
      <c r="AD892" s="27"/>
      <c r="AE892" s="26"/>
      <c r="AF892" s="29"/>
      <c r="AH892" s="190" t="str">
        <f>IF(AG892&lt;&gt;"",VLOOKUP(AG892,MAGV!$B$6:$G$172,2,0),"")</f>
        <v/>
      </c>
      <c r="AI892" s="44" t="str">
        <f t="shared" si="17"/>
        <v/>
      </c>
    </row>
    <row r="893" spans="1:35" ht="12.65" customHeight="1" x14ac:dyDescent="0.25">
      <c r="A893" s="368">
        <v>24</v>
      </c>
      <c r="B893" s="101" t="str">
        <f>IF(AG893&lt;&gt;"",AH893,"")</f>
        <v>C.Quỳnh</v>
      </c>
      <c r="C893" s="992" t="s">
        <v>0</v>
      </c>
      <c r="D893" s="79" t="str">
        <f>AG893&amp;".1"</f>
        <v>B29.1</v>
      </c>
      <c r="E893" s="15"/>
      <c r="F893" s="16"/>
      <c r="G893" s="16"/>
      <c r="H893" s="18"/>
      <c r="I893" s="15"/>
      <c r="J893" s="18"/>
      <c r="K893" s="780"/>
      <c r="L893" s="19"/>
      <c r="M893" s="15"/>
      <c r="N893" s="18"/>
      <c r="O893" s="16"/>
      <c r="P893" s="19"/>
      <c r="Q893" s="15"/>
      <c r="R893" s="17"/>
      <c r="S893" s="16"/>
      <c r="T893" s="19"/>
      <c r="U893" s="15"/>
      <c r="V893" s="18"/>
      <c r="W893" s="16"/>
      <c r="X893" s="19"/>
      <c r="Y893" s="15"/>
      <c r="Z893" s="18"/>
      <c r="AA893" s="16"/>
      <c r="AB893" s="19"/>
      <c r="AC893" s="15"/>
      <c r="AD893" s="17"/>
      <c r="AE893" s="16"/>
      <c r="AF893" s="19"/>
      <c r="AG893" s="189" t="s">
        <v>680</v>
      </c>
      <c r="AH893" s="190" t="str">
        <f>IF(AG893&lt;&gt;"",VLOOKUP(AG893,MAGV!$B$6:$G$172,2,0),"")</f>
        <v>C.Quỳnh</v>
      </c>
      <c r="AI893" s="44">
        <f t="shared" si="17"/>
        <v>8</v>
      </c>
    </row>
    <row r="894" spans="1:35" ht="12" customHeight="1" x14ac:dyDescent="0.25">
      <c r="A894" s="367"/>
      <c r="B894" s="104">
        <f>SUM(F893:F898,J893:J898,N893:N898,R893:R898,V893:V898,Z893:Z898,AD893:AD898)</f>
        <v>8</v>
      </c>
      <c r="C894" s="993"/>
      <c r="D894" s="78" t="str">
        <f>AG893&amp;".2"</f>
        <v>B29.2</v>
      </c>
      <c r="E894" s="771"/>
      <c r="F894" s="22"/>
      <c r="G894" s="772"/>
      <c r="H894" s="23"/>
      <c r="I894" s="20"/>
      <c r="J894" s="22"/>
      <c r="K894" s="773"/>
      <c r="L894" s="23"/>
      <c r="M894" s="20"/>
      <c r="N894" s="22"/>
      <c r="O894" s="772"/>
      <c r="P894" s="23"/>
      <c r="Q894" s="20"/>
      <c r="R894" s="24"/>
      <c r="S894" s="772"/>
      <c r="T894" s="23"/>
      <c r="U894" s="20"/>
      <c r="V894" s="24"/>
      <c r="W894" s="21"/>
      <c r="X894" s="23"/>
      <c r="Y894" s="20"/>
      <c r="Z894" s="24"/>
      <c r="AA894" s="772"/>
      <c r="AB894" s="23"/>
      <c r="AC894" s="20"/>
      <c r="AD894" s="24"/>
      <c r="AE894" s="772"/>
      <c r="AF894" s="23"/>
      <c r="AH894" s="190" t="str">
        <f>IF(AG894&lt;&gt;"",VLOOKUP(AG894,MAGV!$B$6:$G$172,2,0),"")</f>
        <v/>
      </c>
      <c r="AI894" s="44" t="str">
        <f t="shared" si="17"/>
        <v/>
      </c>
    </row>
    <row r="895" spans="1:35" ht="12.65" customHeight="1" x14ac:dyDescent="0.25">
      <c r="A895" s="367"/>
      <c r="B895" s="102"/>
      <c r="C895" s="990" t="s">
        <v>1</v>
      </c>
      <c r="D895" s="78" t="str">
        <f>AG893&amp;".3"</f>
        <v>B29.3</v>
      </c>
      <c r="E895" s="753"/>
      <c r="F895" s="757"/>
      <c r="G895" s="757"/>
      <c r="H895" s="774"/>
      <c r="I895" s="753" t="s">
        <v>6610</v>
      </c>
      <c r="J895" s="755">
        <v>4</v>
      </c>
      <c r="K895" s="774" t="s">
        <v>420</v>
      </c>
      <c r="L895" s="758"/>
      <c r="M895" s="753" t="s">
        <v>6610</v>
      </c>
      <c r="N895" s="754">
        <v>4</v>
      </c>
      <c r="O895" s="757" t="s">
        <v>420</v>
      </c>
      <c r="P895" s="758"/>
      <c r="Q895" s="753"/>
      <c r="R895" s="755"/>
      <c r="S895" s="757"/>
      <c r="T895" s="758"/>
      <c r="U895" s="753"/>
      <c r="V895" s="754"/>
      <c r="W895" s="757"/>
      <c r="X895" s="758"/>
      <c r="Y895" s="753"/>
      <c r="Z895" s="754"/>
      <c r="AA895" s="757"/>
      <c r="AB895" s="758"/>
      <c r="AC895" s="753"/>
      <c r="AD895" s="755"/>
      <c r="AE895" s="757"/>
      <c r="AF895" s="29"/>
      <c r="AH895" s="190" t="str">
        <f>IF(AG895&lt;&gt;"",VLOOKUP(AG895,MAGV!$B$6:$G$172,2,0),"")</f>
        <v/>
      </c>
      <c r="AI895" s="44" t="str">
        <f t="shared" si="17"/>
        <v/>
      </c>
    </row>
    <row r="896" spans="1:35" ht="12.65" customHeight="1" x14ac:dyDescent="0.25">
      <c r="A896" s="367"/>
      <c r="B896" s="102"/>
      <c r="C896" s="991"/>
      <c r="D896" s="78" t="str">
        <f>AG893&amp;".4"</f>
        <v>B29.4</v>
      </c>
      <c r="E896" s="20"/>
      <c r="F896" s="21"/>
      <c r="G896" s="772"/>
      <c r="H896" s="775"/>
      <c r="I896" s="20"/>
      <c r="J896" s="22"/>
      <c r="K896" s="773" t="s">
        <v>8509</v>
      </c>
      <c r="L896" s="23"/>
      <c r="M896" s="20"/>
      <c r="N896" s="22"/>
      <c r="O896" s="772" t="s">
        <v>8509</v>
      </c>
      <c r="P896" s="23"/>
      <c r="Q896" s="20"/>
      <c r="R896" s="24"/>
      <c r="S896" s="772"/>
      <c r="T896" s="23"/>
      <c r="U896" s="20"/>
      <c r="V896" s="24"/>
      <c r="W896" s="772"/>
      <c r="X896" s="23"/>
      <c r="Y896" s="20"/>
      <c r="Z896" s="756"/>
      <c r="AA896" s="827"/>
      <c r="AB896" s="777"/>
      <c r="AC896" s="20"/>
      <c r="AD896" s="24"/>
      <c r="AE896" s="21"/>
      <c r="AF896" s="29"/>
      <c r="AH896" s="190" t="str">
        <f>IF(AG896&lt;&gt;"",VLOOKUP(AG896,MAGV!$B$6:$G$172,2,0),"")</f>
        <v/>
      </c>
      <c r="AI896" s="44" t="str">
        <f t="shared" ref="AI896:AI947" si="18">IF(AG896&lt;&gt;"",B897,"")</f>
        <v/>
      </c>
    </row>
    <row r="897" spans="1:35" ht="5.15" customHeight="1" x14ac:dyDescent="0.25">
      <c r="A897" s="367"/>
      <c r="B897" s="102"/>
      <c r="C897" s="994" t="s">
        <v>547</v>
      </c>
      <c r="D897" s="78" t="str">
        <f>AG893&amp;".5"</f>
        <v>B29.5</v>
      </c>
      <c r="E897" s="25"/>
      <c r="F897" s="26"/>
      <c r="G897" s="26"/>
      <c r="H897" s="770"/>
      <c r="I897" s="25"/>
      <c r="J897" s="28"/>
      <c r="K897" s="770"/>
      <c r="L897" s="29"/>
      <c r="M897" s="25"/>
      <c r="N897" s="28"/>
      <c r="O897" s="26"/>
      <c r="P897" s="29"/>
      <c r="Q897" s="25"/>
      <c r="R897" s="27"/>
      <c r="S897" s="26"/>
      <c r="T897" s="29"/>
      <c r="U897" s="25"/>
      <c r="V897" s="27"/>
      <c r="W897" s="26"/>
      <c r="X897" s="29"/>
      <c r="Y897" s="25"/>
      <c r="Z897" s="33"/>
      <c r="AA897" s="778"/>
      <c r="AB897" s="779"/>
      <c r="AC897" s="25"/>
      <c r="AD897" s="27"/>
      <c r="AE897" s="26"/>
      <c r="AF897" s="29"/>
      <c r="AH897" s="190" t="str">
        <f>IF(AG897&lt;&gt;"",VLOOKUP(AG897,MAGV!$B$6:$G$172,2,0),"")</f>
        <v/>
      </c>
      <c r="AI897" s="44" t="str">
        <f t="shared" si="18"/>
        <v/>
      </c>
    </row>
    <row r="898" spans="1:35" ht="5.15" customHeight="1" x14ac:dyDescent="0.25">
      <c r="A898" s="367"/>
      <c r="B898" s="102"/>
      <c r="C898" s="994"/>
      <c r="D898" s="78" t="str">
        <f>AG893&amp;".6"</f>
        <v>B29.6</v>
      </c>
      <c r="E898" s="25"/>
      <c r="F898" s="26"/>
      <c r="G898" s="26"/>
      <c r="H898" s="770"/>
      <c r="I898" s="25"/>
      <c r="J898" s="28"/>
      <c r="K898" s="770"/>
      <c r="L898" s="29"/>
      <c r="M898" s="25"/>
      <c r="N898" s="28"/>
      <c r="O898" s="26"/>
      <c r="P898" s="29"/>
      <c r="Q898" s="25"/>
      <c r="R898" s="27"/>
      <c r="S898" s="26"/>
      <c r="T898" s="29"/>
      <c r="U898" s="25"/>
      <c r="V898" s="27"/>
      <c r="W898" s="26"/>
      <c r="X898" s="29"/>
      <c r="Y898" s="25"/>
      <c r="Z898" s="33"/>
      <c r="AA898" s="778"/>
      <c r="AB898" s="779"/>
      <c r="AC898" s="25"/>
      <c r="AD898" s="27"/>
      <c r="AE898" s="26"/>
      <c r="AF898" s="29"/>
      <c r="AH898" s="190" t="str">
        <f>IF(AG898&lt;&gt;"",VLOOKUP(AG898,MAGV!$B$6:$G$172,2,0),"")</f>
        <v/>
      </c>
      <c r="AI898" s="44" t="str">
        <f>IF(AG898&lt;&gt;"",#REF!,"")</f>
        <v/>
      </c>
    </row>
    <row r="899" spans="1:35" ht="12.65" customHeight="1" x14ac:dyDescent="0.25">
      <c r="A899" s="368">
        <v>26</v>
      </c>
      <c r="B899" s="101" t="str">
        <f>IF(AG899&lt;&gt;"",AH899,"")</f>
        <v>C.Thảo</v>
      </c>
      <c r="C899" s="992" t="s">
        <v>0</v>
      </c>
      <c r="D899" s="79" t="str">
        <f>AG899&amp;".1"</f>
        <v>B21.1</v>
      </c>
      <c r="E899" s="15"/>
      <c r="F899" s="16"/>
      <c r="G899" s="16"/>
      <c r="H899" s="18"/>
      <c r="I899" s="15"/>
      <c r="J899" s="18"/>
      <c r="K899" s="780"/>
      <c r="L899" s="19"/>
      <c r="M899" s="15"/>
      <c r="N899" s="18"/>
      <c r="O899" s="16"/>
      <c r="P899" s="19"/>
      <c r="Q899" s="15"/>
      <c r="R899" s="17"/>
      <c r="S899" s="16"/>
      <c r="T899" s="19"/>
      <c r="U899" s="15"/>
      <c r="V899" s="18"/>
      <c r="W899" s="16"/>
      <c r="X899" s="19"/>
      <c r="Y899" s="15"/>
      <c r="Z899" s="18"/>
      <c r="AA899" s="16"/>
      <c r="AB899" s="19"/>
      <c r="AC899" s="15"/>
      <c r="AD899" s="17"/>
      <c r="AE899" s="16"/>
      <c r="AF899" s="19"/>
      <c r="AG899" s="189" t="s">
        <v>378</v>
      </c>
      <c r="AH899" s="190" t="str">
        <f>IF(AG899&lt;&gt;"",VLOOKUP(AG899,MAGV!$B$6:$G$172,2,0),"")</f>
        <v>C.Thảo</v>
      </c>
      <c r="AI899" s="44">
        <f t="shared" si="18"/>
        <v>0</v>
      </c>
    </row>
    <row r="900" spans="1:35" ht="12" customHeight="1" x14ac:dyDescent="0.25">
      <c r="A900" s="367"/>
      <c r="B900" s="104">
        <f>SUM(F899:F904,J899:J904,N899:N904,R899:R904,V899:V904,Z899:Z904,AD899:AD904)</f>
        <v>0</v>
      </c>
      <c r="C900" s="993"/>
      <c r="D900" s="78" t="str">
        <f>AG899&amp;".2"</f>
        <v>B21.2</v>
      </c>
      <c r="E900" s="771"/>
      <c r="F900" s="22"/>
      <c r="G900" s="772"/>
      <c r="H900" s="23"/>
      <c r="I900" s="20"/>
      <c r="J900" s="22"/>
      <c r="K900" s="775"/>
      <c r="L900" s="23"/>
      <c r="M900" s="20"/>
      <c r="N900" s="22"/>
      <c r="O900" s="21"/>
      <c r="P900" s="23"/>
      <c r="Q900" s="20"/>
      <c r="R900" s="24"/>
      <c r="S900" s="21"/>
      <c r="T900" s="23"/>
      <c r="U900" s="20"/>
      <c r="V900" s="24"/>
      <c r="W900" s="21"/>
      <c r="X900" s="23"/>
      <c r="Y900" s="20"/>
      <c r="Z900" s="24"/>
      <c r="AA900" s="772"/>
      <c r="AB900" s="23"/>
      <c r="AC900" s="20"/>
      <c r="AD900" s="24"/>
      <c r="AE900" s="772"/>
      <c r="AF900" s="23"/>
      <c r="AH900" s="190" t="str">
        <f>IF(AG900&lt;&gt;"",VLOOKUP(AG900,MAGV!$B$6:$G$172,2,0),"")</f>
        <v/>
      </c>
      <c r="AI900" s="44" t="str">
        <f t="shared" si="18"/>
        <v/>
      </c>
    </row>
    <row r="901" spans="1:35" ht="12.65" customHeight="1" x14ac:dyDescent="0.25">
      <c r="A901" s="367"/>
      <c r="B901" s="102"/>
      <c r="C901" s="990" t="s">
        <v>1</v>
      </c>
      <c r="D901" s="78" t="str">
        <f>AG899&amp;".3"</f>
        <v>B21.3</v>
      </c>
      <c r="E901" s="753"/>
      <c r="F901" s="757"/>
      <c r="G901" s="757"/>
      <c r="H901" s="774"/>
      <c r="I901" s="753"/>
      <c r="J901" s="755"/>
      <c r="K901" s="774"/>
      <c r="L901" s="758"/>
      <c r="M901" s="753"/>
      <c r="N901" s="754"/>
      <c r="O901" s="757"/>
      <c r="P901" s="758"/>
      <c r="Q901" s="753"/>
      <c r="R901" s="755"/>
      <c r="S901" s="757"/>
      <c r="T901" s="758"/>
      <c r="U901" s="753"/>
      <c r="V901" s="754"/>
      <c r="W901" s="757"/>
      <c r="X901" s="758"/>
      <c r="Y901" s="753"/>
      <c r="Z901" s="754"/>
      <c r="AA901" s="757"/>
      <c r="AB901" s="758"/>
      <c r="AC901" s="753"/>
      <c r="AD901" s="755"/>
      <c r="AE901" s="757"/>
      <c r="AF901" s="29"/>
      <c r="AH901" s="190" t="str">
        <f>IF(AG901&lt;&gt;"",VLOOKUP(AG901,MAGV!$B$6:$G$172,2,0),"")</f>
        <v/>
      </c>
      <c r="AI901" s="44" t="str">
        <f t="shared" si="18"/>
        <v/>
      </c>
    </row>
    <row r="902" spans="1:35" ht="12.65" customHeight="1" x14ac:dyDescent="0.25">
      <c r="A902" s="367"/>
      <c r="B902" s="102"/>
      <c r="C902" s="991"/>
      <c r="D902" s="78" t="str">
        <f>AG899&amp;".4"</f>
        <v>B21.4</v>
      </c>
      <c r="E902" s="20"/>
      <c r="F902" s="21"/>
      <c r="G902" s="21"/>
      <c r="H902" s="775"/>
      <c r="I902" s="20"/>
      <c r="J902" s="22"/>
      <c r="K902" s="773"/>
      <c r="L902" s="23"/>
      <c r="M902" s="20"/>
      <c r="N902" s="22"/>
      <c r="O902" s="21"/>
      <c r="P902" s="23"/>
      <c r="Q902" s="20"/>
      <c r="R902" s="24"/>
      <c r="S902" s="772"/>
      <c r="T902" s="23"/>
      <c r="U902" s="20"/>
      <c r="V902" s="24"/>
      <c r="W902" s="772"/>
      <c r="X902" s="23"/>
      <c r="Y902" s="20"/>
      <c r="Z902" s="756"/>
      <c r="AA902" s="776"/>
      <c r="AB902" s="777"/>
      <c r="AC902" s="20"/>
      <c r="AD902" s="24"/>
      <c r="AE902" s="772"/>
      <c r="AF902" s="29"/>
      <c r="AH902" s="190" t="str">
        <f>IF(AG902&lt;&gt;"",VLOOKUP(AG902,MAGV!$B$6:$G$172,2,0),"")</f>
        <v/>
      </c>
      <c r="AI902" s="44" t="str">
        <f t="shared" si="18"/>
        <v/>
      </c>
    </row>
    <row r="903" spans="1:35" ht="8.15" customHeight="1" x14ac:dyDescent="0.25">
      <c r="A903" s="367"/>
      <c r="B903" s="102"/>
      <c r="C903" s="994" t="s">
        <v>547</v>
      </c>
      <c r="D903" s="78" t="str">
        <f>AG899&amp;".5"</f>
        <v>B21.5</v>
      </c>
      <c r="E903" s="25"/>
      <c r="F903" s="26"/>
      <c r="G903" s="26"/>
      <c r="H903" s="770"/>
      <c r="I903" s="25"/>
      <c r="J903" s="28"/>
      <c r="K903" s="770"/>
      <c r="L903" s="29"/>
      <c r="M903" s="25"/>
      <c r="N903" s="28"/>
      <c r="O903" s="26"/>
      <c r="P903" s="29"/>
      <c r="Q903" s="25"/>
      <c r="R903" s="27"/>
      <c r="S903" s="26"/>
      <c r="T903" s="29"/>
      <c r="U903" s="25"/>
      <c r="V903" s="27"/>
      <c r="W903" s="26"/>
      <c r="X903" s="29"/>
      <c r="Y903" s="25"/>
      <c r="Z903" s="33"/>
      <c r="AA903" s="778"/>
      <c r="AB903" s="779"/>
      <c r="AC903" s="25"/>
      <c r="AD903" s="27"/>
      <c r="AE903" s="26"/>
      <c r="AF903" s="29"/>
      <c r="AH903" s="190" t="str">
        <f>IF(AG903&lt;&gt;"",VLOOKUP(AG903,MAGV!$B$6:$G$172,2,0),"")</f>
        <v/>
      </c>
      <c r="AI903" s="44" t="str">
        <f t="shared" si="18"/>
        <v/>
      </c>
    </row>
    <row r="904" spans="1:35" ht="8.15" customHeight="1" x14ac:dyDescent="0.25">
      <c r="A904" s="367"/>
      <c r="B904" s="102"/>
      <c r="C904" s="994"/>
      <c r="D904" s="78" t="str">
        <f>AG899&amp;".6"</f>
        <v>B21.6</v>
      </c>
      <c r="E904" s="25"/>
      <c r="F904" s="26"/>
      <c r="G904" s="783"/>
      <c r="H904" s="770"/>
      <c r="I904" s="25"/>
      <c r="J904" s="28"/>
      <c r="K904" s="784"/>
      <c r="L904" s="29"/>
      <c r="M904" s="25"/>
      <c r="N904" s="28"/>
      <c r="O904" s="783"/>
      <c r="P904" s="29"/>
      <c r="Q904" s="25"/>
      <c r="R904" s="27"/>
      <c r="S904" s="783"/>
      <c r="T904" s="29"/>
      <c r="U904" s="25"/>
      <c r="V904" s="27"/>
      <c r="W904" s="26"/>
      <c r="X904" s="29"/>
      <c r="Y904" s="25"/>
      <c r="Z904" s="33"/>
      <c r="AA904" s="778"/>
      <c r="AB904" s="779"/>
      <c r="AC904" s="25"/>
      <c r="AD904" s="27"/>
      <c r="AE904" s="26"/>
      <c r="AF904" s="29"/>
      <c r="AH904" s="190" t="str">
        <f>IF(AG904&lt;&gt;"",VLOOKUP(AG904,MAGV!$B$6:$G$172,2,0),"")</f>
        <v/>
      </c>
      <c r="AI904" s="44" t="str">
        <f t="shared" si="18"/>
        <v/>
      </c>
    </row>
    <row r="905" spans="1:35" ht="12.65" customHeight="1" x14ac:dyDescent="0.25">
      <c r="A905" s="368">
        <v>28</v>
      </c>
      <c r="B905" s="101" t="str">
        <f>IF(AG905&lt;&gt;"",AH905,"")</f>
        <v>C.Trâm</v>
      </c>
      <c r="C905" s="992" t="s">
        <v>0</v>
      </c>
      <c r="D905" s="79" t="str">
        <f>AG905&amp;".1"</f>
        <v>B25.1</v>
      </c>
      <c r="E905" s="15"/>
      <c r="F905" s="16"/>
      <c r="G905" s="16"/>
      <c r="H905" s="18"/>
      <c r="I905" s="15"/>
      <c r="J905" s="18"/>
      <c r="K905" s="780"/>
      <c r="L905" s="19"/>
      <c r="M905" s="15"/>
      <c r="N905" s="18"/>
      <c r="O905" s="16"/>
      <c r="P905" s="19"/>
      <c r="Q905" s="15"/>
      <c r="R905" s="17"/>
      <c r="S905" s="16"/>
      <c r="T905" s="19"/>
      <c r="U905" s="15"/>
      <c r="V905" s="18"/>
      <c r="W905" s="16"/>
      <c r="X905" s="19"/>
      <c r="Y905" s="15"/>
      <c r="Z905" s="18"/>
      <c r="AA905" s="16"/>
      <c r="AB905" s="19"/>
      <c r="AC905" s="15"/>
      <c r="AD905" s="17"/>
      <c r="AE905" s="16"/>
      <c r="AF905" s="19"/>
      <c r="AG905" s="189" t="s">
        <v>382</v>
      </c>
      <c r="AH905" s="190" t="str">
        <f>IF(AG905&lt;&gt;"",VLOOKUP(AG905,MAGV!$B$6:$G$172,2,0),"")</f>
        <v>C.Trâm</v>
      </c>
      <c r="AI905" s="44">
        <f t="shared" si="18"/>
        <v>0</v>
      </c>
    </row>
    <row r="906" spans="1:35" ht="6.75" customHeight="1" x14ac:dyDescent="0.25">
      <c r="A906" s="367"/>
      <c r="B906" s="104">
        <f>SUM(F905:F910,J905:J910,N905:N910,R905:R910,V905:V910,Z905:Z910,AD905:AD910)</f>
        <v>0</v>
      </c>
      <c r="C906" s="993"/>
      <c r="D906" s="78" t="str">
        <f>AG905&amp;".2"</f>
        <v>B25.2</v>
      </c>
      <c r="E906" s="771"/>
      <c r="F906" s="22"/>
      <c r="G906" s="772"/>
      <c r="H906" s="23"/>
      <c r="I906" s="20"/>
      <c r="J906" s="22"/>
      <c r="K906" s="775"/>
      <c r="L906" s="23"/>
      <c r="M906" s="20"/>
      <c r="N906" s="22"/>
      <c r="O906" s="21"/>
      <c r="P906" s="23"/>
      <c r="Q906" s="20"/>
      <c r="R906" s="24"/>
      <c r="S906" s="772"/>
      <c r="T906" s="23"/>
      <c r="U906" s="20"/>
      <c r="V906" s="24"/>
      <c r="W906" s="772"/>
      <c r="X906" s="23"/>
      <c r="Y906" s="20"/>
      <c r="Z906" s="24"/>
      <c r="AA906" s="772"/>
      <c r="AB906" s="23"/>
      <c r="AC906" s="20"/>
      <c r="AD906" s="24"/>
      <c r="AE906" s="772"/>
      <c r="AF906" s="23"/>
      <c r="AH906" s="190" t="str">
        <f>IF(AG906&lt;&gt;"",VLOOKUP(AG906,MAGV!$B$6:$G$172,2,0),"")</f>
        <v/>
      </c>
      <c r="AI906" s="44" t="str">
        <f t="shared" si="18"/>
        <v/>
      </c>
    </row>
    <row r="907" spans="1:35" ht="12.65" customHeight="1" x14ac:dyDescent="0.25">
      <c r="A907" s="367"/>
      <c r="B907" s="102"/>
      <c r="C907" s="990" t="s">
        <v>1</v>
      </c>
      <c r="D907" s="78" t="str">
        <f>AG905&amp;".3"</f>
        <v>B25.3</v>
      </c>
      <c r="E907" s="753"/>
      <c r="F907" s="757"/>
      <c r="G907" s="757"/>
      <c r="H907" s="774"/>
      <c r="I907" s="753"/>
      <c r="J907" s="755"/>
      <c r="K907" s="774"/>
      <c r="L907" s="758"/>
      <c r="M907" s="753"/>
      <c r="N907" s="754"/>
      <c r="O907" s="757"/>
      <c r="P907" s="758"/>
      <c r="Q907" s="753"/>
      <c r="R907" s="755"/>
      <c r="S907" s="757"/>
      <c r="T907" s="758"/>
      <c r="U907" s="753"/>
      <c r="V907" s="754"/>
      <c r="W907" s="757"/>
      <c r="X907" s="758"/>
      <c r="Y907" s="753"/>
      <c r="Z907" s="754"/>
      <c r="AA907" s="757"/>
      <c r="AB907" s="758"/>
      <c r="AC907" s="753"/>
      <c r="AD907" s="755"/>
      <c r="AE907" s="757"/>
      <c r="AF907" s="29"/>
      <c r="AH907" s="190" t="str">
        <f>IF(AG907&lt;&gt;"",VLOOKUP(AG907,MAGV!$B$6:$G$172,2,0),"")</f>
        <v/>
      </c>
      <c r="AI907" s="44" t="str">
        <f t="shared" si="18"/>
        <v/>
      </c>
    </row>
    <row r="908" spans="1:35" ht="9" customHeight="1" x14ac:dyDescent="0.25">
      <c r="A908" s="367"/>
      <c r="B908" s="102"/>
      <c r="C908" s="991"/>
      <c r="D908" s="78" t="str">
        <f>AG905&amp;".4"</f>
        <v>B25.4</v>
      </c>
      <c r="E908" s="20"/>
      <c r="F908" s="21"/>
      <c r="G908" s="772"/>
      <c r="H908" s="775"/>
      <c r="I908" s="20"/>
      <c r="J908" s="22"/>
      <c r="K908" s="773"/>
      <c r="L908" s="23"/>
      <c r="M908" s="20"/>
      <c r="N908" s="22"/>
      <c r="O908" s="21"/>
      <c r="P908" s="23"/>
      <c r="Q908" s="20"/>
      <c r="R908" s="24"/>
      <c r="S908" s="772"/>
      <c r="T908" s="23"/>
      <c r="U908" s="20"/>
      <c r="V908" s="24"/>
      <c r="W908" s="772"/>
      <c r="X908" s="23"/>
      <c r="Y908" s="20"/>
      <c r="Z908" s="756"/>
      <c r="AA908" s="776"/>
      <c r="AB908" s="777"/>
      <c r="AC908" s="20"/>
      <c r="AD908" s="24"/>
      <c r="AE908" s="21"/>
      <c r="AF908" s="29"/>
      <c r="AH908" s="190" t="str">
        <f>IF(AG908&lt;&gt;"",VLOOKUP(AG908,MAGV!$B$6:$G$172,2,0),"")</f>
        <v/>
      </c>
      <c r="AI908" s="44" t="str">
        <f t="shared" si="18"/>
        <v/>
      </c>
    </row>
    <row r="909" spans="1:35" ht="8.15" customHeight="1" x14ac:dyDescent="0.25">
      <c r="A909" s="367"/>
      <c r="B909" s="102"/>
      <c r="C909" s="994" t="s">
        <v>547</v>
      </c>
      <c r="D909" s="78" t="str">
        <f>AG905&amp;".5"</f>
        <v>B25.5</v>
      </c>
      <c r="E909" s="25"/>
      <c r="F909" s="26"/>
      <c r="G909" s="26"/>
      <c r="H909" s="770"/>
      <c r="I909" s="25"/>
      <c r="J909" s="28"/>
      <c r="K909" s="770"/>
      <c r="L909" s="29"/>
      <c r="M909" s="25"/>
      <c r="N909" s="28"/>
      <c r="O909" s="26"/>
      <c r="P909" s="29"/>
      <c r="Q909" s="25"/>
      <c r="R909" s="27"/>
      <c r="S909" s="26"/>
      <c r="T909" s="29"/>
      <c r="U909" s="25"/>
      <c r="V909" s="27"/>
      <c r="W909" s="26"/>
      <c r="X909" s="29"/>
      <c r="Y909" s="25"/>
      <c r="Z909" s="33"/>
      <c r="AA909" s="778"/>
      <c r="AB909" s="779"/>
      <c r="AC909" s="25"/>
      <c r="AD909" s="27"/>
      <c r="AE909" s="26"/>
      <c r="AF909" s="29"/>
      <c r="AH909" s="190" t="str">
        <f>IF(AG909&lt;&gt;"",VLOOKUP(AG909,MAGV!$B$6:$G$172,2,0),"")</f>
        <v/>
      </c>
      <c r="AI909" s="44" t="str">
        <f t="shared" si="18"/>
        <v/>
      </c>
    </row>
    <row r="910" spans="1:35" ht="8.15" customHeight="1" x14ac:dyDescent="0.25">
      <c r="A910" s="367"/>
      <c r="B910" s="102"/>
      <c r="C910" s="994"/>
      <c r="D910" s="78" t="str">
        <f>AG905&amp;".6"</f>
        <v>B25.6</v>
      </c>
      <c r="E910" s="25"/>
      <c r="F910" s="26"/>
      <c r="G910" s="783"/>
      <c r="H910" s="770"/>
      <c r="I910" s="25"/>
      <c r="J910" s="28"/>
      <c r="K910" s="784"/>
      <c r="L910" s="29"/>
      <c r="M910" s="25"/>
      <c r="N910" s="28"/>
      <c r="O910" s="783"/>
      <c r="P910" s="29"/>
      <c r="Q910" s="25"/>
      <c r="R910" s="27"/>
      <c r="S910" s="783"/>
      <c r="T910" s="29"/>
      <c r="U910" s="25"/>
      <c r="V910" s="27"/>
      <c r="W910" s="26"/>
      <c r="X910" s="29"/>
      <c r="Y910" s="25"/>
      <c r="Z910" s="33"/>
      <c r="AA910" s="778"/>
      <c r="AB910" s="779"/>
      <c r="AC910" s="25"/>
      <c r="AD910" s="27"/>
      <c r="AE910" s="26"/>
      <c r="AF910" s="29"/>
      <c r="AH910" s="190" t="str">
        <f>IF(AG910&lt;&gt;"",VLOOKUP(AG910,MAGV!$B$6:$G$172,2,0),"")</f>
        <v/>
      </c>
      <c r="AI910" s="44" t="str">
        <f t="shared" si="18"/>
        <v/>
      </c>
    </row>
    <row r="911" spans="1:35" ht="12.65" customHeight="1" x14ac:dyDescent="0.25">
      <c r="A911" s="368">
        <v>29</v>
      </c>
      <c r="B911" s="101" t="str">
        <f>IF(AG911&lt;&gt;"",AH911,"")</f>
        <v>Th.Tương</v>
      </c>
      <c r="C911" s="992" t="s">
        <v>0</v>
      </c>
      <c r="D911" s="79" t="str">
        <f>AG911&amp;".1"</f>
        <v>B33.1</v>
      </c>
      <c r="E911" s="15"/>
      <c r="F911" s="16"/>
      <c r="G911" s="16"/>
      <c r="H911" s="18"/>
      <c r="I911" s="15"/>
      <c r="J911" s="18"/>
      <c r="K911" s="780"/>
      <c r="L911" s="19"/>
      <c r="M911" s="15"/>
      <c r="N911" s="18"/>
      <c r="O911" s="16"/>
      <c r="P911" s="19"/>
      <c r="Q911" s="15"/>
      <c r="R911" s="17"/>
      <c r="S911" s="16"/>
      <c r="T911" s="19"/>
      <c r="U911" s="15"/>
      <c r="V911" s="18"/>
      <c r="W911" s="16"/>
      <c r="X911" s="19"/>
      <c r="Y911" s="734"/>
      <c r="Z911" s="18"/>
      <c r="AA911" s="16"/>
      <c r="AB911" s="19"/>
      <c r="AC911" s="15"/>
      <c r="AD911" s="17"/>
      <c r="AE911" s="16"/>
      <c r="AF911" s="19"/>
      <c r="AG911" s="189" t="s">
        <v>386</v>
      </c>
      <c r="AH911" s="190" t="str">
        <f>IF(AG911&lt;&gt;"",VLOOKUP(AG911,MAGV!$B$6:$G$172,2,0),"")</f>
        <v>Th.Tương</v>
      </c>
      <c r="AI911" s="44">
        <f t="shared" si="18"/>
        <v>0</v>
      </c>
    </row>
    <row r="912" spans="1:35" ht="12" customHeight="1" x14ac:dyDescent="0.25">
      <c r="A912" s="367"/>
      <c r="B912" s="104">
        <f>SUM(F911:F916,J911:J916,N911:N916,R911:R916,V911:V916,Z911:Z916,AD911:AD916)</f>
        <v>0</v>
      </c>
      <c r="C912" s="993"/>
      <c r="D912" s="78" t="str">
        <f>AG911&amp;".2"</f>
        <v>B33.2</v>
      </c>
      <c r="E912" s="771"/>
      <c r="F912" s="22"/>
      <c r="G912" s="772"/>
      <c r="H912" s="23"/>
      <c r="I912" s="20"/>
      <c r="J912" s="22"/>
      <c r="K912" s="773"/>
      <c r="L912" s="23"/>
      <c r="M912" s="20"/>
      <c r="N912" s="22"/>
      <c r="O912" s="772"/>
      <c r="P912" s="23"/>
      <c r="Q912" s="20"/>
      <c r="R912" s="24"/>
      <c r="S912" s="772"/>
      <c r="T912" s="23"/>
      <c r="U912" s="20"/>
      <c r="V912" s="24"/>
      <c r="W912" s="772"/>
      <c r="X912" s="23"/>
      <c r="Y912" s="20"/>
      <c r="Z912" s="24"/>
      <c r="AA912" s="772"/>
      <c r="AB912" s="23"/>
      <c r="AC912" s="20"/>
      <c r="AD912" s="24"/>
      <c r="AE912" s="21"/>
      <c r="AF912" s="23"/>
      <c r="AH912" s="190" t="str">
        <f>IF(AG912&lt;&gt;"",VLOOKUP(AG912,MAGV!$B$6:$G$172,2,0),"")</f>
        <v/>
      </c>
      <c r="AI912" s="44" t="str">
        <f t="shared" si="18"/>
        <v/>
      </c>
    </row>
    <row r="913" spans="1:35" ht="12.65" customHeight="1" x14ac:dyDescent="0.25">
      <c r="A913" s="367"/>
      <c r="B913" s="102"/>
      <c r="C913" s="990" t="s">
        <v>1</v>
      </c>
      <c r="D913" s="78" t="str">
        <f>AG911&amp;".3"</f>
        <v>B33.3</v>
      </c>
      <c r="E913" s="753"/>
      <c r="F913" s="757"/>
      <c r="G913" s="757"/>
      <c r="H913" s="774"/>
      <c r="I913" s="753"/>
      <c r="J913" s="755"/>
      <c r="K913" s="774"/>
      <c r="L913" s="758"/>
      <c r="M913" s="753"/>
      <c r="N913" s="754"/>
      <c r="O913" s="757"/>
      <c r="P913" s="758"/>
      <c r="Q913" s="753"/>
      <c r="R913" s="755"/>
      <c r="S913" s="757"/>
      <c r="T913" s="758"/>
      <c r="U913" s="789"/>
      <c r="V913" s="754"/>
      <c r="W913" s="757"/>
      <c r="X913" s="758"/>
      <c r="Y913" s="789"/>
      <c r="Z913" s="754"/>
      <c r="AA913" s="757"/>
      <c r="AB913" s="758"/>
      <c r="AC913" s="753"/>
      <c r="AD913" s="755"/>
      <c r="AE913" s="757"/>
      <c r="AF913" s="29"/>
      <c r="AH913" s="190" t="str">
        <f>IF(AG913&lt;&gt;"",VLOOKUP(AG913,MAGV!$B$6:$G$172,2,0),"")</f>
        <v/>
      </c>
      <c r="AI913" s="44" t="str">
        <f t="shared" si="18"/>
        <v/>
      </c>
    </row>
    <row r="914" spans="1:35" ht="12.65" customHeight="1" x14ac:dyDescent="0.25">
      <c r="A914" s="367"/>
      <c r="B914" s="102"/>
      <c r="C914" s="991"/>
      <c r="D914" s="78" t="str">
        <f>AG911&amp;".4"</f>
        <v>B33.4</v>
      </c>
      <c r="E914" s="20"/>
      <c r="F914" s="21"/>
      <c r="G914" s="772"/>
      <c r="H914" s="775"/>
      <c r="I914" s="20"/>
      <c r="J914" s="22"/>
      <c r="K914" s="775"/>
      <c r="L914" s="23"/>
      <c r="M914" s="20"/>
      <c r="N914" s="22"/>
      <c r="O914" s="772"/>
      <c r="P914" s="23"/>
      <c r="Q914" s="20"/>
      <c r="R914" s="24"/>
      <c r="S914" s="772"/>
      <c r="T914" s="23"/>
      <c r="U914" s="20"/>
      <c r="V914" s="24"/>
      <c r="W914" s="772"/>
      <c r="X914" s="23"/>
      <c r="Y914" s="20"/>
      <c r="Z914" s="756"/>
      <c r="AA914" s="776"/>
      <c r="AB914" s="777"/>
      <c r="AC914" s="20"/>
      <c r="AD914" s="24"/>
      <c r="AE914" s="21"/>
      <c r="AF914" s="29"/>
      <c r="AH914" s="190" t="str">
        <f>IF(AG914&lt;&gt;"",VLOOKUP(AG914,MAGV!$B$6:$G$172,2,0),"")</f>
        <v/>
      </c>
      <c r="AI914" s="44" t="str">
        <f t="shared" si="18"/>
        <v/>
      </c>
    </row>
    <row r="915" spans="1:35" ht="5.15" customHeight="1" x14ac:dyDescent="0.25">
      <c r="A915" s="367"/>
      <c r="B915" s="102"/>
      <c r="C915" s="994" t="s">
        <v>547</v>
      </c>
      <c r="D915" s="78" t="str">
        <f>AG911&amp;".5"</f>
        <v>B33.5</v>
      </c>
      <c r="E915" s="25"/>
      <c r="F915" s="26"/>
      <c r="G915" s="26"/>
      <c r="H915" s="770"/>
      <c r="I915" s="25"/>
      <c r="J915" s="28"/>
      <c r="K915" s="770"/>
      <c r="L915" s="29"/>
      <c r="M915" s="25"/>
      <c r="N915" s="28"/>
      <c r="O915" s="26"/>
      <c r="P915" s="29"/>
      <c r="Q915" s="25"/>
      <c r="R915" s="27"/>
      <c r="S915" s="26"/>
      <c r="T915" s="29"/>
      <c r="U915" s="25"/>
      <c r="V915" s="27"/>
      <c r="W915" s="26"/>
      <c r="X915" s="29"/>
      <c r="Y915" s="25"/>
      <c r="Z915" s="33"/>
      <c r="AA915" s="778"/>
      <c r="AB915" s="779"/>
      <c r="AC915" s="25"/>
      <c r="AD915" s="27"/>
      <c r="AE915" s="26"/>
      <c r="AF915" s="29"/>
      <c r="AH915" s="190" t="str">
        <f>IF(AG915&lt;&gt;"",VLOOKUP(AG915,MAGV!$B$6:$G$172,2,0),"")</f>
        <v/>
      </c>
      <c r="AI915" s="44" t="str">
        <f t="shared" si="18"/>
        <v/>
      </c>
    </row>
    <row r="916" spans="1:35" ht="5.15" customHeight="1" x14ac:dyDescent="0.25">
      <c r="A916" s="367"/>
      <c r="B916" s="102"/>
      <c r="C916" s="994"/>
      <c r="D916" s="78" t="str">
        <f>AG911&amp;".6"</f>
        <v>B33.6</v>
      </c>
      <c r="E916" s="25"/>
      <c r="F916" s="26"/>
      <c r="G916" s="26"/>
      <c r="H916" s="770"/>
      <c r="I916" s="25"/>
      <c r="J916" s="28"/>
      <c r="K916" s="770"/>
      <c r="L916" s="29"/>
      <c r="M916" s="25"/>
      <c r="N916" s="28"/>
      <c r="O916" s="26"/>
      <c r="P916" s="29"/>
      <c r="Q916" s="25"/>
      <c r="R916" s="27"/>
      <c r="S916" s="26"/>
      <c r="T916" s="29"/>
      <c r="U916" s="25"/>
      <c r="V916" s="27"/>
      <c r="W916" s="26"/>
      <c r="X916" s="29"/>
      <c r="Y916" s="25"/>
      <c r="Z916" s="33"/>
      <c r="AA916" s="778"/>
      <c r="AB916" s="779"/>
      <c r="AC916" s="25"/>
      <c r="AD916" s="27"/>
      <c r="AE916" s="26"/>
      <c r="AF916" s="29"/>
      <c r="AH916" s="190" t="str">
        <f>IF(AG916&lt;&gt;"",VLOOKUP(AG916,MAGV!$B$6:$G$172,2,0),"")</f>
        <v/>
      </c>
      <c r="AI916" s="44" t="str">
        <f t="shared" si="18"/>
        <v/>
      </c>
    </row>
    <row r="917" spans="1:35" ht="12.65" customHeight="1" x14ac:dyDescent="0.25">
      <c r="A917" s="368">
        <v>30</v>
      </c>
      <c r="B917" s="101" t="str">
        <f>IF(AG917&lt;&gt;"",AH917,"")</f>
        <v>Th.Vũ</v>
      </c>
      <c r="C917" s="992" t="s">
        <v>0</v>
      </c>
      <c r="D917" s="79" t="str">
        <f>AG917&amp;".1"</f>
        <v>B01.1</v>
      </c>
      <c r="E917" s="15"/>
      <c r="F917" s="16"/>
      <c r="G917" s="16"/>
      <c r="H917" s="18"/>
      <c r="I917" s="15"/>
      <c r="J917" s="18"/>
      <c r="K917" s="780"/>
      <c r="L917" s="19"/>
      <c r="M917" s="15"/>
      <c r="N917" s="18"/>
      <c r="O917" s="16"/>
      <c r="P917" s="19"/>
      <c r="Q917" s="15"/>
      <c r="R917" s="17"/>
      <c r="S917" s="16"/>
      <c r="T917" s="19"/>
      <c r="U917" s="15"/>
      <c r="V917" s="18"/>
      <c r="W917" s="16"/>
      <c r="X917" s="19"/>
      <c r="Y917" s="15"/>
      <c r="Z917" s="18"/>
      <c r="AA917" s="16"/>
      <c r="AB917" s="19"/>
      <c r="AC917" s="15"/>
      <c r="AD917" s="17"/>
      <c r="AE917" s="16"/>
      <c r="AF917" s="19"/>
      <c r="AG917" s="189" t="s">
        <v>353</v>
      </c>
      <c r="AH917" s="190" t="str">
        <f>IF(AG917&lt;&gt;"",VLOOKUP(AG917,MAGV!$B$6:$G$172,2,0),"")</f>
        <v>Th.Vũ</v>
      </c>
      <c r="AI917" s="44">
        <f t="shared" si="18"/>
        <v>0</v>
      </c>
    </row>
    <row r="918" spans="1:35" ht="12" customHeight="1" x14ac:dyDescent="0.25">
      <c r="A918" s="367"/>
      <c r="B918" s="104">
        <f>SUM(F917:F922,J917:J922,N917:N922,R917:R922,V917:V922,Z917:Z922,AD917:AD922)</f>
        <v>0</v>
      </c>
      <c r="C918" s="993"/>
      <c r="D918" s="78" t="str">
        <f>AG917&amp;".2"</f>
        <v>B01.2</v>
      </c>
      <c r="E918" s="771"/>
      <c r="F918" s="22"/>
      <c r="G918" s="21"/>
      <c r="H918" s="23"/>
      <c r="I918" s="20"/>
      <c r="J918" s="22"/>
      <c r="K918" s="773"/>
      <c r="L918" s="23"/>
      <c r="M918" s="20"/>
      <c r="N918" s="22"/>
      <c r="O918" s="21"/>
      <c r="P918" s="23"/>
      <c r="Q918" s="20"/>
      <c r="R918" s="24"/>
      <c r="S918" s="21"/>
      <c r="T918" s="23"/>
      <c r="U918" s="20"/>
      <c r="V918" s="24"/>
      <c r="W918" s="21"/>
      <c r="X918" s="23"/>
      <c r="Y918" s="20"/>
      <c r="Z918" s="24"/>
      <c r="AA918" s="772"/>
      <c r="AB918" s="23"/>
      <c r="AC918" s="20"/>
      <c r="AD918" s="24"/>
      <c r="AE918" s="21"/>
      <c r="AF918" s="23"/>
      <c r="AH918" s="190" t="str">
        <f>IF(AG918&lt;&gt;"",VLOOKUP(AG918,MAGV!$B$6:$G$172,2,0),"")</f>
        <v/>
      </c>
      <c r="AI918" s="44" t="str">
        <f t="shared" si="18"/>
        <v/>
      </c>
    </row>
    <row r="919" spans="1:35" ht="12.65" customHeight="1" x14ac:dyDescent="0.25">
      <c r="A919" s="367"/>
      <c r="B919" s="102"/>
      <c r="C919" s="990" t="s">
        <v>1</v>
      </c>
      <c r="D919" s="78" t="str">
        <f>AG917&amp;".3"</f>
        <v>B01.3</v>
      </c>
      <c r="E919" s="753"/>
      <c r="F919" s="757"/>
      <c r="G919" s="757"/>
      <c r="H919" s="774"/>
      <c r="I919" s="753"/>
      <c r="J919" s="755"/>
      <c r="K919" s="774"/>
      <c r="L919" s="758"/>
      <c r="M919" s="753"/>
      <c r="N919" s="754"/>
      <c r="O919" s="757"/>
      <c r="P919" s="758"/>
      <c r="Q919" s="753"/>
      <c r="R919" s="755"/>
      <c r="S919" s="757"/>
      <c r="T919" s="758"/>
      <c r="U919" s="753"/>
      <c r="V919" s="754"/>
      <c r="W919" s="757"/>
      <c r="X919" s="758"/>
      <c r="Y919" s="753"/>
      <c r="Z919" s="754"/>
      <c r="AA919" s="757"/>
      <c r="AB919" s="758"/>
      <c r="AC919" s="753"/>
      <c r="AD919" s="755"/>
      <c r="AE919" s="757"/>
      <c r="AF919" s="29"/>
      <c r="AH919" s="190" t="str">
        <f>IF(AG919&lt;&gt;"",VLOOKUP(AG919,MAGV!$B$6:$G$172,2,0),"")</f>
        <v/>
      </c>
      <c r="AI919" s="44" t="str">
        <f t="shared" si="18"/>
        <v/>
      </c>
    </row>
    <row r="920" spans="1:35" ht="12.65" customHeight="1" x14ac:dyDescent="0.25">
      <c r="A920" s="367"/>
      <c r="B920" s="102"/>
      <c r="C920" s="991"/>
      <c r="D920" s="78" t="str">
        <f>AG917&amp;".4"</f>
        <v>B01.4</v>
      </c>
      <c r="E920" s="20"/>
      <c r="F920" s="21"/>
      <c r="G920" s="21"/>
      <c r="H920" s="775"/>
      <c r="I920" s="20"/>
      <c r="J920" s="22"/>
      <c r="K920" s="773"/>
      <c r="L920" s="23"/>
      <c r="M920" s="20"/>
      <c r="N920" s="22"/>
      <c r="O920" s="21"/>
      <c r="P920" s="23"/>
      <c r="Q920" s="20"/>
      <c r="R920" s="24"/>
      <c r="S920" s="772"/>
      <c r="T920" s="23"/>
      <c r="U920" s="20"/>
      <c r="V920" s="24"/>
      <c r="W920" s="21"/>
      <c r="X920" s="23"/>
      <c r="Y920" s="20"/>
      <c r="Z920" s="756"/>
      <c r="AA920" s="827"/>
      <c r="AB920" s="777"/>
      <c r="AC920" s="20"/>
      <c r="AD920" s="24"/>
      <c r="AE920" s="21"/>
      <c r="AF920" s="29"/>
      <c r="AH920" s="190" t="str">
        <f>IF(AG920&lt;&gt;"",VLOOKUP(AG920,MAGV!$B$6:$G$172,2,0),"")</f>
        <v/>
      </c>
      <c r="AI920" s="44" t="str">
        <f t="shared" si="18"/>
        <v/>
      </c>
    </row>
    <row r="921" spans="1:35" ht="5.15" customHeight="1" x14ac:dyDescent="0.25">
      <c r="A921" s="367"/>
      <c r="B921" s="102"/>
      <c r="C921" s="994" t="s">
        <v>547</v>
      </c>
      <c r="D921" s="78" t="str">
        <f>AG917&amp;".5"</f>
        <v>B01.5</v>
      </c>
      <c r="E921" s="25"/>
      <c r="F921" s="26"/>
      <c r="G921" s="26"/>
      <c r="H921" s="770"/>
      <c r="I921" s="25"/>
      <c r="J921" s="28"/>
      <c r="K921" s="770"/>
      <c r="L921" s="29"/>
      <c r="M921" s="25"/>
      <c r="N921" s="28"/>
      <c r="O921" s="26"/>
      <c r="P921" s="29"/>
      <c r="Q921" s="25"/>
      <c r="R921" s="27"/>
      <c r="S921" s="26"/>
      <c r="T921" s="29"/>
      <c r="U921" s="25"/>
      <c r="V921" s="27"/>
      <c r="W921" s="26"/>
      <c r="X921" s="29"/>
      <c r="Y921" s="25"/>
      <c r="Z921" s="33"/>
      <c r="AA921" s="778"/>
      <c r="AB921" s="779"/>
      <c r="AC921" s="25"/>
      <c r="AD921" s="27"/>
      <c r="AE921" s="26"/>
      <c r="AF921" s="29"/>
      <c r="AH921" s="190" t="str">
        <f>IF(AG921&lt;&gt;"",VLOOKUP(AG921,MAGV!$B$6:$G$172,2,0),"")</f>
        <v/>
      </c>
      <c r="AI921" s="44" t="str">
        <f t="shared" si="18"/>
        <v/>
      </c>
    </row>
    <row r="922" spans="1:35" ht="5.15" customHeight="1" x14ac:dyDescent="0.25">
      <c r="A922" s="367"/>
      <c r="B922" s="102"/>
      <c r="C922" s="994"/>
      <c r="D922" s="78" t="str">
        <f>AG917&amp;".6"</f>
        <v>B01.6</v>
      </c>
      <c r="E922" s="25"/>
      <c r="F922" s="26"/>
      <c r="G922" s="26"/>
      <c r="H922" s="770"/>
      <c r="I922" s="25"/>
      <c r="J922" s="28"/>
      <c r="K922" s="770"/>
      <c r="L922" s="29"/>
      <c r="M922" s="25"/>
      <c r="N922" s="28"/>
      <c r="O922" s="26"/>
      <c r="P922" s="29"/>
      <c r="Q922" s="25"/>
      <c r="R922" s="27"/>
      <c r="S922" s="26"/>
      <c r="T922" s="29"/>
      <c r="U922" s="25"/>
      <c r="V922" s="27"/>
      <c r="W922" s="26"/>
      <c r="X922" s="29"/>
      <c r="Y922" s="25"/>
      <c r="Z922" s="33"/>
      <c r="AA922" s="778"/>
      <c r="AB922" s="779"/>
      <c r="AC922" s="25"/>
      <c r="AD922" s="27"/>
      <c r="AE922" s="26"/>
      <c r="AF922" s="29"/>
      <c r="AH922" s="190" t="str">
        <f>IF(AG922&lt;&gt;"",VLOOKUP(AG922,MAGV!$B$6:$G$172,2,0),"")</f>
        <v/>
      </c>
      <c r="AI922" s="44" t="str">
        <f t="shared" si="18"/>
        <v/>
      </c>
    </row>
    <row r="923" spans="1:35" ht="12.65" customHeight="1" x14ac:dyDescent="0.25">
      <c r="A923" s="368">
        <v>31</v>
      </c>
      <c r="B923" s="101" t="str">
        <f>IF(AG923&lt;&gt;"",AH923,"")</f>
        <v>Th.Xuân</v>
      </c>
      <c r="C923" s="992" t="s">
        <v>0</v>
      </c>
      <c r="D923" s="79" t="str">
        <f>AG923&amp;".1"</f>
        <v>B34.1</v>
      </c>
      <c r="E923" s="15"/>
      <c r="F923" s="16"/>
      <c r="G923" s="16"/>
      <c r="H923" s="18"/>
      <c r="I923" s="15"/>
      <c r="J923" s="18"/>
      <c r="K923" s="780"/>
      <c r="L923" s="19"/>
      <c r="M923" s="15"/>
      <c r="N923" s="18"/>
      <c r="O923" s="16"/>
      <c r="P923" s="19"/>
      <c r="Q923" s="15"/>
      <c r="R923" s="17"/>
      <c r="S923" s="16"/>
      <c r="T923" s="19"/>
      <c r="U923" s="15"/>
      <c r="V923" s="18"/>
      <c r="W923" s="16"/>
      <c r="X923" s="19"/>
      <c r="Y923" s="15"/>
      <c r="Z923" s="18"/>
      <c r="AA923" s="16"/>
      <c r="AB923" s="19"/>
      <c r="AC923" s="15"/>
      <c r="AD923" s="17"/>
      <c r="AE923" s="16"/>
      <c r="AF923" s="19"/>
      <c r="AG923" s="189" t="s">
        <v>546</v>
      </c>
      <c r="AH923" s="190" t="str">
        <f>IF(AG923&lt;&gt;"",VLOOKUP(AG923,MAGV!$B$6:$G$172,2,0),"")</f>
        <v>Th.Xuân</v>
      </c>
      <c r="AI923" s="44">
        <f t="shared" si="18"/>
        <v>0</v>
      </c>
    </row>
    <row r="924" spans="1:35" ht="12" customHeight="1" x14ac:dyDescent="0.25">
      <c r="A924" s="367"/>
      <c r="B924" s="104">
        <f>SUM(F923:F928,J923:J928,N923:N928,R923:R928,V923:V928,Z923:Z928,AD923:AD928)</f>
        <v>0</v>
      </c>
      <c r="C924" s="993"/>
      <c r="D924" s="78" t="str">
        <f>AG923&amp;".2"</f>
        <v>B34.2</v>
      </c>
      <c r="E924" s="771"/>
      <c r="F924" s="22"/>
      <c r="G924" s="772"/>
      <c r="H924" s="23"/>
      <c r="I924" s="20"/>
      <c r="J924" s="22"/>
      <c r="K924" s="773"/>
      <c r="L924" s="23"/>
      <c r="M924" s="20"/>
      <c r="N924" s="22"/>
      <c r="O924" s="772"/>
      <c r="P924" s="23"/>
      <c r="Q924" s="20"/>
      <c r="R924" s="24"/>
      <c r="S924" s="772"/>
      <c r="T924" s="23"/>
      <c r="U924" s="20"/>
      <c r="V924" s="24"/>
      <c r="W924" s="772"/>
      <c r="X924" s="23"/>
      <c r="Y924" s="20"/>
      <c r="Z924" s="24"/>
      <c r="AA924" s="772"/>
      <c r="AB924" s="23"/>
      <c r="AC924" s="20"/>
      <c r="AD924" s="24"/>
      <c r="AE924" s="772"/>
      <c r="AF924" s="23"/>
      <c r="AH924" s="190" t="str">
        <f>IF(AG924&lt;&gt;"",VLOOKUP(AG924,MAGV!$B$6:$G$172,2,0),"")</f>
        <v/>
      </c>
      <c r="AI924" s="44" t="str">
        <f t="shared" si="18"/>
        <v/>
      </c>
    </row>
    <row r="925" spans="1:35" ht="12.65" customHeight="1" x14ac:dyDescent="0.25">
      <c r="A925" s="367"/>
      <c r="B925" s="102"/>
      <c r="C925" s="990" t="s">
        <v>1</v>
      </c>
      <c r="D925" s="78" t="str">
        <f>AG923&amp;".3"</f>
        <v>B34.3</v>
      </c>
      <c r="E925" s="753"/>
      <c r="F925" s="757"/>
      <c r="G925" s="757"/>
      <c r="H925" s="774"/>
      <c r="I925" s="753"/>
      <c r="J925" s="755"/>
      <c r="K925" s="774"/>
      <c r="L925" s="758"/>
      <c r="M925" s="753"/>
      <c r="N925" s="754"/>
      <c r="O925" s="757"/>
      <c r="P925" s="758"/>
      <c r="Q925" s="753"/>
      <c r="R925" s="755"/>
      <c r="S925" s="757"/>
      <c r="T925" s="758"/>
      <c r="U925" s="753"/>
      <c r="V925" s="754"/>
      <c r="W925" s="757"/>
      <c r="X925" s="758"/>
      <c r="Y925" s="753"/>
      <c r="Z925" s="754"/>
      <c r="AA925" s="757"/>
      <c r="AB925" s="758"/>
      <c r="AC925" s="753"/>
      <c r="AD925" s="755"/>
      <c r="AE925" s="757"/>
      <c r="AF925" s="29"/>
      <c r="AH925" s="190" t="str">
        <f>IF(AG925&lt;&gt;"",VLOOKUP(AG925,MAGV!$B$6:$G$172,2,0),"")</f>
        <v/>
      </c>
      <c r="AI925" s="44" t="str">
        <f t="shared" si="18"/>
        <v/>
      </c>
    </row>
    <row r="926" spans="1:35" ht="12.65" customHeight="1" x14ac:dyDescent="0.25">
      <c r="A926" s="367"/>
      <c r="B926" s="102"/>
      <c r="C926" s="991"/>
      <c r="D926" s="78" t="str">
        <f>AG923&amp;".4"</f>
        <v>B34.4</v>
      </c>
      <c r="E926" s="20"/>
      <c r="F926" s="21"/>
      <c r="G926" s="772"/>
      <c r="H926" s="775"/>
      <c r="I926" s="20"/>
      <c r="J926" s="22"/>
      <c r="K926" s="773"/>
      <c r="L926" s="23"/>
      <c r="M926" s="20"/>
      <c r="N926" s="22"/>
      <c r="O926" s="772"/>
      <c r="P926" s="23"/>
      <c r="Q926" s="20"/>
      <c r="R926" s="24"/>
      <c r="S926" s="772"/>
      <c r="T926" s="23"/>
      <c r="U926" s="20"/>
      <c r="V926" s="24"/>
      <c r="W926" s="772"/>
      <c r="X926" s="23"/>
      <c r="Y926" s="20"/>
      <c r="Z926" s="756"/>
      <c r="AA926" s="776"/>
      <c r="AB926" s="777"/>
      <c r="AC926" s="20"/>
      <c r="AD926" s="24"/>
      <c r="AE926" s="772"/>
      <c r="AF926" s="29"/>
      <c r="AH926" s="190" t="str">
        <f>IF(AG926&lt;&gt;"",VLOOKUP(AG926,MAGV!$B$6:$G$172,2,0),"")</f>
        <v/>
      </c>
      <c r="AI926" s="44" t="str">
        <f t="shared" si="18"/>
        <v/>
      </c>
    </row>
    <row r="927" spans="1:35" ht="5.15" customHeight="1" x14ac:dyDescent="0.25">
      <c r="A927" s="367"/>
      <c r="B927" s="102"/>
      <c r="C927" s="994" t="s">
        <v>547</v>
      </c>
      <c r="D927" s="78" t="str">
        <f>AG923&amp;".5"</f>
        <v>B34.5</v>
      </c>
      <c r="E927" s="25"/>
      <c r="F927" s="26"/>
      <c r="G927" s="26"/>
      <c r="H927" s="770"/>
      <c r="I927" s="25"/>
      <c r="J927" s="28"/>
      <c r="K927" s="770"/>
      <c r="L927" s="29"/>
      <c r="M927" s="25"/>
      <c r="N927" s="28"/>
      <c r="O927" s="26"/>
      <c r="P927" s="29"/>
      <c r="Q927" s="25"/>
      <c r="R927" s="27"/>
      <c r="S927" s="26"/>
      <c r="T927" s="29"/>
      <c r="U927" s="25"/>
      <c r="V927" s="27"/>
      <c r="W927" s="26"/>
      <c r="X927" s="29"/>
      <c r="Y927" s="25"/>
      <c r="Z927" s="33"/>
      <c r="AA927" s="778"/>
      <c r="AB927" s="779"/>
      <c r="AC927" s="25"/>
      <c r="AD927" s="27"/>
      <c r="AE927" s="26"/>
      <c r="AF927" s="29"/>
      <c r="AH927" s="190" t="str">
        <f>IF(AG927&lt;&gt;"",VLOOKUP(AG927,MAGV!$B$6:$G$172,2,0),"")</f>
        <v/>
      </c>
      <c r="AI927" s="44" t="str">
        <f t="shared" si="18"/>
        <v/>
      </c>
    </row>
    <row r="928" spans="1:35" ht="5.15" customHeight="1" x14ac:dyDescent="0.25">
      <c r="A928" s="367"/>
      <c r="B928" s="102"/>
      <c r="C928" s="994"/>
      <c r="D928" s="78" t="str">
        <f>AG923&amp;".6"</f>
        <v>B34.6</v>
      </c>
      <c r="E928" s="25"/>
      <c r="F928" s="26"/>
      <c r="G928" s="783"/>
      <c r="H928" s="770"/>
      <c r="I928" s="25"/>
      <c r="J928" s="28"/>
      <c r="K928" s="784"/>
      <c r="L928" s="29"/>
      <c r="M928" s="25"/>
      <c r="N928" s="28"/>
      <c r="O928" s="783"/>
      <c r="P928" s="29"/>
      <c r="Q928" s="25"/>
      <c r="R928" s="27"/>
      <c r="S928" s="26"/>
      <c r="T928" s="29"/>
      <c r="U928" s="25"/>
      <c r="V928" s="27"/>
      <c r="W928" s="26"/>
      <c r="X928" s="29"/>
      <c r="Y928" s="25"/>
      <c r="Z928" s="33"/>
      <c r="AA928" s="778"/>
      <c r="AB928" s="779"/>
      <c r="AC928" s="25"/>
      <c r="AD928" s="27"/>
      <c r="AE928" s="26"/>
      <c r="AF928" s="29"/>
      <c r="AH928" s="190" t="str">
        <f>IF(AG928&lt;&gt;"",VLOOKUP(AG928,MAGV!$B$6:$G$172,2,0),"")</f>
        <v/>
      </c>
      <c r="AI928" s="44" t="str">
        <f t="shared" si="18"/>
        <v/>
      </c>
    </row>
    <row r="929" spans="1:35" ht="12.65" customHeight="1" x14ac:dyDescent="0.25">
      <c r="A929" s="368">
        <v>32</v>
      </c>
      <c r="B929" s="101" t="str">
        <f>IF(AG929&lt;&gt;"",AH929,"")</f>
        <v>Th.Yên</v>
      </c>
      <c r="C929" s="992" t="s">
        <v>0</v>
      </c>
      <c r="D929" s="79" t="str">
        <f>AG929&amp;".1"</f>
        <v>B02.1</v>
      </c>
      <c r="E929" s="15"/>
      <c r="F929" s="16"/>
      <c r="G929" s="16"/>
      <c r="H929" s="18"/>
      <c r="I929" s="15"/>
      <c r="J929" s="18"/>
      <c r="K929" s="780"/>
      <c r="L929" s="19"/>
      <c r="M929" s="15"/>
      <c r="N929" s="18"/>
      <c r="O929" s="16"/>
      <c r="P929" s="19"/>
      <c r="Q929" s="15"/>
      <c r="R929" s="17"/>
      <c r="S929" s="16"/>
      <c r="T929" s="19"/>
      <c r="U929" s="15"/>
      <c r="V929" s="18"/>
      <c r="W929" s="16"/>
      <c r="X929" s="19"/>
      <c r="Y929" s="15"/>
      <c r="Z929" s="18"/>
      <c r="AA929" s="16"/>
      <c r="AB929" s="19"/>
      <c r="AC929" s="15"/>
      <c r="AD929" s="17"/>
      <c r="AE929" s="16"/>
      <c r="AF929" s="19"/>
      <c r="AG929" s="189" t="s">
        <v>390</v>
      </c>
      <c r="AH929" s="190" t="str">
        <f>IF(AG929&lt;&gt;"",VLOOKUP(AG929,MAGV!$B$6:$G$172,2,0),"")</f>
        <v>Th.Yên</v>
      </c>
      <c r="AI929" s="44">
        <f t="shared" si="18"/>
        <v>0</v>
      </c>
    </row>
    <row r="930" spans="1:35" ht="12" customHeight="1" x14ac:dyDescent="0.25">
      <c r="A930" s="367"/>
      <c r="B930" s="104">
        <f>SUM(F929:F934,J929:J934,N929:N934,R929:R934,V929:V934,Z929:Z934,AD929:AD934)</f>
        <v>0</v>
      </c>
      <c r="C930" s="993"/>
      <c r="D930" s="78" t="str">
        <f>AG929&amp;".2"</f>
        <v>B02.2</v>
      </c>
      <c r="E930" s="771"/>
      <c r="F930" s="22"/>
      <c r="G930" s="21"/>
      <c r="H930" s="23"/>
      <c r="I930" s="20"/>
      <c r="J930" s="22"/>
      <c r="K930" s="775"/>
      <c r="L930" s="23"/>
      <c r="M930" s="20"/>
      <c r="N930" s="22"/>
      <c r="O930" s="21"/>
      <c r="P930" s="23"/>
      <c r="Q930" s="20"/>
      <c r="R930" s="24"/>
      <c r="S930" s="772"/>
      <c r="T930" s="23"/>
      <c r="U930" s="20"/>
      <c r="V930" s="24"/>
      <c r="W930" s="772"/>
      <c r="X930" s="23"/>
      <c r="Y930" s="20"/>
      <c r="Z930" s="24"/>
      <c r="AA930" s="772"/>
      <c r="AB930" s="23"/>
      <c r="AC930" s="20"/>
      <c r="AD930" s="24"/>
      <c r="AE930" s="772"/>
      <c r="AF930" s="23"/>
      <c r="AH930" s="190" t="str">
        <f>IF(AG930&lt;&gt;"",VLOOKUP(AG930,MAGV!$B$6:$G$172,2,0),"")</f>
        <v/>
      </c>
      <c r="AI930" s="44" t="str">
        <f t="shared" si="18"/>
        <v/>
      </c>
    </row>
    <row r="931" spans="1:35" ht="12.65" customHeight="1" x14ac:dyDescent="0.25">
      <c r="A931" s="367"/>
      <c r="B931" s="102"/>
      <c r="C931" s="990" t="s">
        <v>1</v>
      </c>
      <c r="D931" s="78" t="str">
        <f>AG929&amp;".3"</f>
        <v>B02.3</v>
      </c>
      <c r="E931" s="753"/>
      <c r="F931" s="757"/>
      <c r="G931" s="757"/>
      <c r="H931" s="774"/>
      <c r="I931" s="753"/>
      <c r="J931" s="755"/>
      <c r="K931" s="774"/>
      <c r="L931" s="758"/>
      <c r="M931" s="753"/>
      <c r="N931" s="754"/>
      <c r="O931" s="757"/>
      <c r="P931" s="758"/>
      <c r="Q931" s="753"/>
      <c r="R931" s="755"/>
      <c r="S931" s="757"/>
      <c r="T931" s="758"/>
      <c r="U931" s="753"/>
      <c r="V931" s="754"/>
      <c r="W931" s="757"/>
      <c r="X931" s="758"/>
      <c r="Y931" s="753"/>
      <c r="Z931" s="754"/>
      <c r="AA931" s="757"/>
      <c r="AB931" s="758"/>
      <c r="AC931" s="753"/>
      <c r="AD931" s="755"/>
      <c r="AE931" s="757"/>
      <c r="AF931" s="29"/>
      <c r="AH931" s="190" t="str">
        <f>IF(AG931&lt;&gt;"",VLOOKUP(AG931,MAGV!$B$6:$G$172,2,0),"")</f>
        <v/>
      </c>
      <c r="AI931" s="44" t="str">
        <f t="shared" si="18"/>
        <v/>
      </c>
    </row>
    <row r="932" spans="1:35" ht="12.65" customHeight="1" x14ac:dyDescent="0.25">
      <c r="A932" s="367"/>
      <c r="B932" s="102"/>
      <c r="C932" s="991"/>
      <c r="D932" s="78" t="str">
        <f>AG929&amp;".4"</f>
        <v>B02.4</v>
      </c>
      <c r="E932" s="20"/>
      <c r="F932" s="21"/>
      <c r="G932" s="772"/>
      <c r="H932" s="775"/>
      <c r="I932" s="20"/>
      <c r="J932" s="22"/>
      <c r="K932" s="773"/>
      <c r="L932" s="23"/>
      <c r="M932" s="20"/>
      <c r="N932" s="22"/>
      <c r="O932" s="772"/>
      <c r="P932" s="23"/>
      <c r="Q932" s="20"/>
      <c r="R932" s="24"/>
      <c r="S932" s="772"/>
      <c r="T932" s="23"/>
      <c r="U932" s="20"/>
      <c r="V932" s="24"/>
      <c r="W932" s="772"/>
      <c r="X932" s="23"/>
      <c r="Y932" s="20"/>
      <c r="Z932" s="756"/>
      <c r="AA932" s="776"/>
      <c r="AB932" s="777"/>
      <c r="AC932" s="20"/>
      <c r="AD932" s="24"/>
      <c r="AE932" s="772"/>
      <c r="AF932" s="29"/>
      <c r="AH932" s="190" t="str">
        <f>IF(AG932&lt;&gt;"",VLOOKUP(AG932,MAGV!$B$6:$G$172,2,0),"")</f>
        <v/>
      </c>
      <c r="AI932" s="44" t="str">
        <f t="shared" si="18"/>
        <v/>
      </c>
    </row>
    <row r="933" spans="1:35" ht="5.15" customHeight="1" x14ac:dyDescent="0.25">
      <c r="A933" s="367"/>
      <c r="B933" s="102"/>
      <c r="C933" s="994" t="s">
        <v>547</v>
      </c>
      <c r="D933" s="78" t="str">
        <f>AG929&amp;".5"</f>
        <v>B02.5</v>
      </c>
      <c r="E933" s="25"/>
      <c r="F933" s="26"/>
      <c r="G933" s="26"/>
      <c r="H933" s="770"/>
      <c r="I933" s="25"/>
      <c r="J933" s="28"/>
      <c r="K933" s="770"/>
      <c r="L933" s="29"/>
      <c r="M933" s="25"/>
      <c r="N933" s="28"/>
      <c r="O933" s="26"/>
      <c r="P933" s="29"/>
      <c r="Q933" s="25"/>
      <c r="R933" s="27"/>
      <c r="S933" s="26"/>
      <c r="T933" s="29"/>
      <c r="U933" s="25"/>
      <c r="V933" s="27"/>
      <c r="W933" s="26"/>
      <c r="X933" s="29"/>
      <c r="Y933" s="25"/>
      <c r="Z933" s="33"/>
      <c r="AA933" s="778"/>
      <c r="AB933" s="779"/>
      <c r="AC933" s="25"/>
      <c r="AD933" s="27"/>
      <c r="AE933" s="26"/>
      <c r="AF933" s="29"/>
      <c r="AH933" s="190" t="str">
        <f>IF(AG933&lt;&gt;"",VLOOKUP(AG933,MAGV!$B$6:$G$172,2,0),"")</f>
        <v/>
      </c>
      <c r="AI933" s="44" t="str">
        <f t="shared" si="18"/>
        <v/>
      </c>
    </row>
    <row r="934" spans="1:35" ht="5.15" customHeight="1" x14ac:dyDescent="0.25">
      <c r="A934" s="369"/>
      <c r="B934" s="103"/>
      <c r="C934" s="995"/>
      <c r="D934" s="78" t="str">
        <f>AG929&amp;".6"</f>
        <v>B02.6</v>
      </c>
      <c r="E934" s="40"/>
      <c r="F934" s="350"/>
      <c r="G934" s="350"/>
      <c r="H934" s="785"/>
      <c r="I934" s="40"/>
      <c r="J934" s="42"/>
      <c r="K934" s="785"/>
      <c r="L934" s="349"/>
      <c r="M934" s="40"/>
      <c r="N934" s="42"/>
      <c r="O934" s="350"/>
      <c r="P934" s="349"/>
      <c r="Q934" s="40"/>
      <c r="R934" s="41"/>
      <c r="S934" s="350"/>
      <c r="T934" s="349"/>
      <c r="U934" s="40"/>
      <c r="V934" s="41"/>
      <c r="W934" s="350"/>
      <c r="X934" s="349"/>
      <c r="Y934" s="40"/>
      <c r="Z934" s="43"/>
      <c r="AA934" s="787"/>
      <c r="AB934" s="788"/>
      <c r="AC934" s="40"/>
      <c r="AD934" s="41"/>
      <c r="AE934" s="350"/>
      <c r="AF934" s="29"/>
      <c r="AH934" s="190" t="str">
        <f>IF(AG934&lt;&gt;"",VLOOKUP(AG934,MAGV!$B$6:$G$172,2,0),"")</f>
        <v/>
      </c>
      <c r="AI934" s="44" t="str">
        <f>IF(AG934&lt;&gt;"",B347,"")</f>
        <v/>
      </c>
    </row>
    <row r="935" spans="1:35" ht="12.65" customHeight="1" x14ac:dyDescent="0.25">
      <c r="A935" s="368">
        <v>33</v>
      </c>
      <c r="B935" s="101" t="str">
        <f>IF(AG935&lt;&gt;"",AH935,"")</f>
        <v>Th.Triều</v>
      </c>
      <c r="C935" s="992" t="s">
        <v>0</v>
      </c>
      <c r="D935" s="79" t="str">
        <f>AG935&amp;".1"</f>
        <v>B41.1</v>
      </c>
      <c r="E935" s="15"/>
      <c r="F935" s="16"/>
      <c r="G935" s="16"/>
      <c r="H935" s="18"/>
      <c r="I935" s="15"/>
      <c r="J935" s="18"/>
      <c r="K935" s="780"/>
      <c r="L935" s="19"/>
      <c r="M935" s="15"/>
      <c r="N935" s="18"/>
      <c r="O935" s="16"/>
      <c r="P935" s="19"/>
      <c r="Q935" s="15"/>
      <c r="R935" s="17"/>
      <c r="S935" s="16"/>
      <c r="T935" s="19"/>
      <c r="U935" s="15"/>
      <c r="V935" s="18"/>
      <c r="W935" s="16"/>
      <c r="X935" s="19"/>
      <c r="Y935" s="15"/>
      <c r="Z935" s="18"/>
      <c r="AA935" s="16"/>
      <c r="AB935" s="19"/>
      <c r="AC935" s="15"/>
      <c r="AD935" s="17"/>
      <c r="AE935" s="16"/>
      <c r="AF935" s="19"/>
      <c r="AG935" s="189" t="s">
        <v>6652</v>
      </c>
      <c r="AH935" s="190" t="str">
        <f>IF(AG935&lt;&gt;"",VLOOKUP(AG935,MAGV!$B$6:$G$172,2,0),"")</f>
        <v>Th.Triều</v>
      </c>
      <c r="AI935" s="44">
        <f t="shared" si="18"/>
        <v>0</v>
      </c>
    </row>
    <row r="936" spans="1:35" ht="12" customHeight="1" x14ac:dyDescent="0.25">
      <c r="A936" s="367"/>
      <c r="B936" s="104">
        <f>SUM(F935:F940,J935:J940,N935:N940,R935:R940,V935:V940,Z935:Z940,AD935:AD940)</f>
        <v>0</v>
      </c>
      <c r="C936" s="993"/>
      <c r="D936" s="78" t="str">
        <f>AG935&amp;".2"</f>
        <v>B41.2</v>
      </c>
      <c r="E936" s="771"/>
      <c r="F936" s="22"/>
      <c r="G936" s="21"/>
      <c r="H936" s="23"/>
      <c r="I936" s="20"/>
      <c r="J936" s="22"/>
      <c r="K936" s="775"/>
      <c r="L936" s="23"/>
      <c r="M936" s="20"/>
      <c r="N936" s="22"/>
      <c r="O936" s="21"/>
      <c r="P936" s="23"/>
      <c r="Q936" s="20"/>
      <c r="R936" s="24"/>
      <c r="S936" s="772"/>
      <c r="T936" s="23"/>
      <c r="U936" s="20"/>
      <c r="V936" s="24"/>
      <c r="W936" s="772"/>
      <c r="X936" s="23"/>
      <c r="Y936" s="20"/>
      <c r="Z936" s="24"/>
      <c r="AA936" s="772"/>
      <c r="AB936" s="23"/>
      <c r="AC936" s="20"/>
      <c r="AD936" s="24"/>
      <c r="AE936" s="21"/>
      <c r="AF936" s="23"/>
      <c r="AH936" s="190" t="str">
        <f>IF(AG936&lt;&gt;"",VLOOKUP(AG936,MAGV!$B$6:$G$172,2,0),"")</f>
        <v/>
      </c>
      <c r="AI936" s="44" t="str">
        <f t="shared" si="18"/>
        <v/>
      </c>
    </row>
    <row r="937" spans="1:35" ht="12.65" customHeight="1" x14ac:dyDescent="0.25">
      <c r="A937" s="367"/>
      <c r="B937" s="102"/>
      <c r="C937" s="990" t="s">
        <v>1</v>
      </c>
      <c r="D937" s="78" t="str">
        <f>AG935&amp;".3"</f>
        <v>B41.3</v>
      </c>
      <c r="E937" s="753"/>
      <c r="F937" s="757"/>
      <c r="G937" s="757"/>
      <c r="H937" s="774"/>
      <c r="I937" s="753"/>
      <c r="J937" s="755"/>
      <c r="K937" s="774"/>
      <c r="L937" s="758"/>
      <c r="M937" s="753"/>
      <c r="N937" s="754"/>
      <c r="O937" s="757"/>
      <c r="P937" s="758"/>
      <c r="Q937" s="753"/>
      <c r="R937" s="755"/>
      <c r="S937" s="757"/>
      <c r="T937" s="758"/>
      <c r="U937" s="753"/>
      <c r="V937" s="754"/>
      <c r="W937" s="757"/>
      <c r="X937" s="758"/>
      <c r="Y937" s="753"/>
      <c r="Z937" s="754"/>
      <c r="AA937" s="757"/>
      <c r="AB937" s="758"/>
      <c r="AC937" s="753"/>
      <c r="AD937" s="755"/>
      <c r="AE937" s="757"/>
      <c r="AF937" s="29"/>
      <c r="AH937" s="190" t="str">
        <f>IF(AG937&lt;&gt;"",VLOOKUP(AG937,MAGV!$B$6:$G$172,2,0),"")</f>
        <v/>
      </c>
      <c r="AI937" s="44" t="str">
        <f t="shared" si="18"/>
        <v/>
      </c>
    </row>
    <row r="938" spans="1:35" ht="12.65" customHeight="1" x14ac:dyDescent="0.25">
      <c r="A938" s="367"/>
      <c r="B938" s="102"/>
      <c r="C938" s="991"/>
      <c r="D938" s="78" t="str">
        <f>AG935&amp;".4"</f>
        <v>B41.4</v>
      </c>
      <c r="E938" s="20"/>
      <c r="F938" s="21"/>
      <c r="G938" s="772"/>
      <c r="H938" s="775"/>
      <c r="I938" s="20"/>
      <c r="J938" s="22"/>
      <c r="K938" s="773"/>
      <c r="L938" s="23"/>
      <c r="M938" s="20"/>
      <c r="N938" s="22"/>
      <c r="O938" s="772"/>
      <c r="P938" s="23"/>
      <c r="Q938" s="20"/>
      <c r="R938" s="24"/>
      <c r="S938" s="772"/>
      <c r="T938" s="23"/>
      <c r="U938" s="20"/>
      <c r="V938" s="24"/>
      <c r="W938" s="772"/>
      <c r="X938" s="23"/>
      <c r="Y938" s="20"/>
      <c r="Z938" s="756"/>
      <c r="AA938" s="776"/>
      <c r="AB938" s="777"/>
      <c r="AC938" s="20"/>
      <c r="AD938" s="24"/>
      <c r="AE938" s="21"/>
      <c r="AF938" s="29"/>
      <c r="AH938" s="190" t="str">
        <f>IF(AG938&lt;&gt;"",VLOOKUP(AG938,MAGV!$B$6:$G$172,2,0),"")</f>
        <v/>
      </c>
      <c r="AI938" s="44" t="str">
        <f t="shared" si="18"/>
        <v/>
      </c>
    </row>
    <row r="939" spans="1:35" ht="5.15" customHeight="1" x14ac:dyDescent="0.25">
      <c r="A939" s="367"/>
      <c r="B939" s="102"/>
      <c r="C939" s="994" t="s">
        <v>547</v>
      </c>
      <c r="D939" s="78" t="str">
        <f>AG935&amp;".5"</f>
        <v>B41.5</v>
      </c>
      <c r="E939" s="25"/>
      <c r="F939" s="26"/>
      <c r="G939" s="26"/>
      <c r="H939" s="770"/>
      <c r="I939" s="25"/>
      <c r="J939" s="28"/>
      <c r="K939" s="770"/>
      <c r="L939" s="29"/>
      <c r="M939" s="25"/>
      <c r="N939" s="28"/>
      <c r="O939" s="26"/>
      <c r="P939" s="29"/>
      <c r="Q939" s="25"/>
      <c r="R939" s="27"/>
      <c r="S939" s="26"/>
      <c r="T939" s="29"/>
      <c r="U939" s="25"/>
      <c r="V939" s="27"/>
      <c r="W939" s="26"/>
      <c r="X939" s="29"/>
      <c r="Y939" s="25"/>
      <c r="Z939" s="33"/>
      <c r="AA939" s="778"/>
      <c r="AB939" s="779"/>
      <c r="AC939" s="25"/>
      <c r="AD939" s="27"/>
      <c r="AE939" s="26"/>
      <c r="AF939" s="29"/>
      <c r="AH939" s="190" t="str">
        <f>IF(AG939&lt;&gt;"",VLOOKUP(AG939,MAGV!$B$6:$G$172,2,0),"")</f>
        <v/>
      </c>
      <c r="AI939" s="44" t="str">
        <f t="shared" si="18"/>
        <v/>
      </c>
    </row>
    <row r="940" spans="1:35" ht="5.15" customHeight="1" x14ac:dyDescent="0.25">
      <c r="A940" s="369"/>
      <c r="B940" s="103"/>
      <c r="C940" s="995"/>
      <c r="D940" s="78" t="str">
        <f>AG935&amp;".6"</f>
        <v>B41.6</v>
      </c>
      <c r="E940" s="40"/>
      <c r="F940" s="350"/>
      <c r="G940" s="350"/>
      <c r="H940" s="785"/>
      <c r="I940" s="40"/>
      <c r="J940" s="42"/>
      <c r="K940" s="785"/>
      <c r="L940" s="349"/>
      <c r="M940" s="40"/>
      <c r="N940" s="42"/>
      <c r="O940" s="350"/>
      <c r="P940" s="349"/>
      <c r="Q940" s="40"/>
      <c r="R940" s="41"/>
      <c r="S940" s="350"/>
      <c r="T940" s="349"/>
      <c r="U940" s="40"/>
      <c r="V940" s="41"/>
      <c r="W940" s="350"/>
      <c r="X940" s="349"/>
      <c r="Y940" s="40"/>
      <c r="Z940" s="43"/>
      <c r="AA940" s="787"/>
      <c r="AB940" s="788"/>
      <c r="AC940" s="40"/>
      <c r="AD940" s="41"/>
      <c r="AE940" s="350"/>
      <c r="AF940" s="29"/>
      <c r="AH940" s="190" t="str">
        <f>IF(AG940&lt;&gt;"",VLOOKUP(AG940,MAGV!$B$6:$G$172,2,0),"")</f>
        <v/>
      </c>
      <c r="AI940" s="44" t="str">
        <f t="shared" si="18"/>
        <v/>
      </c>
    </row>
    <row r="941" spans="1:35" ht="12.65" customHeight="1" x14ac:dyDescent="0.25">
      <c r="A941" s="368">
        <v>33</v>
      </c>
      <c r="B941" s="101" t="str">
        <f>IF(AG941&lt;&gt;"",AH941,"")</f>
        <v>C.Vân</v>
      </c>
      <c r="C941" s="992" t="s">
        <v>0</v>
      </c>
      <c r="D941" s="79" t="str">
        <f>AG941&amp;".1"</f>
        <v>MC1.1</v>
      </c>
      <c r="E941" s="15"/>
      <c r="F941" s="16"/>
      <c r="G941" s="16"/>
      <c r="H941" s="18"/>
      <c r="I941" s="15"/>
      <c r="J941" s="18"/>
      <c r="K941" s="780"/>
      <c r="L941" s="19"/>
      <c r="M941" s="15"/>
      <c r="N941" s="18"/>
      <c r="O941" s="16"/>
      <c r="P941" s="19"/>
      <c r="Q941" s="15"/>
      <c r="R941" s="17"/>
      <c r="S941" s="16"/>
      <c r="T941" s="19"/>
      <c r="U941" s="15"/>
      <c r="V941" s="18"/>
      <c r="W941" s="16"/>
      <c r="X941" s="19"/>
      <c r="Y941" s="15"/>
      <c r="Z941" s="18"/>
      <c r="AA941" s="16"/>
      <c r="AB941" s="19"/>
      <c r="AC941" s="15"/>
      <c r="AD941" s="17"/>
      <c r="AE941" s="16"/>
      <c r="AF941" s="19"/>
      <c r="AG941" s="189" t="s">
        <v>5562</v>
      </c>
      <c r="AH941" s="190" t="str">
        <f>IF(AG941&lt;&gt;"",VLOOKUP(AG941,MAGV!$B$6:$G$172,2,0),"")</f>
        <v>C.Vân</v>
      </c>
      <c r="AI941" s="44">
        <f t="shared" si="18"/>
        <v>0</v>
      </c>
    </row>
    <row r="942" spans="1:35" ht="12" customHeight="1" x14ac:dyDescent="0.25">
      <c r="A942" s="367"/>
      <c r="B942" s="104">
        <f>SUM(F941:F946,J941:J946,N941:N946,R941:R946,V941:V946,Z941:Z946,AD941:AD946)</f>
        <v>0</v>
      </c>
      <c r="C942" s="993"/>
      <c r="D942" s="78" t="str">
        <f>AG941&amp;".2"</f>
        <v>MC1.2</v>
      </c>
      <c r="E942" s="771"/>
      <c r="F942" s="22"/>
      <c r="G942" s="21"/>
      <c r="H942" s="23"/>
      <c r="I942" s="20"/>
      <c r="J942" s="22"/>
      <c r="K942" s="775"/>
      <c r="L942" s="23"/>
      <c r="M942" s="20"/>
      <c r="N942" s="22"/>
      <c r="O942" s="21"/>
      <c r="P942" s="23"/>
      <c r="Q942" s="20"/>
      <c r="R942" s="24"/>
      <c r="S942" s="772"/>
      <c r="T942" s="23"/>
      <c r="U942" s="20"/>
      <c r="V942" s="24"/>
      <c r="W942" s="772"/>
      <c r="X942" s="23"/>
      <c r="Y942" s="20"/>
      <c r="Z942" s="24"/>
      <c r="AA942" s="21"/>
      <c r="AB942" s="23"/>
      <c r="AC942" s="20"/>
      <c r="AD942" s="24"/>
      <c r="AE942" s="21"/>
      <c r="AF942" s="23"/>
      <c r="AH942" s="190" t="str">
        <f>IF(AG942&lt;&gt;"",VLOOKUP(AG942,MAGV!$B$6:$G$172,2,0),"")</f>
        <v/>
      </c>
      <c r="AI942" s="44" t="str">
        <f t="shared" si="18"/>
        <v/>
      </c>
    </row>
    <row r="943" spans="1:35" ht="12.65" customHeight="1" x14ac:dyDescent="0.25">
      <c r="A943" s="367"/>
      <c r="B943" s="102"/>
      <c r="C943" s="990" t="s">
        <v>1</v>
      </c>
      <c r="D943" s="78" t="str">
        <f>AG941&amp;".3"</f>
        <v>MC1.3</v>
      </c>
      <c r="E943" s="753"/>
      <c r="F943" s="757"/>
      <c r="G943" s="757"/>
      <c r="H943" s="774"/>
      <c r="I943" s="753"/>
      <c r="J943" s="755"/>
      <c r="K943" s="774"/>
      <c r="L943" s="758"/>
      <c r="M943" s="753"/>
      <c r="N943" s="754"/>
      <c r="O943" s="757"/>
      <c r="P943" s="758"/>
      <c r="Q943" s="753"/>
      <c r="R943" s="755"/>
      <c r="S943" s="757"/>
      <c r="T943" s="758"/>
      <c r="U943" s="753"/>
      <c r="V943" s="754"/>
      <c r="W943" s="757"/>
      <c r="X943" s="758"/>
      <c r="Y943" s="753"/>
      <c r="Z943" s="754"/>
      <c r="AA943" s="757"/>
      <c r="AB943" s="758"/>
      <c r="AC943" s="753"/>
      <c r="AD943" s="755"/>
      <c r="AE943" s="757"/>
      <c r="AF943" s="29"/>
      <c r="AH943" s="190" t="str">
        <f>IF(AG943&lt;&gt;"",VLOOKUP(AG943,MAGV!$B$6:$G$172,2,0),"")</f>
        <v/>
      </c>
      <c r="AI943" s="44" t="str">
        <f t="shared" si="18"/>
        <v/>
      </c>
    </row>
    <row r="944" spans="1:35" ht="12.65" customHeight="1" x14ac:dyDescent="0.25">
      <c r="A944" s="367"/>
      <c r="B944" s="102"/>
      <c r="C944" s="991"/>
      <c r="D944" s="78" t="str">
        <f>AG941&amp;".4"</f>
        <v>MC1.4</v>
      </c>
      <c r="E944" s="20"/>
      <c r="F944" s="21"/>
      <c r="G944" s="772"/>
      <c r="H944" s="775"/>
      <c r="I944" s="20"/>
      <c r="J944" s="22"/>
      <c r="K944" s="773"/>
      <c r="L944" s="23"/>
      <c r="M944" s="20"/>
      <c r="N944" s="22"/>
      <c r="O944" s="772"/>
      <c r="P944" s="23"/>
      <c r="Q944" s="20"/>
      <c r="R944" s="24"/>
      <c r="S944" s="772"/>
      <c r="T944" s="23"/>
      <c r="U944" s="20"/>
      <c r="V944" s="24"/>
      <c r="W944" s="21"/>
      <c r="X944" s="23"/>
      <c r="Y944" s="20"/>
      <c r="Z944" s="756"/>
      <c r="AA944" s="827"/>
      <c r="AB944" s="777"/>
      <c r="AC944" s="20"/>
      <c r="AD944" s="24"/>
      <c r="AE944" s="21"/>
      <c r="AF944" s="29"/>
      <c r="AH944" s="190" t="str">
        <f>IF(AG944&lt;&gt;"",VLOOKUP(AG944,MAGV!$B$6:$G$172,2,0),"")</f>
        <v/>
      </c>
      <c r="AI944" s="44" t="str">
        <f t="shared" si="18"/>
        <v/>
      </c>
    </row>
    <row r="945" spans="1:35" ht="5.15" customHeight="1" x14ac:dyDescent="0.25">
      <c r="A945" s="367"/>
      <c r="B945" s="102"/>
      <c r="C945" s="994" t="s">
        <v>547</v>
      </c>
      <c r="D945" s="78" t="str">
        <f>AG941&amp;".5"</f>
        <v>MC1.5</v>
      </c>
      <c r="E945" s="25"/>
      <c r="F945" s="26"/>
      <c r="G945" s="26"/>
      <c r="H945" s="770"/>
      <c r="I945" s="25"/>
      <c r="J945" s="28"/>
      <c r="K945" s="770"/>
      <c r="L945" s="29"/>
      <c r="M945" s="25"/>
      <c r="N945" s="28"/>
      <c r="O945" s="26"/>
      <c r="P945" s="29"/>
      <c r="Q945" s="25"/>
      <c r="R945" s="27"/>
      <c r="S945" s="26"/>
      <c r="T945" s="29"/>
      <c r="U945" s="25"/>
      <c r="V945" s="27"/>
      <c r="W945" s="26"/>
      <c r="X945" s="29"/>
      <c r="Y945" s="25"/>
      <c r="Z945" s="33"/>
      <c r="AA945" s="778"/>
      <c r="AB945" s="779"/>
      <c r="AC945" s="25"/>
      <c r="AD945" s="27"/>
      <c r="AE945" s="26"/>
      <c r="AF945" s="29"/>
      <c r="AH945" s="190" t="str">
        <f>IF(AG945&lt;&gt;"",VLOOKUP(AG945,MAGV!$B$6:$G$172,2,0),"")</f>
        <v/>
      </c>
      <c r="AI945" s="44" t="str">
        <f t="shared" si="18"/>
        <v/>
      </c>
    </row>
    <row r="946" spans="1:35" ht="5.15" customHeight="1" x14ac:dyDescent="0.25">
      <c r="A946" s="369"/>
      <c r="B946" s="103"/>
      <c r="C946" s="995"/>
      <c r="D946" s="78" t="str">
        <f>AG941&amp;".6"</f>
        <v>MC1.6</v>
      </c>
      <c r="E946" s="40"/>
      <c r="F946" s="350"/>
      <c r="G946" s="350"/>
      <c r="H946" s="785"/>
      <c r="I946" s="40"/>
      <c r="J946" s="42"/>
      <c r="K946" s="785"/>
      <c r="L946" s="349"/>
      <c r="M946" s="40"/>
      <c r="N946" s="42"/>
      <c r="O946" s="350"/>
      <c r="P946" s="349"/>
      <c r="Q946" s="40"/>
      <c r="R946" s="41"/>
      <c r="S946" s="350"/>
      <c r="T946" s="349"/>
      <c r="U946" s="40"/>
      <c r="V946" s="41"/>
      <c r="W946" s="350"/>
      <c r="X946" s="349"/>
      <c r="Y946" s="40"/>
      <c r="Z946" s="43"/>
      <c r="AA946" s="787"/>
      <c r="AB946" s="788"/>
      <c r="AC946" s="40"/>
      <c r="AD946" s="41"/>
      <c r="AE946" s="350"/>
      <c r="AF946" s="29"/>
      <c r="AH946" s="190" t="str">
        <f>IF(AG946&lt;&gt;"",VLOOKUP(AG946,MAGV!$B$6:$G$172,2,0),"")</f>
        <v/>
      </c>
      <c r="AI946" s="44" t="str">
        <f t="shared" si="18"/>
        <v/>
      </c>
    </row>
    <row r="947" spans="1:35" ht="12.65" customHeight="1" x14ac:dyDescent="0.25">
      <c r="A947" s="368">
        <v>33</v>
      </c>
      <c r="B947" s="101" t="str">
        <f>IF(AG947&lt;&gt;"",AH947,"")</f>
        <v>C.Thủy</v>
      </c>
      <c r="C947" s="992" t="s">
        <v>0</v>
      </c>
      <c r="D947" s="79" t="str">
        <f>AG947&amp;".1"</f>
        <v>MC2.1</v>
      </c>
      <c r="E947" s="15"/>
      <c r="F947" s="16"/>
      <c r="G947" s="16"/>
      <c r="H947" s="18"/>
      <c r="I947" s="15"/>
      <c r="J947" s="18"/>
      <c r="K947" s="780"/>
      <c r="L947" s="19"/>
      <c r="M947" s="15"/>
      <c r="N947" s="18"/>
      <c r="O947" s="16"/>
      <c r="P947" s="19"/>
      <c r="Q947" s="15"/>
      <c r="R947" s="17"/>
      <c r="S947" s="16"/>
      <c r="T947" s="19"/>
      <c r="U947" s="15"/>
      <c r="V947" s="18"/>
      <c r="W947" s="16"/>
      <c r="X947" s="19"/>
      <c r="Y947" s="15"/>
      <c r="Z947" s="18"/>
      <c r="AA947" s="16"/>
      <c r="AB947" s="19"/>
      <c r="AC947" s="15" t="s">
        <v>6607</v>
      </c>
      <c r="AD947" s="17">
        <v>5</v>
      </c>
      <c r="AE947" s="16"/>
      <c r="AF947" s="19"/>
      <c r="AG947" s="189" t="s">
        <v>5561</v>
      </c>
      <c r="AH947" s="190" t="str">
        <f>IF(AG947&lt;&gt;"",VLOOKUP(AG947,MAGV!$B$6:$G$172,2,0),"")</f>
        <v>C.Thủy</v>
      </c>
      <c r="AI947" s="44">
        <f t="shared" si="18"/>
        <v>15</v>
      </c>
    </row>
    <row r="948" spans="1:35" ht="12" customHeight="1" x14ac:dyDescent="0.25">
      <c r="A948" s="367"/>
      <c r="B948" s="104">
        <f>SUM(F947:F952,J947:J952,N947:N952,R947:R952,V947:V952,Z947:Z952,AD947:AD952)</f>
        <v>15</v>
      </c>
      <c r="C948" s="993"/>
      <c r="D948" s="78" t="str">
        <f>AG947&amp;".2"</f>
        <v>MC2.2</v>
      </c>
      <c r="E948" s="771"/>
      <c r="F948" s="22"/>
      <c r="G948" s="21"/>
      <c r="H948" s="23"/>
      <c r="I948" s="20"/>
      <c r="J948" s="22"/>
      <c r="K948" s="775"/>
      <c r="L948" s="23"/>
      <c r="M948" s="20"/>
      <c r="N948" s="22"/>
      <c r="O948" s="21"/>
      <c r="P948" s="23"/>
      <c r="Q948" s="20"/>
      <c r="R948" s="24"/>
      <c r="S948" s="772"/>
      <c r="T948" s="23"/>
      <c r="U948" s="20"/>
      <c r="V948" s="24"/>
      <c r="W948" s="772"/>
      <c r="X948" s="23"/>
      <c r="Y948" s="20"/>
      <c r="Z948" s="24"/>
      <c r="AA948" s="21"/>
      <c r="AB948" s="23"/>
      <c r="AC948" s="20"/>
      <c r="AD948" s="24"/>
      <c r="AE948" s="545" t="s">
        <v>10200</v>
      </c>
      <c r="AF948" s="23"/>
      <c r="AH948" s="190" t="str">
        <f>IF(AG948&lt;&gt;"",VLOOKUP(AG948,MAGV!$B$6:$G$172,2,0),"")</f>
        <v/>
      </c>
      <c r="AI948" s="44" t="str">
        <f t="shared" ref="AI948:AI1011" si="19">IF(AG948&lt;&gt;"",B949,"")</f>
        <v/>
      </c>
    </row>
    <row r="949" spans="1:35" ht="12.65" customHeight="1" x14ac:dyDescent="0.25">
      <c r="A949" s="367"/>
      <c r="B949" s="102"/>
      <c r="C949" s="990" t="s">
        <v>1</v>
      </c>
      <c r="D949" s="78" t="str">
        <f>AG947&amp;".3"</f>
        <v>MC2.3</v>
      </c>
      <c r="E949" s="753"/>
      <c r="F949" s="757"/>
      <c r="G949" s="757"/>
      <c r="H949" s="774"/>
      <c r="I949" s="753"/>
      <c r="J949" s="755"/>
      <c r="K949" s="774"/>
      <c r="L949" s="758"/>
      <c r="M949" s="753"/>
      <c r="N949" s="754"/>
      <c r="O949" s="757"/>
      <c r="P949" s="758"/>
      <c r="Q949" s="753"/>
      <c r="R949" s="755"/>
      <c r="S949" s="757"/>
      <c r="T949" s="758"/>
      <c r="U949" s="753"/>
      <c r="V949" s="754"/>
      <c r="W949" s="757"/>
      <c r="X949" s="758"/>
      <c r="Y949" s="753" t="s">
        <v>4684</v>
      </c>
      <c r="Z949" s="754">
        <v>5</v>
      </c>
      <c r="AA949" s="757"/>
      <c r="AB949" s="758"/>
      <c r="AC949" s="753" t="s">
        <v>6607</v>
      </c>
      <c r="AD949" s="755">
        <v>5</v>
      </c>
      <c r="AE949" s="757"/>
      <c r="AF949" s="29"/>
      <c r="AH949" s="190" t="str">
        <f>IF(AG949&lt;&gt;"",VLOOKUP(AG949,MAGV!$B$6:$G$172,2,0),"")</f>
        <v/>
      </c>
      <c r="AI949" s="44" t="str">
        <f t="shared" si="19"/>
        <v/>
      </c>
    </row>
    <row r="950" spans="1:35" ht="12.65" customHeight="1" x14ac:dyDescent="0.25">
      <c r="A950" s="367"/>
      <c r="B950" s="102"/>
      <c r="C950" s="991"/>
      <c r="D950" s="78" t="str">
        <f>AG947&amp;".4"</f>
        <v>MC2.4</v>
      </c>
      <c r="E950" s="20"/>
      <c r="F950" s="21"/>
      <c r="G950" s="772"/>
      <c r="H950" s="775"/>
      <c r="I950" s="20"/>
      <c r="J950" s="22"/>
      <c r="K950" s="773"/>
      <c r="L950" s="23"/>
      <c r="M950" s="20"/>
      <c r="N950" s="22"/>
      <c r="O950" s="772"/>
      <c r="P950" s="23"/>
      <c r="Q950" s="20"/>
      <c r="R950" s="24"/>
      <c r="S950" s="772"/>
      <c r="T950" s="23"/>
      <c r="U950" s="20"/>
      <c r="V950" s="24"/>
      <c r="W950" s="772"/>
      <c r="X950" s="23"/>
      <c r="Y950" s="20"/>
      <c r="Z950" s="756"/>
      <c r="AA950" s="887" t="s">
        <v>10135</v>
      </c>
      <c r="AB950" s="777"/>
      <c r="AC950" s="20"/>
      <c r="AD950" s="24"/>
      <c r="AE950" s="545" t="s">
        <v>10200</v>
      </c>
      <c r="AF950" s="29"/>
      <c r="AH950" s="190" t="str">
        <f>IF(AG950&lt;&gt;"",VLOOKUP(AG950,MAGV!$B$6:$G$172,2,0),"")</f>
        <v/>
      </c>
      <c r="AI950" s="44" t="str">
        <f t="shared" si="19"/>
        <v/>
      </c>
    </row>
    <row r="951" spans="1:35" ht="5.15" customHeight="1" x14ac:dyDescent="0.25">
      <c r="A951" s="367"/>
      <c r="B951" s="102"/>
      <c r="C951" s="994" t="s">
        <v>547</v>
      </c>
      <c r="D951" s="78" t="str">
        <f>AG947&amp;".5"</f>
        <v>MC2.5</v>
      </c>
      <c r="E951" s="25"/>
      <c r="F951" s="26"/>
      <c r="G951" s="26"/>
      <c r="H951" s="770"/>
      <c r="I951" s="25"/>
      <c r="J951" s="28"/>
      <c r="K951" s="770"/>
      <c r="L951" s="29"/>
      <c r="M951" s="25"/>
      <c r="N951" s="28"/>
      <c r="O951" s="26"/>
      <c r="P951" s="29"/>
      <c r="Q951" s="25"/>
      <c r="R951" s="27"/>
      <c r="S951" s="26"/>
      <c r="T951" s="29"/>
      <c r="U951" s="25"/>
      <c r="V951" s="27"/>
      <c r="W951" s="26"/>
      <c r="X951" s="29"/>
      <c r="Y951" s="25"/>
      <c r="Z951" s="33"/>
      <c r="AA951" s="778"/>
      <c r="AB951" s="779"/>
      <c r="AC951" s="25"/>
      <c r="AD951" s="27"/>
      <c r="AE951" s="26"/>
      <c r="AF951" s="29"/>
      <c r="AH951" s="190" t="str">
        <f>IF(AG951&lt;&gt;"",VLOOKUP(AG951,MAGV!$B$6:$G$172,2,0),"")</f>
        <v/>
      </c>
      <c r="AI951" s="44" t="str">
        <f t="shared" si="19"/>
        <v/>
      </c>
    </row>
    <row r="952" spans="1:35" ht="5.15" customHeight="1" x14ac:dyDescent="0.25">
      <c r="A952" s="369"/>
      <c r="B952" s="103"/>
      <c r="C952" s="995"/>
      <c r="D952" s="78" t="str">
        <f>AG947&amp;".6"</f>
        <v>MC2.6</v>
      </c>
      <c r="E952" s="40"/>
      <c r="F952" s="350"/>
      <c r="G952" s="350"/>
      <c r="H952" s="785"/>
      <c r="I952" s="40"/>
      <c r="J952" s="42"/>
      <c r="K952" s="785"/>
      <c r="L952" s="349"/>
      <c r="M952" s="40"/>
      <c r="N952" s="42"/>
      <c r="O952" s="350"/>
      <c r="P952" s="349"/>
      <c r="Q952" s="40"/>
      <c r="R952" s="41"/>
      <c r="S952" s="350"/>
      <c r="T952" s="349"/>
      <c r="U952" s="40"/>
      <c r="V952" s="41"/>
      <c r="W952" s="350"/>
      <c r="X952" s="349"/>
      <c r="Y952" s="40"/>
      <c r="Z952" s="43"/>
      <c r="AA952" s="787"/>
      <c r="AB952" s="788"/>
      <c r="AC952" s="40"/>
      <c r="AD952" s="41"/>
      <c r="AE952" s="350"/>
      <c r="AF952" s="29"/>
      <c r="AH952" s="190" t="str">
        <f>IF(AG952&lt;&gt;"",VLOOKUP(AG952,MAGV!$B$6:$G$172,2,0),"")</f>
        <v/>
      </c>
      <c r="AI952" s="44" t="str">
        <f t="shared" si="19"/>
        <v/>
      </c>
    </row>
    <row r="953" spans="1:35" ht="12.65" customHeight="1" x14ac:dyDescent="0.25">
      <c r="A953" s="368">
        <v>33</v>
      </c>
      <c r="B953" s="101" t="str">
        <f>IF(AG953&lt;&gt;"",AH953,"")</f>
        <v>C.Quỳnh</v>
      </c>
      <c r="C953" s="992" t="s">
        <v>0</v>
      </c>
      <c r="D953" s="79" t="str">
        <f>AG953&amp;".1"</f>
        <v>MC3.1</v>
      </c>
      <c r="E953" s="15"/>
      <c r="F953" s="16"/>
      <c r="G953" s="16"/>
      <c r="H953" s="18"/>
      <c r="I953" s="15"/>
      <c r="J953" s="18"/>
      <c r="K953" s="780"/>
      <c r="L953" s="19"/>
      <c r="M953" s="15"/>
      <c r="N953" s="18"/>
      <c r="O953" s="16"/>
      <c r="P953" s="19"/>
      <c r="Q953" s="15"/>
      <c r="R953" s="17"/>
      <c r="S953" s="16"/>
      <c r="T953" s="19"/>
      <c r="U953" s="15"/>
      <c r="V953" s="18"/>
      <c r="W953" s="16"/>
      <c r="X953" s="19"/>
      <c r="Y953" s="15"/>
      <c r="Z953" s="18"/>
      <c r="AA953" s="16"/>
      <c r="AB953" s="19"/>
      <c r="AC953" s="15"/>
      <c r="AD953" s="17"/>
      <c r="AE953" s="16"/>
      <c r="AF953" s="19"/>
      <c r="AG953" s="189" t="s">
        <v>5559</v>
      </c>
      <c r="AH953" s="190" t="str">
        <f>IF(AG953&lt;&gt;"",VLOOKUP(AG953,MAGV!$B$6:$G$172,2,0),"")</f>
        <v>C.Quỳnh</v>
      </c>
      <c r="AI953" s="44">
        <f t="shared" si="19"/>
        <v>0</v>
      </c>
    </row>
    <row r="954" spans="1:35" ht="12" customHeight="1" x14ac:dyDescent="0.25">
      <c r="A954" s="367"/>
      <c r="B954" s="104">
        <f>SUM(F953:F958,J953:J958,N953:N958,R953:R958,V953:V958,Z953:Z958,AD953:AD958)</f>
        <v>0</v>
      </c>
      <c r="C954" s="993"/>
      <c r="D954" s="78" t="str">
        <f>AG953&amp;".2"</f>
        <v>MC3.2</v>
      </c>
      <c r="E954" s="771"/>
      <c r="F954" s="22"/>
      <c r="G954" s="21"/>
      <c r="H954" s="23"/>
      <c r="I954" s="20"/>
      <c r="J954" s="22"/>
      <c r="K954" s="773"/>
      <c r="L954" s="23"/>
      <c r="M954" s="20"/>
      <c r="N954" s="22"/>
      <c r="O954" s="772"/>
      <c r="P954" s="23"/>
      <c r="Q954" s="20"/>
      <c r="R954" s="24"/>
      <c r="S954" s="772"/>
      <c r="T954" s="23"/>
      <c r="U954" s="20"/>
      <c r="V954" s="24"/>
      <c r="W954" s="772"/>
      <c r="X954" s="23"/>
      <c r="Y954" s="20"/>
      <c r="Z954" s="24"/>
      <c r="AA954" s="21"/>
      <c r="AB954" s="23"/>
      <c r="AC954" s="20"/>
      <c r="AD954" s="24"/>
      <c r="AE954" s="21"/>
      <c r="AF954" s="23"/>
      <c r="AH954" s="190" t="str">
        <f>IF(AG954&lt;&gt;"",VLOOKUP(AG954,MAGV!$B$6:$G$172,2,0),"")</f>
        <v/>
      </c>
      <c r="AI954" s="44" t="str">
        <f t="shared" si="19"/>
        <v/>
      </c>
    </row>
    <row r="955" spans="1:35" ht="12.65" customHeight="1" x14ac:dyDescent="0.25">
      <c r="A955" s="367"/>
      <c r="B955" s="102"/>
      <c r="C955" s="990" t="s">
        <v>1</v>
      </c>
      <c r="D955" s="78" t="str">
        <f>AG953&amp;".3"</f>
        <v>MC3.3</v>
      </c>
      <c r="E955" s="753"/>
      <c r="F955" s="757"/>
      <c r="G955" s="757"/>
      <c r="H955" s="774"/>
      <c r="I955" s="753"/>
      <c r="J955" s="755"/>
      <c r="K955" s="774"/>
      <c r="L955" s="758"/>
      <c r="M955" s="753"/>
      <c r="N955" s="754"/>
      <c r="O955" s="757"/>
      <c r="P955" s="758"/>
      <c r="Q955" s="753"/>
      <c r="R955" s="755"/>
      <c r="S955" s="757"/>
      <c r="T955" s="758"/>
      <c r="U955" s="753"/>
      <c r="V955" s="754"/>
      <c r="W955" s="757"/>
      <c r="X955" s="758"/>
      <c r="Y955" s="753"/>
      <c r="Z955" s="754"/>
      <c r="AA955" s="757"/>
      <c r="AB955" s="758"/>
      <c r="AC955" s="753"/>
      <c r="AD955" s="755"/>
      <c r="AE955" s="757"/>
      <c r="AF955" s="29"/>
      <c r="AH955" s="190" t="str">
        <f>IF(AG955&lt;&gt;"",VLOOKUP(AG955,MAGV!$B$6:$G$172,2,0),"")</f>
        <v/>
      </c>
      <c r="AI955" s="44" t="str">
        <f t="shared" si="19"/>
        <v/>
      </c>
    </row>
    <row r="956" spans="1:35" ht="12.65" customHeight="1" x14ac:dyDescent="0.25">
      <c r="A956" s="367"/>
      <c r="B956" s="102"/>
      <c r="C956" s="991"/>
      <c r="D956" s="78" t="str">
        <f>AG953&amp;".4"</f>
        <v>MC3.4</v>
      </c>
      <c r="E956" s="20"/>
      <c r="F956" s="21"/>
      <c r="G956" s="772"/>
      <c r="H956" s="775"/>
      <c r="I956" s="20"/>
      <c r="J956" s="22"/>
      <c r="K956" s="773"/>
      <c r="L956" s="23"/>
      <c r="M956" s="20"/>
      <c r="N956" s="22"/>
      <c r="O956" s="772"/>
      <c r="P956" s="23"/>
      <c r="Q956" s="20"/>
      <c r="R956" s="24"/>
      <c r="S956" s="772"/>
      <c r="T956" s="23"/>
      <c r="U956" s="20"/>
      <c r="V956" s="24"/>
      <c r="W956" s="772"/>
      <c r="X956" s="23"/>
      <c r="Y956" s="20"/>
      <c r="Z956" s="756"/>
      <c r="AA956" s="827"/>
      <c r="AB956" s="777"/>
      <c r="AC956" s="20"/>
      <c r="AD956" s="24"/>
      <c r="AE956" s="21"/>
      <c r="AF956" s="29"/>
      <c r="AH956" s="190" t="str">
        <f>IF(AG956&lt;&gt;"",VLOOKUP(AG956,MAGV!$B$6:$G$172,2,0),"")</f>
        <v/>
      </c>
      <c r="AI956" s="44" t="str">
        <f t="shared" si="19"/>
        <v/>
      </c>
    </row>
    <row r="957" spans="1:35" ht="5.15" customHeight="1" x14ac:dyDescent="0.25">
      <c r="A957" s="367"/>
      <c r="B957" s="102"/>
      <c r="C957" s="994" t="s">
        <v>547</v>
      </c>
      <c r="D957" s="78" t="str">
        <f>AG953&amp;".5"</f>
        <v>MC3.5</v>
      </c>
      <c r="E957" s="25"/>
      <c r="F957" s="26"/>
      <c r="G957" s="26"/>
      <c r="H957" s="770"/>
      <c r="I957" s="25"/>
      <c r="J957" s="28"/>
      <c r="K957" s="770"/>
      <c r="L957" s="29"/>
      <c r="M957" s="25"/>
      <c r="N957" s="28"/>
      <c r="O957" s="26"/>
      <c r="P957" s="29"/>
      <c r="Q957" s="25"/>
      <c r="R957" s="27"/>
      <c r="S957" s="26"/>
      <c r="T957" s="29"/>
      <c r="U957" s="25"/>
      <c r="V957" s="27"/>
      <c r="W957" s="26"/>
      <c r="X957" s="29"/>
      <c r="Y957" s="25"/>
      <c r="Z957" s="33"/>
      <c r="AA957" s="778"/>
      <c r="AB957" s="779"/>
      <c r="AC957" s="25"/>
      <c r="AD957" s="27"/>
      <c r="AE957" s="26"/>
      <c r="AF957" s="29"/>
      <c r="AH957" s="190" t="str">
        <f>IF(AG957&lt;&gt;"",VLOOKUP(AG957,MAGV!$B$6:$G$172,2,0),"")</f>
        <v/>
      </c>
      <c r="AI957" s="44" t="str">
        <f t="shared" si="19"/>
        <v/>
      </c>
    </row>
    <row r="958" spans="1:35" ht="5.15" customHeight="1" x14ac:dyDescent="0.25">
      <c r="A958" s="369"/>
      <c r="B958" s="103"/>
      <c r="C958" s="995"/>
      <c r="D958" s="78" t="str">
        <f>AG953&amp;".6"</f>
        <v>MC3.6</v>
      </c>
      <c r="E958" s="40"/>
      <c r="F958" s="350"/>
      <c r="G958" s="350"/>
      <c r="H958" s="785"/>
      <c r="I958" s="40"/>
      <c r="J958" s="42"/>
      <c r="K958" s="785"/>
      <c r="L958" s="349"/>
      <c r="M958" s="40"/>
      <c r="N958" s="42"/>
      <c r="O958" s="350"/>
      <c r="P958" s="349"/>
      <c r="Q958" s="40"/>
      <c r="R958" s="41"/>
      <c r="S958" s="350"/>
      <c r="T958" s="349"/>
      <c r="U958" s="40"/>
      <c r="V958" s="41"/>
      <c r="W958" s="350"/>
      <c r="X958" s="349"/>
      <c r="Y958" s="40"/>
      <c r="Z958" s="43"/>
      <c r="AA958" s="787"/>
      <c r="AB958" s="788"/>
      <c r="AC958" s="40"/>
      <c r="AD958" s="41"/>
      <c r="AE958" s="350"/>
      <c r="AF958" s="29"/>
      <c r="AH958" s="190" t="str">
        <f>IF(AG958&lt;&gt;"",VLOOKUP(AG958,MAGV!$B$6:$G$172,2,0),"")</f>
        <v/>
      </c>
      <c r="AI958" s="44" t="str">
        <f t="shared" si="19"/>
        <v/>
      </c>
    </row>
    <row r="959" spans="1:35" ht="12.65" customHeight="1" x14ac:dyDescent="0.25">
      <c r="A959" s="368">
        <v>33</v>
      </c>
      <c r="B959" s="101" t="str">
        <f>IF(AG959&lt;&gt;"",AH959,"")</f>
        <v>C.Liểu</v>
      </c>
      <c r="C959" s="992" t="s">
        <v>0</v>
      </c>
      <c r="D959" s="79" t="str">
        <f>AG959&amp;".1"</f>
        <v>MC4.1</v>
      </c>
      <c r="E959" s="15"/>
      <c r="F959" s="16"/>
      <c r="G959" s="16"/>
      <c r="H959" s="18"/>
      <c r="I959" s="15"/>
      <c r="J959" s="18"/>
      <c r="K959" s="780"/>
      <c r="L959" s="19"/>
      <c r="M959" s="15"/>
      <c r="N959" s="18"/>
      <c r="O959" s="16"/>
      <c r="P959" s="19"/>
      <c r="Q959" s="15"/>
      <c r="R959" s="17"/>
      <c r="S959" s="16"/>
      <c r="T959" s="19"/>
      <c r="U959" s="15"/>
      <c r="V959" s="18"/>
      <c r="W959" s="16"/>
      <c r="X959" s="19"/>
      <c r="Y959" s="15"/>
      <c r="Z959" s="18"/>
      <c r="AA959" s="16"/>
      <c r="AB959" s="19"/>
      <c r="AC959" s="15"/>
      <c r="AD959" s="17"/>
      <c r="AE959" s="16"/>
      <c r="AF959" s="19"/>
      <c r="AG959" s="189" t="s">
        <v>5557</v>
      </c>
      <c r="AH959" s="190" t="str">
        <f>IF(AG959&lt;&gt;"",VLOOKUP(AG959,MAGV!$B$6:$G$172,2,0),"")</f>
        <v>C.Liểu</v>
      </c>
      <c r="AI959" s="44">
        <f t="shared" si="19"/>
        <v>0</v>
      </c>
    </row>
    <row r="960" spans="1:35" ht="12" customHeight="1" x14ac:dyDescent="0.25">
      <c r="A960" s="367"/>
      <c r="B960" s="104">
        <f>SUM(F959:F964,J959:J964,N959:N964,R959:R964,V959:V964,Z959:Z964,AD959:AD964)</f>
        <v>0</v>
      </c>
      <c r="C960" s="993"/>
      <c r="D960" s="78" t="str">
        <f>AG959&amp;".2"</f>
        <v>MC4.2</v>
      </c>
      <c r="E960" s="771"/>
      <c r="F960" s="22"/>
      <c r="G960" s="21"/>
      <c r="H960" s="23"/>
      <c r="I960" s="20"/>
      <c r="J960" s="22"/>
      <c r="K960" s="775"/>
      <c r="L960" s="23"/>
      <c r="M960" s="20"/>
      <c r="N960" s="22"/>
      <c r="O960" s="21"/>
      <c r="P960" s="23"/>
      <c r="Q960" s="20"/>
      <c r="R960" s="24"/>
      <c r="S960" s="772"/>
      <c r="T960" s="23"/>
      <c r="U960" s="20"/>
      <c r="V960" s="24"/>
      <c r="W960" s="772"/>
      <c r="X960" s="23"/>
      <c r="Y960" s="20"/>
      <c r="Z960" s="24"/>
      <c r="AA960" s="21"/>
      <c r="AB960" s="23"/>
      <c r="AC960" s="20"/>
      <c r="AD960" s="24"/>
      <c r="AE960" s="21"/>
      <c r="AF960" s="23"/>
      <c r="AH960" s="190" t="str">
        <f>IF(AG960&lt;&gt;"",VLOOKUP(AG960,MAGV!$B$6:$G$172,2,0),"")</f>
        <v/>
      </c>
      <c r="AI960" s="44" t="str">
        <f t="shared" si="19"/>
        <v/>
      </c>
    </row>
    <row r="961" spans="1:35" ht="12.65" customHeight="1" x14ac:dyDescent="0.25">
      <c r="A961" s="367"/>
      <c r="B961" s="102"/>
      <c r="C961" s="990" t="s">
        <v>1</v>
      </c>
      <c r="D961" s="78" t="str">
        <f>AG959&amp;".3"</f>
        <v>MC4.3</v>
      </c>
      <c r="E961" s="753"/>
      <c r="F961" s="757"/>
      <c r="G961" s="757"/>
      <c r="H961" s="774"/>
      <c r="I961" s="753"/>
      <c r="J961" s="755"/>
      <c r="K961" s="774"/>
      <c r="L961" s="758"/>
      <c r="M961" s="753"/>
      <c r="N961" s="754"/>
      <c r="O961" s="757"/>
      <c r="P961" s="758"/>
      <c r="Q961" s="753"/>
      <c r="R961" s="755"/>
      <c r="S961" s="757"/>
      <c r="T961" s="758"/>
      <c r="U961" s="753"/>
      <c r="V961" s="754"/>
      <c r="W961" s="757"/>
      <c r="X961" s="758"/>
      <c r="Y961" s="753"/>
      <c r="Z961" s="754"/>
      <c r="AA961" s="757"/>
      <c r="AB961" s="758"/>
      <c r="AC961" s="753"/>
      <c r="AD961" s="755"/>
      <c r="AE961" s="757"/>
      <c r="AF961" s="29"/>
      <c r="AH961" s="190" t="str">
        <f>IF(AG961&lt;&gt;"",VLOOKUP(AG961,MAGV!$B$6:$G$172,2,0),"")</f>
        <v/>
      </c>
      <c r="AI961" s="44" t="str">
        <f t="shared" si="19"/>
        <v/>
      </c>
    </row>
    <row r="962" spans="1:35" ht="12.65" customHeight="1" x14ac:dyDescent="0.25">
      <c r="A962" s="367"/>
      <c r="B962" s="102"/>
      <c r="C962" s="991"/>
      <c r="D962" s="78" t="str">
        <f>AG959&amp;".4"</f>
        <v>MC4.4</v>
      </c>
      <c r="E962" s="20"/>
      <c r="F962" s="21"/>
      <c r="G962" s="772"/>
      <c r="H962" s="775"/>
      <c r="I962" s="20"/>
      <c r="J962" s="22"/>
      <c r="K962" s="773"/>
      <c r="L962" s="23"/>
      <c r="M962" s="20"/>
      <c r="N962" s="22"/>
      <c r="O962" s="772"/>
      <c r="P962" s="23"/>
      <c r="Q962" s="20"/>
      <c r="R962" s="24"/>
      <c r="S962" s="772"/>
      <c r="T962" s="23"/>
      <c r="U962" s="20"/>
      <c r="V962" s="24"/>
      <c r="W962" s="772"/>
      <c r="X962" s="23"/>
      <c r="Y962" s="20"/>
      <c r="Z962" s="756"/>
      <c r="AA962" s="827"/>
      <c r="AB962" s="777"/>
      <c r="AC962" s="20"/>
      <c r="AD962" s="24"/>
      <c r="AE962" s="21"/>
      <c r="AF962" s="29"/>
      <c r="AH962" s="190" t="str">
        <f>IF(AG962&lt;&gt;"",VLOOKUP(AG962,MAGV!$B$6:$G$172,2,0),"")</f>
        <v/>
      </c>
      <c r="AI962" s="44" t="str">
        <f t="shared" si="19"/>
        <v/>
      </c>
    </row>
    <row r="963" spans="1:35" ht="5.15" customHeight="1" x14ac:dyDescent="0.25">
      <c r="A963" s="367"/>
      <c r="B963" s="102"/>
      <c r="C963" s="994" t="s">
        <v>547</v>
      </c>
      <c r="D963" s="78" t="str">
        <f>AG959&amp;".5"</f>
        <v>MC4.5</v>
      </c>
      <c r="E963" s="25"/>
      <c r="F963" s="26"/>
      <c r="G963" s="26"/>
      <c r="H963" s="770"/>
      <c r="I963" s="25"/>
      <c r="J963" s="28"/>
      <c r="K963" s="770"/>
      <c r="L963" s="29"/>
      <c r="M963" s="25"/>
      <c r="N963" s="28"/>
      <c r="O963" s="26"/>
      <c r="P963" s="29"/>
      <c r="Q963" s="25"/>
      <c r="R963" s="27"/>
      <c r="S963" s="26"/>
      <c r="T963" s="29"/>
      <c r="U963" s="25"/>
      <c r="V963" s="27"/>
      <c r="W963" s="26"/>
      <c r="X963" s="29"/>
      <c r="Y963" s="25"/>
      <c r="Z963" s="33"/>
      <c r="AA963" s="778"/>
      <c r="AB963" s="779"/>
      <c r="AC963" s="25"/>
      <c r="AD963" s="27"/>
      <c r="AE963" s="26"/>
      <c r="AF963" s="29"/>
      <c r="AH963" s="190" t="str">
        <f>IF(AG963&lt;&gt;"",VLOOKUP(AG963,MAGV!$B$6:$G$172,2,0),"")</f>
        <v/>
      </c>
      <c r="AI963" s="44" t="str">
        <f t="shared" si="19"/>
        <v/>
      </c>
    </row>
    <row r="964" spans="1:35" ht="5.15" customHeight="1" x14ac:dyDescent="0.25">
      <c r="A964" s="369"/>
      <c r="B964" s="103"/>
      <c r="C964" s="995"/>
      <c r="D964" s="78" t="str">
        <f>AG959&amp;".6"</f>
        <v>MC4.6</v>
      </c>
      <c r="E964" s="40"/>
      <c r="F964" s="350"/>
      <c r="G964" s="350"/>
      <c r="H964" s="785"/>
      <c r="I964" s="40"/>
      <c r="J964" s="42"/>
      <c r="K964" s="785"/>
      <c r="L964" s="349"/>
      <c r="M964" s="40"/>
      <c r="N964" s="42"/>
      <c r="O964" s="350"/>
      <c r="P964" s="349"/>
      <c r="Q964" s="40"/>
      <c r="R964" s="41"/>
      <c r="S964" s="350"/>
      <c r="T964" s="349"/>
      <c r="U964" s="40"/>
      <c r="V964" s="41"/>
      <c r="W964" s="350"/>
      <c r="X964" s="349"/>
      <c r="Y964" s="40"/>
      <c r="Z964" s="43"/>
      <c r="AA964" s="787"/>
      <c r="AB964" s="788"/>
      <c r="AC964" s="40"/>
      <c r="AD964" s="41"/>
      <c r="AE964" s="350"/>
      <c r="AF964" s="29"/>
      <c r="AH964" s="190" t="str">
        <f>IF(AG964&lt;&gt;"",VLOOKUP(AG964,MAGV!$B$6:$G$172,2,0),"")</f>
        <v/>
      </c>
      <c r="AI964" s="44" t="str">
        <f t="shared" si="19"/>
        <v/>
      </c>
    </row>
    <row r="965" spans="1:35" ht="12.65" customHeight="1" x14ac:dyDescent="0.25">
      <c r="A965" s="368">
        <v>33</v>
      </c>
      <c r="B965" s="101" t="str">
        <f>IF(AG965&lt;&gt;"",AH965,"")</f>
        <v>Th.Anh</v>
      </c>
      <c r="C965" s="992" t="s">
        <v>0</v>
      </c>
      <c r="D965" s="79" t="str">
        <f>AG965&amp;".1"</f>
        <v>MC5.1</v>
      </c>
      <c r="E965" s="15"/>
      <c r="F965" s="16"/>
      <c r="G965" s="16"/>
      <c r="H965" s="18"/>
      <c r="I965" s="15"/>
      <c r="J965" s="18"/>
      <c r="K965" s="780"/>
      <c r="L965" s="19"/>
      <c r="M965" s="15"/>
      <c r="N965" s="18"/>
      <c r="O965" s="16"/>
      <c r="P965" s="19"/>
      <c r="Q965" s="15"/>
      <c r="R965" s="17"/>
      <c r="S965" s="16"/>
      <c r="T965" s="19"/>
      <c r="U965" s="15"/>
      <c r="V965" s="18"/>
      <c r="W965" s="16"/>
      <c r="X965" s="19"/>
      <c r="Y965" s="15"/>
      <c r="Z965" s="18"/>
      <c r="AA965" s="16"/>
      <c r="AB965" s="19"/>
      <c r="AC965" s="15"/>
      <c r="AD965" s="17"/>
      <c r="AE965" s="16"/>
      <c r="AF965" s="19"/>
      <c r="AG965" s="189" t="s">
        <v>5569</v>
      </c>
      <c r="AH965" s="190" t="str">
        <f>IF(AG965&lt;&gt;"",VLOOKUP(AG965,MAGV!$B$6:$G$172,2,0),"")</f>
        <v>Th.Anh</v>
      </c>
      <c r="AI965" s="44">
        <f t="shared" si="19"/>
        <v>0</v>
      </c>
    </row>
    <row r="966" spans="1:35" ht="12" customHeight="1" x14ac:dyDescent="0.25">
      <c r="A966" s="367"/>
      <c r="B966" s="104">
        <f>SUM(F965:F970,J965:J970,N965:N970,R965:R970,V965:V970,Z965:Z970,AD965:AD970)</f>
        <v>0</v>
      </c>
      <c r="C966" s="993"/>
      <c r="D966" s="78" t="str">
        <f>AG965&amp;".2"</f>
        <v>MC5.2</v>
      </c>
      <c r="E966" s="771"/>
      <c r="F966" s="22"/>
      <c r="G966" s="21"/>
      <c r="H966" s="23"/>
      <c r="I966" s="20"/>
      <c r="J966" s="22"/>
      <c r="K966" s="775"/>
      <c r="L966" s="23"/>
      <c r="M966" s="20"/>
      <c r="N966" s="22"/>
      <c r="O966" s="21"/>
      <c r="P966" s="23"/>
      <c r="Q966" s="20"/>
      <c r="R966" s="24"/>
      <c r="S966" s="772"/>
      <c r="T966" s="23"/>
      <c r="U966" s="20"/>
      <c r="V966" s="24"/>
      <c r="W966" s="772"/>
      <c r="X966" s="23"/>
      <c r="Y966" s="20"/>
      <c r="Z966" s="24"/>
      <c r="AA966" s="21"/>
      <c r="AB966" s="23"/>
      <c r="AC966" s="20"/>
      <c r="AD966" s="24"/>
      <c r="AE966" s="21"/>
      <c r="AF966" s="23"/>
      <c r="AH966" s="190" t="str">
        <f>IF(AG966&lt;&gt;"",VLOOKUP(AG966,MAGV!$B$6:$G$172,2,0),"")</f>
        <v/>
      </c>
      <c r="AI966" s="44" t="str">
        <f t="shared" si="19"/>
        <v/>
      </c>
    </row>
    <row r="967" spans="1:35" ht="12.65" customHeight="1" x14ac:dyDescent="0.25">
      <c r="A967" s="367"/>
      <c r="B967" s="102"/>
      <c r="C967" s="990" t="s">
        <v>1</v>
      </c>
      <c r="D967" s="78" t="str">
        <f>AG965&amp;".3"</f>
        <v>MC5.3</v>
      </c>
      <c r="E967" s="753"/>
      <c r="F967" s="757"/>
      <c r="G967" s="757"/>
      <c r="H967" s="774"/>
      <c r="I967" s="753"/>
      <c r="J967" s="755"/>
      <c r="K967" s="774"/>
      <c r="L967" s="758"/>
      <c r="M967" s="753"/>
      <c r="N967" s="754"/>
      <c r="O967" s="757"/>
      <c r="P967" s="758"/>
      <c r="Q967" s="753"/>
      <c r="R967" s="755"/>
      <c r="S967" s="757"/>
      <c r="T967" s="758"/>
      <c r="U967" s="753"/>
      <c r="V967" s="754"/>
      <c r="W967" s="757"/>
      <c r="X967" s="758"/>
      <c r="Y967" s="753"/>
      <c r="Z967" s="754"/>
      <c r="AA967" s="757"/>
      <c r="AB967" s="758"/>
      <c r="AC967" s="753"/>
      <c r="AD967" s="755"/>
      <c r="AE967" s="757"/>
      <c r="AF967" s="29"/>
      <c r="AH967" s="190" t="str">
        <f>IF(AG967&lt;&gt;"",VLOOKUP(AG967,MAGV!$B$6:$G$172,2,0),"")</f>
        <v/>
      </c>
      <c r="AI967" s="44" t="str">
        <f t="shared" si="19"/>
        <v/>
      </c>
    </row>
    <row r="968" spans="1:35" ht="12.65" customHeight="1" x14ac:dyDescent="0.25">
      <c r="A968" s="367"/>
      <c r="B968" s="102"/>
      <c r="C968" s="991"/>
      <c r="D968" s="78" t="str">
        <f>AG965&amp;".4"</f>
        <v>MC5.4</v>
      </c>
      <c r="E968" s="20"/>
      <c r="F968" s="21"/>
      <c r="G968" s="772"/>
      <c r="H968" s="775"/>
      <c r="I968" s="20"/>
      <c r="J968" s="22"/>
      <c r="K968" s="773"/>
      <c r="L968" s="23"/>
      <c r="M968" s="20"/>
      <c r="N968" s="22"/>
      <c r="O968" s="772"/>
      <c r="P968" s="23"/>
      <c r="Q968" s="20"/>
      <c r="R968" s="24"/>
      <c r="S968" s="772"/>
      <c r="T968" s="23"/>
      <c r="U968" s="20"/>
      <c r="V968" s="24"/>
      <c r="W968" s="21"/>
      <c r="X968" s="23"/>
      <c r="Y968" s="20"/>
      <c r="Z968" s="756"/>
      <c r="AA968" s="827"/>
      <c r="AB968" s="777"/>
      <c r="AC968" s="20"/>
      <c r="AD968" s="24"/>
      <c r="AE968" s="21"/>
      <c r="AF968" s="29"/>
      <c r="AH968" s="190" t="str">
        <f>IF(AG968&lt;&gt;"",VLOOKUP(AG968,MAGV!$B$6:$G$172,2,0),"")</f>
        <v/>
      </c>
      <c r="AI968" s="44" t="str">
        <f t="shared" si="19"/>
        <v/>
      </c>
    </row>
    <row r="969" spans="1:35" ht="5.15" customHeight="1" x14ac:dyDescent="0.25">
      <c r="A969" s="367"/>
      <c r="B969" s="102"/>
      <c r="C969" s="994" t="s">
        <v>547</v>
      </c>
      <c r="D969" s="78" t="str">
        <f>AG965&amp;".5"</f>
        <v>MC5.5</v>
      </c>
      <c r="E969" s="25"/>
      <c r="F969" s="26"/>
      <c r="G969" s="26"/>
      <c r="H969" s="770"/>
      <c r="I969" s="25"/>
      <c r="J969" s="28"/>
      <c r="K969" s="770"/>
      <c r="L969" s="29"/>
      <c r="M969" s="25"/>
      <c r="N969" s="28"/>
      <c r="O969" s="26"/>
      <c r="P969" s="29"/>
      <c r="Q969" s="25"/>
      <c r="R969" s="27"/>
      <c r="S969" s="26"/>
      <c r="T969" s="29"/>
      <c r="U969" s="25"/>
      <c r="V969" s="27"/>
      <c r="W969" s="26"/>
      <c r="X969" s="29"/>
      <c r="Y969" s="25"/>
      <c r="Z969" s="33"/>
      <c r="AA969" s="778"/>
      <c r="AB969" s="779"/>
      <c r="AC969" s="25"/>
      <c r="AD969" s="27"/>
      <c r="AE969" s="26"/>
      <c r="AF969" s="29"/>
      <c r="AH969" s="190" t="str">
        <f>IF(AG969&lt;&gt;"",VLOOKUP(AG969,MAGV!$B$6:$G$172,2,0),"")</f>
        <v/>
      </c>
      <c r="AI969" s="44" t="str">
        <f t="shared" si="19"/>
        <v/>
      </c>
    </row>
    <row r="970" spans="1:35" ht="5.15" customHeight="1" x14ac:dyDescent="0.25">
      <c r="A970" s="369"/>
      <c r="B970" s="103"/>
      <c r="C970" s="995"/>
      <c r="D970" s="78" t="str">
        <f>AG965&amp;".6"</f>
        <v>MC5.6</v>
      </c>
      <c r="E970" s="40"/>
      <c r="F970" s="350"/>
      <c r="G970" s="350"/>
      <c r="H970" s="785"/>
      <c r="I970" s="40"/>
      <c r="J970" s="42"/>
      <c r="K970" s="785"/>
      <c r="L970" s="349"/>
      <c r="M970" s="40"/>
      <c r="N970" s="42"/>
      <c r="O970" s="350"/>
      <c r="P970" s="349"/>
      <c r="Q970" s="40"/>
      <c r="R970" s="41"/>
      <c r="S970" s="350"/>
      <c r="T970" s="349"/>
      <c r="U970" s="40"/>
      <c r="V970" s="41"/>
      <c r="W970" s="350"/>
      <c r="X970" s="349"/>
      <c r="Y970" s="40"/>
      <c r="Z970" s="43"/>
      <c r="AA970" s="787"/>
      <c r="AB970" s="788"/>
      <c r="AC970" s="40"/>
      <c r="AD970" s="41"/>
      <c r="AE970" s="350"/>
      <c r="AF970" s="29"/>
      <c r="AH970" s="190" t="str">
        <f>IF(AG970&lt;&gt;"",VLOOKUP(AG970,MAGV!$B$6:$G$172,2,0),"")</f>
        <v/>
      </c>
      <c r="AI970" s="44" t="str">
        <f t="shared" si="19"/>
        <v/>
      </c>
    </row>
    <row r="971" spans="1:35" ht="12.65" customHeight="1" x14ac:dyDescent="0.25">
      <c r="A971" s="368">
        <v>33</v>
      </c>
      <c r="B971" s="101" t="str">
        <f>IF(AG971&lt;&gt;"",AH971,"")</f>
        <v>Th.Trúc</v>
      </c>
      <c r="C971" s="992" t="s">
        <v>0</v>
      </c>
      <c r="D971" s="79" t="str">
        <f>AG971&amp;".1"</f>
        <v>MC6.1</v>
      </c>
      <c r="E971" s="15"/>
      <c r="F971" s="16"/>
      <c r="G971" s="16"/>
      <c r="H971" s="18"/>
      <c r="I971" s="15"/>
      <c r="J971" s="18"/>
      <c r="K971" s="780"/>
      <c r="L971" s="19"/>
      <c r="M971" s="15"/>
      <c r="N971" s="18"/>
      <c r="O971" s="16"/>
      <c r="P971" s="19"/>
      <c r="Q971" s="15"/>
      <c r="R971" s="17"/>
      <c r="S971" s="16"/>
      <c r="T971" s="19"/>
      <c r="U971" s="15"/>
      <c r="V971" s="18"/>
      <c r="W971" s="16"/>
      <c r="X971" s="19"/>
      <c r="Y971" s="15" t="s">
        <v>4664</v>
      </c>
      <c r="Z971" s="18">
        <v>5</v>
      </c>
      <c r="AA971" s="16"/>
      <c r="AB971" s="19"/>
      <c r="AC971" s="15"/>
      <c r="AD971" s="17"/>
      <c r="AE971" s="16"/>
      <c r="AF971" s="19"/>
      <c r="AG971" s="189" t="s">
        <v>5572</v>
      </c>
      <c r="AH971" s="190" t="str">
        <f>IF(AG971&lt;&gt;"",VLOOKUP(AG971,MAGV!$B$6:$G$172,2,0),"")</f>
        <v>Th.Trúc</v>
      </c>
      <c r="AI971" s="44">
        <f t="shared" si="19"/>
        <v>10</v>
      </c>
    </row>
    <row r="972" spans="1:35" ht="12" customHeight="1" x14ac:dyDescent="0.25">
      <c r="A972" s="367"/>
      <c r="B972" s="104">
        <f>SUM(F971:F976,J971:J976,N971:N976,R971:R976,V971:V976,Z971:Z976,AD971:AD976)</f>
        <v>10</v>
      </c>
      <c r="C972" s="993"/>
      <c r="D972" s="78" t="str">
        <f>AG971&amp;".2"</f>
        <v>MC6.2</v>
      </c>
      <c r="E972" s="771"/>
      <c r="F972" s="22"/>
      <c r="G972" s="772"/>
      <c r="H972" s="23"/>
      <c r="I972" s="20"/>
      <c r="J972" s="22"/>
      <c r="K972" s="773"/>
      <c r="L972" s="23"/>
      <c r="M972" s="20"/>
      <c r="N972" s="22"/>
      <c r="O972" s="772"/>
      <c r="P972" s="23"/>
      <c r="Q972" s="20"/>
      <c r="R972" s="24"/>
      <c r="S972" s="772"/>
      <c r="T972" s="23"/>
      <c r="U972" s="20"/>
      <c r="V972" s="24"/>
      <c r="W972" s="772"/>
      <c r="X972" s="23"/>
      <c r="Y972" s="20"/>
      <c r="Z972" s="24"/>
      <c r="AA972" s="772" t="s">
        <v>6655</v>
      </c>
      <c r="AB972" s="23"/>
      <c r="AC972" s="20"/>
      <c r="AD972" s="24"/>
      <c r="AE972" s="21"/>
      <c r="AF972" s="23"/>
      <c r="AH972" s="190" t="str">
        <f>IF(AG972&lt;&gt;"",VLOOKUP(AG972,MAGV!$B$6:$G$172,2,0),"")</f>
        <v/>
      </c>
      <c r="AI972" s="44" t="str">
        <f t="shared" si="19"/>
        <v/>
      </c>
    </row>
    <row r="973" spans="1:35" ht="12.65" customHeight="1" x14ac:dyDescent="0.25">
      <c r="A973" s="367"/>
      <c r="B973" s="102"/>
      <c r="C973" s="990" t="s">
        <v>1</v>
      </c>
      <c r="D973" s="78" t="str">
        <f>AG971&amp;".3"</f>
        <v>MC6.3</v>
      </c>
      <c r="E973" s="753"/>
      <c r="F973" s="757"/>
      <c r="G973" s="757"/>
      <c r="H973" s="774"/>
      <c r="I973" s="753"/>
      <c r="J973" s="755"/>
      <c r="K973" s="774"/>
      <c r="L973" s="758"/>
      <c r="M973" s="753"/>
      <c r="N973" s="754"/>
      <c r="O973" s="757"/>
      <c r="P973" s="758"/>
      <c r="Q973" s="753"/>
      <c r="R973" s="755"/>
      <c r="S973" s="757"/>
      <c r="T973" s="758"/>
      <c r="U973" s="753"/>
      <c r="V973" s="754"/>
      <c r="W973" s="757"/>
      <c r="X973" s="758"/>
      <c r="Y973" s="753" t="s">
        <v>4664</v>
      </c>
      <c r="Z973" s="754">
        <v>5</v>
      </c>
      <c r="AA973" s="757"/>
      <c r="AB973" s="758"/>
      <c r="AC973" s="753"/>
      <c r="AD973" s="755"/>
      <c r="AE973" s="757"/>
      <c r="AF973" s="29"/>
      <c r="AH973" s="190" t="str">
        <f>IF(AG973&lt;&gt;"",VLOOKUP(AG973,MAGV!$B$6:$G$172,2,0),"")</f>
        <v/>
      </c>
      <c r="AI973" s="44" t="str">
        <f t="shared" si="19"/>
        <v/>
      </c>
    </row>
    <row r="974" spans="1:35" ht="12.65" customHeight="1" x14ac:dyDescent="0.25">
      <c r="A974" s="367"/>
      <c r="B974" s="102"/>
      <c r="C974" s="991"/>
      <c r="D974" s="78" t="str">
        <f>AG971&amp;".4"</f>
        <v>MC6.4</v>
      </c>
      <c r="E974" s="20"/>
      <c r="F974" s="21"/>
      <c r="G974" s="772"/>
      <c r="H974" s="775"/>
      <c r="I974" s="20"/>
      <c r="J974" s="22"/>
      <c r="K974" s="773"/>
      <c r="L974" s="23"/>
      <c r="M974" s="20"/>
      <c r="N974" s="22"/>
      <c r="O974" s="772"/>
      <c r="P974" s="23"/>
      <c r="Q974" s="20"/>
      <c r="R974" s="24"/>
      <c r="S974" s="772"/>
      <c r="T974" s="23"/>
      <c r="U974" s="20"/>
      <c r="V974" s="24"/>
      <c r="W974" s="21"/>
      <c r="X974" s="23"/>
      <c r="Y974" s="20"/>
      <c r="Z974" s="756"/>
      <c r="AA974" s="776" t="s">
        <v>6655</v>
      </c>
      <c r="AB974" s="777"/>
      <c r="AC974" s="20"/>
      <c r="AD974" s="24"/>
      <c r="AE974" s="21"/>
      <c r="AF974" s="29"/>
      <c r="AH974" s="190" t="str">
        <f>IF(AG974&lt;&gt;"",VLOOKUP(AG974,MAGV!$B$6:$G$172,2,0),"")</f>
        <v/>
      </c>
      <c r="AI974" s="44" t="str">
        <f t="shared" si="19"/>
        <v/>
      </c>
    </row>
    <row r="975" spans="1:35" ht="5.15" customHeight="1" x14ac:dyDescent="0.25">
      <c r="A975" s="367"/>
      <c r="B975" s="102"/>
      <c r="C975" s="994" t="s">
        <v>547</v>
      </c>
      <c r="D975" s="78" t="str">
        <f>AG971&amp;".5"</f>
        <v>MC6.5</v>
      </c>
      <c r="E975" s="25"/>
      <c r="F975" s="26"/>
      <c r="G975" s="26"/>
      <c r="H975" s="770"/>
      <c r="I975" s="25"/>
      <c r="J975" s="28"/>
      <c r="K975" s="770"/>
      <c r="L975" s="29"/>
      <c r="M975" s="25"/>
      <c r="N975" s="28"/>
      <c r="O975" s="26"/>
      <c r="P975" s="29"/>
      <c r="Q975" s="25"/>
      <c r="R975" s="27"/>
      <c r="S975" s="26"/>
      <c r="T975" s="29"/>
      <c r="U975" s="25"/>
      <c r="V975" s="27"/>
      <c r="W975" s="26"/>
      <c r="X975" s="29"/>
      <c r="Y975" s="25"/>
      <c r="Z975" s="33"/>
      <c r="AA975" s="778"/>
      <c r="AB975" s="779"/>
      <c r="AC975" s="25"/>
      <c r="AD975" s="27"/>
      <c r="AE975" s="26"/>
      <c r="AF975" s="29"/>
      <c r="AH975" s="190" t="str">
        <f>IF(AG975&lt;&gt;"",VLOOKUP(AG975,MAGV!$B$6:$G$172,2,0),"")</f>
        <v/>
      </c>
      <c r="AI975" s="44" t="str">
        <f t="shared" si="19"/>
        <v/>
      </c>
    </row>
    <row r="976" spans="1:35" ht="5.15" customHeight="1" x14ac:dyDescent="0.25">
      <c r="A976" s="369"/>
      <c r="B976" s="103"/>
      <c r="C976" s="995"/>
      <c r="D976" s="78" t="str">
        <f>AG971&amp;".6"</f>
        <v>MC6.6</v>
      </c>
      <c r="E976" s="40"/>
      <c r="F976" s="350"/>
      <c r="G976" s="350"/>
      <c r="H976" s="785"/>
      <c r="I976" s="40"/>
      <c r="J976" s="42"/>
      <c r="K976" s="785"/>
      <c r="L976" s="349"/>
      <c r="M976" s="40"/>
      <c r="N976" s="42"/>
      <c r="O976" s="350"/>
      <c r="P976" s="349"/>
      <c r="Q976" s="40"/>
      <c r="R976" s="41"/>
      <c r="S976" s="350"/>
      <c r="T976" s="349"/>
      <c r="U976" s="40"/>
      <c r="V976" s="41"/>
      <c r="W976" s="350"/>
      <c r="X976" s="349"/>
      <c r="Y976" s="40"/>
      <c r="Z976" s="43"/>
      <c r="AA976" s="787"/>
      <c r="AB976" s="788"/>
      <c r="AC976" s="40"/>
      <c r="AD976" s="41"/>
      <c r="AE976" s="350"/>
      <c r="AF976" s="29"/>
      <c r="AH976" s="190" t="str">
        <f>IF(AG976&lt;&gt;"",VLOOKUP(AG976,MAGV!$B$6:$G$172,2,0),"")</f>
        <v/>
      </c>
      <c r="AI976" s="44" t="str">
        <f t="shared" si="19"/>
        <v/>
      </c>
    </row>
    <row r="977" spans="1:35" ht="12.65" customHeight="1" x14ac:dyDescent="0.25">
      <c r="A977" s="368">
        <v>33</v>
      </c>
      <c r="B977" s="101" t="str">
        <f>IF(AG977&lt;&gt;"",AH977,"")</f>
        <v>Th.Trung</v>
      </c>
      <c r="C977" s="992" t="s">
        <v>0</v>
      </c>
      <c r="D977" s="79" t="str">
        <f>AG977&amp;".1"</f>
        <v>MC7.1</v>
      </c>
      <c r="E977" s="15"/>
      <c r="F977" s="16"/>
      <c r="G977" s="16"/>
      <c r="H977" s="18"/>
      <c r="I977" s="15"/>
      <c r="J977" s="18"/>
      <c r="K977" s="780"/>
      <c r="L977" s="19"/>
      <c r="M977" s="15"/>
      <c r="N977" s="18"/>
      <c r="O977" s="16"/>
      <c r="P977" s="19"/>
      <c r="Q977" s="15"/>
      <c r="R977" s="17"/>
      <c r="S977" s="16"/>
      <c r="T977" s="19"/>
      <c r="U977" s="15"/>
      <c r="V977" s="18"/>
      <c r="W977" s="16"/>
      <c r="X977" s="19"/>
      <c r="Y977" s="15" t="s">
        <v>4664</v>
      </c>
      <c r="Z977" s="18">
        <v>5</v>
      </c>
      <c r="AA977" s="16"/>
      <c r="AB977" s="19"/>
      <c r="AC977" s="15" t="s">
        <v>4664</v>
      </c>
      <c r="AD977" s="17">
        <v>5</v>
      </c>
      <c r="AE977" s="16"/>
      <c r="AF977" s="19"/>
      <c r="AG977" s="189" t="s">
        <v>5556</v>
      </c>
      <c r="AH977" s="190" t="str">
        <f>IF(AG977&lt;&gt;"",VLOOKUP(AG977,MAGV!$B$6:$G$172,2,0),"")</f>
        <v>Th.Trung</v>
      </c>
      <c r="AI977" s="44">
        <f t="shared" si="19"/>
        <v>20</v>
      </c>
    </row>
    <row r="978" spans="1:35" ht="12" customHeight="1" x14ac:dyDescent="0.25">
      <c r="A978" s="367"/>
      <c r="B978" s="104">
        <f>SUM(F977:F982,J977:J982,N977:N982,R977:R982,V977:V982,Z977:Z982,AD977:AD982)</f>
        <v>20</v>
      </c>
      <c r="C978" s="993"/>
      <c r="D978" s="78" t="str">
        <f>AG977&amp;".2"</f>
        <v>MC7.2</v>
      </c>
      <c r="E978" s="771"/>
      <c r="F978" s="22"/>
      <c r="G978" s="772"/>
      <c r="H978" s="23"/>
      <c r="I978" s="20"/>
      <c r="J978" s="22"/>
      <c r="K978" s="773"/>
      <c r="L978" s="23"/>
      <c r="M978" s="20"/>
      <c r="N978" s="22"/>
      <c r="O978" s="772"/>
      <c r="P978" s="23"/>
      <c r="Q978" s="20"/>
      <c r="R978" s="24"/>
      <c r="S978" s="772"/>
      <c r="T978" s="23"/>
      <c r="U978" s="20"/>
      <c r="V978" s="24"/>
      <c r="W978" s="772"/>
      <c r="X978" s="23"/>
      <c r="Y978" s="20"/>
      <c r="Z978" s="24"/>
      <c r="AA978" s="772" t="s">
        <v>8374</v>
      </c>
      <c r="AB978" s="23"/>
      <c r="AC978" s="20"/>
      <c r="AD978" s="24"/>
      <c r="AE978" s="772" t="s">
        <v>8374</v>
      </c>
      <c r="AF978" s="23"/>
      <c r="AH978" s="190" t="str">
        <f>IF(AG978&lt;&gt;"",VLOOKUP(AG978,MAGV!$B$6:$G$172,2,0),"")</f>
        <v/>
      </c>
      <c r="AI978" s="44" t="str">
        <f t="shared" si="19"/>
        <v/>
      </c>
    </row>
    <row r="979" spans="1:35" ht="12.65" customHeight="1" x14ac:dyDescent="0.25">
      <c r="A979" s="367"/>
      <c r="B979" s="102"/>
      <c r="C979" s="990" t="s">
        <v>1</v>
      </c>
      <c r="D979" s="78" t="str">
        <f>AG977&amp;".3"</f>
        <v>MC7.3</v>
      </c>
      <c r="E979" s="753"/>
      <c r="F979" s="757"/>
      <c r="G979" s="757"/>
      <c r="H979" s="774"/>
      <c r="I979" s="753"/>
      <c r="J979" s="755"/>
      <c r="K979" s="774"/>
      <c r="L979" s="758"/>
      <c r="M979" s="753"/>
      <c r="N979" s="754"/>
      <c r="O979" s="757"/>
      <c r="P979" s="758"/>
      <c r="Q979" s="753"/>
      <c r="R979" s="755"/>
      <c r="S979" s="757"/>
      <c r="T979" s="758"/>
      <c r="U979" s="753"/>
      <c r="V979" s="754"/>
      <c r="W979" s="757"/>
      <c r="X979" s="758"/>
      <c r="Y979" s="753" t="s">
        <v>4664</v>
      </c>
      <c r="Z979" s="754">
        <v>5</v>
      </c>
      <c r="AA979" s="757"/>
      <c r="AB979" s="758"/>
      <c r="AC979" s="753" t="s">
        <v>4664</v>
      </c>
      <c r="AD979" s="755">
        <v>5</v>
      </c>
      <c r="AE979" s="757"/>
      <c r="AF979" s="29"/>
      <c r="AH979" s="190" t="str">
        <f>IF(AG979&lt;&gt;"",VLOOKUP(AG979,MAGV!$B$6:$G$172,2,0),"")</f>
        <v/>
      </c>
      <c r="AI979" s="44" t="str">
        <f t="shared" si="19"/>
        <v/>
      </c>
    </row>
    <row r="980" spans="1:35" ht="12.65" customHeight="1" x14ac:dyDescent="0.25">
      <c r="A980" s="367"/>
      <c r="B980" s="102"/>
      <c r="C980" s="991"/>
      <c r="D980" s="78" t="str">
        <f>AG977&amp;".4"</f>
        <v>MC7.4</v>
      </c>
      <c r="E980" s="20"/>
      <c r="F980" s="21"/>
      <c r="G980" s="772"/>
      <c r="H980" s="775"/>
      <c r="I980" s="20"/>
      <c r="J980" s="22"/>
      <c r="K980" s="773"/>
      <c r="L980" s="23"/>
      <c r="M980" s="20"/>
      <c r="N980" s="22"/>
      <c r="O980" s="772"/>
      <c r="P980" s="23"/>
      <c r="Q980" s="20"/>
      <c r="R980" s="24"/>
      <c r="S980" s="772"/>
      <c r="T980" s="23"/>
      <c r="U980" s="20"/>
      <c r="V980" s="24"/>
      <c r="W980" s="772"/>
      <c r="X980" s="23"/>
      <c r="Y980" s="20"/>
      <c r="Z980" s="756"/>
      <c r="AA980" s="776" t="s">
        <v>8374</v>
      </c>
      <c r="AB980" s="777"/>
      <c r="AC980" s="20"/>
      <c r="AD980" s="24"/>
      <c r="AE980" s="772" t="s">
        <v>8374</v>
      </c>
      <c r="AF980" s="29"/>
      <c r="AH980" s="190" t="str">
        <f>IF(AG980&lt;&gt;"",VLOOKUP(AG980,MAGV!$B$6:$G$172,2,0),"")</f>
        <v/>
      </c>
      <c r="AI980" s="44" t="str">
        <f t="shared" si="19"/>
        <v/>
      </c>
    </row>
    <row r="981" spans="1:35" ht="5.15" customHeight="1" x14ac:dyDescent="0.25">
      <c r="A981" s="367"/>
      <c r="B981" s="102"/>
      <c r="C981" s="994" t="s">
        <v>547</v>
      </c>
      <c r="D981" s="78" t="str">
        <f>AG977&amp;".5"</f>
        <v>MC7.5</v>
      </c>
      <c r="E981" s="25"/>
      <c r="F981" s="26"/>
      <c r="G981" s="26"/>
      <c r="H981" s="770"/>
      <c r="I981" s="25"/>
      <c r="J981" s="28"/>
      <c r="K981" s="770"/>
      <c r="L981" s="29"/>
      <c r="M981" s="25"/>
      <c r="N981" s="28"/>
      <c r="O981" s="26"/>
      <c r="P981" s="29"/>
      <c r="Q981" s="25"/>
      <c r="R981" s="27"/>
      <c r="S981" s="26"/>
      <c r="T981" s="29"/>
      <c r="U981" s="25"/>
      <c r="V981" s="27"/>
      <c r="W981" s="26"/>
      <c r="X981" s="29"/>
      <c r="Y981" s="25"/>
      <c r="Z981" s="33"/>
      <c r="AA981" s="778"/>
      <c r="AB981" s="779"/>
      <c r="AC981" s="25"/>
      <c r="AD981" s="27"/>
      <c r="AE981" s="26"/>
      <c r="AF981" s="29"/>
      <c r="AH981" s="190" t="str">
        <f>IF(AG981&lt;&gt;"",VLOOKUP(AG981,MAGV!$B$6:$G$172,2,0),"")</f>
        <v/>
      </c>
      <c r="AI981" s="44" t="str">
        <f t="shared" si="19"/>
        <v/>
      </c>
    </row>
    <row r="982" spans="1:35" ht="5.15" customHeight="1" x14ac:dyDescent="0.25">
      <c r="A982" s="369"/>
      <c r="B982" s="103"/>
      <c r="C982" s="995"/>
      <c r="D982" s="78" t="str">
        <f>AG977&amp;".6"</f>
        <v>MC7.6</v>
      </c>
      <c r="E982" s="40"/>
      <c r="F982" s="350"/>
      <c r="G982" s="350"/>
      <c r="H982" s="785"/>
      <c r="I982" s="40"/>
      <c r="J982" s="42"/>
      <c r="K982" s="785"/>
      <c r="L982" s="349"/>
      <c r="M982" s="40"/>
      <c r="N982" s="42"/>
      <c r="O982" s="350"/>
      <c r="P982" s="349"/>
      <c r="Q982" s="40"/>
      <c r="R982" s="41"/>
      <c r="S982" s="350"/>
      <c r="T982" s="349"/>
      <c r="U982" s="40"/>
      <c r="V982" s="41"/>
      <c r="W982" s="350"/>
      <c r="X982" s="349"/>
      <c r="Y982" s="40"/>
      <c r="Z982" s="43"/>
      <c r="AA982" s="787"/>
      <c r="AB982" s="788"/>
      <c r="AC982" s="40"/>
      <c r="AD982" s="41"/>
      <c r="AE982" s="350"/>
      <c r="AF982" s="29"/>
      <c r="AH982" s="190" t="str">
        <f>IF(AG982&lt;&gt;"",VLOOKUP(AG982,MAGV!$B$6:$G$172,2,0),"")</f>
        <v/>
      </c>
      <c r="AI982" s="44" t="str">
        <f t="shared" si="19"/>
        <v/>
      </c>
    </row>
    <row r="983" spans="1:35" ht="12.65" customHeight="1" x14ac:dyDescent="0.25">
      <c r="A983" s="368">
        <v>33</v>
      </c>
      <c r="B983" s="101" t="str">
        <f>IF(AG983&lt;&gt;"",AH983,"")</f>
        <v>Th.Trường</v>
      </c>
      <c r="C983" s="992" t="s">
        <v>0</v>
      </c>
      <c r="D983" s="79" t="str">
        <f>AG983&amp;".1"</f>
        <v>MC8.1</v>
      </c>
      <c r="E983" s="15"/>
      <c r="F983" s="16"/>
      <c r="G983" s="16"/>
      <c r="H983" s="18"/>
      <c r="I983" s="15"/>
      <c r="J983" s="18"/>
      <c r="K983" s="780"/>
      <c r="L983" s="19"/>
      <c r="M983" s="15"/>
      <c r="N983" s="18"/>
      <c r="O983" s="16"/>
      <c r="P983" s="19"/>
      <c r="Q983" s="15"/>
      <c r="R983" s="17"/>
      <c r="S983" s="16"/>
      <c r="T983" s="19"/>
      <c r="U983" s="15"/>
      <c r="V983" s="18"/>
      <c r="W983" s="16"/>
      <c r="X983" s="19"/>
      <c r="Y983" s="15" t="s">
        <v>4664</v>
      </c>
      <c r="Z983" s="18">
        <v>5</v>
      </c>
      <c r="AA983" s="16"/>
      <c r="AB983" s="19"/>
      <c r="AC983" s="15"/>
      <c r="AD983" s="17"/>
      <c r="AE983" s="16"/>
      <c r="AF983" s="19"/>
      <c r="AG983" s="189" t="s">
        <v>5579</v>
      </c>
      <c r="AH983" s="190" t="str">
        <f>IF(AG983&lt;&gt;"",VLOOKUP(AG983,MAGV!$B$6:$G$172,2,0),"")</f>
        <v>Th.Trường</v>
      </c>
      <c r="AI983" s="44">
        <f t="shared" si="19"/>
        <v>10</v>
      </c>
    </row>
    <row r="984" spans="1:35" ht="12" customHeight="1" x14ac:dyDescent="0.25">
      <c r="A984" s="367"/>
      <c r="B984" s="104">
        <f>SUM(F983:F988,J983:J988,N983:N988,R983:R988,V983:V988,Z983:Z988,AD983:AD988)</f>
        <v>10</v>
      </c>
      <c r="C984" s="993"/>
      <c r="D984" s="78" t="str">
        <f>AG983&amp;".2"</f>
        <v>MC8.2</v>
      </c>
      <c r="E984" s="771"/>
      <c r="F984" s="22"/>
      <c r="G984" s="772"/>
      <c r="H984" s="23"/>
      <c r="I984" s="20"/>
      <c r="J984" s="22"/>
      <c r="K984" s="773"/>
      <c r="L984" s="23"/>
      <c r="M984" s="20"/>
      <c r="N984" s="22"/>
      <c r="O984" s="772"/>
      <c r="P984" s="23"/>
      <c r="Q984" s="20"/>
      <c r="R984" s="24"/>
      <c r="S984" s="772"/>
      <c r="T984" s="23"/>
      <c r="U984" s="20"/>
      <c r="V984" s="24"/>
      <c r="W984" s="772"/>
      <c r="X984" s="23"/>
      <c r="Y984" s="20"/>
      <c r="Z984" s="24"/>
      <c r="AA984" s="772" t="s">
        <v>10125</v>
      </c>
      <c r="AB984" s="23"/>
      <c r="AC984" s="20"/>
      <c r="AD984" s="24"/>
      <c r="AE984" s="21"/>
      <c r="AF984" s="23"/>
      <c r="AH984" s="190" t="str">
        <f>IF(AG984&lt;&gt;"",VLOOKUP(AG984,MAGV!$B$6:$G$172,2,0),"")</f>
        <v/>
      </c>
      <c r="AI984" s="44" t="str">
        <f t="shared" si="19"/>
        <v/>
      </c>
    </row>
    <row r="985" spans="1:35" ht="12.65" customHeight="1" x14ac:dyDescent="0.25">
      <c r="A985" s="367"/>
      <c r="B985" s="102"/>
      <c r="C985" s="990" t="s">
        <v>1</v>
      </c>
      <c r="D985" s="78" t="str">
        <f>AG983&amp;".3"</f>
        <v>MC8.3</v>
      </c>
      <c r="E985" s="753"/>
      <c r="F985" s="757"/>
      <c r="G985" s="757"/>
      <c r="H985" s="774"/>
      <c r="I985" s="753"/>
      <c r="J985" s="755"/>
      <c r="K985" s="774"/>
      <c r="L985" s="758"/>
      <c r="M985" s="753"/>
      <c r="N985" s="754"/>
      <c r="O985" s="757"/>
      <c r="P985" s="758"/>
      <c r="Q985" s="753"/>
      <c r="R985" s="755"/>
      <c r="S985" s="757"/>
      <c r="T985" s="758"/>
      <c r="U985" s="753"/>
      <c r="V985" s="754"/>
      <c r="W985" s="757"/>
      <c r="X985" s="758"/>
      <c r="Y985" s="753" t="s">
        <v>4664</v>
      </c>
      <c r="Z985" s="754">
        <v>5</v>
      </c>
      <c r="AA985" s="757"/>
      <c r="AB985" s="758"/>
      <c r="AC985" s="753"/>
      <c r="AD985" s="755"/>
      <c r="AE985" s="757"/>
      <c r="AF985" s="29"/>
      <c r="AH985" s="190" t="str">
        <f>IF(AG985&lt;&gt;"",VLOOKUP(AG985,MAGV!$B$6:$G$172,2,0),"")</f>
        <v/>
      </c>
      <c r="AI985" s="44" t="str">
        <f t="shared" si="19"/>
        <v/>
      </c>
    </row>
    <row r="986" spans="1:35" ht="12.65" customHeight="1" x14ac:dyDescent="0.25">
      <c r="A986" s="367"/>
      <c r="B986" s="102"/>
      <c r="C986" s="991"/>
      <c r="D986" s="78" t="str">
        <f>AG983&amp;".4"</f>
        <v>MC8.4</v>
      </c>
      <c r="E986" s="20"/>
      <c r="F986" s="21"/>
      <c r="G986" s="772"/>
      <c r="H986" s="775"/>
      <c r="I986" s="20"/>
      <c r="J986" s="22"/>
      <c r="K986" s="773"/>
      <c r="L986" s="23"/>
      <c r="M986" s="20"/>
      <c r="N986" s="22"/>
      <c r="O986" s="772"/>
      <c r="P986" s="23"/>
      <c r="Q986" s="20"/>
      <c r="R986" s="24"/>
      <c r="S986" s="772"/>
      <c r="T986" s="23"/>
      <c r="U986" s="20"/>
      <c r="V986" s="24"/>
      <c r="W986" s="21"/>
      <c r="X986" s="23"/>
      <c r="Y986" s="20"/>
      <c r="Z986" s="756"/>
      <c r="AA986" s="776" t="s">
        <v>10125</v>
      </c>
      <c r="AB986" s="777"/>
      <c r="AC986" s="20"/>
      <c r="AD986" s="24"/>
      <c r="AE986" s="21"/>
      <c r="AF986" s="29"/>
      <c r="AH986" s="190" t="str">
        <f>IF(AG986&lt;&gt;"",VLOOKUP(AG986,MAGV!$B$6:$G$172,2,0),"")</f>
        <v/>
      </c>
      <c r="AI986" s="44" t="str">
        <f t="shared" si="19"/>
        <v/>
      </c>
    </row>
    <row r="987" spans="1:35" ht="5.15" customHeight="1" x14ac:dyDescent="0.25">
      <c r="A987" s="367"/>
      <c r="B987" s="102"/>
      <c r="C987" s="994" t="s">
        <v>547</v>
      </c>
      <c r="D987" s="78" t="str">
        <f>AG983&amp;".5"</f>
        <v>MC8.5</v>
      </c>
      <c r="E987" s="25"/>
      <c r="F987" s="26"/>
      <c r="G987" s="26"/>
      <c r="H987" s="770"/>
      <c r="I987" s="25"/>
      <c r="J987" s="28"/>
      <c r="K987" s="770"/>
      <c r="L987" s="29"/>
      <c r="M987" s="25"/>
      <c r="N987" s="28"/>
      <c r="O987" s="26"/>
      <c r="P987" s="29"/>
      <c r="Q987" s="25"/>
      <c r="R987" s="27"/>
      <c r="S987" s="26"/>
      <c r="T987" s="29"/>
      <c r="U987" s="25"/>
      <c r="V987" s="27"/>
      <c r="W987" s="26"/>
      <c r="X987" s="29"/>
      <c r="Y987" s="25"/>
      <c r="Z987" s="33"/>
      <c r="AA987" s="778"/>
      <c r="AB987" s="779"/>
      <c r="AC987" s="25"/>
      <c r="AD987" s="27"/>
      <c r="AE987" s="26"/>
      <c r="AF987" s="29"/>
      <c r="AH987" s="190" t="str">
        <f>IF(AG987&lt;&gt;"",VLOOKUP(AG987,MAGV!$B$6:$G$172,2,0),"")</f>
        <v/>
      </c>
      <c r="AI987" s="44" t="str">
        <f t="shared" si="19"/>
        <v/>
      </c>
    </row>
    <row r="988" spans="1:35" ht="5.15" customHeight="1" x14ac:dyDescent="0.25">
      <c r="A988" s="369"/>
      <c r="B988" s="103"/>
      <c r="C988" s="995"/>
      <c r="D988" s="78" t="str">
        <f>AG983&amp;".6"</f>
        <v>MC8.6</v>
      </c>
      <c r="E988" s="40"/>
      <c r="F988" s="350"/>
      <c r="G988" s="350"/>
      <c r="H988" s="785"/>
      <c r="I988" s="40"/>
      <c r="J988" s="42"/>
      <c r="K988" s="785"/>
      <c r="L988" s="349"/>
      <c r="M988" s="40"/>
      <c r="N988" s="42"/>
      <c r="O988" s="350"/>
      <c r="P988" s="349"/>
      <c r="Q988" s="40"/>
      <c r="R988" s="41"/>
      <c r="S988" s="350"/>
      <c r="T988" s="349"/>
      <c r="U988" s="40"/>
      <c r="V988" s="41"/>
      <c r="W988" s="350"/>
      <c r="X988" s="349"/>
      <c r="Y988" s="40"/>
      <c r="Z988" s="43"/>
      <c r="AA988" s="787"/>
      <c r="AB988" s="788"/>
      <c r="AC988" s="40"/>
      <c r="AD988" s="41"/>
      <c r="AE988" s="350"/>
      <c r="AF988" s="29"/>
      <c r="AH988" s="190" t="str">
        <f>IF(AG988&lt;&gt;"",VLOOKUP(AG988,MAGV!$B$6:$G$172,2,0),"")</f>
        <v/>
      </c>
      <c r="AI988" s="44" t="str">
        <f t="shared" si="19"/>
        <v/>
      </c>
    </row>
    <row r="989" spans="1:35" ht="12.65" customHeight="1" x14ac:dyDescent="0.25">
      <c r="A989" s="368">
        <v>33</v>
      </c>
      <c r="B989" s="101" t="str">
        <f>IF(AG989&lt;&gt;"",AH989,"")</f>
        <v>Th.Lợi</v>
      </c>
      <c r="C989" s="992" t="s">
        <v>0</v>
      </c>
      <c r="D989" s="79" t="str">
        <f>AG989&amp;".1"</f>
        <v>MC9.1</v>
      </c>
      <c r="E989" s="15"/>
      <c r="F989" s="16"/>
      <c r="G989" s="16"/>
      <c r="H989" s="18"/>
      <c r="I989" s="15"/>
      <c r="J989" s="18"/>
      <c r="K989" s="780"/>
      <c r="L989" s="19"/>
      <c r="M989" s="15"/>
      <c r="N989" s="18"/>
      <c r="O989" s="16"/>
      <c r="P989" s="19"/>
      <c r="Q989" s="15"/>
      <c r="R989" s="17"/>
      <c r="S989" s="16"/>
      <c r="T989" s="19"/>
      <c r="U989" s="15"/>
      <c r="V989" s="18"/>
      <c r="W989" s="16"/>
      <c r="X989" s="19"/>
      <c r="Y989" s="15"/>
      <c r="Z989" s="18"/>
      <c r="AA989" s="16"/>
      <c r="AB989" s="19"/>
      <c r="AC989" s="15"/>
      <c r="AD989" s="17"/>
      <c r="AE989" s="16"/>
      <c r="AF989" s="19"/>
      <c r="AG989" s="189" t="s">
        <v>5583</v>
      </c>
      <c r="AH989" s="190" t="str">
        <f>IF(AG989&lt;&gt;"",VLOOKUP(AG989,MAGV!$B$6:$G$172,2,0),"")</f>
        <v>Th.Lợi</v>
      </c>
      <c r="AI989" s="44">
        <f t="shared" si="19"/>
        <v>0</v>
      </c>
    </row>
    <row r="990" spans="1:35" ht="12" customHeight="1" x14ac:dyDescent="0.25">
      <c r="A990" s="367"/>
      <c r="B990" s="104">
        <f>SUM(F989:F994,J989:J994,N989:N994,R989:R994,V989:V994,Z989:Z994,AD989:AD994)</f>
        <v>0</v>
      </c>
      <c r="C990" s="993"/>
      <c r="D990" s="78" t="str">
        <f>AG989&amp;".2"</f>
        <v>MC9.2</v>
      </c>
      <c r="E990" s="771"/>
      <c r="F990" s="22"/>
      <c r="G990" s="21"/>
      <c r="H990" s="23"/>
      <c r="I990" s="20"/>
      <c r="J990" s="22"/>
      <c r="K990" s="775"/>
      <c r="L990" s="23"/>
      <c r="M990" s="20"/>
      <c r="N990" s="22"/>
      <c r="O990" s="21"/>
      <c r="P990" s="23"/>
      <c r="Q990" s="20"/>
      <c r="R990" s="24"/>
      <c r="S990" s="772"/>
      <c r="T990" s="23"/>
      <c r="U990" s="20"/>
      <c r="V990" s="24"/>
      <c r="W990" s="772"/>
      <c r="X990" s="23"/>
      <c r="Y990" s="20"/>
      <c r="Z990" s="24"/>
      <c r="AA990" s="21"/>
      <c r="AB990" s="23"/>
      <c r="AC990" s="20"/>
      <c r="AD990" s="24"/>
      <c r="AE990" s="21"/>
      <c r="AF990" s="23"/>
      <c r="AH990" s="190" t="str">
        <f>IF(AG990&lt;&gt;"",VLOOKUP(AG990,MAGV!$B$6:$G$172,2,0),"")</f>
        <v/>
      </c>
      <c r="AI990" s="44" t="str">
        <f t="shared" si="19"/>
        <v/>
      </c>
    </row>
    <row r="991" spans="1:35" ht="12.65" customHeight="1" x14ac:dyDescent="0.25">
      <c r="A991" s="367"/>
      <c r="B991" s="102"/>
      <c r="C991" s="990" t="s">
        <v>1</v>
      </c>
      <c r="D991" s="78" t="str">
        <f>AG989&amp;".3"</f>
        <v>MC9.3</v>
      </c>
      <c r="E991" s="753"/>
      <c r="F991" s="757"/>
      <c r="G991" s="757"/>
      <c r="H991" s="774"/>
      <c r="I991" s="753"/>
      <c r="J991" s="755"/>
      <c r="K991" s="774"/>
      <c r="L991" s="758"/>
      <c r="M991" s="753"/>
      <c r="N991" s="754"/>
      <c r="O991" s="757"/>
      <c r="P991" s="758"/>
      <c r="Q991" s="753"/>
      <c r="R991" s="755"/>
      <c r="S991" s="757"/>
      <c r="T991" s="758"/>
      <c r="U991" s="753"/>
      <c r="V991" s="754"/>
      <c r="W991" s="757"/>
      <c r="X991" s="758"/>
      <c r="Y991" s="753"/>
      <c r="Z991" s="754"/>
      <c r="AA991" s="757"/>
      <c r="AB991" s="758"/>
      <c r="AC991" s="753"/>
      <c r="AD991" s="755"/>
      <c r="AE991" s="757"/>
      <c r="AF991" s="29"/>
      <c r="AH991" s="190" t="str">
        <f>IF(AG991&lt;&gt;"",VLOOKUP(AG991,MAGV!$B$6:$G$172,2,0),"")</f>
        <v/>
      </c>
      <c r="AI991" s="44" t="str">
        <f t="shared" si="19"/>
        <v/>
      </c>
    </row>
    <row r="992" spans="1:35" ht="12.65" customHeight="1" x14ac:dyDescent="0.25">
      <c r="A992" s="367"/>
      <c r="B992" s="102"/>
      <c r="C992" s="991"/>
      <c r="D992" s="78" t="str">
        <f>AG989&amp;".4"</f>
        <v>MC9.4</v>
      </c>
      <c r="E992" s="20"/>
      <c r="F992" s="21"/>
      <c r="G992" s="772"/>
      <c r="H992" s="775"/>
      <c r="I992" s="20"/>
      <c r="J992" s="22"/>
      <c r="K992" s="773"/>
      <c r="L992" s="23"/>
      <c r="M992" s="20"/>
      <c r="N992" s="22"/>
      <c r="O992" s="772"/>
      <c r="P992" s="23"/>
      <c r="Q992" s="20"/>
      <c r="R992" s="24"/>
      <c r="S992" s="772"/>
      <c r="T992" s="23"/>
      <c r="U992" s="20"/>
      <c r="V992" s="24"/>
      <c r="W992" s="21"/>
      <c r="X992" s="23"/>
      <c r="Y992" s="20"/>
      <c r="Z992" s="756"/>
      <c r="AA992" s="827"/>
      <c r="AB992" s="777"/>
      <c r="AC992" s="20"/>
      <c r="AD992" s="24"/>
      <c r="AE992" s="21"/>
      <c r="AF992" s="29"/>
      <c r="AH992" s="190" t="str">
        <f>IF(AG992&lt;&gt;"",VLOOKUP(AG992,MAGV!$B$6:$G$172,2,0),"")</f>
        <v/>
      </c>
      <c r="AI992" s="44" t="str">
        <f t="shared" si="19"/>
        <v/>
      </c>
    </row>
    <row r="993" spans="1:35" ht="5.15" customHeight="1" x14ac:dyDescent="0.25">
      <c r="A993" s="367"/>
      <c r="B993" s="102"/>
      <c r="C993" s="994" t="s">
        <v>547</v>
      </c>
      <c r="D993" s="78" t="str">
        <f>AG989&amp;".5"</f>
        <v>MC9.5</v>
      </c>
      <c r="E993" s="25"/>
      <c r="F993" s="26"/>
      <c r="G993" s="26"/>
      <c r="H993" s="770"/>
      <c r="I993" s="25"/>
      <c r="J993" s="28"/>
      <c r="K993" s="770"/>
      <c r="L993" s="29"/>
      <c r="M993" s="25"/>
      <c r="N993" s="28"/>
      <c r="O993" s="26"/>
      <c r="P993" s="29"/>
      <c r="Q993" s="25"/>
      <c r="R993" s="27"/>
      <c r="S993" s="26"/>
      <c r="T993" s="29"/>
      <c r="U993" s="25"/>
      <c r="V993" s="27"/>
      <c r="W993" s="26"/>
      <c r="X993" s="29"/>
      <c r="Y993" s="25"/>
      <c r="Z993" s="33"/>
      <c r="AA993" s="778"/>
      <c r="AB993" s="779"/>
      <c r="AC993" s="25"/>
      <c r="AD993" s="27"/>
      <c r="AE993" s="26"/>
      <c r="AF993" s="29"/>
      <c r="AH993" s="190" t="str">
        <f>IF(AG993&lt;&gt;"",VLOOKUP(AG993,MAGV!$B$6:$G$172,2,0),"")</f>
        <v/>
      </c>
      <c r="AI993" s="44" t="str">
        <f t="shared" si="19"/>
        <v/>
      </c>
    </row>
    <row r="994" spans="1:35" ht="5.15" customHeight="1" x14ac:dyDescent="0.25">
      <c r="A994" s="369"/>
      <c r="B994" s="103"/>
      <c r="C994" s="995"/>
      <c r="D994" s="78" t="str">
        <f>AG989&amp;".6"</f>
        <v>MC9.6</v>
      </c>
      <c r="E994" s="40"/>
      <c r="F994" s="350"/>
      <c r="G994" s="350"/>
      <c r="H994" s="785"/>
      <c r="I994" s="40"/>
      <c r="J994" s="42"/>
      <c r="K994" s="785"/>
      <c r="L994" s="349"/>
      <c r="M994" s="40"/>
      <c r="N994" s="42"/>
      <c r="O994" s="350"/>
      <c r="P994" s="349"/>
      <c r="Q994" s="40"/>
      <c r="R994" s="41"/>
      <c r="S994" s="350"/>
      <c r="T994" s="349"/>
      <c r="U994" s="40"/>
      <c r="V994" s="41"/>
      <c r="W994" s="350"/>
      <c r="X994" s="349"/>
      <c r="Y994" s="40"/>
      <c r="Z994" s="43"/>
      <c r="AA994" s="787"/>
      <c r="AB994" s="788"/>
      <c r="AC994" s="40"/>
      <c r="AD994" s="41"/>
      <c r="AE994" s="350"/>
      <c r="AF994" s="29"/>
      <c r="AH994" s="190" t="str">
        <f>IF(AG994&lt;&gt;"",VLOOKUP(AG994,MAGV!$B$6:$G$172,2,0),"")</f>
        <v/>
      </c>
      <c r="AI994" s="44" t="str">
        <f t="shared" si="19"/>
        <v/>
      </c>
    </row>
    <row r="995" spans="1:35" ht="12.65" customHeight="1" x14ac:dyDescent="0.25">
      <c r="A995" s="368">
        <v>33</v>
      </c>
      <c r="B995" s="101" t="str">
        <f>IF(AG995&lt;&gt;"",AH995,"")</f>
        <v>Th.Phúc</v>
      </c>
      <c r="C995" s="992" t="s">
        <v>0</v>
      </c>
      <c r="D995" s="79" t="str">
        <f>AG995&amp;".1"</f>
        <v>MC10.1</v>
      </c>
      <c r="E995" s="15"/>
      <c r="F995" s="16"/>
      <c r="G995" s="16"/>
      <c r="H995" s="18"/>
      <c r="I995" s="15"/>
      <c r="J995" s="18"/>
      <c r="K995" s="780"/>
      <c r="L995" s="19"/>
      <c r="M995" s="15"/>
      <c r="N995" s="18"/>
      <c r="O995" s="16"/>
      <c r="P995" s="19"/>
      <c r="Q995" s="15"/>
      <c r="R995" s="17"/>
      <c r="S995" s="16"/>
      <c r="T995" s="19"/>
      <c r="U995" s="15"/>
      <c r="V995" s="18"/>
      <c r="W995" s="16"/>
      <c r="X995" s="19"/>
      <c r="Y995" s="15"/>
      <c r="Z995" s="18"/>
      <c r="AA995" s="16"/>
      <c r="AB995" s="19"/>
      <c r="AC995" s="15"/>
      <c r="AD995" s="17"/>
      <c r="AE995" s="16"/>
      <c r="AF995" s="19"/>
      <c r="AG995" s="189" t="s">
        <v>5587</v>
      </c>
      <c r="AH995" s="190" t="str">
        <f>IF(AG995&lt;&gt;"",VLOOKUP(AG995,MAGV!$B$6:$G$172,2,0),"")</f>
        <v>Th.Phúc</v>
      </c>
      <c r="AI995" s="44">
        <f t="shared" si="19"/>
        <v>0</v>
      </c>
    </row>
    <row r="996" spans="1:35" ht="12" customHeight="1" x14ac:dyDescent="0.25">
      <c r="A996" s="367"/>
      <c r="B996" s="104">
        <f>SUM(F995:F1000,J995:J1000,N995:N1000,R995:R1000,V995:V1000,Z995:Z1000,AD995:AD1000)</f>
        <v>0</v>
      </c>
      <c r="C996" s="993"/>
      <c r="D996" s="78" t="str">
        <f>AG995&amp;".2"</f>
        <v>MC10.2</v>
      </c>
      <c r="E996" s="771"/>
      <c r="F996" s="22"/>
      <c r="G996" s="21"/>
      <c r="H996" s="23"/>
      <c r="I996" s="20"/>
      <c r="J996" s="22"/>
      <c r="K996" s="775"/>
      <c r="L996" s="23"/>
      <c r="M996" s="20"/>
      <c r="N996" s="22"/>
      <c r="O996" s="21"/>
      <c r="P996" s="23"/>
      <c r="Q996" s="20"/>
      <c r="R996" s="24"/>
      <c r="S996" s="772"/>
      <c r="T996" s="23"/>
      <c r="U996" s="20"/>
      <c r="V996" s="24"/>
      <c r="W996" s="772"/>
      <c r="X996" s="23"/>
      <c r="Y996" s="20"/>
      <c r="Z996" s="24"/>
      <c r="AA996" s="21"/>
      <c r="AB996" s="23"/>
      <c r="AC996" s="20"/>
      <c r="AD996" s="24"/>
      <c r="AE996" s="21"/>
      <c r="AF996" s="23"/>
      <c r="AH996" s="190" t="str">
        <f>IF(AG996&lt;&gt;"",VLOOKUP(AG996,MAGV!$B$6:$G$172,2,0),"")</f>
        <v/>
      </c>
      <c r="AI996" s="44" t="str">
        <f t="shared" si="19"/>
        <v/>
      </c>
    </row>
    <row r="997" spans="1:35" ht="12.65" customHeight="1" x14ac:dyDescent="0.25">
      <c r="A997" s="367"/>
      <c r="B997" s="102"/>
      <c r="C997" s="990" t="s">
        <v>1</v>
      </c>
      <c r="D997" s="78" t="str">
        <f>AG995&amp;".3"</f>
        <v>MC10.3</v>
      </c>
      <c r="E997" s="753"/>
      <c r="F997" s="757"/>
      <c r="G997" s="757"/>
      <c r="H997" s="774"/>
      <c r="I997" s="753"/>
      <c r="J997" s="755"/>
      <c r="K997" s="774"/>
      <c r="L997" s="758"/>
      <c r="M997" s="753"/>
      <c r="N997" s="754"/>
      <c r="O997" s="757"/>
      <c r="P997" s="758"/>
      <c r="Q997" s="753"/>
      <c r="R997" s="755"/>
      <c r="S997" s="757"/>
      <c r="T997" s="758"/>
      <c r="U997" s="753"/>
      <c r="V997" s="754"/>
      <c r="W997" s="757"/>
      <c r="X997" s="758"/>
      <c r="Y997" s="753"/>
      <c r="Z997" s="754"/>
      <c r="AA997" s="757"/>
      <c r="AB997" s="758"/>
      <c r="AC997" s="753"/>
      <c r="AD997" s="755"/>
      <c r="AE997" s="757"/>
      <c r="AF997" s="29"/>
      <c r="AH997" s="190" t="str">
        <f>IF(AG997&lt;&gt;"",VLOOKUP(AG997,MAGV!$B$6:$G$172,2,0),"")</f>
        <v/>
      </c>
      <c r="AI997" s="44" t="str">
        <f t="shared" si="19"/>
        <v/>
      </c>
    </row>
    <row r="998" spans="1:35" ht="12.65" customHeight="1" x14ac:dyDescent="0.25">
      <c r="A998" s="367"/>
      <c r="B998" s="102"/>
      <c r="C998" s="991"/>
      <c r="D998" s="78" t="str">
        <f>AG995&amp;".4"</f>
        <v>MC10.4</v>
      </c>
      <c r="E998" s="20"/>
      <c r="F998" s="21"/>
      <c r="G998" s="772"/>
      <c r="H998" s="775"/>
      <c r="I998" s="20"/>
      <c r="J998" s="22"/>
      <c r="K998" s="773"/>
      <c r="L998" s="23"/>
      <c r="M998" s="20"/>
      <c r="N998" s="22"/>
      <c r="O998" s="772"/>
      <c r="P998" s="23"/>
      <c r="Q998" s="20"/>
      <c r="R998" s="24"/>
      <c r="S998" s="772"/>
      <c r="T998" s="23"/>
      <c r="U998" s="20"/>
      <c r="V998" s="24"/>
      <c r="W998" s="21"/>
      <c r="X998" s="23"/>
      <c r="Y998" s="20"/>
      <c r="Z998" s="756"/>
      <c r="AA998" s="827"/>
      <c r="AB998" s="777"/>
      <c r="AC998" s="20"/>
      <c r="AD998" s="24"/>
      <c r="AE998" s="21"/>
      <c r="AF998" s="29"/>
      <c r="AH998" s="190" t="str">
        <f>IF(AG998&lt;&gt;"",VLOOKUP(AG998,MAGV!$B$6:$G$172,2,0),"")</f>
        <v/>
      </c>
      <c r="AI998" s="44" t="str">
        <f t="shared" si="19"/>
        <v/>
      </c>
    </row>
    <row r="999" spans="1:35" ht="5.15" customHeight="1" x14ac:dyDescent="0.25">
      <c r="A999" s="367"/>
      <c r="B999" s="102"/>
      <c r="C999" s="994" t="s">
        <v>547</v>
      </c>
      <c r="D999" s="78" t="str">
        <f>AG995&amp;".5"</f>
        <v>MC10.5</v>
      </c>
      <c r="E999" s="25"/>
      <c r="F999" s="26"/>
      <c r="G999" s="26"/>
      <c r="H999" s="770"/>
      <c r="I999" s="25"/>
      <c r="J999" s="28"/>
      <c r="K999" s="770"/>
      <c r="L999" s="29"/>
      <c r="M999" s="25"/>
      <c r="N999" s="28"/>
      <c r="O999" s="26"/>
      <c r="P999" s="29"/>
      <c r="Q999" s="25"/>
      <c r="R999" s="27"/>
      <c r="S999" s="26"/>
      <c r="T999" s="29"/>
      <c r="U999" s="25"/>
      <c r="V999" s="27"/>
      <c r="W999" s="26"/>
      <c r="X999" s="29"/>
      <c r="Y999" s="25"/>
      <c r="Z999" s="33"/>
      <c r="AA999" s="778"/>
      <c r="AB999" s="779"/>
      <c r="AC999" s="25"/>
      <c r="AD999" s="27"/>
      <c r="AE999" s="26"/>
      <c r="AF999" s="29"/>
      <c r="AH999" s="190" t="str">
        <f>IF(AG999&lt;&gt;"",VLOOKUP(AG999,MAGV!$B$6:$G$172,2,0),"")</f>
        <v/>
      </c>
      <c r="AI999" s="44" t="str">
        <f t="shared" si="19"/>
        <v/>
      </c>
    </row>
    <row r="1000" spans="1:35" ht="5.15" customHeight="1" x14ac:dyDescent="0.25">
      <c r="A1000" s="369"/>
      <c r="B1000" s="103"/>
      <c r="C1000" s="995"/>
      <c r="D1000" s="78" t="str">
        <f>AG995&amp;".6"</f>
        <v>MC10.6</v>
      </c>
      <c r="E1000" s="40"/>
      <c r="F1000" s="350"/>
      <c r="G1000" s="350"/>
      <c r="H1000" s="785"/>
      <c r="I1000" s="40"/>
      <c r="J1000" s="42"/>
      <c r="K1000" s="785"/>
      <c r="L1000" s="349"/>
      <c r="M1000" s="40"/>
      <c r="N1000" s="42"/>
      <c r="O1000" s="350"/>
      <c r="P1000" s="349"/>
      <c r="Q1000" s="40"/>
      <c r="R1000" s="41"/>
      <c r="S1000" s="350"/>
      <c r="T1000" s="349"/>
      <c r="U1000" s="40"/>
      <c r="V1000" s="41"/>
      <c r="W1000" s="350"/>
      <c r="X1000" s="349"/>
      <c r="Y1000" s="40"/>
      <c r="Z1000" s="43"/>
      <c r="AA1000" s="787"/>
      <c r="AB1000" s="788"/>
      <c r="AC1000" s="40"/>
      <c r="AD1000" s="41"/>
      <c r="AE1000" s="350"/>
      <c r="AF1000" s="29"/>
      <c r="AH1000" s="190" t="str">
        <f>IF(AG1000&lt;&gt;"",VLOOKUP(AG1000,MAGV!$B$6:$G$172,2,0),"")</f>
        <v/>
      </c>
      <c r="AI1000" s="44" t="str">
        <f t="shared" si="19"/>
        <v/>
      </c>
    </row>
    <row r="1001" spans="1:35" ht="12.65" customHeight="1" x14ac:dyDescent="0.25">
      <c r="A1001" s="368">
        <v>33</v>
      </c>
      <c r="B1001" s="101" t="str">
        <f>IF(AG1001&lt;&gt;"",AH1001,"")</f>
        <v>Th.Trọng</v>
      </c>
      <c r="C1001" s="992" t="s">
        <v>0</v>
      </c>
      <c r="D1001" s="79" t="str">
        <f>AG1001&amp;".1"</f>
        <v>MC11.1</v>
      </c>
      <c r="E1001" s="15"/>
      <c r="F1001" s="16"/>
      <c r="G1001" s="16"/>
      <c r="H1001" s="18"/>
      <c r="I1001" s="15"/>
      <c r="J1001" s="18"/>
      <c r="K1001" s="780"/>
      <c r="L1001" s="19"/>
      <c r="M1001" s="15"/>
      <c r="N1001" s="18"/>
      <c r="O1001" s="16"/>
      <c r="P1001" s="19"/>
      <c r="Q1001" s="15"/>
      <c r="R1001" s="17"/>
      <c r="S1001" s="16"/>
      <c r="T1001" s="19"/>
      <c r="U1001" s="15"/>
      <c r="V1001" s="18"/>
      <c r="W1001" s="16"/>
      <c r="X1001" s="19"/>
      <c r="Y1001" s="15"/>
      <c r="Z1001" s="18"/>
      <c r="AA1001" s="16"/>
      <c r="AB1001" s="19"/>
      <c r="AC1001" s="15"/>
      <c r="AD1001" s="17"/>
      <c r="AE1001" s="16"/>
      <c r="AF1001" s="19"/>
      <c r="AG1001" s="189" t="s">
        <v>5558</v>
      </c>
      <c r="AH1001" s="190" t="str">
        <f>IF(AG1001&lt;&gt;"",VLOOKUP(AG1001,MAGV!$B$6:$G$172,2,0),"")</f>
        <v>Th.Trọng</v>
      </c>
      <c r="AI1001" s="44">
        <f t="shared" si="19"/>
        <v>0</v>
      </c>
    </row>
    <row r="1002" spans="1:35" ht="12" customHeight="1" x14ac:dyDescent="0.25">
      <c r="A1002" s="367"/>
      <c r="B1002" s="104">
        <f>SUM(F1001:F1006,J1001:J1006,N1001:N1006,R1001:R1006,V1001:V1006,Z1001:Z1006,AD1001:AD1006)</f>
        <v>0</v>
      </c>
      <c r="C1002" s="993"/>
      <c r="D1002" s="78" t="str">
        <f>AG1001&amp;".2"</f>
        <v>MC11.2</v>
      </c>
      <c r="E1002" s="771"/>
      <c r="F1002" s="22"/>
      <c r="G1002" s="772"/>
      <c r="H1002" s="23"/>
      <c r="I1002" s="20"/>
      <c r="J1002" s="22"/>
      <c r="K1002" s="773"/>
      <c r="L1002" s="23"/>
      <c r="M1002" s="20"/>
      <c r="N1002" s="22"/>
      <c r="O1002" s="772"/>
      <c r="P1002" s="23"/>
      <c r="Q1002" s="20"/>
      <c r="R1002" s="24"/>
      <c r="S1002" s="772"/>
      <c r="T1002" s="23"/>
      <c r="U1002" s="20"/>
      <c r="V1002" s="24"/>
      <c r="W1002" s="772"/>
      <c r="X1002" s="23"/>
      <c r="Y1002" s="20"/>
      <c r="Z1002" s="24"/>
      <c r="AA1002" s="21"/>
      <c r="AB1002" s="23"/>
      <c r="AC1002" s="20"/>
      <c r="AD1002" s="24"/>
      <c r="AE1002" s="21"/>
      <c r="AF1002" s="23"/>
      <c r="AH1002" s="190" t="str">
        <f>IF(AG1002&lt;&gt;"",VLOOKUP(AG1002,MAGV!$B$6:$G$172,2,0),"")</f>
        <v/>
      </c>
      <c r="AI1002" s="44" t="str">
        <f t="shared" si="19"/>
        <v/>
      </c>
    </row>
    <row r="1003" spans="1:35" ht="12.65" customHeight="1" x14ac:dyDescent="0.25">
      <c r="A1003" s="367"/>
      <c r="B1003" s="102"/>
      <c r="C1003" s="990" t="s">
        <v>1</v>
      </c>
      <c r="D1003" s="78" t="str">
        <f>AG1001&amp;".3"</f>
        <v>MC11.3</v>
      </c>
      <c r="E1003" s="753"/>
      <c r="F1003" s="757"/>
      <c r="G1003" s="757"/>
      <c r="H1003" s="774"/>
      <c r="I1003" s="753"/>
      <c r="J1003" s="755"/>
      <c r="K1003" s="774"/>
      <c r="L1003" s="758"/>
      <c r="M1003" s="753"/>
      <c r="N1003" s="754"/>
      <c r="O1003" s="757"/>
      <c r="P1003" s="758"/>
      <c r="Q1003" s="753"/>
      <c r="R1003" s="755"/>
      <c r="S1003" s="757"/>
      <c r="T1003" s="758"/>
      <c r="U1003" s="753"/>
      <c r="V1003" s="754"/>
      <c r="W1003" s="757"/>
      <c r="X1003" s="758"/>
      <c r="Y1003" s="753"/>
      <c r="Z1003" s="754"/>
      <c r="AA1003" s="757"/>
      <c r="AB1003" s="758"/>
      <c r="AC1003" s="753"/>
      <c r="AD1003" s="755"/>
      <c r="AE1003" s="757"/>
      <c r="AF1003" s="29"/>
      <c r="AH1003" s="190" t="str">
        <f>IF(AG1003&lt;&gt;"",VLOOKUP(AG1003,MAGV!$B$6:$G$172,2,0),"")</f>
        <v/>
      </c>
      <c r="AI1003" s="44" t="str">
        <f t="shared" si="19"/>
        <v/>
      </c>
    </row>
    <row r="1004" spans="1:35" ht="12.65" customHeight="1" x14ac:dyDescent="0.25">
      <c r="A1004" s="367"/>
      <c r="B1004" s="102"/>
      <c r="C1004" s="991"/>
      <c r="D1004" s="78" t="str">
        <f>AG1001&amp;".4"</f>
        <v>MC11.4</v>
      </c>
      <c r="E1004" s="20"/>
      <c r="F1004" s="21"/>
      <c r="G1004" s="772"/>
      <c r="H1004" s="775"/>
      <c r="I1004" s="20"/>
      <c r="J1004" s="22"/>
      <c r="K1004" s="773"/>
      <c r="L1004" s="23"/>
      <c r="M1004" s="20"/>
      <c r="N1004" s="22"/>
      <c r="O1004" s="772"/>
      <c r="P1004" s="23"/>
      <c r="Q1004" s="20"/>
      <c r="R1004" s="24"/>
      <c r="S1004" s="772"/>
      <c r="T1004" s="23"/>
      <c r="U1004" s="20"/>
      <c r="V1004" s="24"/>
      <c r="W1004" s="21"/>
      <c r="X1004" s="23"/>
      <c r="Y1004" s="20"/>
      <c r="Z1004" s="756"/>
      <c r="AA1004" s="827"/>
      <c r="AB1004" s="777"/>
      <c r="AC1004" s="20"/>
      <c r="AD1004" s="24"/>
      <c r="AE1004" s="21"/>
      <c r="AF1004" s="29"/>
      <c r="AH1004" s="190" t="str">
        <f>IF(AG1004&lt;&gt;"",VLOOKUP(AG1004,MAGV!$B$6:$G$172,2,0),"")</f>
        <v/>
      </c>
      <c r="AI1004" s="44" t="str">
        <f t="shared" si="19"/>
        <v/>
      </c>
    </row>
    <row r="1005" spans="1:35" ht="5.15" customHeight="1" x14ac:dyDescent="0.25">
      <c r="A1005" s="367"/>
      <c r="B1005" s="102"/>
      <c r="C1005" s="994" t="s">
        <v>547</v>
      </c>
      <c r="D1005" s="78" t="str">
        <f>AG1001&amp;".5"</f>
        <v>MC11.5</v>
      </c>
      <c r="E1005" s="25"/>
      <c r="F1005" s="26"/>
      <c r="G1005" s="26"/>
      <c r="H1005" s="770"/>
      <c r="I1005" s="25"/>
      <c r="J1005" s="28"/>
      <c r="K1005" s="770"/>
      <c r="L1005" s="29"/>
      <c r="M1005" s="25"/>
      <c r="N1005" s="28"/>
      <c r="O1005" s="26"/>
      <c r="P1005" s="29"/>
      <c r="Q1005" s="25"/>
      <c r="R1005" s="27"/>
      <c r="S1005" s="26"/>
      <c r="T1005" s="29"/>
      <c r="U1005" s="25"/>
      <c r="V1005" s="27"/>
      <c r="W1005" s="26"/>
      <c r="X1005" s="29"/>
      <c r="Y1005" s="25"/>
      <c r="Z1005" s="33"/>
      <c r="AA1005" s="778"/>
      <c r="AB1005" s="779"/>
      <c r="AC1005" s="25"/>
      <c r="AD1005" s="27"/>
      <c r="AE1005" s="26"/>
      <c r="AF1005" s="29"/>
      <c r="AH1005" s="190" t="str">
        <f>IF(AG1005&lt;&gt;"",VLOOKUP(AG1005,MAGV!$B$6:$G$172,2,0),"")</f>
        <v/>
      </c>
      <c r="AI1005" s="44" t="str">
        <f t="shared" si="19"/>
        <v/>
      </c>
    </row>
    <row r="1006" spans="1:35" ht="5.15" customHeight="1" x14ac:dyDescent="0.25">
      <c r="A1006" s="369"/>
      <c r="B1006" s="103"/>
      <c r="C1006" s="995"/>
      <c r="D1006" s="78" t="str">
        <f>AG1001&amp;".6"</f>
        <v>MC11.6</v>
      </c>
      <c r="E1006" s="40"/>
      <c r="F1006" s="350"/>
      <c r="G1006" s="350"/>
      <c r="H1006" s="785"/>
      <c r="I1006" s="40"/>
      <c r="J1006" s="42"/>
      <c r="K1006" s="785"/>
      <c r="L1006" s="349"/>
      <c r="M1006" s="40"/>
      <c r="N1006" s="42"/>
      <c r="O1006" s="350"/>
      <c r="P1006" s="349"/>
      <c r="Q1006" s="40"/>
      <c r="R1006" s="41"/>
      <c r="S1006" s="350"/>
      <c r="T1006" s="349"/>
      <c r="U1006" s="40"/>
      <c r="V1006" s="41"/>
      <c r="W1006" s="350"/>
      <c r="X1006" s="349"/>
      <c r="Y1006" s="40"/>
      <c r="Z1006" s="43"/>
      <c r="AA1006" s="787"/>
      <c r="AB1006" s="788"/>
      <c r="AC1006" s="40"/>
      <c r="AD1006" s="41"/>
      <c r="AE1006" s="350"/>
      <c r="AF1006" s="29"/>
      <c r="AH1006" s="190" t="str">
        <f>IF(AG1006&lt;&gt;"",VLOOKUP(AG1006,MAGV!$B$6:$G$172,2,0),"")</f>
        <v/>
      </c>
      <c r="AI1006" s="44" t="str">
        <f t="shared" si="19"/>
        <v/>
      </c>
    </row>
    <row r="1007" spans="1:35" ht="12.65" customHeight="1" x14ac:dyDescent="0.25">
      <c r="A1007" s="368">
        <v>33</v>
      </c>
      <c r="B1007" s="101" t="str">
        <f>IF(AG1007&lt;&gt;"",AH1007,"")</f>
        <v>Th.Tuấn</v>
      </c>
      <c r="C1007" s="992" t="s">
        <v>0</v>
      </c>
      <c r="D1007" s="79" t="str">
        <f>AG1007&amp;".1"</f>
        <v>MC12.1</v>
      </c>
      <c r="E1007" s="15"/>
      <c r="F1007" s="16"/>
      <c r="G1007" s="16"/>
      <c r="H1007" s="18"/>
      <c r="I1007" s="15"/>
      <c r="J1007" s="18"/>
      <c r="K1007" s="780"/>
      <c r="L1007" s="19"/>
      <c r="M1007" s="15"/>
      <c r="N1007" s="18"/>
      <c r="O1007" s="16"/>
      <c r="P1007" s="19"/>
      <c r="Q1007" s="15"/>
      <c r="R1007" s="17"/>
      <c r="S1007" s="16"/>
      <c r="T1007" s="19"/>
      <c r="U1007" s="15"/>
      <c r="V1007" s="18"/>
      <c r="W1007" s="16"/>
      <c r="X1007" s="19"/>
      <c r="Y1007" s="15"/>
      <c r="Z1007" s="18"/>
      <c r="AA1007" s="16"/>
      <c r="AB1007" s="19"/>
      <c r="AC1007" s="15"/>
      <c r="AD1007" s="17"/>
      <c r="AE1007" s="16"/>
      <c r="AF1007" s="19"/>
      <c r="AG1007" s="189" t="s">
        <v>5595</v>
      </c>
      <c r="AH1007" s="190" t="str">
        <f>IF(AG1007&lt;&gt;"",VLOOKUP(AG1007,MAGV!$B$6:$G$172,2,0),"")</f>
        <v>Th.Tuấn</v>
      </c>
      <c r="AI1007" s="44">
        <f t="shared" si="19"/>
        <v>0</v>
      </c>
    </row>
    <row r="1008" spans="1:35" ht="12" customHeight="1" x14ac:dyDescent="0.25">
      <c r="A1008" s="367"/>
      <c r="B1008" s="104">
        <f>SUM(F1007:F1012,J1007:J1012,N1007:N1012,R1007:R1012,V1007:V1012,Z1007:Z1012,AD1007:AD1012)</f>
        <v>0</v>
      </c>
      <c r="C1008" s="993"/>
      <c r="D1008" s="78" t="str">
        <f>AG1007&amp;".2"</f>
        <v>MC12.2</v>
      </c>
      <c r="E1008" s="771"/>
      <c r="F1008" s="22"/>
      <c r="G1008" s="21"/>
      <c r="H1008" s="23"/>
      <c r="I1008" s="20"/>
      <c r="J1008" s="22"/>
      <c r="K1008" s="775"/>
      <c r="L1008" s="23"/>
      <c r="M1008" s="20"/>
      <c r="N1008" s="22"/>
      <c r="O1008" s="21"/>
      <c r="P1008" s="23"/>
      <c r="Q1008" s="20"/>
      <c r="R1008" s="24"/>
      <c r="S1008" s="772"/>
      <c r="T1008" s="23"/>
      <c r="U1008" s="20"/>
      <c r="V1008" s="24"/>
      <c r="W1008" s="772"/>
      <c r="X1008" s="23"/>
      <c r="Y1008" s="20"/>
      <c r="Z1008" s="24"/>
      <c r="AA1008" s="21"/>
      <c r="AB1008" s="23"/>
      <c r="AC1008" s="20"/>
      <c r="AD1008" s="24"/>
      <c r="AE1008" s="21"/>
      <c r="AF1008" s="23"/>
      <c r="AH1008" s="190" t="str">
        <f>IF(AG1008&lt;&gt;"",VLOOKUP(AG1008,MAGV!$B$6:$G$172,2,0),"")</f>
        <v/>
      </c>
      <c r="AI1008" s="44" t="str">
        <f t="shared" si="19"/>
        <v/>
      </c>
    </row>
    <row r="1009" spans="1:35" ht="12.65" customHeight="1" x14ac:dyDescent="0.25">
      <c r="A1009" s="367"/>
      <c r="B1009" s="102"/>
      <c r="C1009" s="990" t="s">
        <v>1</v>
      </c>
      <c r="D1009" s="78" t="str">
        <f>AG1007&amp;".3"</f>
        <v>MC12.3</v>
      </c>
      <c r="E1009" s="753"/>
      <c r="F1009" s="757"/>
      <c r="G1009" s="757"/>
      <c r="H1009" s="774"/>
      <c r="I1009" s="753"/>
      <c r="J1009" s="755"/>
      <c r="K1009" s="774"/>
      <c r="L1009" s="758"/>
      <c r="M1009" s="753"/>
      <c r="N1009" s="754"/>
      <c r="O1009" s="757"/>
      <c r="P1009" s="758"/>
      <c r="Q1009" s="753"/>
      <c r="R1009" s="755"/>
      <c r="S1009" s="757"/>
      <c r="T1009" s="758"/>
      <c r="U1009" s="753"/>
      <c r="V1009" s="754"/>
      <c r="W1009" s="757"/>
      <c r="X1009" s="758"/>
      <c r="Y1009" s="753"/>
      <c r="Z1009" s="754"/>
      <c r="AA1009" s="757"/>
      <c r="AB1009" s="758"/>
      <c r="AC1009" s="753"/>
      <c r="AD1009" s="755"/>
      <c r="AE1009" s="757"/>
      <c r="AF1009" s="29"/>
      <c r="AH1009" s="190" t="str">
        <f>IF(AG1009&lt;&gt;"",VLOOKUP(AG1009,MAGV!$B$6:$G$172,2,0),"")</f>
        <v/>
      </c>
      <c r="AI1009" s="44" t="str">
        <f t="shared" si="19"/>
        <v/>
      </c>
    </row>
    <row r="1010" spans="1:35" ht="12.65" customHeight="1" x14ac:dyDescent="0.25">
      <c r="A1010" s="367"/>
      <c r="B1010" s="102"/>
      <c r="C1010" s="991"/>
      <c r="D1010" s="78" t="str">
        <f>AG1007&amp;".4"</f>
        <v>MC12.4</v>
      </c>
      <c r="E1010" s="20"/>
      <c r="F1010" s="21"/>
      <c r="G1010" s="772"/>
      <c r="H1010" s="775"/>
      <c r="I1010" s="20"/>
      <c r="J1010" s="22"/>
      <c r="K1010" s="773"/>
      <c r="L1010" s="23"/>
      <c r="M1010" s="20"/>
      <c r="N1010" s="22"/>
      <c r="O1010" s="772"/>
      <c r="P1010" s="23"/>
      <c r="Q1010" s="20"/>
      <c r="R1010" s="24"/>
      <c r="S1010" s="772"/>
      <c r="T1010" s="23"/>
      <c r="U1010" s="20"/>
      <c r="V1010" s="24"/>
      <c r="W1010" s="21"/>
      <c r="X1010" s="23"/>
      <c r="Y1010" s="20"/>
      <c r="Z1010" s="756"/>
      <c r="AA1010" s="827"/>
      <c r="AB1010" s="777"/>
      <c r="AC1010" s="20"/>
      <c r="AD1010" s="24"/>
      <c r="AE1010" s="21"/>
      <c r="AF1010" s="29"/>
      <c r="AH1010" s="190" t="str">
        <f>IF(AG1010&lt;&gt;"",VLOOKUP(AG1010,MAGV!$B$6:$G$172,2,0),"")</f>
        <v/>
      </c>
      <c r="AI1010" s="44" t="str">
        <f t="shared" si="19"/>
        <v/>
      </c>
    </row>
    <row r="1011" spans="1:35" ht="5.15" customHeight="1" x14ac:dyDescent="0.25">
      <c r="A1011" s="367"/>
      <c r="B1011" s="102"/>
      <c r="C1011" s="994" t="s">
        <v>547</v>
      </c>
      <c r="D1011" s="78" t="str">
        <f>AG1007&amp;".5"</f>
        <v>MC12.5</v>
      </c>
      <c r="E1011" s="25"/>
      <c r="F1011" s="26"/>
      <c r="G1011" s="26"/>
      <c r="H1011" s="770"/>
      <c r="I1011" s="25"/>
      <c r="J1011" s="28"/>
      <c r="K1011" s="770"/>
      <c r="L1011" s="29"/>
      <c r="M1011" s="25"/>
      <c r="N1011" s="28"/>
      <c r="O1011" s="26"/>
      <c r="P1011" s="29"/>
      <c r="Q1011" s="25"/>
      <c r="R1011" s="27"/>
      <c r="S1011" s="26"/>
      <c r="T1011" s="29"/>
      <c r="U1011" s="25"/>
      <c r="V1011" s="27"/>
      <c r="W1011" s="26"/>
      <c r="X1011" s="29"/>
      <c r="Y1011" s="25"/>
      <c r="Z1011" s="33"/>
      <c r="AA1011" s="778"/>
      <c r="AB1011" s="779"/>
      <c r="AC1011" s="25"/>
      <c r="AD1011" s="27"/>
      <c r="AE1011" s="26"/>
      <c r="AF1011" s="29"/>
      <c r="AH1011" s="190" t="str">
        <f>IF(AG1011&lt;&gt;"",VLOOKUP(AG1011,MAGV!$B$6:$G$172,2,0),"")</f>
        <v/>
      </c>
      <c r="AI1011" s="44" t="str">
        <f t="shared" si="19"/>
        <v/>
      </c>
    </row>
    <row r="1012" spans="1:35" ht="5.15" customHeight="1" x14ac:dyDescent="0.25">
      <c r="A1012" s="369"/>
      <c r="B1012" s="103"/>
      <c r="C1012" s="995"/>
      <c r="D1012" s="78" t="str">
        <f>AG1007&amp;".6"</f>
        <v>MC12.6</v>
      </c>
      <c r="E1012" s="40"/>
      <c r="F1012" s="350"/>
      <c r="G1012" s="350"/>
      <c r="H1012" s="785"/>
      <c r="I1012" s="40"/>
      <c r="J1012" s="42"/>
      <c r="K1012" s="785"/>
      <c r="L1012" s="349"/>
      <c r="M1012" s="40"/>
      <c r="N1012" s="42"/>
      <c r="O1012" s="350"/>
      <c r="P1012" s="349"/>
      <c r="Q1012" s="40"/>
      <c r="R1012" s="41"/>
      <c r="S1012" s="350"/>
      <c r="T1012" s="349"/>
      <c r="U1012" s="40"/>
      <c r="V1012" s="41"/>
      <c r="W1012" s="350"/>
      <c r="X1012" s="349"/>
      <c r="Y1012" s="40"/>
      <c r="Z1012" s="43"/>
      <c r="AA1012" s="787"/>
      <c r="AB1012" s="788"/>
      <c r="AC1012" s="40"/>
      <c r="AD1012" s="41"/>
      <c r="AE1012" s="350"/>
      <c r="AF1012" s="29"/>
      <c r="AH1012" s="190" t="str">
        <f>IF(AG1012&lt;&gt;"",VLOOKUP(AG1012,MAGV!$B$6:$G$172,2,0),"")</f>
        <v/>
      </c>
      <c r="AI1012" s="44" t="str">
        <f t="shared" ref="AI1012:AI1099" si="20">IF(AG1012&lt;&gt;"",B1013,"")</f>
        <v/>
      </c>
    </row>
    <row r="1013" spans="1:35" ht="12.65" customHeight="1" x14ac:dyDescent="0.25">
      <c r="A1013" s="368">
        <v>33</v>
      </c>
      <c r="B1013" s="101" t="str">
        <f>IF(AG1013&lt;&gt;"",AH1013,"")</f>
        <v>Th.Trí</v>
      </c>
      <c r="C1013" s="992" t="s">
        <v>0</v>
      </c>
      <c r="D1013" s="79" t="str">
        <f>AG1013&amp;".1"</f>
        <v>MC13.1</v>
      </c>
      <c r="E1013" s="15"/>
      <c r="F1013" s="16"/>
      <c r="G1013" s="16"/>
      <c r="H1013" s="18"/>
      <c r="I1013" s="15"/>
      <c r="J1013" s="18"/>
      <c r="K1013" s="780"/>
      <c r="L1013" s="19"/>
      <c r="M1013" s="15"/>
      <c r="N1013" s="18"/>
      <c r="O1013" s="16"/>
      <c r="P1013" s="19"/>
      <c r="Q1013" s="15"/>
      <c r="R1013" s="17"/>
      <c r="S1013" s="16"/>
      <c r="T1013" s="19"/>
      <c r="U1013" s="15"/>
      <c r="V1013" s="18"/>
      <c r="W1013" s="16"/>
      <c r="X1013" s="19"/>
      <c r="Y1013" s="15"/>
      <c r="Z1013" s="18"/>
      <c r="AA1013" s="16"/>
      <c r="AB1013" s="19"/>
      <c r="AC1013" s="15"/>
      <c r="AD1013" s="17"/>
      <c r="AE1013" s="16"/>
      <c r="AF1013" s="19"/>
      <c r="AG1013" s="189" t="s">
        <v>5598</v>
      </c>
      <c r="AH1013" s="190" t="str">
        <f>IF(AG1013&lt;&gt;"",VLOOKUP(AG1013,MAGV!$B$6:$G$172,2,0),"")</f>
        <v>Th.Trí</v>
      </c>
      <c r="AI1013" s="44">
        <f t="shared" si="20"/>
        <v>0</v>
      </c>
    </row>
    <row r="1014" spans="1:35" ht="12" customHeight="1" x14ac:dyDescent="0.25">
      <c r="A1014" s="367"/>
      <c r="B1014" s="104">
        <f>SUM(F1013:F1018,J1013:J1018,N1013:N1018,R1013:R1018,V1013:V1018,Z1013:Z1018,AD1013:AD1018)</f>
        <v>0</v>
      </c>
      <c r="C1014" s="993"/>
      <c r="D1014" s="78" t="str">
        <f>AG1013&amp;".2"</f>
        <v>MC13.2</v>
      </c>
      <c r="E1014" s="771"/>
      <c r="F1014" s="22"/>
      <c r="G1014" s="21"/>
      <c r="H1014" s="23"/>
      <c r="I1014" s="20"/>
      <c r="J1014" s="22"/>
      <c r="K1014" s="775"/>
      <c r="L1014" s="23"/>
      <c r="M1014" s="20"/>
      <c r="N1014" s="22"/>
      <c r="O1014" s="21"/>
      <c r="P1014" s="23"/>
      <c r="Q1014" s="20"/>
      <c r="R1014" s="24"/>
      <c r="S1014" s="772"/>
      <c r="T1014" s="23"/>
      <c r="U1014" s="20"/>
      <c r="V1014" s="24"/>
      <c r="W1014" s="772"/>
      <c r="X1014" s="23"/>
      <c r="Y1014" s="20"/>
      <c r="Z1014" s="24"/>
      <c r="AA1014" s="21"/>
      <c r="AB1014" s="23"/>
      <c r="AC1014" s="20"/>
      <c r="AD1014" s="24"/>
      <c r="AE1014" s="21"/>
      <c r="AF1014" s="23"/>
      <c r="AH1014" s="190" t="str">
        <f>IF(AG1014&lt;&gt;"",VLOOKUP(AG1014,MAGV!$B$6:$G$172,2,0),"")</f>
        <v/>
      </c>
      <c r="AI1014" s="44" t="str">
        <f t="shared" si="20"/>
        <v/>
      </c>
    </row>
    <row r="1015" spans="1:35" ht="12.65" customHeight="1" x14ac:dyDescent="0.25">
      <c r="A1015" s="367"/>
      <c r="B1015" s="102"/>
      <c r="C1015" s="990" t="s">
        <v>1</v>
      </c>
      <c r="D1015" s="78" t="str">
        <f>AG1013&amp;".3"</f>
        <v>MC13.3</v>
      </c>
      <c r="E1015" s="753"/>
      <c r="F1015" s="757"/>
      <c r="G1015" s="757"/>
      <c r="H1015" s="774"/>
      <c r="I1015" s="753"/>
      <c r="J1015" s="755"/>
      <c r="K1015" s="774"/>
      <c r="L1015" s="758"/>
      <c r="M1015" s="753"/>
      <c r="N1015" s="754"/>
      <c r="O1015" s="757"/>
      <c r="P1015" s="758"/>
      <c r="Q1015" s="753"/>
      <c r="R1015" s="755"/>
      <c r="S1015" s="757"/>
      <c r="T1015" s="758"/>
      <c r="U1015" s="753"/>
      <c r="V1015" s="754"/>
      <c r="W1015" s="757"/>
      <c r="X1015" s="758"/>
      <c r="Y1015" s="753"/>
      <c r="Z1015" s="754"/>
      <c r="AA1015" s="757"/>
      <c r="AB1015" s="758"/>
      <c r="AC1015" s="753"/>
      <c r="AD1015" s="755"/>
      <c r="AE1015" s="757"/>
      <c r="AF1015" s="29"/>
      <c r="AH1015" s="190" t="str">
        <f>IF(AG1015&lt;&gt;"",VLOOKUP(AG1015,MAGV!$B$6:$G$172,2,0),"")</f>
        <v/>
      </c>
      <c r="AI1015" s="44" t="str">
        <f t="shared" si="20"/>
        <v/>
      </c>
    </row>
    <row r="1016" spans="1:35" ht="12.65" customHeight="1" x14ac:dyDescent="0.25">
      <c r="A1016" s="367"/>
      <c r="B1016" s="102"/>
      <c r="C1016" s="991"/>
      <c r="D1016" s="78" t="str">
        <f>AG1013&amp;".4"</f>
        <v>MC13.4</v>
      </c>
      <c r="E1016" s="20"/>
      <c r="F1016" s="21"/>
      <c r="G1016" s="772"/>
      <c r="H1016" s="775"/>
      <c r="I1016" s="20"/>
      <c r="J1016" s="22"/>
      <c r="K1016" s="773"/>
      <c r="L1016" s="23"/>
      <c r="M1016" s="20"/>
      <c r="N1016" s="22"/>
      <c r="O1016" s="772"/>
      <c r="P1016" s="23"/>
      <c r="Q1016" s="20"/>
      <c r="R1016" s="24"/>
      <c r="S1016" s="772"/>
      <c r="T1016" s="23"/>
      <c r="U1016" s="20"/>
      <c r="V1016" s="24"/>
      <c r="W1016" s="21"/>
      <c r="X1016" s="23"/>
      <c r="Y1016" s="20"/>
      <c r="Z1016" s="756"/>
      <c r="AA1016" s="827"/>
      <c r="AB1016" s="777"/>
      <c r="AC1016" s="20"/>
      <c r="AD1016" s="24"/>
      <c r="AE1016" s="21"/>
      <c r="AF1016" s="29"/>
      <c r="AH1016" s="190" t="str">
        <f>IF(AG1016&lt;&gt;"",VLOOKUP(AG1016,MAGV!$B$6:$G$172,2,0),"")</f>
        <v/>
      </c>
      <c r="AI1016" s="44" t="str">
        <f t="shared" si="20"/>
        <v/>
      </c>
    </row>
    <row r="1017" spans="1:35" ht="5.15" customHeight="1" x14ac:dyDescent="0.25">
      <c r="A1017" s="367"/>
      <c r="B1017" s="102"/>
      <c r="C1017" s="994" t="s">
        <v>547</v>
      </c>
      <c r="D1017" s="78" t="str">
        <f>AG1013&amp;".5"</f>
        <v>MC13.5</v>
      </c>
      <c r="E1017" s="25"/>
      <c r="F1017" s="26"/>
      <c r="G1017" s="26"/>
      <c r="H1017" s="770"/>
      <c r="I1017" s="25"/>
      <c r="J1017" s="28"/>
      <c r="K1017" s="770"/>
      <c r="L1017" s="29"/>
      <c r="M1017" s="25"/>
      <c r="N1017" s="28"/>
      <c r="O1017" s="26"/>
      <c r="P1017" s="29"/>
      <c r="Q1017" s="25"/>
      <c r="R1017" s="27"/>
      <c r="S1017" s="26"/>
      <c r="T1017" s="29"/>
      <c r="U1017" s="25"/>
      <c r="V1017" s="27"/>
      <c r="W1017" s="26"/>
      <c r="X1017" s="29"/>
      <c r="Y1017" s="25"/>
      <c r="Z1017" s="33"/>
      <c r="AA1017" s="778"/>
      <c r="AB1017" s="779"/>
      <c r="AC1017" s="25"/>
      <c r="AD1017" s="27"/>
      <c r="AE1017" s="26"/>
      <c r="AF1017" s="29"/>
      <c r="AH1017" s="190" t="str">
        <f>IF(AG1017&lt;&gt;"",VLOOKUP(AG1017,MAGV!$B$6:$G$172,2,0),"")</f>
        <v/>
      </c>
      <c r="AI1017" s="44" t="str">
        <f t="shared" si="20"/>
        <v/>
      </c>
    </row>
    <row r="1018" spans="1:35" ht="5.15" customHeight="1" x14ac:dyDescent="0.25">
      <c r="A1018" s="369"/>
      <c r="B1018" s="103"/>
      <c r="C1018" s="995"/>
      <c r="D1018" s="78" t="str">
        <f>AG1013&amp;".6"</f>
        <v>MC13.6</v>
      </c>
      <c r="E1018" s="40"/>
      <c r="F1018" s="350"/>
      <c r="G1018" s="350"/>
      <c r="H1018" s="785"/>
      <c r="I1018" s="40"/>
      <c r="J1018" s="42"/>
      <c r="K1018" s="785"/>
      <c r="L1018" s="349"/>
      <c r="M1018" s="40"/>
      <c r="N1018" s="42"/>
      <c r="O1018" s="350"/>
      <c r="P1018" s="349"/>
      <c r="Q1018" s="40"/>
      <c r="R1018" s="41"/>
      <c r="S1018" s="350"/>
      <c r="T1018" s="349"/>
      <c r="U1018" s="40"/>
      <c r="V1018" s="41"/>
      <c r="W1018" s="350"/>
      <c r="X1018" s="349"/>
      <c r="Y1018" s="40"/>
      <c r="Z1018" s="43"/>
      <c r="AA1018" s="787"/>
      <c r="AB1018" s="788"/>
      <c r="AC1018" s="40"/>
      <c r="AD1018" s="41"/>
      <c r="AE1018" s="350"/>
      <c r="AF1018" s="29"/>
      <c r="AH1018" s="190" t="str">
        <f>IF(AG1018&lt;&gt;"",VLOOKUP(AG1018,MAGV!$B$6:$G$172,2,0),"")</f>
        <v/>
      </c>
      <c r="AI1018" s="44" t="str">
        <f t="shared" si="20"/>
        <v/>
      </c>
    </row>
    <row r="1019" spans="1:35" ht="12.65" customHeight="1" x14ac:dyDescent="0.25">
      <c r="A1019" s="368">
        <v>33</v>
      </c>
      <c r="B1019" s="101" t="str">
        <f>IF(AG1019&lt;&gt;"",AH1019,"")</f>
        <v>Th.Thiên</v>
      </c>
      <c r="C1019" s="992" t="s">
        <v>0</v>
      </c>
      <c r="D1019" s="79" t="str">
        <f>AG1019&amp;".1"</f>
        <v>MC14.1</v>
      </c>
      <c r="E1019" s="15"/>
      <c r="F1019" s="16"/>
      <c r="G1019" s="16"/>
      <c r="H1019" s="18"/>
      <c r="I1019" s="15"/>
      <c r="J1019" s="18"/>
      <c r="K1019" s="780"/>
      <c r="L1019" s="19"/>
      <c r="M1019" s="15"/>
      <c r="N1019" s="18"/>
      <c r="O1019" s="16"/>
      <c r="P1019" s="19"/>
      <c r="Q1019" s="15"/>
      <c r="R1019" s="17"/>
      <c r="S1019" s="16"/>
      <c r="T1019" s="19"/>
      <c r="U1019" s="15"/>
      <c r="V1019" s="18"/>
      <c r="W1019" s="16"/>
      <c r="X1019" s="19"/>
      <c r="Y1019" s="15"/>
      <c r="Z1019" s="18"/>
      <c r="AA1019" s="16"/>
      <c r="AB1019" s="19"/>
      <c r="AC1019" s="15"/>
      <c r="AD1019" s="17"/>
      <c r="AE1019" s="16"/>
      <c r="AF1019" s="19"/>
      <c r="AG1019" s="189" t="s">
        <v>5602</v>
      </c>
      <c r="AH1019" s="190" t="str">
        <f>IF(AG1019&lt;&gt;"",VLOOKUP(AG1019,MAGV!$B$6:$G$172,2,0),"")</f>
        <v>Th.Thiên</v>
      </c>
      <c r="AI1019" s="44">
        <f t="shared" si="20"/>
        <v>0</v>
      </c>
    </row>
    <row r="1020" spans="1:35" ht="12" customHeight="1" x14ac:dyDescent="0.25">
      <c r="A1020" s="367"/>
      <c r="B1020" s="104">
        <f>SUM(F1019:F1024,J1019:J1024,N1019:N1024,R1019:R1024,V1019:V1024,Z1019:Z1024,AD1019:AD1024)</f>
        <v>0</v>
      </c>
      <c r="C1020" s="993"/>
      <c r="D1020" s="78" t="str">
        <f>AG1019&amp;".2"</f>
        <v>MC14.2</v>
      </c>
      <c r="E1020" s="771"/>
      <c r="F1020" s="22"/>
      <c r="G1020" s="21"/>
      <c r="H1020" s="23"/>
      <c r="I1020" s="20"/>
      <c r="J1020" s="22"/>
      <c r="K1020" s="775"/>
      <c r="L1020" s="23"/>
      <c r="M1020" s="20"/>
      <c r="N1020" s="22"/>
      <c r="O1020" s="21"/>
      <c r="P1020" s="23"/>
      <c r="Q1020" s="20"/>
      <c r="R1020" s="24"/>
      <c r="S1020" s="772"/>
      <c r="T1020" s="23"/>
      <c r="U1020" s="20"/>
      <c r="V1020" s="24"/>
      <c r="W1020" s="772"/>
      <c r="X1020" s="23"/>
      <c r="Y1020" s="20"/>
      <c r="Z1020" s="24"/>
      <c r="AA1020" s="21"/>
      <c r="AB1020" s="23"/>
      <c r="AC1020" s="20"/>
      <c r="AD1020" s="24"/>
      <c r="AE1020" s="21"/>
      <c r="AF1020" s="23"/>
      <c r="AH1020" s="190" t="str">
        <f>IF(AG1020&lt;&gt;"",VLOOKUP(AG1020,MAGV!$B$6:$G$172,2,0),"")</f>
        <v/>
      </c>
      <c r="AI1020" s="44" t="str">
        <f t="shared" si="20"/>
        <v/>
      </c>
    </row>
    <row r="1021" spans="1:35" ht="12.65" customHeight="1" x14ac:dyDescent="0.25">
      <c r="A1021" s="367"/>
      <c r="B1021" s="102"/>
      <c r="C1021" s="990" t="s">
        <v>1</v>
      </c>
      <c r="D1021" s="78" t="str">
        <f>AG1019&amp;".3"</f>
        <v>MC14.3</v>
      </c>
      <c r="E1021" s="753"/>
      <c r="F1021" s="757"/>
      <c r="G1021" s="757"/>
      <c r="H1021" s="774"/>
      <c r="I1021" s="753"/>
      <c r="J1021" s="755"/>
      <c r="K1021" s="774"/>
      <c r="L1021" s="758"/>
      <c r="M1021" s="753"/>
      <c r="N1021" s="754"/>
      <c r="O1021" s="757"/>
      <c r="P1021" s="758"/>
      <c r="Q1021" s="753"/>
      <c r="R1021" s="755"/>
      <c r="S1021" s="757"/>
      <c r="T1021" s="758"/>
      <c r="U1021" s="753"/>
      <c r="V1021" s="754"/>
      <c r="W1021" s="757"/>
      <c r="X1021" s="758"/>
      <c r="Y1021" s="753"/>
      <c r="Z1021" s="754"/>
      <c r="AA1021" s="757"/>
      <c r="AB1021" s="758"/>
      <c r="AC1021" s="753"/>
      <c r="AD1021" s="755"/>
      <c r="AE1021" s="757"/>
      <c r="AF1021" s="29"/>
      <c r="AH1021" s="190" t="str">
        <f>IF(AG1021&lt;&gt;"",VLOOKUP(AG1021,MAGV!$B$6:$G$172,2,0),"")</f>
        <v/>
      </c>
      <c r="AI1021" s="44" t="str">
        <f t="shared" si="20"/>
        <v/>
      </c>
    </row>
    <row r="1022" spans="1:35" ht="12.65" customHeight="1" x14ac:dyDescent="0.25">
      <c r="A1022" s="367"/>
      <c r="B1022" s="102"/>
      <c r="C1022" s="991"/>
      <c r="D1022" s="78" t="str">
        <f>AG1019&amp;".4"</f>
        <v>MC14.4</v>
      </c>
      <c r="E1022" s="20"/>
      <c r="F1022" s="21"/>
      <c r="G1022" s="772"/>
      <c r="H1022" s="775"/>
      <c r="I1022" s="20"/>
      <c r="J1022" s="22"/>
      <c r="K1022" s="773"/>
      <c r="L1022" s="23"/>
      <c r="M1022" s="20"/>
      <c r="N1022" s="22"/>
      <c r="O1022" s="772"/>
      <c r="P1022" s="23"/>
      <c r="Q1022" s="20"/>
      <c r="R1022" s="24"/>
      <c r="S1022" s="772"/>
      <c r="T1022" s="23"/>
      <c r="U1022" s="20"/>
      <c r="V1022" s="24"/>
      <c r="W1022" s="21"/>
      <c r="X1022" s="23"/>
      <c r="Y1022" s="20"/>
      <c r="Z1022" s="756"/>
      <c r="AA1022" s="827"/>
      <c r="AB1022" s="777"/>
      <c r="AC1022" s="20"/>
      <c r="AD1022" s="24"/>
      <c r="AE1022" s="21"/>
      <c r="AF1022" s="29"/>
      <c r="AH1022" s="190" t="str">
        <f>IF(AG1022&lt;&gt;"",VLOOKUP(AG1022,MAGV!$B$6:$G$172,2,0),"")</f>
        <v/>
      </c>
      <c r="AI1022" s="44" t="str">
        <f t="shared" si="20"/>
        <v/>
      </c>
    </row>
    <row r="1023" spans="1:35" ht="5.15" customHeight="1" x14ac:dyDescent="0.25">
      <c r="A1023" s="367"/>
      <c r="B1023" s="102"/>
      <c r="C1023" s="994" t="s">
        <v>547</v>
      </c>
      <c r="D1023" s="78" t="str">
        <f>AG1019&amp;".5"</f>
        <v>MC14.5</v>
      </c>
      <c r="E1023" s="25"/>
      <c r="F1023" s="26"/>
      <c r="G1023" s="26"/>
      <c r="H1023" s="770"/>
      <c r="I1023" s="25"/>
      <c r="J1023" s="28"/>
      <c r="K1023" s="770"/>
      <c r="L1023" s="29"/>
      <c r="M1023" s="25"/>
      <c r="N1023" s="28"/>
      <c r="O1023" s="26"/>
      <c r="P1023" s="29"/>
      <c r="Q1023" s="25"/>
      <c r="R1023" s="27"/>
      <c r="S1023" s="26"/>
      <c r="T1023" s="29"/>
      <c r="U1023" s="25"/>
      <c r="V1023" s="27"/>
      <c r="W1023" s="26"/>
      <c r="X1023" s="29"/>
      <c r="Y1023" s="25"/>
      <c r="Z1023" s="33"/>
      <c r="AA1023" s="778"/>
      <c r="AB1023" s="779"/>
      <c r="AC1023" s="25"/>
      <c r="AD1023" s="27"/>
      <c r="AE1023" s="26"/>
      <c r="AF1023" s="29"/>
      <c r="AH1023" s="190" t="str">
        <f>IF(AG1023&lt;&gt;"",VLOOKUP(AG1023,MAGV!$B$6:$G$172,2,0),"")</f>
        <v/>
      </c>
      <c r="AI1023" s="44" t="str">
        <f t="shared" si="20"/>
        <v/>
      </c>
    </row>
    <row r="1024" spans="1:35" ht="5.15" customHeight="1" x14ac:dyDescent="0.25">
      <c r="A1024" s="369"/>
      <c r="B1024" s="103"/>
      <c r="C1024" s="995"/>
      <c r="D1024" s="78" t="str">
        <f>AG1019&amp;".6"</f>
        <v>MC14.6</v>
      </c>
      <c r="E1024" s="40"/>
      <c r="F1024" s="350"/>
      <c r="G1024" s="350"/>
      <c r="H1024" s="785"/>
      <c r="I1024" s="40"/>
      <c r="J1024" s="42"/>
      <c r="K1024" s="785"/>
      <c r="L1024" s="349"/>
      <c r="M1024" s="40"/>
      <c r="N1024" s="42"/>
      <c r="O1024" s="350"/>
      <c r="P1024" s="349"/>
      <c r="Q1024" s="40"/>
      <c r="R1024" s="41"/>
      <c r="S1024" s="350"/>
      <c r="T1024" s="349"/>
      <c r="U1024" s="40"/>
      <c r="V1024" s="41"/>
      <c r="W1024" s="350"/>
      <c r="X1024" s="349"/>
      <c r="Y1024" s="40"/>
      <c r="Z1024" s="43"/>
      <c r="AA1024" s="787"/>
      <c r="AB1024" s="788"/>
      <c r="AC1024" s="40"/>
      <c r="AD1024" s="41"/>
      <c r="AE1024" s="350"/>
      <c r="AF1024" s="29"/>
      <c r="AH1024" s="190" t="str">
        <f>IF(AG1024&lt;&gt;"",VLOOKUP(AG1024,MAGV!$B$6:$G$172,2,0),"")</f>
        <v/>
      </c>
      <c r="AI1024" s="44" t="str">
        <f t="shared" si="20"/>
        <v/>
      </c>
    </row>
    <row r="1025" spans="1:35" ht="12.65" customHeight="1" x14ac:dyDescent="0.25">
      <c r="A1025" s="368">
        <v>33</v>
      </c>
      <c r="B1025" s="101" t="str">
        <f>IF(AG1025&lt;&gt;"",AH1025,"")</f>
        <v>C.Trân</v>
      </c>
      <c r="C1025" s="992" t="s">
        <v>0</v>
      </c>
      <c r="D1025" s="79" t="str">
        <f>AG1025&amp;".1"</f>
        <v>MC15.1</v>
      </c>
      <c r="E1025" s="15"/>
      <c r="F1025" s="16"/>
      <c r="G1025" s="16"/>
      <c r="H1025" s="18"/>
      <c r="I1025" s="15"/>
      <c r="J1025" s="18"/>
      <c r="K1025" s="780"/>
      <c r="L1025" s="19"/>
      <c r="M1025" s="15"/>
      <c r="N1025" s="18"/>
      <c r="O1025" s="16"/>
      <c r="P1025" s="19"/>
      <c r="Q1025" s="15"/>
      <c r="R1025" s="17"/>
      <c r="S1025" s="16"/>
      <c r="T1025" s="19"/>
      <c r="U1025" s="15" t="s">
        <v>4661</v>
      </c>
      <c r="V1025" s="18">
        <v>5</v>
      </c>
      <c r="W1025" s="16"/>
      <c r="X1025" s="19"/>
      <c r="Y1025" s="15" t="s">
        <v>4661</v>
      </c>
      <c r="Z1025" s="18">
        <v>5</v>
      </c>
      <c r="AA1025" s="16"/>
      <c r="AB1025" s="19"/>
      <c r="AC1025" s="15"/>
      <c r="AD1025" s="17"/>
      <c r="AE1025" s="16"/>
      <c r="AF1025" s="19"/>
      <c r="AG1025" s="189" t="s">
        <v>5606</v>
      </c>
      <c r="AH1025" s="190" t="str">
        <f>IF(AG1025&lt;&gt;"",VLOOKUP(AG1025,MAGV!$B$6:$G$172,2,0),"")</f>
        <v>C.Trân</v>
      </c>
      <c r="AI1025" s="44">
        <f t="shared" si="20"/>
        <v>25</v>
      </c>
    </row>
    <row r="1026" spans="1:35" ht="12" customHeight="1" x14ac:dyDescent="0.25">
      <c r="A1026" s="367"/>
      <c r="B1026" s="104">
        <f>SUM(F1025:F1030,J1025:J1030,N1025:N1030,R1025:R1030,V1025:V1030,Z1025:Z1030,AD1025:AD1030)</f>
        <v>25</v>
      </c>
      <c r="C1026" s="993"/>
      <c r="D1026" s="78" t="str">
        <f>AG1025&amp;".2"</f>
        <v>MC15.2</v>
      </c>
      <c r="E1026" s="771"/>
      <c r="F1026" s="22"/>
      <c r="G1026" s="772"/>
      <c r="H1026" s="23"/>
      <c r="I1026" s="20"/>
      <c r="J1026" s="22"/>
      <c r="K1026" s="773"/>
      <c r="L1026" s="23"/>
      <c r="M1026" s="20"/>
      <c r="N1026" s="22"/>
      <c r="O1026" s="772"/>
      <c r="P1026" s="23"/>
      <c r="Q1026" s="20"/>
      <c r="R1026" s="24"/>
      <c r="S1026" s="772"/>
      <c r="T1026" s="23"/>
      <c r="U1026" s="20"/>
      <c r="V1026" s="24"/>
      <c r="W1026" s="545" t="s">
        <v>10198</v>
      </c>
      <c r="X1026" s="23"/>
      <c r="Y1026" s="20"/>
      <c r="Z1026" s="24"/>
      <c r="AA1026" s="545" t="s">
        <v>10198</v>
      </c>
      <c r="AB1026" s="23"/>
      <c r="AC1026" s="20"/>
      <c r="AD1026" s="24"/>
      <c r="AE1026" s="21"/>
      <c r="AF1026" s="23"/>
      <c r="AH1026" s="190" t="str">
        <f>IF(AG1026&lt;&gt;"",VLOOKUP(AG1026,MAGV!$B$6:$G$172,2,0),"")</f>
        <v/>
      </c>
      <c r="AI1026" s="44" t="str">
        <f t="shared" si="20"/>
        <v/>
      </c>
    </row>
    <row r="1027" spans="1:35" ht="12.65" customHeight="1" x14ac:dyDescent="0.25">
      <c r="A1027" s="367"/>
      <c r="B1027" s="102"/>
      <c r="C1027" s="990" t="s">
        <v>1</v>
      </c>
      <c r="D1027" s="78" t="str">
        <f>AG1025&amp;".3"</f>
        <v>MC15.3</v>
      </c>
      <c r="E1027" s="753"/>
      <c r="F1027" s="757"/>
      <c r="G1027" s="757"/>
      <c r="H1027" s="774"/>
      <c r="I1027" s="753"/>
      <c r="J1027" s="755"/>
      <c r="K1027" s="774"/>
      <c r="L1027" s="758"/>
      <c r="M1027" s="753" t="s">
        <v>4661</v>
      </c>
      <c r="N1027" s="754">
        <v>5</v>
      </c>
      <c r="O1027" s="757"/>
      <c r="P1027" s="758"/>
      <c r="Q1027" s="753" t="s">
        <v>4661</v>
      </c>
      <c r="R1027" s="755">
        <v>5</v>
      </c>
      <c r="S1027" s="757"/>
      <c r="T1027" s="758"/>
      <c r="U1027" s="753" t="s">
        <v>4661</v>
      </c>
      <c r="V1027" s="754">
        <v>5</v>
      </c>
      <c r="W1027" s="757"/>
      <c r="X1027" s="758"/>
      <c r="Y1027" s="753"/>
      <c r="Z1027" s="754"/>
      <c r="AA1027" s="757"/>
      <c r="AB1027" s="758"/>
      <c r="AC1027" s="753"/>
      <c r="AD1027" s="755"/>
      <c r="AE1027" s="757"/>
      <c r="AF1027" s="29"/>
      <c r="AH1027" s="190" t="str">
        <f>IF(AG1027&lt;&gt;"",VLOOKUP(AG1027,MAGV!$B$6:$G$172,2,0),"")</f>
        <v/>
      </c>
      <c r="AI1027" s="44" t="str">
        <f t="shared" si="20"/>
        <v/>
      </c>
    </row>
    <row r="1028" spans="1:35" ht="12.65" customHeight="1" x14ac:dyDescent="0.25">
      <c r="A1028" s="367"/>
      <c r="B1028" s="102"/>
      <c r="C1028" s="991"/>
      <c r="D1028" s="78" t="str">
        <f>AG1025&amp;".4"</f>
        <v>MC15.4</v>
      </c>
      <c r="E1028" s="20"/>
      <c r="F1028" s="21"/>
      <c r="G1028" s="772"/>
      <c r="H1028" s="775"/>
      <c r="I1028" s="20"/>
      <c r="J1028" s="22"/>
      <c r="K1028" s="773"/>
      <c r="L1028" s="23"/>
      <c r="M1028" s="20"/>
      <c r="N1028" s="22"/>
      <c r="O1028" s="772" t="s">
        <v>8374</v>
      </c>
      <c r="P1028" s="23"/>
      <c r="Q1028" s="20"/>
      <c r="R1028" s="24"/>
      <c r="S1028" s="772" t="s">
        <v>8374</v>
      </c>
      <c r="T1028" s="23"/>
      <c r="U1028" s="20"/>
      <c r="V1028" s="24"/>
      <c r="W1028" s="772" t="s">
        <v>8374</v>
      </c>
      <c r="X1028" s="23"/>
      <c r="Y1028" s="20"/>
      <c r="Z1028" s="756"/>
      <c r="AA1028" s="827"/>
      <c r="AB1028" s="777"/>
      <c r="AC1028" s="20"/>
      <c r="AD1028" s="24"/>
      <c r="AE1028" s="21"/>
      <c r="AF1028" s="29"/>
      <c r="AH1028" s="190" t="str">
        <f>IF(AG1028&lt;&gt;"",VLOOKUP(AG1028,MAGV!$B$6:$G$172,2,0),"")</f>
        <v/>
      </c>
      <c r="AI1028" s="44" t="str">
        <f t="shared" si="20"/>
        <v/>
      </c>
    </row>
    <row r="1029" spans="1:35" ht="5.15" customHeight="1" x14ac:dyDescent="0.25">
      <c r="A1029" s="367"/>
      <c r="B1029" s="102"/>
      <c r="C1029" s="994" t="s">
        <v>547</v>
      </c>
      <c r="D1029" s="78" t="str">
        <f>AG1025&amp;".5"</f>
        <v>MC15.5</v>
      </c>
      <c r="E1029" s="25"/>
      <c r="F1029" s="26"/>
      <c r="G1029" s="26"/>
      <c r="H1029" s="770"/>
      <c r="I1029" s="25"/>
      <c r="J1029" s="28"/>
      <c r="K1029" s="770"/>
      <c r="L1029" s="29"/>
      <c r="M1029" s="25"/>
      <c r="N1029" s="28"/>
      <c r="O1029" s="26"/>
      <c r="P1029" s="29"/>
      <c r="Q1029" s="25"/>
      <c r="R1029" s="27"/>
      <c r="S1029" s="26"/>
      <c r="T1029" s="29"/>
      <c r="U1029" s="25"/>
      <c r="V1029" s="27"/>
      <c r="W1029" s="26"/>
      <c r="X1029" s="29"/>
      <c r="Y1029" s="25"/>
      <c r="Z1029" s="33"/>
      <c r="AA1029" s="778"/>
      <c r="AB1029" s="779"/>
      <c r="AC1029" s="25"/>
      <c r="AD1029" s="27"/>
      <c r="AE1029" s="26"/>
      <c r="AF1029" s="29"/>
      <c r="AH1029" s="190" t="str">
        <f>IF(AG1029&lt;&gt;"",VLOOKUP(AG1029,MAGV!$B$6:$G$172,2,0),"")</f>
        <v/>
      </c>
      <c r="AI1029" s="44" t="str">
        <f t="shared" si="20"/>
        <v/>
      </c>
    </row>
    <row r="1030" spans="1:35" ht="5.15" customHeight="1" x14ac:dyDescent="0.25">
      <c r="A1030" s="369"/>
      <c r="B1030" s="103"/>
      <c r="C1030" s="995"/>
      <c r="D1030" s="78" t="str">
        <f>AG1025&amp;".6"</f>
        <v>MC15.6</v>
      </c>
      <c r="E1030" s="40"/>
      <c r="F1030" s="350"/>
      <c r="G1030" s="350"/>
      <c r="H1030" s="785"/>
      <c r="I1030" s="40"/>
      <c r="J1030" s="42"/>
      <c r="K1030" s="785"/>
      <c r="L1030" s="349"/>
      <c r="M1030" s="40"/>
      <c r="N1030" s="42"/>
      <c r="O1030" s="350"/>
      <c r="P1030" s="349"/>
      <c r="Q1030" s="40"/>
      <c r="R1030" s="41"/>
      <c r="S1030" s="350"/>
      <c r="T1030" s="349"/>
      <c r="U1030" s="40"/>
      <c r="V1030" s="41"/>
      <c r="W1030" s="350"/>
      <c r="X1030" s="349"/>
      <c r="Y1030" s="40"/>
      <c r="Z1030" s="43"/>
      <c r="AA1030" s="787"/>
      <c r="AB1030" s="788"/>
      <c r="AC1030" s="40"/>
      <c r="AD1030" s="41"/>
      <c r="AE1030" s="350"/>
      <c r="AF1030" s="29"/>
      <c r="AH1030" s="190" t="str">
        <f>IF(AG1030&lt;&gt;"",VLOOKUP(AG1030,MAGV!$B$6:$G$172,2,0),"")</f>
        <v/>
      </c>
      <c r="AI1030" s="44" t="str">
        <f t="shared" si="20"/>
        <v/>
      </c>
    </row>
    <row r="1031" spans="1:35" ht="12.65" customHeight="1" x14ac:dyDescent="0.25">
      <c r="A1031" s="368">
        <v>33</v>
      </c>
      <c r="B1031" s="101" t="str">
        <f>IF(AG1031&lt;&gt;"",AH1031,"")</f>
        <v>C.Dung</v>
      </c>
      <c r="C1031" s="992" t="s">
        <v>0</v>
      </c>
      <c r="D1031" s="79" t="str">
        <f>AG1031&amp;".1"</f>
        <v>MC16.1</v>
      </c>
      <c r="E1031" s="15"/>
      <c r="F1031" s="16"/>
      <c r="G1031" s="16"/>
      <c r="H1031" s="18"/>
      <c r="I1031" s="15"/>
      <c r="J1031" s="18"/>
      <c r="K1031" s="780"/>
      <c r="L1031" s="19"/>
      <c r="M1031" s="15"/>
      <c r="N1031" s="18"/>
      <c r="O1031" s="16"/>
      <c r="P1031" s="19"/>
      <c r="Q1031" s="15"/>
      <c r="R1031" s="17"/>
      <c r="S1031" s="16"/>
      <c r="T1031" s="19"/>
      <c r="U1031" s="15"/>
      <c r="V1031" s="18"/>
      <c r="W1031" s="16"/>
      <c r="X1031" s="19"/>
      <c r="Y1031" s="15"/>
      <c r="Z1031" s="18"/>
      <c r="AA1031" s="16"/>
      <c r="AB1031" s="19"/>
      <c r="AC1031" s="15"/>
      <c r="AD1031" s="17"/>
      <c r="AE1031" s="16"/>
      <c r="AF1031" s="19"/>
      <c r="AG1031" s="189" t="s">
        <v>5555</v>
      </c>
      <c r="AH1031" s="190" t="str">
        <f>IF(AG1031&lt;&gt;"",VLOOKUP(AG1031,MAGV!$B$6:$G$172,2,0),"")</f>
        <v>C.Dung</v>
      </c>
      <c r="AI1031" s="44">
        <f t="shared" si="20"/>
        <v>0</v>
      </c>
    </row>
    <row r="1032" spans="1:35" ht="12" customHeight="1" x14ac:dyDescent="0.25">
      <c r="A1032" s="367"/>
      <c r="B1032" s="104">
        <f>SUM(F1031:F1036,J1031:J1036,N1031:N1036,R1031:R1036,V1031:V1036,Z1031:Z1036,AD1031:AD1036)</f>
        <v>0</v>
      </c>
      <c r="C1032" s="993"/>
      <c r="D1032" s="78" t="str">
        <f>AG1031&amp;".2"</f>
        <v>MC16.2</v>
      </c>
      <c r="E1032" s="771"/>
      <c r="F1032" s="22"/>
      <c r="G1032" s="772"/>
      <c r="H1032" s="23"/>
      <c r="I1032" s="20"/>
      <c r="J1032" s="22"/>
      <c r="K1032" s="773"/>
      <c r="L1032" s="23"/>
      <c r="M1032" s="20"/>
      <c r="N1032" s="22"/>
      <c r="O1032" s="772"/>
      <c r="P1032" s="23"/>
      <c r="Q1032" s="20"/>
      <c r="R1032" s="24"/>
      <c r="S1032" s="772"/>
      <c r="T1032" s="23"/>
      <c r="U1032" s="20"/>
      <c r="V1032" s="24"/>
      <c r="W1032" s="772"/>
      <c r="X1032" s="23"/>
      <c r="Y1032" s="20"/>
      <c r="Z1032" s="24"/>
      <c r="AA1032" s="772"/>
      <c r="AB1032" s="23"/>
      <c r="AC1032" s="20"/>
      <c r="AD1032" s="24"/>
      <c r="AE1032" s="21"/>
      <c r="AF1032" s="23"/>
      <c r="AH1032" s="190" t="str">
        <f>IF(AG1032&lt;&gt;"",VLOOKUP(AG1032,MAGV!$B$6:$G$172,2,0),"")</f>
        <v/>
      </c>
      <c r="AI1032" s="44" t="str">
        <f t="shared" si="20"/>
        <v/>
      </c>
    </row>
    <row r="1033" spans="1:35" ht="12.65" customHeight="1" x14ac:dyDescent="0.25">
      <c r="A1033" s="367"/>
      <c r="B1033" s="102"/>
      <c r="C1033" s="990" t="s">
        <v>1</v>
      </c>
      <c r="D1033" s="78" t="str">
        <f>AG1031&amp;".3"</f>
        <v>MC16.3</v>
      </c>
      <c r="E1033" s="753"/>
      <c r="F1033" s="757"/>
      <c r="G1033" s="757"/>
      <c r="H1033" s="774"/>
      <c r="I1033" s="753"/>
      <c r="J1033" s="755"/>
      <c r="K1033" s="774"/>
      <c r="L1033" s="758"/>
      <c r="M1033" s="753"/>
      <c r="N1033" s="754"/>
      <c r="O1033" s="757"/>
      <c r="P1033" s="758"/>
      <c r="Q1033" s="753"/>
      <c r="R1033" s="755"/>
      <c r="S1033" s="757"/>
      <c r="T1033" s="758"/>
      <c r="U1033" s="753"/>
      <c r="V1033" s="754"/>
      <c r="W1033" s="757"/>
      <c r="X1033" s="758"/>
      <c r="Y1033" s="753"/>
      <c r="Z1033" s="754"/>
      <c r="AA1033" s="757"/>
      <c r="AB1033" s="758"/>
      <c r="AC1033" s="753"/>
      <c r="AD1033" s="755"/>
      <c r="AE1033" s="757"/>
      <c r="AF1033" s="29"/>
      <c r="AH1033" s="190" t="str">
        <f>IF(AG1033&lt;&gt;"",VLOOKUP(AG1033,MAGV!$B$6:$G$172,2,0),"")</f>
        <v/>
      </c>
      <c r="AI1033" s="44" t="str">
        <f t="shared" si="20"/>
        <v/>
      </c>
    </row>
    <row r="1034" spans="1:35" ht="12.65" customHeight="1" x14ac:dyDescent="0.25">
      <c r="A1034" s="367"/>
      <c r="B1034" s="102"/>
      <c r="C1034" s="991"/>
      <c r="D1034" s="78" t="str">
        <f>AG1031&amp;".4"</f>
        <v>MC16.4</v>
      </c>
      <c r="E1034" s="20"/>
      <c r="F1034" s="21"/>
      <c r="G1034" s="772"/>
      <c r="H1034" s="775"/>
      <c r="I1034" s="20"/>
      <c r="J1034" s="22"/>
      <c r="K1034" s="773"/>
      <c r="L1034" s="23"/>
      <c r="M1034" s="20"/>
      <c r="N1034" s="22"/>
      <c r="O1034" s="772"/>
      <c r="P1034" s="23"/>
      <c r="Q1034" s="20"/>
      <c r="R1034" s="24"/>
      <c r="S1034" s="772"/>
      <c r="T1034" s="23"/>
      <c r="U1034" s="20"/>
      <c r="V1034" s="24"/>
      <c r="W1034" s="21"/>
      <c r="X1034" s="23"/>
      <c r="Y1034" s="20"/>
      <c r="Z1034" s="756"/>
      <c r="AA1034" s="827"/>
      <c r="AB1034" s="777"/>
      <c r="AC1034" s="20"/>
      <c r="AD1034" s="24"/>
      <c r="AE1034" s="21"/>
      <c r="AF1034" s="29"/>
      <c r="AH1034" s="190" t="str">
        <f>IF(AG1034&lt;&gt;"",VLOOKUP(AG1034,MAGV!$B$6:$G$172,2,0),"")</f>
        <v/>
      </c>
      <c r="AI1034" s="44" t="str">
        <f t="shared" si="20"/>
        <v/>
      </c>
    </row>
    <row r="1035" spans="1:35" ht="5.15" customHeight="1" x14ac:dyDescent="0.25">
      <c r="A1035" s="367"/>
      <c r="B1035" s="102"/>
      <c r="C1035" s="994" t="s">
        <v>547</v>
      </c>
      <c r="D1035" s="78" t="str">
        <f>AG1031&amp;".5"</f>
        <v>MC16.5</v>
      </c>
      <c r="E1035" s="25"/>
      <c r="F1035" s="26"/>
      <c r="G1035" s="26"/>
      <c r="H1035" s="770"/>
      <c r="I1035" s="25"/>
      <c r="J1035" s="28"/>
      <c r="K1035" s="770"/>
      <c r="L1035" s="29"/>
      <c r="M1035" s="25"/>
      <c r="N1035" s="28"/>
      <c r="O1035" s="26"/>
      <c r="P1035" s="29"/>
      <c r="Q1035" s="25"/>
      <c r="R1035" s="27"/>
      <c r="S1035" s="26"/>
      <c r="T1035" s="29"/>
      <c r="U1035" s="25"/>
      <c r="V1035" s="27"/>
      <c r="W1035" s="26"/>
      <c r="X1035" s="29"/>
      <c r="Y1035" s="25"/>
      <c r="Z1035" s="33"/>
      <c r="AA1035" s="778"/>
      <c r="AB1035" s="779"/>
      <c r="AC1035" s="25"/>
      <c r="AD1035" s="27"/>
      <c r="AE1035" s="26"/>
      <c r="AF1035" s="29"/>
      <c r="AH1035" s="190" t="str">
        <f>IF(AG1035&lt;&gt;"",VLOOKUP(AG1035,MAGV!$B$6:$G$172,2,0),"")</f>
        <v/>
      </c>
      <c r="AI1035" s="44" t="str">
        <f t="shared" si="20"/>
        <v/>
      </c>
    </row>
    <row r="1036" spans="1:35" ht="5.15" customHeight="1" x14ac:dyDescent="0.25">
      <c r="A1036" s="369"/>
      <c r="B1036" s="103"/>
      <c r="C1036" s="995"/>
      <c r="D1036" s="78" t="str">
        <f>AG1031&amp;".6"</f>
        <v>MC16.6</v>
      </c>
      <c r="E1036" s="40"/>
      <c r="F1036" s="350"/>
      <c r="G1036" s="350"/>
      <c r="H1036" s="785"/>
      <c r="I1036" s="40"/>
      <c r="J1036" s="42"/>
      <c r="K1036" s="785"/>
      <c r="L1036" s="349"/>
      <c r="M1036" s="40"/>
      <c r="N1036" s="42"/>
      <c r="O1036" s="350"/>
      <c r="P1036" s="349"/>
      <c r="Q1036" s="40"/>
      <c r="R1036" s="41"/>
      <c r="S1036" s="350"/>
      <c r="T1036" s="349"/>
      <c r="U1036" s="40"/>
      <c r="V1036" s="41"/>
      <c r="W1036" s="350"/>
      <c r="X1036" s="349"/>
      <c r="Y1036" s="40"/>
      <c r="Z1036" s="43"/>
      <c r="AA1036" s="787"/>
      <c r="AB1036" s="788"/>
      <c r="AC1036" s="40"/>
      <c r="AD1036" s="41"/>
      <c r="AE1036" s="350"/>
      <c r="AF1036" s="29"/>
      <c r="AH1036" s="190" t="str">
        <f>IF(AG1036&lt;&gt;"",VLOOKUP(AG1036,MAGV!$B$6:$G$172,2,0),"")</f>
        <v/>
      </c>
      <c r="AI1036" s="44" t="str">
        <f t="shared" si="20"/>
        <v/>
      </c>
    </row>
    <row r="1037" spans="1:35" ht="12.65" customHeight="1" x14ac:dyDescent="0.25">
      <c r="A1037" s="368">
        <v>33</v>
      </c>
      <c r="B1037" s="101" t="str">
        <f>IF(AG1037&lt;&gt;"",AH1037,"")</f>
        <v>C.Ân</v>
      </c>
      <c r="C1037" s="992" t="s">
        <v>0</v>
      </c>
      <c r="D1037" s="79" t="str">
        <f>AG1037&amp;".1"</f>
        <v>MC17.1</v>
      </c>
      <c r="E1037" s="15"/>
      <c r="F1037" s="16"/>
      <c r="G1037" s="16"/>
      <c r="H1037" s="18"/>
      <c r="I1037" s="15"/>
      <c r="J1037" s="18"/>
      <c r="K1037" s="780"/>
      <c r="L1037" s="19"/>
      <c r="M1037" s="15"/>
      <c r="N1037" s="18"/>
      <c r="O1037" s="16"/>
      <c r="P1037" s="19"/>
      <c r="Q1037" s="15"/>
      <c r="R1037" s="17"/>
      <c r="S1037" s="16"/>
      <c r="T1037" s="19"/>
      <c r="U1037" s="15"/>
      <c r="V1037" s="18"/>
      <c r="W1037" s="16"/>
      <c r="X1037" s="19"/>
      <c r="Y1037" s="15"/>
      <c r="Z1037" s="18"/>
      <c r="AA1037" s="16"/>
      <c r="AB1037" s="19"/>
      <c r="AC1037" s="15"/>
      <c r="AD1037" s="17"/>
      <c r="AE1037" s="16"/>
      <c r="AF1037" s="19"/>
      <c r="AG1037" s="189" t="s">
        <v>5560</v>
      </c>
      <c r="AH1037" s="190" t="str">
        <f>IF(AG1037&lt;&gt;"",VLOOKUP(AG1037,MAGV!$B$6:$G$172,2,0),"")</f>
        <v>C.Ân</v>
      </c>
      <c r="AI1037" s="44">
        <f t="shared" si="20"/>
        <v>0</v>
      </c>
    </row>
    <row r="1038" spans="1:35" ht="12" customHeight="1" x14ac:dyDescent="0.25">
      <c r="A1038" s="367"/>
      <c r="B1038" s="104">
        <f>SUM(F1037:F1042,J1037:J1042,N1037:N1042,R1037:R1042,V1037:V1042,Z1037:Z1042,AD1037:AD1042)</f>
        <v>0</v>
      </c>
      <c r="C1038" s="993"/>
      <c r="D1038" s="78" t="str">
        <f>AG1037&amp;".2"</f>
        <v>MC17.2</v>
      </c>
      <c r="E1038" s="771"/>
      <c r="F1038" s="22"/>
      <c r="G1038" s="772"/>
      <c r="H1038" s="23"/>
      <c r="I1038" s="20"/>
      <c r="J1038" s="22"/>
      <c r="K1038" s="773"/>
      <c r="L1038" s="23"/>
      <c r="M1038" s="20"/>
      <c r="N1038" s="22"/>
      <c r="O1038" s="772"/>
      <c r="P1038" s="23"/>
      <c r="Q1038" s="20"/>
      <c r="R1038" s="24"/>
      <c r="S1038" s="772"/>
      <c r="T1038" s="23"/>
      <c r="U1038" s="20"/>
      <c r="V1038" s="24"/>
      <c r="W1038" s="772"/>
      <c r="X1038" s="23"/>
      <c r="Y1038" s="20"/>
      <c r="Z1038" s="24"/>
      <c r="AA1038" s="772"/>
      <c r="AB1038" s="23"/>
      <c r="AC1038" s="20"/>
      <c r="AD1038" s="24"/>
      <c r="AE1038" s="772"/>
      <c r="AF1038" s="23"/>
      <c r="AH1038" s="190" t="str">
        <f>IF(AG1038&lt;&gt;"",VLOOKUP(AG1038,MAGV!$B$6:$G$172,2,0),"")</f>
        <v/>
      </c>
      <c r="AI1038" s="44" t="str">
        <f t="shared" si="20"/>
        <v/>
      </c>
    </row>
    <row r="1039" spans="1:35" ht="12.65" customHeight="1" x14ac:dyDescent="0.25">
      <c r="A1039" s="367"/>
      <c r="B1039" s="102"/>
      <c r="C1039" s="990" t="s">
        <v>1</v>
      </c>
      <c r="D1039" s="78" t="str">
        <f>AG1037&amp;".3"</f>
        <v>MC17.3</v>
      </c>
      <c r="E1039" s="753"/>
      <c r="F1039" s="757"/>
      <c r="G1039" s="757"/>
      <c r="H1039" s="774"/>
      <c r="I1039" s="753"/>
      <c r="J1039" s="755"/>
      <c r="K1039" s="774"/>
      <c r="L1039" s="758"/>
      <c r="M1039" s="753"/>
      <c r="N1039" s="754"/>
      <c r="O1039" s="757"/>
      <c r="P1039" s="758"/>
      <c r="Q1039" s="753"/>
      <c r="R1039" s="755"/>
      <c r="S1039" s="757"/>
      <c r="T1039" s="758"/>
      <c r="U1039" s="753"/>
      <c r="V1039" s="754"/>
      <c r="W1039" s="757"/>
      <c r="X1039" s="758"/>
      <c r="Y1039" s="753"/>
      <c r="Z1039" s="754"/>
      <c r="AA1039" s="757"/>
      <c r="AB1039" s="758"/>
      <c r="AC1039" s="753"/>
      <c r="AD1039" s="755"/>
      <c r="AE1039" s="757"/>
      <c r="AF1039" s="29"/>
      <c r="AH1039" s="190" t="str">
        <f>IF(AG1039&lt;&gt;"",VLOOKUP(AG1039,MAGV!$B$6:$G$172,2,0),"")</f>
        <v/>
      </c>
      <c r="AI1039" s="44" t="str">
        <f t="shared" si="20"/>
        <v/>
      </c>
    </row>
    <row r="1040" spans="1:35" ht="12.65" customHeight="1" x14ac:dyDescent="0.25">
      <c r="A1040" s="367"/>
      <c r="B1040" s="102"/>
      <c r="C1040" s="991"/>
      <c r="D1040" s="78" t="str">
        <f>AG1037&amp;".4"</f>
        <v>MC17.4</v>
      </c>
      <c r="E1040" s="20"/>
      <c r="F1040" s="21"/>
      <c r="G1040" s="772"/>
      <c r="H1040" s="775"/>
      <c r="I1040" s="20"/>
      <c r="J1040" s="22"/>
      <c r="K1040" s="773"/>
      <c r="L1040" s="23"/>
      <c r="M1040" s="20"/>
      <c r="N1040" s="22"/>
      <c r="O1040" s="772"/>
      <c r="P1040" s="23"/>
      <c r="Q1040" s="20"/>
      <c r="R1040" s="24"/>
      <c r="S1040" s="772"/>
      <c r="T1040" s="23"/>
      <c r="U1040" s="20"/>
      <c r="V1040" s="24"/>
      <c r="W1040" s="772"/>
      <c r="X1040" s="23"/>
      <c r="Y1040" s="20"/>
      <c r="Z1040" s="756"/>
      <c r="AA1040" s="776"/>
      <c r="AB1040" s="777"/>
      <c r="AC1040" s="20"/>
      <c r="AD1040" s="24"/>
      <c r="AE1040" s="772"/>
      <c r="AF1040" s="29"/>
      <c r="AH1040" s="190" t="str">
        <f>IF(AG1040&lt;&gt;"",VLOOKUP(AG1040,MAGV!$B$6:$G$172,2,0),"")</f>
        <v/>
      </c>
      <c r="AI1040" s="44" t="str">
        <f t="shared" si="20"/>
        <v/>
      </c>
    </row>
    <row r="1041" spans="1:35" ht="5.15" customHeight="1" x14ac:dyDescent="0.25">
      <c r="A1041" s="367"/>
      <c r="B1041" s="102"/>
      <c r="C1041" s="994" t="s">
        <v>547</v>
      </c>
      <c r="D1041" s="78" t="str">
        <f>AG1037&amp;".5"</f>
        <v>MC17.5</v>
      </c>
      <c r="E1041" s="25"/>
      <c r="F1041" s="26"/>
      <c r="G1041" s="26"/>
      <c r="H1041" s="770"/>
      <c r="I1041" s="25"/>
      <c r="J1041" s="28"/>
      <c r="K1041" s="770"/>
      <c r="L1041" s="29"/>
      <c r="M1041" s="25"/>
      <c r="N1041" s="28"/>
      <c r="O1041" s="26"/>
      <c r="P1041" s="29"/>
      <c r="Q1041" s="25"/>
      <c r="R1041" s="27"/>
      <c r="S1041" s="26"/>
      <c r="T1041" s="29"/>
      <c r="U1041" s="25"/>
      <c r="V1041" s="27"/>
      <c r="W1041" s="26"/>
      <c r="X1041" s="29"/>
      <c r="Y1041" s="25"/>
      <c r="Z1041" s="33"/>
      <c r="AA1041" s="778"/>
      <c r="AB1041" s="779"/>
      <c r="AC1041" s="25"/>
      <c r="AD1041" s="27"/>
      <c r="AE1041" s="26"/>
      <c r="AF1041" s="29"/>
      <c r="AH1041" s="190" t="str">
        <f>IF(AG1041&lt;&gt;"",VLOOKUP(AG1041,MAGV!$B$6:$G$172,2,0),"")</f>
        <v/>
      </c>
      <c r="AI1041" s="44" t="str">
        <f t="shared" si="20"/>
        <v/>
      </c>
    </row>
    <row r="1042" spans="1:35" ht="5.15" customHeight="1" x14ac:dyDescent="0.25">
      <c r="A1042" s="369"/>
      <c r="B1042" s="103"/>
      <c r="C1042" s="995"/>
      <c r="D1042" s="78" t="str">
        <f>AG1037&amp;".6"</f>
        <v>MC17.6</v>
      </c>
      <c r="E1042" s="40"/>
      <c r="F1042" s="350"/>
      <c r="G1042" s="350"/>
      <c r="H1042" s="785"/>
      <c r="I1042" s="40"/>
      <c r="J1042" s="42"/>
      <c r="K1042" s="785"/>
      <c r="L1042" s="349"/>
      <c r="M1042" s="40"/>
      <c r="N1042" s="42"/>
      <c r="O1042" s="350"/>
      <c r="P1042" s="349"/>
      <c r="Q1042" s="40"/>
      <c r="R1042" s="41"/>
      <c r="S1042" s="350"/>
      <c r="T1042" s="349"/>
      <c r="U1042" s="40"/>
      <c r="V1042" s="41"/>
      <c r="W1042" s="350"/>
      <c r="X1042" s="349"/>
      <c r="Y1042" s="40"/>
      <c r="Z1042" s="43"/>
      <c r="AA1042" s="787"/>
      <c r="AB1042" s="788"/>
      <c r="AC1042" s="40"/>
      <c r="AD1042" s="41"/>
      <c r="AE1042" s="350"/>
      <c r="AF1042" s="29"/>
      <c r="AH1042" s="190" t="str">
        <f>IF(AG1042&lt;&gt;"",VLOOKUP(AG1042,MAGV!$B$6:$G$172,2,0),"")</f>
        <v/>
      </c>
      <c r="AI1042" s="44" t="str">
        <f>IF(AG1042&lt;&gt;"",B1055,"")</f>
        <v/>
      </c>
    </row>
    <row r="1043" spans="1:35" ht="12.65" customHeight="1" x14ac:dyDescent="0.25">
      <c r="A1043" s="368">
        <v>33</v>
      </c>
      <c r="B1043" s="101" t="str">
        <f>IF(AG1043&lt;&gt;"",AH1043,"")</f>
        <v>C.Thúy</v>
      </c>
      <c r="C1043" s="992" t="s">
        <v>0</v>
      </c>
      <c r="D1043" s="79" t="str">
        <f>AG1043&amp;".1"</f>
        <v>MC18.1</v>
      </c>
      <c r="E1043" s="15"/>
      <c r="F1043" s="16"/>
      <c r="G1043" s="16"/>
      <c r="H1043" s="18"/>
      <c r="I1043" s="15"/>
      <c r="J1043" s="18"/>
      <c r="K1043" s="780"/>
      <c r="L1043" s="19"/>
      <c r="M1043" s="15" t="s">
        <v>5554</v>
      </c>
      <c r="N1043" s="18">
        <v>5</v>
      </c>
      <c r="O1043" s="16"/>
      <c r="P1043" s="19"/>
      <c r="Q1043" s="15" t="s">
        <v>5554</v>
      </c>
      <c r="R1043" s="17">
        <v>5</v>
      </c>
      <c r="S1043" s="16"/>
      <c r="T1043" s="19"/>
      <c r="U1043" s="15"/>
      <c r="V1043" s="18"/>
      <c r="W1043" s="16"/>
      <c r="X1043" s="19"/>
      <c r="Y1043" s="15" t="s">
        <v>5554</v>
      </c>
      <c r="Z1043" s="18">
        <v>5</v>
      </c>
      <c r="AA1043" s="16"/>
      <c r="AB1043" s="19"/>
      <c r="AC1043" s="15"/>
      <c r="AD1043" s="17"/>
      <c r="AE1043" s="16"/>
      <c r="AF1043" s="19"/>
      <c r="AG1043" s="189" t="s">
        <v>8405</v>
      </c>
      <c r="AH1043" s="190" t="str">
        <f>IF(AG1043&lt;&gt;"",VLOOKUP(AG1043,MAGV!$B$6:$G$172,2,0),"")</f>
        <v>C.Thúy</v>
      </c>
      <c r="AI1043" s="44">
        <f t="shared" ref="AI1043:AI1047" si="21">IF(AG1043&lt;&gt;"",B1044,"")</f>
        <v>40</v>
      </c>
    </row>
    <row r="1044" spans="1:35" ht="12" customHeight="1" x14ac:dyDescent="0.25">
      <c r="A1044" s="367"/>
      <c r="B1044" s="104">
        <f>SUM(F1043:F1048,J1043:J1048,N1043:N1048,R1043:R1048,V1043:V1048,Z1043:Z1048,AD1043:AD1048)</f>
        <v>40</v>
      </c>
      <c r="C1044" s="993"/>
      <c r="D1044" s="78" t="str">
        <f>AG1043&amp;".2"</f>
        <v>MC18.2</v>
      </c>
      <c r="E1044" s="771"/>
      <c r="F1044" s="22"/>
      <c r="G1044" s="772"/>
      <c r="H1044" s="23"/>
      <c r="I1044" s="20"/>
      <c r="J1044" s="22"/>
      <c r="K1044" s="773"/>
      <c r="L1044" s="23"/>
      <c r="M1044" s="20"/>
      <c r="N1044" s="22"/>
      <c r="O1044" s="545" t="s">
        <v>10197</v>
      </c>
      <c r="P1044" s="23"/>
      <c r="Q1044" s="20"/>
      <c r="R1044" s="24"/>
      <c r="S1044" s="545" t="s">
        <v>10197</v>
      </c>
      <c r="T1044" s="23"/>
      <c r="U1044" s="20"/>
      <c r="V1044" s="24"/>
      <c r="W1044" s="772"/>
      <c r="X1044" s="23"/>
      <c r="Y1044" s="20"/>
      <c r="Z1044" s="24"/>
      <c r="AA1044" s="545" t="s">
        <v>10199</v>
      </c>
      <c r="AB1044" s="23"/>
      <c r="AC1044" s="20"/>
      <c r="AD1044" s="24"/>
      <c r="AE1044" s="772"/>
      <c r="AF1044" s="23"/>
      <c r="AH1044" s="190" t="str">
        <f>IF(AG1044&lt;&gt;"",VLOOKUP(AG1044,MAGV!$B$6:$G$172,2,0),"")</f>
        <v/>
      </c>
      <c r="AI1044" s="44" t="str">
        <f t="shared" si="21"/>
        <v/>
      </c>
    </row>
    <row r="1045" spans="1:35" ht="12.65" customHeight="1" x14ac:dyDescent="0.25">
      <c r="A1045" s="367"/>
      <c r="B1045" s="102"/>
      <c r="C1045" s="990" t="s">
        <v>1</v>
      </c>
      <c r="D1045" s="78" t="str">
        <f>AG1043&amp;".3"</f>
        <v>MC18.3</v>
      </c>
      <c r="E1045" s="753" t="s">
        <v>5554</v>
      </c>
      <c r="F1045" s="757">
        <v>5</v>
      </c>
      <c r="G1045" s="757"/>
      <c r="H1045" s="774"/>
      <c r="I1045" s="753" t="s">
        <v>5554</v>
      </c>
      <c r="J1045" s="755">
        <v>5</v>
      </c>
      <c r="K1045" s="774"/>
      <c r="L1045" s="758"/>
      <c r="M1045" s="753" t="s">
        <v>5554</v>
      </c>
      <c r="N1045" s="754">
        <v>5</v>
      </c>
      <c r="O1045" s="757"/>
      <c r="P1045" s="758"/>
      <c r="Q1045" s="753"/>
      <c r="R1045" s="755"/>
      <c r="S1045" s="757"/>
      <c r="T1045" s="758"/>
      <c r="U1045" s="753" t="s">
        <v>5554</v>
      </c>
      <c r="V1045" s="754">
        <v>5</v>
      </c>
      <c r="W1045" s="757"/>
      <c r="X1045" s="758"/>
      <c r="Y1045" s="753" t="s">
        <v>5554</v>
      </c>
      <c r="Z1045" s="754">
        <v>5</v>
      </c>
      <c r="AA1045" s="757"/>
      <c r="AB1045" s="758"/>
      <c r="AC1045" s="753"/>
      <c r="AD1045" s="755"/>
      <c r="AE1045" s="757"/>
      <c r="AF1045" s="29"/>
      <c r="AH1045" s="190" t="str">
        <f>IF(AG1045&lt;&gt;"",VLOOKUP(AG1045,MAGV!$B$6:$G$172,2,0),"")</f>
        <v/>
      </c>
      <c r="AI1045" s="44" t="str">
        <f t="shared" si="21"/>
        <v/>
      </c>
    </row>
    <row r="1046" spans="1:35" ht="12.65" customHeight="1" x14ac:dyDescent="0.25">
      <c r="A1046" s="367"/>
      <c r="B1046" s="102"/>
      <c r="C1046" s="991"/>
      <c r="D1046" s="78" t="str">
        <f>AG1043&amp;".4"</f>
        <v>MC18.4</v>
      </c>
      <c r="E1046" s="20"/>
      <c r="F1046" s="21"/>
      <c r="G1046" s="772" t="s">
        <v>8421</v>
      </c>
      <c r="H1046" s="775"/>
      <c r="I1046" s="20"/>
      <c r="J1046" s="22"/>
      <c r="K1046" s="773" t="s">
        <v>8421</v>
      </c>
      <c r="L1046" s="23"/>
      <c r="M1046" s="20"/>
      <c r="N1046" s="22"/>
      <c r="O1046" s="772" t="s">
        <v>8421</v>
      </c>
      <c r="P1046" s="23"/>
      <c r="Q1046" s="20"/>
      <c r="R1046" s="24"/>
      <c r="S1046" s="772"/>
      <c r="T1046" s="23"/>
      <c r="U1046" s="20"/>
      <c r="V1046" s="24"/>
      <c r="W1046" s="772" t="s">
        <v>8421</v>
      </c>
      <c r="X1046" s="23"/>
      <c r="Y1046" s="20"/>
      <c r="Z1046" s="756"/>
      <c r="AA1046" s="887" t="s">
        <v>10199</v>
      </c>
      <c r="AB1046" s="777"/>
      <c r="AC1046" s="20"/>
      <c r="AD1046" s="24"/>
      <c r="AE1046" s="772"/>
      <c r="AF1046" s="29"/>
      <c r="AH1046" s="190" t="str">
        <f>IF(AG1046&lt;&gt;"",VLOOKUP(AG1046,MAGV!$B$6:$G$172,2,0),"")</f>
        <v/>
      </c>
      <c r="AI1046" s="44" t="str">
        <f t="shared" si="21"/>
        <v/>
      </c>
    </row>
    <row r="1047" spans="1:35" ht="5.15" customHeight="1" x14ac:dyDescent="0.25">
      <c r="A1047" s="367"/>
      <c r="B1047" s="102"/>
      <c r="C1047" s="994" t="s">
        <v>547</v>
      </c>
      <c r="D1047" s="78" t="str">
        <f>AG1043&amp;".5"</f>
        <v>MC18.5</v>
      </c>
      <c r="E1047" s="25"/>
      <c r="F1047" s="26"/>
      <c r="G1047" s="26"/>
      <c r="H1047" s="770"/>
      <c r="I1047" s="25"/>
      <c r="J1047" s="28"/>
      <c r="K1047" s="770"/>
      <c r="L1047" s="29"/>
      <c r="M1047" s="25"/>
      <c r="N1047" s="28"/>
      <c r="O1047" s="26"/>
      <c r="P1047" s="29"/>
      <c r="Q1047" s="25"/>
      <c r="R1047" s="27"/>
      <c r="S1047" s="26"/>
      <c r="T1047" s="29"/>
      <c r="U1047" s="25"/>
      <c r="V1047" s="27"/>
      <c r="W1047" s="26"/>
      <c r="X1047" s="29"/>
      <c r="Y1047" s="25"/>
      <c r="Z1047" s="33"/>
      <c r="AA1047" s="778"/>
      <c r="AB1047" s="779"/>
      <c r="AC1047" s="25"/>
      <c r="AD1047" s="27"/>
      <c r="AE1047" s="26"/>
      <c r="AF1047" s="29"/>
      <c r="AH1047" s="190" t="str">
        <f>IF(AG1047&lt;&gt;"",VLOOKUP(AG1047,MAGV!$B$6:$G$172,2,0),"")</f>
        <v/>
      </c>
      <c r="AI1047" s="44" t="str">
        <f t="shared" si="21"/>
        <v/>
      </c>
    </row>
    <row r="1048" spans="1:35" ht="5.15" customHeight="1" x14ac:dyDescent="0.25">
      <c r="A1048" s="369"/>
      <c r="B1048" s="103"/>
      <c r="C1048" s="995"/>
      <c r="D1048" s="78" t="str">
        <f>AG1043&amp;".6"</f>
        <v>MC18.6</v>
      </c>
      <c r="E1048" s="40"/>
      <c r="F1048" s="350"/>
      <c r="G1048" s="350"/>
      <c r="H1048" s="785"/>
      <c r="I1048" s="40"/>
      <c r="J1048" s="42"/>
      <c r="K1048" s="785"/>
      <c r="L1048" s="349"/>
      <c r="M1048" s="40"/>
      <c r="N1048" s="42"/>
      <c r="O1048" s="350"/>
      <c r="P1048" s="349"/>
      <c r="Q1048" s="40"/>
      <c r="R1048" s="41"/>
      <c r="S1048" s="350"/>
      <c r="T1048" s="349"/>
      <c r="U1048" s="40"/>
      <c r="V1048" s="41"/>
      <c r="W1048" s="350"/>
      <c r="X1048" s="349"/>
      <c r="Y1048" s="40"/>
      <c r="Z1048" s="43"/>
      <c r="AA1048" s="787"/>
      <c r="AB1048" s="788"/>
      <c r="AC1048" s="40"/>
      <c r="AD1048" s="41"/>
      <c r="AE1048" s="350"/>
      <c r="AF1048" s="29"/>
      <c r="AH1048" s="190" t="str">
        <f>IF(AG1048&lt;&gt;"",VLOOKUP(AG1048,MAGV!$B$6:$G$172,2,0),"")</f>
        <v/>
      </c>
      <c r="AI1048" s="44" t="str">
        <f>IF(AG1048&lt;&gt;"",B1055,"")</f>
        <v/>
      </c>
    </row>
    <row r="1049" spans="1:35" ht="12.65" customHeight="1" x14ac:dyDescent="0.25">
      <c r="A1049" s="368">
        <v>33</v>
      </c>
      <c r="B1049" s="101" t="str">
        <f>IF(AG1049&lt;&gt;"",AH1049,"")</f>
        <v>Th.NgDũng</v>
      </c>
      <c r="C1049" s="992" t="s">
        <v>0</v>
      </c>
      <c r="D1049" s="79" t="str">
        <f>AG1049&amp;".1"</f>
        <v>MC19.1</v>
      </c>
      <c r="E1049" s="15"/>
      <c r="F1049" s="16"/>
      <c r="G1049" s="16"/>
      <c r="H1049" s="18"/>
      <c r="I1049" s="15"/>
      <c r="J1049" s="18"/>
      <c r="K1049" s="780"/>
      <c r="L1049" s="19"/>
      <c r="M1049" s="15"/>
      <c r="N1049" s="18"/>
      <c r="O1049" s="16"/>
      <c r="P1049" s="19"/>
      <c r="Q1049" s="15"/>
      <c r="R1049" s="17"/>
      <c r="S1049" s="16"/>
      <c r="T1049" s="19"/>
      <c r="U1049" s="15"/>
      <c r="V1049" s="18"/>
      <c r="W1049" s="16"/>
      <c r="X1049" s="19"/>
      <c r="Y1049" s="15"/>
      <c r="Z1049" s="18"/>
      <c r="AA1049" s="16"/>
      <c r="AB1049" s="19"/>
      <c r="AC1049" s="15"/>
      <c r="AD1049" s="17"/>
      <c r="AE1049" s="16"/>
      <c r="AF1049" s="19"/>
      <c r="AG1049" s="189" t="s">
        <v>10004</v>
      </c>
      <c r="AH1049" s="190" t="str">
        <f>IF(AG1049&lt;&gt;"",VLOOKUP(AG1049,MAGV!$B$6:$G$172,2,0),"")</f>
        <v>Th.NgDũng</v>
      </c>
      <c r="AI1049" s="44">
        <f t="shared" ref="AI1049:AI1053" si="22">IF(AG1049&lt;&gt;"",B1050,"")</f>
        <v>0</v>
      </c>
    </row>
    <row r="1050" spans="1:35" ht="12" customHeight="1" x14ac:dyDescent="0.25">
      <c r="A1050" s="367"/>
      <c r="B1050" s="104">
        <f>SUM(F1049:F1054,J1049:J1054,N1049:N1054,R1049:R1054,V1049:V1054,Z1049:Z1054,AD1049:AD1054)</f>
        <v>0</v>
      </c>
      <c r="C1050" s="993"/>
      <c r="D1050" s="78" t="str">
        <f>AG1049&amp;".2"</f>
        <v>MC19.2</v>
      </c>
      <c r="E1050" s="771"/>
      <c r="F1050" s="22"/>
      <c r="G1050" s="772"/>
      <c r="H1050" s="23"/>
      <c r="I1050" s="20"/>
      <c r="J1050" s="22"/>
      <c r="K1050" s="773"/>
      <c r="L1050" s="23"/>
      <c r="M1050" s="20"/>
      <c r="N1050" s="22"/>
      <c r="O1050" s="772"/>
      <c r="P1050" s="23"/>
      <c r="Q1050" s="20"/>
      <c r="R1050" s="24"/>
      <c r="S1050" s="772"/>
      <c r="T1050" s="23"/>
      <c r="U1050" s="20"/>
      <c r="V1050" s="24"/>
      <c r="W1050" s="772"/>
      <c r="X1050" s="23"/>
      <c r="Y1050" s="20"/>
      <c r="Z1050" s="24"/>
      <c r="AA1050" s="772"/>
      <c r="AB1050" s="23"/>
      <c r="AC1050" s="20"/>
      <c r="AD1050" s="24"/>
      <c r="AE1050" s="772"/>
      <c r="AF1050" s="23"/>
      <c r="AH1050" s="190" t="str">
        <f>IF(AG1050&lt;&gt;"",VLOOKUP(AG1050,MAGV!$B$6:$G$172,2,0),"")</f>
        <v/>
      </c>
      <c r="AI1050" s="44" t="str">
        <f t="shared" si="22"/>
        <v/>
      </c>
    </row>
    <row r="1051" spans="1:35" ht="12.65" customHeight="1" x14ac:dyDescent="0.25">
      <c r="A1051" s="367"/>
      <c r="B1051" s="102"/>
      <c r="C1051" s="990" t="s">
        <v>1</v>
      </c>
      <c r="D1051" s="78" t="str">
        <f>AG1049&amp;".3"</f>
        <v>MC19.3</v>
      </c>
      <c r="E1051" s="753"/>
      <c r="F1051" s="757"/>
      <c r="G1051" s="757"/>
      <c r="H1051" s="774"/>
      <c r="I1051" s="753"/>
      <c r="J1051" s="755"/>
      <c r="K1051" s="774"/>
      <c r="L1051" s="758"/>
      <c r="M1051" s="753"/>
      <c r="N1051" s="754"/>
      <c r="O1051" s="757"/>
      <c r="P1051" s="758"/>
      <c r="Q1051" s="753"/>
      <c r="R1051" s="755"/>
      <c r="S1051" s="757"/>
      <c r="T1051" s="758"/>
      <c r="U1051" s="753"/>
      <c r="V1051" s="754"/>
      <c r="W1051" s="757"/>
      <c r="X1051" s="758"/>
      <c r="Y1051" s="753"/>
      <c r="Z1051" s="754"/>
      <c r="AA1051" s="757"/>
      <c r="AB1051" s="758"/>
      <c r="AC1051" s="753"/>
      <c r="AD1051" s="755"/>
      <c r="AE1051" s="757"/>
      <c r="AF1051" s="29"/>
      <c r="AH1051" s="190" t="str">
        <f>IF(AG1051&lt;&gt;"",VLOOKUP(AG1051,MAGV!$B$6:$G$172,2,0),"")</f>
        <v/>
      </c>
      <c r="AI1051" s="44" t="str">
        <f t="shared" si="22"/>
        <v/>
      </c>
    </row>
    <row r="1052" spans="1:35" ht="12.65" customHeight="1" x14ac:dyDescent="0.25">
      <c r="A1052" s="367"/>
      <c r="B1052" s="102"/>
      <c r="C1052" s="991"/>
      <c r="D1052" s="78" t="str">
        <f>AG1049&amp;".4"</f>
        <v>MC19.4</v>
      </c>
      <c r="E1052" s="20"/>
      <c r="F1052" s="21"/>
      <c r="G1052" s="772"/>
      <c r="H1052" s="775"/>
      <c r="I1052" s="20"/>
      <c r="J1052" s="22"/>
      <c r="K1052" s="773"/>
      <c r="L1052" s="23"/>
      <c r="M1052" s="20"/>
      <c r="N1052" s="22"/>
      <c r="O1052" s="772"/>
      <c r="P1052" s="23"/>
      <c r="Q1052" s="20"/>
      <c r="R1052" s="24"/>
      <c r="S1052" s="772"/>
      <c r="T1052" s="23"/>
      <c r="U1052" s="20"/>
      <c r="V1052" s="24"/>
      <c r="W1052" s="21"/>
      <c r="X1052" s="23"/>
      <c r="Y1052" s="20"/>
      <c r="Z1052" s="756"/>
      <c r="AA1052" s="776"/>
      <c r="AB1052" s="777"/>
      <c r="AC1052" s="20"/>
      <c r="AD1052" s="24"/>
      <c r="AE1052" s="772"/>
      <c r="AF1052" s="29"/>
      <c r="AH1052" s="190" t="str">
        <f>IF(AG1052&lt;&gt;"",VLOOKUP(AG1052,MAGV!$B$6:$G$172,2,0),"")</f>
        <v/>
      </c>
      <c r="AI1052" s="44" t="str">
        <f t="shared" si="22"/>
        <v/>
      </c>
    </row>
    <row r="1053" spans="1:35" ht="5.15" customHeight="1" x14ac:dyDescent="0.25">
      <c r="A1053" s="367"/>
      <c r="B1053" s="102"/>
      <c r="C1053" s="994" t="s">
        <v>547</v>
      </c>
      <c r="D1053" s="78" t="str">
        <f>AG1049&amp;".5"</f>
        <v>MC19.5</v>
      </c>
      <c r="E1053" s="25"/>
      <c r="F1053" s="26"/>
      <c r="G1053" s="26"/>
      <c r="H1053" s="770"/>
      <c r="I1053" s="25"/>
      <c r="J1053" s="28"/>
      <c r="K1053" s="770"/>
      <c r="L1053" s="29"/>
      <c r="M1053" s="25"/>
      <c r="N1053" s="28"/>
      <c r="O1053" s="26"/>
      <c r="P1053" s="29"/>
      <c r="Q1053" s="25"/>
      <c r="R1053" s="27"/>
      <c r="S1053" s="26"/>
      <c r="T1053" s="29"/>
      <c r="U1053" s="25"/>
      <c r="V1053" s="27"/>
      <c r="W1053" s="26"/>
      <c r="X1053" s="29"/>
      <c r="Y1053" s="25"/>
      <c r="Z1053" s="33"/>
      <c r="AA1053" s="778"/>
      <c r="AB1053" s="779"/>
      <c r="AC1053" s="25"/>
      <c r="AD1053" s="27"/>
      <c r="AE1053" s="26"/>
      <c r="AF1053" s="29"/>
      <c r="AH1053" s="190" t="str">
        <f>IF(AG1053&lt;&gt;"",VLOOKUP(AG1053,MAGV!$B$6:$G$172,2,0),"")</f>
        <v/>
      </c>
      <c r="AI1053" s="44" t="str">
        <f t="shared" si="22"/>
        <v/>
      </c>
    </row>
    <row r="1054" spans="1:35" ht="5.15" customHeight="1" x14ac:dyDescent="0.25">
      <c r="A1054" s="369"/>
      <c r="B1054" s="103"/>
      <c r="C1054" s="995"/>
      <c r="D1054" s="78" t="str">
        <f>AG1049&amp;".6"</f>
        <v>MC19.6</v>
      </c>
      <c r="E1054" s="40"/>
      <c r="F1054" s="350"/>
      <c r="G1054" s="350"/>
      <c r="H1054" s="785"/>
      <c r="I1054" s="40"/>
      <c r="J1054" s="42"/>
      <c r="K1054" s="785"/>
      <c r="L1054" s="349"/>
      <c r="M1054" s="40"/>
      <c r="N1054" s="42"/>
      <c r="O1054" s="350"/>
      <c r="P1054" s="349"/>
      <c r="Q1054" s="40"/>
      <c r="R1054" s="41"/>
      <c r="S1054" s="350"/>
      <c r="T1054" s="349"/>
      <c r="U1054" s="40"/>
      <c r="V1054" s="41"/>
      <c r="W1054" s="350"/>
      <c r="X1054" s="349"/>
      <c r="Y1054" s="40"/>
      <c r="Z1054" s="43"/>
      <c r="AA1054" s="787"/>
      <c r="AB1054" s="788"/>
      <c r="AC1054" s="40"/>
      <c r="AD1054" s="41"/>
      <c r="AE1054" s="350"/>
      <c r="AF1054" s="29"/>
      <c r="AH1054" s="190" t="str">
        <f>IF(AG1054&lt;&gt;"",VLOOKUP(AG1054,MAGV!$B$6:$G$172,2,0),"")</f>
        <v/>
      </c>
      <c r="AI1054" s="44" t="str">
        <f>IF(AG1054&lt;&gt;"",B1061,"")</f>
        <v/>
      </c>
    </row>
    <row r="1055" spans="1:35" ht="12.65" customHeight="1" x14ac:dyDescent="0.25">
      <c r="A1055" s="368">
        <v>34</v>
      </c>
      <c r="B1055" s="101" t="str">
        <f>IF(AG1055&lt;&gt;"",AH1055,"")</f>
        <v>C.Lưu</v>
      </c>
      <c r="C1055" s="992" t="s">
        <v>0</v>
      </c>
      <c r="D1055" s="79" t="str">
        <f>AG1055&amp;".1"</f>
        <v>HD1.1</v>
      </c>
      <c r="E1055" s="15"/>
      <c r="F1055" s="16"/>
      <c r="G1055" s="16"/>
      <c r="H1055" s="18"/>
      <c r="I1055" s="15"/>
      <c r="J1055" s="18"/>
      <c r="K1055" s="780"/>
      <c r="L1055" s="19"/>
      <c r="M1055" s="15"/>
      <c r="N1055" s="18"/>
      <c r="O1055" s="16"/>
      <c r="P1055" s="19"/>
      <c r="Q1055" s="15"/>
      <c r="R1055" s="17"/>
      <c r="S1055" s="16"/>
      <c r="T1055" s="19"/>
      <c r="U1055" s="15"/>
      <c r="V1055" s="18"/>
      <c r="W1055" s="16"/>
      <c r="X1055" s="19"/>
      <c r="Y1055" s="15"/>
      <c r="Z1055" s="18"/>
      <c r="AA1055" s="16"/>
      <c r="AB1055" s="19"/>
      <c r="AC1055" s="15"/>
      <c r="AD1055" s="17"/>
      <c r="AE1055" s="16"/>
      <c r="AF1055" s="19"/>
      <c r="AG1055" s="189" t="s">
        <v>8553</v>
      </c>
      <c r="AH1055" s="190" t="str">
        <f>IF(AG1055&lt;&gt;"",VLOOKUP(AG1055,MAGV!$B$6:$G$193,2,0),"")</f>
        <v>C.Lưu</v>
      </c>
      <c r="AI1055" s="44">
        <f t="shared" ref="AI1055:AI1060" si="23">IF(AG1055&lt;&gt;"",B1056,"")</f>
        <v>0</v>
      </c>
    </row>
    <row r="1056" spans="1:35" ht="12" customHeight="1" x14ac:dyDescent="0.25">
      <c r="A1056" s="367"/>
      <c r="B1056" s="104">
        <f>SUM(F1055:F1060,J1055:J1060,N1055:N1060,R1055:R1060,V1055:V1060,Z1055:Z1060,AD1055:AD1060)</f>
        <v>0</v>
      </c>
      <c r="C1056" s="993"/>
      <c r="D1056" s="78" t="str">
        <f>AG1055&amp;".2"</f>
        <v>HD1.2</v>
      </c>
      <c r="E1056" s="771"/>
      <c r="F1056" s="22"/>
      <c r="G1056" s="772"/>
      <c r="H1056" s="23"/>
      <c r="I1056" s="20"/>
      <c r="J1056" s="22"/>
      <c r="K1056" s="773"/>
      <c r="L1056" s="23"/>
      <c r="M1056" s="20"/>
      <c r="N1056" s="22"/>
      <c r="O1056" s="772"/>
      <c r="P1056" s="23"/>
      <c r="Q1056" s="20"/>
      <c r="R1056" s="24"/>
      <c r="S1056" s="772"/>
      <c r="T1056" s="23"/>
      <c r="U1056" s="20"/>
      <c r="V1056" s="24"/>
      <c r="W1056" s="772"/>
      <c r="X1056" s="23"/>
      <c r="Y1056" s="20"/>
      <c r="Z1056" s="24"/>
      <c r="AA1056" s="772"/>
      <c r="AB1056" s="23"/>
      <c r="AC1056" s="20"/>
      <c r="AD1056" s="24"/>
      <c r="AE1056" s="772"/>
      <c r="AF1056" s="23"/>
      <c r="AH1056" s="190" t="str">
        <f>IF(AG1056&lt;&gt;"",VLOOKUP(AG1056,MAGV!$B$6:$G$172,2,0),"")</f>
        <v/>
      </c>
      <c r="AI1056" s="44" t="str">
        <f t="shared" si="23"/>
        <v/>
      </c>
    </row>
    <row r="1057" spans="1:35" ht="12.65" customHeight="1" x14ac:dyDescent="0.25">
      <c r="A1057" s="367"/>
      <c r="B1057" s="102"/>
      <c r="C1057" s="990" t="s">
        <v>1</v>
      </c>
      <c r="D1057" s="78" t="str">
        <f>AG1055&amp;".3"</f>
        <v>HD1.3</v>
      </c>
      <c r="E1057" s="753"/>
      <c r="F1057" s="757"/>
      <c r="G1057" s="757"/>
      <c r="H1057" s="774"/>
      <c r="I1057" s="753"/>
      <c r="J1057" s="755"/>
      <c r="K1057" s="774"/>
      <c r="L1057" s="758"/>
      <c r="M1057" s="753"/>
      <c r="N1057" s="754"/>
      <c r="O1057" s="757"/>
      <c r="P1057" s="758"/>
      <c r="Q1057" s="753"/>
      <c r="R1057" s="755"/>
      <c r="S1057" s="757"/>
      <c r="T1057" s="758"/>
      <c r="U1057" s="753"/>
      <c r="V1057" s="754"/>
      <c r="W1057" s="757"/>
      <c r="X1057" s="758"/>
      <c r="Y1057" s="753"/>
      <c r="Z1057" s="754"/>
      <c r="AA1057" s="757"/>
      <c r="AB1057" s="758"/>
      <c r="AC1057" s="753"/>
      <c r="AD1057" s="755"/>
      <c r="AE1057" s="757"/>
      <c r="AF1057" s="29"/>
      <c r="AH1057" s="190" t="str">
        <f>IF(AG1057&lt;&gt;"",VLOOKUP(AG1057,MAGV!$B$6:$G$172,2,0),"")</f>
        <v/>
      </c>
      <c r="AI1057" s="44" t="str">
        <f t="shared" si="23"/>
        <v/>
      </c>
    </row>
    <row r="1058" spans="1:35" ht="12.65" customHeight="1" x14ac:dyDescent="0.25">
      <c r="A1058" s="367"/>
      <c r="B1058" s="102"/>
      <c r="C1058" s="991"/>
      <c r="D1058" s="78" t="str">
        <f>AG1055&amp;".4"</f>
        <v>HD1.4</v>
      </c>
      <c r="E1058" s="20"/>
      <c r="F1058" s="21"/>
      <c r="G1058" s="772"/>
      <c r="H1058" s="775"/>
      <c r="I1058" s="20"/>
      <c r="J1058" s="22"/>
      <c r="K1058" s="773"/>
      <c r="L1058" s="23"/>
      <c r="M1058" s="20"/>
      <c r="N1058" s="22"/>
      <c r="O1058" s="772"/>
      <c r="P1058" s="23"/>
      <c r="Q1058" s="20"/>
      <c r="R1058" s="24"/>
      <c r="S1058" s="772"/>
      <c r="T1058" s="23"/>
      <c r="U1058" s="20"/>
      <c r="V1058" s="24"/>
      <c r="W1058" s="772"/>
      <c r="X1058" s="23"/>
      <c r="Y1058" s="20"/>
      <c r="Z1058" s="756"/>
      <c r="AA1058" s="776"/>
      <c r="AB1058" s="777"/>
      <c r="AC1058" s="20"/>
      <c r="AD1058" s="24"/>
      <c r="AE1058" s="772"/>
      <c r="AF1058" s="29"/>
      <c r="AH1058" s="190" t="str">
        <f>IF(AG1058&lt;&gt;"",VLOOKUP(AG1058,MAGV!$B$6:$G$172,2,0),"")</f>
        <v/>
      </c>
      <c r="AI1058" s="44" t="str">
        <f t="shared" si="23"/>
        <v/>
      </c>
    </row>
    <row r="1059" spans="1:35" ht="5.15" customHeight="1" x14ac:dyDescent="0.25">
      <c r="A1059" s="367"/>
      <c r="B1059" s="102"/>
      <c r="C1059" s="994" t="s">
        <v>547</v>
      </c>
      <c r="D1059" s="78" t="str">
        <f>AG1055&amp;".5"</f>
        <v>HD1.5</v>
      </c>
      <c r="E1059" s="25"/>
      <c r="F1059" s="26"/>
      <c r="G1059" s="26"/>
      <c r="H1059" s="770"/>
      <c r="I1059" s="25"/>
      <c r="J1059" s="28"/>
      <c r="K1059" s="770"/>
      <c r="L1059" s="29"/>
      <c r="M1059" s="25"/>
      <c r="N1059" s="28"/>
      <c r="O1059" s="26"/>
      <c r="P1059" s="29"/>
      <c r="Q1059" s="25"/>
      <c r="R1059" s="27"/>
      <c r="S1059" s="26"/>
      <c r="T1059" s="29"/>
      <c r="U1059" s="25"/>
      <c r="V1059" s="27"/>
      <c r="W1059" s="26"/>
      <c r="X1059" s="29"/>
      <c r="Y1059" s="25"/>
      <c r="Z1059" s="33"/>
      <c r="AA1059" s="778"/>
      <c r="AB1059" s="779"/>
      <c r="AC1059" s="25"/>
      <c r="AD1059" s="27"/>
      <c r="AE1059" s="26"/>
      <c r="AF1059" s="29"/>
      <c r="AH1059" s="190" t="str">
        <f>IF(AG1059&lt;&gt;"",VLOOKUP(AG1059,MAGV!$B$6:$G$172,2,0),"")</f>
        <v/>
      </c>
      <c r="AI1059" s="44" t="str">
        <f t="shared" si="23"/>
        <v/>
      </c>
    </row>
    <row r="1060" spans="1:35" ht="5.15" customHeight="1" x14ac:dyDescent="0.25">
      <c r="A1060" s="369"/>
      <c r="B1060" s="103"/>
      <c r="C1060" s="995"/>
      <c r="D1060" s="78" t="str">
        <f>AG1055&amp;".6"</f>
        <v>HD1.6</v>
      </c>
      <c r="E1060" s="40"/>
      <c r="F1060" s="350"/>
      <c r="G1060" s="350"/>
      <c r="H1060" s="785"/>
      <c r="I1060" s="40"/>
      <c r="J1060" s="42"/>
      <c r="K1060" s="785"/>
      <c r="L1060" s="349"/>
      <c r="M1060" s="40"/>
      <c r="N1060" s="42"/>
      <c r="O1060" s="350"/>
      <c r="P1060" s="349"/>
      <c r="Q1060" s="40"/>
      <c r="R1060" s="41"/>
      <c r="S1060" s="350"/>
      <c r="T1060" s="349"/>
      <c r="U1060" s="40"/>
      <c r="V1060" s="41"/>
      <c r="W1060" s="350"/>
      <c r="X1060" s="349"/>
      <c r="Y1060" s="40"/>
      <c r="Z1060" s="43"/>
      <c r="AA1060" s="787"/>
      <c r="AB1060" s="788"/>
      <c r="AC1060" s="40"/>
      <c r="AD1060" s="41"/>
      <c r="AE1060" s="350"/>
      <c r="AF1060" s="29"/>
      <c r="AH1060" s="190" t="str">
        <f>IF(AG1060&lt;&gt;"",VLOOKUP(AG1060,MAGV!$B$6:$G$172,2,0),"")</f>
        <v/>
      </c>
      <c r="AI1060" s="44" t="str">
        <f t="shared" si="23"/>
        <v/>
      </c>
    </row>
    <row r="1061" spans="1:35" ht="12.65" customHeight="1" x14ac:dyDescent="0.25">
      <c r="A1061" s="368">
        <v>35</v>
      </c>
      <c r="B1061" s="101" t="str">
        <f>IF(AG1061&lt;&gt;"",AH1061,"")</f>
        <v>C.Uyên Minh</v>
      </c>
      <c r="C1061" s="992" t="s">
        <v>0</v>
      </c>
      <c r="D1061" s="79" t="str">
        <f>AG1061&amp;".1"</f>
        <v>HD2.1</v>
      </c>
      <c r="E1061" s="15"/>
      <c r="F1061" s="16"/>
      <c r="G1061" s="16"/>
      <c r="H1061" s="18"/>
      <c r="I1061" s="15"/>
      <c r="J1061" s="18"/>
      <c r="K1061" s="780"/>
      <c r="L1061" s="19"/>
      <c r="M1061" s="15"/>
      <c r="N1061" s="18"/>
      <c r="O1061" s="16"/>
      <c r="P1061" s="19"/>
      <c r="Q1061" s="15"/>
      <c r="R1061" s="17"/>
      <c r="S1061" s="16"/>
      <c r="T1061" s="19"/>
      <c r="U1061" s="15"/>
      <c r="V1061" s="18"/>
      <c r="W1061" s="16"/>
      <c r="X1061" s="19"/>
      <c r="Y1061" s="15"/>
      <c r="Z1061" s="18"/>
      <c r="AA1061" s="16"/>
      <c r="AB1061" s="19"/>
      <c r="AC1061" s="15"/>
      <c r="AD1061" s="17"/>
      <c r="AE1061" s="16"/>
      <c r="AF1061" s="19"/>
      <c r="AG1061" s="189" t="s">
        <v>10030</v>
      </c>
      <c r="AH1061" s="190" t="str">
        <f>IF(AG1061&lt;&gt;"",VLOOKUP(AG1061,MAGV!$B$6:$G$193,2,0),"")</f>
        <v>C.Uyên Minh</v>
      </c>
      <c r="AI1061" s="44">
        <f t="shared" ref="AI1061:AI1066" si="24">IF(AG1061&lt;&gt;"",B1062,"")</f>
        <v>0</v>
      </c>
    </row>
    <row r="1062" spans="1:35" ht="12" customHeight="1" x14ac:dyDescent="0.25">
      <c r="A1062" s="367"/>
      <c r="B1062" s="104">
        <f>SUM(F1061:F1066,J1061:J1066,N1061:N1066,R1061:R1066,V1061:V1066,Z1061:Z1066,AD1061:AD1066)</f>
        <v>0</v>
      </c>
      <c r="C1062" s="993"/>
      <c r="D1062" s="78" t="str">
        <f>AG1061&amp;".2"</f>
        <v>HD2.2</v>
      </c>
      <c r="E1062" s="771"/>
      <c r="F1062" s="22"/>
      <c r="G1062" s="772"/>
      <c r="H1062" s="23"/>
      <c r="I1062" s="20"/>
      <c r="J1062" s="22"/>
      <c r="K1062" s="773"/>
      <c r="L1062" s="23"/>
      <c r="M1062" s="20"/>
      <c r="N1062" s="22"/>
      <c r="O1062" s="772"/>
      <c r="P1062" s="23"/>
      <c r="Q1062" s="20"/>
      <c r="R1062" s="24"/>
      <c r="S1062" s="772"/>
      <c r="T1062" s="23"/>
      <c r="U1062" s="20"/>
      <c r="V1062" s="24"/>
      <c r="W1062" s="772"/>
      <c r="X1062" s="23"/>
      <c r="Y1062" s="20"/>
      <c r="Z1062" s="24"/>
      <c r="AA1062" s="772"/>
      <c r="AB1062" s="23"/>
      <c r="AC1062" s="20"/>
      <c r="AD1062" s="24"/>
      <c r="AE1062" s="772"/>
      <c r="AF1062" s="23"/>
      <c r="AH1062" s="190" t="str">
        <f>IF(AG1062&lt;&gt;"",VLOOKUP(AG1062,MAGV!$B$6:$G$172,2,0),"")</f>
        <v/>
      </c>
      <c r="AI1062" s="44" t="str">
        <f t="shared" si="24"/>
        <v/>
      </c>
    </row>
    <row r="1063" spans="1:35" ht="12.65" customHeight="1" x14ac:dyDescent="0.25">
      <c r="A1063" s="367"/>
      <c r="B1063" s="102"/>
      <c r="C1063" s="990" t="s">
        <v>1</v>
      </c>
      <c r="D1063" s="78" t="str">
        <f>AG1061&amp;".3"</f>
        <v>HD2.3</v>
      </c>
      <c r="E1063" s="753"/>
      <c r="F1063" s="757"/>
      <c r="G1063" s="757"/>
      <c r="H1063" s="774"/>
      <c r="I1063" s="753"/>
      <c r="J1063" s="755"/>
      <c r="K1063" s="774"/>
      <c r="L1063" s="758"/>
      <c r="M1063" s="753"/>
      <c r="N1063" s="754"/>
      <c r="O1063" s="757"/>
      <c r="P1063" s="758"/>
      <c r="Q1063" s="753"/>
      <c r="R1063" s="755"/>
      <c r="S1063" s="757"/>
      <c r="T1063" s="758"/>
      <c r="U1063" s="753"/>
      <c r="V1063" s="754"/>
      <c r="W1063" s="757"/>
      <c r="X1063" s="758"/>
      <c r="Y1063" s="753"/>
      <c r="Z1063" s="754"/>
      <c r="AA1063" s="757"/>
      <c r="AB1063" s="758"/>
      <c r="AC1063" s="753"/>
      <c r="AD1063" s="755"/>
      <c r="AE1063" s="757"/>
      <c r="AF1063" s="29"/>
      <c r="AH1063" s="190" t="str">
        <f>IF(AG1063&lt;&gt;"",VLOOKUP(AG1063,MAGV!$B$6:$G$172,2,0),"")</f>
        <v/>
      </c>
      <c r="AI1063" s="44" t="str">
        <f t="shared" si="24"/>
        <v/>
      </c>
    </row>
    <row r="1064" spans="1:35" ht="12.65" customHeight="1" x14ac:dyDescent="0.25">
      <c r="A1064" s="367"/>
      <c r="B1064" s="102"/>
      <c r="C1064" s="991"/>
      <c r="D1064" s="78" t="str">
        <f>AG1061&amp;".4"</f>
        <v>HD2.4</v>
      </c>
      <c r="E1064" s="20"/>
      <c r="F1064" s="21"/>
      <c r="G1064" s="772"/>
      <c r="H1064" s="775"/>
      <c r="I1064" s="20"/>
      <c r="J1064" s="22"/>
      <c r="K1064" s="773"/>
      <c r="L1064" s="23"/>
      <c r="M1064" s="20"/>
      <c r="N1064" s="22"/>
      <c r="O1064" s="772"/>
      <c r="P1064" s="23"/>
      <c r="Q1064" s="20"/>
      <c r="R1064" s="24"/>
      <c r="S1064" s="772"/>
      <c r="T1064" s="23"/>
      <c r="U1064" s="20"/>
      <c r="V1064" s="24"/>
      <c r="W1064" s="772"/>
      <c r="X1064" s="23"/>
      <c r="Y1064" s="20"/>
      <c r="Z1064" s="756"/>
      <c r="AA1064" s="776"/>
      <c r="AB1064" s="777"/>
      <c r="AC1064" s="20"/>
      <c r="AD1064" s="24"/>
      <c r="AE1064" s="772"/>
      <c r="AF1064" s="29"/>
      <c r="AH1064" s="190" t="str">
        <f>IF(AG1064&lt;&gt;"",VLOOKUP(AG1064,MAGV!$B$6:$G$172,2,0),"")</f>
        <v/>
      </c>
      <c r="AI1064" s="44" t="str">
        <f t="shared" si="24"/>
        <v/>
      </c>
    </row>
    <row r="1065" spans="1:35" ht="5.15" customHeight="1" x14ac:dyDescent="0.25">
      <c r="A1065" s="367"/>
      <c r="B1065" s="102"/>
      <c r="C1065" s="994" t="s">
        <v>547</v>
      </c>
      <c r="D1065" s="78" t="str">
        <f>AG1061&amp;".5"</f>
        <v>HD2.5</v>
      </c>
      <c r="E1065" s="25"/>
      <c r="F1065" s="26"/>
      <c r="G1065" s="26"/>
      <c r="H1065" s="770"/>
      <c r="I1065" s="25"/>
      <c r="J1065" s="28"/>
      <c r="K1065" s="770"/>
      <c r="L1065" s="29"/>
      <c r="M1065" s="25"/>
      <c r="N1065" s="28"/>
      <c r="O1065" s="26"/>
      <c r="P1065" s="29"/>
      <c r="Q1065" s="25"/>
      <c r="R1065" s="27"/>
      <c r="S1065" s="26"/>
      <c r="T1065" s="29"/>
      <c r="U1065" s="25"/>
      <c r="V1065" s="27"/>
      <c r="W1065" s="26"/>
      <c r="X1065" s="29"/>
      <c r="Y1065" s="25"/>
      <c r="Z1065" s="33"/>
      <c r="AA1065" s="778"/>
      <c r="AB1065" s="779"/>
      <c r="AC1065" s="25"/>
      <c r="AD1065" s="27"/>
      <c r="AE1065" s="26"/>
      <c r="AF1065" s="29"/>
      <c r="AH1065" s="190" t="str">
        <f>IF(AG1065&lt;&gt;"",VLOOKUP(AG1065,MAGV!$B$6:$G$172,2,0),"")</f>
        <v/>
      </c>
      <c r="AI1065" s="44" t="str">
        <f t="shared" si="24"/>
        <v/>
      </c>
    </row>
    <row r="1066" spans="1:35" ht="5.15" customHeight="1" x14ac:dyDescent="0.25">
      <c r="A1066" s="369"/>
      <c r="B1066" s="103"/>
      <c r="C1066" s="995"/>
      <c r="D1066" s="78" t="str">
        <f>AG1061&amp;".6"</f>
        <v>HD2.6</v>
      </c>
      <c r="E1066" s="40"/>
      <c r="F1066" s="350"/>
      <c r="G1066" s="350"/>
      <c r="H1066" s="785"/>
      <c r="I1066" s="40"/>
      <c r="J1066" s="42"/>
      <c r="K1066" s="785"/>
      <c r="L1066" s="349"/>
      <c r="M1066" s="40"/>
      <c r="N1066" s="42"/>
      <c r="O1066" s="350"/>
      <c r="P1066" s="349"/>
      <c r="Q1066" s="40"/>
      <c r="R1066" s="41"/>
      <c r="S1066" s="350"/>
      <c r="T1066" s="349"/>
      <c r="U1066" s="40"/>
      <c r="V1066" s="41"/>
      <c r="W1066" s="350"/>
      <c r="X1066" s="349"/>
      <c r="Y1066" s="40"/>
      <c r="Z1066" s="43"/>
      <c r="AA1066" s="787"/>
      <c r="AB1066" s="788"/>
      <c r="AC1066" s="40"/>
      <c r="AD1066" s="41"/>
      <c r="AE1066" s="350"/>
      <c r="AF1066" s="29"/>
      <c r="AH1066" s="190" t="str">
        <f>IF(AG1066&lt;&gt;"",VLOOKUP(AG1066,MAGV!$B$6:$G$172,2,0),"")</f>
        <v/>
      </c>
      <c r="AI1066" s="44" t="str">
        <f t="shared" si="24"/>
        <v/>
      </c>
    </row>
    <row r="1067" spans="1:35" ht="12.65" customHeight="1" x14ac:dyDescent="0.25">
      <c r="A1067" s="368">
        <v>35</v>
      </c>
      <c r="B1067" s="101" t="str">
        <f>IF(AG1067&lt;&gt;"",AH1067,"")</f>
        <v>Th.Chánh</v>
      </c>
      <c r="C1067" s="992" t="s">
        <v>0</v>
      </c>
      <c r="D1067" s="79" t="str">
        <f>AG1067&amp;".1"</f>
        <v>HD3.1</v>
      </c>
      <c r="E1067" s="15"/>
      <c r="F1067" s="16"/>
      <c r="G1067" s="16"/>
      <c r="H1067" s="18"/>
      <c r="I1067" s="15" t="s">
        <v>6619</v>
      </c>
      <c r="J1067" s="18">
        <v>5</v>
      </c>
      <c r="K1067" s="780"/>
      <c r="L1067" s="19"/>
      <c r="M1067" s="15" t="s">
        <v>6619</v>
      </c>
      <c r="N1067" s="18">
        <v>5</v>
      </c>
      <c r="O1067" s="16"/>
      <c r="P1067" s="19"/>
      <c r="Q1067" s="15" t="s">
        <v>6619</v>
      </c>
      <c r="R1067" s="17">
        <v>5</v>
      </c>
      <c r="S1067" s="16"/>
      <c r="T1067" s="19"/>
      <c r="U1067" s="15" t="s">
        <v>6619</v>
      </c>
      <c r="V1067" s="18">
        <v>5</v>
      </c>
      <c r="W1067" s="16"/>
      <c r="X1067" s="19"/>
      <c r="Y1067" s="15"/>
      <c r="Z1067" s="18"/>
      <c r="AA1067" s="16"/>
      <c r="AB1067" s="19"/>
      <c r="AC1067" s="15"/>
      <c r="AD1067" s="17"/>
      <c r="AE1067" s="16"/>
      <c r="AF1067" s="19"/>
      <c r="AG1067" s="189" t="s">
        <v>10070</v>
      </c>
      <c r="AH1067" s="190" t="str">
        <f>IF(AG1067&lt;&gt;"",VLOOKUP(AG1067,MAGV!$B$6:$G$193,2,0),"")</f>
        <v>Th.Chánh</v>
      </c>
      <c r="AI1067" s="44">
        <f t="shared" ref="AI1067:AI1072" si="25">IF(AG1067&lt;&gt;"",B1068,"")</f>
        <v>20</v>
      </c>
    </row>
    <row r="1068" spans="1:35" ht="12" customHeight="1" x14ac:dyDescent="0.25">
      <c r="A1068" s="367"/>
      <c r="B1068" s="104">
        <f>SUM(F1067:F1072,J1067:J1072,N1067:N1072,R1067:R1072,V1067:V1072,Z1067:Z1072,AD1067:AD1072)</f>
        <v>20</v>
      </c>
      <c r="C1068" s="993"/>
      <c r="D1068" s="78" t="str">
        <f>AG1067&amp;".2"</f>
        <v>HD3.2</v>
      </c>
      <c r="E1068" s="771"/>
      <c r="F1068" s="22"/>
      <c r="G1068" s="772"/>
      <c r="H1068" s="23"/>
      <c r="I1068" s="20"/>
      <c r="J1068" s="22"/>
      <c r="K1068" s="849" t="s">
        <v>10145</v>
      </c>
      <c r="L1068" s="23"/>
      <c r="M1068" s="20"/>
      <c r="N1068" s="22"/>
      <c r="O1068" s="545" t="s">
        <v>10145</v>
      </c>
      <c r="P1068" s="23"/>
      <c r="Q1068" s="20"/>
      <c r="R1068" s="24"/>
      <c r="S1068" s="545" t="s">
        <v>10145</v>
      </c>
      <c r="T1068" s="23"/>
      <c r="U1068" s="20"/>
      <c r="V1068" s="24"/>
      <c r="W1068" s="545" t="s">
        <v>10145</v>
      </c>
      <c r="X1068" s="23"/>
      <c r="Y1068" s="20"/>
      <c r="Z1068" s="24"/>
      <c r="AA1068" s="772"/>
      <c r="AB1068" s="23"/>
      <c r="AC1068" s="20"/>
      <c r="AD1068" s="24"/>
      <c r="AE1068" s="772"/>
      <c r="AF1068" s="23"/>
      <c r="AH1068" s="190" t="str">
        <f>IF(AG1068&lt;&gt;"",VLOOKUP(AG1068,MAGV!$B$6:$G$172,2,0),"")</f>
        <v/>
      </c>
      <c r="AI1068" s="44" t="str">
        <f t="shared" si="25"/>
        <v/>
      </c>
    </row>
    <row r="1069" spans="1:35" ht="12.65" customHeight="1" x14ac:dyDescent="0.25">
      <c r="A1069" s="367"/>
      <c r="B1069" s="102"/>
      <c r="C1069" s="990" t="s">
        <v>1</v>
      </c>
      <c r="D1069" s="78" t="str">
        <f>AG1067&amp;".3"</f>
        <v>HD3.3</v>
      </c>
      <c r="E1069" s="753"/>
      <c r="F1069" s="757"/>
      <c r="G1069" s="757"/>
      <c r="H1069" s="774"/>
      <c r="I1069" s="753"/>
      <c r="J1069" s="755"/>
      <c r="K1069" s="774"/>
      <c r="L1069" s="758"/>
      <c r="M1069" s="753"/>
      <c r="N1069" s="754"/>
      <c r="O1069" s="757"/>
      <c r="P1069" s="758"/>
      <c r="Q1069" s="753"/>
      <c r="R1069" s="755"/>
      <c r="S1069" s="757"/>
      <c r="T1069" s="758"/>
      <c r="U1069" s="753"/>
      <c r="V1069" s="754"/>
      <c r="W1069" s="757"/>
      <c r="X1069" s="758"/>
      <c r="Y1069" s="753"/>
      <c r="Z1069" s="754"/>
      <c r="AA1069" s="757"/>
      <c r="AB1069" s="758"/>
      <c r="AC1069" s="753"/>
      <c r="AD1069" s="755"/>
      <c r="AE1069" s="757"/>
      <c r="AF1069" s="29"/>
      <c r="AH1069" s="190" t="str">
        <f>IF(AG1069&lt;&gt;"",VLOOKUP(AG1069,MAGV!$B$6:$G$172,2,0),"")</f>
        <v/>
      </c>
      <c r="AI1069" s="44" t="str">
        <f t="shared" si="25"/>
        <v/>
      </c>
    </row>
    <row r="1070" spans="1:35" ht="12.65" customHeight="1" x14ac:dyDescent="0.25">
      <c r="A1070" s="367"/>
      <c r="B1070" s="102"/>
      <c r="C1070" s="991"/>
      <c r="D1070" s="78" t="str">
        <f>AG1067&amp;".4"</f>
        <v>HD3.4</v>
      </c>
      <c r="E1070" s="20"/>
      <c r="F1070" s="21"/>
      <c r="G1070" s="772"/>
      <c r="H1070" s="775"/>
      <c r="I1070" s="20"/>
      <c r="J1070" s="22"/>
      <c r="K1070" s="773"/>
      <c r="L1070" s="23"/>
      <c r="M1070" s="20"/>
      <c r="N1070" s="22"/>
      <c r="O1070" s="772"/>
      <c r="P1070" s="23"/>
      <c r="Q1070" s="20"/>
      <c r="R1070" s="24"/>
      <c r="S1070" s="772"/>
      <c r="T1070" s="23"/>
      <c r="U1070" s="20"/>
      <c r="V1070" s="24"/>
      <c r="W1070" s="772"/>
      <c r="X1070" s="23"/>
      <c r="Y1070" s="20"/>
      <c r="Z1070" s="756"/>
      <c r="AA1070" s="776"/>
      <c r="AB1070" s="777"/>
      <c r="AC1070" s="20"/>
      <c r="AD1070" s="24"/>
      <c r="AE1070" s="772"/>
      <c r="AF1070" s="29"/>
      <c r="AH1070" s="190" t="str">
        <f>IF(AG1070&lt;&gt;"",VLOOKUP(AG1070,MAGV!$B$6:$G$172,2,0),"")</f>
        <v/>
      </c>
      <c r="AI1070" s="44" t="str">
        <f t="shared" si="25"/>
        <v/>
      </c>
    </row>
    <row r="1071" spans="1:35" ht="5.15" customHeight="1" x14ac:dyDescent="0.25">
      <c r="A1071" s="367"/>
      <c r="B1071" s="102"/>
      <c r="C1071" s="994" t="s">
        <v>547</v>
      </c>
      <c r="D1071" s="78" t="str">
        <f>AG1067&amp;".5"</f>
        <v>HD3.5</v>
      </c>
      <c r="E1071" s="25"/>
      <c r="F1071" s="26"/>
      <c r="G1071" s="26"/>
      <c r="H1071" s="770"/>
      <c r="I1071" s="25"/>
      <c r="J1071" s="28"/>
      <c r="K1071" s="770"/>
      <c r="L1071" s="29"/>
      <c r="M1071" s="25"/>
      <c r="N1071" s="28"/>
      <c r="O1071" s="26"/>
      <c r="P1071" s="29"/>
      <c r="Q1071" s="25"/>
      <c r="R1071" s="27"/>
      <c r="S1071" s="26"/>
      <c r="T1071" s="29"/>
      <c r="U1071" s="25"/>
      <c r="V1071" s="27"/>
      <c r="W1071" s="26"/>
      <c r="X1071" s="29"/>
      <c r="Y1071" s="25"/>
      <c r="Z1071" s="33"/>
      <c r="AA1071" s="778"/>
      <c r="AB1071" s="779"/>
      <c r="AC1071" s="25"/>
      <c r="AD1071" s="27"/>
      <c r="AE1071" s="26"/>
      <c r="AF1071" s="29"/>
      <c r="AH1071" s="190" t="str">
        <f>IF(AG1071&lt;&gt;"",VLOOKUP(AG1071,MAGV!$B$6:$G$172,2,0),"")</f>
        <v/>
      </c>
      <c r="AI1071" s="44" t="str">
        <f t="shared" si="25"/>
        <v/>
      </c>
    </row>
    <row r="1072" spans="1:35" ht="5.15" customHeight="1" x14ac:dyDescent="0.25">
      <c r="A1072" s="369"/>
      <c r="B1072" s="103"/>
      <c r="C1072" s="995"/>
      <c r="D1072" s="78" t="str">
        <f>AG1067&amp;".6"</f>
        <v>HD3.6</v>
      </c>
      <c r="E1072" s="40"/>
      <c r="F1072" s="350"/>
      <c r="G1072" s="350"/>
      <c r="H1072" s="785"/>
      <c r="I1072" s="40"/>
      <c r="J1072" s="42"/>
      <c r="K1072" s="785"/>
      <c r="L1072" s="349"/>
      <c r="M1072" s="40"/>
      <c r="N1072" s="42"/>
      <c r="O1072" s="350"/>
      <c r="P1072" s="349"/>
      <c r="Q1072" s="40"/>
      <c r="R1072" s="41"/>
      <c r="S1072" s="350"/>
      <c r="T1072" s="349"/>
      <c r="U1072" s="40"/>
      <c r="V1072" s="41"/>
      <c r="W1072" s="350"/>
      <c r="X1072" s="349"/>
      <c r="Y1072" s="40"/>
      <c r="Z1072" s="43"/>
      <c r="AA1072" s="787"/>
      <c r="AB1072" s="788"/>
      <c r="AC1072" s="40"/>
      <c r="AD1072" s="41"/>
      <c r="AE1072" s="350"/>
      <c r="AF1072" s="29"/>
      <c r="AH1072" s="190" t="str">
        <f>IF(AG1072&lt;&gt;"",VLOOKUP(AG1072,MAGV!$B$6:$G$172,2,0),"")</f>
        <v/>
      </c>
      <c r="AI1072" s="44" t="str">
        <f t="shared" si="25"/>
        <v/>
      </c>
    </row>
    <row r="1073" spans="1:35" ht="12.65" customHeight="1" x14ac:dyDescent="0.25">
      <c r="A1073" s="368">
        <v>36</v>
      </c>
      <c r="B1073" s="101" t="str">
        <f>IF(AG1073&lt;&gt;"",AH1073,"")</f>
        <v>C.Nên</v>
      </c>
      <c r="C1073" s="992" t="s">
        <v>0</v>
      </c>
      <c r="D1073" s="79" t="str">
        <f>AG1073&amp;".1"</f>
        <v>HD4.1</v>
      </c>
      <c r="E1073" s="15"/>
      <c r="F1073" s="16"/>
      <c r="G1073" s="16"/>
      <c r="H1073" s="18"/>
      <c r="I1073" s="15"/>
      <c r="J1073" s="18"/>
      <c r="K1073" s="780"/>
      <c r="L1073" s="19"/>
      <c r="M1073" s="15"/>
      <c r="N1073" s="18"/>
      <c r="O1073" s="16"/>
      <c r="P1073" s="19"/>
      <c r="Q1073" s="15"/>
      <c r="R1073" s="17"/>
      <c r="S1073" s="16"/>
      <c r="T1073" s="19"/>
      <c r="U1073" s="15"/>
      <c r="V1073" s="18"/>
      <c r="W1073" s="16"/>
      <c r="X1073" s="19"/>
      <c r="Y1073" s="15"/>
      <c r="Z1073" s="18"/>
      <c r="AA1073" s="16"/>
      <c r="AB1073" s="19"/>
      <c r="AC1073" s="15"/>
      <c r="AD1073" s="17"/>
      <c r="AE1073" s="16"/>
      <c r="AF1073" s="19"/>
      <c r="AG1073" s="189" t="s">
        <v>10073</v>
      </c>
      <c r="AH1073" s="190" t="str">
        <f>IF(AG1073&lt;&gt;"",VLOOKUP(AG1073,MAGV!$B$6:$G$193,2,0),"")</f>
        <v>C.Nên</v>
      </c>
      <c r="AI1073" s="44">
        <f t="shared" ref="AI1073:AI1078" si="26">IF(AG1073&lt;&gt;"",B1074,"")</f>
        <v>0</v>
      </c>
    </row>
    <row r="1074" spans="1:35" ht="12" customHeight="1" x14ac:dyDescent="0.25">
      <c r="A1074" s="367"/>
      <c r="B1074" s="104">
        <f>SUM(F1073:F1078,J1073:J1078,N1073:N1078,R1073:R1078,V1073:V1078,Z1073:Z1078,AD1073:AD1078)</f>
        <v>0</v>
      </c>
      <c r="C1074" s="993"/>
      <c r="D1074" s="78" t="str">
        <f>AG1073&amp;".2"</f>
        <v>HD4.2</v>
      </c>
      <c r="E1074" s="771"/>
      <c r="F1074" s="22"/>
      <c r="G1074" s="772"/>
      <c r="H1074" s="23"/>
      <c r="I1074" s="20"/>
      <c r="J1074" s="22"/>
      <c r="K1074" s="773"/>
      <c r="L1074" s="23"/>
      <c r="M1074" s="20"/>
      <c r="N1074" s="22"/>
      <c r="O1074" s="772"/>
      <c r="P1074" s="23"/>
      <c r="Q1074" s="20"/>
      <c r="R1074" s="24"/>
      <c r="S1074" s="772"/>
      <c r="T1074" s="23"/>
      <c r="U1074" s="20"/>
      <c r="V1074" s="24"/>
      <c r="W1074" s="772"/>
      <c r="X1074" s="23"/>
      <c r="Y1074" s="20"/>
      <c r="Z1074" s="24"/>
      <c r="AA1074" s="772"/>
      <c r="AB1074" s="23"/>
      <c r="AC1074" s="20"/>
      <c r="AD1074" s="24"/>
      <c r="AE1074" s="772"/>
      <c r="AF1074" s="23"/>
      <c r="AH1074" s="190" t="str">
        <f>IF(AG1074&lt;&gt;"",VLOOKUP(AG1074,MAGV!$B$6:$G$172,2,0),"")</f>
        <v/>
      </c>
      <c r="AI1074" s="44" t="str">
        <f t="shared" si="26"/>
        <v/>
      </c>
    </row>
    <row r="1075" spans="1:35" ht="12.65" customHeight="1" x14ac:dyDescent="0.25">
      <c r="A1075" s="367"/>
      <c r="B1075" s="102"/>
      <c r="C1075" s="990" t="s">
        <v>1</v>
      </c>
      <c r="D1075" s="78" t="str">
        <f>AG1073&amp;".3"</f>
        <v>HD4.3</v>
      </c>
      <c r="E1075" s="753"/>
      <c r="F1075" s="757"/>
      <c r="G1075" s="757"/>
      <c r="H1075" s="774"/>
      <c r="I1075" s="753"/>
      <c r="J1075" s="755"/>
      <c r="K1075" s="774"/>
      <c r="L1075" s="758"/>
      <c r="M1075" s="753"/>
      <c r="N1075" s="754"/>
      <c r="O1075" s="757"/>
      <c r="P1075" s="758"/>
      <c r="Q1075" s="753"/>
      <c r="R1075" s="755"/>
      <c r="S1075" s="757"/>
      <c r="T1075" s="758"/>
      <c r="U1075" s="753"/>
      <c r="V1075" s="754"/>
      <c r="W1075" s="757"/>
      <c r="X1075" s="758"/>
      <c r="Y1075" s="753"/>
      <c r="Z1075" s="754"/>
      <c r="AA1075" s="757"/>
      <c r="AB1075" s="758"/>
      <c r="AC1075" s="753"/>
      <c r="AD1075" s="755"/>
      <c r="AE1075" s="757"/>
      <c r="AF1075" s="29"/>
      <c r="AH1075" s="190" t="str">
        <f>IF(AG1075&lt;&gt;"",VLOOKUP(AG1075,MAGV!$B$6:$G$172,2,0),"")</f>
        <v/>
      </c>
      <c r="AI1075" s="44" t="str">
        <f t="shared" si="26"/>
        <v/>
      </c>
    </row>
    <row r="1076" spans="1:35" ht="12.65" customHeight="1" x14ac:dyDescent="0.25">
      <c r="A1076" s="367"/>
      <c r="B1076" s="102"/>
      <c r="C1076" s="991"/>
      <c r="D1076" s="78" t="str">
        <f>AG1073&amp;".4"</f>
        <v>HD4.4</v>
      </c>
      <c r="E1076" s="20"/>
      <c r="F1076" s="21"/>
      <c r="G1076" s="772"/>
      <c r="H1076" s="775"/>
      <c r="I1076" s="20"/>
      <c r="J1076" s="22"/>
      <c r="K1076" s="773"/>
      <c r="L1076" s="23"/>
      <c r="M1076" s="20"/>
      <c r="N1076" s="22"/>
      <c r="O1076" s="772"/>
      <c r="P1076" s="23"/>
      <c r="Q1076" s="20"/>
      <c r="R1076" s="24"/>
      <c r="S1076" s="772"/>
      <c r="T1076" s="23"/>
      <c r="U1076" s="20"/>
      <c r="V1076" s="24"/>
      <c r="W1076" s="772"/>
      <c r="X1076" s="23"/>
      <c r="Y1076" s="20"/>
      <c r="Z1076" s="756"/>
      <c r="AA1076" s="776"/>
      <c r="AB1076" s="777"/>
      <c r="AC1076" s="20"/>
      <c r="AD1076" s="24"/>
      <c r="AE1076" s="772"/>
      <c r="AF1076" s="29"/>
      <c r="AH1076" s="190" t="str">
        <f>IF(AG1076&lt;&gt;"",VLOOKUP(AG1076,MAGV!$B$6:$G$172,2,0),"")</f>
        <v/>
      </c>
      <c r="AI1076" s="44" t="str">
        <f t="shared" si="26"/>
        <v/>
      </c>
    </row>
    <row r="1077" spans="1:35" ht="5.15" customHeight="1" x14ac:dyDescent="0.25">
      <c r="A1077" s="367"/>
      <c r="B1077" s="102"/>
      <c r="C1077" s="994" t="s">
        <v>547</v>
      </c>
      <c r="D1077" s="78" t="str">
        <f>AG1073&amp;".5"</f>
        <v>HD4.5</v>
      </c>
      <c r="E1077" s="25"/>
      <c r="F1077" s="26"/>
      <c r="G1077" s="26"/>
      <c r="H1077" s="770"/>
      <c r="I1077" s="25"/>
      <c r="J1077" s="28"/>
      <c r="K1077" s="770"/>
      <c r="L1077" s="29"/>
      <c r="M1077" s="25"/>
      <c r="N1077" s="28"/>
      <c r="O1077" s="26"/>
      <c r="P1077" s="29"/>
      <c r="Q1077" s="25"/>
      <c r="R1077" s="27"/>
      <c r="S1077" s="26"/>
      <c r="T1077" s="29"/>
      <c r="U1077" s="25"/>
      <c r="V1077" s="27"/>
      <c r="W1077" s="26"/>
      <c r="X1077" s="29"/>
      <c r="Y1077" s="25"/>
      <c r="Z1077" s="33"/>
      <c r="AA1077" s="778"/>
      <c r="AB1077" s="779"/>
      <c r="AC1077" s="25"/>
      <c r="AD1077" s="27"/>
      <c r="AE1077" s="26"/>
      <c r="AF1077" s="29"/>
      <c r="AH1077" s="190" t="str">
        <f>IF(AG1077&lt;&gt;"",VLOOKUP(AG1077,MAGV!$B$6:$G$172,2,0),"")</f>
        <v/>
      </c>
      <c r="AI1077" s="44" t="str">
        <f t="shared" si="26"/>
        <v/>
      </c>
    </row>
    <row r="1078" spans="1:35" ht="5.15" customHeight="1" x14ac:dyDescent="0.25">
      <c r="A1078" s="369"/>
      <c r="B1078" s="103"/>
      <c r="C1078" s="995"/>
      <c r="D1078" s="78" t="str">
        <f>AG1073&amp;".6"</f>
        <v>HD4.6</v>
      </c>
      <c r="E1078" s="40"/>
      <c r="F1078" s="350"/>
      <c r="G1078" s="350"/>
      <c r="H1078" s="785"/>
      <c r="I1078" s="40"/>
      <c r="J1078" s="42"/>
      <c r="K1078" s="785"/>
      <c r="L1078" s="349"/>
      <c r="M1078" s="40"/>
      <c r="N1078" s="42"/>
      <c r="O1078" s="350"/>
      <c r="P1078" s="349"/>
      <c r="Q1078" s="40"/>
      <c r="R1078" s="41"/>
      <c r="S1078" s="350"/>
      <c r="T1078" s="349"/>
      <c r="U1078" s="40"/>
      <c r="V1078" s="41"/>
      <c r="W1078" s="350"/>
      <c r="X1078" s="349"/>
      <c r="Y1078" s="40"/>
      <c r="Z1078" s="43"/>
      <c r="AA1078" s="787"/>
      <c r="AB1078" s="788"/>
      <c r="AC1078" s="40"/>
      <c r="AD1078" s="41"/>
      <c r="AE1078" s="350"/>
      <c r="AF1078" s="29"/>
      <c r="AH1078" s="190" t="str">
        <f>IF(AG1078&lt;&gt;"",VLOOKUP(AG1078,MAGV!$B$6:$G$172,2,0),"")</f>
        <v/>
      </c>
      <c r="AI1078" s="44" t="str">
        <f t="shared" si="26"/>
        <v/>
      </c>
    </row>
    <row r="1079" spans="1:35" ht="12.65" customHeight="1" x14ac:dyDescent="0.25">
      <c r="A1079" s="368">
        <v>37</v>
      </c>
      <c r="B1079" s="101" t="s">
        <v>10075</v>
      </c>
      <c r="C1079" s="992" t="s">
        <v>0</v>
      </c>
      <c r="D1079" s="79" t="str">
        <f>AG1079&amp;".1"</f>
        <v>HD5.1</v>
      </c>
      <c r="E1079" s="15" t="s">
        <v>6637</v>
      </c>
      <c r="F1079" s="16">
        <v>4</v>
      </c>
      <c r="G1079" s="16"/>
      <c r="H1079" s="18"/>
      <c r="I1079" s="15" t="s">
        <v>6637</v>
      </c>
      <c r="J1079" s="18">
        <v>4</v>
      </c>
      <c r="K1079" s="780"/>
      <c r="L1079" s="19"/>
      <c r="M1079" s="15" t="s">
        <v>6637</v>
      </c>
      <c r="N1079" s="18">
        <v>4</v>
      </c>
      <c r="O1079" s="16"/>
      <c r="P1079" s="19"/>
      <c r="Q1079" s="15" t="s">
        <v>6637</v>
      </c>
      <c r="R1079" s="17">
        <v>4</v>
      </c>
      <c r="S1079" s="16"/>
      <c r="T1079" s="19"/>
      <c r="U1079" s="15"/>
      <c r="V1079" s="18"/>
      <c r="W1079" s="16"/>
      <c r="X1079" s="19"/>
      <c r="Y1079" s="15"/>
      <c r="Z1079" s="18"/>
      <c r="AA1079" s="16"/>
      <c r="AB1079" s="19"/>
      <c r="AC1079" s="15"/>
      <c r="AD1079" s="17"/>
      <c r="AE1079" s="16"/>
      <c r="AF1079" s="19"/>
      <c r="AG1079" s="189" t="s">
        <v>10076</v>
      </c>
      <c r="AH1079" s="190" t="str">
        <f>IF(AG1079&lt;&gt;"",VLOOKUP(AG1079,MAGV!$B$6:$G$193,2,0),"")</f>
        <v>Th.Sơn</v>
      </c>
      <c r="AI1079" s="44">
        <f t="shared" ref="AI1079:AI1083" si="27">IF(AG1079&lt;&gt;"",B1080,"")</f>
        <v>32</v>
      </c>
    </row>
    <row r="1080" spans="1:35" ht="12" customHeight="1" x14ac:dyDescent="0.25">
      <c r="A1080" s="367"/>
      <c r="B1080" s="104">
        <f>SUM(F1079:F1084,J1079:J1084,N1079:N1084,R1079:R1084,V1079:V1084,Z1079:Z1084,AD1079:AD1084)</f>
        <v>32</v>
      </c>
      <c r="C1080" s="993"/>
      <c r="D1080" s="78" t="str">
        <f>AG1079&amp;".2"</f>
        <v>HD5.2</v>
      </c>
      <c r="E1080" s="771"/>
      <c r="F1080" s="22"/>
      <c r="G1080" s="772" t="s">
        <v>10025</v>
      </c>
      <c r="H1080" s="23"/>
      <c r="I1080" s="20"/>
      <c r="J1080" s="22"/>
      <c r="K1080" s="773" t="s">
        <v>10025</v>
      </c>
      <c r="L1080" s="23"/>
      <c r="M1080" s="20"/>
      <c r="N1080" s="22"/>
      <c r="O1080" s="772" t="s">
        <v>10025</v>
      </c>
      <c r="P1080" s="23"/>
      <c r="Q1080" s="20"/>
      <c r="R1080" s="24"/>
      <c r="S1080" s="772" t="s">
        <v>10025</v>
      </c>
      <c r="T1080" s="23"/>
      <c r="U1080" s="20"/>
      <c r="V1080" s="24"/>
      <c r="W1080" s="772"/>
      <c r="X1080" s="23"/>
      <c r="Y1080" s="20"/>
      <c r="Z1080" s="24"/>
      <c r="AA1080" s="772"/>
      <c r="AB1080" s="23"/>
      <c r="AC1080" s="20"/>
      <c r="AD1080" s="24"/>
      <c r="AE1080" s="772"/>
      <c r="AF1080" s="23"/>
      <c r="AH1080" s="190" t="str">
        <f>IF(AG1080&lt;&gt;"",VLOOKUP(AG1080,MAGV!$B$6:$G$172,2,0),"")</f>
        <v/>
      </c>
      <c r="AI1080" s="44" t="str">
        <f t="shared" si="27"/>
        <v/>
      </c>
    </row>
    <row r="1081" spans="1:35" ht="12.65" customHeight="1" x14ac:dyDescent="0.25">
      <c r="A1081" s="367"/>
      <c r="B1081" s="102"/>
      <c r="C1081" s="990" t="s">
        <v>1</v>
      </c>
      <c r="D1081" s="78" t="str">
        <f>AG1079&amp;".3"</f>
        <v>HD5.3</v>
      </c>
      <c r="E1081" s="753" t="s">
        <v>6637</v>
      </c>
      <c r="F1081" s="757">
        <v>4</v>
      </c>
      <c r="G1081" s="757"/>
      <c r="H1081" s="774"/>
      <c r="I1081" s="753" t="s">
        <v>6637</v>
      </c>
      <c r="J1081" s="755">
        <v>4</v>
      </c>
      <c r="K1081" s="774"/>
      <c r="L1081" s="758"/>
      <c r="M1081" s="753" t="s">
        <v>6637</v>
      </c>
      <c r="N1081" s="754">
        <v>4</v>
      </c>
      <c r="O1081" s="757"/>
      <c r="P1081" s="758"/>
      <c r="Q1081" s="753" t="s">
        <v>6637</v>
      </c>
      <c r="R1081" s="755">
        <v>4</v>
      </c>
      <c r="S1081" s="757"/>
      <c r="T1081" s="758"/>
      <c r="U1081" s="753"/>
      <c r="V1081" s="754"/>
      <c r="W1081" s="757"/>
      <c r="X1081" s="758"/>
      <c r="Y1081" s="753"/>
      <c r="Z1081" s="754"/>
      <c r="AA1081" s="757"/>
      <c r="AB1081" s="758"/>
      <c r="AC1081" s="753"/>
      <c r="AD1081" s="755"/>
      <c r="AE1081" s="757"/>
      <c r="AF1081" s="29"/>
      <c r="AH1081" s="190" t="str">
        <f>IF(AG1081&lt;&gt;"",VLOOKUP(AG1081,MAGV!$B$6:$G$172,2,0),"")</f>
        <v/>
      </c>
      <c r="AI1081" s="44" t="str">
        <f t="shared" si="27"/>
        <v/>
      </c>
    </row>
    <row r="1082" spans="1:35" ht="12.65" customHeight="1" x14ac:dyDescent="0.25">
      <c r="A1082" s="367"/>
      <c r="B1082" s="102"/>
      <c r="C1082" s="991"/>
      <c r="D1082" s="78" t="str">
        <f>AG1079&amp;".4"</f>
        <v>HD5.4</v>
      </c>
      <c r="E1082" s="20"/>
      <c r="F1082" s="21"/>
      <c r="G1082" s="772" t="s">
        <v>10026</v>
      </c>
      <c r="H1082" s="775"/>
      <c r="I1082" s="20"/>
      <c r="J1082" s="22"/>
      <c r="K1082" s="773" t="s">
        <v>10026</v>
      </c>
      <c r="L1082" s="23"/>
      <c r="M1082" s="20"/>
      <c r="N1082" s="22"/>
      <c r="O1082" s="772" t="s">
        <v>10026</v>
      </c>
      <c r="P1082" s="23"/>
      <c r="Q1082" s="20"/>
      <c r="R1082" s="24"/>
      <c r="S1082" s="772" t="s">
        <v>10026</v>
      </c>
      <c r="T1082" s="23"/>
      <c r="U1082" s="20"/>
      <c r="V1082" s="24"/>
      <c r="W1082" s="772"/>
      <c r="X1082" s="23"/>
      <c r="Y1082" s="20"/>
      <c r="Z1082" s="756"/>
      <c r="AA1082" s="776"/>
      <c r="AB1082" s="777"/>
      <c r="AC1082" s="20"/>
      <c r="AD1082" s="24"/>
      <c r="AE1082" s="772"/>
      <c r="AF1082" s="29"/>
      <c r="AH1082" s="190" t="str">
        <f>IF(AG1082&lt;&gt;"",VLOOKUP(AG1082,MAGV!$B$6:$G$172,2,0),"")</f>
        <v/>
      </c>
      <c r="AI1082" s="44" t="str">
        <f t="shared" si="27"/>
        <v/>
      </c>
    </row>
    <row r="1083" spans="1:35" ht="5.15" customHeight="1" x14ac:dyDescent="0.25">
      <c r="A1083" s="367"/>
      <c r="B1083" s="102"/>
      <c r="C1083" s="994" t="s">
        <v>547</v>
      </c>
      <c r="D1083" s="78" t="str">
        <f>AG1079&amp;".5"</f>
        <v>HD5.5</v>
      </c>
      <c r="E1083" s="25"/>
      <c r="F1083" s="26"/>
      <c r="G1083" s="26"/>
      <c r="H1083" s="770"/>
      <c r="I1083" s="25"/>
      <c r="J1083" s="28"/>
      <c r="K1083" s="770"/>
      <c r="L1083" s="29"/>
      <c r="M1083" s="25"/>
      <c r="N1083" s="28"/>
      <c r="O1083" s="26"/>
      <c r="P1083" s="29"/>
      <c r="Q1083" s="25"/>
      <c r="R1083" s="27"/>
      <c r="S1083" s="26"/>
      <c r="T1083" s="29"/>
      <c r="U1083" s="25"/>
      <c r="V1083" s="27"/>
      <c r="W1083" s="26"/>
      <c r="X1083" s="29"/>
      <c r="Y1083" s="25"/>
      <c r="Z1083" s="33"/>
      <c r="AA1083" s="778"/>
      <c r="AB1083" s="779"/>
      <c r="AC1083" s="25"/>
      <c r="AD1083" s="27"/>
      <c r="AE1083" s="26"/>
      <c r="AF1083" s="29"/>
      <c r="AH1083" s="190" t="str">
        <f>IF(AG1083&lt;&gt;"",VLOOKUP(AG1083,MAGV!$B$6:$G$172,2,0),"")</f>
        <v/>
      </c>
      <c r="AI1083" s="44" t="str">
        <f t="shared" si="27"/>
        <v/>
      </c>
    </row>
    <row r="1084" spans="1:35" ht="5.15" customHeight="1" x14ac:dyDescent="0.25">
      <c r="A1084" s="369"/>
      <c r="B1084" s="103"/>
      <c r="C1084" s="995"/>
      <c r="D1084" s="78" t="str">
        <f>AG1079&amp;".6"</f>
        <v>HD5.6</v>
      </c>
      <c r="E1084" s="40"/>
      <c r="F1084" s="350"/>
      <c r="G1084" s="350"/>
      <c r="H1084" s="785"/>
      <c r="I1084" s="40"/>
      <c r="J1084" s="42"/>
      <c r="K1084" s="785"/>
      <c r="L1084" s="349"/>
      <c r="M1084" s="40"/>
      <c r="N1084" s="42"/>
      <c r="O1084" s="350"/>
      <c r="P1084" s="349"/>
      <c r="Q1084" s="40"/>
      <c r="R1084" s="41"/>
      <c r="S1084" s="350"/>
      <c r="T1084" s="349"/>
      <c r="U1084" s="40"/>
      <c r="V1084" s="41"/>
      <c r="W1084" s="350"/>
      <c r="X1084" s="349"/>
      <c r="Y1084" s="40"/>
      <c r="Z1084" s="43"/>
      <c r="AA1084" s="787"/>
      <c r="AB1084" s="788"/>
      <c r="AC1084" s="40"/>
      <c r="AD1084" s="41"/>
      <c r="AE1084" s="350"/>
      <c r="AF1084" s="29"/>
      <c r="AH1084" s="190" t="str">
        <f>IF(AG1084&lt;&gt;"",VLOOKUP(AG1084,MAGV!$B$6:$G$172,2,0),"")</f>
        <v/>
      </c>
      <c r="AI1084" s="44" t="str">
        <f>IF(AG1084&lt;&gt;"",B1097,"")</f>
        <v/>
      </c>
    </row>
    <row r="1085" spans="1:35" ht="12.65" customHeight="1" x14ac:dyDescent="0.25">
      <c r="A1085" s="368">
        <v>38</v>
      </c>
      <c r="B1085" s="101" t="s">
        <v>10117</v>
      </c>
      <c r="C1085" s="992" t="s">
        <v>0</v>
      </c>
      <c r="D1085" s="79" t="str">
        <f>AG1085&amp;".1"</f>
        <v>HD6.1</v>
      </c>
      <c r="E1085" s="15" t="s">
        <v>6610</v>
      </c>
      <c r="F1085" s="16">
        <v>5</v>
      </c>
      <c r="G1085" s="16"/>
      <c r="H1085" s="18"/>
      <c r="I1085" s="15"/>
      <c r="J1085" s="18"/>
      <c r="K1085" s="780"/>
      <c r="L1085" s="19"/>
      <c r="M1085" s="15" t="s">
        <v>6610</v>
      </c>
      <c r="N1085" s="18">
        <v>5</v>
      </c>
      <c r="O1085" s="16"/>
      <c r="P1085" s="19"/>
      <c r="Q1085" s="15"/>
      <c r="R1085" s="17"/>
      <c r="S1085" s="16"/>
      <c r="T1085" s="19"/>
      <c r="U1085" s="15" t="s">
        <v>6610</v>
      </c>
      <c r="V1085" s="18">
        <v>5</v>
      </c>
      <c r="W1085" s="16"/>
      <c r="X1085" s="19"/>
      <c r="Y1085" s="15"/>
      <c r="Z1085" s="18"/>
      <c r="AA1085" s="16"/>
      <c r="AB1085" s="19"/>
      <c r="AC1085" s="15"/>
      <c r="AD1085" s="17"/>
      <c r="AE1085" s="16"/>
      <c r="AF1085" s="19"/>
      <c r="AG1085" s="189" t="s">
        <v>10116</v>
      </c>
      <c r="AH1085" s="190" t="str">
        <f>IF(AG1085&lt;&gt;"",VLOOKUP(AG1085,MAGV!$B$6:$G$193,2,0),"")</f>
        <v>C.Vy</v>
      </c>
      <c r="AI1085" s="44">
        <f t="shared" ref="AI1085:AI1089" si="28">IF(AG1085&lt;&gt;"",B1086,"")</f>
        <v>30</v>
      </c>
    </row>
    <row r="1086" spans="1:35" ht="12" customHeight="1" x14ac:dyDescent="0.25">
      <c r="A1086" s="367"/>
      <c r="B1086" s="104">
        <f>SUM(F1085:F1090,J1085:J1090,N1085:N1090,R1085:R1090,V1085:V1090,Z1085:Z1090,AD1085:AD1090)</f>
        <v>30</v>
      </c>
      <c r="C1086" s="993"/>
      <c r="D1086" s="78" t="str">
        <f>AG1085&amp;".2"</f>
        <v>HD6.2</v>
      </c>
      <c r="E1086" s="771"/>
      <c r="F1086" s="22"/>
      <c r="G1086" s="772" t="s">
        <v>10068</v>
      </c>
      <c r="H1086" s="23"/>
      <c r="I1086" s="20"/>
      <c r="J1086" s="22"/>
      <c r="K1086" s="773"/>
      <c r="L1086" s="23"/>
      <c r="M1086" s="20"/>
      <c r="N1086" s="22"/>
      <c r="O1086" s="772" t="s">
        <v>10068</v>
      </c>
      <c r="P1086" s="23"/>
      <c r="Q1086" s="20"/>
      <c r="R1086" s="24"/>
      <c r="S1086" s="772"/>
      <c r="T1086" s="23"/>
      <c r="U1086" s="20"/>
      <c r="V1086" s="24"/>
      <c r="W1086" s="772" t="s">
        <v>10068</v>
      </c>
      <c r="X1086" s="23"/>
      <c r="Y1086" s="20"/>
      <c r="Z1086" s="24"/>
      <c r="AA1086" s="772"/>
      <c r="AB1086" s="23"/>
      <c r="AC1086" s="20"/>
      <c r="AD1086" s="24"/>
      <c r="AE1086" s="772"/>
      <c r="AF1086" s="23"/>
      <c r="AH1086" s="190" t="str">
        <f>IF(AG1086&lt;&gt;"",VLOOKUP(AG1086,MAGV!$B$6:$G$172,2,0),"")</f>
        <v/>
      </c>
      <c r="AI1086" s="44" t="str">
        <f t="shared" si="28"/>
        <v/>
      </c>
    </row>
    <row r="1087" spans="1:35" ht="12.65" customHeight="1" x14ac:dyDescent="0.25">
      <c r="A1087" s="367"/>
      <c r="B1087" s="102"/>
      <c r="C1087" s="990" t="s">
        <v>1</v>
      </c>
      <c r="D1087" s="78" t="str">
        <f>AG1085&amp;".3"</f>
        <v>HD6.3</v>
      </c>
      <c r="E1087" s="753" t="s">
        <v>6610</v>
      </c>
      <c r="F1087" s="757">
        <v>5</v>
      </c>
      <c r="G1087" s="757"/>
      <c r="H1087" s="774"/>
      <c r="I1087" s="753"/>
      <c r="J1087" s="755"/>
      <c r="K1087" s="774"/>
      <c r="L1087" s="758"/>
      <c r="M1087" s="753" t="s">
        <v>6610</v>
      </c>
      <c r="N1087" s="754">
        <v>5</v>
      </c>
      <c r="O1087" s="757"/>
      <c r="P1087" s="758"/>
      <c r="Q1087" s="753"/>
      <c r="R1087" s="755"/>
      <c r="S1087" s="757"/>
      <c r="T1087" s="758"/>
      <c r="U1087" s="753" t="s">
        <v>6610</v>
      </c>
      <c r="V1087" s="754">
        <v>5</v>
      </c>
      <c r="W1087" s="757"/>
      <c r="X1087" s="758"/>
      <c r="Y1087" s="753"/>
      <c r="Z1087" s="754"/>
      <c r="AA1087" s="757"/>
      <c r="AB1087" s="758"/>
      <c r="AC1087" s="753"/>
      <c r="AD1087" s="755"/>
      <c r="AE1087" s="757"/>
      <c r="AF1087" s="29"/>
      <c r="AH1087" s="190" t="str">
        <f>IF(AG1087&lt;&gt;"",VLOOKUP(AG1087,MAGV!$B$6:$G$172,2,0),"")</f>
        <v/>
      </c>
      <c r="AI1087" s="44" t="str">
        <f t="shared" si="28"/>
        <v/>
      </c>
    </row>
    <row r="1088" spans="1:35" ht="12.65" customHeight="1" x14ac:dyDescent="0.25">
      <c r="A1088" s="367"/>
      <c r="B1088" s="102"/>
      <c r="C1088" s="991"/>
      <c r="D1088" s="78" t="str">
        <f>AG1085&amp;".4"</f>
        <v>HD6.4</v>
      </c>
      <c r="E1088" s="20"/>
      <c r="F1088" s="21"/>
      <c r="G1088" s="772" t="s">
        <v>10069</v>
      </c>
      <c r="H1088" s="775"/>
      <c r="I1088" s="20"/>
      <c r="J1088" s="22"/>
      <c r="K1088" s="773"/>
      <c r="L1088" s="23"/>
      <c r="M1088" s="20"/>
      <c r="N1088" s="22"/>
      <c r="O1088" s="772" t="s">
        <v>10069</v>
      </c>
      <c r="P1088" s="23"/>
      <c r="Q1088" s="20"/>
      <c r="R1088" s="24"/>
      <c r="S1088" s="772"/>
      <c r="T1088" s="23"/>
      <c r="U1088" s="20"/>
      <c r="V1088" s="24"/>
      <c r="W1088" s="772" t="s">
        <v>10069</v>
      </c>
      <c r="X1088" s="23"/>
      <c r="Y1088" s="20"/>
      <c r="Z1088" s="756"/>
      <c r="AA1088" s="776"/>
      <c r="AB1088" s="777"/>
      <c r="AC1088" s="20"/>
      <c r="AD1088" s="24"/>
      <c r="AE1088" s="772"/>
      <c r="AF1088" s="29"/>
      <c r="AH1088" s="190" t="str">
        <f>IF(AG1088&lt;&gt;"",VLOOKUP(AG1088,MAGV!$B$6:$G$172,2,0),"")</f>
        <v/>
      </c>
      <c r="AI1088" s="44" t="str">
        <f t="shared" si="28"/>
        <v/>
      </c>
    </row>
    <row r="1089" spans="1:35" ht="5.15" customHeight="1" x14ac:dyDescent="0.25">
      <c r="A1089" s="367"/>
      <c r="B1089" s="102"/>
      <c r="C1089" s="994" t="s">
        <v>547</v>
      </c>
      <c r="D1089" s="78" t="str">
        <f>AG1085&amp;".5"</f>
        <v>HD6.5</v>
      </c>
      <c r="E1089" s="25"/>
      <c r="F1089" s="26"/>
      <c r="G1089" s="26"/>
      <c r="H1089" s="770"/>
      <c r="I1089" s="25"/>
      <c r="J1089" s="28"/>
      <c r="K1089" s="770"/>
      <c r="L1089" s="29"/>
      <c r="M1089" s="25"/>
      <c r="N1089" s="28"/>
      <c r="O1089" s="26"/>
      <c r="P1089" s="29"/>
      <c r="Q1089" s="25"/>
      <c r="R1089" s="27"/>
      <c r="S1089" s="26"/>
      <c r="T1089" s="29"/>
      <c r="U1089" s="25"/>
      <c r="V1089" s="27"/>
      <c r="W1089" s="26"/>
      <c r="X1089" s="29"/>
      <c r="Y1089" s="25"/>
      <c r="Z1089" s="33"/>
      <c r="AA1089" s="778"/>
      <c r="AB1089" s="779"/>
      <c r="AC1089" s="25"/>
      <c r="AD1089" s="27"/>
      <c r="AE1089" s="26"/>
      <c r="AF1089" s="29"/>
      <c r="AH1089" s="190" t="str">
        <f>IF(AG1089&lt;&gt;"",VLOOKUP(AG1089,MAGV!$B$6:$G$172,2,0),"")</f>
        <v/>
      </c>
      <c r="AI1089" s="44" t="str">
        <f t="shared" si="28"/>
        <v/>
      </c>
    </row>
    <row r="1090" spans="1:35" ht="5.15" customHeight="1" x14ac:dyDescent="0.25">
      <c r="A1090" s="369"/>
      <c r="B1090" s="103"/>
      <c r="C1090" s="995"/>
      <c r="D1090" s="78" t="str">
        <f>AG1085&amp;".6"</f>
        <v>HD6.6</v>
      </c>
      <c r="E1090" s="40"/>
      <c r="F1090" s="350"/>
      <c r="G1090" s="350"/>
      <c r="H1090" s="785"/>
      <c r="I1090" s="40"/>
      <c r="J1090" s="42"/>
      <c r="K1090" s="785"/>
      <c r="L1090" s="349"/>
      <c r="M1090" s="40"/>
      <c r="N1090" s="42"/>
      <c r="O1090" s="350"/>
      <c r="P1090" s="349"/>
      <c r="Q1090" s="40"/>
      <c r="R1090" s="41"/>
      <c r="S1090" s="350"/>
      <c r="T1090" s="349"/>
      <c r="U1090" s="40"/>
      <c r="V1090" s="41"/>
      <c r="W1090" s="350"/>
      <c r="X1090" s="349"/>
      <c r="Y1090" s="40"/>
      <c r="Z1090" s="43"/>
      <c r="AA1090" s="787"/>
      <c r="AB1090" s="788"/>
      <c r="AC1090" s="40"/>
      <c r="AD1090" s="41"/>
      <c r="AE1090" s="350"/>
      <c r="AF1090" s="29"/>
      <c r="AH1090" s="190" t="str">
        <f>IF(AG1090&lt;&gt;"",VLOOKUP(AG1090,MAGV!$B$6:$G$172,2,0),"")</f>
        <v/>
      </c>
      <c r="AI1090" s="44" t="str">
        <f>IF(AG1090&lt;&gt;"",B1103,"")</f>
        <v/>
      </c>
    </row>
    <row r="1091" spans="1:35" ht="12.65" customHeight="1" x14ac:dyDescent="0.25">
      <c r="A1091" s="368">
        <v>39</v>
      </c>
      <c r="B1091" s="101" t="str">
        <f>AH1091</f>
        <v>Th.Đặng</v>
      </c>
      <c r="C1091" s="992" t="s">
        <v>0</v>
      </c>
      <c r="D1091" s="79" t="str">
        <f>AG1091&amp;".1"</f>
        <v>HD7.1</v>
      </c>
      <c r="E1091" s="15" t="s">
        <v>6641</v>
      </c>
      <c r="F1091" s="16">
        <v>4</v>
      </c>
      <c r="G1091" s="16"/>
      <c r="H1091" s="18"/>
      <c r="I1091" s="15" t="s">
        <v>6641</v>
      </c>
      <c r="J1091" s="18">
        <v>4</v>
      </c>
      <c r="K1091" s="780"/>
      <c r="L1091" s="19"/>
      <c r="M1091" s="15" t="s">
        <v>6641</v>
      </c>
      <c r="N1091" s="18">
        <v>4</v>
      </c>
      <c r="O1091" s="16"/>
      <c r="P1091" s="19"/>
      <c r="Q1091" s="15" t="s">
        <v>6641</v>
      </c>
      <c r="R1091" s="17">
        <v>4</v>
      </c>
      <c r="S1091" s="16"/>
      <c r="T1091" s="19"/>
      <c r="U1091" s="15" t="s">
        <v>7217</v>
      </c>
      <c r="V1091" s="18">
        <v>4</v>
      </c>
      <c r="W1091" s="16"/>
      <c r="X1091" s="19"/>
      <c r="Y1091" s="15" t="s">
        <v>7217</v>
      </c>
      <c r="Z1091" s="18">
        <v>4</v>
      </c>
      <c r="AA1091" s="16"/>
      <c r="AB1091" s="19"/>
      <c r="AC1091" s="15" t="s">
        <v>7217</v>
      </c>
      <c r="AD1091" s="17">
        <v>4</v>
      </c>
      <c r="AE1091" s="16"/>
      <c r="AF1091" s="19"/>
      <c r="AG1091" s="189" t="s">
        <v>10178</v>
      </c>
      <c r="AH1091" s="190" t="str">
        <f>IF(AG1091&lt;&gt;"",VLOOKUP(AG1091,MAGV!$B$6:$G$193,2,0),"")</f>
        <v>Th.Đặng</v>
      </c>
      <c r="AI1091" s="44">
        <f t="shared" ref="AI1091:AI1095" si="29">IF(AG1091&lt;&gt;"",B1092,"")</f>
        <v>52</v>
      </c>
    </row>
    <row r="1092" spans="1:35" ht="12" customHeight="1" x14ac:dyDescent="0.25">
      <c r="A1092" s="367"/>
      <c r="B1092" s="104">
        <f>SUM(F1091:F1096,J1091:J1096,N1091:N1096,R1091:R1096,V1091:V1096,Z1091:Z1096,AD1091:AD1096)</f>
        <v>52</v>
      </c>
      <c r="C1092" s="993"/>
      <c r="D1092" s="78" t="str">
        <f>AG1091&amp;".2"</f>
        <v>HD7.2</v>
      </c>
      <c r="E1092" s="771"/>
      <c r="F1092" s="22"/>
      <c r="G1092" s="772" t="s">
        <v>10112</v>
      </c>
      <c r="H1092" s="23"/>
      <c r="I1092" s="20"/>
      <c r="J1092" s="22"/>
      <c r="K1092" s="773" t="s">
        <v>10112</v>
      </c>
      <c r="L1092" s="23"/>
      <c r="M1092" s="20"/>
      <c r="N1092" s="22"/>
      <c r="O1092" s="772" t="s">
        <v>10112</v>
      </c>
      <c r="P1092" s="23"/>
      <c r="Q1092" s="20"/>
      <c r="R1092" s="24"/>
      <c r="S1092" s="772" t="s">
        <v>10112</v>
      </c>
      <c r="T1092" s="23"/>
      <c r="U1092" s="20"/>
      <c r="V1092" s="24"/>
      <c r="W1092" s="772" t="s">
        <v>10160</v>
      </c>
      <c r="X1092" s="23"/>
      <c r="Y1092" s="20"/>
      <c r="Z1092" s="24"/>
      <c r="AA1092" s="772" t="s">
        <v>10160</v>
      </c>
      <c r="AB1092" s="23"/>
      <c r="AC1092" s="20"/>
      <c r="AD1092" s="24"/>
      <c r="AE1092" s="772" t="s">
        <v>10160</v>
      </c>
      <c r="AF1092" s="23"/>
      <c r="AH1092" s="190" t="str">
        <f>IF(AG1092&lt;&gt;"",VLOOKUP(AG1092,MAGV!$B$6:$G$172,2,0),"")</f>
        <v/>
      </c>
      <c r="AI1092" s="44" t="str">
        <f t="shared" si="29"/>
        <v/>
      </c>
    </row>
    <row r="1093" spans="1:35" ht="12.65" customHeight="1" x14ac:dyDescent="0.25">
      <c r="A1093" s="367"/>
      <c r="B1093" s="102"/>
      <c r="C1093" s="990" t="s">
        <v>1</v>
      </c>
      <c r="D1093" s="78" t="str">
        <f>AG1091&amp;".3"</f>
        <v>HD7.3</v>
      </c>
      <c r="E1093" s="753" t="s">
        <v>6641</v>
      </c>
      <c r="F1093" s="757">
        <v>4</v>
      </c>
      <c r="G1093" s="757"/>
      <c r="H1093" s="774"/>
      <c r="I1093" s="753" t="s">
        <v>6641</v>
      </c>
      <c r="J1093" s="755">
        <v>4</v>
      </c>
      <c r="K1093" s="774"/>
      <c r="L1093" s="758"/>
      <c r="M1093" s="753" t="s">
        <v>6641</v>
      </c>
      <c r="N1093" s="754">
        <v>4</v>
      </c>
      <c r="O1093" s="757"/>
      <c r="P1093" s="758"/>
      <c r="Q1093" s="753" t="s">
        <v>6641</v>
      </c>
      <c r="R1093" s="755">
        <v>4</v>
      </c>
      <c r="S1093" s="757"/>
      <c r="T1093" s="758"/>
      <c r="U1093" s="753"/>
      <c r="V1093" s="754"/>
      <c r="W1093" s="757"/>
      <c r="X1093" s="758"/>
      <c r="Y1093" s="753" t="s">
        <v>7217</v>
      </c>
      <c r="Z1093" s="754">
        <v>4</v>
      </c>
      <c r="AA1093" s="757"/>
      <c r="AB1093" s="758"/>
      <c r="AC1093" s="753" t="s">
        <v>7217</v>
      </c>
      <c r="AD1093" s="755">
        <v>4</v>
      </c>
      <c r="AE1093" s="757"/>
      <c r="AF1093" s="29"/>
      <c r="AH1093" s="190" t="str">
        <f>IF(AG1093&lt;&gt;"",VLOOKUP(AG1093,MAGV!$B$6:$G$172,2,0),"")</f>
        <v/>
      </c>
      <c r="AI1093" s="44" t="str">
        <f t="shared" si="29"/>
        <v/>
      </c>
    </row>
    <row r="1094" spans="1:35" ht="12.65" customHeight="1" x14ac:dyDescent="0.25">
      <c r="A1094" s="367"/>
      <c r="B1094" s="102"/>
      <c r="C1094" s="991"/>
      <c r="D1094" s="78" t="str">
        <f>AG1091&amp;".4"</f>
        <v>HD7.4</v>
      </c>
      <c r="E1094" s="20"/>
      <c r="F1094" s="21"/>
      <c r="G1094" s="772" t="s">
        <v>10113</v>
      </c>
      <c r="H1094" s="775"/>
      <c r="I1094" s="20"/>
      <c r="J1094" s="22"/>
      <c r="K1094" s="773" t="s">
        <v>10113</v>
      </c>
      <c r="L1094" s="23"/>
      <c r="M1094" s="20"/>
      <c r="N1094" s="22"/>
      <c r="O1094" s="772" t="s">
        <v>10113</v>
      </c>
      <c r="P1094" s="23"/>
      <c r="Q1094" s="20"/>
      <c r="R1094" s="24"/>
      <c r="S1094" s="772" t="s">
        <v>10113</v>
      </c>
      <c r="T1094" s="23"/>
      <c r="U1094" s="20"/>
      <c r="V1094" s="24"/>
      <c r="W1094" s="772"/>
      <c r="X1094" s="23"/>
      <c r="Y1094" s="20"/>
      <c r="Z1094" s="756"/>
      <c r="AA1094" s="776" t="s">
        <v>10160</v>
      </c>
      <c r="AB1094" s="777"/>
      <c r="AC1094" s="20"/>
      <c r="AD1094" s="24"/>
      <c r="AE1094" s="772" t="s">
        <v>10160</v>
      </c>
      <c r="AF1094" s="29"/>
      <c r="AH1094" s="190" t="str">
        <f>IF(AG1094&lt;&gt;"",VLOOKUP(AG1094,MAGV!$B$6:$G$172,2,0),"")</f>
        <v/>
      </c>
      <c r="AI1094" s="44" t="str">
        <f t="shared" si="29"/>
        <v/>
      </c>
    </row>
    <row r="1095" spans="1:35" ht="5.15" customHeight="1" x14ac:dyDescent="0.25">
      <c r="A1095" s="367"/>
      <c r="B1095" s="102"/>
      <c r="C1095" s="994" t="s">
        <v>547</v>
      </c>
      <c r="D1095" s="78" t="str">
        <f>AG1091&amp;".5"</f>
        <v>HD7.5</v>
      </c>
      <c r="E1095" s="25"/>
      <c r="F1095" s="26"/>
      <c r="G1095" s="26"/>
      <c r="H1095" s="770"/>
      <c r="I1095" s="25"/>
      <c r="J1095" s="28"/>
      <c r="K1095" s="770"/>
      <c r="L1095" s="29"/>
      <c r="M1095" s="25"/>
      <c r="N1095" s="28"/>
      <c r="O1095" s="26"/>
      <c r="P1095" s="29"/>
      <c r="Q1095" s="25"/>
      <c r="R1095" s="27"/>
      <c r="S1095" s="26"/>
      <c r="T1095" s="29"/>
      <c r="U1095" s="25"/>
      <c r="V1095" s="27"/>
      <c r="W1095" s="26"/>
      <c r="X1095" s="29"/>
      <c r="Y1095" s="25"/>
      <c r="Z1095" s="33"/>
      <c r="AA1095" s="778"/>
      <c r="AB1095" s="779"/>
      <c r="AC1095" s="25"/>
      <c r="AD1095" s="27"/>
      <c r="AE1095" s="26"/>
      <c r="AF1095" s="29"/>
      <c r="AH1095" s="190" t="str">
        <f>IF(AG1095&lt;&gt;"",VLOOKUP(AG1095,MAGV!$B$6:$G$172,2,0),"")</f>
        <v/>
      </c>
      <c r="AI1095" s="44" t="str">
        <f t="shared" si="29"/>
        <v/>
      </c>
    </row>
    <row r="1096" spans="1:35" ht="5.15" customHeight="1" x14ac:dyDescent="0.25">
      <c r="A1096" s="369"/>
      <c r="B1096" s="103"/>
      <c r="C1096" s="995"/>
      <c r="D1096" s="78" t="str">
        <f>AG1091&amp;".6"</f>
        <v>HD7.6</v>
      </c>
      <c r="E1096" s="40"/>
      <c r="F1096" s="350"/>
      <c r="G1096" s="350"/>
      <c r="H1096" s="785"/>
      <c r="I1096" s="40"/>
      <c r="J1096" s="42"/>
      <c r="K1096" s="785"/>
      <c r="L1096" s="349"/>
      <c r="M1096" s="40"/>
      <c r="N1096" s="42"/>
      <c r="O1096" s="350"/>
      <c r="P1096" s="349"/>
      <c r="Q1096" s="40"/>
      <c r="R1096" s="41"/>
      <c r="S1096" s="350"/>
      <c r="T1096" s="349"/>
      <c r="U1096" s="40"/>
      <c r="V1096" s="41"/>
      <c r="W1096" s="350"/>
      <c r="X1096" s="349"/>
      <c r="Y1096" s="40"/>
      <c r="Z1096" s="43"/>
      <c r="AA1096" s="787"/>
      <c r="AB1096" s="788"/>
      <c r="AC1096" s="40"/>
      <c r="AD1096" s="41"/>
      <c r="AE1096" s="350"/>
      <c r="AF1096" s="29"/>
      <c r="AH1096" s="190" t="str">
        <f>IF(AG1096&lt;&gt;"",VLOOKUP(AG1096,MAGV!$B$6:$G$172,2,0),"")</f>
        <v/>
      </c>
      <c r="AI1096" s="44" t="str">
        <f>IF(AG1096&lt;&gt;"",B1109,"")</f>
        <v/>
      </c>
    </row>
    <row r="1097" spans="1:35" ht="15.75" customHeight="1" x14ac:dyDescent="0.25">
      <c r="AI1097" s="44" t="str">
        <f t="shared" si="20"/>
        <v/>
      </c>
    </row>
    <row r="1098" spans="1:35" ht="15.75" customHeight="1" x14ac:dyDescent="0.25">
      <c r="AI1098" s="44" t="str">
        <f t="shared" si="20"/>
        <v/>
      </c>
    </row>
    <row r="1099" spans="1:35" ht="15.75" customHeight="1" x14ac:dyDescent="0.25">
      <c r="AI1099" s="44" t="str">
        <f t="shared" si="20"/>
        <v/>
      </c>
    </row>
    <row r="1100" spans="1:35" ht="15.75" customHeight="1" x14ac:dyDescent="0.25">
      <c r="AI1100" s="44" t="str">
        <f t="shared" ref="AI1100:AI1114" si="30">IF(AG1100&lt;&gt;"",B1101,"")</f>
        <v/>
      </c>
    </row>
    <row r="1101" spans="1:35" ht="15.75" customHeight="1" x14ac:dyDescent="0.25">
      <c r="AI1101" s="44" t="str">
        <f t="shared" si="30"/>
        <v/>
      </c>
    </row>
    <row r="1102" spans="1:35" ht="15.75" customHeight="1" x14ac:dyDescent="0.25">
      <c r="AI1102" s="44" t="str">
        <f t="shared" si="30"/>
        <v/>
      </c>
    </row>
    <row r="1103" spans="1:35" ht="15.75" customHeight="1" x14ac:dyDescent="0.25">
      <c r="AI1103" s="44" t="str">
        <f t="shared" si="30"/>
        <v/>
      </c>
    </row>
    <row r="1104" spans="1:35" ht="15.75" customHeight="1" x14ac:dyDescent="0.25">
      <c r="AI1104" s="44" t="str">
        <f t="shared" si="30"/>
        <v/>
      </c>
    </row>
    <row r="1105" spans="35:35" ht="15.75" customHeight="1" x14ac:dyDescent="0.25">
      <c r="AI1105" s="44" t="str">
        <f t="shared" si="30"/>
        <v/>
      </c>
    </row>
    <row r="1106" spans="35:35" ht="15.75" customHeight="1" x14ac:dyDescent="0.25">
      <c r="AI1106" s="44" t="str">
        <f t="shared" si="30"/>
        <v/>
      </c>
    </row>
    <row r="1107" spans="35:35" ht="15.75" customHeight="1" x14ac:dyDescent="0.25">
      <c r="AI1107" s="44" t="str">
        <f t="shared" si="30"/>
        <v/>
      </c>
    </row>
    <row r="1108" spans="35:35" ht="15.75" customHeight="1" x14ac:dyDescent="0.25">
      <c r="AI1108" s="44" t="str">
        <f t="shared" si="30"/>
        <v/>
      </c>
    </row>
    <row r="1109" spans="35:35" ht="15.75" customHeight="1" x14ac:dyDescent="0.25">
      <c r="AI1109" s="44" t="str">
        <f t="shared" si="30"/>
        <v/>
      </c>
    </row>
    <row r="1110" spans="35:35" ht="15.75" customHeight="1" x14ac:dyDescent="0.25">
      <c r="AI1110" s="44" t="str">
        <f t="shared" si="30"/>
        <v/>
      </c>
    </row>
    <row r="1111" spans="35:35" ht="15.75" customHeight="1" x14ac:dyDescent="0.25">
      <c r="AI1111" s="44" t="str">
        <f t="shared" si="30"/>
        <v/>
      </c>
    </row>
    <row r="1112" spans="35:35" ht="15.75" customHeight="1" x14ac:dyDescent="0.25">
      <c r="AI1112" s="44" t="str">
        <f t="shared" si="30"/>
        <v/>
      </c>
    </row>
    <row r="1113" spans="35:35" ht="15.75" customHeight="1" x14ac:dyDescent="0.25">
      <c r="AI1113" s="44" t="str">
        <f t="shared" si="30"/>
        <v/>
      </c>
    </row>
    <row r="1114" spans="35:35" ht="15.75" customHeight="1" x14ac:dyDescent="0.25">
      <c r="AI1114" s="44" t="str">
        <f t="shared" si="30"/>
        <v/>
      </c>
    </row>
  </sheetData>
  <mergeCells count="533">
    <mergeCell ref="C1057:C1058"/>
    <mergeCell ref="C1059:C1060"/>
    <mergeCell ref="C1067:C1068"/>
    <mergeCell ref="C1069:C1070"/>
    <mergeCell ref="C1071:C1072"/>
    <mergeCell ref="C1091:C1092"/>
    <mergeCell ref="C1093:C1094"/>
    <mergeCell ref="C1095:C1096"/>
    <mergeCell ref="C1085:C1086"/>
    <mergeCell ref="C1087:C1088"/>
    <mergeCell ref="C1089:C1090"/>
    <mergeCell ref="C1079:C1080"/>
    <mergeCell ref="C1081:C1082"/>
    <mergeCell ref="C1083:C1084"/>
    <mergeCell ref="C1073:C1074"/>
    <mergeCell ref="C1075:C1076"/>
    <mergeCell ref="C1077:C1078"/>
    <mergeCell ref="C1061:C1062"/>
    <mergeCell ref="C1063:C1064"/>
    <mergeCell ref="C1065:C1066"/>
    <mergeCell ref="C1025:C1026"/>
    <mergeCell ref="C1029:C1030"/>
    <mergeCell ref="C1027:C1028"/>
    <mergeCell ref="C1021:C1022"/>
    <mergeCell ref="C1015:C1016"/>
    <mergeCell ref="C1017:C1018"/>
    <mergeCell ref="C1019:C1020"/>
    <mergeCell ref="C1011:C1012"/>
    <mergeCell ref="C1013:C1014"/>
    <mergeCell ref="C463:C464"/>
    <mergeCell ref="C465:C466"/>
    <mergeCell ref="C467:C468"/>
    <mergeCell ref="C459:C460"/>
    <mergeCell ref="C723:C724"/>
    <mergeCell ref="C711:C712"/>
    <mergeCell ref="C713:C714"/>
    <mergeCell ref="C715:C716"/>
    <mergeCell ref="C717:C718"/>
    <mergeCell ref="C719:C720"/>
    <mergeCell ref="C721:C722"/>
    <mergeCell ref="C683:C684"/>
    <mergeCell ref="C685:C686"/>
    <mergeCell ref="C653:C654"/>
    <mergeCell ref="C655:C656"/>
    <mergeCell ref="C635:C636"/>
    <mergeCell ref="C637:C638"/>
    <mergeCell ref="C691:C692"/>
    <mergeCell ref="C693:C694"/>
    <mergeCell ref="C659:C660"/>
    <mergeCell ref="C661:C662"/>
    <mergeCell ref="C663:C664"/>
    <mergeCell ref="C621:C622"/>
    <mergeCell ref="C705:C706"/>
    <mergeCell ref="C1043:C1044"/>
    <mergeCell ref="C1045:C1046"/>
    <mergeCell ref="C1047:C1048"/>
    <mergeCell ref="C1055:C1056"/>
    <mergeCell ref="C935:C936"/>
    <mergeCell ref="C937:C938"/>
    <mergeCell ref="C939:C940"/>
    <mergeCell ref="C1039:C1040"/>
    <mergeCell ref="C1041:C1042"/>
    <mergeCell ref="C1033:C1034"/>
    <mergeCell ref="C1035:C1036"/>
    <mergeCell ref="C1037:C1038"/>
    <mergeCell ref="C1031:C1032"/>
    <mergeCell ref="C1001:C1002"/>
    <mergeCell ref="C985:C986"/>
    <mergeCell ref="C967:C968"/>
    <mergeCell ref="C969:C970"/>
    <mergeCell ref="C971:C972"/>
    <mergeCell ref="C1023:C1024"/>
    <mergeCell ref="C1005:C1006"/>
    <mergeCell ref="C1003:C1004"/>
    <mergeCell ref="C995:C996"/>
    <mergeCell ref="C997:C998"/>
    <mergeCell ref="C977:C978"/>
    <mergeCell ref="C725:C726"/>
    <mergeCell ref="C727:C728"/>
    <mergeCell ref="C747:C748"/>
    <mergeCell ref="A1:D1"/>
    <mergeCell ref="E2:Z2"/>
    <mergeCell ref="E1:Z1"/>
    <mergeCell ref="C107:C108"/>
    <mergeCell ref="C109:C110"/>
    <mergeCell ref="C111:C112"/>
    <mergeCell ref="C95:C96"/>
    <mergeCell ref="C97:C98"/>
    <mergeCell ref="C99:C100"/>
    <mergeCell ref="C101:C102"/>
    <mergeCell ref="C103:C104"/>
    <mergeCell ref="C105:C106"/>
    <mergeCell ref="C39:C40"/>
    <mergeCell ref="C41:C42"/>
    <mergeCell ref="C57:C58"/>
    <mergeCell ref="C59:C60"/>
    <mergeCell ref="C77:C78"/>
    <mergeCell ref="C55:C56"/>
    <mergeCell ref="C61:C62"/>
    <mergeCell ref="C63:C64"/>
    <mergeCell ref="C477:C478"/>
    <mergeCell ref="C69:C70"/>
    <mergeCell ref="I3:Y3"/>
    <mergeCell ref="C21:C22"/>
    <mergeCell ref="C23:C24"/>
    <mergeCell ref="C611:C612"/>
    <mergeCell ref="C613:C614"/>
    <mergeCell ref="C615:C616"/>
    <mergeCell ref="C617:C618"/>
    <mergeCell ref="C619:C620"/>
    <mergeCell ref="C581:C582"/>
    <mergeCell ref="C583:C584"/>
    <mergeCell ref="C585:C586"/>
    <mergeCell ref="C587:C588"/>
    <mergeCell ref="C589:C590"/>
    <mergeCell ref="C597:C598"/>
    <mergeCell ref="C593:C594"/>
    <mergeCell ref="C595:C596"/>
    <mergeCell ref="C605:C606"/>
    <mergeCell ref="C591:C592"/>
    <mergeCell ref="C431:C432"/>
    <mergeCell ref="C433:C434"/>
    <mergeCell ref="C435:C436"/>
    <mergeCell ref="C403:C404"/>
    <mergeCell ref="C405:C406"/>
    <mergeCell ref="C707:C708"/>
    <mergeCell ref="C749:C750"/>
    <mergeCell ref="C751:C752"/>
    <mergeCell ref="C789:C790"/>
    <mergeCell ref="C825:C826"/>
    <mergeCell ref="C827:C828"/>
    <mergeCell ref="C623:C624"/>
    <mergeCell ref="C625:C626"/>
    <mergeCell ref="C651:C652"/>
    <mergeCell ref="C639:C640"/>
    <mergeCell ref="C641:C642"/>
    <mergeCell ref="C647:C648"/>
    <mergeCell ref="C649:C650"/>
    <mergeCell ref="C741:C742"/>
    <mergeCell ref="C729:C730"/>
    <mergeCell ref="C731:C732"/>
    <mergeCell ref="C733:C734"/>
    <mergeCell ref="C735:C736"/>
    <mergeCell ref="C737:C738"/>
    <mergeCell ref="C689:C690"/>
    <mergeCell ref="C701:C702"/>
    <mergeCell ref="C703:C704"/>
    <mergeCell ref="C657:C658"/>
    <mergeCell ref="C801:C802"/>
    <mergeCell ref="C803:C804"/>
    <mergeCell ref="C805:C806"/>
    <mergeCell ref="C807:C808"/>
    <mergeCell ref="C819:C820"/>
    <mergeCell ref="C821:C822"/>
    <mergeCell ref="C823:C824"/>
    <mergeCell ref="C753:C754"/>
    <mergeCell ref="C809:C810"/>
    <mergeCell ref="C811:C812"/>
    <mergeCell ref="C917:C918"/>
    <mergeCell ref="C831:C832"/>
    <mergeCell ref="C855:C856"/>
    <mergeCell ref="C857:C858"/>
    <mergeCell ref="C871:C872"/>
    <mergeCell ref="C873:C874"/>
    <mergeCell ref="C869:C870"/>
    <mergeCell ref="C861:C862"/>
    <mergeCell ref="C863:C864"/>
    <mergeCell ref="C865:C866"/>
    <mergeCell ref="C867:C868"/>
    <mergeCell ref="C841:C842"/>
    <mergeCell ref="C833:C834"/>
    <mergeCell ref="C835:C836"/>
    <mergeCell ref="C837:C838"/>
    <mergeCell ref="C839:C840"/>
    <mergeCell ref="C851:C852"/>
    <mergeCell ref="C903:C904"/>
    <mergeCell ref="C933:C934"/>
    <mergeCell ref="C991:C992"/>
    <mergeCell ref="C965:C966"/>
    <mergeCell ref="C1009:C1010"/>
    <mergeCell ref="C983:C984"/>
    <mergeCell ref="C877:C878"/>
    <mergeCell ref="C879:C880"/>
    <mergeCell ref="C1007:C1008"/>
    <mergeCell ref="C981:C982"/>
    <mergeCell ref="C927:C928"/>
    <mergeCell ref="C929:C930"/>
    <mergeCell ref="C911:C912"/>
    <mergeCell ref="C893:C894"/>
    <mergeCell ref="C895:C896"/>
    <mergeCell ref="C897:C898"/>
    <mergeCell ref="C915:C916"/>
    <mergeCell ref="C899:C900"/>
    <mergeCell ref="C901:C902"/>
    <mergeCell ref="C905:C906"/>
    <mergeCell ref="C907:C908"/>
    <mergeCell ref="C909:C910"/>
    <mergeCell ref="C999:C1000"/>
    <mergeCell ref="C973:C974"/>
    <mergeCell ref="C975:C976"/>
    <mergeCell ref="C979:C980"/>
    <mergeCell ref="C989:C990"/>
    <mergeCell ref="C609:C610"/>
    <mergeCell ref="C643:C644"/>
    <mergeCell ref="C645:C646"/>
    <mergeCell ref="C791:C792"/>
    <mergeCell ref="C859:C860"/>
    <mergeCell ref="C843:C844"/>
    <mergeCell ref="C845:C846"/>
    <mergeCell ref="C847:C848"/>
    <mergeCell ref="C849:C850"/>
    <mergeCell ref="C793:C794"/>
    <mergeCell ref="C665:C666"/>
    <mergeCell ref="C667:C668"/>
    <mergeCell ref="C669:C670"/>
    <mergeCell ref="C671:C672"/>
    <mergeCell ref="C673:C674"/>
    <mergeCell ref="C815:C816"/>
    <mergeCell ref="C817:C818"/>
    <mergeCell ref="C675:C676"/>
    <mergeCell ref="C677:C678"/>
    <mergeCell ref="C679:C680"/>
    <mergeCell ref="C681:C682"/>
    <mergeCell ref="C687:C688"/>
    <mergeCell ref="C961:C962"/>
    <mergeCell ref="C993:C994"/>
    <mergeCell ref="C479:C480"/>
    <mergeCell ref="C481:C482"/>
    <mergeCell ref="C953:C954"/>
    <mergeCell ref="C491:C492"/>
    <mergeCell ref="C493:C494"/>
    <mergeCell ref="C483:C484"/>
    <mergeCell ref="C525:C526"/>
    <mergeCell ref="C501:C502"/>
    <mergeCell ref="C487:C488"/>
    <mergeCell ref="C489:C490"/>
    <mergeCell ref="C949:C950"/>
    <mergeCell ref="C951:C952"/>
    <mergeCell ref="C527:C528"/>
    <mergeCell ref="C529:C530"/>
    <mergeCell ref="C523:C524"/>
    <mergeCell ref="C535:C536"/>
    <mergeCell ref="C813:C814"/>
    <mergeCell ref="C547:C548"/>
    <mergeCell ref="C919:C920"/>
    <mergeCell ref="C921:C922"/>
    <mergeCell ref="C923:C924"/>
    <mergeCell ref="C925:C926"/>
    <mergeCell ref="C931:C932"/>
    <mergeCell ref="C913:C914"/>
    <mergeCell ref="C537:C538"/>
    <mergeCell ref="C539:C540"/>
    <mergeCell ref="C541:C542"/>
    <mergeCell ref="C499:C500"/>
    <mergeCell ref="C497:C498"/>
    <mergeCell ref="C495:C496"/>
    <mergeCell ref="C987:C988"/>
    <mergeCell ref="C709:C710"/>
    <mergeCell ref="C783:C784"/>
    <mergeCell ref="C759:C760"/>
    <mergeCell ref="C787:C788"/>
    <mergeCell ref="C607:C608"/>
    <mergeCell ref="C563:C564"/>
    <mergeCell ref="C557:C558"/>
    <mergeCell ref="C959:C960"/>
    <mergeCell ref="C573:C574"/>
    <mergeCell ref="C575:C576"/>
    <mergeCell ref="C627:C628"/>
    <mergeCell ref="C629:C630"/>
    <mergeCell ref="C631:C632"/>
    <mergeCell ref="C633:C634"/>
    <mergeCell ref="C875:C876"/>
    <mergeCell ref="C579:C580"/>
    <mergeCell ref="C565:C566"/>
    <mergeCell ref="C567:C568"/>
    <mergeCell ref="C885:C886"/>
    <mergeCell ref="C559:C560"/>
    <mergeCell ref="C561:C562"/>
    <mergeCell ref="C569:C570"/>
    <mergeCell ref="C571:C572"/>
    <mergeCell ref="C853:C854"/>
    <mergeCell ref="C829:C830"/>
    <mergeCell ref="C743:C744"/>
    <mergeCell ref="C745:C746"/>
    <mergeCell ref="C739:C740"/>
    <mergeCell ref="C767:C768"/>
    <mergeCell ref="C769:C770"/>
    <mergeCell ref="C771:C772"/>
    <mergeCell ref="C773:C774"/>
    <mergeCell ref="C775:C776"/>
    <mergeCell ref="C777:C778"/>
    <mergeCell ref="C779:C780"/>
    <mergeCell ref="C781:C782"/>
    <mergeCell ref="C795:C796"/>
    <mergeCell ref="C797:C798"/>
    <mergeCell ref="C799:C800"/>
    <mergeCell ref="C509:C510"/>
    <mergeCell ref="C511:C512"/>
    <mergeCell ref="C513:C514"/>
    <mergeCell ref="C515:C516"/>
    <mergeCell ref="C517:C518"/>
    <mergeCell ref="C545:C546"/>
    <mergeCell ref="C553:C554"/>
    <mergeCell ref="C555:C556"/>
    <mergeCell ref="C577:C578"/>
    <mergeCell ref="C549:C550"/>
    <mergeCell ref="C551:C552"/>
    <mergeCell ref="C543:C544"/>
    <mergeCell ref="C963:C964"/>
    <mergeCell ref="C437:C438"/>
    <mergeCell ref="C439:C440"/>
    <mergeCell ref="C441:C442"/>
    <mergeCell ref="C443:C444"/>
    <mergeCell ref="C445:C446"/>
    <mergeCell ref="C461:C462"/>
    <mergeCell ref="C447:C448"/>
    <mergeCell ref="C941:C942"/>
    <mergeCell ref="C943:C944"/>
    <mergeCell ref="C449:C450"/>
    <mergeCell ref="C451:C452"/>
    <mergeCell ref="C453:C454"/>
    <mergeCell ref="C887:C888"/>
    <mergeCell ref="C785:C786"/>
    <mergeCell ref="C475:C476"/>
    <mergeCell ref="C533:C534"/>
    <mergeCell ref="C531:C532"/>
    <mergeCell ref="C469:C470"/>
    <mergeCell ref="C471:C472"/>
    <mergeCell ref="C473:C474"/>
    <mergeCell ref="C955:C956"/>
    <mergeCell ref="C957:C958"/>
    <mergeCell ref="C891:C892"/>
    <mergeCell ref="C407:C408"/>
    <mergeCell ref="C409:C410"/>
    <mergeCell ref="C411:C412"/>
    <mergeCell ref="C401:C402"/>
    <mergeCell ref="C419:C420"/>
    <mergeCell ref="C421:C422"/>
    <mergeCell ref="C423:C424"/>
    <mergeCell ref="C455:C456"/>
    <mergeCell ref="C457:C458"/>
    <mergeCell ref="C389:C390"/>
    <mergeCell ref="C391:C392"/>
    <mergeCell ref="C393:C394"/>
    <mergeCell ref="C395:C396"/>
    <mergeCell ref="C397:C398"/>
    <mergeCell ref="C399:C400"/>
    <mergeCell ref="C945:C946"/>
    <mergeCell ref="C947:C948"/>
    <mergeCell ref="C367:C368"/>
    <mergeCell ref="C369:C370"/>
    <mergeCell ref="C371:C372"/>
    <mergeCell ref="C373:C374"/>
    <mergeCell ref="C385:C386"/>
    <mergeCell ref="C387:C388"/>
    <mergeCell ref="C379:C380"/>
    <mergeCell ref="C383:C384"/>
    <mergeCell ref="C889:C890"/>
    <mergeCell ref="C381:C382"/>
    <mergeCell ref="C755:C756"/>
    <mergeCell ref="C757:C758"/>
    <mergeCell ref="C881:C882"/>
    <mergeCell ref="C413:C414"/>
    <mergeCell ref="C415:C416"/>
    <mergeCell ref="C417:C418"/>
    <mergeCell ref="C353:C354"/>
    <mergeCell ref="C355:C356"/>
    <mergeCell ref="C377:C378"/>
    <mergeCell ref="C357:C358"/>
    <mergeCell ref="C359:C360"/>
    <mergeCell ref="C361:C362"/>
    <mergeCell ref="C363:C364"/>
    <mergeCell ref="C375:C376"/>
    <mergeCell ref="C331:C332"/>
    <mergeCell ref="C333:C334"/>
    <mergeCell ref="C335:C336"/>
    <mergeCell ref="C337:C338"/>
    <mergeCell ref="C339:C340"/>
    <mergeCell ref="C365:C366"/>
    <mergeCell ref="C347:C348"/>
    <mergeCell ref="C349:C350"/>
    <mergeCell ref="C351:C352"/>
    <mergeCell ref="C319:C320"/>
    <mergeCell ref="C321:C322"/>
    <mergeCell ref="C323:C324"/>
    <mergeCell ref="C325:C326"/>
    <mergeCell ref="C327:C328"/>
    <mergeCell ref="C329:C330"/>
    <mergeCell ref="C307:C308"/>
    <mergeCell ref="C309:C310"/>
    <mergeCell ref="C311:C312"/>
    <mergeCell ref="C313:C314"/>
    <mergeCell ref="C315:C316"/>
    <mergeCell ref="C317:C318"/>
    <mergeCell ref="C79:C80"/>
    <mergeCell ref="C51:C52"/>
    <mergeCell ref="C53:C54"/>
    <mergeCell ref="C295:C296"/>
    <mergeCell ref="C265:C266"/>
    <mergeCell ref="C275:C276"/>
    <mergeCell ref="C277:C278"/>
    <mergeCell ref="C279:C280"/>
    <mergeCell ref="C267:C268"/>
    <mergeCell ref="C269:C270"/>
    <mergeCell ref="C271:C272"/>
    <mergeCell ref="C273:C274"/>
    <mergeCell ref="C281:C282"/>
    <mergeCell ref="C283:C284"/>
    <mergeCell ref="C287:C288"/>
    <mergeCell ref="C289:C290"/>
    <mergeCell ref="C119:C120"/>
    <mergeCell ref="C121:C122"/>
    <mergeCell ref="C123:C124"/>
    <mergeCell ref="C81:C82"/>
    <mergeCell ref="C87:C88"/>
    <mergeCell ref="C89:C90"/>
    <mergeCell ref="C257:C258"/>
    <mergeCell ref="C259:C260"/>
    <mergeCell ref="C261:C262"/>
    <mergeCell ref="C291:C292"/>
    <mergeCell ref="C293:C294"/>
    <mergeCell ref="C25:C26"/>
    <mergeCell ref="C27:C28"/>
    <mergeCell ref="C29:C30"/>
    <mergeCell ref="C45:C46"/>
    <mergeCell ref="C47:C48"/>
    <mergeCell ref="C49:C50"/>
    <mergeCell ref="C43:C44"/>
    <mergeCell ref="C159:C160"/>
    <mergeCell ref="C191:C192"/>
    <mergeCell ref="C171:C172"/>
    <mergeCell ref="C65:C66"/>
    <mergeCell ref="C67:C68"/>
    <mergeCell ref="C113:C114"/>
    <mergeCell ref="C71:C72"/>
    <mergeCell ref="C73:C74"/>
    <mergeCell ref="C75:C76"/>
    <mergeCell ref="C201:C202"/>
    <mergeCell ref="C203:C204"/>
    <mergeCell ref="C205:C206"/>
    <mergeCell ref="C189:C190"/>
    <mergeCell ref="C195:C196"/>
    <mergeCell ref="C207:C208"/>
    <mergeCell ref="C173:C174"/>
    <mergeCell ref="C183:C184"/>
    <mergeCell ref="C185:C186"/>
    <mergeCell ref="C187:C188"/>
    <mergeCell ref="C177:C178"/>
    <mergeCell ref="C175:C176"/>
    <mergeCell ref="C199:C200"/>
    <mergeCell ref="C197:C198"/>
    <mergeCell ref="C179:C180"/>
    <mergeCell ref="C161:C162"/>
    <mergeCell ref="C135:C136"/>
    <mergeCell ref="C137:C138"/>
    <mergeCell ref="C139:C140"/>
    <mergeCell ref="C141:C142"/>
    <mergeCell ref="C155:C156"/>
    <mergeCell ref="C157:C158"/>
    <mergeCell ref="C131:C132"/>
    <mergeCell ref="AC4:AF4"/>
    <mergeCell ref="C11:C12"/>
    <mergeCell ref="C13:C14"/>
    <mergeCell ref="C15:C16"/>
    <mergeCell ref="C17:C18"/>
    <mergeCell ref="C19:C20"/>
    <mergeCell ref="I4:L4"/>
    <mergeCell ref="M4:P4"/>
    <mergeCell ref="Q4:T4"/>
    <mergeCell ref="U4:X4"/>
    <mergeCell ref="Y4:AB4"/>
    <mergeCell ref="E4:H4"/>
    <mergeCell ref="C31:C32"/>
    <mergeCell ref="C33:C34"/>
    <mergeCell ref="C35:C36"/>
    <mergeCell ref="C37:C38"/>
    <mergeCell ref="C83:C84"/>
    <mergeCell ref="C85:C86"/>
    <mergeCell ref="C125:C126"/>
    <mergeCell ref="C129:C130"/>
    <mergeCell ref="C91:C92"/>
    <mergeCell ref="C93:C94"/>
    <mergeCell ref="C127:C128"/>
    <mergeCell ref="C115:C116"/>
    <mergeCell ref="C117:C118"/>
    <mergeCell ref="C165:C166"/>
    <mergeCell ref="C167:C168"/>
    <mergeCell ref="C217:C218"/>
    <mergeCell ref="C219:C220"/>
    <mergeCell ref="C215:C216"/>
    <mergeCell ref="C193:C194"/>
    <mergeCell ref="C209:C210"/>
    <mergeCell ref="C485:C486"/>
    <mergeCell ref="C181:C182"/>
    <mergeCell ref="C223:C224"/>
    <mergeCell ref="C225:C226"/>
    <mergeCell ref="C235:C236"/>
    <mergeCell ref="C221:C222"/>
    <mergeCell ref="C237:C238"/>
    <mergeCell ref="C239:C240"/>
    <mergeCell ref="C233:C234"/>
    <mergeCell ref="C227:C228"/>
    <mergeCell ref="C229:C230"/>
    <mergeCell ref="C231:C232"/>
    <mergeCell ref="C253:C254"/>
    <mergeCell ref="C255:C256"/>
    <mergeCell ref="C169:C170"/>
    <mergeCell ref="C211:C212"/>
    <mergeCell ref="C213:C214"/>
    <mergeCell ref="C133:C134"/>
    <mergeCell ref="C1049:C1050"/>
    <mergeCell ref="C1051:C1052"/>
    <mergeCell ref="C1053:C1054"/>
    <mergeCell ref="C241:C242"/>
    <mergeCell ref="C243:C244"/>
    <mergeCell ref="C883:C884"/>
    <mergeCell ref="C245:C246"/>
    <mergeCell ref="C247:C248"/>
    <mergeCell ref="C249:C250"/>
    <mergeCell ref="C251:C252"/>
    <mergeCell ref="C263:C264"/>
    <mergeCell ref="C297:C298"/>
    <mergeCell ref="C299:C300"/>
    <mergeCell ref="C301:C302"/>
    <mergeCell ref="C285:C286"/>
    <mergeCell ref="C303:C304"/>
    <mergeCell ref="C305:C306"/>
    <mergeCell ref="C149:C150"/>
    <mergeCell ref="C151:C152"/>
    <mergeCell ref="C153:C154"/>
    <mergeCell ref="C519:C520"/>
    <mergeCell ref="C521:C522"/>
    <mergeCell ref="C163:C164"/>
  </mergeCells>
  <pageMargins left="0.38" right="0.2" top="0.2" bottom="0.24" header="0.2" footer="0.2"/>
  <pageSetup paperSize="9" scale="81" fitToWidth="0" fitToHeight="4" orientation="landscape" verticalDpi="300" r:id="rId1"/>
  <headerFooter alignWithMargins="0">
    <oddFooter>&amp;R&amp;P/&amp;N</oddFooter>
  </headerFooter>
  <rowBreaks count="23" manualBreakCount="23">
    <brk id="52" max="31" man="1"/>
    <brk id="112" max="31" man="1"/>
    <brk id="142" max="31" man="1"/>
    <brk id="184" max="31" man="1"/>
    <brk id="220" max="16383" man="1"/>
    <brk id="268" max="31" man="1"/>
    <brk id="298" max="31" man="1"/>
    <brk id="328" max="31" man="1"/>
    <brk id="376" max="31" man="1"/>
    <brk id="400" max="31" man="1"/>
    <brk id="460" max="16383" man="1"/>
    <brk id="520" max="31" man="1"/>
    <brk id="538" max="16383" man="1"/>
    <brk id="562" max="16383" man="1"/>
    <brk id="598" max="31" man="1"/>
    <brk id="650" max="31" man="1"/>
    <brk id="694" max="31" man="1"/>
    <brk id="754" max="31" man="1"/>
    <brk id="760" max="31" man="1"/>
    <brk id="796" max="16383" man="1"/>
    <brk id="856" max="31" man="1"/>
    <brk id="874" max="16383" man="1"/>
    <brk id="904" max="31" man="1"/>
  </rowBreaks>
  <colBreaks count="1" manualBreakCount="1">
    <brk id="32" max="1048575" man="1"/>
  </col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5"/>
  <dimension ref="A1"/>
  <sheetViews>
    <sheetView workbookViewId="0">
      <selection sqref="A1:XFD12"/>
    </sheetView>
  </sheetViews>
  <sheetFormatPr defaultRowHeight="12.5" x14ac:dyDescent="0.25"/>
  <sheetData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7"/>
  <dimension ref="A1:C869"/>
  <sheetViews>
    <sheetView workbookViewId="0">
      <selection activeCell="A2" sqref="A2"/>
    </sheetView>
  </sheetViews>
  <sheetFormatPr defaultRowHeight="12.5" x14ac:dyDescent="0.25"/>
  <sheetData>
    <row r="1" spans="1:3" ht="36" x14ac:dyDescent="0.35">
      <c r="A1" s="267" t="s">
        <v>4698</v>
      </c>
      <c r="B1" s="268" t="s">
        <v>2411</v>
      </c>
      <c r="C1" s="269">
        <v>30</v>
      </c>
    </row>
    <row r="2" spans="1:3" ht="36" x14ac:dyDescent="0.35">
      <c r="A2" s="267" t="s">
        <v>4699</v>
      </c>
      <c r="B2" s="268" t="s">
        <v>2413</v>
      </c>
      <c r="C2" s="269">
        <v>15</v>
      </c>
    </row>
    <row r="3" spans="1:3" ht="72" x14ac:dyDescent="0.35">
      <c r="A3" s="267" t="s">
        <v>4700</v>
      </c>
      <c r="B3" s="268" t="s">
        <v>2415</v>
      </c>
      <c r="C3" s="269">
        <v>30</v>
      </c>
    </row>
    <row r="4" spans="1:3" ht="108" x14ac:dyDescent="0.35">
      <c r="A4" s="267" t="s">
        <v>4701</v>
      </c>
      <c r="B4" s="268" t="s">
        <v>2417</v>
      </c>
      <c r="C4" s="270">
        <v>45</v>
      </c>
    </row>
    <row r="5" spans="1:3" ht="18" x14ac:dyDescent="0.35">
      <c r="A5" s="267" t="s">
        <v>4702</v>
      </c>
      <c r="B5" s="268" t="s">
        <v>836</v>
      </c>
      <c r="C5" s="270">
        <v>45</v>
      </c>
    </row>
    <row r="6" spans="1:3" ht="72" x14ac:dyDescent="0.35">
      <c r="A6" s="267" t="s">
        <v>4703</v>
      </c>
      <c r="B6" s="268" t="s">
        <v>2420</v>
      </c>
      <c r="C6" s="270">
        <v>90</v>
      </c>
    </row>
    <row r="7" spans="1:3" ht="54" x14ac:dyDescent="0.35">
      <c r="A7" s="267" t="s">
        <v>4704</v>
      </c>
      <c r="B7" s="268" t="s">
        <v>2422</v>
      </c>
      <c r="C7" s="269">
        <v>30</v>
      </c>
    </row>
    <row r="8" spans="1:3" ht="36" x14ac:dyDescent="0.35">
      <c r="A8" s="267" t="s">
        <v>4705</v>
      </c>
      <c r="B8" s="268" t="s">
        <v>2424</v>
      </c>
      <c r="C8" s="269">
        <v>30</v>
      </c>
    </row>
    <row r="9" spans="1:3" ht="54" x14ac:dyDescent="0.35">
      <c r="A9" s="267" t="s">
        <v>4706</v>
      </c>
      <c r="B9" s="268" t="s">
        <v>2426</v>
      </c>
      <c r="C9" s="269">
        <v>15</v>
      </c>
    </row>
    <row r="10" spans="1:3" ht="72" x14ac:dyDescent="0.35">
      <c r="A10" s="267" t="s">
        <v>4707</v>
      </c>
      <c r="B10" s="268" t="s">
        <v>2428</v>
      </c>
      <c r="C10" s="269">
        <v>15</v>
      </c>
    </row>
    <row r="11" spans="1:3" ht="144" x14ac:dyDescent="0.35">
      <c r="A11" s="267" t="s">
        <v>4708</v>
      </c>
      <c r="B11" s="268" t="s">
        <v>2430</v>
      </c>
      <c r="C11" s="269">
        <v>15</v>
      </c>
    </row>
    <row r="12" spans="1:3" ht="180" x14ac:dyDescent="0.35">
      <c r="A12" s="267" t="s">
        <v>4709</v>
      </c>
      <c r="B12" s="268" t="s">
        <v>2432</v>
      </c>
      <c r="C12" s="269">
        <v>60</v>
      </c>
    </row>
    <row r="13" spans="1:3" ht="234" x14ac:dyDescent="0.35">
      <c r="A13" s="267" t="s">
        <v>4710</v>
      </c>
      <c r="B13" s="268" t="s">
        <v>2434</v>
      </c>
      <c r="C13" s="269">
        <v>60</v>
      </c>
    </row>
    <row r="14" spans="1:3" ht="72" x14ac:dyDescent="0.35">
      <c r="A14" s="267" t="s">
        <v>4711</v>
      </c>
      <c r="B14" s="268" t="s">
        <v>2436</v>
      </c>
      <c r="C14" s="269">
        <v>30</v>
      </c>
    </row>
    <row r="15" spans="1:3" ht="72" x14ac:dyDescent="0.35">
      <c r="A15" s="267" t="s">
        <v>4712</v>
      </c>
      <c r="B15" s="268" t="s">
        <v>2438</v>
      </c>
      <c r="C15" s="269">
        <v>240</v>
      </c>
    </row>
    <row r="16" spans="1:3" ht="54" x14ac:dyDescent="0.35">
      <c r="A16" s="267" t="s">
        <v>4713</v>
      </c>
      <c r="B16" s="268" t="s">
        <v>2440</v>
      </c>
      <c r="C16" s="269">
        <v>150</v>
      </c>
    </row>
    <row r="17" spans="1:3" ht="126" x14ac:dyDescent="0.35">
      <c r="A17" s="267" t="s">
        <v>4714</v>
      </c>
      <c r="B17" s="268" t="s">
        <v>2442</v>
      </c>
      <c r="C17" s="269">
        <v>90</v>
      </c>
    </row>
    <row r="18" spans="1:3" ht="54" x14ac:dyDescent="0.35">
      <c r="A18" s="267" t="s">
        <v>4715</v>
      </c>
      <c r="B18" s="268" t="s">
        <v>817</v>
      </c>
      <c r="C18" s="269">
        <v>180</v>
      </c>
    </row>
    <row r="19" spans="1:3" ht="36" x14ac:dyDescent="0.35">
      <c r="A19" s="267" t="s">
        <v>4685</v>
      </c>
      <c r="B19" s="268" t="s">
        <v>2411</v>
      </c>
      <c r="C19" s="269">
        <v>30</v>
      </c>
    </row>
    <row r="20" spans="1:3" ht="36" x14ac:dyDescent="0.35">
      <c r="A20" s="267" t="s">
        <v>4716</v>
      </c>
      <c r="B20" s="268" t="s">
        <v>2413</v>
      </c>
      <c r="C20" s="269">
        <v>15</v>
      </c>
    </row>
    <row r="21" spans="1:3" ht="72" x14ac:dyDescent="0.35">
      <c r="A21" s="267" t="s">
        <v>4717</v>
      </c>
      <c r="B21" s="268" t="s">
        <v>2415</v>
      </c>
      <c r="C21" s="269">
        <v>30</v>
      </c>
    </row>
    <row r="22" spans="1:3" ht="108" x14ac:dyDescent="0.35">
      <c r="A22" s="267" t="s">
        <v>4718</v>
      </c>
      <c r="B22" s="268" t="s">
        <v>2417</v>
      </c>
      <c r="C22" s="270">
        <v>45</v>
      </c>
    </row>
    <row r="23" spans="1:3" ht="18" x14ac:dyDescent="0.35">
      <c r="A23" s="267" t="s">
        <v>4719</v>
      </c>
      <c r="B23" s="268" t="s">
        <v>836</v>
      </c>
      <c r="C23" s="270">
        <v>45</v>
      </c>
    </row>
    <row r="24" spans="1:3" ht="72" x14ac:dyDescent="0.35">
      <c r="A24" s="267" t="s">
        <v>4720</v>
      </c>
      <c r="B24" s="268" t="s">
        <v>2420</v>
      </c>
      <c r="C24" s="270">
        <v>90</v>
      </c>
    </row>
    <row r="25" spans="1:3" ht="52.5" x14ac:dyDescent="0.35">
      <c r="A25" s="267" t="s">
        <v>4672</v>
      </c>
      <c r="B25" s="271" t="s">
        <v>2422</v>
      </c>
      <c r="C25" s="272">
        <v>30</v>
      </c>
    </row>
    <row r="26" spans="1:3" ht="52.5" x14ac:dyDescent="0.35">
      <c r="A26" s="267" t="s">
        <v>4721</v>
      </c>
      <c r="B26" s="271" t="s">
        <v>2426</v>
      </c>
      <c r="C26" s="272">
        <v>15</v>
      </c>
    </row>
    <row r="27" spans="1:3" ht="52.5" x14ac:dyDescent="0.35">
      <c r="A27" s="267" t="s">
        <v>4722</v>
      </c>
      <c r="B27" s="271" t="s">
        <v>2589</v>
      </c>
      <c r="C27" s="272">
        <v>30</v>
      </c>
    </row>
    <row r="28" spans="1:3" ht="122.5" x14ac:dyDescent="0.35">
      <c r="A28" s="267" t="s">
        <v>4723</v>
      </c>
      <c r="B28" s="271" t="s">
        <v>2591</v>
      </c>
      <c r="C28" s="272">
        <v>30</v>
      </c>
    </row>
    <row r="29" spans="1:3" ht="35" x14ac:dyDescent="0.35">
      <c r="A29" s="267" t="s">
        <v>4724</v>
      </c>
      <c r="B29" s="271" t="s">
        <v>2424</v>
      </c>
      <c r="C29" s="272">
        <v>30</v>
      </c>
    </row>
    <row r="30" spans="1:3" ht="70" x14ac:dyDescent="0.35">
      <c r="A30" s="267" t="s">
        <v>4725</v>
      </c>
      <c r="B30" s="271" t="s">
        <v>2456</v>
      </c>
      <c r="C30" s="272">
        <v>30</v>
      </c>
    </row>
    <row r="31" spans="1:3" ht="17.5" x14ac:dyDescent="0.35">
      <c r="A31" s="267" t="s">
        <v>4726</v>
      </c>
      <c r="B31" s="273" t="s">
        <v>2595</v>
      </c>
      <c r="C31" s="274">
        <v>40</v>
      </c>
    </row>
    <row r="32" spans="1:3" ht="70" x14ac:dyDescent="0.35">
      <c r="A32" s="267" t="s">
        <v>4727</v>
      </c>
      <c r="B32" s="271" t="s">
        <v>2597</v>
      </c>
      <c r="C32" s="272">
        <v>40</v>
      </c>
    </row>
    <row r="33" spans="1:3" ht="70" x14ac:dyDescent="0.35">
      <c r="A33" s="267" t="s">
        <v>4728</v>
      </c>
      <c r="B33" s="271" t="s">
        <v>2428</v>
      </c>
      <c r="C33" s="272">
        <v>15</v>
      </c>
    </row>
    <row r="34" spans="1:3" ht="157.5" x14ac:dyDescent="0.35">
      <c r="A34" s="267" t="s">
        <v>4729</v>
      </c>
      <c r="B34" s="271" t="s">
        <v>2600</v>
      </c>
      <c r="C34" s="272">
        <v>60</v>
      </c>
    </row>
    <row r="35" spans="1:3" ht="140" x14ac:dyDescent="0.35">
      <c r="A35" s="267" t="s">
        <v>4730</v>
      </c>
      <c r="B35" s="271" t="s">
        <v>2602</v>
      </c>
      <c r="C35" s="272">
        <v>180</v>
      </c>
    </row>
    <row r="36" spans="1:3" ht="210" x14ac:dyDescent="0.35">
      <c r="A36" s="267" t="s">
        <v>4731</v>
      </c>
      <c r="B36" s="271" t="s">
        <v>2604</v>
      </c>
      <c r="C36" s="272">
        <v>60</v>
      </c>
    </row>
    <row r="37" spans="1:3" ht="157.5" x14ac:dyDescent="0.35">
      <c r="A37" s="267" t="s">
        <v>4732</v>
      </c>
      <c r="B37" s="271" t="s">
        <v>1042</v>
      </c>
      <c r="C37" s="272">
        <v>90</v>
      </c>
    </row>
    <row r="38" spans="1:3" ht="227.5" x14ac:dyDescent="0.35">
      <c r="A38" s="267" t="s">
        <v>4733</v>
      </c>
      <c r="B38" s="271" t="s">
        <v>2607</v>
      </c>
      <c r="C38" s="272">
        <v>90</v>
      </c>
    </row>
    <row r="39" spans="1:3" ht="140" x14ac:dyDescent="0.35">
      <c r="A39" s="267" t="s">
        <v>4734</v>
      </c>
      <c r="B39" s="271" t="s">
        <v>2609</v>
      </c>
      <c r="C39" s="272">
        <v>60</v>
      </c>
    </row>
    <row r="40" spans="1:3" ht="157.5" x14ac:dyDescent="0.35">
      <c r="A40" s="267" t="s">
        <v>4735</v>
      </c>
      <c r="B40" s="271" t="s">
        <v>2611</v>
      </c>
      <c r="C40" s="272">
        <v>90</v>
      </c>
    </row>
    <row r="41" spans="1:3" ht="227.5" x14ac:dyDescent="0.35">
      <c r="A41" s="267" t="s">
        <v>4736</v>
      </c>
      <c r="B41" s="271" t="s">
        <v>2613</v>
      </c>
      <c r="C41" s="272">
        <v>60</v>
      </c>
    </row>
    <row r="42" spans="1:3" ht="210" x14ac:dyDescent="0.35">
      <c r="A42" s="267" t="s">
        <v>4737</v>
      </c>
      <c r="B42" s="271" t="s">
        <v>2615</v>
      </c>
      <c r="C42" s="272">
        <v>90</v>
      </c>
    </row>
    <row r="43" spans="1:3" ht="105" x14ac:dyDescent="0.35">
      <c r="A43" s="267" t="s">
        <v>4738</v>
      </c>
      <c r="B43" s="271" t="s">
        <v>2616</v>
      </c>
      <c r="C43" s="275">
        <v>75</v>
      </c>
    </row>
    <row r="44" spans="1:3" ht="52.5" x14ac:dyDescent="0.35">
      <c r="A44" s="267" t="s">
        <v>4739</v>
      </c>
      <c r="B44" s="271" t="s">
        <v>2618</v>
      </c>
      <c r="C44" s="272">
        <v>60</v>
      </c>
    </row>
    <row r="45" spans="1:3" ht="52.5" x14ac:dyDescent="0.35">
      <c r="A45" s="267" t="s">
        <v>4740</v>
      </c>
      <c r="B45" s="276" t="s">
        <v>817</v>
      </c>
      <c r="C45" s="272">
        <v>270</v>
      </c>
    </row>
    <row r="46" spans="1:3" ht="36" x14ac:dyDescent="0.35">
      <c r="A46" s="267" t="s">
        <v>4741</v>
      </c>
      <c r="B46" s="268" t="s">
        <v>2411</v>
      </c>
      <c r="C46" s="269">
        <v>30</v>
      </c>
    </row>
    <row r="47" spans="1:3" ht="36" x14ac:dyDescent="0.35">
      <c r="A47" s="267" t="s">
        <v>4742</v>
      </c>
      <c r="B47" s="268" t="s">
        <v>2413</v>
      </c>
      <c r="C47" s="269">
        <v>15</v>
      </c>
    </row>
    <row r="48" spans="1:3" ht="72" x14ac:dyDescent="0.35">
      <c r="A48" s="267" t="s">
        <v>4743</v>
      </c>
      <c r="B48" s="268" t="s">
        <v>2415</v>
      </c>
      <c r="C48" s="269">
        <v>30</v>
      </c>
    </row>
    <row r="49" spans="1:3" ht="108" x14ac:dyDescent="0.35">
      <c r="A49" s="267" t="s">
        <v>4744</v>
      </c>
      <c r="B49" s="268" t="s">
        <v>2417</v>
      </c>
      <c r="C49" s="270">
        <v>45</v>
      </c>
    </row>
    <row r="50" spans="1:3" ht="18" x14ac:dyDescent="0.35">
      <c r="A50" s="267" t="s">
        <v>4745</v>
      </c>
      <c r="B50" s="268" t="s">
        <v>836</v>
      </c>
      <c r="C50" s="270">
        <v>45</v>
      </c>
    </row>
    <row r="51" spans="1:3" ht="72" x14ac:dyDescent="0.35">
      <c r="A51" s="267" t="s">
        <v>4663</v>
      </c>
      <c r="B51" s="268" t="s">
        <v>2420</v>
      </c>
      <c r="C51" s="270">
        <v>90</v>
      </c>
    </row>
    <row r="52" spans="1:3" ht="36.5" thickBot="1" x14ac:dyDescent="0.4">
      <c r="A52" s="267" t="s">
        <v>4746</v>
      </c>
      <c r="B52" s="277" t="s">
        <v>2424</v>
      </c>
      <c r="C52" s="278">
        <v>30</v>
      </c>
    </row>
    <row r="53" spans="1:3" ht="72.5" thickBot="1" x14ac:dyDescent="0.4">
      <c r="A53" s="267" t="s">
        <v>4747</v>
      </c>
      <c r="B53" s="277" t="s">
        <v>2683</v>
      </c>
      <c r="C53" s="278">
        <v>45</v>
      </c>
    </row>
    <row r="54" spans="1:3" ht="72.5" thickBot="1" x14ac:dyDescent="0.4">
      <c r="A54" s="267" t="s">
        <v>4674</v>
      </c>
      <c r="B54" s="277" t="s">
        <v>2685</v>
      </c>
      <c r="C54" s="278">
        <v>45</v>
      </c>
    </row>
    <row r="55" spans="1:3" ht="72.5" thickBot="1" x14ac:dyDescent="0.4">
      <c r="A55" s="267" t="s">
        <v>4748</v>
      </c>
      <c r="B55" s="277" t="s">
        <v>2687</v>
      </c>
      <c r="C55" s="278">
        <v>30</v>
      </c>
    </row>
    <row r="56" spans="1:3" ht="90.5" thickBot="1" x14ac:dyDescent="0.4">
      <c r="A56" s="267" t="s">
        <v>4686</v>
      </c>
      <c r="B56" s="277" t="s">
        <v>5702</v>
      </c>
      <c r="C56" s="278">
        <v>30</v>
      </c>
    </row>
    <row r="57" spans="1:3" ht="72.5" thickBot="1" x14ac:dyDescent="0.4">
      <c r="A57" s="267" t="s">
        <v>4749</v>
      </c>
      <c r="B57" s="277" t="s">
        <v>2428</v>
      </c>
      <c r="C57" s="278">
        <v>30</v>
      </c>
    </row>
    <row r="58" spans="1:3" ht="36.5" thickBot="1" x14ac:dyDescent="0.4">
      <c r="A58" s="267" t="s">
        <v>4750</v>
      </c>
      <c r="B58" s="277" t="s">
        <v>2511</v>
      </c>
      <c r="C58" s="278">
        <v>120</v>
      </c>
    </row>
    <row r="59" spans="1:3" ht="36.5" thickBot="1" x14ac:dyDescent="0.4">
      <c r="A59" s="267" t="s">
        <v>4751</v>
      </c>
      <c r="B59" s="277" t="s">
        <v>2478</v>
      </c>
      <c r="C59" s="278">
        <v>120</v>
      </c>
    </row>
    <row r="60" spans="1:3" ht="54.5" thickBot="1" x14ac:dyDescent="0.4">
      <c r="A60" s="267" t="s">
        <v>4752</v>
      </c>
      <c r="B60" s="277" t="s">
        <v>2693</v>
      </c>
      <c r="C60" s="278">
        <v>60</v>
      </c>
    </row>
    <row r="61" spans="1:3" ht="54.5" thickBot="1" x14ac:dyDescent="0.4">
      <c r="A61" s="267" t="s">
        <v>4753</v>
      </c>
      <c r="B61" s="277" t="s">
        <v>2695</v>
      </c>
      <c r="C61" s="278">
        <v>60</v>
      </c>
    </row>
    <row r="62" spans="1:3" ht="72.5" thickBot="1" x14ac:dyDescent="0.4">
      <c r="A62" s="267" t="s">
        <v>4754</v>
      </c>
      <c r="B62" s="277" t="s">
        <v>5703</v>
      </c>
      <c r="C62" s="278">
        <v>60</v>
      </c>
    </row>
    <row r="63" spans="1:3" ht="36.5" thickBot="1" x14ac:dyDescent="0.4">
      <c r="A63" s="267" t="s">
        <v>4755</v>
      </c>
      <c r="B63" s="277" t="s">
        <v>2698</v>
      </c>
      <c r="C63" s="278">
        <v>90</v>
      </c>
    </row>
    <row r="64" spans="1:3" ht="126.5" thickBot="1" x14ac:dyDescent="0.4">
      <c r="A64" s="267" t="s">
        <v>4756</v>
      </c>
      <c r="B64" s="277" t="s">
        <v>2700</v>
      </c>
      <c r="C64" s="278">
        <v>120</v>
      </c>
    </row>
    <row r="65" spans="1:3" ht="126.5" thickBot="1" x14ac:dyDescent="0.4">
      <c r="A65" s="267" t="s">
        <v>4757</v>
      </c>
      <c r="B65" s="277" t="s">
        <v>2702</v>
      </c>
      <c r="C65" s="278">
        <v>120</v>
      </c>
    </row>
    <row r="66" spans="1:3" ht="108.5" thickBot="1" x14ac:dyDescent="0.4">
      <c r="A66" s="267" t="s">
        <v>4758</v>
      </c>
      <c r="B66" s="277" t="s">
        <v>2704</v>
      </c>
      <c r="C66" s="278">
        <v>75</v>
      </c>
    </row>
    <row r="67" spans="1:3" ht="108.5" thickBot="1" x14ac:dyDescent="0.4">
      <c r="A67" s="267" t="s">
        <v>4759</v>
      </c>
      <c r="B67" s="277" t="s">
        <v>2706</v>
      </c>
      <c r="C67" s="278">
        <v>60</v>
      </c>
    </row>
    <row r="68" spans="1:3" ht="54.5" thickBot="1" x14ac:dyDescent="0.4">
      <c r="A68" s="267" t="s">
        <v>4760</v>
      </c>
      <c r="B68" s="277" t="s">
        <v>817</v>
      </c>
      <c r="C68" s="278">
        <v>270</v>
      </c>
    </row>
    <row r="69" spans="1:3" ht="36" x14ac:dyDescent="0.35">
      <c r="A69" s="267" t="s">
        <v>4761</v>
      </c>
      <c r="B69" s="268" t="s">
        <v>2411</v>
      </c>
      <c r="C69" s="269">
        <v>30</v>
      </c>
    </row>
    <row r="70" spans="1:3" ht="36" x14ac:dyDescent="0.35">
      <c r="A70" s="267" t="s">
        <v>4762</v>
      </c>
      <c r="B70" s="268" t="s">
        <v>2413</v>
      </c>
      <c r="C70" s="269">
        <v>15</v>
      </c>
    </row>
    <row r="71" spans="1:3" ht="72" x14ac:dyDescent="0.35">
      <c r="A71" s="267" t="s">
        <v>4763</v>
      </c>
      <c r="B71" s="268" t="s">
        <v>2415</v>
      </c>
      <c r="C71" s="269">
        <v>30</v>
      </c>
    </row>
    <row r="72" spans="1:3" ht="108" x14ac:dyDescent="0.35">
      <c r="A72" s="267" t="s">
        <v>4764</v>
      </c>
      <c r="B72" s="268" t="s">
        <v>2417</v>
      </c>
      <c r="C72" s="270">
        <v>45</v>
      </c>
    </row>
    <row r="73" spans="1:3" ht="18" x14ac:dyDescent="0.35">
      <c r="A73" s="267" t="s">
        <v>4765</v>
      </c>
      <c r="B73" s="268" t="s">
        <v>836</v>
      </c>
      <c r="C73" s="270">
        <v>45</v>
      </c>
    </row>
    <row r="74" spans="1:3" ht="72" x14ac:dyDescent="0.35">
      <c r="A74" s="267" t="s">
        <v>4766</v>
      </c>
      <c r="B74" s="268" t="s">
        <v>2420</v>
      </c>
      <c r="C74" s="270">
        <v>90</v>
      </c>
    </row>
    <row r="75" spans="1:3" ht="31" x14ac:dyDescent="0.35">
      <c r="A75" s="267" t="s">
        <v>4767</v>
      </c>
      <c r="B75" s="279" t="s">
        <v>2428</v>
      </c>
      <c r="C75" s="280">
        <v>30</v>
      </c>
    </row>
    <row r="76" spans="1:3" ht="31" x14ac:dyDescent="0.35">
      <c r="A76" s="267" t="s">
        <v>4768</v>
      </c>
      <c r="B76" s="279" t="s">
        <v>2757</v>
      </c>
      <c r="C76" s="280">
        <v>30</v>
      </c>
    </row>
    <row r="77" spans="1:3" ht="31" x14ac:dyDescent="0.35">
      <c r="A77" s="267" t="s">
        <v>4673</v>
      </c>
      <c r="B77" s="279" t="s">
        <v>848</v>
      </c>
      <c r="C77" s="280">
        <v>60</v>
      </c>
    </row>
    <row r="78" spans="1:3" ht="31" x14ac:dyDescent="0.35">
      <c r="A78" s="267" t="s">
        <v>4769</v>
      </c>
      <c r="B78" s="279" t="s">
        <v>2424</v>
      </c>
      <c r="C78" s="280">
        <v>30</v>
      </c>
    </row>
    <row r="79" spans="1:3" ht="15.5" x14ac:dyDescent="0.35">
      <c r="A79" s="267" t="s">
        <v>4770</v>
      </c>
      <c r="B79" s="279" t="s">
        <v>2460</v>
      </c>
      <c r="C79" s="280">
        <v>30</v>
      </c>
    </row>
    <row r="80" spans="1:3" ht="31" x14ac:dyDescent="0.35">
      <c r="A80" s="267" t="s">
        <v>4771</v>
      </c>
      <c r="B80" s="279" t="s">
        <v>2462</v>
      </c>
      <c r="C80" s="280">
        <v>30</v>
      </c>
    </row>
    <row r="81" spans="1:3" ht="31" x14ac:dyDescent="0.35">
      <c r="A81" s="267" t="s">
        <v>4772</v>
      </c>
      <c r="B81" s="279" t="s">
        <v>2763</v>
      </c>
      <c r="C81" s="280">
        <v>60</v>
      </c>
    </row>
    <row r="82" spans="1:3" ht="31" x14ac:dyDescent="0.35">
      <c r="A82" s="267" t="s">
        <v>4773</v>
      </c>
      <c r="B82" s="279" t="s">
        <v>2466</v>
      </c>
      <c r="C82" s="280">
        <v>90</v>
      </c>
    </row>
    <row r="83" spans="1:3" ht="46.5" x14ac:dyDescent="0.35">
      <c r="A83" s="267" t="s">
        <v>4774</v>
      </c>
      <c r="B83" s="279" t="s">
        <v>2766</v>
      </c>
      <c r="C83" s="280">
        <v>60</v>
      </c>
    </row>
    <row r="84" spans="1:3" ht="31" x14ac:dyDescent="0.35">
      <c r="A84" s="267" t="s">
        <v>4775</v>
      </c>
      <c r="B84" s="279" t="s">
        <v>507</v>
      </c>
      <c r="C84" s="280">
        <v>180</v>
      </c>
    </row>
    <row r="85" spans="1:3" ht="31" x14ac:dyDescent="0.35">
      <c r="A85" s="267" t="s">
        <v>4776</v>
      </c>
      <c r="B85" s="279" t="s">
        <v>508</v>
      </c>
      <c r="C85" s="281">
        <v>60</v>
      </c>
    </row>
    <row r="86" spans="1:3" ht="46.5" x14ac:dyDescent="0.35">
      <c r="A86" s="267" t="s">
        <v>4777</v>
      </c>
      <c r="B86" s="279" t="s">
        <v>2517</v>
      </c>
      <c r="C86" s="280">
        <v>90</v>
      </c>
    </row>
    <row r="87" spans="1:3" ht="31" x14ac:dyDescent="0.35">
      <c r="A87" s="267" t="s">
        <v>4778</v>
      </c>
      <c r="B87" s="279" t="s">
        <v>2771</v>
      </c>
      <c r="C87" s="280">
        <v>90</v>
      </c>
    </row>
    <row r="88" spans="1:3" ht="31" x14ac:dyDescent="0.35">
      <c r="A88" s="267" t="s">
        <v>4779</v>
      </c>
      <c r="B88" s="279" t="s">
        <v>2773</v>
      </c>
      <c r="C88" s="280">
        <v>180</v>
      </c>
    </row>
    <row r="89" spans="1:3" ht="31" x14ac:dyDescent="0.35">
      <c r="A89" s="267" t="s">
        <v>4780</v>
      </c>
      <c r="B89" s="279" t="s">
        <v>2528</v>
      </c>
      <c r="C89" s="280">
        <v>120</v>
      </c>
    </row>
    <row r="90" spans="1:3" ht="62" x14ac:dyDescent="0.35">
      <c r="A90" s="267" t="s">
        <v>4781</v>
      </c>
      <c r="B90" s="279" t="s">
        <v>2776</v>
      </c>
      <c r="C90" s="280">
        <v>120</v>
      </c>
    </row>
    <row r="91" spans="1:3" ht="46.5" x14ac:dyDescent="0.35">
      <c r="A91" s="267" t="s">
        <v>4782</v>
      </c>
      <c r="B91" s="279" t="s">
        <v>2778</v>
      </c>
      <c r="C91" s="280">
        <v>90</v>
      </c>
    </row>
    <row r="92" spans="1:3" ht="31" x14ac:dyDescent="0.35">
      <c r="A92" s="267" t="s">
        <v>4783</v>
      </c>
      <c r="B92" s="279" t="s">
        <v>3862</v>
      </c>
      <c r="C92" s="280">
        <v>60</v>
      </c>
    </row>
    <row r="93" spans="1:3" ht="77.5" x14ac:dyDescent="0.35">
      <c r="A93" s="267" t="s">
        <v>4784</v>
      </c>
      <c r="B93" s="279" t="s">
        <v>2781</v>
      </c>
      <c r="C93" s="280">
        <v>60</v>
      </c>
    </row>
    <row r="94" spans="1:3" ht="46.5" x14ac:dyDescent="0.35">
      <c r="A94" s="267" t="s">
        <v>4785</v>
      </c>
      <c r="B94" s="279" t="s">
        <v>817</v>
      </c>
      <c r="C94" s="280">
        <v>360</v>
      </c>
    </row>
    <row r="95" spans="1:3" ht="36" x14ac:dyDescent="0.35">
      <c r="A95" s="267" t="s">
        <v>4786</v>
      </c>
      <c r="B95" s="268" t="s">
        <v>2411</v>
      </c>
      <c r="C95" s="269">
        <v>30</v>
      </c>
    </row>
    <row r="96" spans="1:3" ht="36" x14ac:dyDescent="0.35">
      <c r="A96" s="267" t="s">
        <v>4787</v>
      </c>
      <c r="B96" s="268" t="s">
        <v>2413</v>
      </c>
      <c r="C96" s="269">
        <v>15</v>
      </c>
    </row>
    <row r="97" spans="1:3" ht="72" x14ac:dyDescent="0.35">
      <c r="A97" s="267" t="s">
        <v>4788</v>
      </c>
      <c r="B97" s="268" t="s">
        <v>2415</v>
      </c>
      <c r="C97" s="269">
        <v>30</v>
      </c>
    </row>
    <row r="98" spans="1:3" ht="108" x14ac:dyDescent="0.35">
      <c r="A98" s="267" t="s">
        <v>4789</v>
      </c>
      <c r="B98" s="268" t="s">
        <v>2417</v>
      </c>
      <c r="C98" s="270">
        <v>45</v>
      </c>
    </row>
    <row r="99" spans="1:3" ht="18" x14ac:dyDescent="0.35">
      <c r="A99" s="267" t="s">
        <v>4790</v>
      </c>
      <c r="B99" s="268" t="s">
        <v>836</v>
      </c>
      <c r="C99" s="270">
        <v>45</v>
      </c>
    </row>
    <row r="100" spans="1:3" ht="72" x14ac:dyDescent="0.35">
      <c r="A100" s="267" t="s">
        <v>4791</v>
      </c>
      <c r="B100" s="268" t="s">
        <v>2420</v>
      </c>
      <c r="C100" s="270">
        <v>90</v>
      </c>
    </row>
    <row r="101" spans="1:3" ht="36" x14ac:dyDescent="0.35">
      <c r="A101" s="267" t="s">
        <v>4792</v>
      </c>
      <c r="B101" s="268" t="s">
        <v>2424</v>
      </c>
      <c r="C101" s="269">
        <v>45</v>
      </c>
    </row>
    <row r="102" spans="1:3" ht="36" x14ac:dyDescent="0.35">
      <c r="A102" s="267" t="s">
        <v>4793</v>
      </c>
      <c r="B102" s="268" t="s">
        <v>2829</v>
      </c>
      <c r="C102" s="269">
        <v>30</v>
      </c>
    </row>
    <row r="103" spans="1:3" ht="36" x14ac:dyDescent="0.35">
      <c r="A103" s="267" t="s">
        <v>4794</v>
      </c>
      <c r="B103" s="268" t="s">
        <v>849</v>
      </c>
      <c r="C103" s="269">
        <v>45</v>
      </c>
    </row>
    <row r="104" spans="1:3" ht="108" x14ac:dyDescent="0.35">
      <c r="A104" s="267" t="s">
        <v>4795</v>
      </c>
      <c r="B104" s="268" t="s">
        <v>2832</v>
      </c>
      <c r="C104" s="269">
        <v>30</v>
      </c>
    </row>
    <row r="105" spans="1:3" ht="54" x14ac:dyDescent="0.35">
      <c r="A105" s="267" t="s">
        <v>4796</v>
      </c>
      <c r="B105" s="268" t="s">
        <v>2834</v>
      </c>
      <c r="C105" s="269">
        <v>30</v>
      </c>
    </row>
    <row r="106" spans="1:3" ht="54" x14ac:dyDescent="0.35">
      <c r="A106" s="267" t="s">
        <v>4797</v>
      </c>
      <c r="B106" s="268" t="s">
        <v>2836</v>
      </c>
      <c r="C106" s="269">
        <v>30</v>
      </c>
    </row>
    <row r="107" spans="1:3" ht="72" x14ac:dyDescent="0.35">
      <c r="A107" s="267" t="s">
        <v>4798</v>
      </c>
      <c r="B107" s="268" t="s">
        <v>2456</v>
      </c>
      <c r="C107" s="269">
        <v>30</v>
      </c>
    </row>
    <row r="108" spans="1:3" ht="72" x14ac:dyDescent="0.35">
      <c r="A108" s="267" t="s">
        <v>4799</v>
      </c>
      <c r="B108" s="268" t="s">
        <v>2428</v>
      </c>
      <c r="C108" s="269">
        <v>15</v>
      </c>
    </row>
    <row r="109" spans="1:3" ht="36" x14ac:dyDescent="0.35">
      <c r="A109" s="267" t="s">
        <v>4800</v>
      </c>
      <c r="B109" s="268" t="s">
        <v>2841</v>
      </c>
      <c r="C109" s="269">
        <v>60</v>
      </c>
    </row>
    <row r="110" spans="1:3" ht="54" x14ac:dyDescent="0.35">
      <c r="A110" s="267" t="s">
        <v>4801</v>
      </c>
      <c r="B110" s="268" t="s">
        <v>2851</v>
      </c>
      <c r="C110" s="269">
        <v>120</v>
      </c>
    </row>
    <row r="111" spans="1:3" ht="18" x14ac:dyDescent="0.35">
      <c r="A111" s="267" t="s">
        <v>4802</v>
      </c>
      <c r="B111" s="268" t="s">
        <v>2853</v>
      </c>
      <c r="C111" s="269">
        <v>90</v>
      </c>
    </row>
    <row r="112" spans="1:3" ht="72" x14ac:dyDescent="0.35">
      <c r="A112" s="267" t="s">
        <v>4803</v>
      </c>
      <c r="B112" s="268" t="s">
        <v>2902</v>
      </c>
      <c r="C112" s="269">
        <v>90</v>
      </c>
    </row>
    <row r="113" spans="1:3" ht="54" x14ac:dyDescent="0.35">
      <c r="A113" s="267" t="s">
        <v>4804</v>
      </c>
      <c r="B113" s="268" t="s">
        <v>2857</v>
      </c>
      <c r="C113" s="269">
        <v>60</v>
      </c>
    </row>
    <row r="114" spans="1:3" ht="36" x14ac:dyDescent="0.35">
      <c r="A114" s="267" t="s">
        <v>4805</v>
      </c>
      <c r="B114" s="268" t="s">
        <v>2859</v>
      </c>
      <c r="C114" s="269">
        <v>60</v>
      </c>
    </row>
    <row r="115" spans="1:3" ht="90" x14ac:dyDescent="0.35">
      <c r="A115" s="267" t="s">
        <v>4806</v>
      </c>
      <c r="B115" s="268" t="s">
        <v>2906</v>
      </c>
      <c r="C115" s="269">
        <v>60</v>
      </c>
    </row>
    <row r="116" spans="1:3" ht="72" x14ac:dyDescent="0.35">
      <c r="A116" s="267" t="s">
        <v>4807</v>
      </c>
      <c r="B116" s="268" t="s">
        <v>2863</v>
      </c>
      <c r="C116" s="269">
        <v>90</v>
      </c>
    </row>
    <row r="117" spans="1:3" ht="72" x14ac:dyDescent="0.35">
      <c r="A117" s="267" t="s">
        <v>4808</v>
      </c>
      <c r="B117" s="268" t="s">
        <v>2865</v>
      </c>
      <c r="C117" s="269">
        <v>90</v>
      </c>
    </row>
    <row r="118" spans="1:3" ht="90" x14ac:dyDescent="0.35">
      <c r="A118" s="267" t="s">
        <v>4809</v>
      </c>
      <c r="B118" s="268" t="s">
        <v>2910</v>
      </c>
      <c r="C118" s="269">
        <v>60</v>
      </c>
    </row>
    <row r="119" spans="1:3" ht="90" x14ac:dyDescent="0.35">
      <c r="A119" s="267" t="s">
        <v>4810</v>
      </c>
      <c r="B119" s="268" t="s">
        <v>2869</v>
      </c>
      <c r="C119" s="269">
        <v>120</v>
      </c>
    </row>
    <row r="120" spans="1:3" ht="54" x14ac:dyDescent="0.35">
      <c r="A120" s="267" t="s">
        <v>4811</v>
      </c>
      <c r="B120" s="268" t="s">
        <v>2871</v>
      </c>
      <c r="C120" s="269">
        <v>60</v>
      </c>
    </row>
    <row r="121" spans="1:3" ht="54" x14ac:dyDescent="0.35">
      <c r="A121" s="267" t="s">
        <v>4812</v>
      </c>
      <c r="B121" s="268" t="s">
        <v>2873</v>
      </c>
      <c r="C121" s="269">
        <v>60</v>
      </c>
    </row>
    <row r="122" spans="1:3" ht="36" x14ac:dyDescent="0.35">
      <c r="A122" s="267" t="s">
        <v>4813</v>
      </c>
      <c r="B122" s="268" t="s">
        <v>2875</v>
      </c>
      <c r="C122" s="269">
        <v>60</v>
      </c>
    </row>
    <row r="123" spans="1:3" ht="108" x14ac:dyDescent="0.35">
      <c r="A123" s="267" t="s">
        <v>4814</v>
      </c>
      <c r="B123" s="268" t="s">
        <v>2877</v>
      </c>
      <c r="C123" s="269">
        <v>90</v>
      </c>
    </row>
    <row r="124" spans="1:3" ht="108" x14ac:dyDescent="0.35">
      <c r="A124" s="267" t="s">
        <v>4815</v>
      </c>
      <c r="B124" s="268" t="s">
        <v>2879</v>
      </c>
      <c r="C124" s="269">
        <v>60</v>
      </c>
    </row>
    <row r="125" spans="1:3" ht="54" x14ac:dyDescent="0.35">
      <c r="A125" s="267" t="s">
        <v>4816</v>
      </c>
      <c r="B125" s="268" t="s">
        <v>2918</v>
      </c>
      <c r="C125" s="269">
        <v>60</v>
      </c>
    </row>
    <row r="126" spans="1:3" ht="54" x14ac:dyDescent="0.35">
      <c r="A126" s="267" t="s">
        <v>4817</v>
      </c>
      <c r="B126" s="268" t="s">
        <v>817</v>
      </c>
      <c r="C126" s="269">
        <v>270</v>
      </c>
    </row>
    <row r="127" spans="1:3" ht="36" x14ac:dyDescent="0.35">
      <c r="A127" s="267" t="s">
        <v>4818</v>
      </c>
      <c r="B127" s="268" t="s">
        <v>2411</v>
      </c>
      <c r="C127" s="269">
        <v>30</v>
      </c>
    </row>
    <row r="128" spans="1:3" ht="36" x14ac:dyDescent="0.35">
      <c r="A128" s="267" t="s">
        <v>4819</v>
      </c>
      <c r="B128" s="268" t="s">
        <v>2413</v>
      </c>
      <c r="C128" s="269">
        <v>15</v>
      </c>
    </row>
    <row r="129" spans="1:3" ht="72" x14ac:dyDescent="0.35">
      <c r="A129" s="267" t="s">
        <v>4820</v>
      </c>
      <c r="B129" s="268" t="s">
        <v>2415</v>
      </c>
      <c r="C129" s="269">
        <v>30</v>
      </c>
    </row>
    <row r="130" spans="1:3" ht="108" x14ac:dyDescent="0.35">
      <c r="A130" s="267" t="s">
        <v>4821</v>
      </c>
      <c r="B130" s="268" t="s">
        <v>2417</v>
      </c>
      <c r="C130" s="270">
        <v>45</v>
      </c>
    </row>
    <row r="131" spans="1:3" ht="18" x14ac:dyDescent="0.35">
      <c r="A131" s="267" t="s">
        <v>4822</v>
      </c>
      <c r="B131" s="268" t="s">
        <v>836</v>
      </c>
      <c r="C131" s="270">
        <v>45</v>
      </c>
    </row>
    <row r="132" spans="1:3" ht="72" x14ac:dyDescent="0.35">
      <c r="A132" s="267" t="s">
        <v>4823</v>
      </c>
      <c r="B132" s="268" t="s">
        <v>2420</v>
      </c>
      <c r="C132" s="270">
        <v>90</v>
      </c>
    </row>
    <row r="133" spans="1:3" ht="18" x14ac:dyDescent="0.35">
      <c r="A133" s="267" t="s">
        <v>4824</v>
      </c>
      <c r="B133" s="282" t="s">
        <v>2428</v>
      </c>
      <c r="C133" s="283">
        <v>30</v>
      </c>
    </row>
    <row r="134" spans="1:3" ht="18" x14ac:dyDescent="0.35">
      <c r="A134" s="267" t="s">
        <v>4825</v>
      </c>
      <c r="B134" s="282" t="s">
        <v>2930</v>
      </c>
      <c r="C134" s="283">
        <v>60</v>
      </c>
    </row>
    <row r="135" spans="1:3" ht="126" x14ac:dyDescent="0.35">
      <c r="A135" s="267" t="s">
        <v>4687</v>
      </c>
      <c r="B135" s="284" t="s">
        <v>2591</v>
      </c>
      <c r="C135" s="283">
        <v>30</v>
      </c>
    </row>
    <row r="136" spans="1:3" ht="18" x14ac:dyDescent="0.35">
      <c r="A136" s="267" t="s">
        <v>4826</v>
      </c>
      <c r="B136" s="282" t="s">
        <v>2933</v>
      </c>
      <c r="C136" s="283">
        <v>30</v>
      </c>
    </row>
    <row r="137" spans="1:3" ht="18" x14ac:dyDescent="0.35">
      <c r="A137" s="267" t="s">
        <v>4827</v>
      </c>
      <c r="B137" s="282" t="s">
        <v>849</v>
      </c>
      <c r="C137" s="283">
        <v>45</v>
      </c>
    </row>
    <row r="138" spans="1:3" ht="18" x14ac:dyDescent="0.35">
      <c r="A138" s="267" t="s">
        <v>4828</v>
      </c>
      <c r="B138" s="282" t="s">
        <v>2836</v>
      </c>
      <c r="C138" s="283">
        <v>30</v>
      </c>
    </row>
    <row r="139" spans="1:3" ht="18" x14ac:dyDescent="0.35">
      <c r="A139" s="267" t="s">
        <v>4829</v>
      </c>
      <c r="B139" s="282" t="s">
        <v>2456</v>
      </c>
      <c r="C139" s="283">
        <v>30</v>
      </c>
    </row>
    <row r="140" spans="1:3" ht="18" x14ac:dyDescent="0.35">
      <c r="A140" s="267" t="s">
        <v>4830</v>
      </c>
      <c r="B140" s="282" t="s">
        <v>2938</v>
      </c>
      <c r="C140" s="283">
        <v>90</v>
      </c>
    </row>
    <row r="141" spans="1:3" ht="18" x14ac:dyDescent="0.35">
      <c r="A141" s="267" t="s">
        <v>4831</v>
      </c>
      <c r="B141" s="282" t="s">
        <v>2940</v>
      </c>
      <c r="C141" s="283">
        <v>180</v>
      </c>
    </row>
    <row r="142" spans="1:3" ht="18" x14ac:dyDescent="0.35">
      <c r="A142" s="267" t="s">
        <v>4832</v>
      </c>
      <c r="B142" s="282" t="s">
        <v>2942</v>
      </c>
      <c r="C142" s="283">
        <v>180</v>
      </c>
    </row>
    <row r="143" spans="1:3" ht="18" x14ac:dyDescent="0.35">
      <c r="A143" s="267" t="s">
        <v>4833</v>
      </c>
      <c r="B143" s="282" t="s">
        <v>2944</v>
      </c>
      <c r="C143" s="283">
        <v>90</v>
      </c>
    </row>
    <row r="144" spans="1:3" ht="18" x14ac:dyDescent="0.35">
      <c r="A144" s="267" t="s">
        <v>4834</v>
      </c>
      <c r="B144" s="282" t="s">
        <v>2946</v>
      </c>
      <c r="C144" s="283">
        <v>90</v>
      </c>
    </row>
    <row r="145" spans="1:3" ht="18" x14ac:dyDescent="0.35">
      <c r="A145" s="267" t="s">
        <v>4835</v>
      </c>
      <c r="B145" s="282" t="s">
        <v>2947</v>
      </c>
      <c r="C145" s="283">
        <v>60</v>
      </c>
    </row>
    <row r="146" spans="1:3" ht="18" x14ac:dyDescent="0.35">
      <c r="A146" s="267" t="s">
        <v>4836</v>
      </c>
      <c r="B146" s="282" t="s">
        <v>2949</v>
      </c>
      <c r="C146" s="283">
        <v>60</v>
      </c>
    </row>
    <row r="147" spans="1:3" ht="18" x14ac:dyDescent="0.35">
      <c r="A147" s="267" t="s">
        <v>4837</v>
      </c>
      <c r="B147" s="282" t="s">
        <v>2950</v>
      </c>
      <c r="C147" s="283">
        <v>30</v>
      </c>
    </row>
    <row r="148" spans="1:3" ht="18" x14ac:dyDescent="0.35">
      <c r="A148" s="267" t="s">
        <v>4838</v>
      </c>
      <c r="B148" s="282" t="s">
        <v>2951</v>
      </c>
      <c r="C148" s="283">
        <v>60</v>
      </c>
    </row>
    <row r="149" spans="1:3" ht="18" x14ac:dyDescent="0.35">
      <c r="A149" s="267" t="s">
        <v>4839</v>
      </c>
      <c r="B149" s="282" t="s">
        <v>2952</v>
      </c>
      <c r="C149" s="283">
        <v>60</v>
      </c>
    </row>
    <row r="150" spans="1:3" ht="18" x14ac:dyDescent="0.35">
      <c r="A150" s="267" t="s">
        <v>4840</v>
      </c>
      <c r="B150" s="282" t="s">
        <v>2953</v>
      </c>
      <c r="C150" s="283">
        <v>60</v>
      </c>
    </row>
    <row r="151" spans="1:3" ht="18" x14ac:dyDescent="0.35">
      <c r="A151" s="267" t="s">
        <v>4841</v>
      </c>
      <c r="B151" s="282" t="s">
        <v>2955</v>
      </c>
      <c r="C151" s="283">
        <v>180</v>
      </c>
    </row>
    <row r="152" spans="1:3" ht="36" x14ac:dyDescent="0.35">
      <c r="A152" s="267" t="s">
        <v>4842</v>
      </c>
      <c r="B152" s="268" t="s">
        <v>2411</v>
      </c>
      <c r="C152" s="269">
        <v>30</v>
      </c>
    </row>
    <row r="153" spans="1:3" ht="36" x14ac:dyDescent="0.35">
      <c r="A153" s="267" t="s">
        <v>4843</v>
      </c>
      <c r="B153" s="268" t="s">
        <v>2413</v>
      </c>
      <c r="C153" s="269">
        <v>15</v>
      </c>
    </row>
    <row r="154" spans="1:3" ht="72" x14ac:dyDescent="0.35">
      <c r="A154" s="267" t="s">
        <v>4844</v>
      </c>
      <c r="B154" s="268" t="s">
        <v>2415</v>
      </c>
      <c r="C154" s="269">
        <v>30</v>
      </c>
    </row>
    <row r="155" spans="1:3" ht="108" x14ac:dyDescent="0.35">
      <c r="A155" s="267" t="s">
        <v>4845</v>
      </c>
      <c r="B155" s="268" t="s">
        <v>2417</v>
      </c>
      <c r="C155" s="270">
        <v>45</v>
      </c>
    </row>
    <row r="156" spans="1:3" ht="18" x14ac:dyDescent="0.35">
      <c r="A156" s="267" t="s">
        <v>4846</v>
      </c>
      <c r="B156" s="268" t="s">
        <v>836</v>
      </c>
      <c r="C156" s="270">
        <v>45</v>
      </c>
    </row>
    <row r="157" spans="1:3" ht="72" x14ac:dyDescent="0.35">
      <c r="A157" s="267" t="s">
        <v>4847</v>
      </c>
      <c r="B157" s="268" t="s">
        <v>2420</v>
      </c>
      <c r="C157" s="270">
        <v>90</v>
      </c>
    </row>
    <row r="158" spans="1:3" ht="36" x14ac:dyDescent="0.35">
      <c r="A158" s="267" t="s">
        <v>4677</v>
      </c>
      <c r="B158" s="285" t="s">
        <v>2424</v>
      </c>
      <c r="C158" s="286">
        <v>75</v>
      </c>
    </row>
    <row r="159" spans="1:3" ht="54" x14ac:dyDescent="0.35">
      <c r="A159" s="267" t="s">
        <v>4689</v>
      </c>
      <c r="B159" s="285" t="s">
        <v>3008</v>
      </c>
      <c r="C159" s="286">
        <v>30</v>
      </c>
    </row>
    <row r="160" spans="1:3" ht="54" x14ac:dyDescent="0.35">
      <c r="A160" s="267" t="s">
        <v>4848</v>
      </c>
      <c r="B160" s="285" t="s">
        <v>2422</v>
      </c>
      <c r="C160" s="286">
        <v>30</v>
      </c>
    </row>
    <row r="161" spans="1:3" ht="72" x14ac:dyDescent="0.35">
      <c r="A161" s="267" t="s">
        <v>4849</v>
      </c>
      <c r="B161" s="285" t="s">
        <v>3011</v>
      </c>
      <c r="C161" s="286">
        <v>30</v>
      </c>
    </row>
    <row r="162" spans="1:3" ht="54" x14ac:dyDescent="0.35">
      <c r="A162" s="267" t="s">
        <v>4850</v>
      </c>
      <c r="B162" s="285" t="s">
        <v>3013</v>
      </c>
      <c r="C162" s="286">
        <v>30</v>
      </c>
    </row>
    <row r="163" spans="1:3" ht="72" x14ac:dyDescent="0.35">
      <c r="A163" s="267" t="s">
        <v>4851</v>
      </c>
      <c r="B163" s="285" t="s">
        <v>2428</v>
      </c>
      <c r="C163" s="286">
        <v>30</v>
      </c>
    </row>
    <row r="164" spans="1:3" ht="36" x14ac:dyDescent="0.35">
      <c r="A164" s="267" t="s">
        <v>4852</v>
      </c>
      <c r="B164" s="268" t="s">
        <v>3016</v>
      </c>
      <c r="C164" s="286">
        <v>60</v>
      </c>
    </row>
    <row r="165" spans="1:3" ht="54" x14ac:dyDescent="0.35">
      <c r="A165" s="267" t="s">
        <v>4853</v>
      </c>
      <c r="B165" s="268" t="s">
        <v>3018</v>
      </c>
      <c r="C165" s="287">
        <v>120</v>
      </c>
    </row>
    <row r="166" spans="1:3" ht="126" x14ac:dyDescent="0.35">
      <c r="A166" s="267" t="s">
        <v>4854</v>
      </c>
      <c r="B166" s="268" t="s">
        <v>3020</v>
      </c>
      <c r="C166" s="287">
        <v>90</v>
      </c>
    </row>
    <row r="167" spans="1:3" ht="108" x14ac:dyDescent="0.35">
      <c r="A167" s="267" t="s">
        <v>4855</v>
      </c>
      <c r="B167" s="268" t="s">
        <v>3022</v>
      </c>
      <c r="C167" s="286">
        <v>60</v>
      </c>
    </row>
    <row r="168" spans="1:3" ht="90" x14ac:dyDescent="0.35">
      <c r="A168" s="267" t="s">
        <v>4856</v>
      </c>
      <c r="B168" s="268" t="s">
        <v>3024</v>
      </c>
      <c r="C168" s="287">
        <v>120</v>
      </c>
    </row>
    <row r="169" spans="1:3" ht="108" x14ac:dyDescent="0.35">
      <c r="A169" s="267" t="s">
        <v>4857</v>
      </c>
      <c r="B169" s="268" t="s">
        <v>3026</v>
      </c>
      <c r="C169" s="287">
        <v>90</v>
      </c>
    </row>
    <row r="170" spans="1:3" ht="18" x14ac:dyDescent="0.35">
      <c r="A170" s="267" t="s">
        <v>4858</v>
      </c>
      <c r="B170" s="268" t="s">
        <v>3028</v>
      </c>
      <c r="C170" s="287">
        <v>60</v>
      </c>
    </row>
    <row r="171" spans="1:3" ht="54" x14ac:dyDescent="0.35">
      <c r="A171" s="267" t="s">
        <v>4859</v>
      </c>
      <c r="B171" s="268" t="s">
        <v>3032</v>
      </c>
      <c r="C171" s="286">
        <v>60</v>
      </c>
    </row>
    <row r="172" spans="1:3" ht="180" x14ac:dyDescent="0.35">
      <c r="A172" s="267" t="s">
        <v>4860</v>
      </c>
      <c r="B172" s="268" t="s">
        <v>3034</v>
      </c>
      <c r="C172" s="287">
        <v>60</v>
      </c>
    </row>
    <row r="173" spans="1:3" ht="90" x14ac:dyDescent="0.35">
      <c r="A173" s="267" t="s">
        <v>4861</v>
      </c>
      <c r="B173" s="268" t="s">
        <v>3036</v>
      </c>
      <c r="C173" s="286">
        <v>60</v>
      </c>
    </row>
    <row r="174" spans="1:3" ht="72" x14ac:dyDescent="0.35">
      <c r="A174" s="267" t="s">
        <v>4862</v>
      </c>
      <c r="B174" s="268" t="s">
        <v>3038</v>
      </c>
      <c r="C174" s="286">
        <v>60</v>
      </c>
    </row>
    <row r="175" spans="1:3" ht="108" x14ac:dyDescent="0.35">
      <c r="A175" s="267" t="s">
        <v>4863</v>
      </c>
      <c r="B175" s="268" t="s">
        <v>3040</v>
      </c>
      <c r="C175" s="287">
        <v>90</v>
      </c>
    </row>
    <row r="176" spans="1:3" ht="162" x14ac:dyDescent="0.35">
      <c r="A176" s="267" t="s">
        <v>4864</v>
      </c>
      <c r="B176" s="268" t="s">
        <v>3042</v>
      </c>
      <c r="C176" s="287">
        <v>60</v>
      </c>
    </row>
    <row r="177" spans="1:3" ht="90" x14ac:dyDescent="0.35">
      <c r="A177" s="267" t="s">
        <v>4865</v>
      </c>
      <c r="B177" s="268" t="s">
        <v>3044</v>
      </c>
      <c r="C177" s="286">
        <v>60</v>
      </c>
    </row>
    <row r="178" spans="1:3" ht="72" x14ac:dyDescent="0.35">
      <c r="A178" s="267" t="s">
        <v>4866</v>
      </c>
      <c r="B178" s="268" t="s">
        <v>3046</v>
      </c>
      <c r="C178" s="286">
        <v>180</v>
      </c>
    </row>
    <row r="179" spans="1:3" ht="36" x14ac:dyDescent="0.35">
      <c r="A179" s="267" t="s">
        <v>4867</v>
      </c>
      <c r="B179" s="268" t="s">
        <v>2411</v>
      </c>
      <c r="C179" s="269">
        <v>30</v>
      </c>
    </row>
    <row r="180" spans="1:3" ht="36" x14ac:dyDescent="0.35">
      <c r="A180" s="267" t="s">
        <v>4868</v>
      </c>
      <c r="B180" s="268" t="s">
        <v>2413</v>
      </c>
      <c r="C180" s="269">
        <v>15</v>
      </c>
    </row>
    <row r="181" spans="1:3" ht="72" x14ac:dyDescent="0.35">
      <c r="A181" s="267" t="s">
        <v>4869</v>
      </c>
      <c r="B181" s="268" t="s">
        <v>2415</v>
      </c>
      <c r="C181" s="269">
        <v>30</v>
      </c>
    </row>
    <row r="182" spans="1:3" ht="108" x14ac:dyDescent="0.35">
      <c r="A182" s="267" t="s">
        <v>4870</v>
      </c>
      <c r="B182" s="268" t="s">
        <v>2417</v>
      </c>
      <c r="C182" s="270">
        <v>45</v>
      </c>
    </row>
    <row r="183" spans="1:3" ht="18" x14ac:dyDescent="0.35">
      <c r="A183" s="267" t="s">
        <v>4871</v>
      </c>
      <c r="B183" s="268" t="s">
        <v>836</v>
      </c>
      <c r="C183" s="270">
        <v>45</v>
      </c>
    </row>
    <row r="184" spans="1:3" ht="72" x14ac:dyDescent="0.35">
      <c r="A184" s="267" t="s">
        <v>4872</v>
      </c>
      <c r="B184" s="268" t="s">
        <v>2420</v>
      </c>
      <c r="C184" s="270">
        <v>90</v>
      </c>
    </row>
    <row r="185" spans="1:3" ht="36" x14ac:dyDescent="0.35">
      <c r="A185" s="267" t="s">
        <v>4873</v>
      </c>
      <c r="B185" s="285" t="s">
        <v>2424</v>
      </c>
      <c r="C185" s="269">
        <v>60</v>
      </c>
    </row>
    <row r="186" spans="1:3" ht="54" x14ac:dyDescent="0.35">
      <c r="A186" s="267" t="s">
        <v>4874</v>
      </c>
      <c r="B186" s="285" t="s">
        <v>3008</v>
      </c>
      <c r="C186" s="269">
        <v>30</v>
      </c>
    </row>
    <row r="187" spans="1:3" ht="54" x14ac:dyDescent="0.35">
      <c r="A187" s="267" t="s">
        <v>4875</v>
      </c>
      <c r="B187" s="285" t="s">
        <v>2422</v>
      </c>
      <c r="C187" s="269">
        <v>30</v>
      </c>
    </row>
    <row r="188" spans="1:3" ht="72" x14ac:dyDescent="0.35">
      <c r="A188" s="267" t="s">
        <v>4876</v>
      </c>
      <c r="B188" s="285" t="s">
        <v>3011</v>
      </c>
      <c r="C188" s="269">
        <v>30</v>
      </c>
    </row>
    <row r="189" spans="1:3" ht="72" x14ac:dyDescent="0.35">
      <c r="A189" s="267" t="s">
        <v>4877</v>
      </c>
      <c r="B189" s="285" t="s">
        <v>2548</v>
      </c>
      <c r="C189" s="269">
        <v>30</v>
      </c>
    </row>
    <row r="190" spans="1:3" ht="162" x14ac:dyDescent="0.35">
      <c r="A190" s="267" t="s">
        <v>4878</v>
      </c>
      <c r="B190" s="285" t="s">
        <v>3961</v>
      </c>
      <c r="C190" s="288">
        <f>SUM(C191:C201)</f>
        <v>930</v>
      </c>
    </row>
    <row r="191" spans="1:3" ht="90" x14ac:dyDescent="0.35">
      <c r="A191" s="267" t="s">
        <v>4879</v>
      </c>
      <c r="B191" s="285" t="s">
        <v>3113</v>
      </c>
      <c r="C191" s="269">
        <v>60</v>
      </c>
    </row>
    <row r="192" spans="1:3" ht="36" x14ac:dyDescent="0.35">
      <c r="A192" s="267" t="s">
        <v>4880</v>
      </c>
      <c r="B192" s="285" t="s">
        <v>3115</v>
      </c>
      <c r="C192" s="269">
        <v>60</v>
      </c>
    </row>
    <row r="193" spans="1:3" ht="72" x14ac:dyDescent="0.35">
      <c r="A193" s="267" t="s">
        <v>4881</v>
      </c>
      <c r="B193" s="285" t="s">
        <v>3117</v>
      </c>
      <c r="C193" s="269">
        <v>60</v>
      </c>
    </row>
    <row r="194" spans="1:3" ht="54" x14ac:dyDescent="0.35">
      <c r="A194" s="267" t="s">
        <v>4882</v>
      </c>
      <c r="B194" s="285" t="s">
        <v>3119</v>
      </c>
      <c r="C194" s="269">
        <v>120</v>
      </c>
    </row>
    <row r="195" spans="1:3" ht="90" x14ac:dyDescent="0.35">
      <c r="A195" s="267" t="s">
        <v>4883</v>
      </c>
      <c r="B195" s="285" t="s">
        <v>3121</v>
      </c>
      <c r="C195" s="269">
        <v>60</v>
      </c>
    </row>
    <row r="196" spans="1:3" ht="90" x14ac:dyDescent="0.35">
      <c r="A196" s="267" t="s">
        <v>4884</v>
      </c>
      <c r="B196" s="285" t="s">
        <v>3123</v>
      </c>
      <c r="C196" s="269">
        <v>120</v>
      </c>
    </row>
    <row r="197" spans="1:3" ht="54" x14ac:dyDescent="0.35">
      <c r="A197" s="267" t="s">
        <v>4885</v>
      </c>
      <c r="B197" s="285" t="s">
        <v>3125</v>
      </c>
      <c r="C197" s="269">
        <v>60</v>
      </c>
    </row>
    <row r="198" spans="1:3" ht="90" x14ac:dyDescent="0.35">
      <c r="A198" s="267" t="s">
        <v>4886</v>
      </c>
      <c r="B198" s="285" t="s">
        <v>3127</v>
      </c>
      <c r="C198" s="269">
        <v>90</v>
      </c>
    </row>
    <row r="199" spans="1:3" ht="36" x14ac:dyDescent="0.35">
      <c r="A199" s="267" t="s">
        <v>4887</v>
      </c>
      <c r="B199" s="285" t="s">
        <v>3129</v>
      </c>
      <c r="C199" s="269">
        <v>90</v>
      </c>
    </row>
    <row r="200" spans="1:3" ht="72" x14ac:dyDescent="0.35">
      <c r="A200" s="267" t="s">
        <v>4888</v>
      </c>
      <c r="B200" s="285" t="s">
        <v>3131</v>
      </c>
      <c r="C200" s="269">
        <v>60</v>
      </c>
    </row>
    <row r="201" spans="1:3" ht="90" x14ac:dyDescent="0.35">
      <c r="A201" s="267" t="s">
        <v>4889</v>
      </c>
      <c r="B201" s="285" t="s">
        <v>3133</v>
      </c>
      <c r="C201" s="269">
        <v>150</v>
      </c>
    </row>
    <row r="202" spans="1:3" ht="36" x14ac:dyDescent="0.35">
      <c r="A202" s="267" t="s">
        <v>4890</v>
      </c>
      <c r="B202" s="268" t="s">
        <v>2411</v>
      </c>
      <c r="C202" s="269">
        <v>30</v>
      </c>
    </row>
    <row r="203" spans="1:3" ht="36" x14ac:dyDescent="0.35">
      <c r="A203" s="267" t="s">
        <v>4891</v>
      </c>
      <c r="B203" s="268" t="s">
        <v>2413</v>
      </c>
      <c r="C203" s="269">
        <v>15</v>
      </c>
    </row>
    <row r="204" spans="1:3" ht="72" x14ac:dyDescent="0.35">
      <c r="A204" s="267" t="s">
        <v>4892</v>
      </c>
      <c r="B204" s="268" t="s">
        <v>2415</v>
      </c>
      <c r="C204" s="269">
        <v>30</v>
      </c>
    </row>
    <row r="205" spans="1:3" ht="108" x14ac:dyDescent="0.35">
      <c r="A205" s="267" t="s">
        <v>4893</v>
      </c>
      <c r="B205" s="268" t="s">
        <v>2417</v>
      </c>
      <c r="C205" s="270">
        <v>45</v>
      </c>
    </row>
    <row r="206" spans="1:3" ht="18" x14ac:dyDescent="0.35">
      <c r="A206" s="267" t="s">
        <v>4894</v>
      </c>
      <c r="B206" s="268" t="s">
        <v>836</v>
      </c>
      <c r="C206" s="270">
        <v>45</v>
      </c>
    </row>
    <row r="207" spans="1:3" ht="72" x14ac:dyDescent="0.35">
      <c r="A207" s="267" t="s">
        <v>4895</v>
      </c>
      <c r="B207" s="268" t="s">
        <v>2420</v>
      </c>
      <c r="C207" s="270">
        <v>90</v>
      </c>
    </row>
    <row r="208" spans="1:3" ht="36" x14ac:dyDescent="0.35">
      <c r="A208" s="267" t="s">
        <v>4678</v>
      </c>
      <c r="B208" s="289" t="s">
        <v>2424</v>
      </c>
      <c r="C208" s="269">
        <v>75</v>
      </c>
    </row>
    <row r="209" spans="1:3" ht="54" x14ac:dyDescent="0.35">
      <c r="A209" s="267" t="s">
        <v>4690</v>
      </c>
      <c r="B209" s="289" t="s">
        <v>3141</v>
      </c>
      <c r="C209" s="269">
        <v>45</v>
      </c>
    </row>
    <row r="210" spans="1:3" ht="72" x14ac:dyDescent="0.35">
      <c r="A210" s="267" t="s">
        <v>4896</v>
      </c>
      <c r="B210" s="289" t="s">
        <v>3143</v>
      </c>
      <c r="C210" s="269">
        <v>60</v>
      </c>
    </row>
    <row r="211" spans="1:3" ht="126" x14ac:dyDescent="0.35">
      <c r="A211" s="267" t="s">
        <v>4897</v>
      </c>
      <c r="B211" s="289" t="s">
        <v>3145</v>
      </c>
      <c r="C211" s="269">
        <v>30</v>
      </c>
    </row>
    <row r="212" spans="1:3" ht="36" x14ac:dyDescent="0.35">
      <c r="A212" s="267" t="s">
        <v>4898</v>
      </c>
      <c r="B212" s="289" t="s">
        <v>848</v>
      </c>
      <c r="C212" s="269">
        <v>60</v>
      </c>
    </row>
    <row r="213" spans="1:3" ht="90" x14ac:dyDescent="0.35">
      <c r="A213" s="267" t="s">
        <v>4899</v>
      </c>
      <c r="B213" s="289" t="s">
        <v>3148</v>
      </c>
      <c r="C213" s="269">
        <v>45</v>
      </c>
    </row>
    <row r="214" spans="1:3" ht="108" x14ac:dyDescent="0.35">
      <c r="A214" s="267" t="s">
        <v>4900</v>
      </c>
      <c r="B214" s="289" t="s">
        <v>3150</v>
      </c>
      <c r="C214" s="269">
        <v>60</v>
      </c>
    </row>
    <row r="215" spans="1:3" ht="72" x14ac:dyDescent="0.35">
      <c r="A215" s="267" t="s">
        <v>4901</v>
      </c>
      <c r="B215" s="289" t="s">
        <v>2428</v>
      </c>
      <c r="C215" s="269">
        <v>30</v>
      </c>
    </row>
    <row r="216" spans="1:3" ht="162" x14ac:dyDescent="0.35">
      <c r="A216" s="267" t="s">
        <v>4902</v>
      </c>
      <c r="B216" s="289" t="s">
        <v>3153</v>
      </c>
      <c r="C216" s="269">
        <v>60</v>
      </c>
    </row>
    <row r="217" spans="1:3" ht="90" x14ac:dyDescent="0.35">
      <c r="A217" s="267" t="s">
        <v>4903</v>
      </c>
      <c r="B217" s="289" t="s">
        <v>3155</v>
      </c>
      <c r="C217" s="269">
        <v>60</v>
      </c>
    </row>
    <row r="218" spans="1:3" ht="90" x14ac:dyDescent="0.35">
      <c r="A218" s="267" t="s">
        <v>4904</v>
      </c>
      <c r="B218" s="289" t="s">
        <v>3157</v>
      </c>
      <c r="C218" s="269">
        <v>60</v>
      </c>
    </row>
    <row r="219" spans="1:3" ht="36" x14ac:dyDescent="0.35">
      <c r="A219" s="267" t="s">
        <v>4905</v>
      </c>
      <c r="B219" s="289" t="s">
        <v>2763</v>
      </c>
      <c r="C219" s="269">
        <v>60</v>
      </c>
    </row>
    <row r="220" spans="1:3" ht="72" x14ac:dyDescent="0.35">
      <c r="A220" s="267" t="s">
        <v>4906</v>
      </c>
      <c r="B220" s="289" t="s">
        <v>3160</v>
      </c>
      <c r="C220" s="269">
        <v>120</v>
      </c>
    </row>
    <row r="221" spans="1:3" ht="90" x14ac:dyDescent="0.35">
      <c r="A221" s="267" t="s">
        <v>4907</v>
      </c>
      <c r="B221" s="289" t="s">
        <v>3162</v>
      </c>
      <c r="C221" s="269">
        <v>60</v>
      </c>
    </row>
    <row r="222" spans="1:3" ht="144" x14ac:dyDescent="0.35">
      <c r="A222" s="267" t="s">
        <v>4908</v>
      </c>
      <c r="B222" s="289" t="s">
        <v>3164</v>
      </c>
      <c r="C222" s="269">
        <v>60</v>
      </c>
    </row>
    <row r="223" spans="1:3" ht="72" x14ac:dyDescent="0.35">
      <c r="A223" s="267" t="s">
        <v>4909</v>
      </c>
      <c r="B223" s="289" t="s">
        <v>3166</v>
      </c>
      <c r="C223" s="269">
        <v>60</v>
      </c>
    </row>
    <row r="224" spans="1:3" ht="126" x14ac:dyDescent="0.35">
      <c r="A224" s="267" t="s">
        <v>4910</v>
      </c>
      <c r="B224" s="289" t="s">
        <v>3168</v>
      </c>
      <c r="C224" s="269">
        <v>120</v>
      </c>
    </row>
    <row r="225" spans="1:3" ht="108" x14ac:dyDescent="0.35">
      <c r="A225" s="267" t="s">
        <v>4911</v>
      </c>
      <c r="B225" s="289" t="s">
        <v>3170</v>
      </c>
      <c r="C225" s="269">
        <v>90</v>
      </c>
    </row>
    <row r="226" spans="1:3" ht="162" x14ac:dyDescent="0.35">
      <c r="A226" s="267" t="s">
        <v>4912</v>
      </c>
      <c r="B226" s="289" t="s">
        <v>3172</v>
      </c>
      <c r="C226" s="269">
        <v>60</v>
      </c>
    </row>
    <row r="227" spans="1:3" ht="54" x14ac:dyDescent="0.35">
      <c r="A227" s="267" t="s">
        <v>4913</v>
      </c>
      <c r="B227" s="289" t="s">
        <v>3174</v>
      </c>
      <c r="C227" s="269">
        <v>60</v>
      </c>
    </row>
    <row r="228" spans="1:3" ht="90" x14ac:dyDescent="0.35">
      <c r="A228" s="267" t="s">
        <v>4914</v>
      </c>
      <c r="B228" s="289" t="s">
        <v>3176</v>
      </c>
      <c r="C228" s="269">
        <v>90</v>
      </c>
    </row>
    <row r="229" spans="1:3" ht="54" x14ac:dyDescent="0.35">
      <c r="A229" s="267" t="s">
        <v>4915</v>
      </c>
      <c r="B229" s="289" t="s">
        <v>2482</v>
      </c>
      <c r="C229" s="269">
        <v>120</v>
      </c>
    </row>
    <row r="230" spans="1:3" ht="36" x14ac:dyDescent="0.35">
      <c r="A230" s="267" t="s">
        <v>4916</v>
      </c>
      <c r="B230" s="268" t="s">
        <v>2411</v>
      </c>
      <c r="C230" s="269">
        <v>30</v>
      </c>
    </row>
    <row r="231" spans="1:3" ht="36" x14ac:dyDescent="0.35">
      <c r="A231" s="267" t="s">
        <v>4917</v>
      </c>
      <c r="B231" s="268" t="s">
        <v>2413</v>
      </c>
      <c r="C231" s="269">
        <v>15</v>
      </c>
    </row>
    <row r="232" spans="1:3" ht="72" x14ac:dyDescent="0.35">
      <c r="A232" s="267" t="s">
        <v>4918</v>
      </c>
      <c r="B232" s="268" t="s">
        <v>2415</v>
      </c>
      <c r="C232" s="269">
        <v>30</v>
      </c>
    </row>
    <row r="233" spans="1:3" ht="108" x14ac:dyDescent="0.35">
      <c r="A233" s="267" t="s">
        <v>4919</v>
      </c>
      <c r="B233" s="268" t="s">
        <v>2417</v>
      </c>
      <c r="C233" s="270">
        <v>45</v>
      </c>
    </row>
    <row r="234" spans="1:3" ht="18" x14ac:dyDescent="0.35">
      <c r="A234" s="267" t="s">
        <v>4920</v>
      </c>
      <c r="B234" s="268" t="s">
        <v>836</v>
      </c>
      <c r="C234" s="270">
        <v>45</v>
      </c>
    </row>
    <row r="235" spans="1:3" ht="72" x14ac:dyDescent="0.35">
      <c r="A235" s="267" t="s">
        <v>4921</v>
      </c>
      <c r="B235" s="268" t="s">
        <v>2420</v>
      </c>
      <c r="C235" s="270">
        <v>90</v>
      </c>
    </row>
    <row r="236" spans="1:3" ht="72" x14ac:dyDescent="0.35">
      <c r="A236" s="267" t="s">
        <v>4922</v>
      </c>
      <c r="B236" s="284" t="s">
        <v>3184</v>
      </c>
      <c r="C236" s="286">
        <v>30</v>
      </c>
    </row>
    <row r="237" spans="1:3" ht="36" x14ac:dyDescent="0.35">
      <c r="A237" s="267" t="s">
        <v>4923</v>
      </c>
      <c r="B237" s="284" t="s">
        <v>3186</v>
      </c>
      <c r="C237" s="286">
        <v>30</v>
      </c>
    </row>
    <row r="238" spans="1:3" ht="54" x14ac:dyDescent="0.35">
      <c r="A238" s="267" t="s">
        <v>4676</v>
      </c>
      <c r="B238" s="284" t="s">
        <v>3188</v>
      </c>
      <c r="C238" s="286">
        <v>60</v>
      </c>
    </row>
    <row r="239" spans="1:3" ht="72" x14ac:dyDescent="0.35">
      <c r="A239" s="267" t="s">
        <v>4924</v>
      </c>
      <c r="B239" s="284" t="s">
        <v>3190</v>
      </c>
      <c r="C239" s="286">
        <v>45</v>
      </c>
    </row>
    <row r="240" spans="1:3" ht="90" x14ac:dyDescent="0.35">
      <c r="A240" s="267" t="s">
        <v>4925</v>
      </c>
      <c r="B240" s="284" t="s">
        <v>3192</v>
      </c>
      <c r="C240" s="286">
        <v>60</v>
      </c>
    </row>
    <row r="241" spans="1:3" ht="54" x14ac:dyDescent="0.35">
      <c r="A241" s="267" t="s">
        <v>4926</v>
      </c>
      <c r="B241" s="284" t="s">
        <v>3194</v>
      </c>
      <c r="C241" s="286">
        <v>60</v>
      </c>
    </row>
    <row r="242" spans="1:3" ht="72" x14ac:dyDescent="0.35">
      <c r="A242" s="267" t="s">
        <v>4927</v>
      </c>
      <c r="B242" s="284" t="s">
        <v>2428</v>
      </c>
      <c r="C242" s="286">
        <v>30</v>
      </c>
    </row>
    <row r="243" spans="1:3" ht="36" x14ac:dyDescent="0.35">
      <c r="A243" s="267" t="s">
        <v>4928</v>
      </c>
      <c r="B243" s="284" t="s">
        <v>3197</v>
      </c>
      <c r="C243" s="286">
        <v>45</v>
      </c>
    </row>
    <row r="244" spans="1:3" ht="54" x14ac:dyDescent="0.35">
      <c r="A244" s="267" t="s">
        <v>4929</v>
      </c>
      <c r="B244" s="284" t="s">
        <v>3199</v>
      </c>
      <c r="C244" s="286">
        <v>45</v>
      </c>
    </row>
    <row r="245" spans="1:3" ht="54" x14ac:dyDescent="0.35">
      <c r="A245" s="267" t="s">
        <v>4930</v>
      </c>
      <c r="B245" s="284" t="s">
        <v>3201</v>
      </c>
      <c r="C245" s="286">
        <v>45</v>
      </c>
    </row>
    <row r="246" spans="1:3" ht="54" x14ac:dyDescent="0.35">
      <c r="A246" s="267" t="s">
        <v>4931</v>
      </c>
      <c r="B246" s="284" t="s">
        <v>3203</v>
      </c>
      <c r="C246" s="286">
        <v>45</v>
      </c>
    </row>
    <row r="247" spans="1:3" ht="72" x14ac:dyDescent="0.35">
      <c r="A247" s="267" t="s">
        <v>4932</v>
      </c>
      <c r="B247" s="284" t="s">
        <v>3205</v>
      </c>
      <c r="C247" s="286">
        <v>60</v>
      </c>
    </row>
    <row r="248" spans="1:3" ht="72" x14ac:dyDescent="0.35">
      <c r="A248" s="267" t="s">
        <v>4933</v>
      </c>
      <c r="B248" s="284" t="s">
        <v>3207</v>
      </c>
      <c r="C248" s="286">
        <v>60</v>
      </c>
    </row>
    <row r="249" spans="1:3" ht="72" x14ac:dyDescent="0.35">
      <c r="A249" s="267" t="s">
        <v>4934</v>
      </c>
      <c r="B249" s="284" t="s">
        <v>3209</v>
      </c>
      <c r="C249" s="286">
        <v>45</v>
      </c>
    </row>
    <row r="250" spans="1:3" ht="18" x14ac:dyDescent="0.35">
      <c r="A250" s="267" t="s">
        <v>4935</v>
      </c>
      <c r="B250" s="284" t="s">
        <v>3211</v>
      </c>
      <c r="C250" s="286">
        <v>60</v>
      </c>
    </row>
    <row r="251" spans="1:3" ht="72" x14ac:dyDescent="0.35">
      <c r="A251" s="267" t="s">
        <v>4936</v>
      </c>
      <c r="B251" s="284" t="s">
        <v>3213</v>
      </c>
      <c r="C251" s="286">
        <v>75</v>
      </c>
    </row>
    <row r="252" spans="1:3" ht="90" x14ac:dyDescent="0.35">
      <c r="A252" s="267" t="s">
        <v>4937</v>
      </c>
      <c r="B252" s="284" t="s">
        <v>3215</v>
      </c>
      <c r="C252" s="286">
        <v>120</v>
      </c>
    </row>
    <row r="253" spans="1:3" ht="90" x14ac:dyDescent="0.35">
      <c r="A253" s="267" t="s">
        <v>4938</v>
      </c>
      <c r="B253" s="284" t="s">
        <v>3217</v>
      </c>
      <c r="C253" s="286">
        <v>120</v>
      </c>
    </row>
    <row r="254" spans="1:3" ht="90" x14ac:dyDescent="0.35">
      <c r="A254" s="267" t="s">
        <v>4939</v>
      </c>
      <c r="B254" s="284" t="s">
        <v>3219</v>
      </c>
      <c r="C254" s="286">
        <v>120</v>
      </c>
    </row>
    <row r="255" spans="1:3" ht="90" x14ac:dyDescent="0.35">
      <c r="A255" s="267" t="s">
        <v>4940</v>
      </c>
      <c r="B255" s="284" t="s">
        <v>3221</v>
      </c>
      <c r="C255" s="286">
        <v>120</v>
      </c>
    </row>
    <row r="256" spans="1:3" ht="54" x14ac:dyDescent="0.35">
      <c r="A256" s="267" t="s">
        <v>4941</v>
      </c>
      <c r="B256" s="284" t="s">
        <v>3223</v>
      </c>
      <c r="C256" s="286">
        <v>60</v>
      </c>
    </row>
    <row r="257" spans="1:3" ht="54" x14ac:dyDescent="0.35">
      <c r="A257" s="267" t="s">
        <v>4942</v>
      </c>
      <c r="B257" s="284" t="s">
        <v>3225</v>
      </c>
      <c r="C257" s="286">
        <v>60</v>
      </c>
    </row>
    <row r="258" spans="1:3" ht="36" x14ac:dyDescent="0.35">
      <c r="A258" s="267" t="s">
        <v>4943</v>
      </c>
      <c r="B258" s="284" t="s">
        <v>3227</v>
      </c>
      <c r="C258" s="286">
        <v>30</v>
      </c>
    </row>
    <row r="259" spans="1:3" ht="54" x14ac:dyDescent="0.35">
      <c r="A259" s="267" t="s">
        <v>4944</v>
      </c>
      <c r="B259" s="284" t="s">
        <v>817</v>
      </c>
      <c r="C259" s="286">
        <v>225</v>
      </c>
    </row>
    <row r="260" spans="1:3" ht="36" x14ac:dyDescent="0.35">
      <c r="A260" s="267" t="s">
        <v>4945</v>
      </c>
      <c r="B260" s="268" t="s">
        <v>2411</v>
      </c>
      <c r="C260" s="269">
        <v>30</v>
      </c>
    </row>
    <row r="261" spans="1:3" ht="36" x14ac:dyDescent="0.35">
      <c r="A261" s="267" t="s">
        <v>4946</v>
      </c>
      <c r="B261" s="268" t="s">
        <v>2413</v>
      </c>
      <c r="C261" s="269">
        <v>15</v>
      </c>
    </row>
    <row r="262" spans="1:3" ht="72" x14ac:dyDescent="0.35">
      <c r="A262" s="267" t="s">
        <v>4947</v>
      </c>
      <c r="B262" s="268" t="s">
        <v>2415</v>
      </c>
      <c r="C262" s="269">
        <v>30</v>
      </c>
    </row>
    <row r="263" spans="1:3" ht="108" x14ac:dyDescent="0.35">
      <c r="A263" s="267" t="s">
        <v>4948</v>
      </c>
      <c r="B263" s="268" t="s">
        <v>2417</v>
      </c>
      <c r="C263" s="270">
        <v>45</v>
      </c>
    </row>
    <row r="264" spans="1:3" ht="18" x14ac:dyDescent="0.35">
      <c r="A264" s="267" t="s">
        <v>4949</v>
      </c>
      <c r="B264" s="268" t="s">
        <v>836</v>
      </c>
      <c r="C264" s="270">
        <v>45</v>
      </c>
    </row>
    <row r="265" spans="1:3" ht="72" x14ac:dyDescent="0.35">
      <c r="A265" s="267" t="s">
        <v>4950</v>
      </c>
      <c r="B265" s="268" t="s">
        <v>2420</v>
      </c>
      <c r="C265" s="270">
        <v>90</v>
      </c>
    </row>
    <row r="266" spans="1:3" ht="72" x14ac:dyDescent="0.35">
      <c r="A266" s="267" t="s">
        <v>4951</v>
      </c>
      <c r="B266" s="268" t="s">
        <v>3011</v>
      </c>
      <c r="C266" s="269">
        <v>30</v>
      </c>
    </row>
    <row r="267" spans="1:3" ht="54" x14ac:dyDescent="0.35">
      <c r="A267" s="267" t="s">
        <v>4952</v>
      </c>
      <c r="B267" s="268" t="s">
        <v>3296</v>
      </c>
      <c r="C267" s="269">
        <v>75</v>
      </c>
    </row>
    <row r="268" spans="1:3" ht="72" x14ac:dyDescent="0.35">
      <c r="A268" s="267" t="s">
        <v>4953</v>
      </c>
      <c r="B268" s="268" t="s">
        <v>3298</v>
      </c>
      <c r="C268" s="269">
        <v>75</v>
      </c>
    </row>
    <row r="269" spans="1:3" ht="54" x14ac:dyDescent="0.35">
      <c r="A269" s="267" t="s">
        <v>4954</v>
      </c>
      <c r="B269" s="268" t="s">
        <v>2422</v>
      </c>
      <c r="C269" s="269">
        <v>45</v>
      </c>
    </row>
    <row r="270" spans="1:3" ht="72" x14ac:dyDescent="0.35">
      <c r="A270" s="267" t="s">
        <v>4955</v>
      </c>
      <c r="B270" s="268" t="s">
        <v>3065</v>
      </c>
      <c r="C270" s="269">
        <v>75</v>
      </c>
    </row>
    <row r="271" spans="1:3" ht="72" x14ac:dyDescent="0.35">
      <c r="A271" s="267" t="s">
        <v>4956</v>
      </c>
      <c r="B271" s="268" t="s">
        <v>3302</v>
      </c>
      <c r="C271" s="269">
        <v>75</v>
      </c>
    </row>
    <row r="272" spans="1:3" ht="108" x14ac:dyDescent="0.35">
      <c r="A272" s="267" t="s">
        <v>4957</v>
      </c>
      <c r="B272" s="268" t="s">
        <v>3304</v>
      </c>
      <c r="C272" s="269">
        <v>60</v>
      </c>
    </row>
    <row r="273" spans="1:3" ht="108" x14ac:dyDescent="0.35">
      <c r="A273" s="267" t="s">
        <v>4958</v>
      </c>
      <c r="B273" s="268" t="s">
        <v>3306</v>
      </c>
      <c r="C273" s="269">
        <v>60</v>
      </c>
    </row>
    <row r="274" spans="1:3" ht="72" x14ac:dyDescent="0.35">
      <c r="A274" s="267" t="s">
        <v>4959</v>
      </c>
      <c r="B274" s="268" t="s">
        <v>3308</v>
      </c>
      <c r="C274" s="269">
        <v>75</v>
      </c>
    </row>
    <row r="275" spans="1:3" ht="72" x14ac:dyDescent="0.35">
      <c r="A275" s="267" t="s">
        <v>4960</v>
      </c>
      <c r="B275" s="268" t="s">
        <v>3310</v>
      </c>
      <c r="C275" s="269">
        <v>60</v>
      </c>
    </row>
    <row r="276" spans="1:3" ht="54" x14ac:dyDescent="0.35">
      <c r="A276" s="267" t="s">
        <v>4961</v>
      </c>
      <c r="B276" s="268" t="s">
        <v>3312</v>
      </c>
      <c r="C276" s="269">
        <v>30</v>
      </c>
    </row>
    <row r="277" spans="1:3" ht="72" x14ac:dyDescent="0.35">
      <c r="A277" s="267" t="s">
        <v>4962</v>
      </c>
      <c r="B277" s="268" t="s">
        <v>2456</v>
      </c>
      <c r="C277" s="269">
        <v>30</v>
      </c>
    </row>
    <row r="278" spans="1:3" ht="54" x14ac:dyDescent="0.35">
      <c r="A278" s="267" t="s">
        <v>4963</v>
      </c>
      <c r="B278" s="268" t="s">
        <v>3315</v>
      </c>
      <c r="C278" s="269">
        <v>30</v>
      </c>
    </row>
    <row r="279" spans="1:3" ht="72" x14ac:dyDescent="0.35">
      <c r="A279" s="267" t="s">
        <v>4964</v>
      </c>
      <c r="B279" s="268" t="s">
        <v>2428</v>
      </c>
      <c r="C279" s="269">
        <v>30</v>
      </c>
    </row>
    <row r="280" spans="1:3" ht="36" x14ac:dyDescent="0.35">
      <c r="A280" s="267" t="s">
        <v>4965</v>
      </c>
      <c r="B280" s="268" t="s">
        <v>3318</v>
      </c>
      <c r="C280" s="269">
        <v>90</v>
      </c>
    </row>
    <row r="281" spans="1:3" ht="144" x14ac:dyDescent="0.35">
      <c r="A281" s="267" t="s">
        <v>4966</v>
      </c>
      <c r="B281" s="268" t="s">
        <v>3320</v>
      </c>
      <c r="C281" s="269">
        <v>90</v>
      </c>
    </row>
    <row r="282" spans="1:3" ht="72" x14ac:dyDescent="0.35">
      <c r="A282" s="267" t="s">
        <v>4967</v>
      </c>
      <c r="B282" s="268" t="s">
        <v>3322</v>
      </c>
      <c r="C282" s="269">
        <v>90</v>
      </c>
    </row>
    <row r="283" spans="1:3" ht="108" x14ac:dyDescent="0.35">
      <c r="A283" s="267" t="s">
        <v>4968</v>
      </c>
      <c r="B283" s="268" t="s">
        <v>3324</v>
      </c>
      <c r="C283" s="269">
        <v>120</v>
      </c>
    </row>
    <row r="284" spans="1:3" ht="36" x14ac:dyDescent="0.35">
      <c r="A284" s="267" t="s">
        <v>4969</v>
      </c>
      <c r="B284" s="268" t="s">
        <v>850</v>
      </c>
      <c r="C284" s="269">
        <v>150</v>
      </c>
    </row>
    <row r="285" spans="1:3" ht="36" x14ac:dyDescent="0.35">
      <c r="A285" s="267" t="s">
        <v>4970</v>
      </c>
      <c r="B285" s="268" t="s">
        <v>3327</v>
      </c>
      <c r="C285" s="269">
        <v>120</v>
      </c>
    </row>
    <row r="286" spans="1:3" ht="18" x14ac:dyDescent="0.35">
      <c r="A286" s="267" t="s">
        <v>4971</v>
      </c>
      <c r="B286" s="268" t="s">
        <v>3028</v>
      </c>
      <c r="C286" s="269">
        <v>120</v>
      </c>
    </row>
    <row r="287" spans="1:3" ht="54" x14ac:dyDescent="0.35">
      <c r="A287" s="267" t="s">
        <v>4972</v>
      </c>
      <c r="B287" s="268" t="s">
        <v>3330</v>
      </c>
      <c r="C287" s="269">
        <v>60</v>
      </c>
    </row>
    <row r="288" spans="1:3" ht="162" x14ac:dyDescent="0.35">
      <c r="A288" s="267" t="s">
        <v>4973</v>
      </c>
      <c r="B288" s="268" t="s">
        <v>3332</v>
      </c>
      <c r="C288" s="269">
        <v>90</v>
      </c>
    </row>
    <row r="289" spans="1:3" ht="90" x14ac:dyDescent="0.35">
      <c r="A289" s="267" t="s">
        <v>4974</v>
      </c>
      <c r="B289" s="268" t="s">
        <v>3087</v>
      </c>
      <c r="C289" s="269">
        <v>60</v>
      </c>
    </row>
    <row r="290" spans="1:3" ht="72" x14ac:dyDescent="0.35">
      <c r="A290" s="267" t="s">
        <v>4975</v>
      </c>
      <c r="B290" s="268" t="s">
        <v>3335</v>
      </c>
      <c r="C290" s="269">
        <v>180</v>
      </c>
    </row>
    <row r="291" spans="1:3" ht="54" x14ac:dyDescent="0.35">
      <c r="A291" s="267" t="s">
        <v>4976</v>
      </c>
      <c r="B291" s="268" t="s">
        <v>817</v>
      </c>
      <c r="C291" s="269">
        <v>180</v>
      </c>
    </row>
    <row r="292" spans="1:3" ht="36" x14ac:dyDescent="0.35">
      <c r="A292" s="267" t="s">
        <v>4977</v>
      </c>
      <c r="B292" s="268" t="s">
        <v>2411</v>
      </c>
      <c r="C292" s="269">
        <v>30</v>
      </c>
    </row>
    <row r="293" spans="1:3" ht="36" x14ac:dyDescent="0.35">
      <c r="A293" s="267" t="s">
        <v>4978</v>
      </c>
      <c r="B293" s="268" t="s">
        <v>2413</v>
      </c>
      <c r="C293" s="269">
        <v>15</v>
      </c>
    </row>
    <row r="294" spans="1:3" ht="72" x14ac:dyDescent="0.35">
      <c r="A294" s="267" t="s">
        <v>4979</v>
      </c>
      <c r="B294" s="268" t="s">
        <v>2415</v>
      </c>
      <c r="C294" s="269">
        <v>30</v>
      </c>
    </row>
    <row r="295" spans="1:3" ht="108" x14ac:dyDescent="0.35">
      <c r="A295" s="267" t="s">
        <v>4980</v>
      </c>
      <c r="B295" s="268" t="s">
        <v>2417</v>
      </c>
      <c r="C295" s="270">
        <v>45</v>
      </c>
    </row>
    <row r="296" spans="1:3" ht="18" x14ac:dyDescent="0.35">
      <c r="A296" s="267" t="s">
        <v>4981</v>
      </c>
      <c r="B296" s="268" t="s">
        <v>836</v>
      </c>
      <c r="C296" s="270">
        <v>45</v>
      </c>
    </row>
    <row r="297" spans="1:3" ht="72" x14ac:dyDescent="0.35">
      <c r="A297" s="267" t="s">
        <v>4982</v>
      </c>
      <c r="B297" s="268" t="s">
        <v>2420</v>
      </c>
      <c r="C297" s="270">
        <v>90</v>
      </c>
    </row>
    <row r="298" spans="1:3" ht="72" x14ac:dyDescent="0.35">
      <c r="A298" s="267" t="s">
        <v>4983</v>
      </c>
      <c r="B298" s="284" t="s">
        <v>3344</v>
      </c>
      <c r="C298" s="286">
        <v>30</v>
      </c>
    </row>
    <row r="299" spans="1:3" ht="108" x14ac:dyDescent="0.35">
      <c r="A299" s="267" t="s">
        <v>4984</v>
      </c>
      <c r="B299" s="284" t="s">
        <v>3346</v>
      </c>
      <c r="C299" s="286">
        <v>60</v>
      </c>
    </row>
    <row r="300" spans="1:3" ht="72" x14ac:dyDescent="0.35">
      <c r="A300" s="267" t="s">
        <v>4985</v>
      </c>
      <c r="B300" s="284" t="s">
        <v>3348</v>
      </c>
      <c r="C300" s="286">
        <v>45</v>
      </c>
    </row>
    <row r="301" spans="1:3" ht="126" x14ac:dyDescent="0.35">
      <c r="A301" s="267" t="s">
        <v>4986</v>
      </c>
      <c r="B301" s="284" t="s">
        <v>3350</v>
      </c>
      <c r="C301" s="286">
        <v>60</v>
      </c>
    </row>
    <row r="302" spans="1:3" ht="90" x14ac:dyDescent="0.35">
      <c r="A302" s="267" t="s">
        <v>4987</v>
      </c>
      <c r="B302" s="284" t="s">
        <v>3352</v>
      </c>
      <c r="C302" s="287">
        <v>30</v>
      </c>
    </row>
    <row r="303" spans="1:3" ht="126" x14ac:dyDescent="0.35">
      <c r="A303" s="267" t="s">
        <v>4988</v>
      </c>
      <c r="B303" s="284" t="s">
        <v>3354</v>
      </c>
      <c r="C303" s="287">
        <v>60</v>
      </c>
    </row>
    <row r="304" spans="1:3" ht="72" x14ac:dyDescent="0.35">
      <c r="A304" s="267" t="s">
        <v>4989</v>
      </c>
      <c r="B304" s="284" t="s">
        <v>3356</v>
      </c>
      <c r="C304" s="286">
        <v>60</v>
      </c>
    </row>
    <row r="305" spans="1:3" ht="72" x14ac:dyDescent="0.35">
      <c r="A305" s="267" t="s">
        <v>4990</v>
      </c>
      <c r="B305" s="284" t="s">
        <v>3358</v>
      </c>
      <c r="C305" s="286">
        <v>90</v>
      </c>
    </row>
    <row r="306" spans="1:3" ht="72" x14ac:dyDescent="0.35">
      <c r="A306" s="267" t="s">
        <v>4991</v>
      </c>
      <c r="B306" s="284" t="s">
        <v>2640</v>
      </c>
      <c r="C306" s="287">
        <v>60</v>
      </c>
    </row>
    <row r="307" spans="1:3" ht="90" x14ac:dyDescent="0.35">
      <c r="A307" s="267" t="s">
        <v>4992</v>
      </c>
      <c r="B307" s="284" t="s">
        <v>3361</v>
      </c>
      <c r="C307" s="287">
        <v>90</v>
      </c>
    </row>
    <row r="308" spans="1:3" ht="90" x14ac:dyDescent="0.35">
      <c r="A308" s="267" t="s">
        <v>4993</v>
      </c>
      <c r="B308" s="284" t="s">
        <v>3363</v>
      </c>
      <c r="C308" s="286">
        <v>60</v>
      </c>
    </row>
    <row r="309" spans="1:3" ht="72" x14ac:dyDescent="0.35">
      <c r="A309" s="267" t="s">
        <v>4994</v>
      </c>
      <c r="B309" s="284" t="s">
        <v>3365</v>
      </c>
      <c r="C309" s="286">
        <v>90</v>
      </c>
    </row>
    <row r="310" spans="1:3" ht="180" x14ac:dyDescent="0.35">
      <c r="A310" s="267" t="s">
        <v>4995</v>
      </c>
      <c r="B310" s="284" t="s">
        <v>3367</v>
      </c>
      <c r="C310" s="286">
        <v>60</v>
      </c>
    </row>
    <row r="311" spans="1:3" ht="180" x14ac:dyDescent="0.35">
      <c r="A311" s="267" t="s">
        <v>4996</v>
      </c>
      <c r="B311" s="284" t="s">
        <v>3369</v>
      </c>
      <c r="C311" s="286">
        <v>60</v>
      </c>
    </row>
    <row r="312" spans="1:3" ht="90" x14ac:dyDescent="0.35">
      <c r="A312" s="267" t="s">
        <v>4997</v>
      </c>
      <c r="B312" s="284" t="s">
        <v>3371</v>
      </c>
      <c r="C312" s="286">
        <v>60</v>
      </c>
    </row>
    <row r="313" spans="1:3" ht="90" x14ac:dyDescent="0.35">
      <c r="A313" s="267" t="s">
        <v>4998</v>
      </c>
      <c r="B313" s="284" t="s">
        <v>3373</v>
      </c>
      <c r="C313" s="286">
        <v>60</v>
      </c>
    </row>
    <row r="314" spans="1:3" ht="36" x14ac:dyDescent="0.35">
      <c r="A314" s="267" t="s">
        <v>4999</v>
      </c>
      <c r="B314" s="284" t="s">
        <v>3375</v>
      </c>
      <c r="C314" s="286">
        <v>90</v>
      </c>
    </row>
    <row r="315" spans="1:3" ht="54" x14ac:dyDescent="0.35">
      <c r="A315" s="267" t="s">
        <v>5000</v>
      </c>
      <c r="B315" s="284" t="s">
        <v>817</v>
      </c>
      <c r="C315" s="286">
        <v>270</v>
      </c>
    </row>
    <row r="316" spans="1:3" ht="36" x14ac:dyDescent="0.35">
      <c r="A316" s="267" t="s">
        <v>5001</v>
      </c>
      <c r="B316" s="268" t="s">
        <v>2411</v>
      </c>
      <c r="C316" s="269">
        <v>30</v>
      </c>
    </row>
    <row r="317" spans="1:3" ht="36" x14ac:dyDescent="0.35">
      <c r="A317" s="267" t="s">
        <v>5002</v>
      </c>
      <c r="B317" s="268" t="s">
        <v>2413</v>
      </c>
      <c r="C317" s="269">
        <v>15</v>
      </c>
    </row>
    <row r="318" spans="1:3" ht="72" x14ac:dyDescent="0.35">
      <c r="A318" s="267" t="s">
        <v>5003</v>
      </c>
      <c r="B318" s="268" t="s">
        <v>2415</v>
      </c>
      <c r="C318" s="269">
        <v>30</v>
      </c>
    </row>
    <row r="319" spans="1:3" ht="108" x14ac:dyDescent="0.35">
      <c r="A319" s="267" t="s">
        <v>5004</v>
      </c>
      <c r="B319" s="268" t="s">
        <v>2417</v>
      </c>
      <c r="C319" s="270">
        <v>45</v>
      </c>
    </row>
    <row r="320" spans="1:3" ht="18" x14ac:dyDescent="0.35">
      <c r="A320" s="267" t="s">
        <v>5005</v>
      </c>
      <c r="B320" s="268" t="s">
        <v>836</v>
      </c>
      <c r="C320" s="270">
        <v>45</v>
      </c>
    </row>
    <row r="321" spans="1:3" ht="72" x14ac:dyDescent="0.35">
      <c r="A321" s="267" t="s">
        <v>5006</v>
      </c>
      <c r="B321" s="268" t="s">
        <v>2420</v>
      </c>
      <c r="C321" s="270">
        <v>90</v>
      </c>
    </row>
    <row r="322" spans="1:3" ht="54" x14ac:dyDescent="0.35">
      <c r="A322" s="267" t="s">
        <v>5007</v>
      </c>
      <c r="B322" s="290" t="s">
        <v>3386</v>
      </c>
      <c r="C322" s="286">
        <v>30</v>
      </c>
    </row>
    <row r="323" spans="1:3" ht="126" x14ac:dyDescent="0.35">
      <c r="A323" s="267" t="s">
        <v>4688</v>
      </c>
      <c r="B323" s="290" t="s">
        <v>3388</v>
      </c>
      <c r="C323" s="286">
        <v>30</v>
      </c>
    </row>
    <row r="324" spans="1:3" ht="108" x14ac:dyDescent="0.35">
      <c r="A324" s="267" t="s">
        <v>5008</v>
      </c>
      <c r="B324" s="290" t="s">
        <v>3390</v>
      </c>
      <c r="C324" s="286">
        <v>30</v>
      </c>
    </row>
    <row r="325" spans="1:3" ht="54" x14ac:dyDescent="0.35">
      <c r="A325" s="267" t="s">
        <v>5009</v>
      </c>
      <c r="B325" s="290" t="s">
        <v>3201</v>
      </c>
      <c r="C325" s="286">
        <v>30</v>
      </c>
    </row>
    <row r="326" spans="1:3" ht="72" x14ac:dyDescent="0.35">
      <c r="A326" s="267" t="s">
        <v>5010</v>
      </c>
      <c r="B326" s="290" t="s">
        <v>2428</v>
      </c>
      <c r="C326" s="286">
        <v>30</v>
      </c>
    </row>
    <row r="327" spans="1:3" ht="72" x14ac:dyDescent="0.35">
      <c r="A327" s="267" t="s">
        <v>5011</v>
      </c>
      <c r="B327" s="290" t="s">
        <v>3393</v>
      </c>
      <c r="C327" s="286">
        <v>120</v>
      </c>
    </row>
    <row r="328" spans="1:3" ht="162" x14ac:dyDescent="0.35">
      <c r="A328" s="267" t="s">
        <v>5012</v>
      </c>
      <c r="B328" s="290" t="s">
        <v>3395</v>
      </c>
      <c r="C328" s="286">
        <v>60</v>
      </c>
    </row>
    <row r="329" spans="1:3" ht="90" x14ac:dyDescent="0.35">
      <c r="A329" s="267" t="s">
        <v>5013</v>
      </c>
      <c r="B329" s="290" t="s">
        <v>3397</v>
      </c>
      <c r="C329" s="286">
        <v>180</v>
      </c>
    </row>
    <row r="330" spans="1:3" ht="90" x14ac:dyDescent="0.35">
      <c r="A330" s="267" t="s">
        <v>5014</v>
      </c>
      <c r="B330" s="290" t="s">
        <v>3399</v>
      </c>
      <c r="C330" s="286">
        <v>30</v>
      </c>
    </row>
    <row r="331" spans="1:3" ht="54" x14ac:dyDescent="0.35">
      <c r="A331" s="267" t="s">
        <v>5015</v>
      </c>
      <c r="B331" s="290" t="s">
        <v>3203</v>
      </c>
      <c r="C331" s="286">
        <v>180</v>
      </c>
    </row>
    <row r="332" spans="1:3" ht="108" x14ac:dyDescent="0.35">
      <c r="A332" s="267" t="s">
        <v>5016</v>
      </c>
      <c r="B332" s="290" t="s">
        <v>3402</v>
      </c>
      <c r="C332" s="286">
        <v>30</v>
      </c>
    </row>
    <row r="333" spans="1:3" ht="108" x14ac:dyDescent="0.35">
      <c r="A333" s="267" t="s">
        <v>5017</v>
      </c>
      <c r="B333" s="290" t="s">
        <v>3404</v>
      </c>
      <c r="C333" s="286">
        <v>180</v>
      </c>
    </row>
    <row r="334" spans="1:3" ht="180" x14ac:dyDescent="0.35">
      <c r="A334" s="267" t="s">
        <v>5018</v>
      </c>
      <c r="B334" s="290" t="s">
        <v>3406</v>
      </c>
      <c r="C334" s="286">
        <v>30</v>
      </c>
    </row>
    <row r="335" spans="1:3" ht="108" x14ac:dyDescent="0.35">
      <c r="A335" s="267" t="s">
        <v>5019</v>
      </c>
      <c r="B335" s="290" t="s">
        <v>3408</v>
      </c>
      <c r="C335" s="286">
        <v>30</v>
      </c>
    </row>
    <row r="336" spans="1:3" ht="126" x14ac:dyDescent="0.35">
      <c r="A336" s="267" t="s">
        <v>5020</v>
      </c>
      <c r="B336" s="290" t="s">
        <v>3410</v>
      </c>
      <c r="C336" s="286">
        <v>60</v>
      </c>
    </row>
    <row r="337" spans="1:3" ht="144" x14ac:dyDescent="0.35">
      <c r="A337" s="267" t="s">
        <v>5021</v>
      </c>
      <c r="B337" s="290" t="s">
        <v>3412</v>
      </c>
      <c r="C337" s="286">
        <v>90</v>
      </c>
    </row>
    <row r="338" spans="1:3" ht="72" x14ac:dyDescent="0.35">
      <c r="A338" s="267" t="s">
        <v>5022</v>
      </c>
      <c r="B338" s="290" t="s">
        <v>2640</v>
      </c>
      <c r="C338" s="286">
        <v>60</v>
      </c>
    </row>
    <row r="339" spans="1:3" ht="180" x14ac:dyDescent="0.35">
      <c r="A339" s="267" t="s">
        <v>5023</v>
      </c>
      <c r="B339" s="290" t="s">
        <v>3415</v>
      </c>
      <c r="C339" s="286">
        <v>30</v>
      </c>
    </row>
    <row r="340" spans="1:3" ht="108" x14ac:dyDescent="0.35">
      <c r="A340" s="267" t="s">
        <v>5024</v>
      </c>
      <c r="B340" s="290" t="s">
        <v>3417</v>
      </c>
      <c r="C340" s="286">
        <v>30</v>
      </c>
    </row>
    <row r="341" spans="1:3" ht="162" x14ac:dyDescent="0.35">
      <c r="A341" s="267" t="s">
        <v>5025</v>
      </c>
      <c r="B341" s="290" t="s">
        <v>3419</v>
      </c>
      <c r="C341" s="286">
        <v>30</v>
      </c>
    </row>
    <row r="342" spans="1:3" ht="108" x14ac:dyDescent="0.35">
      <c r="A342" s="267" t="s">
        <v>5026</v>
      </c>
      <c r="B342" s="290" t="s">
        <v>3421</v>
      </c>
      <c r="C342" s="286">
        <v>30</v>
      </c>
    </row>
    <row r="343" spans="1:3" ht="54" x14ac:dyDescent="0.35">
      <c r="A343" s="267" t="s">
        <v>5027</v>
      </c>
      <c r="B343" s="290" t="s">
        <v>3423</v>
      </c>
      <c r="C343" s="286">
        <v>75</v>
      </c>
    </row>
    <row r="344" spans="1:3" ht="54" x14ac:dyDescent="0.35">
      <c r="A344" s="267" t="s">
        <v>5028</v>
      </c>
      <c r="B344" s="290" t="s">
        <v>817</v>
      </c>
      <c r="C344" s="286">
        <v>180</v>
      </c>
    </row>
    <row r="345" spans="1:3" ht="36" x14ac:dyDescent="0.35">
      <c r="A345" s="267" t="s">
        <v>5029</v>
      </c>
      <c r="B345" s="268" t="s">
        <v>2411</v>
      </c>
      <c r="C345" s="269">
        <v>30</v>
      </c>
    </row>
    <row r="346" spans="1:3" ht="36" x14ac:dyDescent="0.35">
      <c r="A346" s="267" t="s">
        <v>5030</v>
      </c>
      <c r="B346" s="268" t="s">
        <v>2413</v>
      </c>
      <c r="C346" s="269">
        <v>15</v>
      </c>
    </row>
    <row r="347" spans="1:3" ht="72" x14ac:dyDescent="0.35">
      <c r="A347" s="267" t="s">
        <v>5031</v>
      </c>
      <c r="B347" s="268" t="s">
        <v>2415</v>
      </c>
      <c r="C347" s="269">
        <v>30</v>
      </c>
    </row>
    <row r="348" spans="1:3" ht="108" x14ac:dyDescent="0.35">
      <c r="A348" s="267" t="s">
        <v>5032</v>
      </c>
      <c r="B348" s="268" t="s">
        <v>2417</v>
      </c>
      <c r="C348" s="270">
        <v>45</v>
      </c>
    </row>
    <row r="349" spans="1:3" ht="18" x14ac:dyDescent="0.35">
      <c r="A349" s="267" t="s">
        <v>5033</v>
      </c>
      <c r="B349" s="268" t="s">
        <v>836</v>
      </c>
      <c r="C349" s="270">
        <v>45</v>
      </c>
    </row>
    <row r="350" spans="1:3" ht="72" x14ac:dyDescent="0.35">
      <c r="A350" s="267" t="s">
        <v>4675</v>
      </c>
      <c r="B350" s="268" t="s">
        <v>2420</v>
      </c>
      <c r="C350" s="270">
        <v>90</v>
      </c>
    </row>
    <row r="351" spans="1:3" ht="18" x14ac:dyDescent="0.35">
      <c r="A351" s="267" t="s">
        <v>5034</v>
      </c>
      <c r="B351" s="291" t="s">
        <v>2428</v>
      </c>
      <c r="C351" s="292">
        <v>30</v>
      </c>
    </row>
    <row r="352" spans="1:3" ht="18" x14ac:dyDescent="0.35">
      <c r="A352" s="267" t="s">
        <v>5035</v>
      </c>
      <c r="B352" s="291" t="s">
        <v>3236</v>
      </c>
      <c r="C352" s="292">
        <v>60</v>
      </c>
    </row>
    <row r="353" spans="1:3" ht="18" x14ac:dyDescent="0.35">
      <c r="A353" s="267" t="s">
        <v>5036</v>
      </c>
      <c r="B353" s="291" t="s">
        <v>3478</v>
      </c>
      <c r="C353" s="292">
        <v>90</v>
      </c>
    </row>
    <row r="354" spans="1:3" ht="18" x14ac:dyDescent="0.35">
      <c r="A354" s="267" t="s">
        <v>5037</v>
      </c>
      <c r="B354" s="291" t="s">
        <v>3365</v>
      </c>
      <c r="C354" s="292">
        <v>90</v>
      </c>
    </row>
    <row r="355" spans="1:3" ht="18" x14ac:dyDescent="0.35">
      <c r="A355" s="267" t="s">
        <v>5038</v>
      </c>
      <c r="B355" s="291" t="s">
        <v>3480</v>
      </c>
      <c r="C355" s="292">
        <v>30</v>
      </c>
    </row>
    <row r="356" spans="1:3" ht="18" x14ac:dyDescent="0.35">
      <c r="A356" s="267" t="s">
        <v>5039</v>
      </c>
      <c r="B356" s="291" t="s">
        <v>3482</v>
      </c>
      <c r="C356" s="292">
        <v>60</v>
      </c>
    </row>
    <row r="357" spans="1:3" ht="18" x14ac:dyDescent="0.35">
      <c r="A357" s="267" t="s">
        <v>5040</v>
      </c>
      <c r="B357" s="291" t="s">
        <v>3484</v>
      </c>
      <c r="C357" s="292">
        <v>120</v>
      </c>
    </row>
    <row r="358" spans="1:3" ht="18" x14ac:dyDescent="0.35">
      <c r="A358" s="267" t="s">
        <v>5041</v>
      </c>
      <c r="B358" s="291" t="s">
        <v>3486</v>
      </c>
      <c r="C358" s="292">
        <v>90</v>
      </c>
    </row>
    <row r="359" spans="1:3" ht="18" x14ac:dyDescent="0.35">
      <c r="A359" s="267" t="s">
        <v>5042</v>
      </c>
      <c r="B359" s="291" t="s">
        <v>3488</v>
      </c>
      <c r="C359" s="292">
        <v>90</v>
      </c>
    </row>
    <row r="360" spans="1:3" ht="18" x14ac:dyDescent="0.35">
      <c r="A360" s="267" t="s">
        <v>5043</v>
      </c>
      <c r="B360" s="291" t="s">
        <v>3490</v>
      </c>
      <c r="C360" s="292">
        <v>60</v>
      </c>
    </row>
    <row r="361" spans="1:3" ht="18" x14ac:dyDescent="0.35">
      <c r="A361" s="267" t="s">
        <v>5044</v>
      </c>
      <c r="B361" s="291" t="s">
        <v>3492</v>
      </c>
      <c r="C361" s="292">
        <v>90</v>
      </c>
    </row>
    <row r="362" spans="1:3" ht="18" x14ac:dyDescent="0.35">
      <c r="A362" s="267" t="s">
        <v>5045</v>
      </c>
      <c r="B362" s="291" t="s">
        <v>3494</v>
      </c>
      <c r="C362" s="292">
        <v>90</v>
      </c>
    </row>
    <row r="363" spans="1:3" ht="18" x14ac:dyDescent="0.35">
      <c r="A363" s="267" t="s">
        <v>5046</v>
      </c>
      <c r="B363" s="291" t="s">
        <v>3496</v>
      </c>
      <c r="C363" s="292">
        <v>60</v>
      </c>
    </row>
    <row r="364" spans="1:3" ht="18" x14ac:dyDescent="0.35">
      <c r="A364" s="267" t="s">
        <v>5047</v>
      </c>
      <c r="B364" s="291" t="s">
        <v>3498</v>
      </c>
      <c r="C364" s="292">
        <v>90</v>
      </c>
    </row>
    <row r="365" spans="1:3" ht="18" x14ac:dyDescent="0.35">
      <c r="A365" s="267" t="s">
        <v>5048</v>
      </c>
      <c r="B365" s="291" t="s">
        <v>3500</v>
      </c>
      <c r="C365" s="292">
        <v>260</v>
      </c>
    </row>
    <row r="366" spans="1:3" ht="36" x14ac:dyDescent="0.35">
      <c r="A366" s="267" t="s">
        <v>4692</v>
      </c>
      <c r="B366" s="268" t="s">
        <v>2411</v>
      </c>
      <c r="C366" s="269">
        <v>30</v>
      </c>
    </row>
    <row r="367" spans="1:3" ht="36" x14ac:dyDescent="0.35">
      <c r="A367" s="267" t="s">
        <v>5049</v>
      </c>
      <c r="B367" s="268" t="s">
        <v>2413</v>
      </c>
      <c r="C367" s="269">
        <v>15</v>
      </c>
    </row>
    <row r="368" spans="1:3" ht="72" x14ac:dyDescent="0.35">
      <c r="A368" s="267" t="s">
        <v>5050</v>
      </c>
      <c r="B368" s="268" t="s">
        <v>2415</v>
      </c>
      <c r="C368" s="269">
        <v>30</v>
      </c>
    </row>
    <row r="369" spans="1:3" ht="108" x14ac:dyDescent="0.35">
      <c r="A369" s="267" t="s">
        <v>5051</v>
      </c>
      <c r="B369" s="268" t="s">
        <v>2417</v>
      </c>
      <c r="C369" s="270">
        <v>45</v>
      </c>
    </row>
    <row r="370" spans="1:3" ht="18" x14ac:dyDescent="0.35">
      <c r="A370" s="267" t="s">
        <v>5052</v>
      </c>
      <c r="B370" s="268" t="s">
        <v>836</v>
      </c>
      <c r="C370" s="270">
        <v>45</v>
      </c>
    </row>
    <row r="371" spans="1:3" ht="72" x14ac:dyDescent="0.35">
      <c r="A371" s="267" t="s">
        <v>5053</v>
      </c>
      <c r="B371" s="268" t="s">
        <v>2420</v>
      </c>
      <c r="C371" s="270">
        <v>90</v>
      </c>
    </row>
    <row r="372" spans="1:3" ht="18" x14ac:dyDescent="0.35">
      <c r="A372" s="267" t="s">
        <v>5054</v>
      </c>
      <c r="B372" s="291" t="s">
        <v>2428</v>
      </c>
      <c r="C372" s="292">
        <v>30</v>
      </c>
    </row>
    <row r="373" spans="1:3" ht="18" x14ac:dyDescent="0.35">
      <c r="A373" s="267" t="s">
        <v>5055</v>
      </c>
      <c r="B373" s="291" t="s">
        <v>3236</v>
      </c>
      <c r="C373" s="292">
        <v>60</v>
      </c>
    </row>
    <row r="374" spans="1:3" ht="18" x14ac:dyDescent="0.35">
      <c r="A374" s="267" t="s">
        <v>5056</v>
      </c>
      <c r="B374" s="291" t="s">
        <v>3393</v>
      </c>
      <c r="C374" s="292">
        <v>60</v>
      </c>
    </row>
    <row r="375" spans="1:3" ht="18" x14ac:dyDescent="0.35">
      <c r="A375" s="267" t="s">
        <v>5057</v>
      </c>
      <c r="B375" s="291" t="s">
        <v>3358</v>
      </c>
      <c r="C375" s="292">
        <v>90</v>
      </c>
    </row>
    <row r="376" spans="1:3" ht="18" x14ac:dyDescent="0.35">
      <c r="A376" s="267" t="s">
        <v>5058</v>
      </c>
      <c r="B376" s="291" t="s">
        <v>3549</v>
      </c>
      <c r="C376" s="292">
        <v>30</v>
      </c>
    </row>
    <row r="377" spans="1:3" ht="18" x14ac:dyDescent="0.35">
      <c r="A377" s="267" t="s">
        <v>5059</v>
      </c>
      <c r="B377" s="291" t="s">
        <v>2466</v>
      </c>
      <c r="C377" s="292">
        <v>90</v>
      </c>
    </row>
    <row r="378" spans="1:3" ht="18" x14ac:dyDescent="0.35">
      <c r="A378" s="267" t="s">
        <v>5060</v>
      </c>
      <c r="B378" s="291" t="s">
        <v>3552</v>
      </c>
      <c r="C378" s="292">
        <v>60</v>
      </c>
    </row>
    <row r="379" spans="1:3" ht="18" x14ac:dyDescent="0.35">
      <c r="A379" s="267" t="s">
        <v>5061</v>
      </c>
      <c r="B379" s="291" t="s">
        <v>3554</v>
      </c>
      <c r="C379" s="292">
        <v>60</v>
      </c>
    </row>
    <row r="380" spans="1:3" ht="18" x14ac:dyDescent="0.35">
      <c r="A380" s="267" t="s">
        <v>5062</v>
      </c>
      <c r="B380" s="291" t="s">
        <v>3361</v>
      </c>
      <c r="C380" s="292">
        <v>120</v>
      </c>
    </row>
    <row r="381" spans="1:3" ht="18" x14ac:dyDescent="0.35">
      <c r="A381" s="267" t="s">
        <v>5063</v>
      </c>
      <c r="B381" s="291" t="s">
        <v>3557</v>
      </c>
      <c r="C381" s="292">
        <v>60</v>
      </c>
    </row>
    <row r="382" spans="1:3" ht="18" x14ac:dyDescent="0.35">
      <c r="A382" s="267" t="s">
        <v>5064</v>
      </c>
      <c r="B382" s="291" t="s">
        <v>3365</v>
      </c>
      <c r="C382" s="292">
        <v>90</v>
      </c>
    </row>
    <row r="383" spans="1:3" ht="18" x14ac:dyDescent="0.35">
      <c r="A383" s="267" t="s">
        <v>5065</v>
      </c>
      <c r="B383" s="291" t="s">
        <v>3560</v>
      </c>
      <c r="C383" s="292">
        <v>90</v>
      </c>
    </row>
    <row r="384" spans="1:3" ht="18" x14ac:dyDescent="0.35">
      <c r="A384" s="267" t="s">
        <v>5066</v>
      </c>
      <c r="B384" s="291" t="s">
        <v>3562</v>
      </c>
      <c r="C384" s="292">
        <v>60</v>
      </c>
    </row>
    <row r="385" spans="1:3" ht="18" x14ac:dyDescent="0.35">
      <c r="A385" s="267" t="s">
        <v>5067</v>
      </c>
      <c r="B385" s="291" t="s">
        <v>3564</v>
      </c>
      <c r="C385" s="292">
        <v>60</v>
      </c>
    </row>
    <row r="386" spans="1:3" ht="18" x14ac:dyDescent="0.35">
      <c r="A386" s="267" t="s">
        <v>5068</v>
      </c>
      <c r="B386" s="291" t="s">
        <v>3566</v>
      </c>
      <c r="C386" s="292">
        <v>60</v>
      </c>
    </row>
    <row r="387" spans="1:3" ht="18" x14ac:dyDescent="0.35">
      <c r="A387" s="267" t="s">
        <v>5069</v>
      </c>
      <c r="B387" s="291" t="s">
        <v>3574</v>
      </c>
      <c r="C387" s="292">
        <v>60</v>
      </c>
    </row>
    <row r="388" spans="1:3" ht="18" x14ac:dyDescent="0.35">
      <c r="A388" s="267" t="s">
        <v>5070</v>
      </c>
      <c r="B388" s="291" t="s">
        <v>817</v>
      </c>
      <c r="C388" s="292">
        <v>270</v>
      </c>
    </row>
    <row r="389" spans="1:3" ht="36" x14ac:dyDescent="0.35">
      <c r="A389" s="267" t="s">
        <v>5071</v>
      </c>
      <c r="B389" s="268" t="s">
        <v>2411</v>
      </c>
      <c r="C389" s="269">
        <v>30</v>
      </c>
    </row>
    <row r="390" spans="1:3" ht="36" x14ac:dyDescent="0.35">
      <c r="A390" s="267" t="s">
        <v>5072</v>
      </c>
      <c r="B390" s="268" t="s">
        <v>2413</v>
      </c>
      <c r="C390" s="269">
        <v>15</v>
      </c>
    </row>
    <row r="391" spans="1:3" ht="72" x14ac:dyDescent="0.35">
      <c r="A391" s="267" t="s">
        <v>5073</v>
      </c>
      <c r="B391" s="268" t="s">
        <v>2415</v>
      </c>
      <c r="C391" s="269">
        <v>30</v>
      </c>
    </row>
    <row r="392" spans="1:3" ht="108" x14ac:dyDescent="0.35">
      <c r="A392" s="267" t="s">
        <v>5074</v>
      </c>
      <c r="B392" s="268" t="s">
        <v>2417</v>
      </c>
      <c r="C392" s="270">
        <v>45</v>
      </c>
    </row>
    <row r="393" spans="1:3" ht="18" x14ac:dyDescent="0.35">
      <c r="A393" s="267" t="s">
        <v>5075</v>
      </c>
      <c r="B393" s="268" t="s">
        <v>836</v>
      </c>
      <c r="C393" s="270">
        <v>45</v>
      </c>
    </row>
    <row r="394" spans="1:3" ht="72" x14ac:dyDescent="0.35">
      <c r="A394" s="267" t="s">
        <v>5076</v>
      </c>
      <c r="B394" s="268" t="s">
        <v>2420</v>
      </c>
      <c r="C394" s="270">
        <v>90</v>
      </c>
    </row>
    <row r="395" spans="1:3" ht="18" x14ac:dyDescent="0.35">
      <c r="A395" s="267" t="s">
        <v>5077</v>
      </c>
      <c r="B395" s="291" t="s">
        <v>2428</v>
      </c>
      <c r="C395" s="292">
        <v>30</v>
      </c>
    </row>
    <row r="396" spans="1:3" ht="18" x14ac:dyDescent="0.35">
      <c r="A396" s="267" t="s">
        <v>5078</v>
      </c>
      <c r="B396" s="291" t="s">
        <v>3393</v>
      </c>
      <c r="C396" s="292">
        <v>90</v>
      </c>
    </row>
    <row r="397" spans="1:3" ht="18" x14ac:dyDescent="0.35">
      <c r="A397" s="267" t="s">
        <v>5079</v>
      </c>
      <c r="B397" s="291" t="s">
        <v>3358</v>
      </c>
      <c r="C397" s="292">
        <v>90</v>
      </c>
    </row>
    <row r="398" spans="1:3" ht="18" x14ac:dyDescent="0.35">
      <c r="A398" s="267" t="s">
        <v>5080</v>
      </c>
      <c r="B398" s="291" t="s">
        <v>3552</v>
      </c>
      <c r="C398" s="292">
        <v>60</v>
      </c>
    </row>
    <row r="399" spans="1:3" ht="18" x14ac:dyDescent="0.35">
      <c r="A399" s="267" t="s">
        <v>5081</v>
      </c>
      <c r="B399" s="291" t="s">
        <v>3613</v>
      </c>
      <c r="C399" s="292">
        <v>30</v>
      </c>
    </row>
    <row r="400" spans="1:3" ht="18" x14ac:dyDescent="0.35">
      <c r="A400" s="267" t="s">
        <v>5082</v>
      </c>
      <c r="B400" s="291" t="s">
        <v>3365</v>
      </c>
      <c r="C400" s="292">
        <v>90</v>
      </c>
    </row>
    <row r="401" spans="1:3" ht="18" x14ac:dyDescent="0.35">
      <c r="A401" s="267" t="s">
        <v>5083</v>
      </c>
      <c r="B401" s="291" t="s">
        <v>3616</v>
      </c>
      <c r="C401" s="292">
        <v>60</v>
      </c>
    </row>
    <row r="402" spans="1:3" ht="18" x14ac:dyDescent="0.35">
      <c r="A402" s="267" t="s">
        <v>5084</v>
      </c>
      <c r="B402" s="291" t="s">
        <v>3618</v>
      </c>
      <c r="C402" s="292">
        <v>60</v>
      </c>
    </row>
    <row r="403" spans="1:3" ht="18" x14ac:dyDescent="0.35">
      <c r="A403" s="267" t="s">
        <v>5085</v>
      </c>
      <c r="B403" s="291" t="s">
        <v>3236</v>
      </c>
      <c r="C403" s="292">
        <v>60</v>
      </c>
    </row>
    <row r="404" spans="1:3" ht="18" x14ac:dyDescent="0.35">
      <c r="A404" s="267" t="s">
        <v>5086</v>
      </c>
      <c r="B404" s="291" t="s">
        <v>3361</v>
      </c>
      <c r="C404" s="292">
        <v>90</v>
      </c>
    </row>
    <row r="405" spans="1:3" ht="18" x14ac:dyDescent="0.35">
      <c r="A405" s="267" t="s">
        <v>5087</v>
      </c>
      <c r="B405" s="291" t="s">
        <v>3622</v>
      </c>
      <c r="C405" s="292">
        <v>90</v>
      </c>
    </row>
    <row r="406" spans="1:3" ht="18" x14ac:dyDescent="0.35">
      <c r="A406" s="267" t="s">
        <v>5088</v>
      </c>
      <c r="B406" s="291" t="s">
        <v>3624</v>
      </c>
      <c r="C406" s="292">
        <v>90</v>
      </c>
    </row>
    <row r="407" spans="1:3" ht="18" x14ac:dyDescent="0.35">
      <c r="A407" s="267" t="s">
        <v>5089</v>
      </c>
      <c r="B407" s="291" t="s">
        <v>3626</v>
      </c>
      <c r="C407" s="292">
        <v>60</v>
      </c>
    </row>
    <row r="408" spans="1:3" ht="18" x14ac:dyDescent="0.35">
      <c r="A408" s="267" t="s">
        <v>5090</v>
      </c>
      <c r="B408" s="291" t="s">
        <v>3628</v>
      </c>
      <c r="C408" s="292">
        <v>60</v>
      </c>
    </row>
    <row r="409" spans="1:3" ht="18" x14ac:dyDescent="0.35">
      <c r="A409" s="267" t="s">
        <v>5091</v>
      </c>
      <c r="B409" s="291" t="s">
        <v>3375</v>
      </c>
      <c r="C409" s="293">
        <v>90</v>
      </c>
    </row>
    <row r="410" spans="1:3" ht="18" x14ac:dyDescent="0.35">
      <c r="A410" s="267" t="s">
        <v>5092</v>
      </c>
      <c r="B410" s="291" t="s">
        <v>3631</v>
      </c>
      <c r="C410" s="292">
        <v>60</v>
      </c>
    </row>
    <row r="411" spans="1:3" ht="18" x14ac:dyDescent="0.35">
      <c r="A411" s="267" t="s">
        <v>5093</v>
      </c>
      <c r="B411" s="291" t="s">
        <v>817</v>
      </c>
      <c r="C411" s="292">
        <v>270</v>
      </c>
    </row>
    <row r="412" spans="1:3" ht="36" x14ac:dyDescent="0.35">
      <c r="A412" s="267" t="s">
        <v>4693</v>
      </c>
      <c r="B412" s="268" t="s">
        <v>2411</v>
      </c>
      <c r="C412" s="269">
        <v>30</v>
      </c>
    </row>
    <row r="413" spans="1:3" ht="36" x14ac:dyDescent="0.35">
      <c r="A413" s="267" t="s">
        <v>5094</v>
      </c>
      <c r="B413" s="268" t="s">
        <v>2413</v>
      </c>
      <c r="C413" s="269">
        <v>15</v>
      </c>
    </row>
    <row r="414" spans="1:3" ht="72" x14ac:dyDescent="0.35">
      <c r="A414" s="267" t="s">
        <v>5095</v>
      </c>
      <c r="B414" s="268" t="s">
        <v>2415</v>
      </c>
      <c r="C414" s="269">
        <v>30</v>
      </c>
    </row>
    <row r="415" spans="1:3" ht="108" x14ac:dyDescent="0.35">
      <c r="A415" s="267" t="s">
        <v>5096</v>
      </c>
      <c r="B415" s="268" t="s">
        <v>2417</v>
      </c>
      <c r="C415" s="270">
        <v>45</v>
      </c>
    </row>
    <row r="416" spans="1:3" ht="18" x14ac:dyDescent="0.35">
      <c r="A416" s="267" t="s">
        <v>5097</v>
      </c>
      <c r="B416" s="268" t="s">
        <v>836</v>
      </c>
      <c r="C416" s="270">
        <v>45</v>
      </c>
    </row>
    <row r="417" spans="1:3" ht="72" x14ac:dyDescent="0.35">
      <c r="A417" s="267" t="s">
        <v>5098</v>
      </c>
      <c r="B417" s="268" t="s">
        <v>2420</v>
      </c>
      <c r="C417" s="270">
        <v>90</v>
      </c>
    </row>
    <row r="418" spans="1:3" ht="18" x14ac:dyDescent="0.35">
      <c r="A418" s="267" t="s">
        <v>5099</v>
      </c>
      <c r="B418" s="291" t="s">
        <v>3677</v>
      </c>
      <c r="C418" s="292">
        <v>30</v>
      </c>
    </row>
    <row r="419" spans="1:3" ht="18" x14ac:dyDescent="0.35">
      <c r="A419" s="267" t="s">
        <v>5100</v>
      </c>
      <c r="B419" s="291" t="s">
        <v>3393</v>
      </c>
      <c r="C419" s="292">
        <v>60</v>
      </c>
    </row>
    <row r="420" spans="1:3" ht="18" x14ac:dyDescent="0.35">
      <c r="A420" s="267" t="s">
        <v>5101</v>
      </c>
      <c r="B420" s="291" t="s">
        <v>3356</v>
      </c>
      <c r="C420" s="292">
        <v>60</v>
      </c>
    </row>
    <row r="421" spans="1:3" ht="18" x14ac:dyDescent="0.35">
      <c r="A421" s="267" t="s">
        <v>5102</v>
      </c>
      <c r="B421" s="291" t="s">
        <v>3358</v>
      </c>
      <c r="C421" s="292">
        <v>90</v>
      </c>
    </row>
    <row r="422" spans="1:3" ht="18" x14ac:dyDescent="0.35">
      <c r="A422" s="267" t="s">
        <v>5103</v>
      </c>
      <c r="B422" s="291" t="s">
        <v>3682</v>
      </c>
      <c r="C422" s="292">
        <v>90</v>
      </c>
    </row>
    <row r="423" spans="1:3" ht="18" x14ac:dyDescent="0.35">
      <c r="A423" s="267" t="s">
        <v>5104</v>
      </c>
      <c r="B423" s="291" t="s">
        <v>3684</v>
      </c>
      <c r="C423" s="292">
        <v>60</v>
      </c>
    </row>
    <row r="424" spans="1:3" ht="18" x14ac:dyDescent="0.35">
      <c r="A424" s="267" t="s">
        <v>5105</v>
      </c>
      <c r="B424" s="291" t="s">
        <v>3618</v>
      </c>
      <c r="C424" s="292">
        <v>60</v>
      </c>
    </row>
    <row r="425" spans="1:3" ht="18" x14ac:dyDescent="0.35">
      <c r="A425" s="267" t="s">
        <v>5106</v>
      </c>
      <c r="B425" s="291" t="s">
        <v>3687</v>
      </c>
      <c r="C425" s="292">
        <v>60</v>
      </c>
    </row>
    <row r="426" spans="1:3" ht="18" x14ac:dyDescent="0.35">
      <c r="A426" s="267" t="s">
        <v>5107</v>
      </c>
      <c r="B426" s="291" t="s">
        <v>3688</v>
      </c>
      <c r="C426" s="292">
        <v>90</v>
      </c>
    </row>
    <row r="427" spans="1:3" ht="18" x14ac:dyDescent="0.35">
      <c r="A427" s="267" t="s">
        <v>5108</v>
      </c>
      <c r="B427" s="291" t="s">
        <v>3690</v>
      </c>
      <c r="C427" s="292">
        <v>45</v>
      </c>
    </row>
    <row r="428" spans="1:3" ht="18" x14ac:dyDescent="0.35">
      <c r="A428" s="267" t="s">
        <v>5109</v>
      </c>
      <c r="B428" s="291" t="s">
        <v>2640</v>
      </c>
      <c r="C428" s="292">
        <v>45</v>
      </c>
    </row>
    <row r="429" spans="1:3" ht="18" x14ac:dyDescent="0.35">
      <c r="A429" s="267" t="s">
        <v>5110</v>
      </c>
      <c r="B429" s="291" t="s">
        <v>3693</v>
      </c>
      <c r="C429" s="292">
        <v>120</v>
      </c>
    </row>
    <row r="430" spans="1:3" ht="18" x14ac:dyDescent="0.35">
      <c r="A430" s="267" t="s">
        <v>5111</v>
      </c>
      <c r="B430" s="291" t="s">
        <v>3695</v>
      </c>
      <c r="C430" s="292">
        <v>60</v>
      </c>
    </row>
    <row r="431" spans="1:3" ht="18" x14ac:dyDescent="0.35">
      <c r="A431" s="267" t="s">
        <v>5112</v>
      </c>
      <c r="B431" s="291" t="s">
        <v>3697</v>
      </c>
      <c r="C431" s="292">
        <v>60</v>
      </c>
    </row>
    <row r="432" spans="1:3" ht="18" x14ac:dyDescent="0.35">
      <c r="A432" s="267" t="s">
        <v>5113</v>
      </c>
      <c r="B432" s="291" t="s">
        <v>3699</v>
      </c>
      <c r="C432" s="292">
        <v>120</v>
      </c>
    </row>
    <row r="433" spans="1:3" ht="18" x14ac:dyDescent="0.35">
      <c r="A433" s="267" t="s">
        <v>5114</v>
      </c>
      <c r="B433" s="291" t="s">
        <v>3701</v>
      </c>
      <c r="C433" s="292">
        <v>90</v>
      </c>
    </row>
    <row r="434" spans="1:3" ht="18" x14ac:dyDescent="0.35">
      <c r="A434" s="267" t="s">
        <v>5115</v>
      </c>
      <c r="B434" s="291" t="s">
        <v>3574</v>
      </c>
      <c r="C434" s="292">
        <v>90</v>
      </c>
    </row>
    <row r="435" spans="1:3" ht="18" x14ac:dyDescent="0.35">
      <c r="A435" s="267" t="s">
        <v>5116</v>
      </c>
      <c r="B435" s="291" t="s">
        <v>3704</v>
      </c>
      <c r="C435" s="292">
        <v>60</v>
      </c>
    </row>
    <row r="436" spans="1:3" ht="18" x14ac:dyDescent="0.35">
      <c r="A436" s="267" t="s">
        <v>5117</v>
      </c>
      <c r="B436" s="291" t="s">
        <v>817</v>
      </c>
      <c r="C436" s="292">
        <v>270</v>
      </c>
    </row>
    <row r="437" spans="1:3" ht="36" x14ac:dyDescent="0.35">
      <c r="A437" s="267" t="s">
        <v>5118</v>
      </c>
      <c r="B437" s="268" t="s">
        <v>2411</v>
      </c>
      <c r="C437" s="269">
        <v>30</v>
      </c>
    </row>
    <row r="438" spans="1:3" ht="36" x14ac:dyDescent="0.35">
      <c r="A438" s="267" t="s">
        <v>5119</v>
      </c>
      <c r="B438" s="268" t="s">
        <v>2413</v>
      </c>
      <c r="C438" s="269">
        <v>15</v>
      </c>
    </row>
    <row r="439" spans="1:3" ht="72" x14ac:dyDescent="0.35">
      <c r="A439" s="267" t="s">
        <v>5120</v>
      </c>
      <c r="B439" s="268" t="s">
        <v>2415</v>
      </c>
      <c r="C439" s="269">
        <v>30</v>
      </c>
    </row>
    <row r="440" spans="1:3" ht="108" x14ac:dyDescent="0.35">
      <c r="A440" s="267" t="s">
        <v>5121</v>
      </c>
      <c r="B440" s="268" t="s">
        <v>2417</v>
      </c>
      <c r="C440" s="270">
        <v>45</v>
      </c>
    </row>
    <row r="441" spans="1:3" ht="18" x14ac:dyDescent="0.35">
      <c r="A441" s="267" t="s">
        <v>5122</v>
      </c>
      <c r="B441" s="268" t="s">
        <v>836</v>
      </c>
      <c r="C441" s="270">
        <v>45</v>
      </c>
    </row>
    <row r="442" spans="1:3" ht="72" x14ac:dyDescent="0.35">
      <c r="A442" s="267" t="s">
        <v>4681</v>
      </c>
      <c r="B442" s="268" t="s">
        <v>2420</v>
      </c>
      <c r="C442" s="270">
        <v>90</v>
      </c>
    </row>
    <row r="443" spans="1:3" ht="72" x14ac:dyDescent="0.35">
      <c r="A443" s="267" t="s">
        <v>5123</v>
      </c>
      <c r="B443" s="268" t="s">
        <v>3184</v>
      </c>
      <c r="C443" s="269">
        <v>30</v>
      </c>
    </row>
    <row r="444" spans="1:3" ht="36" x14ac:dyDescent="0.35">
      <c r="A444" s="267" t="s">
        <v>5124</v>
      </c>
      <c r="B444" s="268" t="s">
        <v>3186</v>
      </c>
      <c r="C444" s="269">
        <v>30</v>
      </c>
    </row>
    <row r="445" spans="1:3" ht="72" x14ac:dyDescent="0.35">
      <c r="A445" s="267" t="s">
        <v>5125</v>
      </c>
      <c r="B445" s="268" t="s">
        <v>2428</v>
      </c>
      <c r="C445" s="269">
        <v>30</v>
      </c>
    </row>
    <row r="446" spans="1:3" ht="54" x14ac:dyDescent="0.35">
      <c r="A446" s="267" t="s">
        <v>5126</v>
      </c>
      <c r="B446" s="268" t="s">
        <v>3203</v>
      </c>
      <c r="C446" s="269">
        <v>45</v>
      </c>
    </row>
    <row r="447" spans="1:3" ht="54" x14ac:dyDescent="0.35">
      <c r="A447" s="267" t="s">
        <v>4682</v>
      </c>
      <c r="B447" s="268" t="s">
        <v>3194</v>
      </c>
      <c r="C447" s="269">
        <v>60</v>
      </c>
    </row>
    <row r="448" spans="1:3" ht="72" x14ac:dyDescent="0.35">
      <c r="A448" s="267" t="s">
        <v>5127</v>
      </c>
      <c r="B448" s="268" t="s">
        <v>3190</v>
      </c>
      <c r="C448" s="269">
        <v>45</v>
      </c>
    </row>
    <row r="449" spans="1:3" ht="54" x14ac:dyDescent="0.35">
      <c r="A449" s="267" t="s">
        <v>5128</v>
      </c>
      <c r="B449" s="268" t="s">
        <v>3188</v>
      </c>
      <c r="C449" s="269">
        <v>60</v>
      </c>
    </row>
    <row r="450" spans="1:3" ht="72" x14ac:dyDescent="0.35">
      <c r="A450" s="267" t="s">
        <v>5129</v>
      </c>
      <c r="B450" s="268" t="s">
        <v>3209</v>
      </c>
      <c r="C450" s="269">
        <v>60</v>
      </c>
    </row>
    <row r="451" spans="1:3" ht="72" x14ac:dyDescent="0.35">
      <c r="A451" s="267" t="s">
        <v>5130</v>
      </c>
      <c r="B451" s="268" t="s">
        <v>3213</v>
      </c>
      <c r="C451" s="269">
        <v>75</v>
      </c>
    </row>
    <row r="452" spans="1:3" ht="72" x14ac:dyDescent="0.35">
      <c r="A452" s="267" t="s">
        <v>5131</v>
      </c>
      <c r="B452" s="268" t="s">
        <v>3756</v>
      </c>
      <c r="C452" s="269">
        <v>90</v>
      </c>
    </row>
    <row r="453" spans="1:3" ht="72" x14ac:dyDescent="0.35">
      <c r="A453" s="267" t="s">
        <v>5132</v>
      </c>
      <c r="B453" s="268" t="s">
        <v>3758</v>
      </c>
      <c r="C453" s="269">
        <v>90</v>
      </c>
    </row>
    <row r="454" spans="1:3" ht="72" x14ac:dyDescent="0.35">
      <c r="A454" s="267" t="s">
        <v>5133</v>
      </c>
      <c r="B454" s="268" t="s">
        <v>3760</v>
      </c>
      <c r="C454" s="269">
        <v>90</v>
      </c>
    </row>
    <row r="455" spans="1:3" ht="72" x14ac:dyDescent="0.35">
      <c r="A455" s="267" t="s">
        <v>5134</v>
      </c>
      <c r="B455" s="268" t="s">
        <v>3762</v>
      </c>
      <c r="C455" s="269">
        <v>90</v>
      </c>
    </row>
    <row r="456" spans="1:3" ht="108" x14ac:dyDescent="0.35">
      <c r="A456" s="267" t="s">
        <v>5135</v>
      </c>
      <c r="B456" s="268" t="s">
        <v>3764</v>
      </c>
      <c r="C456" s="269">
        <v>150</v>
      </c>
    </row>
    <row r="457" spans="1:3" ht="108" x14ac:dyDescent="0.35">
      <c r="A457" s="267" t="s">
        <v>5136</v>
      </c>
      <c r="B457" s="268" t="s">
        <v>3766</v>
      </c>
      <c r="C457" s="269">
        <v>150</v>
      </c>
    </row>
    <row r="458" spans="1:3" ht="90" x14ac:dyDescent="0.35">
      <c r="A458" s="267" t="s">
        <v>5137</v>
      </c>
      <c r="B458" s="268" t="s">
        <v>3768</v>
      </c>
      <c r="C458" s="269">
        <v>60</v>
      </c>
    </row>
    <row r="459" spans="1:3" ht="54" x14ac:dyDescent="0.35">
      <c r="A459" s="267" t="s">
        <v>5138</v>
      </c>
      <c r="B459" s="268" t="s">
        <v>3223</v>
      </c>
      <c r="C459" s="269">
        <v>120</v>
      </c>
    </row>
    <row r="460" spans="1:3" ht="36" x14ac:dyDescent="0.35">
      <c r="A460" s="267" t="s">
        <v>5139</v>
      </c>
      <c r="B460" s="268" t="s">
        <v>3227</v>
      </c>
      <c r="C460" s="269">
        <v>30</v>
      </c>
    </row>
    <row r="461" spans="1:3" ht="54" x14ac:dyDescent="0.35">
      <c r="A461" s="267" t="s">
        <v>5140</v>
      </c>
      <c r="B461" s="268" t="s">
        <v>3225</v>
      </c>
      <c r="C461" s="269">
        <v>60</v>
      </c>
    </row>
    <row r="462" spans="1:3" ht="108" x14ac:dyDescent="0.35">
      <c r="A462" s="267" t="s">
        <v>5141</v>
      </c>
      <c r="B462" s="268" t="s">
        <v>3773</v>
      </c>
      <c r="C462" s="269">
        <v>60</v>
      </c>
    </row>
    <row r="463" spans="1:3" ht="36" x14ac:dyDescent="0.35">
      <c r="A463" s="267" t="s">
        <v>5142</v>
      </c>
      <c r="B463" s="268" t="s">
        <v>3775</v>
      </c>
      <c r="C463" s="269">
        <v>135</v>
      </c>
    </row>
    <row r="464" spans="1:3" ht="54" x14ac:dyDescent="0.35">
      <c r="A464" s="267" t="s">
        <v>5143</v>
      </c>
      <c r="B464" s="268" t="s">
        <v>817</v>
      </c>
      <c r="C464" s="269">
        <v>225</v>
      </c>
    </row>
    <row r="465" spans="1:3" ht="36" x14ac:dyDescent="0.35">
      <c r="A465" s="267" t="s">
        <v>5144</v>
      </c>
      <c r="B465" s="285" t="s">
        <v>2411</v>
      </c>
      <c r="C465" s="270">
        <v>75</v>
      </c>
    </row>
    <row r="466" spans="1:3" ht="36" x14ac:dyDescent="0.35">
      <c r="A466" s="267" t="s">
        <v>5145</v>
      </c>
      <c r="B466" s="285" t="s">
        <v>2413</v>
      </c>
      <c r="C466" s="269">
        <v>30</v>
      </c>
    </row>
    <row r="467" spans="1:3" ht="72" x14ac:dyDescent="0.35">
      <c r="A467" s="267" t="s">
        <v>5146</v>
      </c>
      <c r="B467" s="285" t="s">
        <v>2415</v>
      </c>
      <c r="C467" s="269">
        <v>60</v>
      </c>
    </row>
    <row r="468" spans="1:3" ht="108" x14ac:dyDescent="0.35">
      <c r="A468" s="267" t="s">
        <v>5147</v>
      </c>
      <c r="B468" s="285" t="s">
        <v>5699</v>
      </c>
      <c r="C468" s="269">
        <v>75</v>
      </c>
    </row>
    <row r="469" spans="1:3" ht="18" x14ac:dyDescent="0.35">
      <c r="A469" s="267" t="s">
        <v>5148</v>
      </c>
      <c r="B469" s="285" t="s">
        <v>836</v>
      </c>
      <c r="C469" s="269">
        <v>75</v>
      </c>
    </row>
    <row r="470" spans="1:3" ht="72" x14ac:dyDescent="0.35">
      <c r="A470" s="267" t="s">
        <v>5149</v>
      </c>
      <c r="B470" s="285" t="s">
        <v>2585</v>
      </c>
      <c r="C470" s="269">
        <v>120</v>
      </c>
    </row>
    <row r="471" spans="1:3" ht="54" x14ac:dyDescent="0.35">
      <c r="A471" s="267" t="s">
        <v>5150</v>
      </c>
      <c r="B471" s="285" t="s">
        <v>2422</v>
      </c>
      <c r="C471" s="269">
        <v>45</v>
      </c>
    </row>
    <row r="472" spans="1:3" ht="54" x14ac:dyDescent="0.35">
      <c r="A472" s="267" t="s">
        <v>5151</v>
      </c>
      <c r="B472" s="285" t="s">
        <v>2466</v>
      </c>
      <c r="C472" s="269">
        <v>30</v>
      </c>
    </row>
    <row r="473" spans="1:3" ht="54" x14ac:dyDescent="0.35">
      <c r="A473" s="267" t="s">
        <v>5152</v>
      </c>
      <c r="B473" s="285" t="s">
        <v>2629</v>
      </c>
      <c r="C473" s="269">
        <v>45</v>
      </c>
    </row>
    <row r="474" spans="1:3" ht="54" x14ac:dyDescent="0.35">
      <c r="A474" s="267" t="s">
        <v>5153</v>
      </c>
      <c r="B474" s="285" t="s">
        <v>2426</v>
      </c>
      <c r="C474" s="269">
        <v>30</v>
      </c>
    </row>
    <row r="475" spans="1:3" ht="126" x14ac:dyDescent="0.35">
      <c r="A475" s="267" t="s">
        <v>5154</v>
      </c>
      <c r="B475" s="285" t="s">
        <v>2591</v>
      </c>
      <c r="C475" s="269">
        <v>45</v>
      </c>
    </row>
    <row r="476" spans="1:3" ht="36" x14ac:dyDescent="0.35">
      <c r="A476" s="267" t="s">
        <v>5155</v>
      </c>
      <c r="B476" s="285" t="s">
        <v>2424</v>
      </c>
      <c r="C476" s="269">
        <v>45</v>
      </c>
    </row>
    <row r="477" spans="1:3" ht="144" x14ac:dyDescent="0.35">
      <c r="A477" s="267" t="s">
        <v>5156</v>
      </c>
      <c r="B477" s="285" t="s">
        <v>5701</v>
      </c>
      <c r="C477" s="269">
        <v>30</v>
      </c>
    </row>
    <row r="478" spans="1:3" ht="54" x14ac:dyDescent="0.35">
      <c r="A478" s="267" t="s">
        <v>5157</v>
      </c>
      <c r="B478" s="285" t="s">
        <v>2635</v>
      </c>
      <c r="C478" s="269">
        <v>30</v>
      </c>
    </row>
    <row r="479" spans="1:3" ht="72" x14ac:dyDescent="0.35">
      <c r="A479" s="267" t="s">
        <v>5158</v>
      </c>
      <c r="B479" s="285" t="s">
        <v>2456</v>
      </c>
      <c r="C479" s="269">
        <v>30</v>
      </c>
    </row>
    <row r="480" spans="1:3" ht="90" x14ac:dyDescent="0.35">
      <c r="A480" s="267" t="s">
        <v>5159</v>
      </c>
      <c r="B480" s="285" t="s">
        <v>2638</v>
      </c>
      <c r="C480" s="269">
        <v>30</v>
      </c>
    </row>
    <row r="481" spans="1:3" ht="72" x14ac:dyDescent="0.35">
      <c r="A481" s="267" t="s">
        <v>5160</v>
      </c>
      <c r="B481" s="285" t="s">
        <v>2640</v>
      </c>
      <c r="C481" s="269">
        <v>30</v>
      </c>
    </row>
    <row r="482" spans="1:3" ht="72" x14ac:dyDescent="0.35">
      <c r="A482" s="267" t="s">
        <v>5161</v>
      </c>
      <c r="B482" s="285" t="s">
        <v>2642</v>
      </c>
      <c r="C482" s="269">
        <v>30</v>
      </c>
    </row>
    <row r="483" spans="1:3" ht="90" x14ac:dyDescent="0.35">
      <c r="A483" s="267" t="s">
        <v>5162</v>
      </c>
      <c r="B483" s="268" t="s">
        <v>2595</v>
      </c>
      <c r="C483" s="268">
        <v>60</v>
      </c>
    </row>
    <row r="484" spans="1:3" ht="72" x14ac:dyDescent="0.35">
      <c r="A484" s="267" t="s">
        <v>5163</v>
      </c>
      <c r="B484" s="285" t="s">
        <v>2597</v>
      </c>
      <c r="C484" s="269">
        <v>60</v>
      </c>
    </row>
    <row r="485" spans="1:3" ht="72" x14ac:dyDescent="0.35">
      <c r="A485" s="267" t="s">
        <v>5164</v>
      </c>
      <c r="B485" s="285" t="s">
        <v>2428</v>
      </c>
      <c r="C485" s="269">
        <v>30</v>
      </c>
    </row>
    <row r="486" spans="1:3" ht="162" x14ac:dyDescent="0.35">
      <c r="A486" s="267" t="s">
        <v>5165</v>
      </c>
      <c r="B486" s="285" t="s">
        <v>2600</v>
      </c>
      <c r="C486" s="269">
        <v>60</v>
      </c>
    </row>
    <row r="487" spans="1:3" ht="126" x14ac:dyDescent="0.35">
      <c r="A487" s="267" t="s">
        <v>5166</v>
      </c>
      <c r="B487" s="285" t="s">
        <v>2602</v>
      </c>
      <c r="C487" s="269">
        <v>240</v>
      </c>
    </row>
    <row r="488" spans="1:3" ht="198" x14ac:dyDescent="0.35">
      <c r="A488" s="267" t="s">
        <v>5167</v>
      </c>
      <c r="B488" s="285" t="s">
        <v>2649</v>
      </c>
      <c r="C488" s="269">
        <v>75</v>
      </c>
    </row>
    <row r="489" spans="1:3" ht="90" x14ac:dyDescent="0.35">
      <c r="A489" s="267" t="s">
        <v>5168</v>
      </c>
      <c r="B489" s="285" t="s">
        <v>2651</v>
      </c>
      <c r="C489" s="269">
        <v>45</v>
      </c>
    </row>
    <row r="490" spans="1:3" ht="126" x14ac:dyDescent="0.35">
      <c r="A490" s="267" t="s">
        <v>5169</v>
      </c>
      <c r="B490" s="285" t="s">
        <v>2611</v>
      </c>
      <c r="C490" s="269">
        <v>120</v>
      </c>
    </row>
    <row r="491" spans="1:3" ht="144" x14ac:dyDescent="0.35">
      <c r="A491" s="267" t="s">
        <v>5170</v>
      </c>
      <c r="B491" s="285" t="s">
        <v>2654</v>
      </c>
      <c r="C491" s="269">
        <v>90</v>
      </c>
    </row>
    <row r="492" spans="1:3" ht="162" x14ac:dyDescent="0.35">
      <c r="A492" s="267" t="s">
        <v>5171</v>
      </c>
      <c r="B492" s="285" t="s">
        <v>2656</v>
      </c>
      <c r="C492" s="269">
        <v>120</v>
      </c>
    </row>
    <row r="493" spans="1:3" ht="126" x14ac:dyDescent="0.35">
      <c r="A493" s="267" t="s">
        <v>5172</v>
      </c>
      <c r="B493" s="285" t="s">
        <v>2609</v>
      </c>
      <c r="C493" s="269">
        <v>60</v>
      </c>
    </row>
    <row r="494" spans="1:3" ht="144" x14ac:dyDescent="0.35">
      <c r="A494" s="267" t="s">
        <v>5173</v>
      </c>
      <c r="B494" s="285" t="s">
        <v>2659</v>
      </c>
      <c r="C494" s="269">
        <v>60</v>
      </c>
    </row>
    <row r="495" spans="1:3" ht="216" x14ac:dyDescent="0.35">
      <c r="A495" s="267" t="s">
        <v>5174</v>
      </c>
      <c r="B495" s="268" t="s">
        <v>2613</v>
      </c>
      <c r="C495" s="269">
        <v>60</v>
      </c>
    </row>
    <row r="496" spans="1:3" ht="144" x14ac:dyDescent="0.35">
      <c r="A496" s="267" t="s">
        <v>5175</v>
      </c>
      <c r="B496" s="268" t="s">
        <v>2662</v>
      </c>
      <c r="C496" s="269">
        <v>60</v>
      </c>
    </row>
    <row r="497" spans="1:3" ht="234" x14ac:dyDescent="0.35">
      <c r="A497" s="267" t="s">
        <v>5176</v>
      </c>
      <c r="B497" s="285" t="s">
        <v>2664</v>
      </c>
      <c r="C497" s="269">
        <v>120</v>
      </c>
    </row>
    <row r="498" spans="1:3" ht="198" x14ac:dyDescent="0.35">
      <c r="A498" s="267" t="s">
        <v>5177</v>
      </c>
      <c r="B498" s="285" t="s">
        <v>2666</v>
      </c>
      <c r="C498" s="269">
        <v>60</v>
      </c>
    </row>
    <row r="499" spans="1:3" ht="108" x14ac:dyDescent="0.35">
      <c r="A499" s="267" t="s">
        <v>5178</v>
      </c>
      <c r="B499" s="285" t="s">
        <v>2668</v>
      </c>
      <c r="C499" s="269">
        <v>90</v>
      </c>
    </row>
    <row r="500" spans="1:3" ht="108" x14ac:dyDescent="0.35">
      <c r="A500" s="267" t="s">
        <v>5179</v>
      </c>
      <c r="B500" s="285" t="s">
        <v>2616</v>
      </c>
      <c r="C500" s="269">
        <v>120</v>
      </c>
    </row>
    <row r="501" spans="1:3" ht="90" x14ac:dyDescent="0.35">
      <c r="A501" s="267" t="s">
        <v>5180</v>
      </c>
      <c r="B501" s="285" t="s">
        <v>2671</v>
      </c>
      <c r="C501" s="269">
        <v>60</v>
      </c>
    </row>
    <row r="502" spans="1:3" ht="54" x14ac:dyDescent="0.35">
      <c r="A502" s="267" t="s">
        <v>5181</v>
      </c>
      <c r="B502" s="285" t="s">
        <v>2618</v>
      </c>
      <c r="C502" s="269">
        <v>60</v>
      </c>
    </row>
    <row r="503" spans="1:3" ht="72" x14ac:dyDescent="0.35">
      <c r="A503" s="267" t="s">
        <v>5182</v>
      </c>
      <c r="B503" s="285" t="s">
        <v>2673</v>
      </c>
      <c r="C503" s="269">
        <v>270</v>
      </c>
    </row>
    <row r="504" spans="1:3" ht="54" x14ac:dyDescent="0.35">
      <c r="A504" s="267" t="s">
        <v>5183</v>
      </c>
      <c r="B504" s="268" t="s">
        <v>817</v>
      </c>
      <c r="C504" s="269">
        <v>405</v>
      </c>
    </row>
    <row r="505" spans="1:3" ht="36" x14ac:dyDescent="0.35">
      <c r="A505" s="267" t="s">
        <v>5184</v>
      </c>
      <c r="B505" s="285" t="s">
        <v>2411</v>
      </c>
      <c r="C505" s="270">
        <v>75</v>
      </c>
    </row>
    <row r="506" spans="1:3" ht="36" x14ac:dyDescent="0.35">
      <c r="A506" s="267" t="s">
        <v>5185</v>
      </c>
      <c r="B506" s="285" t="s">
        <v>2413</v>
      </c>
      <c r="C506" s="269">
        <v>30</v>
      </c>
    </row>
    <row r="507" spans="1:3" ht="72" x14ac:dyDescent="0.35">
      <c r="A507" s="267" t="s">
        <v>5186</v>
      </c>
      <c r="B507" s="285" t="s">
        <v>2415</v>
      </c>
      <c r="C507" s="269">
        <v>60</v>
      </c>
    </row>
    <row r="508" spans="1:3" ht="108" x14ac:dyDescent="0.35">
      <c r="A508" s="267" t="s">
        <v>5187</v>
      </c>
      <c r="B508" s="285" t="s">
        <v>5699</v>
      </c>
      <c r="C508" s="269">
        <v>75</v>
      </c>
    </row>
    <row r="509" spans="1:3" ht="18" x14ac:dyDescent="0.35">
      <c r="A509" s="267" t="s">
        <v>5188</v>
      </c>
      <c r="B509" s="285" t="s">
        <v>836</v>
      </c>
      <c r="C509" s="269">
        <v>75</v>
      </c>
    </row>
    <row r="510" spans="1:3" ht="72" x14ac:dyDescent="0.35">
      <c r="A510" s="267" t="s">
        <v>5189</v>
      </c>
      <c r="B510" s="285" t="s">
        <v>2585</v>
      </c>
      <c r="C510" s="269">
        <v>120</v>
      </c>
    </row>
    <row r="511" spans="1:3" ht="35" x14ac:dyDescent="0.35">
      <c r="A511" s="267" t="s">
        <v>5190</v>
      </c>
      <c r="B511" s="294" t="s">
        <v>2424</v>
      </c>
      <c r="C511" s="295">
        <v>30</v>
      </c>
    </row>
    <row r="512" spans="1:3" ht="35" x14ac:dyDescent="0.35">
      <c r="A512" s="267" t="s">
        <v>5191</v>
      </c>
      <c r="B512" s="294" t="s">
        <v>849</v>
      </c>
      <c r="C512" s="295">
        <v>30</v>
      </c>
    </row>
    <row r="513" spans="1:3" ht="70" x14ac:dyDescent="0.35">
      <c r="A513" s="267" t="s">
        <v>5192</v>
      </c>
      <c r="B513" s="294" t="s">
        <v>2683</v>
      </c>
      <c r="C513" s="295">
        <v>45</v>
      </c>
    </row>
    <row r="514" spans="1:3" ht="70" x14ac:dyDescent="0.35">
      <c r="A514" s="267" t="s">
        <v>5193</v>
      </c>
      <c r="B514" s="294" t="s">
        <v>2685</v>
      </c>
      <c r="C514" s="295">
        <v>45</v>
      </c>
    </row>
    <row r="515" spans="1:3" ht="70" x14ac:dyDescent="0.35">
      <c r="A515" s="267" t="s">
        <v>5194</v>
      </c>
      <c r="B515" s="294" t="s">
        <v>2687</v>
      </c>
      <c r="C515" s="295">
        <v>30</v>
      </c>
    </row>
    <row r="516" spans="1:3" ht="175" x14ac:dyDescent="0.35">
      <c r="A516" s="267" t="s">
        <v>5195</v>
      </c>
      <c r="B516" s="294" t="s">
        <v>5704</v>
      </c>
      <c r="C516" s="295">
        <v>30</v>
      </c>
    </row>
    <row r="517" spans="1:3" ht="70" x14ac:dyDescent="0.35">
      <c r="A517" s="267" t="s">
        <v>5196</v>
      </c>
      <c r="B517" s="294" t="s">
        <v>2428</v>
      </c>
      <c r="C517" s="295">
        <v>30</v>
      </c>
    </row>
    <row r="518" spans="1:3" ht="70" x14ac:dyDescent="0.35">
      <c r="A518" s="267" t="s">
        <v>5197</v>
      </c>
      <c r="B518" s="294" t="s">
        <v>2548</v>
      </c>
      <c r="C518" s="295">
        <v>30</v>
      </c>
    </row>
    <row r="519" spans="1:3" ht="35" x14ac:dyDescent="0.35">
      <c r="A519" s="267" t="s">
        <v>5198</v>
      </c>
      <c r="B519" s="294" t="s">
        <v>2511</v>
      </c>
      <c r="C519" s="295">
        <v>150</v>
      </c>
    </row>
    <row r="520" spans="1:3" ht="35" x14ac:dyDescent="0.35">
      <c r="A520" s="267" t="s">
        <v>5199</v>
      </c>
      <c r="B520" s="294" t="s">
        <v>2478</v>
      </c>
      <c r="C520" s="295">
        <v>150</v>
      </c>
    </row>
    <row r="521" spans="1:3" ht="70" x14ac:dyDescent="0.35">
      <c r="A521" s="267" t="s">
        <v>5200</v>
      </c>
      <c r="B521" s="294" t="s">
        <v>2726</v>
      </c>
      <c r="C521" s="295">
        <v>60</v>
      </c>
    </row>
    <row r="522" spans="1:3" ht="52.5" x14ac:dyDescent="0.35">
      <c r="A522" s="267" t="s">
        <v>5201</v>
      </c>
      <c r="B522" s="294" t="s">
        <v>2728</v>
      </c>
      <c r="C522" s="295">
        <v>60</v>
      </c>
    </row>
    <row r="523" spans="1:3" ht="70" x14ac:dyDescent="0.35">
      <c r="A523" s="267" t="s">
        <v>5202</v>
      </c>
      <c r="B523" s="294" t="s">
        <v>2693</v>
      </c>
      <c r="C523" s="295">
        <v>60</v>
      </c>
    </row>
    <row r="524" spans="1:3" ht="17.5" x14ac:dyDescent="0.35">
      <c r="A524" s="267" t="s">
        <v>5203</v>
      </c>
      <c r="B524" s="294" t="s">
        <v>2491</v>
      </c>
      <c r="C524" s="295">
        <v>90</v>
      </c>
    </row>
    <row r="525" spans="1:3" ht="70" x14ac:dyDescent="0.35">
      <c r="A525" s="267" t="s">
        <v>5204</v>
      </c>
      <c r="B525" s="294" t="s">
        <v>5705</v>
      </c>
      <c r="C525" s="295">
        <v>60</v>
      </c>
    </row>
    <row r="526" spans="1:3" ht="35" x14ac:dyDescent="0.35">
      <c r="A526" s="267" t="s">
        <v>5205</v>
      </c>
      <c r="B526" s="294" t="s">
        <v>2698</v>
      </c>
      <c r="C526" s="295">
        <v>120</v>
      </c>
    </row>
    <row r="527" spans="1:3" ht="35" x14ac:dyDescent="0.35">
      <c r="A527" s="267" t="s">
        <v>5206</v>
      </c>
      <c r="B527" s="294" t="s">
        <v>2734</v>
      </c>
      <c r="C527" s="295">
        <v>30</v>
      </c>
    </row>
    <row r="528" spans="1:3" ht="175" x14ac:dyDescent="0.35">
      <c r="A528" s="267" t="s">
        <v>5207</v>
      </c>
      <c r="B528" s="294" t="s">
        <v>2736</v>
      </c>
      <c r="C528" s="295">
        <v>150</v>
      </c>
    </row>
    <row r="529" spans="1:3" ht="122.5" x14ac:dyDescent="0.35">
      <c r="A529" s="267" t="s">
        <v>5208</v>
      </c>
      <c r="B529" s="294" t="s">
        <v>2702</v>
      </c>
      <c r="C529" s="295">
        <v>150</v>
      </c>
    </row>
    <row r="530" spans="1:3" ht="87.5" x14ac:dyDescent="0.35">
      <c r="A530" s="267" t="s">
        <v>5209</v>
      </c>
      <c r="B530" s="294" t="s">
        <v>2739</v>
      </c>
      <c r="C530" s="295">
        <v>90</v>
      </c>
    </row>
    <row r="531" spans="1:3" ht="105" x14ac:dyDescent="0.35">
      <c r="A531" s="267" t="s">
        <v>5210</v>
      </c>
      <c r="B531" s="294" t="s">
        <v>2704</v>
      </c>
      <c r="C531" s="295">
        <v>75</v>
      </c>
    </row>
    <row r="532" spans="1:3" ht="140" x14ac:dyDescent="0.35">
      <c r="A532" s="267" t="s">
        <v>5211</v>
      </c>
      <c r="B532" s="294" t="s">
        <v>2742</v>
      </c>
      <c r="C532" s="295">
        <v>60</v>
      </c>
    </row>
    <row r="533" spans="1:3" ht="122.5" x14ac:dyDescent="0.35">
      <c r="A533" s="267" t="s">
        <v>5212</v>
      </c>
      <c r="B533" s="294" t="s">
        <v>2744</v>
      </c>
      <c r="C533" s="295">
        <v>90</v>
      </c>
    </row>
    <row r="534" spans="1:3" ht="122.5" x14ac:dyDescent="0.35">
      <c r="A534" s="267" t="s">
        <v>5213</v>
      </c>
      <c r="B534" s="294" t="s">
        <v>2746</v>
      </c>
      <c r="C534" s="295">
        <v>60</v>
      </c>
    </row>
    <row r="535" spans="1:3" ht="52.5" x14ac:dyDescent="0.35">
      <c r="A535" s="267" t="s">
        <v>5214</v>
      </c>
      <c r="B535" s="294" t="s">
        <v>817</v>
      </c>
      <c r="C535" s="295">
        <v>360</v>
      </c>
    </row>
    <row r="536" spans="1:3" ht="36" x14ac:dyDescent="0.35">
      <c r="A536" s="267" t="s">
        <v>5215</v>
      </c>
      <c r="B536" s="285" t="s">
        <v>2411</v>
      </c>
      <c r="C536" s="270">
        <v>75</v>
      </c>
    </row>
    <row r="537" spans="1:3" ht="36" x14ac:dyDescent="0.35">
      <c r="A537" s="267" t="s">
        <v>5216</v>
      </c>
      <c r="B537" s="285" t="s">
        <v>2413</v>
      </c>
      <c r="C537" s="269">
        <v>30</v>
      </c>
    </row>
    <row r="538" spans="1:3" ht="72" x14ac:dyDescent="0.35">
      <c r="A538" s="267" t="s">
        <v>5217</v>
      </c>
      <c r="B538" s="285" t="s">
        <v>2415</v>
      </c>
      <c r="C538" s="269">
        <v>60</v>
      </c>
    </row>
    <row r="539" spans="1:3" ht="108" x14ac:dyDescent="0.35">
      <c r="A539" s="267" t="s">
        <v>5218</v>
      </c>
      <c r="B539" s="285" t="s">
        <v>5699</v>
      </c>
      <c r="C539" s="269">
        <v>75</v>
      </c>
    </row>
    <row r="540" spans="1:3" ht="18" x14ac:dyDescent="0.35">
      <c r="A540" s="267" t="s">
        <v>5219</v>
      </c>
      <c r="B540" s="285" t="s">
        <v>836</v>
      </c>
      <c r="C540" s="269">
        <v>75</v>
      </c>
    </row>
    <row r="541" spans="1:3" ht="72" x14ac:dyDescent="0.35">
      <c r="A541" s="267" t="s">
        <v>5220</v>
      </c>
      <c r="B541" s="285" t="s">
        <v>2585</v>
      </c>
      <c r="C541" s="269">
        <v>120</v>
      </c>
    </row>
    <row r="542" spans="1:3" ht="31" x14ac:dyDescent="0.35">
      <c r="A542" s="267" t="s">
        <v>5221</v>
      </c>
      <c r="B542" s="279" t="s">
        <v>2428</v>
      </c>
      <c r="C542" s="280">
        <v>30</v>
      </c>
    </row>
    <row r="543" spans="1:3" ht="31" x14ac:dyDescent="0.35">
      <c r="A543" s="267" t="s">
        <v>5222</v>
      </c>
      <c r="B543" s="279" t="s">
        <v>2757</v>
      </c>
      <c r="C543" s="280">
        <v>30</v>
      </c>
    </row>
    <row r="544" spans="1:3" ht="31" x14ac:dyDescent="0.35">
      <c r="A544" s="267" t="s">
        <v>5223</v>
      </c>
      <c r="B544" s="279" t="s">
        <v>848</v>
      </c>
      <c r="C544" s="280">
        <v>90</v>
      </c>
    </row>
    <row r="545" spans="1:3" ht="31" x14ac:dyDescent="0.35">
      <c r="A545" s="267" t="s">
        <v>5224</v>
      </c>
      <c r="B545" s="279" t="s">
        <v>2424</v>
      </c>
      <c r="C545" s="280">
        <v>30</v>
      </c>
    </row>
    <row r="546" spans="1:3" ht="15.5" x14ac:dyDescent="0.35">
      <c r="A546" s="267" t="s">
        <v>5225</v>
      </c>
      <c r="B546" s="279" t="s">
        <v>2460</v>
      </c>
      <c r="C546" s="280">
        <v>30</v>
      </c>
    </row>
    <row r="547" spans="1:3" ht="31" x14ac:dyDescent="0.35">
      <c r="A547" s="267" t="s">
        <v>5226</v>
      </c>
      <c r="B547" s="279" t="s">
        <v>2462</v>
      </c>
      <c r="C547" s="280">
        <v>30</v>
      </c>
    </row>
    <row r="548" spans="1:3" ht="31" x14ac:dyDescent="0.35">
      <c r="A548" s="267" t="s">
        <v>5227</v>
      </c>
      <c r="B548" s="279" t="s">
        <v>2763</v>
      </c>
      <c r="C548" s="280">
        <v>60</v>
      </c>
    </row>
    <row r="549" spans="1:3" ht="31" x14ac:dyDescent="0.35">
      <c r="A549" s="267" t="s">
        <v>5228</v>
      </c>
      <c r="B549" s="279" t="s">
        <v>2466</v>
      </c>
      <c r="C549" s="280">
        <v>120</v>
      </c>
    </row>
    <row r="550" spans="1:3" ht="46.5" x14ac:dyDescent="0.35">
      <c r="A550" s="267" t="s">
        <v>5229</v>
      </c>
      <c r="B550" s="279" t="s">
        <v>2766</v>
      </c>
      <c r="C550" s="280">
        <v>60</v>
      </c>
    </row>
    <row r="551" spans="1:3" ht="31" x14ac:dyDescent="0.35">
      <c r="A551" s="267" t="s">
        <v>5230</v>
      </c>
      <c r="B551" s="279" t="s">
        <v>507</v>
      </c>
      <c r="C551" s="280">
        <v>180</v>
      </c>
    </row>
    <row r="552" spans="1:3" ht="31" x14ac:dyDescent="0.35">
      <c r="A552" s="267" t="s">
        <v>5231</v>
      </c>
      <c r="B552" s="279" t="s">
        <v>508</v>
      </c>
      <c r="C552" s="281">
        <v>60</v>
      </c>
    </row>
    <row r="553" spans="1:3" ht="46.5" x14ac:dyDescent="0.35">
      <c r="A553" s="267" t="s">
        <v>5232</v>
      </c>
      <c r="B553" s="279" t="s">
        <v>3554</v>
      </c>
      <c r="C553" s="280">
        <v>90</v>
      </c>
    </row>
    <row r="554" spans="1:3" ht="46.5" x14ac:dyDescent="0.35">
      <c r="A554" s="267" t="s">
        <v>5233</v>
      </c>
      <c r="B554" s="279" t="s">
        <v>2554</v>
      </c>
      <c r="C554" s="280">
        <v>60</v>
      </c>
    </row>
    <row r="555" spans="1:3" ht="46.5" x14ac:dyDescent="0.35">
      <c r="A555" s="267" t="s">
        <v>5234</v>
      </c>
      <c r="B555" s="279" t="s">
        <v>2517</v>
      </c>
      <c r="C555" s="280">
        <v>90</v>
      </c>
    </row>
    <row r="556" spans="1:3" ht="46.5" x14ac:dyDescent="0.35">
      <c r="A556" s="267" t="s">
        <v>5235</v>
      </c>
      <c r="B556" s="279" t="s">
        <v>513</v>
      </c>
      <c r="C556" s="280">
        <v>60</v>
      </c>
    </row>
    <row r="557" spans="1:3" ht="31" x14ac:dyDescent="0.35">
      <c r="A557" s="267" t="s">
        <v>5236</v>
      </c>
      <c r="B557" s="279" t="s">
        <v>2771</v>
      </c>
      <c r="C557" s="280">
        <v>90</v>
      </c>
    </row>
    <row r="558" spans="1:3" ht="31" x14ac:dyDescent="0.35">
      <c r="A558" s="267" t="s">
        <v>5237</v>
      </c>
      <c r="B558" s="279" t="s">
        <v>2773</v>
      </c>
      <c r="C558" s="280">
        <v>180</v>
      </c>
    </row>
    <row r="559" spans="1:3" ht="31" x14ac:dyDescent="0.35">
      <c r="A559" s="267" t="s">
        <v>5238</v>
      </c>
      <c r="B559" s="279" t="s">
        <v>2807</v>
      </c>
      <c r="C559" s="280">
        <v>60</v>
      </c>
    </row>
    <row r="560" spans="1:3" ht="62" x14ac:dyDescent="0.35">
      <c r="A560" s="267" t="s">
        <v>5239</v>
      </c>
      <c r="B560" s="279" t="s">
        <v>2809</v>
      </c>
      <c r="C560" s="280">
        <v>90</v>
      </c>
    </row>
    <row r="561" spans="1:3" ht="31" x14ac:dyDescent="0.35">
      <c r="A561" s="267" t="s">
        <v>5240</v>
      </c>
      <c r="B561" s="279" t="s">
        <v>2528</v>
      </c>
      <c r="C561" s="280">
        <v>120</v>
      </c>
    </row>
    <row r="562" spans="1:3" ht="31" x14ac:dyDescent="0.35">
      <c r="A562" s="267" t="s">
        <v>5241</v>
      </c>
      <c r="B562" s="279" t="s">
        <v>2812</v>
      </c>
      <c r="C562" s="281">
        <v>60</v>
      </c>
    </row>
    <row r="563" spans="1:3" ht="62" x14ac:dyDescent="0.35">
      <c r="A563" s="267" t="s">
        <v>5242</v>
      </c>
      <c r="B563" s="279" t="s">
        <v>2776</v>
      </c>
      <c r="C563" s="280">
        <v>120</v>
      </c>
    </row>
    <row r="564" spans="1:3" ht="62" x14ac:dyDescent="0.35">
      <c r="A564" s="267" t="s">
        <v>5243</v>
      </c>
      <c r="B564" s="279" t="s">
        <v>2530</v>
      </c>
      <c r="C564" s="280">
        <v>90</v>
      </c>
    </row>
    <row r="565" spans="1:3" ht="46.5" x14ac:dyDescent="0.35">
      <c r="A565" s="267" t="s">
        <v>5244</v>
      </c>
      <c r="B565" s="279" t="s">
        <v>2778</v>
      </c>
      <c r="C565" s="280">
        <v>90</v>
      </c>
    </row>
    <row r="566" spans="1:3" ht="46.5" x14ac:dyDescent="0.35">
      <c r="A566" s="267" t="s">
        <v>5245</v>
      </c>
      <c r="B566" s="279" t="s">
        <v>509</v>
      </c>
      <c r="C566" s="280">
        <v>60</v>
      </c>
    </row>
    <row r="567" spans="1:3" ht="77.5" x14ac:dyDescent="0.35">
      <c r="A567" s="267" t="s">
        <v>5246</v>
      </c>
      <c r="B567" s="279" t="s">
        <v>2781</v>
      </c>
      <c r="C567" s="280">
        <v>60</v>
      </c>
    </row>
    <row r="568" spans="1:3" ht="31" x14ac:dyDescent="0.35">
      <c r="A568" s="267" t="s">
        <v>5247</v>
      </c>
      <c r="B568" s="279" t="s">
        <v>2573</v>
      </c>
      <c r="C568" s="280">
        <v>90</v>
      </c>
    </row>
    <row r="569" spans="1:3" ht="31" x14ac:dyDescent="0.35">
      <c r="A569" s="267" t="s">
        <v>5248</v>
      </c>
      <c r="B569" s="279" t="s">
        <v>2548</v>
      </c>
      <c r="C569" s="280">
        <v>30</v>
      </c>
    </row>
    <row r="570" spans="1:3" ht="46.5" x14ac:dyDescent="0.35">
      <c r="A570" s="267" t="s">
        <v>5249</v>
      </c>
      <c r="B570" s="279" t="s">
        <v>817</v>
      </c>
      <c r="C570" s="280">
        <v>450</v>
      </c>
    </row>
    <row r="571" spans="1:3" ht="36" x14ac:dyDescent="0.35">
      <c r="A571" s="267" t="s">
        <v>5250</v>
      </c>
      <c r="B571" s="285" t="s">
        <v>2411</v>
      </c>
      <c r="C571" s="270">
        <v>75</v>
      </c>
    </row>
    <row r="572" spans="1:3" ht="36" x14ac:dyDescent="0.35">
      <c r="A572" s="267" t="s">
        <v>5251</v>
      </c>
      <c r="B572" s="285" t="s">
        <v>2413</v>
      </c>
      <c r="C572" s="269">
        <v>30</v>
      </c>
    </row>
    <row r="573" spans="1:3" ht="72" x14ac:dyDescent="0.35">
      <c r="A573" s="267" t="s">
        <v>5252</v>
      </c>
      <c r="B573" s="285" t="s">
        <v>2415</v>
      </c>
      <c r="C573" s="269">
        <v>60</v>
      </c>
    </row>
    <row r="574" spans="1:3" ht="108" x14ac:dyDescent="0.35">
      <c r="A574" s="267" t="s">
        <v>5253</v>
      </c>
      <c r="B574" s="285" t="s">
        <v>5699</v>
      </c>
      <c r="C574" s="269">
        <v>75</v>
      </c>
    </row>
    <row r="575" spans="1:3" ht="18" x14ac:dyDescent="0.35">
      <c r="A575" s="267" t="s">
        <v>5254</v>
      </c>
      <c r="B575" s="285" t="s">
        <v>836</v>
      </c>
      <c r="C575" s="269">
        <v>75</v>
      </c>
    </row>
    <row r="576" spans="1:3" ht="72" x14ac:dyDescent="0.35">
      <c r="A576" s="267" t="s">
        <v>5255</v>
      </c>
      <c r="B576" s="285" t="s">
        <v>2585</v>
      </c>
      <c r="C576" s="269">
        <v>120</v>
      </c>
    </row>
    <row r="577" spans="1:3" ht="36" x14ac:dyDescent="0.35">
      <c r="A577" s="267" t="s">
        <v>5256</v>
      </c>
      <c r="B577" s="268" t="s">
        <v>2424</v>
      </c>
      <c r="C577" s="269">
        <v>60</v>
      </c>
    </row>
    <row r="578" spans="1:3" ht="36" x14ac:dyDescent="0.35">
      <c r="A578" s="267" t="s">
        <v>5257</v>
      </c>
      <c r="B578" s="268" t="s">
        <v>2829</v>
      </c>
      <c r="C578" s="269">
        <v>30</v>
      </c>
    </row>
    <row r="579" spans="1:3" ht="36" x14ac:dyDescent="0.35">
      <c r="A579" s="267" t="s">
        <v>5258</v>
      </c>
      <c r="B579" s="268" t="s">
        <v>849</v>
      </c>
      <c r="C579" s="269">
        <v>75</v>
      </c>
    </row>
    <row r="580" spans="1:3" ht="108" x14ac:dyDescent="0.35">
      <c r="A580" s="267" t="s">
        <v>5259</v>
      </c>
      <c r="B580" s="268" t="s">
        <v>2832</v>
      </c>
      <c r="C580" s="269">
        <v>45</v>
      </c>
    </row>
    <row r="581" spans="1:3" ht="54" x14ac:dyDescent="0.35">
      <c r="A581" s="267" t="s">
        <v>5260</v>
      </c>
      <c r="B581" s="268" t="s">
        <v>2834</v>
      </c>
      <c r="C581" s="269">
        <v>45</v>
      </c>
    </row>
    <row r="582" spans="1:3" ht="54" x14ac:dyDescent="0.35">
      <c r="A582" s="267" t="s">
        <v>5261</v>
      </c>
      <c r="B582" s="268" t="s">
        <v>2836</v>
      </c>
      <c r="C582" s="269">
        <v>30</v>
      </c>
    </row>
    <row r="583" spans="1:3" ht="72" x14ac:dyDescent="0.35">
      <c r="A583" s="267" t="s">
        <v>5262</v>
      </c>
      <c r="B583" s="268" t="s">
        <v>2456</v>
      </c>
      <c r="C583" s="269">
        <v>30</v>
      </c>
    </row>
    <row r="584" spans="1:3" ht="90" x14ac:dyDescent="0.35">
      <c r="A584" s="267" t="s">
        <v>5263</v>
      </c>
      <c r="B584" s="268" t="s">
        <v>2638</v>
      </c>
      <c r="C584" s="269">
        <v>30</v>
      </c>
    </row>
    <row r="585" spans="1:3" ht="72" x14ac:dyDescent="0.35">
      <c r="A585" s="267" t="s">
        <v>5264</v>
      </c>
      <c r="B585" s="268" t="s">
        <v>2428</v>
      </c>
      <c r="C585" s="269">
        <v>30</v>
      </c>
    </row>
    <row r="586" spans="1:3" ht="36" x14ac:dyDescent="0.35">
      <c r="A586" s="267" t="s">
        <v>5265</v>
      </c>
      <c r="B586" s="268" t="s">
        <v>2841</v>
      </c>
      <c r="C586" s="269">
        <v>60</v>
      </c>
    </row>
    <row r="587" spans="1:3" ht="36" x14ac:dyDescent="0.35">
      <c r="A587" s="267" t="s">
        <v>5266</v>
      </c>
      <c r="B587" s="268" t="s">
        <v>2843</v>
      </c>
      <c r="C587" s="269">
        <v>45</v>
      </c>
    </row>
    <row r="588" spans="1:3" ht="162" x14ac:dyDescent="0.35">
      <c r="A588" s="267" t="s">
        <v>5267</v>
      </c>
      <c r="B588" s="268" t="s">
        <v>2845</v>
      </c>
      <c r="C588" s="269">
        <v>60</v>
      </c>
    </row>
    <row r="589" spans="1:3" ht="18" x14ac:dyDescent="0.35">
      <c r="A589" s="267" t="s">
        <v>5268</v>
      </c>
      <c r="B589" s="268" t="s">
        <v>2847</v>
      </c>
      <c r="C589" s="269">
        <v>45</v>
      </c>
    </row>
    <row r="590" spans="1:3" ht="90" x14ac:dyDescent="0.35">
      <c r="A590" s="267" t="s">
        <v>5269</v>
      </c>
      <c r="B590" s="268" t="s">
        <v>2849</v>
      </c>
      <c r="C590" s="269">
        <v>60</v>
      </c>
    </row>
    <row r="591" spans="1:3" ht="54" x14ac:dyDescent="0.35">
      <c r="A591" s="267" t="s">
        <v>5270</v>
      </c>
      <c r="B591" s="268" t="s">
        <v>2851</v>
      </c>
      <c r="C591" s="269">
        <v>120</v>
      </c>
    </row>
    <row r="592" spans="1:3" ht="18" x14ac:dyDescent="0.35">
      <c r="A592" s="267" t="s">
        <v>5271</v>
      </c>
      <c r="B592" s="268" t="s">
        <v>2853</v>
      </c>
      <c r="C592" s="269">
        <v>90</v>
      </c>
    </row>
    <row r="593" spans="1:3" ht="72" x14ac:dyDescent="0.35">
      <c r="A593" s="267" t="s">
        <v>5272</v>
      </c>
      <c r="B593" s="268" t="s">
        <v>2855</v>
      </c>
      <c r="C593" s="269">
        <v>90</v>
      </c>
    </row>
    <row r="594" spans="1:3" ht="54" x14ac:dyDescent="0.35">
      <c r="A594" s="267" t="s">
        <v>5273</v>
      </c>
      <c r="B594" s="268" t="s">
        <v>2857</v>
      </c>
      <c r="C594" s="269">
        <v>60</v>
      </c>
    </row>
    <row r="595" spans="1:3" ht="36" x14ac:dyDescent="0.35">
      <c r="A595" s="267" t="s">
        <v>5274</v>
      </c>
      <c r="B595" s="268" t="s">
        <v>2859</v>
      </c>
      <c r="C595" s="269">
        <v>60</v>
      </c>
    </row>
    <row r="596" spans="1:3" ht="90" x14ac:dyDescent="0.35">
      <c r="A596" s="267" t="s">
        <v>5275</v>
      </c>
      <c r="B596" s="268" t="s">
        <v>2861</v>
      </c>
      <c r="C596" s="269">
        <v>60</v>
      </c>
    </row>
    <row r="597" spans="1:3" ht="72" x14ac:dyDescent="0.35">
      <c r="A597" s="267" t="s">
        <v>5276</v>
      </c>
      <c r="B597" s="268" t="s">
        <v>2863</v>
      </c>
      <c r="C597" s="269">
        <v>90</v>
      </c>
    </row>
    <row r="598" spans="1:3" ht="72" x14ac:dyDescent="0.35">
      <c r="A598" s="267" t="s">
        <v>5277</v>
      </c>
      <c r="B598" s="268" t="s">
        <v>2865</v>
      </c>
      <c r="C598" s="269">
        <v>90</v>
      </c>
    </row>
    <row r="599" spans="1:3" ht="126" x14ac:dyDescent="0.35">
      <c r="A599" s="267" t="s">
        <v>5278</v>
      </c>
      <c r="B599" s="268" t="s">
        <v>2867</v>
      </c>
      <c r="C599" s="269">
        <v>90</v>
      </c>
    </row>
    <row r="600" spans="1:3" ht="90" x14ac:dyDescent="0.35">
      <c r="A600" s="267" t="s">
        <v>5279</v>
      </c>
      <c r="B600" s="268" t="s">
        <v>2869</v>
      </c>
      <c r="C600" s="269">
        <v>120</v>
      </c>
    </row>
    <row r="601" spans="1:3" ht="54" x14ac:dyDescent="0.35">
      <c r="A601" s="267" t="s">
        <v>5280</v>
      </c>
      <c r="B601" s="268" t="s">
        <v>2871</v>
      </c>
      <c r="C601" s="269">
        <v>60</v>
      </c>
    </row>
    <row r="602" spans="1:3" ht="54" x14ac:dyDescent="0.35">
      <c r="A602" s="267" t="s">
        <v>5281</v>
      </c>
      <c r="B602" s="268" t="s">
        <v>2873</v>
      </c>
      <c r="C602" s="269">
        <v>60</v>
      </c>
    </row>
    <row r="603" spans="1:3" ht="36" x14ac:dyDescent="0.35">
      <c r="A603" s="267" t="s">
        <v>5282</v>
      </c>
      <c r="B603" s="268" t="s">
        <v>2875</v>
      </c>
      <c r="C603" s="269">
        <v>60</v>
      </c>
    </row>
    <row r="604" spans="1:3" ht="108" x14ac:dyDescent="0.35">
      <c r="A604" s="267" t="s">
        <v>5283</v>
      </c>
      <c r="B604" s="268" t="s">
        <v>2877</v>
      </c>
      <c r="C604" s="269">
        <v>90</v>
      </c>
    </row>
    <row r="605" spans="1:3" ht="108" x14ac:dyDescent="0.35">
      <c r="A605" s="267" t="s">
        <v>5284</v>
      </c>
      <c r="B605" s="268" t="s">
        <v>2879</v>
      </c>
      <c r="C605" s="269">
        <v>60</v>
      </c>
    </row>
    <row r="606" spans="1:3" ht="54" x14ac:dyDescent="0.35">
      <c r="A606" s="267" t="s">
        <v>5285</v>
      </c>
      <c r="B606" s="268" t="s">
        <v>2881</v>
      </c>
      <c r="C606" s="269">
        <v>60</v>
      </c>
    </row>
    <row r="607" spans="1:3" ht="54" x14ac:dyDescent="0.35">
      <c r="A607" s="267" t="s">
        <v>5286</v>
      </c>
      <c r="B607" s="268" t="s">
        <v>5706</v>
      </c>
      <c r="C607" s="269">
        <v>120</v>
      </c>
    </row>
    <row r="608" spans="1:3" ht="54" x14ac:dyDescent="0.35">
      <c r="A608" s="267" t="s">
        <v>5287</v>
      </c>
      <c r="B608" s="268" t="s">
        <v>817</v>
      </c>
      <c r="C608" s="269">
        <v>450</v>
      </c>
    </row>
    <row r="609" spans="1:3" ht="36" x14ac:dyDescent="0.35">
      <c r="A609" s="267" t="s">
        <v>5288</v>
      </c>
      <c r="B609" s="285" t="s">
        <v>2411</v>
      </c>
      <c r="C609" s="270">
        <v>75</v>
      </c>
    </row>
    <row r="610" spans="1:3" ht="36" x14ac:dyDescent="0.35">
      <c r="A610" s="267" t="s">
        <v>5289</v>
      </c>
      <c r="B610" s="285" t="s">
        <v>2413</v>
      </c>
      <c r="C610" s="269">
        <v>30</v>
      </c>
    </row>
    <row r="611" spans="1:3" ht="72" x14ac:dyDescent="0.35">
      <c r="A611" s="267" t="s">
        <v>5290</v>
      </c>
      <c r="B611" s="285" t="s">
        <v>2415</v>
      </c>
      <c r="C611" s="269">
        <v>60</v>
      </c>
    </row>
    <row r="612" spans="1:3" ht="108" x14ac:dyDescent="0.35">
      <c r="A612" s="267" t="s">
        <v>5291</v>
      </c>
      <c r="B612" s="285" t="s">
        <v>5699</v>
      </c>
      <c r="C612" s="269">
        <v>75</v>
      </c>
    </row>
    <row r="613" spans="1:3" ht="18" x14ac:dyDescent="0.35">
      <c r="A613" s="267" t="s">
        <v>5292</v>
      </c>
      <c r="B613" s="285" t="s">
        <v>836</v>
      </c>
      <c r="C613" s="269">
        <v>75</v>
      </c>
    </row>
    <row r="614" spans="1:3" ht="72" x14ac:dyDescent="0.35">
      <c r="A614" s="267" t="s">
        <v>5293</v>
      </c>
      <c r="B614" s="285" t="s">
        <v>2585</v>
      </c>
      <c r="C614" s="269">
        <v>120</v>
      </c>
    </row>
    <row r="615" spans="1:3" ht="18" x14ac:dyDescent="0.35">
      <c r="A615" s="267" t="s">
        <v>5294</v>
      </c>
      <c r="B615" s="296" t="s">
        <v>2428</v>
      </c>
      <c r="C615" s="297">
        <v>30</v>
      </c>
    </row>
    <row r="616" spans="1:3" ht="18" x14ac:dyDescent="0.35">
      <c r="A616" s="267" t="s">
        <v>5295</v>
      </c>
      <c r="B616" s="296" t="s">
        <v>2964</v>
      </c>
      <c r="C616" s="297">
        <v>60</v>
      </c>
    </row>
    <row r="617" spans="1:3" ht="18" x14ac:dyDescent="0.35">
      <c r="A617" s="267" t="s">
        <v>5296</v>
      </c>
      <c r="B617" s="296" t="s">
        <v>2591</v>
      </c>
      <c r="C617" s="297">
        <v>30</v>
      </c>
    </row>
    <row r="618" spans="1:3" ht="18" x14ac:dyDescent="0.35">
      <c r="A618" s="267" t="s">
        <v>5297</v>
      </c>
      <c r="B618" s="296" t="s">
        <v>2834</v>
      </c>
      <c r="C618" s="297">
        <v>30</v>
      </c>
    </row>
    <row r="619" spans="1:3" ht="18" x14ac:dyDescent="0.35">
      <c r="A619" s="267" t="s">
        <v>5298</v>
      </c>
      <c r="B619" s="296" t="s">
        <v>849</v>
      </c>
      <c r="C619" s="297">
        <v>45</v>
      </c>
    </row>
    <row r="620" spans="1:3" ht="18" x14ac:dyDescent="0.35">
      <c r="A620" s="267" t="s">
        <v>5299</v>
      </c>
      <c r="B620" s="296" t="s">
        <v>2836</v>
      </c>
      <c r="C620" s="297">
        <v>30</v>
      </c>
    </row>
    <row r="621" spans="1:3" ht="18" x14ac:dyDescent="0.35">
      <c r="A621" s="267" t="s">
        <v>5300</v>
      </c>
      <c r="B621" s="296" t="s">
        <v>2456</v>
      </c>
      <c r="C621" s="297">
        <v>30</v>
      </c>
    </row>
    <row r="622" spans="1:3" ht="18" x14ac:dyDescent="0.35">
      <c r="A622" s="267" t="s">
        <v>5301</v>
      </c>
      <c r="B622" s="296" t="s">
        <v>2938</v>
      </c>
      <c r="C622" s="297">
        <v>90</v>
      </c>
    </row>
    <row r="623" spans="1:3" ht="18" x14ac:dyDescent="0.35">
      <c r="A623" s="267" t="s">
        <v>5302</v>
      </c>
      <c r="B623" s="296" t="s">
        <v>2940</v>
      </c>
      <c r="C623" s="297">
        <v>180</v>
      </c>
    </row>
    <row r="624" spans="1:3" ht="18" x14ac:dyDescent="0.35">
      <c r="A624" s="267" t="s">
        <v>5303</v>
      </c>
      <c r="B624" s="296" t="s">
        <v>2942</v>
      </c>
      <c r="C624" s="297">
        <v>180</v>
      </c>
    </row>
    <row r="625" spans="1:3" ht="18" x14ac:dyDescent="0.35">
      <c r="A625" s="267" t="s">
        <v>5304</v>
      </c>
      <c r="B625" s="296" t="s">
        <v>2944</v>
      </c>
      <c r="C625" s="297">
        <v>90</v>
      </c>
    </row>
    <row r="626" spans="1:3" ht="18" x14ac:dyDescent="0.35">
      <c r="A626" s="267" t="s">
        <v>5305</v>
      </c>
      <c r="B626" s="296" t="s">
        <v>2975</v>
      </c>
      <c r="C626" s="297">
        <v>90</v>
      </c>
    </row>
    <row r="627" spans="1:3" ht="18" x14ac:dyDescent="0.35">
      <c r="A627" s="267" t="s">
        <v>5306</v>
      </c>
      <c r="B627" s="296" t="s">
        <v>2946</v>
      </c>
      <c r="C627" s="297">
        <v>90</v>
      </c>
    </row>
    <row r="628" spans="1:3" ht="18" x14ac:dyDescent="0.35">
      <c r="A628" s="267" t="s">
        <v>5307</v>
      </c>
      <c r="B628" s="296" t="s">
        <v>2978</v>
      </c>
      <c r="C628" s="297">
        <v>90</v>
      </c>
    </row>
    <row r="629" spans="1:3" ht="18" x14ac:dyDescent="0.35">
      <c r="A629" s="267" t="s">
        <v>5308</v>
      </c>
      <c r="B629" s="296" t="s">
        <v>2947</v>
      </c>
      <c r="C629" s="297">
        <v>60</v>
      </c>
    </row>
    <row r="630" spans="1:3" ht="18" x14ac:dyDescent="0.35">
      <c r="A630" s="267" t="s">
        <v>5309</v>
      </c>
      <c r="B630" s="296" t="s">
        <v>2981</v>
      </c>
      <c r="C630" s="297">
        <v>45</v>
      </c>
    </row>
    <row r="631" spans="1:3" ht="18" x14ac:dyDescent="0.35">
      <c r="A631" s="267" t="s">
        <v>5310</v>
      </c>
      <c r="B631" s="296" t="s">
        <v>2949</v>
      </c>
      <c r="C631" s="297">
        <v>60</v>
      </c>
    </row>
    <row r="632" spans="1:3" ht="18" x14ac:dyDescent="0.35">
      <c r="A632" s="267" t="s">
        <v>5311</v>
      </c>
      <c r="B632" s="296" t="s">
        <v>2950</v>
      </c>
      <c r="C632" s="297">
        <v>30</v>
      </c>
    </row>
    <row r="633" spans="1:3" ht="18" x14ac:dyDescent="0.35">
      <c r="A633" s="267" t="s">
        <v>5312</v>
      </c>
      <c r="B633" s="296" t="s">
        <v>2985</v>
      </c>
      <c r="C633" s="297">
        <v>150</v>
      </c>
    </row>
    <row r="634" spans="1:3" ht="18" x14ac:dyDescent="0.35">
      <c r="A634" s="267" t="s">
        <v>5313</v>
      </c>
      <c r="B634" s="296" t="s">
        <v>2987</v>
      </c>
      <c r="C634" s="297">
        <v>45</v>
      </c>
    </row>
    <row r="635" spans="1:3" ht="18" x14ac:dyDescent="0.35">
      <c r="A635" s="267" t="s">
        <v>5314</v>
      </c>
      <c r="B635" s="296" t="s">
        <v>2989</v>
      </c>
      <c r="C635" s="297">
        <v>30</v>
      </c>
    </row>
    <row r="636" spans="1:3" ht="18" x14ac:dyDescent="0.35">
      <c r="A636" s="267" t="s">
        <v>5315</v>
      </c>
      <c r="B636" s="296" t="s">
        <v>2991</v>
      </c>
      <c r="C636" s="297">
        <v>180</v>
      </c>
    </row>
    <row r="637" spans="1:3" ht="18" x14ac:dyDescent="0.35">
      <c r="A637" s="267" t="s">
        <v>5316</v>
      </c>
      <c r="B637" s="296" t="s">
        <v>2993</v>
      </c>
      <c r="C637" s="297">
        <v>30</v>
      </c>
    </row>
    <row r="638" spans="1:3" ht="18" x14ac:dyDescent="0.35">
      <c r="A638" s="267" t="s">
        <v>5317</v>
      </c>
      <c r="B638" s="296" t="s">
        <v>2951</v>
      </c>
      <c r="C638" s="297">
        <v>60</v>
      </c>
    </row>
    <row r="639" spans="1:3" ht="18" x14ac:dyDescent="0.35">
      <c r="A639" s="267" t="s">
        <v>5318</v>
      </c>
      <c r="B639" s="296" t="s">
        <v>2996</v>
      </c>
      <c r="C639" s="297">
        <v>60</v>
      </c>
    </row>
    <row r="640" spans="1:3" ht="18" x14ac:dyDescent="0.35">
      <c r="A640" s="267" t="s">
        <v>5319</v>
      </c>
      <c r="B640" s="296" t="s">
        <v>2952</v>
      </c>
      <c r="C640" s="297">
        <v>60</v>
      </c>
    </row>
    <row r="641" spans="1:3" ht="18" x14ac:dyDescent="0.35">
      <c r="A641" s="267" t="s">
        <v>5320</v>
      </c>
      <c r="B641" s="296" t="s">
        <v>2953</v>
      </c>
      <c r="C641" s="297">
        <v>60</v>
      </c>
    </row>
    <row r="642" spans="1:3" ht="18" x14ac:dyDescent="0.35">
      <c r="A642" s="267" t="s">
        <v>5321</v>
      </c>
      <c r="B642" s="296" t="s">
        <v>2955</v>
      </c>
      <c r="C642" s="297">
        <v>270</v>
      </c>
    </row>
    <row r="643" spans="1:3" ht="36" x14ac:dyDescent="0.35">
      <c r="A643" s="267" t="s">
        <v>5322</v>
      </c>
      <c r="B643" s="285" t="s">
        <v>2411</v>
      </c>
      <c r="C643" s="270">
        <v>75</v>
      </c>
    </row>
    <row r="644" spans="1:3" ht="36" x14ac:dyDescent="0.35">
      <c r="A644" s="267" t="s">
        <v>5323</v>
      </c>
      <c r="B644" s="285" t="s">
        <v>2413</v>
      </c>
      <c r="C644" s="269">
        <v>30</v>
      </c>
    </row>
    <row r="645" spans="1:3" ht="72" x14ac:dyDescent="0.35">
      <c r="A645" s="267" t="s">
        <v>5324</v>
      </c>
      <c r="B645" s="285" t="s">
        <v>2415</v>
      </c>
      <c r="C645" s="269">
        <v>60</v>
      </c>
    </row>
    <row r="646" spans="1:3" ht="108" x14ac:dyDescent="0.35">
      <c r="A646" s="267" t="s">
        <v>5325</v>
      </c>
      <c r="B646" s="285" t="s">
        <v>5699</v>
      </c>
      <c r="C646" s="269">
        <v>75</v>
      </c>
    </row>
    <row r="647" spans="1:3" ht="18" x14ac:dyDescent="0.35">
      <c r="A647" s="267" t="s">
        <v>5326</v>
      </c>
      <c r="B647" s="285" t="s">
        <v>836</v>
      </c>
      <c r="C647" s="269">
        <v>75</v>
      </c>
    </row>
    <row r="648" spans="1:3" ht="72" x14ac:dyDescent="0.35">
      <c r="A648" s="267" t="s">
        <v>5327</v>
      </c>
      <c r="B648" s="285" t="s">
        <v>2585</v>
      </c>
      <c r="C648" s="269">
        <v>120</v>
      </c>
    </row>
    <row r="649" spans="1:3" ht="36" x14ac:dyDescent="0.35">
      <c r="A649" s="267" t="s">
        <v>5328</v>
      </c>
      <c r="B649" s="285" t="s">
        <v>2424</v>
      </c>
      <c r="C649" s="269">
        <v>90</v>
      </c>
    </row>
    <row r="650" spans="1:3" ht="54" x14ac:dyDescent="0.35">
      <c r="A650" s="267" t="s">
        <v>5329</v>
      </c>
      <c r="B650" s="285" t="s">
        <v>3008</v>
      </c>
      <c r="C650" s="269">
        <v>30</v>
      </c>
    </row>
    <row r="651" spans="1:3" ht="54" x14ac:dyDescent="0.35">
      <c r="A651" s="267" t="s">
        <v>5330</v>
      </c>
      <c r="B651" s="285" t="s">
        <v>2422</v>
      </c>
      <c r="C651" s="269">
        <v>30</v>
      </c>
    </row>
    <row r="652" spans="1:3" ht="72" x14ac:dyDescent="0.35">
      <c r="A652" s="267" t="s">
        <v>5331</v>
      </c>
      <c r="B652" s="285" t="s">
        <v>3011</v>
      </c>
      <c r="C652" s="269">
        <v>30</v>
      </c>
    </row>
    <row r="653" spans="1:3" ht="54" x14ac:dyDescent="0.35">
      <c r="A653" s="267" t="s">
        <v>5332</v>
      </c>
      <c r="B653" s="285" t="s">
        <v>3013</v>
      </c>
      <c r="C653" s="269">
        <v>30</v>
      </c>
    </row>
    <row r="654" spans="1:3" ht="36" x14ac:dyDescent="0.35">
      <c r="A654" s="267" t="s">
        <v>5333</v>
      </c>
      <c r="B654" s="285" t="s">
        <v>3059</v>
      </c>
      <c r="C654" s="269">
        <v>45</v>
      </c>
    </row>
    <row r="655" spans="1:3" ht="54" x14ac:dyDescent="0.35">
      <c r="A655" s="267" t="s">
        <v>5334</v>
      </c>
      <c r="B655" s="285" t="s">
        <v>3061</v>
      </c>
      <c r="C655" s="269">
        <v>60</v>
      </c>
    </row>
    <row r="656" spans="1:3" ht="90" x14ac:dyDescent="0.35">
      <c r="A656" s="267" t="s">
        <v>5335</v>
      </c>
      <c r="B656" s="285" t="s">
        <v>3063</v>
      </c>
      <c r="C656" s="269">
        <v>75</v>
      </c>
    </row>
    <row r="657" spans="1:3" ht="72" x14ac:dyDescent="0.35">
      <c r="A657" s="267" t="s">
        <v>5336</v>
      </c>
      <c r="B657" s="285" t="s">
        <v>3065</v>
      </c>
      <c r="C657" s="269">
        <v>75</v>
      </c>
    </row>
    <row r="658" spans="1:3" ht="72" x14ac:dyDescent="0.35">
      <c r="A658" s="267" t="s">
        <v>5337</v>
      </c>
      <c r="B658" s="285" t="s">
        <v>2428</v>
      </c>
      <c r="C658" s="269">
        <v>30</v>
      </c>
    </row>
    <row r="659" spans="1:3" ht="36" x14ac:dyDescent="0.35">
      <c r="A659" s="267" t="s">
        <v>5338</v>
      </c>
      <c r="B659" s="268" t="s">
        <v>3016</v>
      </c>
      <c r="C659" s="286">
        <v>120</v>
      </c>
    </row>
    <row r="660" spans="1:3" ht="54" x14ac:dyDescent="0.35">
      <c r="A660" s="267" t="s">
        <v>5339</v>
      </c>
      <c r="B660" s="268" t="s">
        <v>3018</v>
      </c>
      <c r="C660" s="286">
        <v>150</v>
      </c>
    </row>
    <row r="661" spans="1:3" ht="90" x14ac:dyDescent="0.35">
      <c r="A661" s="267" t="s">
        <v>5340</v>
      </c>
      <c r="B661" s="268" t="s">
        <v>3070</v>
      </c>
      <c r="C661" s="286">
        <v>120</v>
      </c>
    </row>
    <row r="662" spans="1:3" ht="90" x14ac:dyDescent="0.35">
      <c r="A662" s="267" t="s">
        <v>5341</v>
      </c>
      <c r="B662" s="268" t="s">
        <v>3072</v>
      </c>
      <c r="C662" s="286">
        <v>60</v>
      </c>
    </row>
    <row r="663" spans="1:3" ht="108" x14ac:dyDescent="0.35">
      <c r="A663" s="267" t="s">
        <v>5342</v>
      </c>
      <c r="B663" s="268" t="s">
        <v>3074</v>
      </c>
      <c r="C663" s="286">
        <v>60</v>
      </c>
    </row>
    <row r="664" spans="1:3" ht="126" x14ac:dyDescent="0.35">
      <c r="A664" s="267" t="s">
        <v>5343</v>
      </c>
      <c r="B664" s="268" t="s">
        <v>3076</v>
      </c>
      <c r="C664" s="286">
        <v>180</v>
      </c>
    </row>
    <row r="665" spans="1:3" ht="108" x14ac:dyDescent="0.35">
      <c r="A665" s="267" t="s">
        <v>5344</v>
      </c>
      <c r="B665" s="268" t="s">
        <v>3078</v>
      </c>
      <c r="C665" s="286">
        <v>150</v>
      </c>
    </row>
    <row r="666" spans="1:3" ht="108" x14ac:dyDescent="0.35">
      <c r="A666" s="267" t="s">
        <v>5345</v>
      </c>
      <c r="B666" s="268" t="s">
        <v>3080</v>
      </c>
      <c r="C666" s="286">
        <v>60</v>
      </c>
    </row>
    <row r="667" spans="1:3" ht="18" x14ac:dyDescent="0.35">
      <c r="A667" s="267" t="s">
        <v>5346</v>
      </c>
      <c r="B667" s="268" t="s">
        <v>3028</v>
      </c>
      <c r="C667" s="286">
        <v>120</v>
      </c>
    </row>
    <row r="668" spans="1:3" ht="54" x14ac:dyDescent="0.35">
      <c r="A668" s="267" t="s">
        <v>5347</v>
      </c>
      <c r="B668" s="268" t="s">
        <v>3032</v>
      </c>
      <c r="C668" s="286">
        <v>60</v>
      </c>
    </row>
    <row r="669" spans="1:3" ht="90" x14ac:dyDescent="0.35">
      <c r="A669" s="267" t="s">
        <v>5348</v>
      </c>
      <c r="B669" s="268" t="s">
        <v>3084</v>
      </c>
      <c r="C669" s="286">
        <v>60</v>
      </c>
    </row>
    <row r="670" spans="1:3" ht="180" x14ac:dyDescent="0.35">
      <c r="A670" s="267" t="s">
        <v>5349</v>
      </c>
      <c r="B670" s="268" t="s">
        <v>3034</v>
      </c>
      <c r="C670" s="286">
        <v>120</v>
      </c>
    </row>
    <row r="671" spans="1:3" ht="90" x14ac:dyDescent="0.35">
      <c r="A671" s="267" t="s">
        <v>5350</v>
      </c>
      <c r="B671" s="268" t="s">
        <v>3087</v>
      </c>
      <c r="C671" s="286">
        <v>90</v>
      </c>
    </row>
    <row r="672" spans="1:3" ht="54" x14ac:dyDescent="0.35">
      <c r="A672" s="267" t="s">
        <v>5351</v>
      </c>
      <c r="B672" s="268" t="s">
        <v>3030</v>
      </c>
      <c r="C672" s="286">
        <v>60</v>
      </c>
    </row>
    <row r="673" spans="1:3" ht="72" x14ac:dyDescent="0.35">
      <c r="A673" s="267" t="s">
        <v>5352</v>
      </c>
      <c r="B673" s="268" t="s">
        <v>3038</v>
      </c>
      <c r="C673" s="286">
        <v>60</v>
      </c>
    </row>
    <row r="674" spans="1:3" ht="108" x14ac:dyDescent="0.35">
      <c r="A674" s="267" t="s">
        <v>5353</v>
      </c>
      <c r="B674" s="268" t="s">
        <v>3040</v>
      </c>
      <c r="C674" s="286">
        <v>90</v>
      </c>
    </row>
    <row r="675" spans="1:3" ht="162" x14ac:dyDescent="0.35">
      <c r="A675" s="267" t="s">
        <v>5354</v>
      </c>
      <c r="B675" s="268" t="s">
        <v>3042</v>
      </c>
      <c r="C675" s="286">
        <v>90</v>
      </c>
    </row>
    <row r="676" spans="1:3" ht="72" x14ac:dyDescent="0.35">
      <c r="A676" s="267" t="s">
        <v>5355</v>
      </c>
      <c r="B676" s="268" t="s">
        <v>3093</v>
      </c>
      <c r="C676" s="286">
        <v>90</v>
      </c>
    </row>
    <row r="677" spans="1:3" ht="72" x14ac:dyDescent="0.35">
      <c r="A677" s="267" t="s">
        <v>5356</v>
      </c>
      <c r="B677" s="284" t="s">
        <v>3095</v>
      </c>
      <c r="C677" s="286">
        <v>60</v>
      </c>
    </row>
    <row r="678" spans="1:3" ht="90" x14ac:dyDescent="0.35">
      <c r="A678" s="267" t="s">
        <v>5357</v>
      </c>
      <c r="B678" s="268" t="s">
        <v>3044</v>
      </c>
      <c r="C678" s="286">
        <v>60</v>
      </c>
    </row>
    <row r="679" spans="1:3" ht="36" x14ac:dyDescent="0.35">
      <c r="A679" s="267" t="s">
        <v>5358</v>
      </c>
      <c r="B679" s="268" t="s">
        <v>3098</v>
      </c>
      <c r="C679" s="286">
        <v>60</v>
      </c>
    </row>
    <row r="680" spans="1:3" ht="54" x14ac:dyDescent="0.35">
      <c r="A680" s="267" t="s">
        <v>5359</v>
      </c>
      <c r="B680" s="268" t="s">
        <v>3100</v>
      </c>
      <c r="C680" s="286">
        <v>60</v>
      </c>
    </row>
    <row r="681" spans="1:3" ht="72" x14ac:dyDescent="0.35">
      <c r="A681" s="267" t="s">
        <v>5360</v>
      </c>
      <c r="B681" s="268" t="s">
        <v>3046</v>
      </c>
      <c r="C681" s="286">
        <v>195</v>
      </c>
    </row>
    <row r="682" spans="1:3" ht="36" x14ac:dyDescent="0.35">
      <c r="A682" s="267" t="s">
        <v>5361</v>
      </c>
      <c r="B682" s="285" t="s">
        <v>2411</v>
      </c>
      <c r="C682" s="270">
        <v>75</v>
      </c>
    </row>
    <row r="683" spans="1:3" ht="36" x14ac:dyDescent="0.35">
      <c r="A683" s="267" t="s">
        <v>5362</v>
      </c>
      <c r="B683" s="285" t="s">
        <v>2413</v>
      </c>
      <c r="C683" s="269">
        <v>30</v>
      </c>
    </row>
    <row r="684" spans="1:3" ht="72" x14ac:dyDescent="0.35">
      <c r="A684" s="267" t="s">
        <v>5363</v>
      </c>
      <c r="B684" s="285" t="s">
        <v>2415</v>
      </c>
      <c r="C684" s="269">
        <v>60</v>
      </c>
    </row>
    <row r="685" spans="1:3" ht="108" x14ac:dyDescent="0.35">
      <c r="A685" s="267" t="s">
        <v>5364</v>
      </c>
      <c r="B685" s="285" t="s">
        <v>5699</v>
      </c>
      <c r="C685" s="269">
        <v>75</v>
      </c>
    </row>
    <row r="686" spans="1:3" ht="18" x14ac:dyDescent="0.35">
      <c r="A686" s="267" t="s">
        <v>5365</v>
      </c>
      <c r="B686" s="285" t="s">
        <v>836</v>
      </c>
      <c r="C686" s="269">
        <v>75</v>
      </c>
    </row>
    <row r="687" spans="1:3" ht="72" x14ac:dyDescent="0.35">
      <c r="A687" s="267" t="s">
        <v>4683</v>
      </c>
      <c r="B687" s="285" t="s">
        <v>2585</v>
      </c>
      <c r="C687" s="269">
        <v>120</v>
      </c>
    </row>
    <row r="688" spans="1:3" ht="72" x14ac:dyDescent="0.35">
      <c r="A688" s="267" t="s">
        <v>5366</v>
      </c>
      <c r="B688" s="284" t="s">
        <v>3236</v>
      </c>
      <c r="C688" s="286">
        <v>60</v>
      </c>
    </row>
    <row r="689" spans="1:3" ht="72" x14ac:dyDescent="0.35">
      <c r="A689" s="267" t="s">
        <v>5367</v>
      </c>
      <c r="B689" s="284" t="s">
        <v>3184</v>
      </c>
      <c r="C689" s="286">
        <v>30</v>
      </c>
    </row>
    <row r="690" spans="1:3" ht="36" x14ac:dyDescent="0.35">
      <c r="A690" s="267" t="s">
        <v>5368</v>
      </c>
      <c r="B690" s="284" t="s">
        <v>3186</v>
      </c>
      <c r="C690" s="286">
        <v>30</v>
      </c>
    </row>
    <row r="691" spans="1:3" ht="54" x14ac:dyDescent="0.35">
      <c r="A691" s="267" t="s">
        <v>5369</v>
      </c>
      <c r="B691" s="284" t="s">
        <v>3188</v>
      </c>
      <c r="C691" s="286">
        <v>60</v>
      </c>
    </row>
    <row r="692" spans="1:3" ht="54" x14ac:dyDescent="0.35">
      <c r="A692" s="267" t="s">
        <v>5370</v>
      </c>
      <c r="B692" s="284" t="s">
        <v>3241</v>
      </c>
      <c r="C692" s="286">
        <v>45</v>
      </c>
    </row>
    <row r="693" spans="1:3" ht="72" x14ac:dyDescent="0.35">
      <c r="A693" s="267" t="s">
        <v>5371</v>
      </c>
      <c r="B693" s="284" t="s">
        <v>3190</v>
      </c>
      <c r="C693" s="286">
        <v>45</v>
      </c>
    </row>
    <row r="694" spans="1:3" ht="90" x14ac:dyDescent="0.35">
      <c r="A694" s="267" t="s">
        <v>5372</v>
      </c>
      <c r="B694" s="284" t="s">
        <v>3244</v>
      </c>
      <c r="C694" s="286">
        <v>60</v>
      </c>
    </row>
    <row r="695" spans="1:3" ht="54" x14ac:dyDescent="0.35">
      <c r="A695" s="267" t="s">
        <v>5373</v>
      </c>
      <c r="B695" s="284" t="s">
        <v>3194</v>
      </c>
      <c r="C695" s="286">
        <v>75</v>
      </c>
    </row>
    <row r="696" spans="1:3" ht="72" x14ac:dyDescent="0.35">
      <c r="A696" s="267" t="s">
        <v>5374</v>
      </c>
      <c r="B696" s="284" t="s">
        <v>4660</v>
      </c>
      <c r="C696" s="286">
        <v>60</v>
      </c>
    </row>
    <row r="697" spans="1:3" ht="36" x14ac:dyDescent="0.35">
      <c r="A697" s="267" t="s">
        <v>5375</v>
      </c>
      <c r="B697" s="284" t="s">
        <v>3197</v>
      </c>
      <c r="C697" s="286">
        <v>60</v>
      </c>
    </row>
    <row r="698" spans="1:3" ht="54" x14ac:dyDescent="0.35">
      <c r="A698" s="267" t="s">
        <v>5376</v>
      </c>
      <c r="B698" s="284" t="s">
        <v>3249</v>
      </c>
      <c r="C698" s="286">
        <v>45</v>
      </c>
    </row>
    <row r="699" spans="1:3" ht="54" x14ac:dyDescent="0.35">
      <c r="A699" s="267" t="s">
        <v>5377</v>
      </c>
      <c r="B699" s="284" t="s">
        <v>3199</v>
      </c>
      <c r="C699" s="286">
        <v>45</v>
      </c>
    </row>
    <row r="700" spans="1:3" ht="54" x14ac:dyDescent="0.35">
      <c r="A700" s="267" t="s">
        <v>5378</v>
      </c>
      <c r="B700" s="284" t="s">
        <v>3201</v>
      </c>
      <c r="C700" s="286">
        <v>45</v>
      </c>
    </row>
    <row r="701" spans="1:3" ht="54" x14ac:dyDescent="0.35">
      <c r="A701" s="267" t="s">
        <v>5379</v>
      </c>
      <c r="B701" s="284" t="s">
        <v>3203</v>
      </c>
      <c r="C701" s="286">
        <v>45</v>
      </c>
    </row>
    <row r="702" spans="1:3" ht="72" x14ac:dyDescent="0.35">
      <c r="A702" s="267" t="s">
        <v>5380</v>
      </c>
      <c r="B702" s="284" t="s">
        <v>2428</v>
      </c>
      <c r="C702" s="286">
        <v>30</v>
      </c>
    </row>
    <row r="703" spans="1:3" ht="36" x14ac:dyDescent="0.35">
      <c r="A703" s="267" t="s">
        <v>5381</v>
      </c>
      <c r="B703" s="284" t="s">
        <v>3255</v>
      </c>
      <c r="C703" s="286">
        <v>45</v>
      </c>
    </row>
    <row r="704" spans="1:3" ht="72" x14ac:dyDescent="0.35">
      <c r="A704" s="267" t="s">
        <v>5382</v>
      </c>
      <c r="B704" s="284" t="s">
        <v>3207</v>
      </c>
      <c r="C704" s="286">
        <v>60</v>
      </c>
    </row>
    <row r="705" spans="1:3" ht="90" x14ac:dyDescent="0.35">
      <c r="A705" s="267" t="s">
        <v>5383</v>
      </c>
      <c r="B705" s="284" t="s">
        <v>3258</v>
      </c>
      <c r="C705" s="286">
        <v>60</v>
      </c>
    </row>
    <row r="706" spans="1:3" ht="72" x14ac:dyDescent="0.35">
      <c r="A706" s="267" t="s">
        <v>5384</v>
      </c>
      <c r="B706" s="284" t="s">
        <v>3209</v>
      </c>
      <c r="C706" s="286">
        <v>60</v>
      </c>
    </row>
    <row r="707" spans="1:3" ht="72" x14ac:dyDescent="0.35">
      <c r="A707" s="267" t="s">
        <v>5385</v>
      </c>
      <c r="B707" s="284" t="s">
        <v>3205</v>
      </c>
      <c r="C707" s="286">
        <v>60</v>
      </c>
    </row>
    <row r="708" spans="1:3" ht="18" x14ac:dyDescent="0.35">
      <c r="A708" s="267" t="s">
        <v>5386</v>
      </c>
      <c r="B708" s="284" t="s">
        <v>3211</v>
      </c>
      <c r="C708" s="286">
        <v>60</v>
      </c>
    </row>
    <row r="709" spans="1:3" ht="90" x14ac:dyDescent="0.35">
      <c r="A709" s="267" t="s">
        <v>5387</v>
      </c>
      <c r="B709" s="284" t="s">
        <v>3215</v>
      </c>
      <c r="C709" s="286">
        <v>150</v>
      </c>
    </row>
    <row r="710" spans="1:3" ht="90" x14ac:dyDescent="0.35">
      <c r="A710" s="267" t="s">
        <v>5388</v>
      </c>
      <c r="B710" s="284" t="s">
        <v>3217</v>
      </c>
      <c r="C710" s="286">
        <v>150</v>
      </c>
    </row>
    <row r="711" spans="1:3" ht="90" x14ac:dyDescent="0.35">
      <c r="A711" s="267" t="s">
        <v>5389</v>
      </c>
      <c r="B711" s="284" t="s">
        <v>3219</v>
      </c>
      <c r="C711" s="286">
        <v>150</v>
      </c>
    </row>
    <row r="712" spans="1:3" ht="90" x14ac:dyDescent="0.35">
      <c r="A712" s="267" t="s">
        <v>5390</v>
      </c>
      <c r="B712" s="284" t="s">
        <v>3221</v>
      </c>
      <c r="C712" s="286">
        <v>150</v>
      </c>
    </row>
    <row r="713" spans="1:3" ht="90" x14ac:dyDescent="0.35">
      <c r="A713" s="267" t="s">
        <v>5391</v>
      </c>
      <c r="B713" s="284" t="s">
        <v>3267</v>
      </c>
      <c r="C713" s="286">
        <v>75</v>
      </c>
    </row>
    <row r="714" spans="1:3" ht="90" x14ac:dyDescent="0.35">
      <c r="A714" s="267" t="s">
        <v>5392</v>
      </c>
      <c r="B714" s="284" t="s">
        <v>3269</v>
      </c>
      <c r="C714" s="286">
        <v>45</v>
      </c>
    </row>
    <row r="715" spans="1:3" ht="90" x14ac:dyDescent="0.35">
      <c r="A715" s="267" t="s">
        <v>5393</v>
      </c>
      <c r="B715" s="284" t="s">
        <v>3271</v>
      </c>
      <c r="C715" s="286">
        <v>60</v>
      </c>
    </row>
    <row r="716" spans="1:3" ht="72" x14ac:dyDescent="0.35">
      <c r="A716" s="267" t="s">
        <v>5394</v>
      </c>
      <c r="B716" s="284" t="s">
        <v>3273</v>
      </c>
      <c r="C716" s="286">
        <v>60</v>
      </c>
    </row>
    <row r="717" spans="1:3" ht="54" x14ac:dyDescent="0.35">
      <c r="A717" s="267" t="s">
        <v>5395</v>
      </c>
      <c r="B717" s="284" t="s">
        <v>3275</v>
      </c>
      <c r="C717" s="286">
        <v>90</v>
      </c>
    </row>
    <row r="718" spans="1:3" ht="36" x14ac:dyDescent="0.35">
      <c r="A718" s="267" t="s">
        <v>5396</v>
      </c>
      <c r="B718" s="284" t="s">
        <v>3227</v>
      </c>
      <c r="C718" s="286">
        <v>60</v>
      </c>
    </row>
    <row r="719" spans="1:3" ht="90" x14ac:dyDescent="0.35">
      <c r="A719" s="267" t="s">
        <v>5397</v>
      </c>
      <c r="B719" s="284" t="s">
        <v>3278</v>
      </c>
      <c r="C719" s="286">
        <v>60</v>
      </c>
    </row>
    <row r="720" spans="1:3" ht="90" x14ac:dyDescent="0.35">
      <c r="A720" s="267" t="s">
        <v>5398</v>
      </c>
      <c r="B720" s="284" t="s">
        <v>3280</v>
      </c>
      <c r="C720" s="286">
        <v>90</v>
      </c>
    </row>
    <row r="721" spans="1:3" ht="72" x14ac:dyDescent="0.35">
      <c r="A721" s="267" t="s">
        <v>5399</v>
      </c>
      <c r="B721" s="284" t="s">
        <v>3282</v>
      </c>
      <c r="C721" s="286">
        <v>60</v>
      </c>
    </row>
    <row r="722" spans="1:3" ht="54" x14ac:dyDescent="0.35">
      <c r="A722" s="267" t="s">
        <v>5400</v>
      </c>
      <c r="B722" s="284" t="s">
        <v>3225</v>
      </c>
      <c r="C722" s="286">
        <v>90</v>
      </c>
    </row>
    <row r="723" spans="1:3" ht="54" x14ac:dyDescent="0.35">
      <c r="A723" s="267" t="s">
        <v>5401</v>
      </c>
      <c r="B723" s="284" t="s">
        <v>3223</v>
      </c>
      <c r="C723" s="286">
        <v>60</v>
      </c>
    </row>
    <row r="724" spans="1:3" ht="54" x14ac:dyDescent="0.35">
      <c r="A724" s="267" t="s">
        <v>5402</v>
      </c>
      <c r="B724" s="284" t="s">
        <v>817</v>
      </c>
      <c r="C724" s="286">
        <v>270</v>
      </c>
    </row>
    <row r="725" spans="1:3" ht="36" x14ac:dyDescent="0.35">
      <c r="A725" s="267" t="s">
        <v>5403</v>
      </c>
      <c r="B725" s="285" t="s">
        <v>2411</v>
      </c>
      <c r="C725" s="270">
        <v>75</v>
      </c>
    </row>
    <row r="726" spans="1:3" ht="36" x14ac:dyDescent="0.35">
      <c r="A726" s="267" t="s">
        <v>5404</v>
      </c>
      <c r="B726" s="285" t="s">
        <v>2413</v>
      </c>
      <c r="C726" s="269">
        <v>30</v>
      </c>
    </row>
    <row r="727" spans="1:3" ht="72" x14ac:dyDescent="0.35">
      <c r="A727" s="267" t="s">
        <v>5405</v>
      </c>
      <c r="B727" s="285" t="s">
        <v>2415</v>
      </c>
      <c r="C727" s="269">
        <v>60</v>
      </c>
    </row>
    <row r="728" spans="1:3" ht="108" x14ac:dyDescent="0.35">
      <c r="A728" s="267" t="s">
        <v>5406</v>
      </c>
      <c r="B728" s="285" t="s">
        <v>5699</v>
      </c>
      <c r="C728" s="269">
        <v>75</v>
      </c>
    </row>
    <row r="729" spans="1:3" ht="18" x14ac:dyDescent="0.35">
      <c r="A729" s="267" t="s">
        <v>5407</v>
      </c>
      <c r="B729" s="285" t="s">
        <v>836</v>
      </c>
      <c r="C729" s="269">
        <v>75</v>
      </c>
    </row>
    <row r="730" spans="1:3" ht="72" x14ac:dyDescent="0.35">
      <c r="A730" s="267" t="s">
        <v>5408</v>
      </c>
      <c r="B730" s="285" t="s">
        <v>2585</v>
      </c>
      <c r="C730" s="269">
        <v>120</v>
      </c>
    </row>
    <row r="731" spans="1:3" ht="54" x14ac:dyDescent="0.35">
      <c r="A731" s="267" t="s">
        <v>5409</v>
      </c>
      <c r="B731" s="284" t="s">
        <v>3386</v>
      </c>
      <c r="C731" s="286">
        <v>30</v>
      </c>
    </row>
    <row r="732" spans="1:3" ht="126" x14ac:dyDescent="0.35">
      <c r="A732" s="267" t="s">
        <v>5410</v>
      </c>
      <c r="B732" s="284" t="s">
        <v>3388</v>
      </c>
      <c r="C732" s="286">
        <v>30</v>
      </c>
    </row>
    <row r="733" spans="1:3" ht="108" x14ac:dyDescent="0.35">
      <c r="A733" s="267" t="s">
        <v>5411</v>
      </c>
      <c r="B733" s="284" t="s">
        <v>3434</v>
      </c>
      <c r="C733" s="286">
        <v>45</v>
      </c>
    </row>
    <row r="734" spans="1:3" ht="54" x14ac:dyDescent="0.35">
      <c r="A734" s="267" t="s">
        <v>5412</v>
      </c>
      <c r="B734" s="284" t="s">
        <v>3201</v>
      </c>
      <c r="C734" s="286">
        <v>45</v>
      </c>
    </row>
    <row r="735" spans="1:3" ht="72" x14ac:dyDescent="0.35">
      <c r="A735" s="267" t="s">
        <v>5413</v>
      </c>
      <c r="B735" s="284" t="s">
        <v>3437</v>
      </c>
      <c r="C735" s="286">
        <v>45</v>
      </c>
    </row>
    <row r="736" spans="1:3" ht="72" x14ac:dyDescent="0.35">
      <c r="A736" s="267" t="s">
        <v>5414</v>
      </c>
      <c r="B736" s="284" t="s">
        <v>2428</v>
      </c>
      <c r="C736" s="286">
        <v>30</v>
      </c>
    </row>
    <row r="737" spans="1:3" ht="72" x14ac:dyDescent="0.35">
      <c r="A737" s="267" t="s">
        <v>5415</v>
      </c>
      <c r="B737" s="298" t="s">
        <v>3440</v>
      </c>
      <c r="C737" s="299">
        <v>180</v>
      </c>
    </row>
    <row r="738" spans="1:3" ht="108" x14ac:dyDescent="0.35">
      <c r="A738" s="267" t="s">
        <v>5416</v>
      </c>
      <c r="B738" s="298" t="s">
        <v>3442</v>
      </c>
      <c r="C738" s="299">
        <v>60</v>
      </c>
    </row>
    <row r="739" spans="1:3" ht="90" x14ac:dyDescent="0.35">
      <c r="A739" s="267" t="s">
        <v>5417</v>
      </c>
      <c r="B739" s="298" t="s">
        <v>3397</v>
      </c>
      <c r="C739" s="299">
        <v>180</v>
      </c>
    </row>
    <row r="740" spans="1:3" ht="90" x14ac:dyDescent="0.35">
      <c r="A740" s="267" t="s">
        <v>5418</v>
      </c>
      <c r="B740" s="298" t="s">
        <v>3399</v>
      </c>
      <c r="C740" s="299">
        <v>45</v>
      </c>
    </row>
    <row r="741" spans="1:3" ht="72" x14ac:dyDescent="0.35">
      <c r="A741" s="267" t="s">
        <v>5419</v>
      </c>
      <c r="B741" s="284" t="s">
        <v>3446</v>
      </c>
      <c r="C741" s="286">
        <v>150</v>
      </c>
    </row>
    <row r="742" spans="1:3" ht="72" x14ac:dyDescent="0.35">
      <c r="A742" s="267" t="s">
        <v>5420</v>
      </c>
      <c r="B742" s="284" t="s">
        <v>3448</v>
      </c>
      <c r="C742" s="286">
        <v>120</v>
      </c>
    </row>
    <row r="743" spans="1:3" ht="108" x14ac:dyDescent="0.35">
      <c r="A743" s="267" t="s">
        <v>5421</v>
      </c>
      <c r="B743" s="298" t="s">
        <v>3402</v>
      </c>
      <c r="C743" s="299">
        <v>30</v>
      </c>
    </row>
    <row r="744" spans="1:3" ht="72" x14ac:dyDescent="0.35">
      <c r="A744" s="267" t="s">
        <v>5422</v>
      </c>
      <c r="B744" s="298" t="s">
        <v>3451</v>
      </c>
      <c r="C744" s="299">
        <v>180</v>
      </c>
    </row>
    <row r="745" spans="1:3" ht="180" x14ac:dyDescent="0.35">
      <c r="A745" s="267" t="s">
        <v>5423</v>
      </c>
      <c r="B745" s="298" t="s">
        <v>3406</v>
      </c>
      <c r="C745" s="299">
        <v>30</v>
      </c>
    </row>
    <row r="746" spans="1:3" ht="108" x14ac:dyDescent="0.35">
      <c r="A746" s="267" t="s">
        <v>5424</v>
      </c>
      <c r="B746" s="298" t="s">
        <v>3408</v>
      </c>
      <c r="C746" s="299">
        <v>30</v>
      </c>
    </row>
    <row r="747" spans="1:3" ht="126" x14ac:dyDescent="0.35">
      <c r="A747" s="267" t="s">
        <v>5425</v>
      </c>
      <c r="B747" s="298" t="s">
        <v>3410</v>
      </c>
      <c r="C747" s="299">
        <v>60</v>
      </c>
    </row>
    <row r="748" spans="1:3" ht="126" x14ac:dyDescent="0.35">
      <c r="A748" s="267" t="s">
        <v>5426</v>
      </c>
      <c r="B748" s="298" t="s">
        <v>3456</v>
      </c>
      <c r="C748" s="299">
        <v>60</v>
      </c>
    </row>
    <row r="749" spans="1:3" ht="72" x14ac:dyDescent="0.35">
      <c r="A749" s="267" t="s">
        <v>5427</v>
      </c>
      <c r="B749" s="298" t="s">
        <v>3458</v>
      </c>
      <c r="C749" s="299">
        <v>180</v>
      </c>
    </row>
    <row r="750" spans="1:3" ht="72" x14ac:dyDescent="0.35">
      <c r="A750" s="267" t="s">
        <v>5428</v>
      </c>
      <c r="B750" s="298" t="s">
        <v>2560</v>
      </c>
      <c r="C750" s="299">
        <v>60</v>
      </c>
    </row>
    <row r="751" spans="1:3" ht="180" x14ac:dyDescent="0.35">
      <c r="A751" s="267" t="s">
        <v>5429</v>
      </c>
      <c r="B751" s="298" t="s">
        <v>3415</v>
      </c>
      <c r="C751" s="299">
        <v>45</v>
      </c>
    </row>
    <row r="752" spans="1:3" ht="108" x14ac:dyDescent="0.35">
      <c r="A752" s="267" t="s">
        <v>5430</v>
      </c>
      <c r="B752" s="298" t="s">
        <v>3417</v>
      </c>
      <c r="C752" s="299">
        <v>45</v>
      </c>
    </row>
    <row r="753" spans="1:3" ht="162" x14ac:dyDescent="0.35">
      <c r="A753" s="267" t="s">
        <v>5431</v>
      </c>
      <c r="B753" s="284" t="s">
        <v>3463</v>
      </c>
      <c r="C753" s="286">
        <v>60</v>
      </c>
    </row>
    <row r="754" spans="1:3" ht="108" x14ac:dyDescent="0.35">
      <c r="A754" s="267" t="s">
        <v>5432</v>
      </c>
      <c r="B754" s="284" t="s">
        <v>3421</v>
      </c>
      <c r="C754" s="286">
        <v>45</v>
      </c>
    </row>
    <row r="755" spans="1:3" ht="54" x14ac:dyDescent="0.35">
      <c r="A755" s="267" t="s">
        <v>5433</v>
      </c>
      <c r="B755" s="284" t="s">
        <v>3423</v>
      </c>
      <c r="C755" s="286">
        <v>90</v>
      </c>
    </row>
    <row r="756" spans="1:3" ht="54" x14ac:dyDescent="0.35">
      <c r="A756" s="267" t="s">
        <v>5434</v>
      </c>
      <c r="B756" s="284" t="s">
        <v>817</v>
      </c>
      <c r="C756" s="286">
        <v>270</v>
      </c>
    </row>
    <row r="757" spans="1:3" ht="36" x14ac:dyDescent="0.35">
      <c r="A757" s="267" t="s">
        <v>5435</v>
      </c>
      <c r="B757" s="285" t="s">
        <v>2411</v>
      </c>
      <c r="C757" s="270">
        <v>75</v>
      </c>
    </row>
    <row r="758" spans="1:3" ht="36" x14ac:dyDescent="0.35">
      <c r="A758" s="267" t="s">
        <v>5436</v>
      </c>
      <c r="B758" s="285" t="s">
        <v>2413</v>
      </c>
      <c r="C758" s="269">
        <v>30</v>
      </c>
    </row>
    <row r="759" spans="1:3" ht="72" x14ac:dyDescent="0.35">
      <c r="A759" s="267" t="s">
        <v>5437</v>
      </c>
      <c r="B759" s="285" t="s">
        <v>2415</v>
      </c>
      <c r="C759" s="269">
        <v>60</v>
      </c>
    </row>
    <row r="760" spans="1:3" ht="108" x14ac:dyDescent="0.35">
      <c r="A760" s="267" t="s">
        <v>5438</v>
      </c>
      <c r="B760" s="285" t="s">
        <v>5699</v>
      </c>
      <c r="C760" s="269">
        <v>75</v>
      </c>
    </row>
    <row r="761" spans="1:3" ht="18" x14ac:dyDescent="0.35">
      <c r="A761" s="267" t="s">
        <v>5439</v>
      </c>
      <c r="B761" s="285" t="s">
        <v>836</v>
      </c>
      <c r="C761" s="269">
        <v>75</v>
      </c>
    </row>
    <row r="762" spans="1:3" ht="72" x14ac:dyDescent="0.35">
      <c r="A762" s="267" t="s">
        <v>5440</v>
      </c>
      <c r="B762" s="285" t="s">
        <v>2585</v>
      </c>
      <c r="C762" s="269">
        <v>120</v>
      </c>
    </row>
    <row r="763" spans="1:3" ht="18" x14ac:dyDescent="0.35">
      <c r="A763" s="267" t="s">
        <v>5441</v>
      </c>
      <c r="B763" s="282" t="s">
        <v>2428</v>
      </c>
      <c r="C763" s="283">
        <v>30</v>
      </c>
    </row>
    <row r="764" spans="1:3" ht="18" x14ac:dyDescent="0.35">
      <c r="A764" s="267" t="s">
        <v>5442</v>
      </c>
      <c r="B764" s="282" t="s">
        <v>3236</v>
      </c>
      <c r="C764" s="283">
        <v>60</v>
      </c>
    </row>
    <row r="765" spans="1:3" ht="18" x14ac:dyDescent="0.35">
      <c r="A765" s="267" t="s">
        <v>5443</v>
      </c>
      <c r="B765" s="282" t="s">
        <v>3478</v>
      </c>
      <c r="C765" s="283">
        <v>90</v>
      </c>
    </row>
    <row r="766" spans="1:3" ht="18" x14ac:dyDescent="0.35">
      <c r="A766" s="267" t="s">
        <v>5444</v>
      </c>
      <c r="B766" s="282" t="s">
        <v>3365</v>
      </c>
      <c r="C766" s="283">
        <v>90</v>
      </c>
    </row>
    <row r="767" spans="1:3" ht="18" x14ac:dyDescent="0.35">
      <c r="A767" s="267" t="s">
        <v>5445</v>
      </c>
      <c r="B767" s="282" t="s">
        <v>3480</v>
      </c>
      <c r="C767" s="283">
        <v>30</v>
      </c>
    </row>
    <row r="768" spans="1:3" ht="18" x14ac:dyDescent="0.35">
      <c r="A768" s="267" t="s">
        <v>5446</v>
      </c>
      <c r="B768" s="282" t="s">
        <v>3482</v>
      </c>
      <c r="C768" s="283">
        <v>60</v>
      </c>
    </row>
    <row r="769" spans="1:3" ht="18" x14ac:dyDescent="0.35">
      <c r="A769" s="267" t="s">
        <v>5447</v>
      </c>
      <c r="B769" s="282" t="s">
        <v>3484</v>
      </c>
      <c r="C769" s="283">
        <v>120</v>
      </c>
    </row>
    <row r="770" spans="1:3" ht="18" x14ac:dyDescent="0.35">
      <c r="A770" s="267" t="s">
        <v>5448</v>
      </c>
      <c r="B770" s="282" t="s">
        <v>3486</v>
      </c>
      <c r="C770" s="283">
        <v>90</v>
      </c>
    </row>
    <row r="771" spans="1:3" ht="18" x14ac:dyDescent="0.35">
      <c r="A771" s="267" t="s">
        <v>5449</v>
      </c>
      <c r="B771" s="282" t="s">
        <v>3488</v>
      </c>
      <c r="C771" s="283">
        <v>90</v>
      </c>
    </row>
    <row r="772" spans="1:3" ht="18" x14ac:dyDescent="0.35">
      <c r="A772" s="267" t="s">
        <v>5450</v>
      </c>
      <c r="B772" s="282" t="s">
        <v>3490</v>
      </c>
      <c r="C772" s="283">
        <v>60</v>
      </c>
    </row>
    <row r="773" spans="1:3" ht="18" x14ac:dyDescent="0.35">
      <c r="A773" s="267" t="s">
        <v>5451</v>
      </c>
      <c r="B773" s="282" t="s">
        <v>3492</v>
      </c>
      <c r="C773" s="283">
        <v>90</v>
      </c>
    </row>
    <row r="774" spans="1:3" ht="18" x14ac:dyDescent="0.35">
      <c r="A774" s="267" t="s">
        <v>5452</v>
      </c>
      <c r="B774" s="282" t="s">
        <v>3519</v>
      </c>
      <c r="C774" s="283">
        <v>90</v>
      </c>
    </row>
    <row r="775" spans="1:3" ht="18" x14ac:dyDescent="0.35">
      <c r="A775" s="267" t="s">
        <v>5453</v>
      </c>
      <c r="B775" s="282" t="s">
        <v>3496</v>
      </c>
      <c r="C775" s="283">
        <v>60</v>
      </c>
    </row>
    <row r="776" spans="1:3" ht="18" x14ac:dyDescent="0.35">
      <c r="A776" s="267" t="s">
        <v>5454</v>
      </c>
      <c r="B776" s="282" t="s">
        <v>3498</v>
      </c>
      <c r="C776" s="283">
        <v>90</v>
      </c>
    </row>
    <row r="777" spans="1:3" ht="18" x14ac:dyDescent="0.35">
      <c r="A777" s="267" t="s">
        <v>5455</v>
      </c>
      <c r="B777" s="282" t="s">
        <v>3523</v>
      </c>
      <c r="C777" s="283">
        <v>180</v>
      </c>
    </row>
    <row r="778" spans="1:3" ht="18" x14ac:dyDescent="0.35">
      <c r="A778" s="267" t="s">
        <v>5456</v>
      </c>
      <c r="B778" s="282" t="s">
        <v>3525</v>
      </c>
      <c r="C778" s="283">
        <v>90</v>
      </c>
    </row>
    <row r="779" spans="1:3" ht="18" x14ac:dyDescent="0.35">
      <c r="A779" s="267" t="s">
        <v>5457</v>
      </c>
      <c r="B779" s="282" t="s">
        <v>3527</v>
      </c>
      <c r="C779" s="283">
        <v>90</v>
      </c>
    </row>
    <row r="780" spans="1:3" ht="18" x14ac:dyDescent="0.35">
      <c r="A780" s="267" t="s">
        <v>5458</v>
      </c>
      <c r="B780" s="282" t="s">
        <v>3529</v>
      </c>
      <c r="C780" s="283">
        <v>90</v>
      </c>
    </row>
    <row r="781" spans="1:3" ht="18" x14ac:dyDescent="0.35">
      <c r="A781" s="267" t="s">
        <v>5459</v>
      </c>
      <c r="B781" s="282" t="s">
        <v>3531</v>
      </c>
      <c r="C781" s="283">
        <v>60</v>
      </c>
    </row>
    <row r="782" spans="1:3" ht="18" x14ac:dyDescent="0.35">
      <c r="A782" s="267" t="s">
        <v>5460</v>
      </c>
      <c r="B782" s="282" t="s">
        <v>3533</v>
      </c>
      <c r="C782" s="283">
        <v>90</v>
      </c>
    </row>
    <row r="783" spans="1:3" ht="18" x14ac:dyDescent="0.35">
      <c r="A783" s="267" t="s">
        <v>5461</v>
      </c>
      <c r="B783" s="282" t="s">
        <v>3500</v>
      </c>
      <c r="C783" s="283">
        <v>270</v>
      </c>
    </row>
    <row r="784" spans="1:3" ht="36" x14ac:dyDescent="0.35">
      <c r="A784" s="267" t="s">
        <v>5462</v>
      </c>
      <c r="B784" s="285" t="s">
        <v>2411</v>
      </c>
      <c r="C784" s="270">
        <v>75</v>
      </c>
    </row>
    <row r="785" spans="1:3" ht="36" x14ac:dyDescent="0.35">
      <c r="A785" s="267" t="s">
        <v>5463</v>
      </c>
      <c r="B785" s="285" t="s">
        <v>2413</v>
      </c>
      <c r="C785" s="269">
        <v>30</v>
      </c>
    </row>
    <row r="786" spans="1:3" ht="72" x14ac:dyDescent="0.35">
      <c r="A786" s="267" t="s">
        <v>5464</v>
      </c>
      <c r="B786" s="285" t="s">
        <v>2415</v>
      </c>
      <c r="C786" s="269">
        <v>60</v>
      </c>
    </row>
    <row r="787" spans="1:3" ht="108" x14ac:dyDescent="0.35">
      <c r="A787" s="267" t="s">
        <v>5465</v>
      </c>
      <c r="B787" s="285" t="s">
        <v>5699</v>
      </c>
      <c r="C787" s="269">
        <v>75</v>
      </c>
    </row>
    <row r="788" spans="1:3" ht="18" x14ac:dyDescent="0.35">
      <c r="A788" s="267" t="s">
        <v>5466</v>
      </c>
      <c r="B788" s="285" t="s">
        <v>836</v>
      </c>
      <c r="C788" s="269">
        <v>75</v>
      </c>
    </row>
    <row r="789" spans="1:3" ht="72" x14ac:dyDescent="0.35">
      <c r="A789" s="267" t="s">
        <v>5467</v>
      </c>
      <c r="B789" s="285" t="s">
        <v>2585</v>
      </c>
      <c r="C789" s="269">
        <v>120</v>
      </c>
    </row>
    <row r="790" spans="1:3" ht="18" x14ac:dyDescent="0.35">
      <c r="A790" s="267" t="s">
        <v>5468</v>
      </c>
      <c r="B790" s="291" t="s">
        <v>3544</v>
      </c>
      <c r="C790" s="292">
        <v>30</v>
      </c>
    </row>
    <row r="791" spans="1:3" ht="18" x14ac:dyDescent="0.35">
      <c r="A791" s="267" t="s">
        <v>5469</v>
      </c>
      <c r="B791" s="291" t="s">
        <v>3236</v>
      </c>
      <c r="C791" s="292">
        <v>60</v>
      </c>
    </row>
    <row r="792" spans="1:3" ht="18" x14ac:dyDescent="0.35">
      <c r="A792" s="267" t="s">
        <v>5470</v>
      </c>
      <c r="B792" s="291" t="s">
        <v>3393</v>
      </c>
      <c r="C792" s="292">
        <v>60</v>
      </c>
    </row>
    <row r="793" spans="1:3" ht="18" x14ac:dyDescent="0.35">
      <c r="A793" s="267" t="s">
        <v>5471</v>
      </c>
      <c r="B793" s="291" t="s">
        <v>3358</v>
      </c>
      <c r="C793" s="292">
        <v>90</v>
      </c>
    </row>
    <row r="794" spans="1:3" ht="18" x14ac:dyDescent="0.35">
      <c r="A794" s="267" t="s">
        <v>5472</v>
      </c>
      <c r="B794" s="291" t="s">
        <v>3549</v>
      </c>
      <c r="C794" s="292">
        <v>30</v>
      </c>
    </row>
    <row r="795" spans="1:3" ht="18" x14ac:dyDescent="0.35">
      <c r="A795" s="267" t="s">
        <v>5473</v>
      </c>
      <c r="B795" s="291" t="s">
        <v>2466</v>
      </c>
      <c r="C795" s="292">
        <v>90</v>
      </c>
    </row>
    <row r="796" spans="1:3" ht="18" x14ac:dyDescent="0.35">
      <c r="A796" s="267" t="s">
        <v>5474</v>
      </c>
      <c r="B796" s="291" t="s">
        <v>3552</v>
      </c>
      <c r="C796" s="292">
        <v>60</v>
      </c>
    </row>
    <row r="797" spans="1:3" ht="18" x14ac:dyDescent="0.35">
      <c r="A797" s="267" t="s">
        <v>5475</v>
      </c>
      <c r="B797" s="291" t="s">
        <v>3554</v>
      </c>
      <c r="C797" s="292">
        <v>60</v>
      </c>
    </row>
    <row r="798" spans="1:3" ht="18" x14ac:dyDescent="0.35">
      <c r="A798" s="267" t="s">
        <v>5476</v>
      </c>
      <c r="B798" s="291" t="s">
        <v>3361</v>
      </c>
      <c r="C798" s="292">
        <v>120</v>
      </c>
    </row>
    <row r="799" spans="1:3" ht="18" x14ac:dyDescent="0.35">
      <c r="A799" s="267" t="s">
        <v>5477</v>
      </c>
      <c r="B799" s="291" t="s">
        <v>3557</v>
      </c>
      <c r="C799" s="292">
        <v>60</v>
      </c>
    </row>
    <row r="800" spans="1:3" ht="18" x14ac:dyDescent="0.35">
      <c r="A800" s="267" t="s">
        <v>5478</v>
      </c>
      <c r="B800" s="291" t="s">
        <v>3365</v>
      </c>
      <c r="C800" s="292">
        <v>90</v>
      </c>
    </row>
    <row r="801" spans="1:3" ht="18" x14ac:dyDescent="0.35">
      <c r="A801" s="267" t="s">
        <v>5479</v>
      </c>
      <c r="B801" s="291" t="s">
        <v>3560</v>
      </c>
      <c r="C801" s="292">
        <v>90</v>
      </c>
    </row>
    <row r="802" spans="1:3" ht="18" x14ac:dyDescent="0.35">
      <c r="A802" s="267" t="s">
        <v>5480</v>
      </c>
      <c r="B802" s="291" t="s">
        <v>3562</v>
      </c>
      <c r="C802" s="292">
        <v>60</v>
      </c>
    </row>
    <row r="803" spans="1:3" ht="18" x14ac:dyDescent="0.35">
      <c r="A803" s="267" t="s">
        <v>5481</v>
      </c>
      <c r="B803" s="291" t="s">
        <v>3564</v>
      </c>
      <c r="C803" s="292">
        <v>60</v>
      </c>
    </row>
    <row r="804" spans="1:3" ht="18" x14ac:dyDescent="0.35">
      <c r="A804" s="267" t="s">
        <v>5482</v>
      </c>
      <c r="B804" s="291" t="s">
        <v>3566</v>
      </c>
      <c r="C804" s="292">
        <v>60</v>
      </c>
    </row>
    <row r="805" spans="1:3" ht="18" x14ac:dyDescent="0.35">
      <c r="A805" s="267" t="s">
        <v>5483</v>
      </c>
      <c r="B805" s="291" t="s">
        <v>3568</v>
      </c>
      <c r="C805" s="292">
        <v>180</v>
      </c>
    </row>
    <row r="806" spans="1:3" ht="18" x14ac:dyDescent="0.35">
      <c r="A806" s="267" t="s">
        <v>5484</v>
      </c>
      <c r="B806" s="291" t="s">
        <v>3570</v>
      </c>
      <c r="C806" s="292">
        <v>90</v>
      </c>
    </row>
    <row r="807" spans="1:3" ht="18" x14ac:dyDescent="0.35">
      <c r="A807" s="267" t="s">
        <v>5485</v>
      </c>
      <c r="B807" s="291" t="s">
        <v>3572</v>
      </c>
      <c r="C807" s="292">
        <v>90</v>
      </c>
    </row>
    <row r="808" spans="1:3" ht="18" x14ac:dyDescent="0.35">
      <c r="A808" s="267" t="s">
        <v>5486</v>
      </c>
      <c r="B808" s="291" t="s">
        <v>3574</v>
      </c>
      <c r="C808" s="292">
        <v>60</v>
      </c>
    </row>
    <row r="809" spans="1:3" ht="18" x14ac:dyDescent="0.35">
      <c r="A809" s="267" t="s">
        <v>5487</v>
      </c>
      <c r="B809" s="291" t="s">
        <v>3375</v>
      </c>
      <c r="C809" s="292">
        <v>90</v>
      </c>
    </row>
    <row r="810" spans="1:3" ht="18" x14ac:dyDescent="0.35">
      <c r="A810" s="267" t="s">
        <v>5488</v>
      </c>
      <c r="B810" s="291" t="s">
        <v>3577</v>
      </c>
      <c r="C810" s="292">
        <v>60</v>
      </c>
    </row>
    <row r="811" spans="1:3" ht="18" x14ac:dyDescent="0.35">
      <c r="A811" s="267" t="s">
        <v>5489</v>
      </c>
      <c r="B811" s="291" t="s">
        <v>817</v>
      </c>
      <c r="C811" s="292">
        <v>270</v>
      </c>
    </row>
    <row r="812" spans="1:3" ht="36" x14ac:dyDescent="0.35">
      <c r="A812" s="267" t="s">
        <v>5490</v>
      </c>
      <c r="B812" s="285" t="s">
        <v>2411</v>
      </c>
      <c r="C812" s="270">
        <v>75</v>
      </c>
    </row>
    <row r="813" spans="1:3" ht="36" x14ac:dyDescent="0.35">
      <c r="A813" s="267" t="s">
        <v>5491</v>
      </c>
      <c r="B813" s="285" t="s">
        <v>2413</v>
      </c>
      <c r="C813" s="269">
        <v>30</v>
      </c>
    </row>
    <row r="814" spans="1:3" ht="72" x14ac:dyDescent="0.35">
      <c r="A814" s="267" t="s">
        <v>5492</v>
      </c>
      <c r="B814" s="285" t="s">
        <v>2415</v>
      </c>
      <c r="C814" s="269">
        <v>60</v>
      </c>
    </row>
    <row r="815" spans="1:3" ht="108" x14ac:dyDescent="0.35">
      <c r="A815" s="267" t="s">
        <v>5493</v>
      </c>
      <c r="B815" s="285" t="s">
        <v>5699</v>
      </c>
      <c r="C815" s="269">
        <v>75</v>
      </c>
    </row>
    <row r="816" spans="1:3" ht="18" x14ac:dyDescent="0.35">
      <c r="A816" s="267" t="s">
        <v>5494</v>
      </c>
      <c r="B816" s="285" t="s">
        <v>836</v>
      </c>
      <c r="C816" s="269">
        <v>75</v>
      </c>
    </row>
    <row r="817" spans="1:3" ht="72" x14ac:dyDescent="0.35">
      <c r="A817" s="267" t="s">
        <v>5495</v>
      </c>
      <c r="B817" s="285" t="s">
        <v>2585</v>
      </c>
      <c r="C817" s="269">
        <v>120</v>
      </c>
    </row>
    <row r="818" spans="1:3" ht="18" x14ac:dyDescent="0.35">
      <c r="A818" s="267" t="s">
        <v>5496</v>
      </c>
      <c r="B818" s="291" t="s">
        <v>2428</v>
      </c>
      <c r="C818" s="292">
        <v>30</v>
      </c>
    </row>
    <row r="819" spans="1:3" ht="18" x14ac:dyDescent="0.35">
      <c r="A819" s="267" t="s">
        <v>5497</v>
      </c>
      <c r="B819" s="291" t="s">
        <v>3393</v>
      </c>
      <c r="C819" s="293">
        <v>90</v>
      </c>
    </row>
    <row r="820" spans="1:3" ht="18" x14ac:dyDescent="0.35">
      <c r="A820" s="267" t="s">
        <v>5498</v>
      </c>
      <c r="B820" s="291" t="s">
        <v>3358</v>
      </c>
      <c r="C820" s="292">
        <v>90</v>
      </c>
    </row>
    <row r="821" spans="1:3" ht="18" x14ac:dyDescent="0.35">
      <c r="A821" s="267" t="s">
        <v>5499</v>
      </c>
      <c r="B821" s="291" t="s">
        <v>3552</v>
      </c>
      <c r="C821" s="293">
        <v>60</v>
      </c>
    </row>
    <row r="822" spans="1:3" ht="18" x14ac:dyDescent="0.35">
      <c r="A822" s="267" t="s">
        <v>5500</v>
      </c>
      <c r="B822" s="291" t="s">
        <v>3613</v>
      </c>
      <c r="C822" s="292">
        <v>30</v>
      </c>
    </row>
    <row r="823" spans="1:3" ht="18" x14ac:dyDescent="0.35">
      <c r="A823" s="267" t="s">
        <v>5501</v>
      </c>
      <c r="B823" s="291" t="s">
        <v>3365</v>
      </c>
      <c r="C823" s="293">
        <v>90</v>
      </c>
    </row>
    <row r="824" spans="1:3" ht="18" x14ac:dyDescent="0.35">
      <c r="A824" s="267" t="s">
        <v>5502</v>
      </c>
      <c r="B824" s="291" t="s">
        <v>3616</v>
      </c>
      <c r="C824" s="292">
        <v>60</v>
      </c>
    </row>
    <row r="825" spans="1:3" ht="18" x14ac:dyDescent="0.35">
      <c r="A825" s="267" t="s">
        <v>5503</v>
      </c>
      <c r="B825" s="291" t="s">
        <v>3618</v>
      </c>
      <c r="C825" s="292">
        <v>60</v>
      </c>
    </row>
    <row r="826" spans="1:3" ht="18" x14ac:dyDescent="0.35">
      <c r="A826" s="267" t="s">
        <v>5504</v>
      </c>
      <c r="B826" s="291" t="s">
        <v>3236</v>
      </c>
      <c r="C826" s="293">
        <v>60</v>
      </c>
    </row>
    <row r="827" spans="1:3" ht="18" x14ac:dyDescent="0.35">
      <c r="A827" s="267" t="s">
        <v>5505</v>
      </c>
      <c r="B827" s="291" t="s">
        <v>3361</v>
      </c>
      <c r="C827" s="293">
        <v>90</v>
      </c>
    </row>
    <row r="828" spans="1:3" ht="18" x14ac:dyDescent="0.35">
      <c r="A828" s="267" t="s">
        <v>5506</v>
      </c>
      <c r="B828" s="291" t="s">
        <v>3622</v>
      </c>
      <c r="C828" s="293">
        <v>90</v>
      </c>
    </row>
    <row r="829" spans="1:3" ht="18" x14ac:dyDescent="0.35">
      <c r="A829" s="267" t="s">
        <v>5507</v>
      </c>
      <c r="B829" s="291" t="s">
        <v>3624</v>
      </c>
      <c r="C829" s="292">
        <v>90</v>
      </c>
    </row>
    <row r="830" spans="1:3" ht="18" x14ac:dyDescent="0.35">
      <c r="A830" s="267" t="s">
        <v>5508</v>
      </c>
      <c r="B830" s="291" t="s">
        <v>3626</v>
      </c>
      <c r="C830" s="293">
        <v>60</v>
      </c>
    </row>
    <row r="831" spans="1:3" ht="18" x14ac:dyDescent="0.35">
      <c r="A831" s="267" t="s">
        <v>5509</v>
      </c>
      <c r="B831" s="291" t="s">
        <v>3628</v>
      </c>
      <c r="C831" s="292">
        <v>60</v>
      </c>
    </row>
    <row r="832" spans="1:3" ht="18" x14ac:dyDescent="0.35">
      <c r="A832" s="267" t="s">
        <v>5510</v>
      </c>
      <c r="B832" s="291" t="s">
        <v>3375</v>
      </c>
      <c r="C832" s="293">
        <v>90</v>
      </c>
    </row>
    <row r="833" spans="1:3" ht="18" x14ac:dyDescent="0.35">
      <c r="A833" s="267" t="s">
        <v>5511</v>
      </c>
      <c r="B833" s="291" t="s">
        <v>3631</v>
      </c>
      <c r="C833" s="293">
        <v>60</v>
      </c>
    </row>
    <row r="834" spans="1:3" ht="18" x14ac:dyDescent="0.35">
      <c r="A834" s="267" t="s">
        <v>5512</v>
      </c>
      <c r="B834" s="291" t="s">
        <v>3656</v>
      </c>
      <c r="C834" s="292">
        <v>180</v>
      </c>
    </row>
    <row r="835" spans="1:3" ht="18" x14ac:dyDescent="0.35">
      <c r="A835" s="267" t="s">
        <v>5513</v>
      </c>
      <c r="B835" s="291" t="s">
        <v>3658</v>
      </c>
      <c r="C835" s="292">
        <v>60</v>
      </c>
    </row>
    <row r="836" spans="1:3" ht="18" x14ac:dyDescent="0.35">
      <c r="A836" s="267" t="s">
        <v>5514</v>
      </c>
      <c r="B836" s="291" t="s">
        <v>3660</v>
      </c>
      <c r="C836" s="292">
        <v>30</v>
      </c>
    </row>
    <row r="837" spans="1:3" ht="18" x14ac:dyDescent="0.35">
      <c r="A837" s="267" t="s">
        <v>5515</v>
      </c>
      <c r="B837" s="291" t="s">
        <v>3662</v>
      </c>
      <c r="C837" s="292">
        <v>60</v>
      </c>
    </row>
    <row r="838" spans="1:3" ht="18" x14ac:dyDescent="0.35">
      <c r="A838" s="267" t="s">
        <v>5516</v>
      </c>
      <c r="B838" s="291" t="s">
        <v>3664</v>
      </c>
      <c r="C838" s="292">
        <v>60</v>
      </c>
    </row>
    <row r="839" spans="1:3" ht="18" x14ac:dyDescent="0.35">
      <c r="A839" s="267" t="s">
        <v>5517</v>
      </c>
      <c r="B839" s="291" t="s">
        <v>3666</v>
      </c>
      <c r="C839" s="293">
        <v>60</v>
      </c>
    </row>
    <row r="840" spans="1:3" ht="18" x14ac:dyDescent="0.35">
      <c r="A840" s="267" t="s">
        <v>5518</v>
      </c>
      <c r="B840" s="291" t="s">
        <v>3668</v>
      </c>
      <c r="C840" s="292">
        <v>60</v>
      </c>
    </row>
    <row r="841" spans="1:3" ht="18" x14ac:dyDescent="0.35">
      <c r="A841" s="267" t="s">
        <v>5519</v>
      </c>
      <c r="B841" s="291" t="s">
        <v>817</v>
      </c>
      <c r="C841" s="292">
        <v>270</v>
      </c>
    </row>
    <row r="842" spans="1:3" ht="36" x14ac:dyDescent="0.35">
      <c r="A842" s="267" t="s">
        <v>5520</v>
      </c>
      <c r="B842" s="285" t="s">
        <v>2411</v>
      </c>
      <c r="C842" s="270">
        <v>75</v>
      </c>
    </row>
    <row r="843" spans="1:3" ht="36" x14ac:dyDescent="0.35">
      <c r="A843" s="267" t="s">
        <v>5521</v>
      </c>
      <c r="B843" s="285" t="s">
        <v>2413</v>
      </c>
      <c r="C843" s="269">
        <v>30</v>
      </c>
    </row>
    <row r="844" spans="1:3" ht="72" x14ac:dyDescent="0.35">
      <c r="A844" s="267" t="s">
        <v>5522</v>
      </c>
      <c r="B844" s="285" t="s">
        <v>2415</v>
      </c>
      <c r="C844" s="269">
        <v>60</v>
      </c>
    </row>
    <row r="845" spans="1:3" ht="108" x14ac:dyDescent="0.35">
      <c r="A845" s="267" t="s">
        <v>5523</v>
      </c>
      <c r="B845" s="285" t="s">
        <v>5699</v>
      </c>
      <c r="C845" s="269">
        <v>75</v>
      </c>
    </row>
    <row r="846" spans="1:3" ht="18" x14ac:dyDescent="0.35">
      <c r="A846" s="267" t="s">
        <v>5524</v>
      </c>
      <c r="B846" s="285" t="s">
        <v>836</v>
      </c>
      <c r="C846" s="269">
        <v>75</v>
      </c>
    </row>
    <row r="847" spans="1:3" ht="72" x14ac:dyDescent="0.35">
      <c r="A847" s="267" t="s">
        <v>5525</v>
      </c>
      <c r="B847" s="285" t="s">
        <v>2585</v>
      </c>
      <c r="C847" s="269">
        <v>120</v>
      </c>
    </row>
    <row r="848" spans="1:3" ht="18" x14ac:dyDescent="0.35">
      <c r="A848" s="267" t="s">
        <v>5526</v>
      </c>
      <c r="B848" s="291" t="s">
        <v>3544</v>
      </c>
      <c r="C848" s="292">
        <v>30</v>
      </c>
    </row>
    <row r="849" spans="1:3" ht="18" x14ac:dyDescent="0.35">
      <c r="A849" s="267" t="s">
        <v>5527</v>
      </c>
      <c r="B849" s="291" t="s">
        <v>3393</v>
      </c>
      <c r="C849" s="292">
        <v>120</v>
      </c>
    </row>
    <row r="850" spans="1:3" ht="18" x14ac:dyDescent="0.35">
      <c r="A850" s="267" t="s">
        <v>5528</v>
      </c>
      <c r="B850" s="291" t="s">
        <v>3356</v>
      </c>
      <c r="C850" s="292">
        <v>60</v>
      </c>
    </row>
    <row r="851" spans="1:3" ht="18" x14ac:dyDescent="0.35">
      <c r="A851" s="267" t="s">
        <v>5529</v>
      </c>
      <c r="B851" s="291" t="s">
        <v>3358</v>
      </c>
      <c r="C851" s="292">
        <v>90</v>
      </c>
    </row>
    <row r="852" spans="1:3" ht="18" x14ac:dyDescent="0.35">
      <c r="A852" s="267" t="s">
        <v>5530</v>
      </c>
      <c r="B852" s="291" t="s">
        <v>3682</v>
      </c>
      <c r="C852" s="292">
        <v>90</v>
      </c>
    </row>
    <row r="853" spans="1:3" ht="18" x14ac:dyDescent="0.35">
      <c r="A853" s="267" t="s">
        <v>5531</v>
      </c>
      <c r="B853" s="291" t="s">
        <v>3684</v>
      </c>
      <c r="C853" s="292">
        <v>90</v>
      </c>
    </row>
    <row r="854" spans="1:3" ht="18" x14ac:dyDescent="0.35">
      <c r="A854" s="267" t="s">
        <v>5532</v>
      </c>
      <c r="B854" s="291" t="s">
        <v>3719</v>
      </c>
      <c r="C854" s="292">
        <v>90</v>
      </c>
    </row>
    <row r="855" spans="1:3" ht="18" x14ac:dyDescent="0.35">
      <c r="A855" s="267" t="s">
        <v>5533</v>
      </c>
      <c r="B855" s="291" t="s">
        <v>3721</v>
      </c>
      <c r="C855" s="292">
        <v>60</v>
      </c>
    </row>
    <row r="856" spans="1:3" ht="18" x14ac:dyDescent="0.35">
      <c r="A856" s="267" t="s">
        <v>5534</v>
      </c>
      <c r="B856" s="291" t="s">
        <v>3688</v>
      </c>
      <c r="C856" s="292">
        <v>90</v>
      </c>
    </row>
    <row r="857" spans="1:3" ht="18" x14ac:dyDescent="0.35">
      <c r="A857" s="267" t="s">
        <v>5535</v>
      </c>
      <c r="B857" s="291" t="s">
        <v>3690</v>
      </c>
      <c r="C857" s="292">
        <v>45</v>
      </c>
    </row>
    <row r="858" spans="1:3" ht="18" x14ac:dyDescent="0.35">
      <c r="A858" s="267" t="s">
        <v>5536</v>
      </c>
      <c r="B858" s="291" t="s">
        <v>3725</v>
      </c>
      <c r="C858" s="292">
        <v>60</v>
      </c>
    </row>
    <row r="859" spans="1:3" ht="18" x14ac:dyDescent="0.35">
      <c r="A859" s="267" t="s">
        <v>5537</v>
      </c>
      <c r="B859" s="291" t="s">
        <v>2640</v>
      </c>
      <c r="C859" s="292">
        <v>90</v>
      </c>
    </row>
    <row r="860" spans="1:3" ht="18" x14ac:dyDescent="0.35">
      <c r="A860" s="267" t="s">
        <v>5538</v>
      </c>
      <c r="B860" s="291" t="s">
        <v>3695</v>
      </c>
      <c r="C860" s="292">
        <v>60</v>
      </c>
    </row>
    <row r="861" spans="1:3" ht="18" x14ac:dyDescent="0.35">
      <c r="A861" s="267" t="s">
        <v>5539</v>
      </c>
      <c r="B861" s="291" t="s">
        <v>3697</v>
      </c>
      <c r="C861" s="292">
        <v>60</v>
      </c>
    </row>
    <row r="862" spans="1:3" ht="18" x14ac:dyDescent="0.35">
      <c r="A862" s="267" t="s">
        <v>5540</v>
      </c>
      <c r="B862" s="291" t="s">
        <v>3693</v>
      </c>
      <c r="C862" s="292">
        <v>120</v>
      </c>
    </row>
    <row r="863" spans="1:3" ht="18" x14ac:dyDescent="0.35">
      <c r="A863" s="267" t="s">
        <v>5541</v>
      </c>
      <c r="B863" s="291" t="s">
        <v>3731</v>
      </c>
      <c r="C863" s="292">
        <v>120</v>
      </c>
    </row>
    <row r="864" spans="1:3" ht="18" x14ac:dyDescent="0.35">
      <c r="A864" s="267" t="s">
        <v>5542</v>
      </c>
      <c r="B864" s="291" t="s">
        <v>3568</v>
      </c>
      <c r="C864" s="292">
        <v>180</v>
      </c>
    </row>
    <row r="865" spans="1:3" ht="18" x14ac:dyDescent="0.35">
      <c r="A865" s="267" t="s">
        <v>5543</v>
      </c>
      <c r="B865" s="291" t="s">
        <v>3701</v>
      </c>
      <c r="C865" s="292">
        <v>90</v>
      </c>
    </row>
    <row r="866" spans="1:3" ht="18" x14ac:dyDescent="0.35">
      <c r="A866" s="267" t="s">
        <v>5544</v>
      </c>
      <c r="B866" s="291" t="s">
        <v>3574</v>
      </c>
      <c r="C866" s="292">
        <v>120</v>
      </c>
    </row>
    <row r="867" spans="1:3" ht="18" x14ac:dyDescent="0.35">
      <c r="A867" s="267" t="s">
        <v>5545</v>
      </c>
      <c r="B867" s="291" t="s">
        <v>3736</v>
      </c>
      <c r="C867" s="292">
        <v>120</v>
      </c>
    </row>
    <row r="868" spans="1:3" ht="18" x14ac:dyDescent="0.35">
      <c r="A868" s="267" t="s">
        <v>5546</v>
      </c>
      <c r="B868" s="291" t="s">
        <v>3738</v>
      </c>
      <c r="C868" s="292">
        <v>60</v>
      </c>
    </row>
    <row r="869" spans="1:3" ht="18" x14ac:dyDescent="0.35">
      <c r="A869" s="267" t="s">
        <v>5547</v>
      </c>
      <c r="B869" s="291" t="s">
        <v>3740</v>
      </c>
      <c r="C869" s="292">
        <v>270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3"/>
  <dimension ref="A1:C869"/>
  <sheetViews>
    <sheetView topLeftCell="A716" workbookViewId="0">
      <selection activeCell="A2" sqref="A2"/>
    </sheetView>
  </sheetViews>
  <sheetFormatPr defaultRowHeight="12.5" x14ac:dyDescent="0.25"/>
  <cols>
    <col min="1" max="1" width="36.54296875" customWidth="1"/>
  </cols>
  <sheetData>
    <row r="1" spans="1:3" ht="36" x14ac:dyDescent="0.35">
      <c r="A1" s="267" t="s">
        <v>5738</v>
      </c>
      <c r="B1" s="268" t="s">
        <v>2411</v>
      </c>
      <c r="C1" s="269">
        <v>30</v>
      </c>
    </row>
    <row r="2" spans="1:3" ht="36" x14ac:dyDescent="0.35">
      <c r="A2" s="267" t="s">
        <v>5739</v>
      </c>
      <c r="B2" s="268" t="s">
        <v>2413</v>
      </c>
      <c r="C2" s="269">
        <v>15</v>
      </c>
    </row>
    <row r="3" spans="1:3" ht="72" x14ac:dyDescent="0.35">
      <c r="A3" s="267" t="s">
        <v>5740</v>
      </c>
      <c r="B3" s="268" t="s">
        <v>2415</v>
      </c>
      <c r="C3" s="269">
        <v>30</v>
      </c>
    </row>
    <row r="4" spans="1:3" ht="108" x14ac:dyDescent="0.35">
      <c r="A4" s="267" t="s">
        <v>5741</v>
      </c>
      <c r="B4" s="268" t="s">
        <v>2417</v>
      </c>
      <c r="C4" s="270">
        <v>45</v>
      </c>
    </row>
    <row r="5" spans="1:3" ht="18" x14ac:dyDescent="0.35">
      <c r="A5" s="267" t="s">
        <v>5742</v>
      </c>
      <c r="B5" s="268" t="s">
        <v>836</v>
      </c>
      <c r="C5" s="270">
        <v>45</v>
      </c>
    </row>
    <row r="6" spans="1:3" ht="72" x14ac:dyDescent="0.35">
      <c r="A6" s="267" t="s">
        <v>5743</v>
      </c>
      <c r="B6" s="268" t="s">
        <v>2420</v>
      </c>
      <c r="C6" s="270">
        <v>90</v>
      </c>
    </row>
    <row r="7" spans="1:3" ht="54" x14ac:dyDescent="0.35">
      <c r="A7" s="267" t="s">
        <v>5744</v>
      </c>
      <c r="B7" s="268" t="s">
        <v>2422</v>
      </c>
      <c r="C7" s="269">
        <v>30</v>
      </c>
    </row>
    <row r="8" spans="1:3" ht="36" x14ac:dyDescent="0.35">
      <c r="A8" s="267" t="s">
        <v>5745</v>
      </c>
      <c r="B8" s="268" t="s">
        <v>2424</v>
      </c>
      <c r="C8" s="269">
        <v>30</v>
      </c>
    </row>
    <row r="9" spans="1:3" ht="18" x14ac:dyDescent="0.35">
      <c r="A9" s="267" t="s">
        <v>5746</v>
      </c>
      <c r="B9" s="268" t="s">
        <v>5553</v>
      </c>
      <c r="C9" s="269">
        <v>15</v>
      </c>
    </row>
    <row r="10" spans="1:3" ht="72" x14ac:dyDescent="0.35">
      <c r="A10" s="267" t="s">
        <v>5747</v>
      </c>
      <c r="B10" s="268" t="s">
        <v>2428</v>
      </c>
      <c r="C10" s="269">
        <v>15</v>
      </c>
    </row>
    <row r="11" spans="1:3" ht="144" x14ac:dyDescent="0.35">
      <c r="A11" s="267" t="s">
        <v>5748</v>
      </c>
      <c r="B11" s="268" t="s">
        <v>2430</v>
      </c>
      <c r="C11" s="269">
        <v>15</v>
      </c>
    </row>
    <row r="12" spans="1:3" ht="180" x14ac:dyDescent="0.35">
      <c r="A12" s="267" t="s">
        <v>5749</v>
      </c>
      <c r="B12" s="268" t="s">
        <v>2432</v>
      </c>
      <c r="C12" s="269">
        <v>60</v>
      </c>
    </row>
    <row r="13" spans="1:3" ht="234" x14ac:dyDescent="0.35">
      <c r="A13" s="267" t="s">
        <v>5750</v>
      </c>
      <c r="B13" s="268" t="s">
        <v>2434</v>
      </c>
      <c r="C13" s="269">
        <v>60</v>
      </c>
    </row>
    <row r="14" spans="1:3" ht="72" x14ac:dyDescent="0.35">
      <c r="A14" s="267" t="s">
        <v>5751</v>
      </c>
      <c r="B14" s="268" t="s">
        <v>2436</v>
      </c>
      <c r="C14" s="269">
        <v>30</v>
      </c>
    </row>
    <row r="15" spans="1:3" ht="72" x14ac:dyDescent="0.35">
      <c r="A15" s="267" t="s">
        <v>5752</v>
      </c>
      <c r="B15" s="268" t="s">
        <v>2438</v>
      </c>
      <c r="C15" s="269">
        <v>240</v>
      </c>
    </row>
    <row r="16" spans="1:3" ht="54" x14ac:dyDescent="0.35">
      <c r="A16" s="267" t="s">
        <v>5753</v>
      </c>
      <c r="B16" s="268" t="s">
        <v>2440</v>
      </c>
      <c r="C16" s="269">
        <v>150</v>
      </c>
    </row>
    <row r="17" spans="1:3" ht="126" x14ac:dyDescent="0.35">
      <c r="A17" s="267" t="s">
        <v>5754</v>
      </c>
      <c r="B17" s="268" t="s">
        <v>2442</v>
      </c>
      <c r="C17" s="269">
        <v>90</v>
      </c>
    </row>
    <row r="18" spans="1:3" ht="54" x14ac:dyDescent="0.35">
      <c r="A18" s="267" t="s">
        <v>5755</v>
      </c>
      <c r="B18" s="268" t="s">
        <v>817</v>
      </c>
      <c r="C18" s="269">
        <v>180</v>
      </c>
    </row>
    <row r="19" spans="1:3" ht="36" x14ac:dyDescent="0.35">
      <c r="A19" s="267" t="s">
        <v>5756</v>
      </c>
      <c r="B19" s="268" t="s">
        <v>2411</v>
      </c>
      <c r="C19" s="269">
        <v>30</v>
      </c>
    </row>
    <row r="20" spans="1:3" ht="36" x14ac:dyDescent="0.35">
      <c r="A20" s="267" t="s">
        <v>5757</v>
      </c>
      <c r="B20" s="268" t="s">
        <v>2413</v>
      </c>
      <c r="C20" s="269">
        <v>15</v>
      </c>
    </row>
    <row r="21" spans="1:3" ht="72" x14ac:dyDescent="0.35">
      <c r="A21" s="267" t="s">
        <v>5758</v>
      </c>
      <c r="B21" s="268" t="s">
        <v>2415</v>
      </c>
      <c r="C21" s="269">
        <v>30</v>
      </c>
    </row>
    <row r="22" spans="1:3" ht="108" x14ac:dyDescent="0.35">
      <c r="A22" s="267" t="s">
        <v>5759</v>
      </c>
      <c r="B22" s="268" t="s">
        <v>2417</v>
      </c>
      <c r="C22" s="270">
        <v>45</v>
      </c>
    </row>
    <row r="23" spans="1:3" ht="18" x14ac:dyDescent="0.35">
      <c r="A23" s="267" t="s">
        <v>5760</v>
      </c>
      <c r="B23" s="268" t="s">
        <v>836</v>
      </c>
      <c r="C23" s="270">
        <v>45</v>
      </c>
    </row>
    <row r="24" spans="1:3" ht="72" x14ac:dyDescent="0.35">
      <c r="A24" s="267" t="s">
        <v>5761</v>
      </c>
      <c r="B24" s="268" t="s">
        <v>2420</v>
      </c>
      <c r="C24" s="270">
        <v>90</v>
      </c>
    </row>
    <row r="25" spans="1:3" ht="52.5" x14ac:dyDescent="0.35">
      <c r="A25" s="267" t="s">
        <v>5762</v>
      </c>
      <c r="B25" s="271" t="s">
        <v>2422</v>
      </c>
      <c r="C25" s="272">
        <v>30</v>
      </c>
    </row>
    <row r="26" spans="1:3" ht="52.5" x14ac:dyDescent="0.35">
      <c r="A26" s="267" t="s">
        <v>5763</v>
      </c>
      <c r="B26" s="271" t="s">
        <v>2426</v>
      </c>
      <c r="C26" s="272">
        <v>15</v>
      </c>
    </row>
    <row r="27" spans="1:3" ht="52.5" x14ac:dyDescent="0.35">
      <c r="A27" s="267" t="s">
        <v>5764</v>
      </c>
      <c r="B27" s="271" t="s">
        <v>2589</v>
      </c>
      <c r="C27" s="272">
        <v>30</v>
      </c>
    </row>
    <row r="28" spans="1:3" ht="122.5" x14ac:dyDescent="0.35">
      <c r="A28" s="267" t="s">
        <v>5765</v>
      </c>
      <c r="B28" s="271" t="s">
        <v>2591</v>
      </c>
      <c r="C28" s="272">
        <v>30</v>
      </c>
    </row>
    <row r="29" spans="1:3" ht="35" x14ac:dyDescent="0.35">
      <c r="A29" s="267" t="s">
        <v>5766</v>
      </c>
      <c r="B29" s="271" t="s">
        <v>2424</v>
      </c>
      <c r="C29" s="272">
        <v>30</v>
      </c>
    </row>
    <row r="30" spans="1:3" ht="70" x14ac:dyDescent="0.35">
      <c r="A30" s="267" t="s">
        <v>5767</v>
      </c>
      <c r="B30" s="271" t="s">
        <v>2456</v>
      </c>
      <c r="C30" s="272">
        <v>30</v>
      </c>
    </row>
    <row r="31" spans="1:3" ht="17.5" x14ac:dyDescent="0.35">
      <c r="A31" s="267" t="s">
        <v>5768</v>
      </c>
      <c r="B31" s="273" t="s">
        <v>2595</v>
      </c>
      <c r="C31" s="274">
        <v>40</v>
      </c>
    </row>
    <row r="32" spans="1:3" ht="70" x14ac:dyDescent="0.35">
      <c r="A32" s="267" t="s">
        <v>5769</v>
      </c>
      <c r="B32" s="271" t="s">
        <v>2597</v>
      </c>
      <c r="C32" s="272">
        <v>40</v>
      </c>
    </row>
    <row r="33" spans="1:3" ht="70" x14ac:dyDescent="0.35">
      <c r="A33" s="267" t="s">
        <v>5770</v>
      </c>
      <c r="B33" s="271" t="s">
        <v>2428</v>
      </c>
      <c r="C33" s="272">
        <v>15</v>
      </c>
    </row>
    <row r="34" spans="1:3" ht="157.5" x14ac:dyDescent="0.35">
      <c r="A34" s="267" t="s">
        <v>5771</v>
      </c>
      <c r="B34" s="271" t="s">
        <v>2600</v>
      </c>
      <c r="C34" s="272">
        <v>60</v>
      </c>
    </row>
    <row r="35" spans="1:3" ht="140" x14ac:dyDescent="0.35">
      <c r="A35" s="267" t="s">
        <v>5772</v>
      </c>
      <c r="B35" s="271" t="s">
        <v>2602</v>
      </c>
      <c r="C35" s="272">
        <v>180</v>
      </c>
    </row>
    <row r="36" spans="1:3" ht="210" x14ac:dyDescent="0.35">
      <c r="A36" s="267" t="s">
        <v>5773</v>
      </c>
      <c r="B36" s="271" t="s">
        <v>2604</v>
      </c>
      <c r="C36" s="272">
        <v>60</v>
      </c>
    </row>
    <row r="37" spans="1:3" ht="157.5" x14ac:dyDescent="0.35">
      <c r="A37" s="267" t="s">
        <v>5774</v>
      </c>
      <c r="B37" s="271" t="s">
        <v>1042</v>
      </c>
      <c r="C37" s="272">
        <v>90</v>
      </c>
    </row>
    <row r="38" spans="1:3" ht="227.5" x14ac:dyDescent="0.35">
      <c r="A38" s="267" t="s">
        <v>5775</v>
      </c>
      <c r="B38" s="271" t="s">
        <v>2607</v>
      </c>
      <c r="C38" s="272">
        <v>90</v>
      </c>
    </row>
    <row r="39" spans="1:3" ht="140" x14ac:dyDescent="0.35">
      <c r="A39" s="267" t="s">
        <v>5776</v>
      </c>
      <c r="B39" s="271" t="s">
        <v>2609</v>
      </c>
      <c r="C39" s="272">
        <v>60</v>
      </c>
    </row>
    <row r="40" spans="1:3" ht="157.5" x14ac:dyDescent="0.35">
      <c r="A40" s="267" t="s">
        <v>5777</v>
      </c>
      <c r="B40" s="271" t="s">
        <v>2611</v>
      </c>
      <c r="C40" s="272">
        <v>90</v>
      </c>
    </row>
    <row r="41" spans="1:3" ht="227.5" x14ac:dyDescent="0.35">
      <c r="A41" s="267" t="s">
        <v>5778</v>
      </c>
      <c r="B41" s="271" t="s">
        <v>2613</v>
      </c>
      <c r="C41" s="272">
        <v>60</v>
      </c>
    </row>
    <row r="42" spans="1:3" ht="210" x14ac:dyDescent="0.35">
      <c r="A42" s="267" t="s">
        <v>5779</v>
      </c>
      <c r="B42" s="271" t="s">
        <v>2615</v>
      </c>
      <c r="C42" s="272">
        <v>90</v>
      </c>
    </row>
    <row r="43" spans="1:3" ht="105" x14ac:dyDescent="0.35">
      <c r="A43" s="267" t="s">
        <v>5780</v>
      </c>
      <c r="B43" s="271" t="s">
        <v>2616</v>
      </c>
      <c r="C43" s="275">
        <v>75</v>
      </c>
    </row>
    <row r="44" spans="1:3" ht="52.5" x14ac:dyDescent="0.35">
      <c r="A44" s="267" t="s">
        <v>5781</v>
      </c>
      <c r="B44" s="271" t="s">
        <v>2618</v>
      </c>
      <c r="C44" s="272">
        <v>60</v>
      </c>
    </row>
    <row r="45" spans="1:3" ht="52.5" x14ac:dyDescent="0.35">
      <c r="A45" s="267" t="s">
        <v>5782</v>
      </c>
      <c r="B45" s="276" t="s">
        <v>817</v>
      </c>
      <c r="C45" s="272">
        <v>270</v>
      </c>
    </row>
    <row r="46" spans="1:3" ht="36" x14ac:dyDescent="0.35">
      <c r="A46" s="267" t="s">
        <v>5783</v>
      </c>
      <c r="B46" s="268" t="s">
        <v>2411</v>
      </c>
      <c r="C46" s="269">
        <v>30</v>
      </c>
    </row>
    <row r="47" spans="1:3" ht="36" x14ac:dyDescent="0.35">
      <c r="A47" s="267" t="s">
        <v>5784</v>
      </c>
      <c r="B47" s="268" t="s">
        <v>2413</v>
      </c>
      <c r="C47" s="269">
        <v>15</v>
      </c>
    </row>
    <row r="48" spans="1:3" ht="72" x14ac:dyDescent="0.35">
      <c r="A48" s="267" t="s">
        <v>5785</v>
      </c>
      <c r="B48" s="268" t="s">
        <v>2415</v>
      </c>
      <c r="C48" s="269">
        <v>30</v>
      </c>
    </row>
    <row r="49" spans="1:3" ht="108" x14ac:dyDescent="0.35">
      <c r="A49" s="267" t="s">
        <v>5786</v>
      </c>
      <c r="B49" s="268" t="s">
        <v>2417</v>
      </c>
      <c r="C49" s="270">
        <v>45</v>
      </c>
    </row>
    <row r="50" spans="1:3" ht="18" x14ac:dyDescent="0.35">
      <c r="A50" s="267" t="s">
        <v>5787</v>
      </c>
      <c r="B50" s="268" t="s">
        <v>836</v>
      </c>
      <c r="C50" s="270">
        <v>45</v>
      </c>
    </row>
    <row r="51" spans="1:3" ht="72" x14ac:dyDescent="0.35">
      <c r="A51" s="267" t="s">
        <v>5788</v>
      </c>
      <c r="B51" s="268" t="s">
        <v>2420</v>
      </c>
      <c r="C51" s="270">
        <v>90</v>
      </c>
    </row>
    <row r="52" spans="1:3" ht="36.5" thickBot="1" x14ac:dyDescent="0.4">
      <c r="A52" s="267" t="s">
        <v>5789</v>
      </c>
      <c r="B52" s="277" t="s">
        <v>2424</v>
      </c>
      <c r="C52" s="278">
        <v>30</v>
      </c>
    </row>
    <row r="53" spans="1:3" ht="72.5" thickBot="1" x14ac:dyDescent="0.4">
      <c r="A53" s="267" t="s">
        <v>5790</v>
      </c>
      <c r="B53" s="277" t="s">
        <v>2683</v>
      </c>
      <c r="C53" s="278">
        <v>45</v>
      </c>
    </row>
    <row r="54" spans="1:3" ht="72.5" thickBot="1" x14ac:dyDescent="0.4">
      <c r="A54" s="267" t="s">
        <v>5791</v>
      </c>
      <c r="B54" s="277" t="s">
        <v>2685</v>
      </c>
      <c r="C54" s="278">
        <v>45</v>
      </c>
    </row>
    <row r="55" spans="1:3" ht="72.5" thickBot="1" x14ac:dyDescent="0.4">
      <c r="A55" s="267" t="s">
        <v>5792</v>
      </c>
      <c r="B55" s="277" t="s">
        <v>2687</v>
      </c>
      <c r="C55" s="278">
        <v>30</v>
      </c>
    </row>
    <row r="56" spans="1:3" ht="90.5" thickBot="1" x14ac:dyDescent="0.4">
      <c r="A56" s="267" t="s">
        <v>5793</v>
      </c>
      <c r="B56" s="277" t="s">
        <v>5702</v>
      </c>
      <c r="C56" s="278">
        <v>30</v>
      </c>
    </row>
    <row r="57" spans="1:3" ht="72.5" thickBot="1" x14ac:dyDescent="0.4">
      <c r="A57" s="267" t="s">
        <v>5794</v>
      </c>
      <c r="B57" s="277" t="s">
        <v>2428</v>
      </c>
      <c r="C57" s="278">
        <v>30</v>
      </c>
    </row>
    <row r="58" spans="1:3" ht="36.5" thickBot="1" x14ac:dyDescent="0.4">
      <c r="A58" s="267" t="s">
        <v>5795</v>
      </c>
      <c r="B58" s="277" t="s">
        <v>2511</v>
      </c>
      <c r="C58" s="278">
        <v>120</v>
      </c>
    </row>
    <row r="59" spans="1:3" ht="36.5" thickBot="1" x14ac:dyDescent="0.4">
      <c r="A59" s="267" t="s">
        <v>5796</v>
      </c>
      <c r="B59" s="277" t="s">
        <v>2478</v>
      </c>
      <c r="C59" s="278">
        <v>120</v>
      </c>
    </row>
    <row r="60" spans="1:3" ht="54.5" thickBot="1" x14ac:dyDescent="0.4">
      <c r="A60" s="267" t="s">
        <v>5797</v>
      </c>
      <c r="B60" s="277" t="s">
        <v>2693</v>
      </c>
      <c r="C60" s="278">
        <v>60</v>
      </c>
    </row>
    <row r="61" spans="1:3" ht="54.5" thickBot="1" x14ac:dyDescent="0.4">
      <c r="A61" s="267" t="s">
        <v>5798</v>
      </c>
      <c r="B61" s="277" t="s">
        <v>2695</v>
      </c>
      <c r="C61" s="278">
        <v>60</v>
      </c>
    </row>
    <row r="62" spans="1:3" ht="72.5" thickBot="1" x14ac:dyDescent="0.4">
      <c r="A62" s="267" t="s">
        <v>5799</v>
      </c>
      <c r="B62" s="277" t="s">
        <v>5703</v>
      </c>
      <c r="C62" s="278">
        <v>60</v>
      </c>
    </row>
    <row r="63" spans="1:3" ht="36.5" thickBot="1" x14ac:dyDescent="0.4">
      <c r="A63" s="267" t="s">
        <v>5800</v>
      </c>
      <c r="B63" s="277" t="s">
        <v>2698</v>
      </c>
      <c r="C63" s="278">
        <v>90</v>
      </c>
    </row>
    <row r="64" spans="1:3" ht="126.5" thickBot="1" x14ac:dyDescent="0.4">
      <c r="A64" s="267" t="s">
        <v>5801</v>
      </c>
      <c r="B64" s="277" t="s">
        <v>2700</v>
      </c>
      <c r="C64" s="278">
        <v>120</v>
      </c>
    </row>
    <row r="65" spans="1:3" ht="126.5" thickBot="1" x14ac:dyDescent="0.4">
      <c r="A65" s="267" t="s">
        <v>5802</v>
      </c>
      <c r="B65" s="277" t="s">
        <v>2702</v>
      </c>
      <c r="C65" s="278">
        <v>120</v>
      </c>
    </row>
    <row r="66" spans="1:3" ht="108.5" thickBot="1" x14ac:dyDescent="0.4">
      <c r="A66" s="267" t="s">
        <v>5803</v>
      </c>
      <c r="B66" s="277" t="s">
        <v>2704</v>
      </c>
      <c r="C66" s="278">
        <v>75</v>
      </c>
    </row>
    <row r="67" spans="1:3" ht="108.5" thickBot="1" x14ac:dyDescent="0.4">
      <c r="A67" s="267" t="s">
        <v>5804</v>
      </c>
      <c r="B67" s="277" t="s">
        <v>2706</v>
      </c>
      <c r="C67" s="278">
        <v>60</v>
      </c>
    </row>
    <row r="68" spans="1:3" ht="54.5" thickBot="1" x14ac:dyDescent="0.4">
      <c r="A68" s="267" t="s">
        <v>5805</v>
      </c>
      <c r="B68" s="277" t="s">
        <v>817</v>
      </c>
      <c r="C68" s="278">
        <v>270</v>
      </c>
    </row>
    <row r="69" spans="1:3" ht="36" x14ac:dyDescent="0.35">
      <c r="A69" s="267" t="s">
        <v>5806</v>
      </c>
      <c r="B69" s="268" t="s">
        <v>2411</v>
      </c>
      <c r="C69" s="269">
        <v>30</v>
      </c>
    </row>
    <row r="70" spans="1:3" ht="36" x14ac:dyDescent="0.35">
      <c r="A70" s="267" t="s">
        <v>5807</v>
      </c>
      <c r="B70" s="268" t="s">
        <v>2413</v>
      </c>
      <c r="C70" s="269">
        <v>15</v>
      </c>
    </row>
    <row r="71" spans="1:3" ht="72" x14ac:dyDescent="0.35">
      <c r="A71" s="267" t="s">
        <v>5808</v>
      </c>
      <c r="B71" s="268" t="s">
        <v>2415</v>
      </c>
      <c r="C71" s="269">
        <v>30</v>
      </c>
    </row>
    <row r="72" spans="1:3" ht="108" x14ac:dyDescent="0.35">
      <c r="A72" s="267" t="s">
        <v>5809</v>
      </c>
      <c r="B72" s="268" t="s">
        <v>2417</v>
      </c>
      <c r="C72" s="270">
        <v>45</v>
      </c>
    </row>
    <row r="73" spans="1:3" ht="18" x14ac:dyDescent="0.35">
      <c r="A73" s="267" t="s">
        <v>5810</v>
      </c>
      <c r="B73" s="268" t="s">
        <v>836</v>
      </c>
      <c r="C73" s="270">
        <v>45</v>
      </c>
    </row>
    <row r="74" spans="1:3" ht="72" x14ac:dyDescent="0.35">
      <c r="A74" s="267" t="s">
        <v>5811</v>
      </c>
      <c r="B74" s="268" t="s">
        <v>2420</v>
      </c>
      <c r="C74" s="270">
        <v>90</v>
      </c>
    </row>
    <row r="75" spans="1:3" ht="31" x14ac:dyDescent="0.35">
      <c r="A75" s="267" t="s">
        <v>5812</v>
      </c>
      <c r="B75" s="279" t="s">
        <v>2428</v>
      </c>
      <c r="C75" s="280">
        <v>30</v>
      </c>
    </row>
    <row r="76" spans="1:3" ht="31" x14ac:dyDescent="0.35">
      <c r="A76" s="267" t="s">
        <v>5813</v>
      </c>
      <c r="B76" s="279" t="s">
        <v>2757</v>
      </c>
      <c r="C76" s="280">
        <v>30</v>
      </c>
    </row>
    <row r="77" spans="1:3" ht="31" x14ac:dyDescent="0.35">
      <c r="A77" s="267" t="s">
        <v>5814</v>
      </c>
      <c r="B77" s="279" t="s">
        <v>848</v>
      </c>
      <c r="C77" s="280">
        <v>60</v>
      </c>
    </row>
    <row r="78" spans="1:3" ht="31" x14ac:dyDescent="0.35">
      <c r="A78" s="267" t="s">
        <v>5815</v>
      </c>
      <c r="B78" s="279" t="s">
        <v>2424</v>
      </c>
      <c r="C78" s="280">
        <v>30</v>
      </c>
    </row>
    <row r="79" spans="1:3" ht="15.5" x14ac:dyDescent="0.35">
      <c r="A79" s="267" t="s">
        <v>5816</v>
      </c>
      <c r="B79" s="279" t="s">
        <v>2460</v>
      </c>
      <c r="C79" s="280">
        <v>30</v>
      </c>
    </row>
    <row r="80" spans="1:3" ht="31" x14ac:dyDescent="0.35">
      <c r="A80" s="267" t="s">
        <v>5817</v>
      </c>
      <c r="B80" s="279" t="s">
        <v>2462</v>
      </c>
      <c r="C80" s="280">
        <v>30</v>
      </c>
    </row>
    <row r="81" spans="1:3" ht="31" x14ac:dyDescent="0.35">
      <c r="A81" s="267" t="s">
        <v>5818</v>
      </c>
      <c r="B81" s="279" t="s">
        <v>2763</v>
      </c>
      <c r="C81" s="280">
        <v>60</v>
      </c>
    </row>
    <row r="82" spans="1:3" ht="31" x14ac:dyDescent="0.35">
      <c r="A82" s="267" t="s">
        <v>5819</v>
      </c>
      <c r="B82" s="279" t="s">
        <v>2466</v>
      </c>
      <c r="C82" s="280">
        <v>90</v>
      </c>
    </row>
    <row r="83" spans="1:3" ht="46.5" x14ac:dyDescent="0.35">
      <c r="A83" s="267" t="s">
        <v>5820</v>
      </c>
      <c r="B83" s="279" t="s">
        <v>2766</v>
      </c>
      <c r="C83" s="280">
        <v>60</v>
      </c>
    </row>
    <row r="84" spans="1:3" ht="31" x14ac:dyDescent="0.35">
      <c r="A84" s="267" t="s">
        <v>5821</v>
      </c>
      <c r="B84" s="279" t="s">
        <v>507</v>
      </c>
      <c r="C84" s="280">
        <v>180</v>
      </c>
    </row>
    <row r="85" spans="1:3" ht="31" x14ac:dyDescent="0.35">
      <c r="A85" s="267" t="s">
        <v>5822</v>
      </c>
      <c r="B85" s="279" t="s">
        <v>508</v>
      </c>
      <c r="C85" s="281">
        <v>60</v>
      </c>
    </row>
    <row r="86" spans="1:3" ht="46.5" x14ac:dyDescent="0.35">
      <c r="A86" s="267" t="s">
        <v>5823</v>
      </c>
      <c r="B86" s="279" t="s">
        <v>2517</v>
      </c>
      <c r="C86" s="280">
        <v>90</v>
      </c>
    </row>
    <row r="87" spans="1:3" ht="31" x14ac:dyDescent="0.35">
      <c r="A87" s="267" t="s">
        <v>5824</v>
      </c>
      <c r="B87" s="279" t="s">
        <v>2771</v>
      </c>
      <c r="C87" s="280">
        <v>90</v>
      </c>
    </row>
    <row r="88" spans="1:3" ht="31" x14ac:dyDescent="0.35">
      <c r="A88" s="267" t="s">
        <v>5825</v>
      </c>
      <c r="B88" s="279" t="s">
        <v>2773</v>
      </c>
      <c r="C88" s="280">
        <v>180</v>
      </c>
    </row>
    <row r="89" spans="1:3" ht="31" x14ac:dyDescent="0.35">
      <c r="A89" s="267" t="s">
        <v>5826</v>
      </c>
      <c r="B89" s="279" t="s">
        <v>2528</v>
      </c>
      <c r="C89" s="280">
        <v>120</v>
      </c>
    </row>
    <row r="90" spans="1:3" ht="62" x14ac:dyDescent="0.35">
      <c r="A90" s="267" t="s">
        <v>5827</v>
      </c>
      <c r="B90" s="279" t="s">
        <v>2776</v>
      </c>
      <c r="C90" s="280">
        <v>120</v>
      </c>
    </row>
    <row r="91" spans="1:3" ht="46.5" x14ac:dyDescent="0.35">
      <c r="A91" s="267" t="s">
        <v>5828</v>
      </c>
      <c r="B91" s="279" t="s">
        <v>2778</v>
      </c>
      <c r="C91" s="280">
        <v>90</v>
      </c>
    </row>
    <row r="92" spans="1:3" ht="31" x14ac:dyDescent="0.35">
      <c r="A92" s="267" t="s">
        <v>5829</v>
      </c>
      <c r="B92" s="279" t="s">
        <v>3862</v>
      </c>
      <c r="C92" s="280">
        <v>60</v>
      </c>
    </row>
    <row r="93" spans="1:3" ht="77.5" x14ac:dyDescent="0.35">
      <c r="A93" s="267" t="s">
        <v>5830</v>
      </c>
      <c r="B93" s="279" t="s">
        <v>2781</v>
      </c>
      <c r="C93" s="280">
        <v>60</v>
      </c>
    </row>
    <row r="94" spans="1:3" ht="46.5" x14ac:dyDescent="0.35">
      <c r="A94" s="267" t="s">
        <v>5831</v>
      </c>
      <c r="B94" s="279" t="s">
        <v>817</v>
      </c>
      <c r="C94" s="280">
        <v>360</v>
      </c>
    </row>
    <row r="95" spans="1:3" ht="36" x14ac:dyDescent="0.35">
      <c r="A95" s="267" t="s">
        <v>5832</v>
      </c>
      <c r="B95" s="268" t="s">
        <v>2411</v>
      </c>
      <c r="C95" s="269">
        <v>30</v>
      </c>
    </row>
    <row r="96" spans="1:3" ht="36" x14ac:dyDescent="0.35">
      <c r="A96" s="267" t="s">
        <v>5833</v>
      </c>
      <c r="B96" s="268" t="s">
        <v>2413</v>
      </c>
      <c r="C96" s="269">
        <v>15</v>
      </c>
    </row>
    <row r="97" spans="1:3" ht="72" x14ac:dyDescent="0.35">
      <c r="A97" s="267" t="s">
        <v>5834</v>
      </c>
      <c r="B97" s="268" t="s">
        <v>2415</v>
      </c>
      <c r="C97" s="269">
        <v>30</v>
      </c>
    </row>
    <row r="98" spans="1:3" ht="108" x14ac:dyDescent="0.35">
      <c r="A98" s="267" t="s">
        <v>5835</v>
      </c>
      <c r="B98" s="268" t="s">
        <v>2417</v>
      </c>
      <c r="C98" s="270">
        <v>45</v>
      </c>
    </row>
    <row r="99" spans="1:3" ht="18" x14ac:dyDescent="0.35">
      <c r="A99" s="267" t="s">
        <v>5836</v>
      </c>
      <c r="B99" s="268" t="s">
        <v>836</v>
      </c>
      <c r="C99" s="270">
        <v>45</v>
      </c>
    </row>
    <row r="100" spans="1:3" ht="72" x14ac:dyDescent="0.35">
      <c r="A100" s="267" t="s">
        <v>5837</v>
      </c>
      <c r="B100" s="268" t="s">
        <v>2420</v>
      </c>
      <c r="C100" s="270">
        <v>90</v>
      </c>
    </row>
    <row r="101" spans="1:3" ht="36" x14ac:dyDescent="0.35">
      <c r="A101" s="267" t="s">
        <v>5838</v>
      </c>
      <c r="B101" s="268" t="s">
        <v>2424</v>
      </c>
      <c r="C101" s="269">
        <v>45</v>
      </c>
    </row>
    <row r="102" spans="1:3" ht="36" x14ac:dyDescent="0.35">
      <c r="A102" s="267" t="s">
        <v>5839</v>
      </c>
      <c r="B102" s="268" t="s">
        <v>2829</v>
      </c>
      <c r="C102" s="269">
        <v>30</v>
      </c>
    </row>
    <row r="103" spans="1:3" ht="36" x14ac:dyDescent="0.35">
      <c r="A103" s="267" t="s">
        <v>5840</v>
      </c>
      <c r="B103" s="268" t="s">
        <v>849</v>
      </c>
      <c r="C103" s="269">
        <v>45</v>
      </c>
    </row>
    <row r="104" spans="1:3" ht="108" x14ac:dyDescent="0.35">
      <c r="A104" s="267" t="s">
        <v>5841</v>
      </c>
      <c r="B104" s="268" t="s">
        <v>2832</v>
      </c>
      <c r="C104" s="269">
        <v>30</v>
      </c>
    </row>
    <row r="105" spans="1:3" ht="54" x14ac:dyDescent="0.35">
      <c r="A105" s="267" t="s">
        <v>5842</v>
      </c>
      <c r="B105" s="268" t="s">
        <v>2834</v>
      </c>
      <c r="C105" s="269">
        <v>30</v>
      </c>
    </row>
    <row r="106" spans="1:3" ht="54" x14ac:dyDescent="0.35">
      <c r="A106" s="267" t="s">
        <v>5843</v>
      </c>
      <c r="B106" s="268" t="s">
        <v>2836</v>
      </c>
      <c r="C106" s="269">
        <v>30</v>
      </c>
    </row>
    <row r="107" spans="1:3" ht="72" x14ac:dyDescent="0.35">
      <c r="A107" s="267" t="s">
        <v>5844</v>
      </c>
      <c r="B107" s="268" t="s">
        <v>2456</v>
      </c>
      <c r="C107" s="269">
        <v>30</v>
      </c>
    </row>
    <row r="108" spans="1:3" ht="72" x14ac:dyDescent="0.35">
      <c r="A108" s="267" t="s">
        <v>5845</v>
      </c>
      <c r="B108" s="268" t="s">
        <v>2428</v>
      </c>
      <c r="C108" s="269">
        <v>15</v>
      </c>
    </row>
    <row r="109" spans="1:3" ht="36" x14ac:dyDescent="0.35">
      <c r="A109" s="267" t="s">
        <v>5846</v>
      </c>
      <c r="B109" s="268" t="s">
        <v>2841</v>
      </c>
      <c r="C109" s="269">
        <v>60</v>
      </c>
    </row>
    <row r="110" spans="1:3" ht="54" x14ac:dyDescent="0.35">
      <c r="A110" s="267" t="s">
        <v>5847</v>
      </c>
      <c r="B110" s="268" t="s">
        <v>2851</v>
      </c>
      <c r="C110" s="269">
        <v>120</v>
      </c>
    </row>
    <row r="111" spans="1:3" ht="18" x14ac:dyDescent="0.35">
      <c r="A111" s="267" t="s">
        <v>5848</v>
      </c>
      <c r="B111" s="268" t="s">
        <v>2853</v>
      </c>
      <c r="C111" s="269">
        <v>90</v>
      </c>
    </row>
    <row r="112" spans="1:3" ht="72" x14ac:dyDescent="0.35">
      <c r="A112" s="267" t="s">
        <v>5849</v>
      </c>
      <c r="B112" s="268" t="s">
        <v>2902</v>
      </c>
      <c r="C112" s="269">
        <v>90</v>
      </c>
    </row>
    <row r="113" spans="1:3" ht="54" x14ac:dyDescent="0.35">
      <c r="A113" s="267" t="s">
        <v>5850</v>
      </c>
      <c r="B113" s="268" t="s">
        <v>2857</v>
      </c>
      <c r="C113" s="269">
        <v>60</v>
      </c>
    </row>
    <row r="114" spans="1:3" ht="36" x14ac:dyDescent="0.35">
      <c r="A114" s="267" t="s">
        <v>5851</v>
      </c>
      <c r="B114" s="268" t="s">
        <v>2859</v>
      </c>
      <c r="C114" s="269">
        <v>60</v>
      </c>
    </row>
    <row r="115" spans="1:3" ht="90" x14ac:dyDescent="0.35">
      <c r="A115" s="267" t="s">
        <v>5852</v>
      </c>
      <c r="B115" s="268" t="s">
        <v>2906</v>
      </c>
      <c r="C115" s="269">
        <v>60</v>
      </c>
    </row>
    <row r="116" spans="1:3" ht="72" x14ac:dyDescent="0.35">
      <c r="A116" s="267" t="s">
        <v>5853</v>
      </c>
      <c r="B116" s="268" t="s">
        <v>2863</v>
      </c>
      <c r="C116" s="269">
        <v>90</v>
      </c>
    </row>
    <row r="117" spans="1:3" ht="72" x14ac:dyDescent="0.35">
      <c r="A117" s="267" t="s">
        <v>5854</v>
      </c>
      <c r="B117" s="268" t="s">
        <v>2865</v>
      </c>
      <c r="C117" s="269">
        <v>90</v>
      </c>
    </row>
    <row r="118" spans="1:3" ht="90" x14ac:dyDescent="0.35">
      <c r="A118" s="267" t="s">
        <v>5855</v>
      </c>
      <c r="B118" s="268" t="s">
        <v>2910</v>
      </c>
      <c r="C118" s="269">
        <v>60</v>
      </c>
    </row>
    <row r="119" spans="1:3" ht="90" x14ac:dyDescent="0.35">
      <c r="A119" s="267" t="s">
        <v>5856</v>
      </c>
      <c r="B119" s="268" t="s">
        <v>2869</v>
      </c>
      <c r="C119" s="269">
        <v>120</v>
      </c>
    </row>
    <row r="120" spans="1:3" ht="54" x14ac:dyDescent="0.35">
      <c r="A120" s="267" t="s">
        <v>5857</v>
      </c>
      <c r="B120" s="268" t="s">
        <v>2871</v>
      </c>
      <c r="C120" s="269">
        <v>60</v>
      </c>
    </row>
    <row r="121" spans="1:3" ht="54" x14ac:dyDescent="0.35">
      <c r="A121" s="267" t="s">
        <v>5858</v>
      </c>
      <c r="B121" s="268" t="s">
        <v>2873</v>
      </c>
      <c r="C121" s="269">
        <v>60</v>
      </c>
    </row>
    <row r="122" spans="1:3" ht="36" x14ac:dyDescent="0.35">
      <c r="A122" s="267" t="s">
        <v>5859</v>
      </c>
      <c r="B122" s="268" t="s">
        <v>2875</v>
      </c>
      <c r="C122" s="269">
        <v>60</v>
      </c>
    </row>
    <row r="123" spans="1:3" ht="108" x14ac:dyDescent="0.35">
      <c r="A123" s="267" t="s">
        <v>5860</v>
      </c>
      <c r="B123" s="268" t="s">
        <v>2877</v>
      </c>
      <c r="C123" s="269">
        <v>90</v>
      </c>
    </row>
    <row r="124" spans="1:3" ht="108" x14ac:dyDescent="0.35">
      <c r="A124" s="267" t="s">
        <v>5861</v>
      </c>
      <c r="B124" s="268" t="s">
        <v>2879</v>
      </c>
      <c r="C124" s="269">
        <v>60</v>
      </c>
    </row>
    <row r="125" spans="1:3" ht="54" x14ac:dyDescent="0.35">
      <c r="A125" s="267" t="s">
        <v>5862</v>
      </c>
      <c r="B125" s="268" t="s">
        <v>2918</v>
      </c>
      <c r="C125" s="269">
        <v>60</v>
      </c>
    </row>
    <row r="126" spans="1:3" ht="54" x14ac:dyDescent="0.35">
      <c r="A126" s="267" t="s">
        <v>5863</v>
      </c>
      <c r="B126" s="268" t="s">
        <v>817</v>
      </c>
      <c r="C126" s="269">
        <v>270</v>
      </c>
    </row>
    <row r="127" spans="1:3" ht="36" x14ac:dyDescent="0.35">
      <c r="A127" s="267" t="s">
        <v>5864</v>
      </c>
      <c r="B127" s="268" t="s">
        <v>2411</v>
      </c>
      <c r="C127" s="269">
        <v>30</v>
      </c>
    </row>
    <row r="128" spans="1:3" ht="36" x14ac:dyDescent="0.35">
      <c r="A128" s="267" t="s">
        <v>5865</v>
      </c>
      <c r="B128" s="268" t="s">
        <v>2413</v>
      </c>
      <c r="C128" s="269">
        <v>15</v>
      </c>
    </row>
    <row r="129" spans="1:3" ht="72" x14ac:dyDescent="0.35">
      <c r="A129" s="267" t="s">
        <v>5866</v>
      </c>
      <c r="B129" s="268" t="s">
        <v>2415</v>
      </c>
      <c r="C129" s="269">
        <v>30</v>
      </c>
    </row>
    <row r="130" spans="1:3" ht="108" x14ac:dyDescent="0.35">
      <c r="A130" s="267" t="s">
        <v>5867</v>
      </c>
      <c r="B130" s="268" t="s">
        <v>2417</v>
      </c>
      <c r="C130" s="270">
        <v>45</v>
      </c>
    </row>
    <row r="131" spans="1:3" ht="18" x14ac:dyDescent="0.35">
      <c r="A131" s="267" t="s">
        <v>5868</v>
      </c>
      <c r="B131" s="268" t="s">
        <v>836</v>
      </c>
      <c r="C131" s="270">
        <v>45</v>
      </c>
    </row>
    <row r="132" spans="1:3" ht="72" x14ac:dyDescent="0.35">
      <c r="A132" s="267" t="s">
        <v>5869</v>
      </c>
      <c r="B132" s="268" t="s">
        <v>2420</v>
      </c>
      <c r="C132" s="270">
        <v>90</v>
      </c>
    </row>
    <row r="133" spans="1:3" ht="18" x14ac:dyDescent="0.35">
      <c r="A133" s="267" t="s">
        <v>5870</v>
      </c>
      <c r="B133" s="282" t="s">
        <v>2428</v>
      </c>
      <c r="C133" s="283">
        <v>30</v>
      </c>
    </row>
    <row r="134" spans="1:3" ht="18" x14ac:dyDescent="0.35">
      <c r="A134" s="267" t="s">
        <v>5871</v>
      </c>
      <c r="B134" s="282" t="s">
        <v>2930</v>
      </c>
      <c r="C134" s="283">
        <v>60</v>
      </c>
    </row>
    <row r="135" spans="1:3" ht="126" x14ac:dyDescent="0.35">
      <c r="A135" s="267" t="s">
        <v>5872</v>
      </c>
      <c r="B135" s="284" t="s">
        <v>2591</v>
      </c>
      <c r="C135" s="283">
        <v>30</v>
      </c>
    </row>
    <row r="136" spans="1:3" ht="18" x14ac:dyDescent="0.35">
      <c r="A136" s="267" t="s">
        <v>5873</v>
      </c>
      <c r="B136" s="282" t="s">
        <v>2933</v>
      </c>
      <c r="C136" s="283">
        <v>30</v>
      </c>
    </row>
    <row r="137" spans="1:3" ht="18" x14ac:dyDescent="0.35">
      <c r="A137" s="267" t="s">
        <v>5874</v>
      </c>
      <c r="B137" s="282" t="s">
        <v>849</v>
      </c>
      <c r="C137" s="283">
        <v>45</v>
      </c>
    </row>
    <row r="138" spans="1:3" ht="18" x14ac:dyDescent="0.35">
      <c r="A138" s="267" t="s">
        <v>5875</v>
      </c>
      <c r="B138" s="282" t="s">
        <v>2836</v>
      </c>
      <c r="C138" s="283">
        <v>30</v>
      </c>
    </row>
    <row r="139" spans="1:3" ht="18" x14ac:dyDescent="0.35">
      <c r="A139" s="267" t="s">
        <v>5876</v>
      </c>
      <c r="B139" s="282" t="s">
        <v>2456</v>
      </c>
      <c r="C139" s="283">
        <v>30</v>
      </c>
    </row>
    <row r="140" spans="1:3" ht="18" x14ac:dyDescent="0.35">
      <c r="A140" s="267" t="s">
        <v>5877</v>
      </c>
      <c r="B140" s="282" t="s">
        <v>2938</v>
      </c>
      <c r="C140" s="283">
        <v>90</v>
      </c>
    </row>
    <row r="141" spans="1:3" ht="18" x14ac:dyDescent="0.35">
      <c r="A141" s="267" t="s">
        <v>5878</v>
      </c>
      <c r="B141" s="282" t="s">
        <v>2940</v>
      </c>
      <c r="C141" s="283">
        <v>180</v>
      </c>
    </row>
    <row r="142" spans="1:3" ht="18" x14ac:dyDescent="0.35">
      <c r="A142" s="267" t="s">
        <v>5879</v>
      </c>
      <c r="B142" s="282" t="s">
        <v>2942</v>
      </c>
      <c r="C142" s="283">
        <v>180</v>
      </c>
    </row>
    <row r="143" spans="1:3" ht="18" x14ac:dyDescent="0.35">
      <c r="A143" s="267" t="s">
        <v>5880</v>
      </c>
      <c r="B143" s="282" t="s">
        <v>2944</v>
      </c>
      <c r="C143" s="283">
        <v>90</v>
      </c>
    </row>
    <row r="144" spans="1:3" ht="18" x14ac:dyDescent="0.35">
      <c r="A144" s="267" t="s">
        <v>5881</v>
      </c>
      <c r="B144" s="282" t="s">
        <v>2946</v>
      </c>
      <c r="C144" s="283">
        <v>90</v>
      </c>
    </row>
    <row r="145" spans="1:3" ht="18" x14ac:dyDescent="0.35">
      <c r="A145" s="267" t="s">
        <v>5882</v>
      </c>
      <c r="B145" s="282" t="s">
        <v>2947</v>
      </c>
      <c r="C145" s="283">
        <v>60</v>
      </c>
    </row>
    <row r="146" spans="1:3" ht="18" x14ac:dyDescent="0.35">
      <c r="A146" s="267" t="s">
        <v>5883</v>
      </c>
      <c r="B146" s="282" t="s">
        <v>2949</v>
      </c>
      <c r="C146" s="283">
        <v>60</v>
      </c>
    </row>
    <row r="147" spans="1:3" ht="18" x14ac:dyDescent="0.35">
      <c r="A147" s="267" t="s">
        <v>5884</v>
      </c>
      <c r="B147" s="282" t="s">
        <v>2950</v>
      </c>
      <c r="C147" s="283">
        <v>30</v>
      </c>
    </row>
    <row r="148" spans="1:3" ht="18" x14ac:dyDescent="0.35">
      <c r="A148" s="267" t="s">
        <v>5885</v>
      </c>
      <c r="B148" s="282" t="s">
        <v>2951</v>
      </c>
      <c r="C148" s="283">
        <v>60</v>
      </c>
    </row>
    <row r="149" spans="1:3" ht="18" x14ac:dyDescent="0.35">
      <c r="A149" s="267" t="s">
        <v>5886</v>
      </c>
      <c r="B149" s="282" t="s">
        <v>2952</v>
      </c>
      <c r="C149" s="283">
        <v>60</v>
      </c>
    </row>
    <row r="150" spans="1:3" ht="18" x14ac:dyDescent="0.35">
      <c r="A150" s="267" t="s">
        <v>5887</v>
      </c>
      <c r="B150" s="282" t="s">
        <v>2953</v>
      </c>
      <c r="C150" s="283">
        <v>60</v>
      </c>
    </row>
    <row r="151" spans="1:3" ht="18" x14ac:dyDescent="0.35">
      <c r="A151" s="267" t="s">
        <v>5888</v>
      </c>
      <c r="B151" s="282" t="s">
        <v>2955</v>
      </c>
      <c r="C151" s="283">
        <v>180</v>
      </c>
    </row>
    <row r="152" spans="1:3" ht="36" x14ac:dyDescent="0.35">
      <c r="A152" s="267" t="s">
        <v>5889</v>
      </c>
      <c r="B152" s="268" t="s">
        <v>2411</v>
      </c>
      <c r="C152" s="269">
        <v>30</v>
      </c>
    </row>
    <row r="153" spans="1:3" ht="36" x14ac:dyDescent="0.35">
      <c r="A153" s="267" t="s">
        <v>5890</v>
      </c>
      <c r="B153" s="268" t="s">
        <v>2413</v>
      </c>
      <c r="C153" s="269">
        <v>15</v>
      </c>
    </row>
    <row r="154" spans="1:3" ht="72" x14ac:dyDescent="0.35">
      <c r="A154" s="267" t="s">
        <v>5891</v>
      </c>
      <c r="B154" s="268" t="s">
        <v>2415</v>
      </c>
      <c r="C154" s="269">
        <v>30</v>
      </c>
    </row>
    <row r="155" spans="1:3" ht="108" x14ac:dyDescent="0.35">
      <c r="A155" s="267" t="s">
        <v>5892</v>
      </c>
      <c r="B155" s="268" t="s">
        <v>2417</v>
      </c>
      <c r="C155" s="270">
        <v>45</v>
      </c>
    </row>
    <row r="156" spans="1:3" ht="18" x14ac:dyDescent="0.35">
      <c r="A156" s="267" t="s">
        <v>5893</v>
      </c>
      <c r="B156" s="268" t="s">
        <v>836</v>
      </c>
      <c r="C156" s="270">
        <v>45</v>
      </c>
    </row>
    <row r="157" spans="1:3" ht="72" x14ac:dyDescent="0.35">
      <c r="A157" s="267" t="s">
        <v>5894</v>
      </c>
      <c r="B157" s="268" t="s">
        <v>2420</v>
      </c>
      <c r="C157" s="270">
        <v>90</v>
      </c>
    </row>
    <row r="158" spans="1:3" ht="36" x14ac:dyDescent="0.35">
      <c r="A158" s="267" t="s">
        <v>5895</v>
      </c>
      <c r="B158" s="285" t="s">
        <v>2424</v>
      </c>
      <c r="C158" s="286">
        <v>75</v>
      </c>
    </row>
    <row r="159" spans="1:3" ht="54" x14ac:dyDescent="0.35">
      <c r="A159" s="267" t="s">
        <v>5896</v>
      </c>
      <c r="B159" s="285" t="s">
        <v>3008</v>
      </c>
      <c r="C159" s="286">
        <v>30</v>
      </c>
    </row>
    <row r="160" spans="1:3" ht="54" x14ac:dyDescent="0.35">
      <c r="A160" s="267" t="s">
        <v>5897</v>
      </c>
      <c r="B160" s="285" t="s">
        <v>2422</v>
      </c>
      <c r="C160" s="286">
        <v>30</v>
      </c>
    </row>
    <row r="161" spans="1:3" ht="72" x14ac:dyDescent="0.35">
      <c r="A161" s="267" t="s">
        <v>5898</v>
      </c>
      <c r="B161" s="285" t="s">
        <v>3011</v>
      </c>
      <c r="C161" s="286">
        <v>30</v>
      </c>
    </row>
    <row r="162" spans="1:3" ht="54" x14ac:dyDescent="0.35">
      <c r="A162" s="267" t="s">
        <v>5899</v>
      </c>
      <c r="B162" s="285" t="s">
        <v>3013</v>
      </c>
      <c r="C162" s="286">
        <v>30</v>
      </c>
    </row>
    <row r="163" spans="1:3" ht="72" x14ac:dyDescent="0.35">
      <c r="A163" s="267" t="s">
        <v>5900</v>
      </c>
      <c r="B163" s="285" t="s">
        <v>2428</v>
      </c>
      <c r="C163" s="286">
        <v>30</v>
      </c>
    </row>
    <row r="164" spans="1:3" ht="36" x14ac:dyDescent="0.35">
      <c r="A164" s="267" t="s">
        <v>5901</v>
      </c>
      <c r="B164" s="268" t="s">
        <v>3016</v>
      </c>
      <c r="C164" s="286">
        <v>60</v>
      </c>
    </row>
    <row r="165" spans="1:3" ht="54" x14ac:dyDescent="0.35">
      <c r="A165" s="267" t="s">
        <v>5902</v>
      </c>
      <c r="B165" s="268" t="s">
        <v>3018</v>
      </c>
      <c r="C165" s="287">
        <v>120</v>
      </c>
    </row>
    <row r="166" spans="1:3" ht="126" x14ac:dyDescent="0.35">
      <c r="A166" s="267" t="s">
        <v>5903</v>
      </c>
      <c r="B166" s="268" t="s">
        <v>3020</v>
      </c>
      <c r="C166" s="287">
        <v>90</v>
      </c>
    </row>
    <row r="167" spans="1:3" ht="108" x14ac:dyDescent="0.35">
      <c r="A167" s="267" t="s">
        <v>5904</v>
      </c>
      <c r="B167" s="268" t="s">
        <v>3022</v>
      </c>
      <c r="C167" s="286">
        <v>60</v>
      </c>
    </row>
    <row r="168" spans="1:3" ht="90" x14ac:dyDescent="0.35">
      <c r="A168" s="267" t="s">
        <v>5905</v>
      </c>
      <c r="B168" s="268" t="s">
        <v>3024</v>
      </c>
      <c r="C168" s="287">
        <v>120</v>
      </c>
    </row>
    <row r="169" spans="1:3" ht="108" x14ac:dyDescent="0.35">
      <c r="A169" s="267" t="s">
        <v>5906</v>
      </c>
      <c r="B169" s="268" t="s">
        <v>3026</v>
      </c>
      <c r="C169" s="287">
        <v>90</v>
      </c>
    </row>
    <row r="170" spans="1:3" ht="18" x14ac:dyDescent="0.35">
      <c r="A170" s="267" t="s">
        <v>5907</v>
      </c>
      <c r="B170" s="268" t="s">
        <v>3028</v>
      </c>
      <c r="C170" s="287">
        <v>60</v>
      </c>
    </row>
    <row r="171" spans="1:3" ht="54" x14ac:dyDescent="0.35">
      <c r="A171" s="267" t="s">
        <v>5908</v>
      </c>
      <c r="B171" s="268" t="s">
        <v>3032</v>
      </c>
      <c r="C171" s="286">
        <v>60</v>
      </c>
    </row>
    <row r="172" spans="1:3" ht="180" x14ac:dyDescent="0.35">
      <c r="A172" s="267" t="s">
        <v>5909</v>
      </c>
      <c r="B172" s="268" t="s">
        <v>3034</v>
      </c>
      <c r="C172" s="287">
        <v>60</v>
      </c>
    </row>
    <row r="173" spans="1:3" ht="90" x14ac:dyDescent="0.35">
      <c r="A173" s="267" t="s">
        <v>5910</v>
      </c>
      <c r="B173" s="268" t="s">
        <v>3036</v>
      </c>
      <c r="C173" s="286">
        <v>60</v>
      </c>
    </row>
    <row r="174" spans="1:3" ht="72" x14ac:dyDescent="0.35">
      <c r="A174" s="267" t="s">
        <v>5911</v>
      </c>
      <c r="B174" s="268" t="s">
        <v>3038</v>
      </c>
      <c r="C174" s="286">
        <v>60</v>
      </c>
    </row>
    <row r="175" spans="1:3" ht="108" x14ac:dyDescent="0.35">
      <c r="A175" s="267" t="s">
        <v>5912</v>
      </c>
      <c r="B175" s="268" t="s">
        <v>3040</v>
      </c>
      <c r="C175" s="287">
        <v>90</v>
      </c>
    </row>
    <row r="176" spans="1:3" ht="162" x14ac:dyDescent="0.35">
      <c r="A176" s="267" t="s">
        <v>5913</v>
      </c>
      <c r="B176" s="268" t="s">
        <v>3042</v>
      </c>
      <c r="C176" s="287">
        <v>60</v>
      </c>
    </row>
    <row r="177" spans="1:3" ht="90" x14ac:dyDescent="0.35">
      <c r="A177" s="267" t="s">
        <v>5914</v>
      </c>
      <c r="B177" s="268" t="s">
        <v>3044</v>
      </c>
      <c r="C177" s="286">
        <v>60</v>
      </c>
    </row>
    <row r="178" spans="1:3" ht="72" x14ac:dyDescent="0.35">
      <c r="A178" s="267" t="s">
        <v>5915</v>
      </c>
      <c r="B178" s="268" t="s">
        <v>3046</v>
      </c>
      <c r="C178" s="286">
        <v>180</v>
      </c>
    </row>
    <row r="179" spans="1:3" ht="36" x14ac:dyDescent="0.35">
      <c r="A179" s="267" t="s">
        <v>5916</v>
      </c>
      <c r="B179" s="268" t="s">
        <v>2411</v>
      </c>
      <c r="C179" s="269">
        <v>30</v>
      </c>
    </row>
    <row r="180" spans="1:3" ht="36" x14ac:dyDescent="0.35">
      <c r="A180" s="267" t="s">
        <v>5917</v>
      </c>
      <c r="B180" s="268" t="s">
        <v>2413</v>
      </c>
      <c r="C180" s="269">
        <v>15</v>
      </c>
    </row>
    <row r="181" spans="1:3" ht="72" x14ac:dyDescent="0.35">
      <c r="A181" s="267" t="s">
        <v>5918</v>
      </c>
      <c r="B181" s="268" t="s">
        <v>2415</v>
      </c>
      <c r="C181" s="269">
        <v>30</v>
      </c>
    </row>
    <row r="182" spans="1:3" ht="108" x14ac:dyDescent="0.35">
      <c r="A182" s="267" t="s">
        <v>5919</v>
      </c>
      <c r="B182" s="268" t="s">
        <v>2417</v>
      </c>
      <c r="C182" s="270">
        <v>45</v>
      </c>
    </row>
    <row r="183" spans="1:3" ht="18" x14ac:dyDescent="0.35">
      <c r="A183" s="267" t="s">
        <v>5920</v>
      </c>
      <c r="B183" s="268" t="s">
        <v>836</v>
      </c>
      <c r="C183" s="270">
        <v>45</v>
      </c>
    </row>
    <row r="184" spans="1:3" ht="72" x14ac:dyDescent="0.35">
      <c r="A184" s="267" t="s">
        <v>5921</v>
      </c>
      <c r="B184" s="268" t="s">
        <v>2420</v>
      </c>
      <c r="C184" s="270">
        <v>90</v>
      </c>
    </row>
    <row r="185" spans="1:3" ht="36" x14ac:dyDescent="0.35">
      <c r="A185" s="267" t="s">
        <v>5922</v>
      </c>
      <c r="B185" s="285" t="s">
        <v>2424</v>
      </c>
      <c r="C185" s="269">
        <v>60</v>
      </c>
    </row>
    <row r="186" spans="1:3" ht="54" x14ac:dyDescent="0.35">
      <c r="A186" s="267" t="s">
        <v>5923</v>
      </c>
      <c r="B186" s="285" t="s">
        <v>3008</v>
      </c>
      <c r="C186" s="269">
        <v>30</v>
      </c>
    </row>
    <row r="187" spans="1:3" ht="54" x14ac:dyDescent="0.35">
      <c r="A187" s="267" t="s">
        <v>5924</v>
      </c>
      <c r="B187" s="285" t="s">
        <v>2422</v>
      </c>
      <c r="C187" s="269">
        <v>30</v>
      </c>
    </row>
    <row r="188" spans="1:3" ht="72" x14ac:dyDescent="0.35">
      <c r="A188" s="267" t="s">
        <v>5925</v>
      </c>
      <c r="B188" s="285" t="s">
        <v>3011</v>
      </c>
      <c r="C188" s="269">
        <v>30</v>
      </c>
    </row>
    <row r="189" spans="1:3" ht="72" x14ac:dyDescent="0.35">
      <c r="A189" s="267" t="s">
        <v>5926</v>
      </c>
      <c r="B189" s="285" t="s">
        <v>2548</v>
      </c>
      <c r="C189" s="269">
        <v>30</v>
      </c>
    </row>
    <row r="190" spans="1:3" ht="162" x14ac:dyDescent="0.35">
      <c r="A190" s="267" t="s">
        <v>5927</v>
      </c>
      <c r="B190" s="285" t="s">
        <v>3961</v>
      </c>
      <c r="C190" s="288">
        <f>SUM(C191:C201)</f>
        <v>930</v>
      </c>
    </row>
    <row r="191" spans="1:3" ht="90" x14ac:dyDescent="0.35">
      <c r="A191" s="267" t="s">
        <v>5928</v>
      </c>
      <c r="B191" s="285" t="s">
        <v>3113</v>
      </c>
      <c r="C191" s="269">
        <v>60</v>
      </c>
    </row>
    <row r="192" spans="1:3" ht="36" x14ac:dyDescent="0.35">
      <c r="A192" s="267" t="s">
        <v>5929</v>
      </c>
      <c r="B192" s="285" t="s">
        <v>3115</v>
      </c>
      <c r="C192" s="269">
        <v>60</v>
      </c>
    </row>
    <row r="193" spans="1:3" ht="72" x14ac:dyDescent="0.35">
      <c r="A193" s="267" t="s">
        <v>5930</v>
      </c>
      <c r="B193" s="285" t="s">
        <v>3117</v>
      </c>
      <c r="C193" s="269">
        <v>60</v>
      </c>
    </row>
    <row r="194" spans="1:3" ht="54" x14ac:dyDescent="0.35">
      <c r="A194" s="267" t="s">
        <v>5931</v>
      </c>
      <c r="B194" s="285" t="s">
        <v>3119</v>
      </c>
      <c r="C194" s="269">
        <v>120</v>
      </c>
    </row>
    <row r="195" spans="1:3" ht="90" x14ac:dyDescent="0.35">
      <c r="A195" s="267" t="s">
        <v>5932</v>
      </c>
      <c r="B195" s="285" t="s">
        <v>3121</v>
      </c>
      <c r="C195" s="269">
        <v>60</v>
      </c>
    </row>
    <row r="196" spans="1:3" ht="90" x14ac:dyDescent="0.35">
      <c r="A196" s="267" t="s">
        <v>5933</v>
      </c>
      <c r="B196" s="285" t="s">
        <v>3123</v>
      </c>
      <c r="C196" s="269">
        <v>120</v>
      </c>
    </row>
    <row r="197" spans="1:3" ht="54" x14ac:dyDescent="0.35">
      <c r="A197" s="267" t="s">
        <v>5934</v>
      </c>
      <c r="B197" s="285" t="s">
        <v>3125</v>
      </c>
      <c r="C197" s="269">
        <v>60</v>
      </c>
    </row>
    <row r="198" spans="1:3" ht="90" x14ac:dyDescent="0.35">
      <c r="A198" s="267" t="s">
        <v>5935</v>
      </c>
      <c r="B198" s="285" t="s">
        <v>3127</v>
      </c>
      <c r="C198" s="269">
        <v>90</v>
      </c>
    </row>
    <row r="199" spans="1:3" ht="36" x14ac:dyDescent="0.35">
      <c r="A199" s="267" t="s">
        <v>5936</v>
      </c>
      <c r="B199" s="285" t="s">
        <v>3129</v>
      </c>
      <c r="C199" s="269">
        <v>90</v>
      </c>
    </row>
    <row r="200" spans="1:3" ht="72" x14ac:dyDescent="0.35">
      <c r="A200" s="267" t="s">
        <v>5937</v>
      </c>
      <c r="B200" s="285" t="s">
        <v>3131</v>
      </c>
      <c r="C200" s="269">
        <v>60</v>
      </c>
    </row>
    <row r="201" spans="1:3" ht="90" x14ac:dyDescent="0.35">
      <c r="A201" s="267" t="s">
        <v>5938</v>
      </c>
      <c r="B201" s="285" t="s">
        <v>3133</v>
      </c>
      <c r="C201" s="269">
        <v>150</v>
      </c>
    </row>
    <row r="202" spans="1:3" ht="36" x14ac:dyDescent="0.35">
      <c r="A202" s="267" t="s">
        <v>5939</v>
      </c>
      <c r="B202" s="268" t="s">
        <v>2411</v>
      </c>
      <c r="C202" s="269">
        <v>30</v>
      </c>
    </row>
    <row r="203" spans="1:3" ht="36" x14ac:dyDescent="0.35">
      <c r="A203" s="267" t="s">
        <v>5940</v>
      </c>
      <c r="B203" s="268" t="s">
        <v>2413</v>
      </c>
      <c r="C203" s="269">
        <v>15</v>
      </c>
    </row>
    <row r="204" spans="1:3" ht="72" x14ac:dyDescent="0.35">
      <c r="A204" s="267" t="s">
        <v>5941</v>
      </c>
      <c r="B204" s="268" t="s">
        <v>2415</v>
      </c>
      <c r="C204" s="269">
        <v>30</v>
      </c>
    </row>
    <row r="205" spans="1:3" ht="108" x14ac:dyDescent="0.35">
      <c r="A205" s="267" t="s">
        <v>5942</v>
      </c>
      <c r="B205" s="268" t="s">
        <v>2417</v>
      </c>
      <c r="C205" s="270">
        <v>45</v>
      </c>
    </row>
    <row r="206" spans="1:3" ht="18" x14ac:dyDescent="0.35">
      <c r="A206" s="267" t="s">
        <v>5943</v>
      </c>
      <c r="B206" s="268" t="s">
        <v>836</v>
      </c>
      <c r="C206" s="270">
        <v>45</v>
      </c>
    </row>
    <row r="207" spans="1:3" ht="72" x14ac:dyDescent="0.35">
      <c r="A207" s="267" t="s">
        <v>5944</v>
      </c>
      <c r="B207" s="268" t="s">
        <v>2420</v>
      </c>
      <c r="C207" s="270">
        <v>90</v>
      </c>
    </row>
    <row r="208" spans="1:3" ht="36" x14ac:dyDescent="0.35">
      <c r="A208" s="267" t="s">
        <v>5945</v>
      </c>
      <c r="B208" s="289" t="s">
        <v>2424</v>
      </c>
      <c r="C208" s="269">
        <v>75</v>
      </c>
    </row>
    <row r="209" spans="1:3" ht="54" x14ac:dyDescent="0.35">
      <c r="A209" s="267" t="s">
        <v>5946</v>
      </c>
      <c r="B209" s="289" t="s">
        <v>3141</v>
      </c>
      <c r="C209" s="269">
        <v>45</v>
      </c>
    </row>
    <row r="210" spans="1:3" ht="72" x14ac:dyDescent="0.35">
      <c r="A210" s="267" t="s">
        <v>5947</v>
      </c>
      <c r="B210" s="289" t="s">
        <v>3143</v>
      </c>
      <c r="C210" s="269">
        <v>60</v>
      </c>
    </row>
    <row r="211" spans="1:3" ht="126" x14ac:dyDescent="0.35">
      <c r="A211" s="267" t="s">
        <v>5948</v>
      </c>
      <c r="B211" s="289" t="s">
        <v>3145</v>
      </c>
      <c r="C211" s="269">
        <v>30</v>
      </c>
    </row>
    <row r="212" spans="1:3" ht="36" x14ac:dyDescent="0.35">
      <c r="A212" s="267" t="s">
        <v>5949</v>
      </c>
      <c r="B212" s="289" t="s">
        <v>848</v>
      </c>
      <c r="C212" s="269">
        <v>60</v>
      </c>
    </row>
    <row r="213" spans="1:3" ht="90" x14ac:dyDescent="0.35">
      <c r="A213" s="267" t="s">
        <v>5950</v>
      </c>
      <c r="B213" s="289" t="s">
        <v>3148</v>
      </c>
      <c r="C213" s="269">
        <v>45</v>
      </c>
    </row>
    <row r="214" spans="1:3" ht="108" x14ac:dyDescent="0.35">
      <c r="A214" s="267" t="s">
        <v>5951</v>
      </c>
      <c r="B214" s="289" t="s">
        <v>3150</v>
      </c>
      <c r="C214" s="269">
        <v>60</v>
      </c>
    </row>
    <row r="215" spans="1:3" ht="72" x14ac:dyDescent="0.35">
      <c r="A215" s="267" t="s">
        <v>5952</v>
      </c>
      <c r="B215" s="289" t="s">
        <v>2428</v>
      </c>
      <c r="C215" s="269">
        <v>30</v>
      </c>
    </row>
    <row r="216" spans="1:3" ht="162" x14ac:dyDescent="0.35">
      <c r="A216" s="267" t="s">
        <v>5953</v>
      </c>
      <c r="B216" s="289" t="s">
        <v>3153</v>
      </c>
      <c r="C216" s="269">
        <v>60</v>
      </c>
    </row>
    <row r="217" spans="1:3" ht="90" x14ac:dyDescent="0.35">
      <c r="A217" s="267" t="s">
        <v>5954</v>
      </c>
      <c r="B217" s="289" t="s">
        <v>3155</v>
      </c>
      <c r="C217" s="269">
        <v>60</v>
      </c>
    </row>
    <row r="218" spans="1:3" ht="90" x14ac:dyDescent="0.35">
      <c r="A218" s="267" t="s">
        <v>5955</v>
      </c>
      <c r="B218" s="289" t="s">
        <v>3157</v>
      </c>
      <c r="C218" s="269">
        <v>60</v>
      </c>
    </row>
    <row r="219" spans="1:3" ht="36" x14ac:dyDescent="0.35">
      <c r="A219" s="267" t="s">
        <v>5956</v>
      </c>
      <c r="B219" s="289" t="s">
        <v>2763</v>
      </c>
      <c r="C219" s="269">
        <v>60</v>
      </c>
    </row>
    <row r="220" spans="1:3" ht="72" x14ac:dyDescent="0.35">
      <c r="A220" s="267" t="s">
        <v>5957</v>
      </c>
      <c r="B220" s="289" t="s">
        <v>3160</v>
      </c>
      <c r="C220" s="269">
        <v>120</v>
      </c>
    </row>
    <row r="221" spans="1:3" ht="90" x14ac:dyDescent="0.35">
      <c r="A221" s="267" t="s">
        <v>5958</v>
      </c>
      <c r="B221" s="289" t="s">
        <v>3162</v>
      </c>
      <c r="C221" s="269">
        <v>60</v>
      </c>
    </row>
    <row r="222" spans="1:3" ht="144" x14ac:dyDescent="0.35">
      <c r="A222" s="267" t="s">
        <v>5959</v>
      </c>
      <c r="B222" s="289" t="s">
        <v>3164</v>
      </c>
      <c r="C222" s="269">
        <v>60</v>
      </c>
    </row>
    <row r="223" spans="1:3" ht="72" x14ac:dyDescent="0.35">
      <c r="A223" s="267" t="s">
        <v>5960</v>
      </c>
      <c r="B223" s="289" t="s">
        <v>3166</v>
      </c>
      <c r="C223" s="269">
        <v>60</v>
      </c>
    </row>
    <row r="224" spans="1:3" ht="126" x14ac:dyDescent="0.35">
      <c r="A224" s="267" t="s">
        <v>5961</v>
      </c>
      <c r="B224" s="289" t="s">
        <v>3168</v>
      </c>
      <c r="C224" s="269">
        <v>120</v>
      </c>
    </row>
    <row r="225" spans="1:3" ht="108" x14ac:dyDescent="0.35">
      <c r="A225" s="267" t="s">
        <v>5962</v>
      </c>
      <c r="B225" s="289" t="s">
        <v>3170</v>
      </c>
      <c r="C225" s="269">
        <v>90</v>
      </c>
    </row>
    <row r="226" spans="1:3" ht="162" x14ac:dyDescent="0.35">
      <c r="A226" s="267" t="s">
        <v>5963</v>
      </c>
      <c r="B226" s="289" t="s">
        <v>3172</v>
      </c>
      <c r="C226" s="269">
        <v>60</v>
      </c>
    </row>
    <row r="227" spans="1:3" ht="54" x14ac:dyDescent="0.35">
      <c r="A227" s="267" t="s">
        <v>5964</v>
      </c>
      <c r="B227" s="289" t="s">
        <v>3174</v>
      </c>
      <c r="C227" s="269">
        <v>60</v>
      </c>
    </row>
    <row r="228" spans="1:3" ht="90" x14ac:dyDescent="0.35">
      <c r="A228" s="267" t="s">
        <v>5965</v>
      </c>
      <c r="B228" s="289" t="s">
        <v>3176</v>
      </c>
      <c r="C228" s="269">
        <v>90</v>
      </c>
    </row>
    <row r="229" spans="1:3" ht="54" x14ac:dyDescent="0.35">
      <c r="A229" s="267" t="s">
        <v>5966</v>
      </c>
      <c r="B229" s="289" t="s">
        <v>2482</v>
      </c>
      <c r="C229" s="269">
        <v>120</v>
      </c>
    </row>
    <row r="230" spans="1:3" ht="36" x14ac:dyDescent="0.35">
      <c r="A230" s="267" t="s">
        <v>5967</v>
      </c>
      <c r="B230" s="268" t="s">
        <v>2411</v>
      </c>
      <c r="C230" s="269">
        <v>30</v>
      </c>
    </row>
    <row r="231" spans="1:3" ht="36" x14ac:dyDescent="0.35">
      <c r="A231" s="267" t="s">
        <v>5968</v>
      </c>
      <c r="B231" s="268" t="s">
        <v>2413</v>
      </c>
      <c r="C231" s="269">
        <v>15</v>
      </c>
    </row>
    <row r="232" spans="1:3" ht="72" x14ac:dyDescent="0.35">
      <c r="A232" s="267" t="s">
        <v>5969</v>
      </c>
      <c r="B232" s="268" t="s">
        <v>2415</v>
      </c>
      <c r="C232" s="269">
        <v>30</v>
      </c>
    </row>
    <row r="233" spans="1:3" ht="108" x14ac:dyDescent="0.35">
      <c r="A233" s="267" t="s">
        <v>5970</v>
      </c>
      <c r="B233" s="268" t="s">
        <v>2417</v>
      </c>
      <c r="C233" s="270">
        <v>45</v>
      </c>
    </row>
    <row r="234" spans="1:3" ht="18" x14ac:dyDescent="0.35">
      <c r="A234" s="267" t="s">
        <v>5971</v>
      </c>
      <c r="B234" s="268" t="s">
        <v>836</v>
      </c>
      <c r="C234" s="270">
        <v>45</v>
      </c>
    </row>
    <row r="235" spans="1:3" ht="72" x14ac:dyDescent="0.35">
      <c r="A235" s="267" t="s">
        <v>5972</v>
      </c>
      <c r="B235" s="268" t="s">
        <v>2420</v>
      </c>
      <c r="C235" s="270">
        <v>90</v>
      </c>
    </row>
    <row r="236" spans="1:3" ht="72" x14ac:dyDescent="0.35">
      <c r="A236" s="267" t="s">
        <v>5973</v>
      </c>
      <c r="B236" s="284" t="s">
        <v>3184</v>
      </c>
      <c r="C236" s="286">
        <v>30</v>
      </c>
    </row>
    <row r="237" spans="1:3" ht="36" x14ac:dyDescent="0.35">
      <c r="A237" s="267" t="s">
        <v>5974</v>
      </c>
      <c r="B237" s="284" t="s">
        <v>3186</v>
      </c>
      <c r="C237" s="286">
        <v>30</v>
      </c>
    </row>
    <row r="238" spans="1:3" ht="54" x14ac:dyDescent="0.35">
      <c r="A238" s="267" t="s">
        <v>5975</v>
      </c>
      <c r="B238" s="284" t="s">
        <v>3188</v>
      </c>
      <c r="C238" s="286">
        <v>60</v>
      </c>
    </row>
    <row r="239" spans="1:3" ht="72" x14ac:dyDescent="0.35">
      <c r="A239" s="267" t="s">
        <v>5976</v>
      </c>
      <c r="B239" s="284" t="s">
        <v>3190</v>
      </c>
      <c r="C239" s="286">
        <v>45</v>
      </c>
    </row>
    <row r="240" spans="1:3" ht="90" x14ac:dyDescent="0.35">
      <c r="A240" s="267" t="s">
        <v>5977</v>
      </c>
      <c r="B240" s="284" t="s">
        <v>3192</v>
      </c>
      <c r="C240" s="286">
        <v>60</v>
      </c>
    </row>
    <row r="241" spans="1:3" ht="54" x14ac:dyDescent="0.35">
      <c r="A241" s="267" t="s">
        <v>5978</v>
      </c>
      <c r="B241" s="284" t="s">
        <v>3194</v>
      </c>
      <c r="C241" s="286">
        <v>60</v>
      </c>
    </row>
    <row r="242" spans="1:3" ht="72" x14ac:dyDescent="0.35">
      <c r="A242" s="267" t="s">
        <v>5979</v>
      </c>
      <c r="B242" s="284" t="s">
        <v>2428</v>
      </c>
      <c r="C242" s="286">
        <v>30</v>
      </c>
    </row>
    <row r="243" spans="1:3" ht="36" x14ac:dyDescent="0.35">
      <c r="A243" s="267" t="s">
        <v>5980</v>
      </c>
      <c r="B243" s="284" t="s">
        <v>3197</v>
      </c>
      <c r="C243" s="286">
        <v>45</v>
      </c>
    </row>
    <row r="244" spans="1:3" ht="54" x14ac:dyDescent="0.35">
      <c r="A244" s="267" t="s">
        <v>5981</v>
      </c>
      <c r="B244" s="284" t="s">
        <v>3199</v>
      </c>
      <c r="C244" s="286">
        <v>45</v>
      </c>
    </row>
    <row r="245" spans="1:3" ht="54" x14ac:dyDescent="0.35">
      <c r="A245" s="267" t="s">
        <v>5982</v>
      </c>
      <c r="B245" s="284" t="s">
        <v>3201</v>
      </c>
      <c r="C245" s="286">
        <v>45</v>
      </c>
    </row>
    <row r="246" spans="1:3" ht="54" x14ac:dyDescent="0.35">
      <c r="A246" s="267" t="s">
        <v>5983</v>
      </c>
      <c r="B246" s="284" t="s">
        <v>3203</v>
      </c>
      <c r="C246" s="286">
        <v>45</v>
      </c>
    </row>
    <row r="247" spans="1:3" ht="72" x14ac:dyDescent="0.35">
      <c r="A247" s="267" t="s">
        <v>5984</v>
      </c>
      <c r="B247" s="284" t="s">
        <v>3205</v>
      </c>
      <c r="C247" s="286">
        <v>60</v>
      </c>
    </row>
    <row r="248" spans="1:3" ht="72" x14ac:dyDescent="0.35">
      <c r="A248" s="267" t="s">
        <v>5985</v>
      </c>
      <c r="B248" s="284" t="s">
        <v>3207</v>
      </c>
      <c r="C248" s="286">
        <v>60</v>
      </c>
    </row>
    <row r="249" spans="1:3" ht="72" x14ac:dyDescent="0.35">
      <c r="A249" s="267" t="s">
        <v>5986</v>
      </c>
      <c r="B249" s="284" t="s">
        <v>3209</v>
      </c>
      <c r="C249" s="286">
        <v>45</v>
      </c>
    </row>
    <row r="250" spans="1:3" ht="18" x14ac:dyDescent="0.35">
      <c r="A250" s="267" t="s">
        <v>5987</v>
      </c>
      <c r="B250" s="284" t="s">
        <v>3211</v>
      </c>
      <c r="C250" s="286">
        <v>60</v>
      </c>
    </row>
    <row r="251" spans="1:3" ht="72" x14ac:dyDescent="0.35">
      <c r="A251" s="267" t="s">
        <v>5988</v>
      </c>
      <c r="B251" s="284" t="s">
        <v>3213</v>
      </c>
      <c r="C251" s="286">
        <v>75</v>
      </c>
    </row>
    <row r="252" spans="1:3" ht="90" x14ac:dyDescent="0.35">
      <c r="A252" s="267" t="s">
        <v>5989</v>
      </c>
      <c r="B252" s="284" t="s">
        <v>3215</v>
      </c>
      <c r="C252" s="286">
        <v>120</v>
      </c>
    </row>
    <row r="253" spans="1:3" ht="90" x14ac:dyDescent="0.35">
      <c r="A253" s="267" t="s">
        <v>5990</v>
      </c>
      <c r="B253" s="284" t="s">
        <v>3217</v>
      </c>
      <c r="C253" s="286">
        <v>120</v>
      </c>
    </row>
    <row r="254" spans="1:3" ht="90" x14ac:dyDescent="0.35">
      <c r="A254" s="267" t="s">
        <v>5991</v>
      </c>
      <c r="B254" s="284" t="s">
        <v>3219</v>
      </c>
      <c r="C254" s="286">
        <v>120</v>
      </c>
    </row>
    <row r="255" spans="1:3" ht="90" x14ac:dyDescent="0.35">
      <c r="A255" s="267" t="s">
        <v>5992</v>
      </c>
      <c r="B255" s="284" t="s">
        <v>3221</v>
      </c>
      <c r="C255" s="286">
        <v>120</v>
      </c>
    </row>
    <row r="256" spans="1:3" ht="54" x14ac:dyDescent="0.35">
      <c r="A256" s="267" t="s">
        <v>5993</v>
      </c>
      <c r="B256" s="284" t="s">
        <v>3223</v>
      </c>
      <c r="C256" s="286">
        <v>60</v>
      </c>
    </row>
    <row r="257" spans="1:3" ht="54" x14ac:dyDescent="0.35">
      <c r="A257" s="267" t="s">
        <v>5994</v>
      </c>
      <c r="B257" s="284" t="s">
        <v>3225</v>
      </c>
      <c r="C257" s="286">
        <v>60</v>
      </c>
    </row>
    <row r="258" spans="1:3" ht="36" x14ac:dyDescent="0.35">
      <c r="A258" s="267" t="s">
        <v>5995</v>
      </c>
      <c r="B258" s="284" t="s">
        <v>3227</v>
      </c>
      <c r="C258" s="286">
        <v>30</v>
      </c>
    </row>
    <row r="259" spans="1:3" ht="54" x14ac:dyDescent="0.35">
      <c r="A259" s="267" t="s">
        <v>5996</v>
      </c>
      <c r="B259" s="284" t="s">
        <v>817</v>
      </c>
      <c r="C259" s="286">
        <v>225</v>
      </c>
    </row>
    <row r="260" spans="1:3" ht="36" x14ac:dyDescent="0.35">
      <c r="A260" s="267" t="s">
        <v>5997</v>
      </c>
      <c r="B260" s="268" t="s">
        <v>2411</v>
      </c>
      <c r="C260" s="269">
        <v>30</v>
      </c>
    </row>
    <row r="261" spans="1:3" ht="36" x14ac:dyDescent="0.35">
      <c r="A261" s="267" t="s">
        <v>5998</v>
      </c>
      <c r="B261" s="268" t="s">
        <v>2413</v>
      </c>
      <c r="C261" s="269">
        <v>15</v>
      </c>
    </row>
    <row r="262" spans="1:3" ht="72" x14ac:dyDescent="0.35">
      <c r="A262" s="267" t="s">
        <v>5999</v>
      </c>
      <c r="B262" s="268" t="s">
        <v>2415</v>
      </c>
      <c r="C262" s="269">
        <v>30</v>
      </c>
    </row>
    <row r="263" spans="1:3" ht="108" x14ac:dyDescent="0.35">
      <c r="A263" s="267" t="s">
        <v>6000</v>
      </c>
      <c r="B263" s="268" t="s">
        <v>2417</v>
      </c>
      <c r="C263" s="270">
        <v>45</v>
      </c>
    </row>
    <row r="264" spans="1:3" ht="18" x14ac:dyDescent="0.35">
      <c r="A264" s="267" t="s">
        <v>6001</v>
      </c>
      <c r="B264" s="268" t="s">
        <v>836</v>
      </c>
      <c r="C264" s="270">
        <v>45</v>
      </c>
    </row>
    <row r="265" spans="1:3" ht="72" x14ac:dyDescent="0.35">
      <c r="A265" s="267" t="s">
        <v>6002</v>
      </c>
      <c r="B265" s="268" t="s">
        <v>2420</v>
      </c>
      <c r="C265" s="270">
        <v>90</v>
      </c>
    </row>
    <row r="266" spans="1:3" ht="72" x14ac:dyDescent="0.35">
      <c r="A266" s="267" t="s">
        <v>6003</v>
      </c>
      <c r="B266" s="268" t="s">
        <v>3011</v>
      </c>
      <c r="C266" s="269">
        <v>30</v>
      </c>
    </row>
    <row r="267" spans="1:3" ht="54" x14ac:dyDescent="0.35">
      <c r="A267" s="267" t="s">
        <v>6004</v>
      </c>
      <c r="B267" s="268" t="s">
        <v>3296</v>
      </c>
      <c r="C267" s="269">
        <v>75</v>
      </c>
    </row>
    <row r="268" spans="1:3" ht="72" x14ac:dyDescent="0.35">
      <c r="A268" s="267" t="s">
        <v>6005</v>
      </c>
      <c r="B268" s="268" t="s">
        <v>3298</v>
      </c>
      <c r="C268" s="269">
        <v>75</v>
      </c>
    </row>
    <row r="269" spans="1:3" ht="54" x14ac:dyDescent="0.35">
      <c r="A269" s="267" t="s">
        <v>6006</v>
      </c>
      <c r="B269" s="268" t="s">
        <v>2422</v>
      </c>
      <c r="C269" s="269">
        <v>45</v>
      </c>
    </row>
    <row r="270" spans="1:3" ht="72" x14ac:dyDescent="0.35">
      <c r="A270" s="267" t="s">
        <v>6007</v>
      </c>
      <c r="B270" s="268" t="s">
        <v>3065</v>
      </c>
      <c r="C270" s="269">
        <v>75</v>
      </c>
    </row>
    <row r="271" spans="1:3" ht="72" x14ac:dyDescent="0.35">
      <c r="A271" s="267" t="s">
        <v>6008</v>
      </c>
      <c r="B271" s="268" t="s">
        <v>3302</v>
      </c>
      <c r="C271" s="269">
        <v>75</v>
      </c>
    </row>
    <row r="272" spans="1:3" ht="108" x14ac:dyDescent="0.35">
      <c r="A272" s="267" t="s">
        <v>6009</v>
      </c>
      <c r="B272" s="268" t="s">
        <v>3304</v>
      </c>
      <c r="C272" s="269">
        <v>60</v>
      </c>
    </row>
    <row r="273" spans="1:3" ht="108" x14ac:dyDescent="0.35">
      <c r="A273" s="267" t="s">
        <v>6010</v>
      </c>
      <c r="B273" s="268" t="s">
        <v>3306</v>
      </c>
      <c r="C273" s="269">
        <v>60</v>
      </c>
    </row>
    <row r="274" spans="1:3" ht="72" x14ac:dyDescent="0.35">
      <c r="A274" s="267" t="s">
        <v>6011</v>
      </c>
      <c r="B274" s="268" t="s">
        <v>3308</v>
      </c>
      <c r="C274" s="269">
        <v>75</v>
      </c>
    </row>
    <row r="275" spans="1:3" ht="72" x14ac:dyDescent="0.35">
      <c r="A275" s="267" t="s">
        <v>6012</v>
      </c>
      <c r="B275" s="268" t="s">
        <v>3310</v>
      </c>
      <c r="C275" s="269">
        <v>60</v>
      </c>
    </row>
    <row r="276" spans="1:3" ht="54" x14ac:dyDescent="0.35">
      <c r="A276" s="267" t="s">
        <v>6013</v>
      </c>
      <c r="B276" s="268" t="s">
        <v>3312</v>
      </c>
      <c r="C276" s="269">
        <v>30</v>
      </c>
    </row>
    <row r="277" spans="1:3" ht="72" x14ac:dyDescent="0.35">
      <c r="A277" s="267" t="s">
        <v>6014</v>
      </c>
      <c r="B277" s="268" t="s">
        <v>2456</v>
      </c>
      <c r="C277" s="269">
        <v>30</v>
      </c>
    </row>
    <row r="278" spans="1:3" ht="54" x14ac:dyDescent="0.35">
      <c r="A278" s="267" t="s">
        <v>6015</v>
      </c>
      <c r="B278" s="268" t="s">
        <v>3315</v>
      </c>
      <c r="C278" s="269">
        <v>30</v>
      </c>
    </row>
    <row r="279" spans="1:3" ht="72" x14ac:dyDescent="0.35">
      <c r="A279" s="267" t="s">
        <v>6016</v>
      </c>
      <c r="B279" s="268" t="s">
        <v>2428</v>
      </c>
      <c r="C279" s="269">
        <v>30</v>
      </c>
    </row>
    <row r="280" spans="1:3" ht="36" x14ac:dyDescent="0.35">
      <c r="A280" s="267" t="s">
        <v>6017</v>
      </c>
      <c r="B280" s="268" t="s">
        <v>3318</v>
      </c>
      <c r="C280" s="269">
        <v>90</v>
      </c>
    </row>
    <row r="281" spans="1:3" ht="144" x14ac:dyDescent="0.35">
      <c r="A281" s="267" t="s">
        <v>6018</v>
      </c>
      <c r="B281" s="268" t="s">
        <v>3320</v>
      </c>
      <c r="C281" s="269">
        <v>90</v>
      </c>
    </row>
    <row r="282" spans="1:3" ht="72" x14ac:dyDescent="0.35">
      <c r="A282" s="267" t="s">
        <v>6019</v>
      </c>
      <c r="B282" s="268" t="s">
        <v>3322</v>
      </c>
      <c r="C282" s="269">
        <v>90</v>
      </c>
    </row>
    <row r="283" spans="1:3" ht="108" x14ac:dyDescent="0.35">
      <c r="A283" s="267" t="s">
        <v>6020</v>
      </c>
      <c r="B283" s="268" t="s">
        <v>3324</v>
      </c>
      <c r="C283" s="269">
        <v>120</v>
      </c>
    </row>
    <row r="284" spans="1:3" ht="36" x14ac:dyDescent="0.35">
      <c r="A284" s="267" t="s">
        <v>6021</v>
      </c>
      <c r="B284" s="268" t="s">
        <v>850</v>
      </c>
      <c r="C284" s="269">
        <v>150</v>
      </c>
    </row>
    <row r="285" spans="1:3" ht="36" x14ac:dyDescent="0.35">
      <c r="A285" s="267" t="s">
        <v>6022</v>
      </c>
      <c r="B285" s="268" t="s">
        <v>3327</v>
      </c>
      <c r="C285" s="269">
        <v>120</v>
      </c>
    </row>
    <row r="286" spans="1:3" ht="18" x14ac:dyDescent="0.35">
      <c r="A286" s="267" t="s">
        <v>6023</v>
      </c>
      <c r="B286" s="268" t="s">
        <v>3028</v>
      </c>
      <c r="C286" s="269">
        <v>120</v>
      </c>
    </row>
    <row r="287" spans="1:3" ht="54" x14ac:dyDescent="0.35">
      <c r="A287" s="267" t="s">
        <v>6024</v>
      </c>
      <c r="B287" s="268" t="s">
        <v>3330</v>
      </c>
      <c r="C287" s="269">
        <v>60</v>
      </c>
    </row>
    <row r="288" spans="1:3" ht="162" x14ac:dyDescent="0.35">
      <c r="A288" s="267" t="s">
        <v>6025</v>
      </c>
      <c r="B288" s="268" t="s">
        <v>3332</v>
      </c>
      <c r="C288" s="269">
        <v>90</v>
      </c>
    </row>
    <row r="289" spans="1:3" ht="90" x14ac:dyDescent="0.35">
      <c r="A289" s="267" t="s">
        <v>6026</v>
      </c>
      <c r="B289" s="268" t="s">
        <v>3087</v>
      </c>
      <c r="C289" s="269">
        <v>60</v>
      </c>
    </row>
    <row r="290" spans="1:3" ht="72" x14ac:dyDescent="0.35">
      <c r="A290" s="267" t="s">
        <v>6027</v>
      </c>
      <c r="B290" s="268" t="s">
        <v>3335</v>
      </c>
      <c r="C290" s="269">
        <v>180</v>
      </c>
    </row>
    <row r="291" spans="1:3" ht="54" x14ac:dyDescent="0.35">
      <c r="A291" s="267" t="s">
        <v>6028</v>
      </c>
      <c r="B291" s="268" t="s">
        <v>817</v>
      </c>
      <c r="C291" s="269">
        <v>180</v>
      </c>
    </row>
    <row r="292" spans="1:3" ht="36" x14ac:dyDescent="0.35">
      <c r="A292" s="267" t="s">
        <v>6029</v>
      </c>
      <c r="B292" s="268" t="s">
        <v>2411</v>
      </c>
      <c r="C292" s="269">
        <v>30</v>
      </c>
    </row>
    <row r="293" spans="1:3" ht="36" x14ac:dyDescent="0.35">
      <c r="A293" s="267" t="s">
        <v>6030</v>
      </c>
      <c r="B293" s="268" t="s">
        <v>2413</v>
      </c>
      <c r="C293" s="269">
        <v>15</v>
      </c>
    </row>
    <row r="294" spans="1:3" ht="72" x14ac:dyDescent="0.35">
      <c r="A294" s="267" t="s">
        <v>6031</v>
      </c>
      <c r="B294" s="268" t="s">
        <v>2415</v>
      </c>
      <c r="C294" s="269">
        <v>30</v>
      </c>
    </row>
    <row r="295" spans="1:3" ht="108" x14ac:dyDescent="0.35">
      <c r="A295" s="267" t="s">
        <v>6032</v>
      </c>
      <c r="B295" s="268" t="s">
        <v>2417</v>
      </c>
      <c r="C295" s="270">
        <v>45</v>
      </c>
    </row>
    <row r="296" spans="1:3" ht="18" x14ac:dyDescent="0.35">
      <c r="A296" s="267" t="s">
        <v>6033</v>
      </c>
      <c r="B296" s="268" t="s">
        <v>836</v>
      </c>
      <c r="C296" s="270">
        <v>45</v>
      </c>
    </row>
    <row r="297" spans="1:3" ht="72" x14ac:dyDescent="0.35">
      <c r="A297" s="267" t="s">
        <v>6034</v>
      </c>
      <c r="B297" s="268" t="s">
        <v>2420</v>
      </c>
      <c r="C297" s="270">
        <v>90</v>
      </c>
    </row>
    <row r="298" spans="1:3" ht="72" x14ac:dyDescent="0.35">
      <c r="A298" s="267" t="s">
        <v>6035</v>
      </c>
      <c r="B298" s="284" t="s">
        <v>3344</v>
      </c>
      <c r="C298" s="286">
        <v>30</v>
      </c>
    </row>
    <row r="299" spans="1:3" ht="108" x14ac:dyDescent="0.35">
      <c r="A299" s="267" t="s">
        <v>6036</v>
      </c>
      <c r="B299" s="284" t="s">
        <v>3346</v>
      </c>
      <c r="C299" s="286">
        <v>60</v>
      </c>
    </row>
    <row r="300" spans="1:3" ht="72" x14ac:dyDescent="0.35">
      <c r="A300" s="267" t="s">
        <v>6037</v>
      </c>
      <c r="B300" s="284" t="s">
        <v>3348</v>
      </c>
      <c r="C300" s="286">
        <v>45</v>
      </c>
    </row>
    <row r="301" spans="1:3" ht="126" x14ac:dyDescent="0.35">
      <c r="A301" s="267" t="s">
        <v>6038</v>
      </c>
      <c r="B301" s="284" t="s">
        <v>3350</v>
      </c>
      <c r="C301" s="286">
        <v>60</v>
      </c>
    </row>
    <row r="302" spans="1:3" ht="90" x14ac:dyDescent="0.35">
      <c r="A302" s="267" t="s">
        <v>6039</v>
      </c>
      <c r="B302" s="284" t="s">
        <v>3352</v>
      </c>
      <c r="C302" s="287">
        <v>30</v>
      </c>
    </row>
    <row r="303" spans="1:3" ht="126" x14ac:dyDescent="0.35">
      <c r="A303" s="267" t="s">
        <v>6040</v>
      </c>
      <c r="B303" s="284" t="s">
        <v>3354</v>
      </c>
      <c r="C303" s="287">
        <v>60</v>
      </c>
    </row>
    <row r="304" spans="1:3" ht="72" x14ac:dyDescent="0.35">
      <c r="A304" s="267" t="s">
        <v>6041</v>
      </c>
      <c r="B304" s="284" t="s">
        <v>3356</v>
      </c>
      <c r="C304" s="286">
        <v>60</v>
      </c>
    </row>
    <row r="305" spans="1:3" ht="72" x14ac:dyDescent="0.35">
      <c r="A305" s="267" t="s">
        <v>6042</v>
      </c>
      <c r="B305" s="284" t="s">
        <v>3358</v>
      </c>
      <c r="C305" s="286">
        <v>90</v>
      </c>
    </row>
    <row r="306" spans="1:3" ht="72" x14ac:dyDescent="0.35">
      <c r="A306" s="267" t="s">
        <v>6043</v>
      </c>
      <c r="B306" s="284" t="s">
        <v>2640</v>
      </c>
      <c r="C306" s="287">
        <v>60</v>
      </c>
    </row>
    <row r="307" spans="1:3" ht="90" x14ac:dyDescent="0.35">
      <c r="A307" s="267" t="s">
        <v>6044</v>
      </c>
      <c r="B307" s="284" t="s">
        <v>3361</v>
      </c>
      <c r="C307" s="287">
        <v>90</v>
      </c>
    </row>
    <row r="308" spans="1:3" ht="90" x14ac:dyDescent="0.35">
      <c r="A308" s="267" t="s">
        <v>6045</v>
      </c>
      <c r="B308" s="284" t="s">
        <v>3363</v>
      </c>
      <c r="C308" s="286">
        <v>60</v>
      </c>
    </row>
    <row r="309" spans="1:3" ht="72" x14ac:dyDescent="0.35">
      <c r="A309" s="267" t="s">
        <v>6046</v>
      </c>
      <c r="B309" s="284" t="s">
        <v>3365</v>
      </c>
      <c r="C309" s="286">
        <v>90</v>
      </c>
    </row>
    <row r="310" spans="1:3" ht="180" x14ac:dyDescent="0.35">
      <c r="A310" s="267" t="s">
        <v>6047</v>
      </c>
      <c r="B310" s="284" t="s">
        <v>3367</v>
      </c>
      <c r="C310" s="286">
        <v>60</v>
      </c>
    </row>
    <row r="311" spans="1:3" ht="180" x14ac:dyDescent="0.35">
      <c r="A311" s="267" t="s">
        <v>6048</v>
      </c>
      <c r="B311" s="284" t="s">
        <v>3369</v>
      </c>
      <c r="C311" s="286">
        <v>60</v>
      </c>
    </row>
    <row r="312" spans="1:3" ht="90" x14ac:dyDescent="0.35">
      <c r="A312" s="267" t="s">
        <v>6049</v>
      </c>
      <c r="B312" s="284" t="s">
        <v>3371</v>
      </c>
      <c r="C312" s="286">
        <v>60</v>
      </c>
    </row>
    <row r="313" spans="1:3" ht="90" x14ac:dyDescent="0.35">
      <c r="A313" s="267" t="s">
        <v>6050</v>
      </c>
      <c r="B313" s="284" t="s">
        <v>3373</v>
      </c>
      <c r="C313" s="286">
        <v>60</v>
      </c>
    </row>
    <row r="314" spans="1:3" ht="36" x14ac:dyDescent="0.35">
      <c r="A314" s="267" t="s">
        <v>6051</v>
      </c>
      <c r="B314" s="284" t="s">
        <v>3375</v>
      </c>
      <c r="C314" s="286">
        <v>90</v>
      </c>
    </row>
    <row r="315" spans="1:3" ht="54" x14ac:dyDescent="0.35">
      <c r="A315" s="267" t="s">
        <v>6052</v>
      </c>
      <c r="B315" s="284" t="s">
        <v>817</v>
      </c>
      <c r="C315" s="286">
        <v>270</v>
      </c>
    </row>
    <row r="316" spans="1:3" ht="36" x14ac:dyDescent="0.35">
      <c r="A316" s="267" t="s">
        <v>6053</v>
      </c>
      <c r="B316" s="268" t="s">
        <v>2411</v>
      </c>
      <c r="C316" s="269">
        <v>30</v>
      </c>
    </row>
    <row r="317" spans="1:3" ht="36" x14ac:dyDescent="0.35">
      <c r="A317" s="267" t="s">
        <v>6054</v>
      </c>
      <c r="B317" s="268" t="s">
        <v>2413</v>
      </c>
      <c r="C317" s="269">
        <v>15</v>
      </c>
    </row>
    <row r="318" spans="1:3" ht="72" x14ac:dyDescent="0.35">
      <c r="A318" s="267" t="s">
        <v>6055</v>
      </c>
      <c r="B318" s="268" t="s">
        <v>2415</v>
      </c>
      <c r="C318" s="269">
        <v>30</v>
      </c>
    </row>
    <row r="319" spans="1:3" ht="108" x14ac:dyDescent="0.35">
      <c r="A319" s="267" t="s">
        <v>6056</v>
      </c>
      <c r="B319" s="268" t="s">
        <v>2417</v>
      </c>
      <c r="C319" s="270">
        <v>45</v>
      </c>
    </row>
    <row r="320" spans="1:3" ht="18" x14ac:dyDescent="0.35">
      <c r="A320" s="267" t="s">
        <v>6057</v>
      </c>
      <c r="B320" s="268" t="s">
        <v>836</v>
      </c>
      <c r="C320" s="270">
        <v>45</v>
      </c>
    </row>
    <row r="321" spans="1:3" ht="72" x14ac:dyDescent="0.35">
      <c r="A321" s="267" t="s">
        <v>6058</v>
      </c>
      <c r="B321" s="268" t="s">
        <v>2420</v>
      </c>
      <c r="C321" s="270">
        <v>90</v>
      </c>
    </row>
    <row r="322" spans="1:3" ht="54" x14ac:dyDescent="0.35">
      <c r="A322" s="267" t="s">
        <v>6059</v>
      </c>
      <c r="B322" s="290" t="s">
        <v>3386</v>
      </c>
      <c r="C322" s="286">
        <v>30</v>
      </c>
    </row>
    <row r="323" spans="1:3" ht="126" x14ac:dyDescent="0.35">
      <c r="A323" s="267" t="s">
        <v>6060</v>
      </c>
      <c r="B323" s="290" t="s">
        <v>3388</v>
      </c>
      <c r="C323" s="286">
        <v>30</v>
      </c>
    </row>
    <row r="324" spans="1:3" ht="108" x14ac:dyDescent="0.35">
      <c r="A324" s="267" t="s">
        <v>6061</v>
      </c>
      <c r="B324" s="290" t="s">
        <v>3390</v>
      </c>
      <c r="C324" s="286">
        <v>30</v>
      </c>
    </row>
    <row r="325" spans="1:3" ht="54" x14ac:dyDescent="0.35">
      <c r="A325" s="267" t="s">
        <v>6062</v>
      </c>
      <c r="B325" s="290" t="s">
        <v>3201</v>
      </c>
      <c r="C325" s="286">
        <v>30</v>
      </c>
    </row>
    <row r="326" spans="1:3" ht="72" x14ac:dyDescent="0.35">
      <c r="A326" s="267" t="s">
        <v>6063</v>
      </c>
      <c r="B326" s="290" t="s">
        <v>2428</v>
      </c>
      <c r="C326" s="286">
        <v>30</v>
      </c>
    </row>
    <row r="327" spans="1:3" ht="72" x14ac:dyDescent="0.35">
      <c r="A327" s="267" t="s">
        <v>6064</v>
      </c>
      <c r="B327" s="290" t="s">
        <v>3393</v>
      </c>
      <c r="C327" s="286">
        <v>120</v>
      </c>
    </row>
    <row r="328" spans="1:3" ht="162" x14ac:dyDescent="0.35">
      <c r="A328" s="267" t="s">
        <v>6065</v>
      </c>
      <c r="B328" s="290" t="s">
        <v>3395</v>
      </c>
      <c r="C328" s="286">
        <v>60</v>
      </c>
    </row>
    <row r="329" spans="1:3" ht="90" x14ac:dyDescent="0.35">
      <c r="A329" s="267" t="s">
        <v>6066</v>
      </c>
      <c r="B329" s="290" t="s">
        <v>3397</v>
      </c>
      <c r="C329" s="286">
        <v>180</v>
      </c>
    </row>
    <row r="330" spans="1:3" ht="90" x14ac:dyDescent="0.35">
      <c r="A330" s="267" t="s">
        <v>6067</v>
      </c>
      <c r="B330" s="290" t="s">
        <v>3399</v>
      </c>
      <c r="C330" s="286">
        <v>30</v>
      </c>
    </row>
    <row r="331" spans="1:3" ht="54" x14ac:dyDescent="0.35">
      <c r="A331" s="267" t="s">
        <v>6068</v>
      </c>
      <c r="B331" s="290" t="s">
        <v>3203</v>
      </c>
      <c r="C331" s="286">
        <v>180</v>
      </c>
    </row>
    <row r="332" spans="1:3" ht="108" x14ac:dyDescent="0.35">
      <c r="A332" s="267" t="s">
        <v>6069</v>
      </c>
      <c r="B332" s="290" t="s">
        <v>3402</v>
      </c>
      <c r="C332" s="286">
        <v>30</v>
      </c>
    </row>
    <row r="333" spans="1:3" ht="108" x14ac:dyDescent="0.35">
      <c r="A333" s="267" t="s">
        <v>6070</v>
      </c>
      <c r="B333" s="290" t="s">
        <v>3404</v>
      </c>
      <c r="C333" s="286">
        <v>180</v>
      </c>
    </row>
    <row r="334" spans="1:3" ht="180" x14ac:dyDescent="0.35">
      <c r="A334" s="267" t="s">
        <v>6071</v>
      </c>
      <c r="B334" s="290" t="s">
        <v>3406</v>
      </c>
      <c r="C334" s="286">
        <v>30</v>
      </c>
    </row>
    <row r="335" spans="1:3" ht="108" x14ac:dyDescent="0.35">
      <c r="A335" s="267" t="s">
        <v>6072</v>
      </c>
      <c r="B335" s="290" t="s">
        <v>3408</v>
      </c>
      <c r="C335" s="286">
        <v>30</v>
      </c>
    </row>
    <row r="336" spans="1:3" ht="126" x14ac:dyDescent="0.35">
      <c r="A336" s="267" t="s">
        <v>6073</v>
      </c>
      <c r="B336" s="290" t="s">
        <v>3410</v>
      </c>
      <c r="C336" s="286">
        <v>60</v>
      </c>
    </row>
    <row r="337" spans="1:3" ht="144" x14ac:dyDescent="0.35">
      <c r="A337" s="267" t="s">
        <v>6074</v>
      </c>
      <c r="B337" s="290" t="s">
        <v>3412</v>
      </c>
      <c r="C337" s="286">
        <v>90</v>
      </c>
    </row>
    <row r="338" spans="1:3" ht="72" x14ac:dyDescent="0.35">
      <c r="A338" s="267" t="s">
        <v>6075</v>
      </c>
      <c r="B338" s="290" t="s">
        <v>2640</v>
      </c>
      <c r="C338" s="286">
        <v>60</v>
      </c>
    </row>
    <row r="339" spans="1:3" ht="180" x14ac:dyDescent="0.35">
      <c r="A339" s="267" t="s">
        <v>6076</v>
      </c>
      <c r="B339" s="290" t="s">
        <v>3415</v>
      </c>
      <c r="C339" s="286">
        <v>30</v>
      </c>
    </row>
    <row r="340" spans="1:3" ht="108" x14ac:dyDescent="0.35">
      <c r="A340" s="267" t="s">
        <v>6077</v>
      </c>
      <c r="B340" s="290" t="s">
        <v>3417</v>
      </c>
      <c r="C340" s="286">
        <v>30</v>
      </c>
    </row>
    <row r="341" spans="1:3" ht="162" x14ac:dyDescent="0.35">
      <c r="A341" s="267" t="s">
        <v>6078</v>
      </c>
      <c r="B341" s="290" t="s">
        <v>3419</v>
      </c>
      <c r="C341" s="286">
        <v>30</v>
      </c>
    </row>
    <row r="342" spans="1:3" ht="108" x14ac:dyDescent="0.35">
      <c r="A342" s="267" t="s">
        <v>6079</v>
      </c>
      <c r="B342" s="290" t="s">
        <v>3421</v>
      </c>
      <c r="C342" s="286">
        <v>30</v>
      </c>
    </row>
    <row r="343" spans="1:3" ht="54" x14ac:dyDescent="0.35">
      <c r="A343" s="267" t="s">
        <v>6080</v>
      </c>
      <c r="B343" s="290" t="s">
        <v>3423</v>
      </c>
      <c r="C343" s="286">
        <v>75</v>
      </c>
    </row>
    <row r="344" spans="1:3" ht="54" x14ac:dyDescent="0.35">
      <c r="A344" s="267" t="s">
        <v>6081</v>
      </c>
      <c r="B344" s="290" t="s">
        <v>817</v>
      </c>
      <c r="C344" s="286">
        <v>180</v>
      </c>
    </row>
    <row r="345" spans="1:3" ht="36" x14ac:dyDescent="0.35">
      <c r="A345" s="267" t="s">
        <v>6082</v>
      </c>
      <c r="B345" s="268" t="s">
        <v>2411</v>
      </c>
      <c r="C345" s="269">
        <v>30</v>
      </c>
    </row>
    <row r="346" spans="1:3" ht="36" x14ac:dyDescent="0.35">
      <c r="A346" s="267" t="s">
        <v>6083</v>
      </c>
      <c r="B346" s="268" t="s">
        <v>2413</v>
      </c>
      <c r="C346" s="269">
        <v>15</v>
      </c>
    </row>
    <row r="347" spans="1:3" ht="72" x14ac:dyDescent="0.35">
      <c r="A347" s="267" t="s">
        <v>6084</v>
      </c>
      <c r="B347" s="268" t="s">
        <v>2415</v>
      </c>
      <c r="C347" s="269">
        <v>30</v>
      </c>
    </row>
    <row r="348" spans="1:3" ht="108" x14ac:dyDescent="0.35">
      <c r="A348" s="267" t="s">
        <v>6085</v>
      </c>
      <c r="B348" s="268" t="s">
        <v>2417</v>
      </c>
      <c r="C348" s="270">
        <v>45</v>
      </c>
    </row>
    <row r="349" spans="1:3" ht="18" x14ac:dyDescent="0.35">
      <c r="A349" s="267" t="s">
        <v>6086</v>
      </c>
      <c r="B349" s="268" t="s">
        <v>836</v>
      </c>
      <c r="C349" s="270">
        <v>45</v>
      </c>
    </row>
    <row r="350" spans="1:3" ht="72" x14ac:dyDescent="0.35">
      <c r="A350" s="267" t="s">
        <v>6087</v>
      </c>
      <c r="B350" s="268" t="s">
        <v>2420</v>
      </c>
      <c r="C350" s="270">
        <v>90</v>
      </c>
    </row>
    <row r="351" spans="1:3" ht="18" x14ac:dyDescent="0.35">
      <c r="A351" s="267" t="s">
        <v>6088</v>
      </c>
      <c r="B351" s="291" t="s">
        <v>2428</v>
      </c>
      <c r="C351" s="292">
        <v>30</v>
      </c>
    </row>
    <row r="352" spans="1:3" ht="18" x14ac:dyDescent="0.35">
      <c r="A352" s="267" t="s">
        <v>6089</v>
      </c>
      <c r="B352" s="291" t="s">
        <v>3236</v>
      </c>
      <c r="C352" s="292">
        <v>60</v>
      </c>
    </row>
    <row r="353" spans="1:3" ht="18" x14ac:dyDescent="0.35">
      <c r="A353" s="267" t="s">
        <v>6090</v>
      </c>
      <c r="B353" s="291" t="s">
        <v>3478</v>
      </c>
      <c r="C353" s="292">
        <v>90</v>
      </c>
    </row>
    <row r="354" spans="1:3" ht="18" x14ac:dyDescent="0.35">
      <c r="A354" s="267" t="s">
        <v>6091</v>
      </c>
      <c r="B354" s="291" t="s">
        <v>3365</v>
      </c>
      <c r="C354" s="292">
        <v>90</v>
      </c>
    </row>
    <row r="355" spans="1:3" ht="18" x14ac:dyDescent="0.35">
      <c r="A355" s="267" t="s">
        <v>6092</v>
      </c>
      <c r="B355" s="291" t="s">
        <v>3480</v>
      </c>
      <c r="C355" s="292">
        <v>30</v>
      </c>
    </row>
    <row r="356" spans="1:3" ht="18" x14ac:dyDescent="0.35">
      <c r="A356" s="267" t="s">
        <v>6093</v>
      </c>
      <c r="B356" s="291" t="s">
        <v>3482</v>
      </c>
      <c r="C356" s="292">
        <v>60</v>
      </c>
    </row>
    <row r="357" spans="1:3" ht="18" x14ac:dyDescent="0.35">
      <c r="A357" s="267" t="s">
        <v>6094</v>
      </c>
      <c r="B357" s="291" t="s">
        <v>3484</v>
      </c>
      <c r="C357" s="292">
        <v>120</v>
      </c>
    </row>
    <row r="358" spans="1:3" ht="18" x14ac:dyDescent="0.35">
      <c r="A358" s="267" t="s">
        <v>6095</v>
      </c>
      <c r="B358" s="291" t="s">
        <v>3486</v>
      </c>
      <c r="C358" s="292">
        <v>90</v>
      </c>
    </row>
    <row r="359" spans="1:3" ht="18" x14ac:dyDescent="0.35">
      <c r="A359" s="267" t="s">
        <v>6096</v>
      </c>
      <c r="B359" s="291" t="s">
        <v>3488</v>
      </c>
      <c r="C359" s="292">
        <v>90</v>
      </c>
    </row>
    <row r="360" spans="1:3" ht="18" x14ac:dyDescent="0.35">
      <c r="A360" s="267" t="s">
        <v>6097</v>
      </c>
      <c r="B360" s="291" t="s">
        <v>3490</v>
      </c>
      <c r="C360" s="292">
        <v>60</v>
      </c>
    </row>
    <row r="361" spans="1:3" ht="18" x14ac:dyDescent="0.35">
      <c r="A361" s="267" t="s">
        <v>6098</v>
      </c>
      <c r="B361" s="291" t="s">
        <v>3492</v>
      </c>
      <c r="C361" s="292">
        <v>90</v>
      </c>
    </row>
    <row r="362" spans="1:3" ht="18" x14ac:dyDescent="0.35">
      <c r="A362" s="267" t="s">
        <v>6099</v>
      </c>
      <c r="B362" s="291" t="s">
        <v>3494</v>
      </c>
      <c r="C362" s="292">
        <v>90</v>
      </c>
    </row>
    <row r="363" spans="1:3" ht="18" x14ac:dyDescent="0.35">
      <c r="A363" s="267" t="s">
        <v>6100</v>
      </c>
      <c r="B363" s="291" t="s">
        <v>3496</v>
      </c>
      <c r="C363" s="292">
        <v>60</v>
      </c>
    </row>
    <row r="364" spans="1:3" ht="18" x14ac:dyDescent="0.35">
      <c r="A364" s="267" t="s">
        <v>6101</v>
      </c>
      <c r="B364" s="291" t="s">
        <v>3498</v>
      </c>
      <c r="C364" s="292">
        <v>90</v>
      </c>
    </row>
    <row r="365" spans="1:3" ht="18" x14ac:dyDescent="0.35">
      <c r="A365" s="267" t="s">
        <v>6102</v>
      </c>
      <c r="B365" s="291" t="s">
        <v>3500</v>
      </c>
      <c r="C365" s="292">
        <v>260</v>
      </c>
    </row>
    <row r="366" spans="1:3" ht="36" x14ac:dyDescent="0.35">
      <c r="A366" s="267" t="s">
        <v>6103</v>
      </c>
      <c r="B366" s="268" t="s">
        <v>2411</v>
      </c>
      <c r="C366" s="269">
        <v>30</v>
      </c>
    </row>
    <row r="367" spans="1:3" ht="36" x14ac:dyDescent="0.35">
      <c r="A367" s="267" t="s">
        <v>6104</v>
      </c>
      <c r="B367" s="268" t="s">
        <v>2413</v>
      </c>
      <c r="C367" s="269">
        <v>15</v>
      </c>
    </row>
    <row r="368" spans="1:3" ht="72" x14ac:dyDescent="0.35">
      <c r="A368" s="267" t="s">
        <v>6105</v>
      </c>
      <c r="B368" s="268" t="s">
        <v>2415</v>
      </c>
      <c r="C368" s="269">
        <v>30</v>
      </c>
    </row>
    <row r="369" spans="1:3" ht="108" x14ac:dyDescent="0.35">
      <c r="A369" s="267" t="s">
        <v>6106</v>
      </c>
      <c r="B369" s="268" t="s">
        <v>2417</v>
      </c>
      <c r="C369" s="270">
        <v>45</v>
      </c>
    </row>
    <row r="370" spans="1:3" ht="18" x14ac:dyDescent="0.35">
      <c r="A370" s="267" t="s">
        <v>6107</v>
      </c>
      <c r="B370" s="268" t="s">
        <v>836</v>
      </c>
      <c r="C370" s="270">
        <v>45</v>
      </c>
    </row>
    <row r="371" spans="1:3" ht="72" x14ac:dyDescent="0.35">
      <c r="A371" s="267" t="s">
        <v>6108</v>
      </c>
      <c r="B371" s="268" t="s">
        <v>2420</v>
      </c>
      <c r="C371" s="270">
        <v>90</v>
      </c>
    </row>
    <row r="372" spans="1:3" ht="18" x14ac:dyDescent="0.35">
      <c r="A372" s="267" t="s">
        <v>6109</v>
      </c>
      <c r="B372" s="291" t="s">
        <v>2428</v>
      </c>
      <c r="C372" s="292">
        <v>30</v>
      </c>
    </row>
    <row r="373" spans="1:3" ht="18" x14ac:dyDescent="0.35">
      <c r="A373" s="267" t="s">
        <v>6110</v>
      </c>
      <c r="B373" s="291" t="s">
        <v>3236</v>
      </c>
      <c r="C373" s="292">
        <v>60</v>
      </c>
    </row>
    <row r="374" spans="1:3" ht="18" x14ac:dyDescent="0.35">
      <c r="A374" s="267" t="s">
        <v>6111</v>
      </c>
      <c r="B374" s="291" t="s">
        <v>3393</v>
      </c>
      <c r="C374" s="292">
        <v>60</v>
      </c>
    </row>
    <row r="375" spans="1:3" ht="18" x14ac:dyDescent="0.35">
      <c r="A375" s="267" t="s">
        <v>6112</v>
      </c>
      <c r="B375" s="291" t="s">
        <v>3358</v>
      </c>
      <c r="C375" s="292">
        <v>90</v>
      </c>
    </row>
    <row r="376" spans="1:3" ht="18" x14ac:dyDescent="0.35">
      <c r="A376" s="267" t="s">
        <v>6113</v>
      </c>
      <c r="B376" s="291" t="s">
        <v>3549</v>
      </c>
      <c r="C376" s="292">
        <v>30</v>
      </c>
    </row>
    <row r="377" spans="1:3" ht="18" x14ac:dyDescent="0.35">
      <c r="A377" s="267" t="s">
        <v>6114</v>
      </c>
      <c r="B377" s="291" t="s">
        <v>2466</v>
      </c>
      <c r="C377" s="292">
        <v>90</v>
      </c>
    </row>
    <row r="378" spans="1:3" ht="18" x14ac:dyDescent="0.35">
      <c r="A378" s="267" t="s">
        <v>6115</v>
      </c>
      <c r="B378" s="291" t="s">
        <v>3552</v>
      </c>
      <c r="C378" s="292">
        <v>60</v>
      </c>
    </row>
    <row r="379" spans="1:3" ht="18" x14ac:dyDescent="0.35">
      <c r="A379" s="267" t="s">
        <v>6116</v>
      </c>
      <c r="B379" s="291" t="s">
        <v>3554</v>
      </c>
      <c r="C379" s="292">
        <v>60</v>
      </c>
    </row>
    <row r="380" spans="1:3" ht="18" x14ac:dyDescent="0.35">
      <c r="A380" s="267" t="s">
        <v>6117</v>
      </c>
      <c r="B380" s="291" t="s">
        <v>3361</v>
      </c>
      <c r="C380" s="292">
        <v>120</v>
      </c>
    </row>
    <row r="381" spans="1:3" ht="18" x14ac:dyDescent="0.35">
      <c r="A381" s="267" t="s">
        <v>6118</v>
      </c>
      <c r="B381" s="291" t="s">
        <v>3557</v>
      </c>
      <c r="C381" s="292">
        <v>60</v>
      </c>
    </row>
    <row r="382" spans="1:3" ht="18" x14ac:dyDescent="0.35">
      <c r="A382" s="267" t="s">
        <v>6119</v>
      </c>
      <c r="B382" s="291" t="s">
        <v>3365</v>
      </c>
      <c r="C382" s="292">
        <v>90</v>
      </c>
    </row>
    <row r="383" spans="1:3" ht="18" x14ac:dyDescent="0.35">
      <c r="A383" s="267" t="s">
        <v>6120</v>
      </c>
      <c r="B383" s="291" t="s">
        <v>3560</v>
      </c>
      <c r="C383" s="292">
        <v>90</v>
      </c>
    </row>
    <row r="384" spans="1:3" ht="18" x14ac:dyDescent="0.35">
      <c r="A384" s="267" t="s">
        <v>6121</v>
      </c>
      <c r="B384" s="291" t="s">
        <v>3562</v>
      </c>
      <c r="C384" s="292">
        <v>60</v>
      </c>
    </row>
    <row r="385" spans="1:3" ht="18" x14ac:dyDescent="0.35">
      <c r="A385" s="267" t="s">
        <v>6122</v>
      </c>
      <c r="B385" s="291" t="s">
        <v>3564</v>
      </c>
      <c r="C385" s="292">
        <v>60</v>
      </c>
    </row>
    <row r="386" spans="1:3" ht="18" x14ac:dyDescent="0.35">
      <c r="A386" s="267" t="s">
        <v>6123</v>
      </c>
      <c r="B386" s="291" t="s">
        <v>3566</v>
      </c>
      <c r="C386" s="292">
        <v>60</v>
      </c>
    </row>
    <row r="387" spans="1:3" ht="18" x14ac:dyDescent="0.35">
      <c r="A387" s="267" t="s">
        <v>6124</v>
      </c>
      <c r="B387" s="291" t="s">
        <v>3574</v>
      </c>
      <c r="C387" s="292">
        <v>60</v>
      </c>
    </row>
    <row r="388" spans="1:3" ht="18" x14ac:dyDescent="0.35">
      <c r="A388" s="267" t="s">
        <v>6125</v>
      </c>
      <c r="B388" s="291" t="s">
        <v>817</v>
      </c>
      <c r="C388" s="292">
        <v>270</v>
      </c>
    </row>
    <row r="389" spans="1:3" ht="36" x14ac:dyDescent="0.35">
      <c r="A389" s="267" t="s">
        <v>6126</v>
      </c>
      <c r="B389" s="268" t="s">
        <v>2411</v>
      </c>
      <c r="C389" s="269">
        <v>30</v>
      </c>
    </row>
    <row r="390" spans="1:3" ht="36" x14ac:dyDescent="0.35">
      <c r="A390" s="267" t="s">
        <v>6127</v>
      </c>
      <c r="B390" s="268" t="s">
        <v>2413</v>
      </c>
      <c r="C390" s="269">
        <v>15</v>
      </c>
    </row>
    <row r="391" spans="1:3" ht="72" x14ac:dyDescent="0.35">
      <c r="A391" s="267" t="s">
        <v>6128</v>
      </c>
      <c r="B391" s="268" t="s">
        <v>2415</v>
      </c>
      <c r="C391" s="269">
        <v>30</v>
      </c>
    </row>
    <row r="392" spans="1:3" ht="108" x14ac:dyDescent="0.35">
      <c r="A392" s="267" t="s">
        <v>6129</v>
      </c>
      <c r="B392" s="268" t="s">
        <v>2417</v>
      </c>
      <c r="C392" s="270">
        <v>45</v>
      </c>
    </row>
    <row r="393" spans="1:3" ht="18" x14ac:dyDescent="0.35">
      <c r="A393" s="267" t="s">
        <v>6130</v>
      </c>
      <c r="B393" s="268" t="s">
        <v>836</v>
      </c>
      <c r="C393" s="270">
        <v>45</v>
      </c>
    </row>
    <row r="394" spans="1:3" ht="72" x14ac:dyDescent="0.35">
      <c r="A394" s="267" t="s">
        <v>6131</v>
      </c>
      <c r="B394" s="268" t="s">
        <v>2420</v>
      </c>
      <c r="C394" s="270">
        <v>90</v>
      </c>
    </row>
    <row r="395" spans="1:3" ht="18" x14ac:dyDescent="0.35">
      <c r="A395" s="267" t="s">
        <v>6132</v>
      </c>
      <c r="B395" s="291" t="s">
        <v>2428</v>
      </c>
      <c r="C395" s="292">
        <v>30</v>
      </c>
    </row>
    <row r="396" spans="1:3" ht="18" x14ac:dyDescent="0.35">
      <c r="A396" s="267" t="s">
        <v>6133</v>
      </c>
      <c r="B396" s="291" t="s">
        <v>3393</v>
      </c>
      <c r="C396" s="292">
        <v>90</v>
      </c>
    </row>
    <row r="397" spans="1:3" ht="18" x14ac:dyDescent="0.35">
      <c r="A397" s="267" t="s">
        <v>6134</v>
      </c>
      <c r="B397" s="291" t="s">
        <v>3358</v>
      </c>
      <c r="C397" s="292">
        <v>90</v>
      </c>
    </row>
    <row r="398" spans="1:3" ht="18" x14ac:dyDescent="0.35">
      <c r="A398" s="267" t="s">
        <v>6135</v>
      </c>
      <c r="B398" s="291" t="s">
        <v>3552</v>
      </c>
      <c r="C398" s="292">
        <v>60</v>
      </c>
    </row>
    <row r="399" spans="1:3" ht="18" x14ac:dyDescent="0.35">
      <c r="A399" s="267" t="s">
        <v>6136</v>
      </c>
      <c r="B399" s="291" t="s">
        <v>3613</v>
      </c>
      <c r="C399" s="292">
        <v>30</v>
      </c>
    </row>
    <row r="400" spans="1:3" ht="18" x14ac:dyDescent="0.35">
      <c r="A400" s="267" t="s">
        <v>6137</v>
      </c>
      <c r="B400" s="291" t="s">
        <v>3365</v>
      </c>
      <c r="C400" s="292">
        <v>90</v>
      </c>
    </row>
    <row r="401" spans="1:3" ht="18" x14ac:dyDescent="0.35">
      <c r="A401" s="267" t="s">
        <v>6138</v>
      </c>
      <c r="B401" s="291" t="s">
        <v>3616</v>
      </c>
      <c r="C401" s="292">
        <v>60</v>
      </c>
    </row>
    <row r="402" spans="1:3" ht="18" x14ac:dyDescent="0.35">
      <c r="A402" s="267" t="s">
        <v>6139</v>
      </c>
      <c r="B402" s="291" t="s">
        <v>3618</v>
      </c>
      <c r="C402" s="292">
        <v>60</v>
      </c>
    </row>
    <row r="403" spans="1:3" ht="18" x14ac:dyDescent="0.35">
      <c r="A403" s="267" t="s">
        <v>6140</v>
      </c>
      <c r="B403" s="291" t="s">
        <v>3236</v>
      </c>
      <c r="C403" s="292">
        <v>60</v>
      </c>
    </row>
    <row r="404" spans="1:3" ht="18" x14ac:dyDescent="0.35">
      <c r="A404" s="267" t="s">
        <v>6141</v>
      </c>
      <c r="B404" s="291" t="s">
        <v>3361</v>
      </c>
      <c r="C404" s="292">
        <v>90</v>
      </c>
    </row>
    <row r="405" spans="1:3" ht="18" x14ac:dyDescent="0.35">
      <c r="A405" s="267" t="s">
        <v>6142</v>
      </c>
      <c r="B405" s="291" t="s">
        <v>3622</v>
      </c>
      <c r="C405" s="292">
        <v>90</v>
      </c>
    </row>
    <row r="406" spans="1:3" ht="18" x14ac:dyDescent="0.35">
      <c r="A406" s="267" t="s">
        <v>6143</v>
      </c>
      <c r="B406" s="291" t="s">
        <v>3624</v>
      </c>
      <c r="C406" s="292">
        <v>90</v>
      </c>
    </row>
    <row r="407" spans="1:3" ht="18" x14ac:dyDescent="0.35">
      <c r="A407" s="267" t="s">
        <v>6144</v>
      </c>
      <c r="B407" s="291" t="s">
        <v>3626</v>
      </c>
      <c r="C407" s="292">
        <v>60</v>
      </c>
    </row>
    <row r="408" spans="1:3" ht="18" x14ac:dyDescent="0.35">
      <c r="A408" s="267" t="s">
        <v>6145</v>
      </c>
      <c r="B408" s="291" t="s">
        <v>3628</v>
      </c>
      <c r="C408" s="292">
        <v>60</v>
      </c>
    </row>
    <row r="409" spans="1:3" ht="18" x14ac:dyDescent="0.35">
      <c r="A409" s="267" t="s">
        <v>6146</v>
      </c>
      <c r="B409" s="291" t="s">
        <v>3375</v>
      </c>
      <c r="C409" s="293">
        <v>90</v>
      </c>
    </row>
    <row r="410" spans="1:3" ht="18" x14ac:dyDescent="0.35">
      <c r="A410" s="267" t="s">
        <v>6147</v>
      </c>
      <c r="B410" s="291" t="s">
        <v>3631</v>
      </c>
      <c r="C410" s="292">
        <v>60</v>
      </c>
    </row>
    <row r="411" spans="1:3" ht="18" x14ac:dyDescent="0.35">
      <c r="A411" s="267" t="s">
        <v>6148</v>
      </c>
      <c r="B411" s="291" t="s">
        <v>817</v>
      </c>
      <c r="C411" s="292">
        <v>270</v>
      </c>
    </row>
    <row r="412" spans="1:3" ht="36" x14ac:dyDescent="0.35">
      <c r="A412" s="267" t="s">
        <v>6149</v>
      </c>
      <c r="B412" s="268" t="s">
        <v>2411</v>
      </c>
      <c r="C412" s="269">
        <v>30</v>
      </c>
    </row>
    <row r="413" spans="1:3" ht="36" x14ac:dyDescent="0.35">
      <c r="A413" s="267" t="s">
        <v>6150</v>
      </c>
      <c r="B413" s="268" t="s">
        <v>2413</v>
      </c>
      <c r="C413" s="269">
        <v>15</v>
      </c>
    </row>
    <row r="414" spans="1:3" ht="72" x14ac:dyDescent="0.35">
      <c r="A414" s="267" t="s">
        <v>6151</v>
      </c>
      <c r="B414" s="268" t="s">
        <v>2415</v>
      </c>
      <c r="C414" s="269">
        <v>30</v>
      </c>
    </row>
    <row r="415" spans="1:3" ht="108" x14ac:dyDescent="0.35">
      <c r="A415" s="267" t="s">
        <v>6152</v>
      </c>
      <c r="B415" s="268" t="s">
        <v>2417</v>
      </c>
      <c r="C415" s="270">
        <v>45</v>
      </c>
    </row>
    <row r="416" spans="1:3" ht="18" x14ac:dyDescent="0.35">
      <c r="A416" s="267" t="s">
        <v>6153</v>
      </c>
      <c r="B416" s="268" t="s">
        <v>836</v>
      </c>
      <c r="C416" s="270">
        <v>45</v>
      </c>
    </row>
    <row r="417" spans="1:3" ht="72" x14ac:dyDescent="0.35">
      <c r="A417" s="267" t="s">
        <v>6154</v>
      </c>
      <c r="B417" s="268" t="s">
        <v>2420</v>
      </c>
      <c r="C417" s="270">
        <v>90</v>
      </c>
    </row>
    <row r="418" spans="1:3" ht="18" x14ac:dyDescent="0.35">
      <c r="A418" s="267" t="s">
        <v>6155</v>
      </c>
      <c r="B418" s="291" t="s">
        <v>3677</v>
      </c>
      <c r="C418" s="292">
        <v>30</v>
      </c>
    </row>
    <row r="419" spans="1:3" ht="18" x14ac:dyDescent="0.35">
      <c r="A419" s="267" t="s">
        <v>6156</v>
      </c>
      <c r="B419" s="291" t="s">
        <v>3393</v>
      </c>
      <c r="C419" s="292">
        <v>60</v>
      </c>
    </row>
    <row r="420" spans="1:3" ht="18" x14ac:dyDescent="0.35">
      <c r="A420" s="267" t="s">
        <v>6157</v>
      </c>
      <c r="B420" s="291" t="s">
        <v>3356</v>
      </c>
      <c r="C420" s="292">
        <v>60</v>
      </c>
    </row>
    <row r="421" spans="1:3" ht="18" x14ac:dyDescent="0.35">
      <c r="A421" s="267" t="s">
        <v>6158</v>
      </c>
      <c r="B421" s="291" t="s">
        <v>3358</v>
      </c>
      <c r="C421" s="292">
        <v>90</v>
      </c>
    </row>
    <row r="422" spans="1:3" ht="18" x14ac:dyDescent="0.35">
      <c r="A422" s="267" t="s">
        <v>6159</v>
      </c>
      <c r="B422" s="291" t="s">
        <v>3682</v>
      </c>
      <c r="C422" s="292">
        <v>90</v>
      </c>
    </row>
    <row r="423" spans="1:3" ht="18" x14ac:dyDescent="0.35">
      <c r="A423" s="267" t="s">
        <v>6160</v>
      </c>
      <c r="B423" s="291" t="s">
        <v>3684</v>
      </c>
      <c r="C423" s="292">
        <v>60</v>
      </c>
    </row>
    <row r="424" spans="1:3" ht="18" x14ac:dyDescent="0.35">
      <c r="A424" s="267" t="s">
        <v>6161</v>
      </c>
      <c r="B424" s="291" t="s">
        <v>3618</v>
      </c>
      <c r="C424" s="292">
        <v>60</v>
      </c>
    </row>
    <row r="425" spans="1:3" ht="18" x14ac:dyDescent="0.35">
      <c r="A425" s="267" t="s">
        <v>6162</v>
      </c>
      <c r="B425" s="291" t="s">
        <v>3687</v>
      </c>
      <c r="C425" s="292">
        <v>60</v>
      </c>
    </row>
    <row r="426" spans="1:3" ht="18" x14ac:dyDescent="0.35">
      <c r="A426" s="267" t="s">
        <v>6163</v>
      </c>
      <c r="B426" s="291" t="s">
        <v>3688</v>
      </c>
      <c r="C426" s="292">
        <v>90</v>
      </c>
    </row>
    <row r="427" spans="1:3" ht="18" x14ac:dyDescent="0.35">
      <c r="A427" s="267" t="s">
        <v>6164</v>
      </c>
      <c r="B427" s="291" t="s">
        <v>3690</v>
      </c>
      <c r="C427" s="292">
        <v>45</v>
      </c>
    </row>
    <row r="428" spans="1:3" ht="18" x14ac:dyDescent="0.35">
      <c r="A428" s="267" t="s">
        <v>6165</v>
      </c>
      <c r="B428" s="291" t="s">
        <v>2640</v>
      </c>
      <c r="C428" s="292">
        <v>45</v>
      </c>
    </row>
    <row r="429" spans="1:3" ht="18" x14ac:dyDescent="0.35">
      <c r="A429" s="267" t="s">
        <v>6166</v>
      </c>
      <c r="B429" s="291" t="s">
        <v>3693</v>
      </c>
      <c r="C429" s="292">
        <v>120</v>
      </c>
    </row>
    <row r="430" spans="1:3" ht="18" x14ac:dyDescent="0.35">
      <c r="A430" s="267" t="s">
        <v>6167</v>
      </c>
      <c r="B430" s="291" t="s">
        <v>3695</v>
      </c>
      <c r="C430" s="292">
        <v>60</v>
      </c>
    </row>
    <row r="431" spans="1:3" ht="18" x14ac:dyDescent="0.35">
      <c r="A431" s="267" t="s">
        <v>6168</v>
      </c>
      <c r="B431" s="291" t="s">
        <v>3697</v>
      </c>
      <c r="C431" s="292">
        <v>60</v>
      </c>
    </row>
    <row r="432" spans="1:3" ht="18" x14ac:dyDescent="0.35">
      <c r="A432" s="267" t="s">
        <v>6169</v>
      </c>
      <c r="B432" s="291" t="s">
        <v>3699</v>
      </c>
      <c r="C432" s="292">
        <v>120</v>
      </c>
    </row>
    <row r="433" spans="1:3" ht="18" x14ac:dyDescent="0.35">
      <c r="A433" s="267" t="s">
        <v>6170</v>
      </c>
      <c r="B433" s="291" t="s">
        <v>3701</v>
      </c>
      <c r="C433" s="292">
        <v>90</v>
      </c>
    </row>
    <row r="434" spans="1:3" ht="18" x14ac:dyDescent="0.35">
      <c r="A434" s="267" t="s">
        <v>6171</v>
      </c>
      <c r="B434" s="291" t="s">
        <v>3574</v>
      </c>
      <c r="C434" s="292">
        <v>90</v>
      </c>
    </row>
    <row r="435" spans="1:3" ht="18" x14ac:dyDescent="0.35">
      <c r="A435" s="267" t="s">
        <v>6172</v>
      </c>
      <c r="B435" s="291" t="s">
        <v>3704</v>
      </c>
      <c r="C435" s="292">
        <v>60</v>
      </c>
    </row>
    <row r="436" spans="1:3" ht="18" x14ac:dyDescent="0.35">
      <c r="A436" s="267" t="s">
        <v>6173</v>
      </c>
      <c r="B436" s="291" t="s">
        <v>817</v>
      </c>
      <c r="C436" s="292">
        <v>270</v>
      </c>
    </row>
    <row r="437" spans="1:3" ht="36" x14ac:dyDescent="0.35">
      <c r="A437" s="267" t="s">
        <v>6174</v>
      </c>
      <c r="B437" s="268" t="s">
        <v>2411</v>
      </c>
      <c r="C437" s="269">
        <v>30</v>
      </c>
    </row>
    <row r="438" spans="1:3" ht="36" x14ac:dyDescent="0.35">
      <c r="A438" s="267" t="s">
        <v>6175</v>
      </c>
      <c r="B438" s="268" t="s">
        <v>2413</v>
      </c>
      <c r="C438" s="269">
        <v>15</v>
      </c>
    </row>
    <row r="439" spans="1:3" ht="72" x14ac:dyDescent="0.35">
      <c r="A439" s="267" t="s">
        <v>6176</v>
      </c>
      <c r="B439" s="268" t="s">
        <v>2415</v>
      </c>
      <c r="C439" s="269">
        <v>30</v>
      </c>
    </row>
    <row r="440" spans="1:3" ht="108" x14ac:dyDescent="0.35">
      <c r="A440" s="267" t="s">
        <v>6177</v>
      </c>
      <c r="B440" s="268" t="s">
        <v>2417</v>
      </c>
      <c r="C440" s="270">
        <v>45</v>
      </c>
    </row>
    <row r="441" spans="1:3" ht="18" x14ac:dyDescent="0.35">
      <c r="A441" s="267" t="s">
        <v>6178</v>
      </c>
      <c r="B441" s="268" t="s">
        <v>836</v>
      </c>
      <c r="C441" s="270">
        <v>45</v>
      </c>
    </row>
    <row r="442" spans="1:3" ht="72" x14ac:dyDescent="0.35">
      <c r="A442" s="267" t="s">
        <v>6179</v>
      </c>
      <c r="B442" s="268" t="s">
        <v>2420</v>
      </c>
      <c r="C442" s="270">
        <v>90</v>
      </c>
    </row>
    <row r="443" spans="1:3" ht="72" x14ac:dyDescent="0.35">
      <c r="A443" s="267" t="s">
        <v>6180</v>
      </c>
      <c r="B443" s="268" t="s">
        <v>3184</v>
      </c>
      <c r="C443" s="269">
        <v>30</v>
      </c>
    </row>
    <row r="444" spans="1:3" ht="36" x14ac:dyDescent="0.35">
      <c r="A444" s="267" t="s">
        <v>6181</v>
      </c>
      <c r="B444" s="268" t="s">
        <v>3186</v>
      </c>
      <c r="C444" s="269">
        <v>30</v>
      </c>
    </row>
    <row r="445" spans="1:3" ht="72" x14ac:dyDescent="0.35">
      <c r="A445" s="267" t="s">
        <v>6182</v>
      </c>
      <c r="B445" s="268" t="s">
        <v>2428</v>
      </c>
      <c r="C445" s="269">
        <v>30</v>
      </c>
    </row>
    <row r="446" spans="1:3" ht="54" x14ac:dyDescent="0.35">
      <c r="A446" s="267" t="s">
        <v>6183</v>
      </c>
      <c r="B446" s="268" t="s">
        <v>3203</v>
      </c>
      <c r="C446" s="269">
        <v>45</v>
      </c>
    </row>
    <row r="447" spans="1:3" ht="54" x14ac:dyDescent="0.35">
      <c r="A447" s="267" t="s">
        <v>6184</v>
      </c>
      <c r="B447" s="268" t="s">
        <v>3194</v>
      </c>
      <c r="C447" s="269">
        <v>60</v>
      </c>
    </row>
    <row r="448" spans="1:3" ht="72" x14ac:dyDescent="0.35">
      <c r="A448" s="267" t="s">
        <v>6185</v>
      </c>
      <c r="B448" s="268" t="s">
        <v>3190</v>
      </c>
      <c r="C448" s="269">
        <v>45</v>
      </c>
    </row>
    <row r="449" spans="1:3" ht="54" x14ac:dyDescent="0.35">
      <c r="A449" s="267" t="s">
        <v>6186</v>
      </c>
      <c r="B449" s="268" t="s">
        <v>3188</v>
      </c>
      <c r="C449" s="269">
        <v>60</v>
      </c>
    </row>
    <row r="450" spans="1:3" ht="72" x14ac:dyDescent="0.35">
      <c r="A450" s="267" t="s">
        <v>6187</v>
      </c>
      <c r="B450" s="268" t="s">
        <v>3209</v>
      </c>
      <c r="C450" s="269">
        <v>60</v>
      </c>
    </row>
    <row r="451" spans="1:3" ht="72" x14ac:dyDescent="0.35">
      <c r="A451" s="267" t="s">
        <v>6188</v>
      </c>
      <c r="B451" s="268" t="s">
        <v>3213</v>
      </c>
      <c r="C451" s="269">
        <v>75</v>
      </c>
    </row>
    <row r="452" spans="1:3" ht="72" x14ac:dyDescent="0.35">
      <c r="A452" s="267" t="s">
        <v>6189</v>
      </c>
      <c r="B452" s="268" t="s">
        <v>3756</v>
      </c>
      <c r="C452" s="269">
        <v>90</v>
      </c>
    </row>
    <row r="453" spans="1:3" ht="72" x14ac:dyDescent="0.35">
      <c r="A453" s="267" t="s">
        <v>6190</v>
      </c>
      <c r="B453" s="268" t="s">
        <v>3758</v>
      </c>
      <c r="C453" s="269">
        <v>90</v>
      </c>
    </row>
    <row r="454" spans="1:3" ht="72" x14ac:dyDescent="0.35">
      <c r="A454" s="267" t="s">
        <v>6191</v>
      </c>
      <c r="B454" s="268" t="s">
        <v>3760</v>
      </c>
      <c r="C454" s="269">
        <v>90</v>
      </c>
    </row>
    <row r="455" spans="1:3" ht="72" x14ac:dyDescent="0.35">
      <c r="A455" s="267" t="s">
        <v>6192</v>
      </c>
      <c r="B455" s="268" t="s">
        <v>3762</v>
      </c>
      <c r="C455" s="269">
        <v>90</v>
      </c>
    </row>
    <row r="456" spans="1:3" ht="108" x14ac:dyDescent="0.35">
      <c r="A456" s="267" t="s">
        <v>6193</v>
      </c>
      <c r="B456" s="268" t="s">
        <v>3764</v>
      </c>
      <c r="C456" s="269">
        <v>150</v>
      </c>
    </row>
    <row r="457" spans="1:3" ht="108" x14ac:dyDescent="0.35">
      <c r="A457" s="267" t="s">
        <v>6194</v>
      </c>
      <c r="B457" s="268" t="s">
        <v>3766</v>
      </c>
      <c r="C457" s="269">
        <v>150</v>
      </c>
    </row>
    <row r="458" spans="1:3" ht="90" x14ac:dyDescent="0.35">
      <c r="A458" s="267" t="s">
        <v>6195</v>
      </c>
      <c r="B458" s="268" t="s">
        <v>3768</v>
      </c>
      <c r="C458" s="269">
        <v>60</v>
      </c>
    </row>
    <row r="459" spans="1:3" ht="54" x14ac:dyDescent="0.35">
      <c r="A459" s="267" t="s">
        <v>6196</v>
      </c>
      <c r="B459" s="268" t="s">
        <v>3223</v>
      </c>
      <c r="C459" s="269">
        <v>120</v>
      </c>
    </row>
    <row r="460" spans="1:3" ht="36" x14ac:dyDescent="0.35">
      <c r="A460" s="267" t="s">
        <v>6197</v>
      </c>
      <c r="B460" s="268" t="s">
        <v>3227</v>
      </c>
      <c r="C460" s="269">
        <v>30</v>
      </c>
    </row>
    <row r="461" spans="1:3" ht="54" x14ac:dyDescent="0.35">
      <c r="A461" s="267" t="s">
        <v>6198</v>
      </c>
      <c r="B461" s="268" t="s">
        <v>3225</v>
      </c>
      <c r="C461" s="269">
        <v>60</v>
      </c>
    </row>
    <row r="462" spans="1:3" ht="108" x14ac:dyDescent="0.35">
      <c r="A462" s="267" t="s">
        <v>6199</v>
      </c>
      <c r="B462" s="268" t="s">
        <v>3773</v>
      </c>
      <c r="C462" s="269">
        <v>60</v>
      </c>
    </row>
    <row r="463" spans="1:3" ht="36" x14ac:dyDescent="0.35">
      <c r="A463" s="267" t="s">
        <v>6200</v>
      </c>
      <c r="B463" s="268" t="s">
        <v>3775</v>
      </c>
      <c r="C463" s="269">
        <v>135</v>
      </c>
    </row>
    <row r="464" spans="1:3" ht="54" x14ac:dyDescent="0.35">
      <c r="A464" s="267" t="s">
        <v>6201</v>
      </c>
      <c r="B464" s="268" t="s">
        <v>817</v>
      </c>
      <c r="C464" s="269">
        <v>225</v>
      </c>
    </row>
    <row r="465" spans="1:3" ht="36" x14ac:dyDescent="0.35">
      <c r="A465" s="267" t="s">
        <v>6202</v>
      </c>
      <c r="B465" s="285" t="s">
        <v>2411</v>
      </c>
      <c r="C465" s="270">
        <v>75</v>
      </c>
    </row>
    <row r="466" spans="1:3" ht="36" x14ac:dyDescent="0.35">
      <c r="A466" s="267" t="s">
        <v>6203</v>
      </c>
      <c r="B466" s="285" t="s">
        <v>2413</v>
      </c>
      <c r="C466" s="269">
        <v>30</v>
      </c>
    </row>
    <row r="467" spans="1:3" ht="72" x14ac:dyDescent="0.35">
      <c r="A467" s="267" t="s">
        <v>6204</v>
      </c>
      <c r="B467" s="285" t="s">
        <v>2415</v>
      </c>
      <c r="C467" s="269">
        <v>60</v>
      </c>
    </row>
    <row r="468" spans="1:3" ht="108" x14ac:dyDescent="0.35">
      <c r="A468" s="267" t="s">
        <v>6205</v>
      </c>
      <c r="B468" s="285" t="s">
        <v>5699</v>
      </c>
      <c r="C468" s="269">
        <v>75</v>
      </c>
    </row>
    <row r="469" spans="1:3" ht="18" x14ac:dyDescent="0.35">
      <c r="A469" s="267" t="s">
        <v>6206</v>
      </c>
      <c r="B469" s="285" t="s">
        <v>836</v>
      </c>
      <c r="C469" s="269">
        <v>75</v>
      </c>
    </row>
    <row r="470" spans="1:3" ht="72" x14ac:dyDescent="0.35">
      <c r="A470" s="267" t="s">
        <v>6207</v>
      </c>
      <c r="B470" s="285" t="s">
        <v>2585</v>
      </c>
      <c r="C470" s="269">
        <v>120</v>
      </c>
    </row>
    <row r="471" spans="1:3" ht="54" x14ac:dyDescent="0.35">
      <c r="A471" s="267" t="s">
        <v>6208</v>
      </c>
      <c r="B471" s="285" t="s">
        <v>2422</v>
      </c>
      <c r="C471" s="269">
        <v>45</v>
      </c>
    </row>
    <row r="472" spans="1:3" ht="54" x14ac:dyDescent="0.35">
      <c r="A472" s="267" t="s">
        <v>6209</v>
      </c>
      <c r="B472" s="285" t="s">
        <v>2466</v>
      </c>
      <c r="C472" s="269">
        <v>30</v>
      </c>
    </row>
    <row r="473" spans="1:3" ht="54" x14ac:dyDescent="0.35">
      <c r="A473" s="267" t="s">
        <v>6210</v>
      </c>
      <c r="B473" s="285" t="s">
        <v>2629</v>
      </c>
      <c r="C473" s="269">
        <v>45</v>
      </c>
    </row>
    <row r="474" spans="1:3" ht="54" x14ac:dyDescent="0.35">
      <c r="A474" s="267" t="s">
        <v>6211</v>
      </c>
      <c r="B474" s="285" t="s">
        <v>2426</v>
      </c>
      <c r="C474" s="269">
        <v>30</v>
      </c>
    </row>
    <row r="475" spans="1:3" ht="126" x14ac:dyDescent="0.35">
      <c r="A475" s="267" t="s">
        <v>6212</v>
      </c>
      <c r="B475" s="285" t="s">
        <v>2591</v>
      </c>
      <c r="C475" s="269">
        <v>45</v>
      </c>
    </row>
    <row r="476" spans="1:3" ht="36" x14ac:dyDescent="0.35">
      <c r="A476" s="267" t="s">
        <v>6213</v>
      </c>
      <c r="B476" s="285" t="s">
        <v>2424</v>
      </c>
      <c r="C476" s="269">
        <v>45</v>
      </c>
    </row>
    <row r="477" spans="1:3" ht="144" x14ac:dyDescent="0.35">
      <c r="A477" s="267" t="s">
        <v>6214</v>
      </c>
      <c r="B477" s="285" t="s">
        <v>5701</v>
      </c>
      <c r="C477" s="269">
        <v>30</v>
      </c>
    </row>
    <row r="478" spans="1:3" ht="54" x14ac:dyDescent="0.35">
      <c r="A478" s="267" t="s">
        <v>6215</v>
      </c>
      <c r="B478" s="285" t="s">
        <v>2635</v>
      </c>
      <c r="C478" s="269">
        <v>30</v>
      </c>
    </row>
    <row r="479" spans="1:3" ht="72" x14ac:dyDescent="0.35">
      <c r="A479" s="267" t="s">
        <v>6216</v>
      </c>
      <c r="B479" s="285" t="s">
        <v>2456</v>
      </c>
      <c r="C479" s="269">
        <v>30</v>
      </c>
    </row>
    <row r="480" spans="1:3" ht="90" x14ac:dyDescent="0.35">
      <c r="A480" s="267" t="s">
        <v>6217</v>
      </c>
      <c r="B480" s="285" t="s">
        <v>2638</v>
      </c>
      <c r="C480" s="269">
        <v>30</v>
      </c>
    </row>
    <row r="481" spans="1:3" ht="72" x14ac:dyDescent="0.35">
      <c r="A481" s="267" t="s">
        <v>6218</v>
      </c>
      <c r="B481" s="285" t="s">
        <v>2640</v>
      </c>
      <c r="C481" s="269">
        <v>30</v>
      </c>
    </row>
    <row r="482" spans="1:3" ht="72" x14ac:dyDescent="0.35">
      <c r="A482" s="267" t="s">
        <v>6219</v>
      </c>
      <c r="B482" s="285" t="s">
        <v>2642</v>
      </c>
      <c r="C482" s="269">
        <v>30</v>
      </c>
    </row>
    <row r="483" spans="1:3" ht="90" x14ac:dyDescent="0.35">
      <c r="A483" s="267" t="s">
        <v>6220</v>
      </c>
      <c r="B483" s="268" t="s">
        <v>2595</v>
      </c>
      <c r="C483" s="268">
        <v>60</v>
      </c>
    </row>
    <row r="484" spans="1:3" ht="72" x14ac:dyDescent="0.35">
      <c r="A484" s="267" t="s">
        <v>6221</v>
      </c>
      <c r="B484" s="285" t="s">
        <v>2597</v>
      </c>
      <c r="C484" s="269">
        <v>60</v>
      </c>
    </row>
    <row r="485" spans="1:3" ht="72" x14ac:dyDescent="0.35">
      <c r="A485" s="267" t="s">
        <v>6222</v>
      </c>
      <c r="B485" s="285" t="s">
        <v>2428</v>
      </c>
      <c r="C485" s="269">
        <v>30</v>
      </c>
    </row>
    <row r="486" spans="1:3" ht="162" x14ac:dyDescent="0.35">
      <c r="A486" s="267" t="s">
        <v>6223</v>
      </c>
      <c r="B486" s="285" t="s">
        <v>2600</v>
      </c>
      <c r="C486" s="269">
        <v>60</v>
      </c>
    </row>
    <row r="487" spans="1:3" ht="126" x14ac:dyDescent="0.35">
      <c r="A487" s="267" t="s">
        <v>6224</v>
      </c>
      <c r="B487" s="285" t="s">
        <v>2602</v>
      </c>
      <c r="C487" s="269">
        <v>240</v>
      </c>
    </row>
    <row r="488" spans="1:3" ht="198" x14ac:dyDescent="0.35">
      <c r="A488" s="267" t="s">
        <v>6225</v>
      </c>
      <c r="B488" s="285" t="s">
        <v>2649</v>
      </c>
      <c r="C488" s="269">
        <v>75</v>
      </c>
    </row>
    <row r="489" spans="1:3" ht="90" x14ac:dyDescent="0.35">
      <c r="A489" s="267" t="s">
        <v>6226</v>
      </c>
      <c r="B489" s="285" t="s">
        <v>2651</v>
      </c>
      <c r="C489" s="269">
        <v>45</v>
      </c>
    </row>
    <row r="490" spans="1:3" ht="126" x14ac:dyDescent="0.35">
      <c r="A490" s="267" t="s">
        <v>6227</v>
      </c>
      <c r="B490" s="285" t="s">
        <v>2611</v>
      </c>
      <c r="C490" s="269">
        <v>120</v>
      </c>
    </row>
    <row r="491" spans="1:3" ht="144" x14ac:dyDescent="0.35">
      <c r="A491" s="267" t="s">
        <v>6228</v>
      </c>
      <c r="B491" s="285" t="s">
        <v>2654</v>
      </c>
      <c r="C491" s="269">
        <v>90</v>
      </c>
    </row>
    <row r="492" spans="1:3" ht="162" x14ac:dyDescent="0.35">
      <c r="A492" s="267" t="s">
        <v>6229</v>
      </c>
      <c r="B492" s="285" t="s">
        <v>2656</v>
      </c>
      <c r="C492" s="269">
        <v>120</v>
      </c>
    </row>
    <row r="493" spans="1:3" ht="126" x14ac:dyDescent="0.35">
      <c r="A493" s="267" t="s">
        <v>6230</v>
      </c>
      <c r="B493" s="285" t="s">
        <v>2609</v>
      </c>
      <c r="C493" s="269">
        <v>60</v>
      </c>
    </row>
    <row r="494" spans="1:3" ht="144" x14ac:dyDescent="0.35">
      <c r="A494" s="267" t="s">
        <v>6231</v>
      </c>
      <c r="B494" s="285" t="s">
        <v>2659</v>
      </c>
      <c r="C494" s="269">
        <v>60</v>
      </c>
    </row>
    <row r="495" spans="1:3" ht="216" x14ac:dyDescent="0.35">
      <c r="A495" s="267" t="s">
        <v>6232</v>
      </c>
      <c r="B495" s="268" t="s">
        <v>2613</v>
      </c>
      <c r="C495" s="269">
        <v>60</v>
      </c>
    </row>
    <row r="496" spans="1:3" ht="144" x14ac:dyDescent="0.35">
      <c r="A496" s="267" t="s">
        <v>6233</v>
      </c>
      <c r="B496" s="268" t="s">
        <v>2662</v>
      </c>
      <c r="C496" s="269">
        <v>60</v>
      </c>
    </row>
    <row r="497" spans="1:3" ht="234" x14ac:dyDescent="0.35">
      <c r="A497" s="267" t="s">
        <v>6234</v>
      </c>
      <c r="B497" s="285" t="s">
        <v>2664</v>
      </c>
      <c r="C497" s="269">
        <v>120</v>
      </c>
    </row>
    <row r="498" spans="1:3" ht="198" x14ac:dyDescent="0.35">
      <c r="A498" s="267" t="s">
        <v>6235</v>
      </c>
      <c r="B498" s="285" t="s">
        <v>2666</v>
      </c>
      <c r="C498" s="269">
        <v>60</v>
      </c>
    </row>
    <row r="499" spans="1:3" ht="108" x14ac:dyDescent="0.35">
      <c r="A499" s="267" t="s">
        <v>6236</v>
      </c>
      <c r="B499" s="285" t="s">
        <v>2668</v>
      </c>
      <c r="C499" s="269">
        <v>90</v>
      </c>
    </row>
    <row r="500" spans="1:3" ht="108" x14ac:dyDescent="0.35">
      <c r="A500" s="267" t="s">
        <v>6237</v>
      </c>
      <c r="B500" s="285" t="s">
        <v>2616</v>
      </c>
      <c r="C500" s="269">
        <v>120</v>
      </c>
    </row>
    <row r="501" spans="1:3" ht="90" x14ac:dyDescent="0.35">
      <c r="A501" s="267" t="s">
        <v>6238</v>
      </c>
      <c r="B501" s="285" t="s">
        <v>2671</v>
      </c>
      <c r="C501" s="269">
        <v>60</v>
      </c>
    </row>
    <row r="502" spans="1:3" ht="54" x14ac:dyDescent="0.35">
      <c r="A502" s="267" t="s">
        <v>6239</v>
      </c>
      <c r="B502" s="285" t="s">
        <v>2618</v>
      </c>
      <c r="C502" s="269">
        <v>60</v>
      </c>
    </row>
    <row r="503" spans="1:3" ht="72" x14ac:dyDescent="0.35">
      <c r="A503" s="267" t="s">
        <v>6240</v>
      </c>
      <c r="B503" s="285" t="s">
        <v>2673</v>
      </c>
      <c r="C503" s="269">
        <v>270</v>
      </c>
    </row>
    <row r="504" spans="1:3" ht="54" x14ac:dyDescent="0.35">
      <c r="A504" s="267" t="s">
        <v>6241</v>
      </c>
      <c r="B504" s="268" t="s">
        <v>817</v>
      </c>
      <c r="C504" s="269">
        <v>405</v>
      </c>
    </row>
    <row r="505" spans="1:3" ht="36" x14ac:dyDescent="0.35">
      <c r="A505" s="267" t="s">
        <v>6242</v>
      </c>
      <c r="B505" s="285" t="s">
        <v>2411</v>
      </c>
      <c r="C505" s="270">
        <v>75</v>
      </c>
    </row>
    <row r="506" spans="1:3" ht="36" x14ac:dyDescent="0.35">
      <c r="A506" s="267" t="s">
        <v>6243</v>
      </c>
      <c r="B506" s="285" t="s">
        <v>2413</v>
      </c>
      <c r="C506" s="269">
        <v>30</v>
      </c>
    </row>
    <row r="507" spans="1:3" ht="72" x14ac:dyDescent="0.35">
      <c r="A507" s="267" t="s">
        <v>6244</v>
      </c>
      <c r="B507" s="285" t="s">
        <v>2415</v>
      </c>
      <c r="C507" s="269">
        <v>60</v>
      </c>
    </row>
    <row r="508" spans="1:3" ht="108" x14ac:dyDescent="0.35">
      <c r="A508" s="267" t="s">
        <v>6245</v>
      </c>
      <c r="B508" s="285" t="s">
        <v>5699</v>
      </c>
      <c r="C508" s="269">
        <v>75</v>
      </c>
    </row>
    <row r="509" spans="1:3" ht="18" x14ac:dyDescent="0.35">
      <c r="A509" s="267" t="s">
        <v>6246</v>
      </c>
      <c r="B509" s="285" t="s">
        <v>836</v>
      </c>
      <c r="C509" s="269">
        <v>75</v>
      </c>
    </row>
    <row r="510" spans="1:3" ht="72" x14ac:dyDescent="0.35">
      <c r="A510" s="267" t="s">
        <v>6247</v>
      </c>
      <c r="B510" s="285" t="s">
        <v>2585</v>
      </c>
      <c r="C510" s="269">
        <v>120</v>
      </c>
    </row>
    <row r="511" spans="1:3" ht="35" x14ac:dyDescent="0.35">
      <c r="A511" s="267" t="s">
        <v>6248</v>
      </c>
      <c r="B511" s="294" t="s">
        <v>2424</v>
      </c>
      <c r="C511" s="295">
        <v>30</v>
      </c>
    </row>
    <row r="512" spans="1:3" ht="35" x14ac:dyDescent="0.35">
      <c r="A512" s="267" t="s">
        <v>6249</v>
      </c>
      <c r="B512" s="294" t="s">
        <v>849</v>
      </c>
      <c r="C512" s="295">
        <v>30</v>
      </c>
    </row>
    <row r="513" spans="1:3" ht="70" x14ac:dyDescent="0.35">
      <c r="A513" s="267" t="s">
        <v>6250</v>
      </c>
      <c r="B513" s="294" t="s">
        <v>2683</v>
      </c>
      <c r="C513" s="295">
        <v>45</v>
      </c>
    </row>
    <row r="514" spans="1:3" ht="70" x14ac:dyDescent="0.35">
      <c r="A514" s="267" t="s">
        <v>6251</v>
      </c>
      <c r="B514" s="294" t="s">
        <v>2685</v>
      </c>
      <c r="C514" s="295">
        <v>45</v>
      </c>
    </row>
    <row r="515" spans="1:3" ht="70" x14ac:dyDescent="0.35">
      <c r="A515" s="267" t="s">
        <v>6252</v>
      </c>
      <c r="B515" s="294" t="s">
        <v>2687</v>
      </c>
      <c r="C515" s="295">
        <v>30</v>
      </c>
    </row>
    <row r="516" spans="1:3" ht="175" x14ac:dyDescent="0.35">
      <c r="A516" s="267" t="s">
        <v>6253</v>
      </c>
      <c r="B516" s="294" t="s">
        <v>5704</v>
      </c>
      <c r="C516" s="295">
        <v>30</v>
      </c>
    </row>
    <row r="517" spans="1:3" ht="70" x14ac:dyDescent="0.35">
      <c r="A517" s="267" t="s">
        <v>6254</v>
      </c>
      <c r="B517" s="294" t="s">
        <v>2428</v>
      </c>
      <c r="C517" s="295">
        <v>30</v>
      </c>
    </row>
    <row r="518" spans="1:3" ht="70" x14ac:dyDescent="0.35">
      <c r="A518" s="267" t="s">
        <v>6255</v>
      </c>
      <c r="B518" s="294" t="s">
        <v>2548</v>
      </c>
      <c r="C518" s="295">
        <v>30</v>
      </c>
    </row>
    <row r="519" spans="1:3" ht="35" x14ac:dyDescent="0.35">
      <c r="A519" s="267" t="s">
        <v>6256</v>
      </c>
      <c r="B519" s="294" t="s">
        <v>2511</v>
      </c>
      <c r="C519" s="295">
        <v>150</v>
      </c>
    </row>
    <row r="520" spans="1:3" ht="35" x14ac:dyDescent="0.35">
      <c r="A520" s="267" t="s">
        <v>6257</v>
      </c>
      <c r="B520" s="294" t="s">
        <v>2478</v>
      </c>
      <c r="C520" s="295">
        <v>150</v>
      </c>
    </row>
    <row r="521" spans="1:3" ht="70" x14ac:dyDescent="0.35">
      <c r="A521" s="267" t="s">
        <v>6258</v>
      </c>
      <c r="B521" s="294" t="s">
        <v>2726</v>
      </c>
      <c r="C521" s="295">
        <v>60</v>
      </c>
    </row>
    <row r="522" spans="1:3" ht="52.5" x14ac:dyDescent="0.35">
      <c r="A522" s="267" t="s">
        <v>6259</v>
      </c>
      <c r="B522" s="294" t="s">
        <v>2728</v>
      </c>
      <c r="C522" s="295">
        <v>60</v>
      </c>
    </row>
    <row r="523" spans="1:3" ht="70" x14ac:dyDescent="0.35">
      <c r="A523" s="267" t="s">
        <v>6260</v>
      </c>
      <c r="B523" s="294" t="s">
        <v>2693</v>
      </c>
      <c r="C523" s="295">
        <v>60</v>
      </c>
    </row>
    <row r="524" spans="1:3" ht="17.5" x14ac:dyDescent="0.35">
      <c r="A524" s="267" t="s">
        <v>6261</v>
      </c>
      <c r="B524" s="294" t="s">
        <v>2491</v>
      </c>
      <c r="C524" s="295">
        <v>90</v>
      </c>
    </row>
    <row r="525" spans="1:3" ht="70" x14ac:dyDescent="0.35">
      <c r="A525" s="267" t="s">
        <v>6262</v>
      </c>
      <c r="B525" s="294" t="s">
        <v>5705</v>
      </c>
      <c r="C525" s="295">
        <v>60</v>
      </c>
    </row>
    <row r="526" spans="1:3" ht="35" x14ac:dyDescent="0.35">
      <c r="A526" s="267" t="s">
        <v>6263</v>
      </c>
      <c r="B526" s="294" t="s">
        <v>2698</v>
      </c>
      <c r="C526" s="295">
        <v>120</v>
      </c>
    </row>
    <row r="527" spans="1:3" ht="35" x14ac:dyDescent="0.35">
      <c r="A527" s="267" t="s">
        <v>6264</v>
      </c>
      <c r="B527" s="294" t="s">
        <v>2734</v>
      </c>
      <c r="C527" s="295">
        <v>30</v>
      </c>
    </row>
    <row r="528" spans="1:3" ht="175" x14ac:dyDescent="0.35">
      <c r="A528" s="267" t="s">
        <v>6265</v>
      </c>
      <c r="B528" s="294" t="s">
        <v>2736</v>
      </c>
      <c r="C528" s="295">
        <v>150</v>
      </c>
    </row>
    <row r="529" spans="1:3" ht="122.5" x14ac:dyDescent="0.35">
      <c r="A529" s="267" t="s">
        <v>6266</v>
      </c>
      <c r="B529" s="294" t="s">
        <v>2702</v>
      </c>
      <c r="C529" s="295">
        <v>150</v>
      </c>
    </row>
    <row r="530" spans="1:3" ht="87.5" x14ac:dyDescent="0.35">
      <c r="A530" s="267" t="s">
        <v>6267</v>
      </c>
      <c r="B530" s="294" t="s">
        <v>2739</v>
      </c>
      <c r="C530" s="295">
        <v>90</v>
      </c>
    </row>
    <row r="531" spans="1:3" ht="105" x14ac:dyDescent="0.35">
      <c r="A531" s="267" t="s">
        <v>6268</v>
      </c>
      <c r="B531" s="294" t="s">
        <v>2704</v>
      </c>
      <c r="C531" s="295">
        <v>75</v>
      </c>
    </row>
    <row r="532" spans="1:3" ht="140" x14ac:dyDescent="0.35">
      <c r="A532" s="267" t="s">
        <v>6269</v>
      </c>
      <c r="B532" s="294" t="s">
        <v>2742</v>
      </c>
      <c r="C532" s="295">
        <v>60</v>
      </c>
    </row>
    <row r="533" spans="1:3" ht="122.5" x14ac:dyDescent="0.35">
      <c r="A533" s="267" t="s">
        <v>6270</v>
      </c>
      <c r="B533" s="294" t="s">
        <v>2744</v>
      </c>
      <c r="C533" s="295">
        <v>90</v>
      </c>
    </row>
    <row r="534" spans="1:3" ht="122.5" x14ac:dyDescent="0.35">
      <c r="A534" s="267" t="s">
        <v>6271</v>
      </c>
      <c r="B534" s="294" t="s">
        <v>2746</v>
      </c>
      <c r="C534" s="295">
        <v>60</v>
      </c>
    </row>
    <row r="535" spans="1:3" ht="52.5" x14ac:dyDescent="0.35">
      <c r="A535" s="267" t="s">
        <v>6272</v>
      </c>
      <c r="B535" s="294" t="s">
        <v>817</v>
      </c>
      <c r="C535" s="295">
        <v>360</v>
      </c>
    </row>
    <row r="536" spans="1:3" ht="36" x14ac:dyDescent="0.35">
      <c r="A536" s="267" t="s">
        <v>6273</v>
      </c>
      <c r="B536" s="285" t="s">
        <v>2411</v>
      </c>
      <c r="C536" s="270">
        <v>75</v>
      </c>
    </row>
    <row r="537" spans="1:3" ht="36" x14ac:dyDescent="0.35">
      <c r="A537" s="267" t="s">
        <v>6274</v>
      </c>
      <c r="B537" s="285" t="s">
        <v>2413</v>
      </c>
      <c r="C537" s="269">
        <v>30</v>
      </c>
    </row>
    <row r="538" spans="1:3" ht="72" x14ac:dyDescent="0.35">
      <c r="A538" s="267" t="s">
        <v>6275</v>
      </c>
      <c r="B538" s="285" t="s">
        <v>2415</v>
      </c>
      <c r="C538" s="269">
        <v>60</v>
      </c>
    </row>
    <row r="539" spans="1:3" ht="108" x14ac:dyDescent="0.35">
      <c r="A539" s="267" t="s">
        <v>6276</v>
      </c>
      <c r="B539" s="285" t="s">
        <v>5699</v>
      </c>
      <c r="C539" s="269">
        <v>75</v>
      </c>
    </row>
    <row r="540" spans="1:3" ht="18" x14ac:dyDescent="0.35">
      <c r="A540" s="267" t="s">
        <v>6277</v>
      </c>
      <c r="B540" s="285" t="s">
        <v>836</v>
      </c>
      <c r="C540" s="269">
        <v>75</v>
      </c>
    </row>
    <row r="541" spans="1:3" ht="72" x14ac:dyDescent="0.35">
      <c r="A541" s="267" t="s">
        <v>6278</v>
      </c>
      <c r="B541" s="285" t="s">
        <v>2585</v>
      </c>
      <c r="C541" s="269">
        <v>120</v>
      </c>
    </row>
    <row r="542" spans="1:3" ht="31" x14ac:dyDescent="0.35">
      <c r="A542" s="267" t="s">
        <v>6279</v>
      </c>
      <c r="B542" s="279" t="s">
        <v>2428</v>
      </c>
      <c r="C542" s="280">
        <v>30</v>
      </c>
    </row>
    <row r="543" spans="1:3" ht="31" x14ac:dyDescent="0.35">
      <c r="A543" s="267" t="s">
        <v>6280</v>
      </c>
      <c r="B543" s="279" t="s">
        <v>2757</v>
      </c>
      <c r="C543" s="280">
        <v>30</v>
      </c>
    </row>
    <row r="544" spans="1:3" ht="31" x14ac:dyDescent="0.35">
      <c r="A544" s="267" t="s">
        <v>6281</v>
      </c>
      <c r="B544" s="279" t="s">
        <v>848</v>
      </c>
      <c r="C544" s="280">
        <v>90</v>
      </c>
    </row>
    <row r="545" spans="1:3" ht="31" x14ac:dyDescent="0.35">
      <c r="A545" s="267" t="s">
        <v>6282</v>
      </c>
      <c r="B545" s="279" t="s">
        <v>2424</v>
      </c>
      <c r="C545" s="280">
        <v>30</v>
      </c>
    </row>
    <row r="546" spans="1:3" ht="15.5" x14ac:dyDescent="0.35">
      <c r="A546" s="267" t="s">
        <v>6283</v>
      </c>
      <c r="B546" s="279" t="s">
        <v>2460</v>
      </c>
      <c r="C546" s="280">
        <v>30</v>
      </c>
    </row>
    <row r="547" spans="1:3" ht="31" x14ac:dyDescent="0.35">
      <c r="A547" s="267" t="s">
        <v>6284</v>
      </c>
      <c r="B547" s="279" t="s">
        <v>2462</v>
      </c>
      <c r="C547" s="280">
        <v>30</v>
      </c>
    </row>
    <row r="548" spans="1:3" ht="31" x14ac:dyDescent="0.35">
      <c r="A548" s="267" t="s">
        <v>6285</v>
      </c>
      <c r="B548" s="279" t="s">
        <v>2763</v>
      </c>
      <c r="C548" s="280">
        <v>60</v>
      </c>
    </row>
    <row r="549" spans="1:3" ht="31" x14ac:dyDescent="0.35">
      <c r="A549" s="267" t="s">
        <v>6286</v>
      </c>
      <c r="B549" s="279" t="s">
        <v>2466</v>
      </c>
      <c r="C549" s="280">
        <v>120</v>
      </c>
    </row>
    <row r="550" spans="1:3" ht="46.5" x14ac:dyDescent="0.35">
      <c r="A550" s="267" t="s">
        <v>6287</v>
      </c>
      <c r="B550" s="279" t="s">
        <v>2766</v>
      </c>
      <c r="C550" s="280">
        <v>60</v>
      </c>
    </row>
    <row r="551" spans="1:3" ht="31" x14ac:dyDescent="0.35">
      <c r="A551" s="267" t="s">
        <v>6288</v>
      </c>
      <c r="B551" s="279" t="s">
        <v>507</v>
      </c>
      <c r="C551" s="280">
        <v>180</v>
      </c>
    </row>
    <row r="552" spans="1:3" ht="31" x14ac:dyDescent="0.35">
      <c r="A552" s="267" t="s">
        <v>6289</v>
      </c>
      <c r="B552" s="279" t="s">
        <v>508</v>
      </c>
      <c r="C552" s="281">
        <v>60</v>
      </c>
    </row>
    <row r="553" spans="1:3" ht="46.5" x14ac:dyDescent="0.35">
      <c r="A553" s="267" t="s">
        <v>6290</v>
      </c>
      <c r="B553" s="279" t="s">
        <v>3554</v>
      </c>
      <c r="C553" s="280">
        <v>90</v>
      </c>
    </row>
    <row r="554" spans="1:3" ht="46.5" x14ac:dyDescent="0.35">
      <c r="A554" s="267" t="s">
        <v>6291</v>
      </c>
      <c r="B554" s="279" t="s">
        <v>2554</v>
      </c>
      <c r="C554" s="280">
        <v>60</v>
      </c>
    </row>
    <row r="555" spans="1:3" ht="46.5" x14ac:dyDescent="0.35">
      <c r="A555" s="267" t="s">
        <v>6292</v>
      </c>
      <c r="B555" s="279" t="s">
        <v>2517</v>
      </c>
      <c r="C555" s="280">
        <v>90</v>
      </c>
    </row>
    <row r="556" spans="1:3" ht="46.5" x14ac:dyDescent="0.35">
      <c r="A556" s="267" t="s">
        <v>6293</v>
      </c>
      <c r="B556" s="279" t="s">
        <v>513</v>
      </c>
      <c r="C556" s="280">
        <v>60</v>
      </c>
    </row>
    <row r="557" spans="1:3" ht="31" x14ac:dyDescent="0.35">
      <c r="A557" s="267" t="s">
        <v>6294</v>
      </c>
      <c r="B557" s="279" t="s">
        <v>2771</v>
      </c>
      <c r="C557" s="280">
        <v>90</v>
      </c>
    </row>
    <row r="558" spans="1:3" ht="31" x14ac:dyDescent="0.35">
      <c r="A558" s="267" t="s">
        <v>6295</v>
      </c>
      <c r="B558" s="279" t="s">
        <v>2773</v>
      </c>
      <c r="C558" s="280">
        <v>180</v>
      </c>
    </row>
    <row r="559" spans="1:3" ht="31" x14ac:dyDescent="0.35">
      <c r="A559" s="267" t="s">
        <v>6296</v>
      </c>
      <c r="B559" s="279" t="s">
        <v>2807</v>
      </c>
      <c r="C559" s="280">
        <v>60</v>
      </c>
    </row>
    <row r="560" spans="1:3" ht="62" x14ac:dyDescent="0.35">
      <c r="A560" s="267" t="s">
        <v>6297</v>
      </c>
      <c r="B560" s="279" t="s">
        <v>2809</v>
      </c>
      <c r="C560" s="280">
        <v>90</v>
      </c>
    </row>
    <row r="561" spans="1:3" ht="31" x14ac:dyDescent="0.35">
      <c r="A561" s="267" t="s">
        <v>6298</v>
      </c>
      <c r="B561" s="279" t="s">
        <v>2528</v>
      </c>
      <c r="C561" s="280">
        <v>120</v>
      </c>
    </row>
    <row r="562" spans="1:3" ht="31" x14ac:dyDescent="0.35">
      <c r="A562" s="267" t="s">
        <v>6299</v>
      </c>
      <c r="B562" s="279" t="s">
        <v>2812</v>
      </c>
      <c r="C562" s="281">
        <v>60</v>
      </c>
    </row>
    <row r="563" spans="1:3" ht="62" x14ac:dyDescent="0.35">
      <c r="A563" s="267" t="s">
        <v>6300</v>
      </c>
      <c r="B563" s="279" t="s">
        <v>2776</v>
      </c>
      <c r="C563" s="280">
        <v>120</v>
      </c>
    </row>
    <row r="564" spans="1:3" ht="62" x14ac:dyDescent="0.35">
      <c r="A564" s="267" t="s">
        <v>6301</v>
      </c>
      <c r="B564" s="279" t="s">
        <v>2530</v>
      </c>
      <c r="C564" s="280">
        <v>90</v>
      </c>
    </row>
    <row r="565" spans="1:3" ht="46.5" x14ac:dyDescent="0.35">
      <c r="A565" s="267" t="s">
        <v>6302</v>
      </c>
      <c r="B565" s="279" t="s">
        <v>2778</v>
      </c>
      <c r="C565" s="280">
        <v>90</v>
      </c>
    </row>
    <row r="566" spans="1:3" ht="46.5" x14ac:dyDescent="0.35">
      <c r="A566" s="267" t="s">
        <v>6303</v>
      </c>
      <c r="B566" s="279" t="s">
        <v>509</v>
      </c>
      <c r="C566" s="280">
        <v>60</v>
      </c>
    </row>
    <row r="567" spans="1:3" ht="77.5" x14ac:dyDescent="0.35">
      <c r="A567" s="267" t="s">
        <v>6304</v>
      </c>
      <c r="B567" s="279" t="s">
        <v>2781</v>
      </c>
      <c r="C567" s="280">
        <v>60</v>
      </c>
    </row>
    <row r="568" spans="1:3" ht="31" x14ac:dyDescent="0.35">
      <c r="A568" s="267" t="s">
        <v>6305</v>
      </c>
      <c r="B568" s="279" t="s">
        <v>2573</v>
      </c>
      <c r="C568" s="280">
        <v>90</v>
      </c>
    </row>
    <row r="569" spans="1:3" ht="31" x14ac:dyDescent="0.35">
      <c r="A569" s="267" t="s">
        <v>6306</v>
      </c>
      <c r="B569" s="279" t="s">
        <v>2548</v>
      </c>
      <c r="C569" s="280">
        <v>30</v>
      </c>
    </row>
    <row r="570" spans="1:3" ht="46.5" x14ac:dyDescent="0.35">
      <c r="A570" s="267" t="s">
        <v>6307</v>
      </c>
      <c r="B570" s="279" t="s">
        <v>817</v>
      </c>
      <c r="C570" s="280">
        <v>450</v>
      </c>
    </row>
    <row r="571" spans="1:3" ht="36" x14ac:dyDescent="0.35">
      <c r="A571" s="267" t="s">
        <v>6308</v>
      </c>
      <c r="B571" s="285" t="s">
        <v>2411</v>
      </c>
      <c r="C571" s="270">
        <v>75</v>
      </c>
    </row>
    <row r="572" spans="1:3" ht="36" x14ac:dyDescent="0.35">
      <c r="A572" s="267" t="s">
        <v>6309</v>
      </c>
      <c r="B572" s="285" t="s">
        <v>2413</v>
      </c>
      <c r="C572" s="269">
        <v>30</v>
      </c>
    </row>
    <row r="573" spans="1:3" ht="72" x14ac:dyDescent="0.35">
      <c r="A573" s="267" t="s">
        <v>6310</v>
      </c>
      <c r="B573" s="285" t="s">
        <v>2415</v>
      </c>
      <c r="C573" s="269">
        <v>60</v>
      </c>
    </row>
    <row r="574" spans="1:3" ht="108" x14ac:dyDescent="0.35">
      <c r="A574" s="267" t="s">
        <v>6311</v>
      </c>
      <c r="B574" s="285" t="s">
        <v>5699</v>
      </c>
      <c r="C574" s="269">
        <v>75</v>
      </c>
    </row>
    <row r="575" spans="1:3" ht="18" x14ac:dyDescent="0.35">
      <c r="A575" s="267" t="s">
        <v>6312</v>
      </c>
      <c r="B575" s="285" t="s">
        <v>836</v>
      </c>
      <c r="C575" s="269">
        <v>75</v>
      </c>
    </row>
    <row r="576" spans="1:3" ht="72" x14ac:dyDescent="0.35">
      <c r="A576" s="267" t="s">
        <v>6313</v>
      </c>
      <c r="B576" s="285" t="s">
        <v>2585</v>
      </c>
      <c r="C576" s="269">
        <v>120</v>
      </c>
    </row>
    <row r="577" spans="1:3" ht="36" x14ac:dyDescent="0.35">
      <c r="A577" s="267" t="s">
        <v>6314</v>
      </c>
      <c r="B577" s="268" t="s">
        <v>2424</v>
      </c>
      <c r="C577" s="269">
        <v>60</v>
      </c>
    </row>
    <row r="578" spans="1:3" ht="36" x14ac:dyDescent="0.35">
      <c r="A578" s="267" t="s">
        <v>6315</v>
      </c>
      <c r="B578" s="268" t="s">
        <v>2829</v>
      </c>
      <c r="C578" s="269">
        <v>30</v>
      </c>
    </row>
    <row r="579" spans="1:3" ht="36" x14ac:dyDescent="0.35">
      <c r="A579" s="267" t="s">
        <v>6316</v>
      </c>
      <c r="B579" s="268" t="s">
        <v>849</v>
      </c>
      <c r="C579" s="269">
        <v>75</v>
      </c>
    </row>
    <row r="580" spans="1:3" ht="108" x14ac:dyDescent="0.35">
      <c r="A580" s="267" t="s">
        <v>6317</v>
      </c>
      <c r="B580" s="268" t="s">
        <v>2832</v>
      </c>
      <c r="C580" s="269">
        <v>45</v>
      </c>
    </row>
    <row r="581" spans="1:3" ht="54" x14ac:dyDescent="0.35">
      <c r="A581" s="267" t="s">
        <v>6318</v>
      </c>
      <c r="B581" s="268" t="s">
        <v>2834</v>
      </c>
      <c r="C581" s="269">
        <v>45</v>
      </c>
    </row>
    <row r="582" spans="1:3" ht="54" x14ac:dyDescent="0.35">
      <c r="A582" s="267" t="s">
        <v>6319</v>
      </c>
      <c r="B582" s="268" t="s">
        <v>2836</v>
      </c>
      <c r="C582" s="269">
        <v>30</v>
      </c>
    </row>
    <row r="583" spans="1:3" ht="72" x14ac:dyDescent="0.35">
      <c r="A583" s="267" t="s">
        <v>6320</v>
      </c>
      <c r="B583" s="268" t="s">
        <v>2456</v>
      </c>
      <c r="C583" s="269">
        <v>30</v>
      </c>
    </row>
    <row r="584" spans="1:3" ht="90" x14ac:dyDescent="0.35">
      <c r="A584" s="267" t="s">
        <v>6321</v>
      </c>
      <c r="B584" s="268" t="s">
        <v>2638</v>
      </c>
      <c r="C584" s="269">
        <v>30</v>
      </c>
    </row>
    <row r="585" spans="1:3" ht="72" x14ac:dyDescent="0.35">
      <c r="A585" s="267" t="s">
        <v>6322</v>
      </c>
      <c r="B585" s="268" t="s">
        <v>2428</v>
      </c>
      <c r="C585" s="269">
        <v>30</v>
      </c>
    </row>
    <row r="586" spans="1:3" ht="36" x14ac:dyDescent="0.35">
      <c r="A586" s="267" t="s">
        <v>6323</v>
      </c>
      <c r="B586" s="268" t="s">
        <v>2841</v>
      </c>
      <c r="C586" s="269">
        <v>60</v>
      </c>
    </row>
    <row r="587" spans="1:3" ht="36" x14ac:dyDescent="0.35">
      <c r="A587" s="267" t="s">
        <v>6324</v>
      </c>
      <c r="B587" s="268" t="s">
        <v>2843</v>
      </c>
      <c r="C587" s="269">
        <v>45</v>
      </c>
    </row>
    <row r="588" spans="1:3" ht="162" x14ac:dyDescent="0.35">
      <c r="A588" s="267" t="s">
        <v>6325</v>
      </c>
      <c r="B588" s="268" t="s">
        <v>2845</v>
      </c>
      <c r="C588" s="269">
        <v>60</v>
      </c>
    </row>
    <row r="589" spans="1:3" ht="18" x14ac:dyDescent="0.35">
      <c r="A589" s="267" t="s">
        <v>6326</v>
      </c>
      <c r="B589" s="268" t="s">
        <v>2847</v>
      </c>
      <c r="C589" s="269">
        <v>45</v>
      </c>
    </row>
    <row r="590" spans="1:3" ht="90" x14ac:dyDescent="0.35">
      <c r="A590" s="267" t="s">
        <v>6327</v>
      </c>
      <c r="B590" s="268" t="s">
        <v>2849</v>
      </c>
      <c r="C590" s="269">
        <v>60</v>
      </c>
    </row>
    <row r="591" spans="1:3" ht="54" x14ac:dyDescent="0.35">
      <c r="A591" s="267" t="s">
        <v>6328</v>
      </c>
      <c r="B591" s="268" t="s">
        <v>2851</v>
      </c>
      <c r="C591" s="269">
        <v>120</v>
      </c>
    </row>
    <row r="592" spans="1:3" ht="18" x14ac:dyDescent="0.35">
      <c r="A592" s="267" t="s">
        <v>6329</v>
      </c>
      <c r="B592" s="268" t="s">
        <v>2853</v>
      </c>
      <c r="C592" s="269">
        <v>90</v>
      </c>
    </row>
    <row r="593" spans="1:3" ht="72" x14ac:dyDescent="0.35">
      <c r="A593" s="267" t="s">
        <v>6330</v>
      </c>
      <c r="B593" s="268" t="s">
        <v>2855</v>
      </c>
      <c r="C593" s="269">
        <v>90</v>
      </c>
    </row>
    <row r="594" spans="1:3" ht="54" x14ac:dyDescent="0.35">
      <c r="A594" s="267" t="s">
        <v>6331</v>
      </c>
      <c r="B594" s="268" t="s">
        <v>2857</v>
      </c>
      <c r="C594" s="269">
        <v>60</v>
      </c>
    </row>
    <row r="595" spans="1:3" ht="36" x14ac:dyDescent="0.35">
      <c r="A595" s="267" t="s">
        <v>6332</v>
      </c>
      <c r="B595" s="268" t="s">
        <v>2859</v>
      </c>
      <c r="C595" s="269">
        <v>60</v>
      </c>
    </row>
    <row r="596" spans="1:3" ht="90" x14ac:dyDescent="0.35">
      <c r="A596" s="267" t="s">
        <v>6333</v>
      </c>
      <c r="B596" s="268" t="s">
        <v>2861</v>
      </c>
      <c r="C596" s="269">
        <v>60</v>
      </c>
    </row>
    <row r="597" spans="1:3" ht="72" x14ac:dyDescent="0.35">
      <c r="A597" s="267" t="s">
        <v>6334</v>
      </c>
      <c r="B597" s="268" t="s">
        <v>2863</v>
      </c>
      <c r="C597" s="269">
        <v>90</v>
      </c>
    </row>
    <row r="598" spans="1:3" ht="72" x14ac:dyDescent="0.35">
      <c r="A598" s="267" t="s">
        <v>6335</v>
      </c>
      <c r="B598" s="268" t="s">
        <v>2865</v>
      </c>
      <c r="C598" s="269">
        <v>90</v>
      </c>
    </row>
    <row r="599" spans="1:3" ht="126" x14ac:dyDescent="0.35">
      <c r="A599" s="267" t="s">
        <v>6336</v>
      </c>
      <c r="B599" s="268" t="s">
        <v>2867</v>
      </c>
      <c r="C599" s="269">
        <v>90</v>
      </c>
    </row>
    <row r="600" spans="1:3" ht="90" x14ac:dyDescent="0.35">
      <c r="A600" s="267" t="s">
        <v>6337</v>
      </c>
      <c r="B600" s="268" t="s">
        <v>2869</v>
      </c>
      <c r="C600" s="269">
        <v>120</v>
      </c>
    </row>
    <row r="601" spans="1:3" ht="54" x14ac:dyDescent="0.35">
      <c r="A601" s="267" t="s">
        <v>6338</v>
      </c>
      <c r="B601" s="268" t="s">
        <v>2871</v>
      </c>
      <c r="C601" s="269">
        <v>60</v>
      </c>
    </row>
    <row r="602" spans="1:3" ht="54" x14ac:dyDescent="0.35">
      <c r="A602" s="267" t="s">
        <v>6339</v>
      </c>
      <c r="B602" s="268" t="s">
        <v>2873</v>
      </c>
      <c r="C602" s="269">
        <v>60</v>
      </c>
    </row>
    <row r="603" spans="1:3" ht="36" x14ac:dyDescent="0.35">
      <c r="A603" s="267" t="s">
        <v>6340</v>
      </c>
      <c r="B603" s="268" t="s">
        <v>2875</v>
      </c>
      <c r="C603" s="269">
        <v>60</v>
      </c>
    </row>
    <row r="604" spans="1:3" ht="108" x14ac:dyDescent="0.35">
      <c r="A604" s="267" t="s">
        <v>6341</v>
      </c>
      <c r="B604" s="268" t="s">
        <v>2877</v>
      </c>
      <c r="C604" s="269">
        <v>90</v>
      </c>
    </row>
    <row r="605" spans="1:3" ht="108" x14ac:dyDescent="0.35">
      <c r="A605" s="267" t="s">
        <v>6342</v>
      </c>
      <c r="B605" s="268" t="s">
        <v>2879</v>
      </c>
      <c r="C605" s="269">
        <v>60</v>
      </c>
    </row>
    <row r="606" spans="1:3" ht="54" x14ac:dyDescent="0.35">
      <c r="A606" s="267" t="s">
        <v>6343</v>
      </c>
      <c r="B606" s="268" t="s">
        <v>2881</v>
      </c>
      <c r="C606" s="269">
        <v>60</v>
      </c>
    </row>
    <row r="607" spans="1:3" ht="54" x14ac:dyDescent="0.35">
      <c r="A607" s="267" t="s">
        <v>6344</v>
      </c>
      <c r="B607" s="268" t="s">
        <v>5706</v>
      </c>
      <c r="C607" s="269">
        <v>120</v>
      </c>
    </row>
    <row r="608" spans="1:3" ht="54" x14ac:dyDescent="0.35">
      <c r="A608" s="267" t="s">
        <v>6345</v>
      </c>
      <c r="B608" s="268" t="s">
        <v>817</v>
      </c>
      <c r="C608" s="269">
        <v>450</v>
      </c>
    </row>
    <row r="609" spans="1:3" ht="36" x14ac:dyDescent="0.35">
      <c r="A609" s="267" t="s">
        <v>6346</v>
      </c>
      <c r="B609" s="285" t="s">
        <v>2411</v>
      </c>
      <c r="C609" s="270">
        <v>75</v>
      </c>
    </row>
    <row r="610" spans="1:3" ht="36" x14ac:dyDescent="0.35">
      <c r="A610" s="267" t="s">
        <v>6347</v>
      </c>
      <c r="B610" s="285" t="s">
        <v>2413</v>
      </c>
      <c r="C610" s="269">
        <v>30</v>
      </c>
    </row>
    <row r="611" spans="1:3" ht="72" x14ac:dyDescent="0.35">
      <c r="A611" s="267" t="s">
        <v>6348</v>
      </c>
      <c r="B611" s="285" t="s">
        <v>2415</v>
      </c>
      <c r="C611" s="269">
        <v>60</v>
      </c>
    </row>
    <row r="612" spans="1:3" ht="108" x14ac:dyDescent="0.35">
      <c r="A612" s="267" t="s">
        <v>6349</v>
      </c>
      <c r="B612" s="285" t="s">
        <v>5699</v>
      </c>
      <c r="C612" s="269">
        <v>75</v>
      </c>
    </row>
    <row r="613" spans="1:3" ht="18" x14ac:dyDescent="0.35">
      <c r="A613" s="267" t="s">
        <v>6350</v>
      </c>
      <c r="B613" s="285" t="s">
        <v>836</v>
      </c>
      <c r="C613" s="269">
        <v>75</v>
      </c>
    </row>
    <row r="614" spans="1:3" ht="72" x14ac:dyDescent="0.35">
      <c r="A614" s="267" t="s">
        <v>6351</v>
      </c>
      <c r="B614" s="285" t="s">
        <v>2585</v>
      </c>
      <c r="C614" s="269">
        <v>120</v>
      </c>
    </row>
    <row r="615" spans="1:3" ht="18" x14ac:dyDescent="0.35">
      <c r="A615" s="267" t="s">
        <v>6352</v>
      </c>
      <c r="B615" s="296" t="s">
        <v>2428</v>
      </c>
      <c r="C615" s="297">
        <v>30</v>
      </c>
    </row>
    <row r="616" spans="1:3" ht="18" x14ac:dyDescent="0.35">
      <c r="A616" s="267" t="s">
        <v>6353</v>
      </c>
      <c r="B616" s="296" t="s">
        <v>2964</v>
      </c>
      <c r="C616" s="297">
        <v>60</v>
      </c>
    </row>
    <row r="617" spans="1:3" ht="18" x14ac:dyDescent="0.35">
      <c r="A617" s="267" t="s">
        <v>6354</v>
      </c>
      <c r="B617" s="296" t="s">
        <v>2591</v>
      </c>
      <c r="C617" s="297">
        <v>30</v>
      </c>
    </row>
    <row r="618" spans="1:3" ht="18" x14ac:dyDescent="0.35">
      <c r="A618" s="267" t="s">
        <v>6355</v>
      </c>
      <c r="B618" s="296" t="s">
        <v>2834</v>
      </c>
      <c r="C618" s="297">
        <v>30</v>
      </c>
    </row>
    <row r="619" spans="1:3" ht="18" x14ac:dyDescent="0.35">
      <c r="A619" s="267" t="s">
        <v>6356</v>
      </c>
      <c r="B619" s="296" t="s">
        <v>849</v>
      </c>
      <c r="C619" s="297">
        <v>45</v>
      </c>
    </row>
    <row r="620" spans="1:3" ht="18" x14ac:dyDescent="0.35">
      <c r="A620" s="267" t="s">
        <v>6357</v>
      </c>
      <c r="B620" s="296" t="s">
        <v>2836</v>
      </c>
      <c r="C620" s="297">
        <v>30</v>
      </c>
    </row>
    <row r="621" spans="1:3" ht="18" x14ac:dyDescent="0.35">
      <c r="A621" s="267" t="s">
        <v>6358</v>
      </c>
      <c r="B621" s="296" t="s">
        <v>2456</v>
      </c>
      <c r="C621" s="297">
        <v>30</v>
      </c>
    </row>
    <row r="622" spans="1:3" ht="18" x14ac:dyDescent="0.35">
      <c r="A622" s="267" t="s">
        <v>6359</v>
      </c>
      <c r="B622" s="296" t="s">
        <v>2938</v>
      </c>
      <c r="C622" s="297">
        <v>90</v>
      </c>
    </row>
    <row r="623" spans="1:3" ht="18" x14ac:dyDescent="0.35">
      <c r="A623" s="267" t="s">
        <v>6360</v>
      </c>
      <c r="B623" s="296" t="s">
        <v>2940</v>
      </c>
      <c r="C623" s="297">
        <v>180</v>
      </c>
    </row>
    <row r="624" spans="1:3" ht="18" x14ac:dyDescent="0.35">
      <c r="A624" s="267" t="s">
        <v>6361</v>
      </c>
      <c r="B624" s="296" t="s">
        <v>2942</v>
      </c>
      <c r="C624" s="297">
        <v>180</v>
      </c>
    </row>
    <row r="625" spans="1:3" ht="18" x14ac:dyDescent="0.35">
      <c r="A625" s="267" t="s">
        <v>6362</v>
      </c>
      <c r="B625" s="296" t="s">
        <v>2944</v>
      </c>
      <c r="C625" s="297">
        <v>90</v>
      </c>
    </row>
    <row r="626" spans="1:3" ht="18" x14ac:dyDescent="0.35">
      <c r="A626" s="267" t="s">
        <v>6363</v>
      </c>
      <c r="B626" s="296" t="s">
        <v>2975</v>
      </c>
      <c r="C626" s="297">
        <v>90</v>
      </c>
    </row>
    <row r="627" spans="1:3" ht="18" x14ac:dyDescent="0.35">
      <c r="A627" s="267" t="s">
        <v>6364</v>
      </c>
      <c r="B627" s="296" t="s">
        <v>2946</v>
      </c>
      <c r="C627" s="297">
        <v>90</v>
      </c>
    </row>
    <row r="628" spans="1:3" ht="18" x14ac:dyDescent="0.35">
      <c r="A628" s="267" t="s">
        <v>6365</v>
      </c>
      <c r="B628" s="296" t="s">
        <v>2978</v>
      </c>
      <c r="C628" s="297">
        <v>90</v>
      </c>
    </row>
    <row r="629" spans="1:3" ht="18" x14ac:dyDescent="0.35">
      <c r="A629" s="267" t="s">
        <v>6366</v>
      </c>
      <c r="B629" s="296" t="s">
        <v>2947</v>
      </c>
      <c r="C629" s="297">
        <v>60</v>
      </c>
    </row>
    <row r="630" spans="1:3" ht="18" x14ac:dyDescent="0.35">
      <c r="A630" s="267" t="s">
        <v>6367</v>
      </c>
      <c r="B630" s="296" t="s">
        <v>2981</v>
      </c>
      <c r="C630" s="297">
        <v>45</v>
      </c>
    </row>
    <row r="631" spans="1:3" ht="18" x14ac:dyDescent="0.35">
      <c r="A631" s="267" t="s">
        <v>6368</v>
      </c>
      <c r="B631" s="296" t="s">
        <v>2949</v>
      </c>
      <c r="C631" s="297">
        <v>60</v>
      </c>
    </row>
    <row r="632" spans="1:3" ht="18" x14ac:dyDescent="0.35">
      <c r="A632" s="267" t="s">
        <v>6369</v>
      </c>
      <c r="B632" s="296" t="s">
        <v>2950</v>
      </c>
      <c r="C632" s="297">
        <v>30</v>
      </c>
    </row>
    <row r="633" spans="1:3" ht="18" x14ac:dyDescent="0.35">
      <c r="A633" s="267" t="s">
        <v>6370</v>
      </c>
      <c r="B633" s="296" t="s">
        <v>2985</v>
      </c>
      <c r="C633" s="297">
        <v>150</v>
      </c>
    </row>
    <row r="634" spans="1:3" ht="18" x14ac:dyDescent="0.35">
      <c r="A634" s="267" t="s">
        <v>6371</v>
      </c>
      <c r="B634" s="296" t="s">
        <v>2987</v>
      </c>
      <c r="C634" s="297">
        <v>45</v>
      </c>
    </row>
    <row r="635" spans="1:3" ht="18" x14ac:dyDescent="0.35">
      <c r="A635" s="267" t="s">
        <v>6372</v>
      </c>
      <c r="B635" s="296" t="s">
        <v>2989</v>
      </c>
      <c r="C635" s="297">
        <v>30</v>
      </c>
    </row>
    <row r="636" spans="1:3" ht="18" x14ac:dyDescent="0.35">
      <c r="A636" s="267" t="s">
        <v>6373</v>
      </c>
      <c r="B636" s="296" t="s">
        <v>2991</v>
      </c>
      <c r="C636" s="297">
        <v>180</v>
      </c>
    </row>
    <row r="637" spans="1:3" ht="18" x14ac:dyDescent="0.35">
      <c r="A637" s="267" t="s">
        <v>6374</v>
      </c>
      <c r="B637" s="296" t="s">
        <v>2993</v>
      </c>
      <c r="C637" s="297">
        <v>30</v>
      </c>
    </row>
    <row r="638" spans="1:3" ht="18" x14ac:dyDescent="0.35">
      <c r="A638" s="267" t="s">
        <v>6375</v>
      </c>
      <c r="B638" s="296" t="s">
        <v>2951</v>
      </c>
      <c r="C638" s="297">
        <v>60</v>
      </c>
    </row>
    <row r="639" spans="1:3" ht="18" x14ac:dyDescent="0.35">
      <c r="A639" s="267" t="s">
        <v>6376</v>
      </c>
      <c r="B639" s="296" t="s">
        <v>2996</v>
      </c>
      <c r="C639" s="297">
        <v>60</v>
      </c>
    </row>
    <row r="640" spans="1:3" ht="18" x14ac:dyDescent="0.35">
      <c r="A640" s="267" t="s">
        <v>6377</v>
      </c>
      <c r="B640" s="296" t="s">
        <v>2952</v>
      </c>
      <c r="C640" s="297">
        <v>60</v>
      </c>
    </row>
    <row r="641" spans="1:3" ht="18" x14ac:dyDescent="0.35">
      <c r="A641" s="267" t="s">
        <v>6378</v>
      </c>
      <c r="B641" s="296" t="s">
        <v>2953</v>
      </c>
      <c r="C641" s="297">
        <v>60</v>
      </c>
    </row>
    <row r="642" spans="1:3" ht="18" x14ac:dyDescent="0.35">
      <c r="A642" s="267" t="s">
        <v>6379</v>
      </c>
      <c r="B642" s="296" t="s">
        <v>2955</v>
      </c>
      <c r="C642" s="297">
        <v>270</v>
      </c>
    </row>
    <row r="643" spans="1:3" ht="36" x14ac:dyDescent="0.35">
      <c r="A643" s="267" t="s">
        <v>6380</v>
      </c>
      <c r="B643" s="285" t="s">
        <v>2411</v>
      </c>
      <c r="C643" s="270">
        <v>75</v>
      </c>
    </row>
    <row r="644" spans="1:3" ht="36" x14ac:dyDescent="0.35">
      <c r="A644" s="267" t="s">
        <v>6381</v>
      </c>
      <c r="B644" s="285" t="s">
        <v>2413</v>
      </c>
      <c r="C644" s="269">
        <v>30</v>
      </c>
    </row>
    <row r="645" spans="1:3" ht="72" x14ac:dyDescent="0.35">
      <c r="A645" s="267" t="s">
        <v>6382</v>
      </c>
      <c r="B645" s="285" t="s">
        <v>2415</v>
      </c>
      <c r="C645" s="269">
        <v>60</v>
      </c>
    </row>
    <row r="646" spans="1:3" ht="108" x14ac:dyDescent="0.35">
      <c r="A646" s="267" t="s">
        <v>6383</v>
      </c>
      <c r="B646" s="285" t="s">
        <v>5699</v>
      </c>
      <c r="C646" s="269">
        <v>75</v>
      </c>
    </row>
    <row r="647" spans="1:3" ht="18" x14ac:dyDescent="0.35">
      <c r="A647" s="267" t="s">
        <v>6384</v>
      </c>
      <c r="B647" s="285" t="s">
        <v>836</v>
      </c>
      <c r="C647" s="269">
        <v>75</v>
      </c>
    </row>
    <row r="648" spans="1:3" ht="72" x14ac:dyDescent="0.35">
      <c r="A648" s="267" t="s">
        <v>6385</v>
      </c>
      <c r="B648" s="285" t="s">
        <v>2585</v>
      </c>
      <c r="C648" s="269">
        <v>120</v>
      </c>
    </row>
    <row r="649" spans="1:3" ht="36" x14ac:dyDescent="0.35">
      <c r="A649" s="267" t="s">
        <v>6386</v>
      </c>
      <c r="B649" s="285" t="s">
        <v>2424</v>
      </c>
      <c r="C649" s="269">
        <v>90</v>
      </c>
    </row>
    <row r="650" spans="1:3" ht="54" x14ac:dyDescent="0.35">
      <c r="A650" s="267" t="s">
        <v>6387</v>
      </c>
      <c r="B650" s="285" t="s">
        <v>3008</v>
      </c>
      <c r="C650" s="269">
        <v>30</v>
      </c>
    </row>
    <row r="651" spans="1:3" ht="54" x14ac:dyDescent="0.35">
      <c r="A651" s="267" t="s">
        <v>6388</v>
      </c>
      <c r="B651" s="285" t="s">
        <v>2422</v>
      </c>
      <c r="C651" s="269">
        <v>30</v>
      </c>
    </row>
    <row r="652" spans="1:3" ht="72" x14ac:dyDescent="0.35">
      <c r="A652" s="267" t="s">
        <v>6389</v>
      </c>
      <c r="B652" s="285" t="s">
        <v>3011</v>
      </c>
      <c r="C652" s="269">
        <v>30</v>
      </c>
    </row>
    <row r="653" spans="1:3" ht="54" x14ac:dyDescent="0.35">
      <c r="A653" s="267" t="s">
        <v>6390</v>
      </c>
      <c r="B653" s="285" t="s">
        <v>3013</v>
      </c>
      <c r="C653" s="269">
        <v>30</v>
      </c>
    </row>
    <row r="654" spans="1:3" ht="36" x14ac:dyDescent="0.35">
      <c r="A654" s="267" t="s">
        <v>6391</v>
      </c>
      <c r="B654" s="285" t="s">
        <v>3059</v>
      </c>
      <c r="C654" s="269">
        <v>45</v>
      </c>
    </row>
    <row r="655" spans="1:3" ht="54" x14ac:dyDescent="0.35">
      <c r="A655" s="267" t="s">
        <v>6392</v>
      </c>
      <c r="B655" s="285" t="s">
        <v>3061</v>
      </c>
      <c r="C655" s="269">
        <v>60</v>
      </c>
    </row>
    <row r="656" spans="1:3" ht="90" x14ac:dyDescent="0.35">
      <c r="A656" s="267" t="s">
        <v>6393</v>
      </c>
      <c r="B656" s="285" t="s">
        <v>3063</v>
      </c>
      <c r="C656" s="269">
        <v>75</v>
      </c>
    </row>
    <row r="657" spans="1:3" ht="72" x14ac:dyDescent="0.35">
      <c r="A657" s="267" t="s">
        <v>6394</v>
      </c>
      <c r="B657" s="285" t="s">
        <v>3065</v>
      </c>
      <c r="C657" s="269">
        <v>75</v>
      </c>
    </row>
    <row r="658" spans="1:3" ht="72" x14ac:dyDescent="0.35">
      <c r="A658" s="267" t="s">
        <v>6395</v>
      </c>
      <c r="B658" s="285" t="s">
        <v>2428</v>
      </c>
      <c r="C658" s="269">
        <v>30</v>
      </c>
    </row>
    <row r="659" spans="1:3" ht="36" x14ac:dyDescent="0.35">
      <c r="A659" s="267" t="s">
        <v>6396</v>
      </c>
      <c r="B659" s="268" t="s">
        <v>3016</v>
      </c>
      <c r="C659" s="286">
        <v>120</v>
      </c>
    </row>
    <row r="660" spans="1:3" ht="54" x14ac:dyDescent="0.35">
      <c r="A660" s="267" t="s">
        <v>6397</v>
      </c>
      <c r="B660" s="268" t="s">
        <v>3018</v>
      </c>
      <c r="C660" s="286">
        <v>150</v>
      </c>
    </row>
    <row r="661" spans="1:3" ht="90" x14ac:dyDescent="0.35">
      <c r="A661" s="267" t="s">
        <v>6398</v>
      </c>
      <c r="B661" s="268" t="s">
        <v>3070</v>
      </c>
      <c r="C661" s="286">
        <v>120</v>
      </c>
    </row>
    <row r="662" spans="1:3" ht="90" x14ac:dyDescent="0.35">
      <c r="A662" s="267" t="s">
        <v>6399</v>
      </c>
      <c r="B662" s="268" t="s">
        <v>3072</v>
      </c>
      <c r="C662" s="286">
        <v>60</v>
      </c>
    </row>
    <row r="663" spans="1:3" ht="108" x14ac:dyDescent="0.35">
      <c r="A663" s="267" t="s">
        <v>6400</v>
      </c>
      <c r="B663" s="268" t="s">
        <v>3074</v>
      </c>
      <c r="C663" s="286">
        <v>60</v>
      </c>
    </row>
    <row r="664" spans="1:3" ht="126" x14ac:dyDescent="0.35">
      <c r="A664" s="267" t="s">
        <v>6401</v>
      </c>
      <c r="B664" s="268" t="s">
        <v>3076</v>
      </c>
      <c r="C664" s="286">
        <v>180</v>
      </c>
    </row>
    <row r="665" spans="1:3" ht="108" x14ac:dyDescent="0.35">
      <c r="A665" s="267" t="s">
        <v>6402</v>
      </c>
      <c r="B665" s="268" t="s">
        <v>3078</v>
      </c>
      <c r="C665" s="286">
        <v>150</v>
      </c>
    </row>
    <row r="666" spans="1:3" ht="108" x14ac:dyDescent="0.35">
      <c r="A666" s="267" t="s">
        <v>6403</v>
      </c>
      <c r="B666" s="268" t="s">
        <v>3080</v>
      </c>
      <c r="C666" s="286">
        <v>60</v>
      </c>
    </row>
    <row r="667" spans="1:3" ht="18" x14ac:dyDescent="0.35">
      <c r="A667" s="267" t="s">
        <v>6404</v>
      </c>
      <c r="B667" s="268" t="s">
        <v>3028</v>
      </c>
      <c r="C667" s="286">
        <v>120</v>
      </c>
    </row>
    <row r="668" spans="1:3" ht="54" x14ac:dyDescent="0.35">
      <c r="A668" s="267" t="s">
        <v>6405</v>
      </c>
      <c r="B668" s="268" t="s">
        <v>3032</v>
      </c>
      <c r="C668" s="286">
        <v>60</v>
      </c>
    </row>
    <row r="669" spans="1:3" ht="90" x14ac:dyDescent="0.35">
      <c r="A669" s="267" t="s">
        <v>6406</v>
      </c>
      <c r="B669" s="268" t="s">
        <v>3084</v>
      </c>
      <c r="C669" s="286">
        <v>60</v>
      </c>
    </row>
    <row r="670" spans="1:3" ht="180" x14ac:dyDescent="0.35">
      <c r="A670" s="267" t="s">
        <v>6407</v>
      </c>
      <c r="B670" s="268" t="s">
        <v>3034</v>
      </c>
      <c r="C670" s="286">
        <v>120</v>
      </c>
    </row>
    <row r="671" spans="1:3" ht="90" x14ac:dyDescent="0.35">
      <c r="A671" s="267" t="s">
        <v>6408</v>
      </c>
      <c r="B671" s="268" t="s">
        <v>3087</v>
      </c>
      <c r="C671" s="286">
        <v>90</v>
      </c>
    </row>
    <row r="672" spans="1:3" ht="54" x14ac:dyDescent="0.35">
      <c r="A672" s="267" t="s">
        <v>6409</v>
      </c>
      <c r="B672" s="268" t="s">
        <v>3030</v>
      </c>
      <c r="C672" s="286">
        <v>60</v>
      </c>
    </row>
    <row r="673" spans="1:3" ht="72" x14ac:dyDescent="0.35">
      <c r="A673" s="267" t="s">
        <v>6410</v>
      </c>
      <c r="B673" s="268" t="s">
        <v>3038</v>
      </c>
      <c r="C673" s="286">
        <v>60</v>
      </c>
    </row>
    <row r="674" spans="1:3" ht="108" x14ac:dyDescent="0.35">
      <c r="A674" s="267" t="s">
        <v>6411</v>
      </c>
      <c r="B674" s="268" t="s">
        <v>3040</v>
      </c>
      <c r="C674" s="286">
        <v>90</v>
      </c>
    </row>
    <row r="675" spans="1:3" ht="162" x14ac:dyDescent="0.35">
      <c r="A675" s="267" t="s">
        <v>6412</v>
      </c>
      <c r="B675" s="268" t="s">
        <v>3042</v>
      </c>
      <c r="C675" s="286">
        <v>90</v>
      </c>
    </row>
    <row r="676" spans="1:3" ht="72" x14ac:dyDescent="0.35">
      <c r="A676" s="267" t="s">
        <v>6413</v>
      </c>
      <c r="B676" s="268" t="s">
        <v>3093</v>
      </c>
      <c r="C676" s="286">
        <v>90</v>
      </c>
    </row>
    <row r="677" spans="1:3" ht="72" x14ac:dyDescent="0.35">
      <c r="A677" s="267" t="s">
        <v>6414</v>
      </c>
      <c r="B677" s="284" t="s">
        <v>3095</v>
      </c>
      <c r="C677" s="286">
        <v>60</v>
      </c>
    </row>
    <row r="678" spans="1:3" ht="90" x14ac:dyDescent="0.35">
      <c r="A678" s="267" t="s">
        <v>6415</v>
      </c>
      <c r="B678" s="268" t="s">
        <v>3044</v>
      </c>
      <c r="C678" s="286">
        <v>60</v>
      </c>
    </row>
    <row r="679" spans="1:3" ht="36" x14ac:dyDescent="0.35">
      <c r="A679" s="267" t="s">
        <v>6416</v>
      </c>
      <c r="B679" s="268" t="s">
        <v>3098</v>
      </c>
      <c r="C679" s="286">
        <v>60</v>
      </c>
    </row>
    <row r="680" spans="1:3" ht="54" x14ac:dyDescent="0.35">
      <c r="A680" s="267" t="s">
        <v>6417</v>
      </c>
      <c r="B680" s="268" t="s">
        <v>3100</v>
      </c>
      <c r="C680" s="286">
        <v>60</v>
      </c>
    </row>
    <row r="681" spans="1:3" ht="72" x14ac:dyDescent="0.35">
      <c r="A681" s="267" t="s">
        <v>6418</v>
      </c>
      <c r="B681" s="268" t="s">
        <v>3046</v>
      </c>
      <c r="C681" s="286">
        <v>195</v>
      </c>
    </row>
    <row r="682" spans="1:3" ht="36" x14ac:dyDescent="0.35">
      <c r="A682" s="267" t="s">
        <v>6419</v>
      </c>
      <c r="B682" s="285" t="s">
        <v>2411</v>
      </c>
      <c r="C682" s="270">
        <v>75</v>
      </c>
    </row>
    <row r="683" spans="1:3" ht="36" x14ac:dyDescent="0.35">
      <c r="A683" s="267" t="s">
        <v>6420</v>
      </c>
      <c r="B683" s="285" t="s">
        <v>2413</v>
      </c>
      <c r="C683" s="269">
        <v>30</v>
      </c>
    </row>
    <row r="684" spans="1:3" ht="72" x14ac:dyDescent="0.35">
      <c r="A684" s="267" t="s">
        <v>6421</v>
      </c>
      <c r="B684" s="285" t="s">
        <v>2415</v>
      </c>
      <c r="C684" s="269">
        <v>60</v>
      </c>
    </row>
    <row r="685" spans="1:3" ht="108" x14ac:dyDescent="0.35">
      <c r="A685" s="267" t="s">
        <v>6422</v>
      </c>
      <c r="B685" s="285" t="s">
        <v>5699</v>
      </c>
      <c r="C685" s="269">
        <v>75</v>
      </c>
    </row>
    <row r="686" spans="1:3" ht="18" x14ac:dyDescent="0.35">
      <c r="A686" s="267" t="s">
        <v>6423</v>
      </c>
      <c r="B686" s="285" t="s">
        <v>836</v>
      </c>
      <c r="C686" s="269">
        <v>75</v>
      </c>
    </row>
    <row r="687" spans="1:3" ht="72" x14ac:dyDescent="0.35">
      <c r="A687" s="267" t="s">
        <v>6424</v>
      </c>
      <c r="B687" s="285" t="s">
        <v>2585</v>
      </c>
      <c r="C687" s="269">
        <v>120</v>
      </c>
    </row>
    <row r="688" spans="1:3" ht="72" x14ac:dyDescent="0.35">
      <c r="A688" s="267" t="s">
        <v>6425</v>
      </c>
      <c r="B688" s="284" t="s">
        <v>3236</v>
      </c>
      <c r="C688" s="286">
        <v>60</v>
      </c>
    </row>
    <row r="689" spans="1:3" ht="72" x14ac:dyDescent="0.35">
      <c r="A689" s="267" t="s">
        <v>6426</v>
      </c>
      <c r="B689" s="284" t="s">
        <v>3184</v>
      </c>
      <c r="C689" s="286">
        <v>30</v>
      </c>
    </row>
    <row r="690" spans="1:3" ht="36" x14ac:dyDescent="0.35">
      <c r="A690" s="267" t="s">
        <v>6427</v>
      </c>
      <c r="B690" s="284" t="s">
        <v>3186</v>
      </c>
      <c r="C690" s="286">
        <v>30</v>
      </c>
    </row>
    <row r="691" spans="1:3" ht="54" x14ac:dyDescent="0.35">
      <c r="A691" s="267" t="s">
        <v>6428</v>
      </c>
      <c r="B691" s="284" t="s">
        <v>3188</v>
      </c>
      <c r="C691" s="286">
        <v>60</v>
      </c>
    </row>
    <row r="692" spans="1:3" ht="54" x14ac:dyDescent="0.35">
      <c r="A692" s="267" t="s">
        <v>6429</v>
      </c>
      <c r="B692" s="284" t="s">
        <v>3241</v>
      </c>
      <c r="C692" s="286">
        <v>45</v>
      </c>
    </row>
    <row r="693" spans="1:3" ht="72" x14ac:dyDescent="0.35">
      <c r="A693" s="267" t="s">
        <v>6430</v>
      </c>
      <c r="B693" s="284" t="s">
        <v>3190</v>
      </c>
      <c r="C693" s="286">
        <v>45</v>
      </c>
    </row>
    <row r="694" spans="1:3" ht="90" x14ac:dyDescent="0.35">
      <c r="A694" s="267" t="s">
        <v>6431</v>
      </c>
      <c r="B694" s="284" t="s">
        <v>3244</v>
      </c>
      <c r="C694" s="286">
        <v>60</v>
      </c>
    </row>
    <row r="695" spans="1:3" ht="54" x14ac:dyDescent="0.35">
      <c r="A695" s="267" t="s">
        <v>6432</v>
      </c>
      <c r="B695" s="284" t="s">
        <v>3194</v>
      </c>
      <c r="C695" s="286">
        <v>75</v>
      </c>
    </row>
    <row r="696" spans="1:3" ht="72" x14ac:dyDescent="0.35">
      <c r="A696" s="267" t="s">
        <v>6433</v>
      </c>
      <c r="B696" s="284" t="s">
        <v>4660</v>
      </c>
      <c r="C696" s="286">
        <v>60</v>
      </c>
    </row>
    <row r="697" spans="1:3" ht="36" x14ac:dyDescent="0.35">
      <c r="A697" s="267" t="s">
        <v>6434</v>
      </c>
      <c r="B697" s="284" t="s">
        <v>3197</v>
      </c>
      <c r="C697" s="286">
        <v>60</v>
      </c>
    </row>
    <row r="698" spans="1:3" ht="54" x14ac:dyDescent="0.35">
      <c r="A698" s="267" t="s">
        <v>6435</v>
      </c>
      <c r="B698" s="284" t="s">
        <v>3249</v>
      </c>
      <c r="C698" s="286">
        <v>45</v>
      </c>
    </row>
    <row r="699" spans="1:3" ht="54" x14ac:dyDescent="0.35">
      <c r="A699" s="267" t="s">
        <v>6436</v>
      </c>
      <c r="B699" s="284" t="s">
        <v>3199</v>
      </c>
      <c r="C699" s="286">
        <v>45</v>
      </c>
    </row>
    <row r="700" spans="1:3" ht="54" x14ac:dyDescent="0.35">
      <c r="A700" s="267" t="s">
        <v>6437</v>
      </c>
      <c r="B700" s="284" t="s">
        <v>3201</v>
      </c>
      <c r="C700" s="286">
        <v>45</v>
      </c>
    </row>
    <row r="701" spans="1:3" ht="54" x14ac:dyDescent="0.35">
      <c r="A701" s="267" t="s">
        <v>6438</v>
      </c>
      <c r="B701" s="284" t="s">
        <v>3203</v>
      </c>
      <c r="C701" s="286">
        <v>45</v>
      </c>
    </row>
    <row r="702" spans="1:3" ht="72" x14ac:dyDescent="0.35">
      <c r="A702" s="267" t="s">
        <v>6439</v>
      </c>
      <c r="B702" s="284" t="s">
        <v>2428</v>
      </c>
      <c r="C702" s="286">
        <v>30</v>
      </c>
    </row>
    <row r="703" spans="1:3" ht="36" x14ac:dyDescent="0.35">
      <c r="A703" s="267" t="s">
        <v>6440</v>
      </c>
      <c r="B703" s="284" t="s">
        <v>3255</v>
      </c>
      <c r="C703" s="286">
        <v>45</v>
      </c>
    </row>
    <row r="704" spans="1:3" ht="72" x14ac:dyDescent="0.35">
      <c r="A704" s="267" t="s">
        <v>6441</v>
      </c>
      <c r="B704" s="284" t="s">
        <v>3207</v>
      </c>
      <c r="C704" s="286">
        <v>60</v>
      </c>
    </row>
    <row r="705" spans="1:3" ht="90" x14ac:dyDescent="0.35">
      <c r="A705" s="267" t="s">
        <v>6442</v>
      </c>
      <c r="B705" s="284" t="s">
        <v>3258</v>
      </c>
      <c r="C705" s="286">
        <v>60</v>
      </c>
    </row>
    <row r="706" spans="1:3" ht="72" x14ac:dyDescent="0.35">
      <c r="A706" s="267" t="s">
        <v>6443</v>
      </c>
      <c r="B706" s="284" t="s">
        <v>3209</v>
      </c>
      <c r="C706" s="286">
        <v>60</v>
      </c>
    </row>
    <row r="707" spans="1:3" ht="72" x14ac:dyDescent="0.35">
      <c r="A707" s="267" t="s">
        <v>6444</v>
      </c>
      <c r="B707" s="284" t="s">
        <v>3205</v>
      </c>
      <c r="C707" s="286">
        <v>60</v>
      </c>
    </row>
    <row r="708" spans="1:3" ht="18" x14ac:dyDescent="0.35">
      <c r="A708" s="267" t="s">
        <v>6445</v>
      </c>
      <c r="B708" s="284" t="s">
        <v>3211</v>
      </c>
      <c r="C708" s="286">
        <v>60</v>
      </c>
    </row>
    <row r="709" spans="1:3" ht="90" x14ac:dyDescent="0.35">
      <c r="A709" s="267" t="s">
        <v>6446</v>
      </c>
      <c r="B709" s="284" t="s">
        <v>3215</v>
      </c>
      <c r="C709" s="286">
        <v>150</v>
      </c>
    </row>
    <row r="710" spans="1:3" ht="90" x14ac:dyDescent="0.35">
      <c r="A710" s="267" t="s">
        <v>6447</v>
      </c>
      <c r="B710" s="284" t="s">
        <v>3217</v>
      </c>
      <c r="C710" s="286">
        <v>150</v>
      </c>
    </row>
    <row r="711" spans="1:3" ht="90" x14ac:dyDescent="0.35">
      <c r="A711" s="267" t="s">
        <v>6448</v>
      </c>
      <c r="B711" s="284" t="s">
        <v>3219</v>
      </c>
      <c r="C711" s="286">
        <v>150</v>
      </c>
    </row>
    <row r="712" spans="1:3" ht="90" x14ac:dyDescent="0.35">
      <c r="A712" s="267" t="s">
        <v>6449</v>
      </c>
      <c r="B712" s="284" t="s">
        <v>3221</v>
      </c>
      <c r="C712" s="286">
        <v>150</v>
      </c>
    </row>
    <row r="713" spans="1:3" ht="90" x14ac:dyDescent="0.35">
      <c r="A713" s="267" t="s">
        <v>6450</v>
      </c>
      <c r="B713" s="284" t="s">
        <v>3267</v>
      </c>
      <c r="C713" s="286">
        <v>75</v>
      </c>
    </row>
    <row r="714" spans="1:3" ht="90" x14ac:dyDescent="0.35">
      <c r="A714" s="267" t="s">
        <v>6451</v>
      </c>
      <c r="B714" s="284" t="s">
        <v>3269</v>
      </c>
      <c r="C714" s="286">
        <v>45</v>
      </c>
    </row>
    <row r="715" spans="1:3" ht="90" x14ac:dyDescent="0.35">
      <c r="A715" s="267" t="s">
        <v>6452</v>
      </c>
      <c r="B715" s="284" t="s">
        <v>3271</v>
      </c>
      <c r="C715" s="286">
        <v>60</v>
      </c>
    </row>
    <row r="716" spans="1:3" ht="72" x14ac:dyDescent="0.35">
      <c r="A716" s="267" t="s">
        <v>6453</v>
      </c>
      <c r="B716" s="284" t="s">
        <v>3273</v>
      </c>
      <c r="C716" s="286">
        <v>60</v>
      </c>
    </row>
    <row r="717" spans="1:3" ht="54" x14ac:dyDescent="0.35">
      <c r="A717" s="267" t="s">
        <v>6454</v>
      </c>
      <c r="B717" s="284" t="s">
        <v>3275</v>
      </c>
      <c r="C717" s="286">
        <v>90</v>
      </c>
    </row>
    <row r="718" spans="1:3" ht="36" x14ac:dyDescent="0.35">
      <c r="A718" s="267" t="s">
        <v>6455</v>
      </c>
      <c r="B718" s="284" t="s">
        <v>3227</v>
      </c>
      <c r="C718" s="286">
        <v>60</v>
      </c>
    </row>
    <row r="719" spans="1:3" ht="90" x14ac:dyDescent="0.35">
      <c r="A719" s="267" t="s">
        <v>6456</v>
      </c>
      <c r="B719" s="284" t="s">
        <v>3278</v>
      </c>
      <c r="C719" s="286">
        <v>60</v>
      </c>
    </row>
    <row r="720" spans="1:3" ht="90" x14ac:dyDescent="0.35">
      <c r="A720" s="267" t="s">
        <v>6457</v>
      </c>
      <c r="B720" s="284" t="s">
        <v>3280</v>
      </c>
      <c r="C720" s="286">
        <v>90</v>
      </c>
    </row>
    <row r="721" spans="1:3" ht="72" x14ac:dyDescent="0.35">
      <c r="A721" s="267" t="s">
        <v>6458</v>
      </c>
      <c r="B721" s="284" t="s">
        <v>3282</v>
      </c>
      <c r="C721" s="286">
        <v>60</v>
      </c>
    </row>
    <row r="722" spans="1:3" ht="54" x14ac:dyDescent="0.35">
      <c r="A722" s="267" t="s">
        <v>6459</v>
      </c>
      <c r="B722" s="284" t="s">
        <v>3225</v>
      </c>
      <c r="C722" s="286">
        <v>90</v>
      </c>
    </row>
    <row r="723" spans="1:3" ht="54" x14ac:dyDescent="0.35">
      <c r="A723" s="267" t="s">
        <v>6460</v>
      </c>
      <c r="B723" s="284" t="s">
        <v>3223</v>
      </c>
      <c r="C723" s="286">
        <v>60</v>
      </c>
    </row>
    <row r="724" spans="1:3" ht="54" x14ac:dyDescent="0.35">
      <c r="A724" s="267" t="s">
        <v>6461</v>
      </c>
      <c r="B724" s="284" t="s">
        <v>817</v>
      </c>
      <c r="C724" s="286">
        <v>270</v>
      </c>
    </row>
    <row r="725" spans="1:3" ht="36" x14ac:dyDescent="0.35">
      <c r="A725" s="267" t="s">
        <v>6462</v>
      </c>
      <c r="B725" s="285" t="s">
        <v>2411</v>
      </c>
      <c r="C725" s="270">
        <v>75</v>
      </c>
    </row>
    <row r="726" spans="1:3" ht="36" x14ac:dyDescent="0.35">
      <c r="A726" s="267" t="s">
        <v>6463</v>
      </c>
      <c r="B726" s="285" t="s">
        <v>2413</v>
      </c>
      <c r="C726" s="269">
        <v>30</v>
      </c>
    </row>
    <row r="727" spans="1:3" ht="72" x14ac:dyDescent="0.35">
      <c r="A727" s="267" t="s">
        <v>6464</v>
      </c>
      <c r="B727" s="285" t="s">
        <v>2415</v>
      </c>
      <c r="C727" s="269">
        <v>60</v>
      </c>
    </row>
    <row r="728" spans="1:3" ht="108" x14ac:dyDescent="0.35">
      <c r="A728" s="267" t="s">
        <v>6465</v>
      </c>
      <c r="B728" s="285" t="s">
        <v>5699</v>
      </c>
      <c r="C728" s="269">
        <v>75</v>
      </c>
    </row>
    <row r="729" spans="1:3" ht="18" x14ac:dyDescent="0.35">
      <c r="A729" s="267" t="s">
        <v>6466</v>
      </c>
      <c r="B729" s="285" t="s">
        <v>836</v>
      </c>
      <c r="C729" s="269">
        <v>75</v>
      </c>
    </row>
    <row r="730" spans="1:3" ht="72" x14ac:dyDescent="0.35">
      <c r="A730" s="267" t="s">
        <v>6467</v>
      </c>
      <c r="B730" s="285" t="s">
        <v>2585</v>
      </c>
      <c r="C730" s="269">
        <v>120</v>
      </c>
    </row>
    <row r="731" spans="1:3" ht="54" x14ac:dyDescent="0.35">
      <c r="A731" s="267" t="s">
        <v>6468</v>
      </c>
      <c r="B731" s="284" t="s">
        <v>3386</v>
      </c>
      <c r="C731" s="286">
        <v>30</v>
      </c>
    </row>
    <row r="732" spans="1:3" ht="126" x14ac:dyDescent="0.35">
      <c r="A732" s="267" t="s">
        <v>6469</v>
      </c>
      <c r="B732" s="284" t="s">
        <v>3388</v>
      </c>
      <c r="C732" s="286">
        <v>30</v>
      </c>
    </row>
    <row r="733" spans="1:3" ht="108" x14ac:dyDescent="0.35">
      <c r="A733" s="267" t="s">
        <v>6470</v>
      </c>
      <c r="B733" s="284" t="s">
        <v>3434</v>
      </c>
      <c r="C733" s="286">
        <v>45</v>
      </c>
    </row>
    <row r="734" spans="1:3" ht="54" x14ac:dyDescent="0.35">
      <c r="A734" s="267" t="s">
        <v>6471</v>
      </c>
      <c r="B734" s="284" t="s">
        <v>3201</v>
      </c>
      <c r="C734" s="286">
        <v>45</v>
      </c>
    </row>
    <row r="735" spans="1:3" ht="72" x14ac:dyDescent="0.35">
      <c r="A735" s="267" t="s">
        <v>6472</v>
      </c>
      <c r="B735" s="284" t="s">
        <v>3437</v>
      </c>
      <c r="C735" s="286">
        <v>45</v>
      </c>
    </row>
    <row r="736" spans="1:3" ht="72" x14ac:dyDescent="0.35">
      <c r="A736" s="267" t="s">
        <v>6473</v>
      </c>
      <c r="B736" s="284" t="s">
        <v>2428</v>
      </c>
      <c r="C736" s="286">
        <v>30</v>
      </c>
    </row>
    <row r="737" spans="1:3" ht="72" x14ac:dyDescent="0.35">
      <c r="A737" s="267" t="s">
        <v>6474</v>
      </c>
      <c r="B737" s="298" t="s">
        <v>3440</v>
      </c>
      <c r="C737" s="299">
        <v>180</v>
      </c>
    </row>
    <row r="738" spans="1:3" ht="108" x14ac:dyDescent="0.35">
      <c r="A738" s="267" t="s">
        <v>6475</v>
      </c>
      <c r="B738" s="298" t="s">
        <v>3442</v>
      </c>
      <c r="C738" s="299">
        <v>60</v>
      </c>
    </row>
    <row r="739" spans="1:3" ht="90" x14ac:dyDescent="0.35">
      <c r="A739" s="267" t="s">
        <v>6476</v>
      </c>
      <c r="B739" s="298" t="s">
        <v>3397</v>
      </c>
      <c r="C739" s="299">
        <v>180</v>
      </c>
    </row>
    <row r="740" spans="1:3" ht="90" x14ac:dyDescent="0.35">
      <c r="A740" s="267" t="s">
        <v>6477</v>
      </c>
      <c r="B740" s="298" t="s">
        <v>3399</v>
      </c>
      <c r="C740" s="299">
        <v>45</v>
      </c>
    </row>
    <row r="741" spans="1:3" ht="72" x14ac:dyDescent="0.35">
      <c r="A741" s="267" t="s">
        <v>6478</v>
      </c>
      <c r="B741" s="284" t="s">
        <v>3446</v>
      </c>
      <c r="C741" s="286">
        <v>150</v>
      </c>
    </row>
    <row r="742" spans="1:3" ht="72" x14ac:dyDescent="0.35">
      <c r="A742" s="267" t="s">
        <v>6479</v>
      </c>
      <c r="B742" s="284" t="s">
        <v>3448</v>
      </c>
      <c r="C742" s="286">
        <v>120</v>
      </c>
    </row>
    <row r="743" spans="1:3" ht="108" x14ac:dyDescent="0.35">
      <c r="A743" s="267" t="s">
        <v>6480</v>
      </c>
      <c r="B743" s="298" t="s">
        <v>3402</v>
      </c>
      <c r="C743" s="299">
        <v>30</v>
      </c>
    </row>
    <row r="744" spans="1:3" ht="72" x14ac:dyDescent="0.35">
      <c r="A744" s="267" t="s">
        <v>6481</v>
      </c>
      <c r="B744" s="298" t="s">
        <v>3451</v>
      </c>
      <c r="C744" s="299">
        <v>180</v>
      </c>
    </row>
    <row r="745" spans="1:3" ht="180" x14ac:dyDescent="0.35">
      <c r="A745" s="267" t="s">
        <v>6482</v>
      </c>
      <c r="B745" s="298" t="s">
        <v>3406</v>
      </c>
      <c r="C745" s="299">
        <v>30</v>
      </c>
    </row>
    <row r="746" spans="1:3" ht="108" x14ac:dyDescent="0.35">
      <c r="A746" s="267" t="s">
        <v>6483</v>
      </c>
      <c r="B746" s="298" t="s">
        <v>3408</v>
      </c>
      <c r="C746" s="299">
        <v>30</v>
      </c>
    </row>
    <row r="747" spans="1:3" ht="126" x14ac:dyDescent="0.35">
      <c r="A747" s="267" t="s">
        <v>6484</v>
      </c>
      <c r="B747" s="298" t="s">
        <v>3410</v>
      </c>
      <c r="C747" s="299">
        <v>60</v>
      </c>
    </row>
    <row r="748" spans="1:3" ht="126" x14ac:dyDescent="0.35">
      <c r="A748" s="267" t="s">
        <v>6485</v>
      </c>
      <c r="B748" s="298" t="s">
        <v>3456</v>
      </c>
      <c r="C748" s="299">
        <v>60</v>
      </c>
    </row>
    <row r="749" spans="1:3" ht="72" x14ac:dyDescent="0.35">
      <c r="A749" s="267" t="s">
        <v>6486</v>
      </c>
      <c r="B749" s="298" t="s">
        <v>3458</v>
      </c>
      <c r="C749" s="299">
        <v>180</v>
      </c>
    </row>
    <row r="750" spans="1:3" ht="72" x14ac:dyDescent="0.35">
      <c r="A750" s="267" t="s">
        <v>6487</v>
      </c>
      <c r="B750" s="298" t="s">
        <v>2560</v>
      </c>
      <c r="C750" s="299">
        <v>60</v>
      </c>
    </row>
    <row r="751" spans="1:3" ht="180" x14ac:dyDescent="0.35">
      <c r="A751" s="267" t="s">
        <v>6488</v>
      </c>
      <c r="B751" s="298" t="s">
        <v>3415</v>
      </c>
      <c r="C751" s="299">
        <v>45</v>
      </c>
    </row>
    <row r="752" spans="1:3" ht="108" x14ac:dyDescent="0.35">
      <c r="A752" s="267" t="s">
        <v>6489</v>
      </c>
      <c r="B752" s="298" t="s">
        <v>3417</v>
      </c>
      <c r="C752" s="299">
        <v>45</v>
      </c>
    </row>
    <row r="753" spans="1:3" ht="162" x14ac:dyDescent="0.35">
      <c r="A753" s="267" t="s">
        <v>6490</v>
      </c>
      <c r="B753" s="284" t="s">
        <v>3463</v>
      </c>
      <c r="C753" s="286">
        <v>60</v>
      </c>
    </row>
    <row r="754" spans="1:3" ht="108" x14ac:dyDescent="0.35">
      <c r="A754" s="267" t="s">
        <v>6491</v>
      </c>
      <c r="B754" s="284" t="s">
        <v>3421</v>
      </c>
      <c r="C754" s="286">
        <v>45</v>
      </c>
    </row>
    <row r="755" spans="1:3" ht="54" x14ac:dyDescent="0.35">
      <c r="A755" s="267" t="s">
        <v>6492</v>
      </c>
      <c r="B755" s="284" t="s">
        <v>3423</v>
      </c>
      <c r="C755" s="286">
        <v>90</v>
      </c>
    </row>
    <row r="756" spans="1:3" ht="54" x14ac:dyDescent="0.35">
      <c r="A756" s="267" t="s">
        <v>6493</v>
      </c>
      <c r="B756" s="284" t="s">
        <v>817</v>
      </c>
      <c r="C756" s="286">
        <v>270</v>
      </c>
    </row>
    <row r="757" spans="1:3" ht="36" x14ac:dyDescent="0.35">
      <c r="A757" s="267" t="s">
        <v>6494</v>
      </c>
      <c r="B757" s="285" t="s">
        <v>2411</v>
      </c>
      <c r="C757" s="270">
        <v>75</v>
      </c>
    </row>
    <row r="758" spans="1:3" ht="36" x14ac:dyDescent="0.35">
      <c r="A758" s="267" t="s">
        <v>6495</v>
      </c>
      <c r="B758" s="285" t="s">
        <v>2413</v>
      </c>
      <c r="C758" s="269">
        <v>30</v>
      </c>
    </row>
    <row r="759" spans="1:3" ht="72" x14ac:dyDescent="0.35">
      <c r="A759" s="267" t="s">
        <v>6496</v>
      </c>
      <c r="B759" s="285" t="s">
        <v>2415</v>
      </c>
      <c r="C759" s="269">
        <v>60</v>
      </c>
    </row>
    <row r="760" spans="1:3" ht="108" x14ac:dyDescent="0.35">
      <c r="A760" s="267" t="s">
        <v>6497</v>
      </c>
      <c r="B760" s="285" t="s">
        <v>5699</v>
      </c>
      <c r="C760" s="269">
        <v>75</v>
      </c>
    </row>
    <row r="761" spans="1:3" ht="18" x14ac:dyDescent="0.35">
      <c r="A761" s="267" t="s">
        <v>6498</v>
      </c>
      <c r="B761" s="285" t="s">
        <v>836</v>
      </c>
      <c r="C761" s="269">
        <v>75</v>
      </c>
    </row>
    <row r="762" spans="1:3" ht="72" x14ac:dyDescent="0.35">
      <c r="A762" s="267" t="s">
        <v>6499</v>
      </c>
      <c r="B762" s="285" t="s">
        <v>2585</v>
      </c>
      <c r="C762" s="269">
        <v>120</v>
      </c>
    </row>
    <row r="763" spans="1:3" ht="18" x14ac:dyDescent="0.35">
      <c r="A763" s="267" t="s">
        <v>6500</v>
      </c>
      <c r="B763" s="282" t="s">
        <v>2428</v>
      </c>
      <c r="C763" s="283">
        <v>30</v>
      </c>
    </row>
    <row r="764" spans="1:3" ht="18" x14ac:dyDescent="0.35">
      <c r="A764" s="267" t="s">
        <v>6501</v>
      </c>
      <c r="B764" s="282" t="s">
        <v>3236</v>
      </c>
      <c r="C764" s="283">
        <v>60</v>
      </c>
    </row>
    <row r="765" spans="1:3" ht="18" x14ac:dyDescent="0.35">
      <c r="A765" s="267" t="s">
        <v>6502</v>
      </c>
      <c r="B765" s="282" t="s">
        <v>3478</v>
      </c>
      <c r="C765" s="283">
        <v>90</v>
      </c>
    </row>
    <row r="766" spans="1:3" ht="18" x14ac:dyDescent="0.35">
      <c r="A766" s="267" t="s">
        <v>6503</v>
      </c>
      <c r="B766" s="282" t="s">
        <v>3365</v>
      </c>
      <c r="C766" s="283">
        <v>90</v>
      </c>
    </row>
    <row r="767" spans="1:3" ht="18" x14ac:dyDescent="0.35">
      <c r="A767" s="267" t="s">
        <v>6504</v>
      </c>
      <c r="B767" s="282" t="s">
        <v>3480</v>
      </c>
      <c r="C767" s="283">
        <v>30</v>
      </c>
    </row>
    <row r="768" spans="1:3" ht="18" x14ac:dyDescent="0.35">
      <c r="A768" s="267" t="s">
        <v>6505</v>
      </c>
      <c r="B768" s="282" t="s">
        <v>3482</v>
      </c>
      <c r="C768" s="283">
        <v>60</v>
      </c>
    </row>
    <row r="769" spans="1:3" ht="18" x14ac:dyDescent="0.35">
      <c r="A769" s="267" t="s">
        <v>6506</v>
      </c>
      <c r="B769" s="282" t="s">
        <v>3484</v>
      </c>
      <c r="C769" s="283">
        <v>120</v>
      </c>
    </row>
    <row r="770" spans="1:3" ht="18" x14ac:dyDescent="0.35">
      <c r="A770" s="267" t="s">
        <v>6507</v>
      </c>
      <c r="B770" s="282" t="s">
        <v>3486</v>
      </c>
      <c r="C770" s="283">
        <v>90</v>
      </c>
    </row>
    <row r="771" spans="1:3" ht="18" x14ac:dyDescent="0.35">
      <c r="A771" s="267" t="s">
        <v>6508</v>
      </c>
      <c r="B771" s="282" t="s">
        <v>3488</v>
      </c>
      <c r="C771" s="283">
        <v>90</v>
      </c>
    </row>
    <row r="772" spans="1:3" ht="18" x14ac:dyDescent="0.35">
      <c r="A772" s="267" t="s">
        <v>6509</v>
      </c>
      <c r="B772" s="282" t="s">
        <v>3490</v>
      </c>
      <c r="C772" s="283">
        <v>60</v>
      </c>
    </row>
    <row r="773" spans="1:3" ht="18" x14ac:dyDescent="0.35">
      <c r="A773" s="267" t="s">
        <v>6510</v>
      </c>
      <c r="B773" s="282" t="s">
        <v>3492</v>
      </c>
      <c r="C773" s="283">
        <v>90</v>
      </c>
    </row>
    <row r="774" spans="1:3" ht="18" x14ac:dyDescent="0.35">
      <c r="A774" s="267" t="s">
        <v>6511</v>
      </c>
      <c r="B774" s="282" t="s">
        <v>3519</v>
      </c>
      <c r="C774" s="283">
        <v>90</v>
      </c>
    </row>
    <row r="775" spans="1:3" ht="18" x14ac:dyDescent="0.35">
      <c r="A775" s="267" t="s">
        <v>6512</v>
      </c>
      <c r="B775" s="282" t="s">
        <v>3496</v>
      </c>
      <c r="C775" s="283">
        <v>60</v>
      </c>
    </row>
    <row r="776" spans="1:3" ht="18" x14ac:dyDescent="0.35">
      <c r="A776" s="267" t="s">
        <v>6513</v>
      </c>
      <c r="B776" s="282" t="s">
        <v>3498</v>
      </c>
      <c r="C776" s="283">
        <v>90</v>
      </c>
    </row>
    <row r="777" spans="1:3" ht="18" x14ac:dyDescent="0.35">
      <c r="A777" s="267" t="s">
        <v>6514</v>
      </c>
      <c r="B777" s="282" t="s">
        <v>3523</v>
      </c>
      <c r="C777" s="283">
        <v>180</v>
      </c>
    </row>
    <row r="778" spans="1:3" ht="18" x14ac:dyDescent="0.35">
      <c r="A778" s="267" t="s">
        <v>6515</v>
      </c>
      <c r="B778" s="282" t="s">
        <v>3525</v>
      </c>
      <c r="C778" s="283">
        <v>90</v>
      </c>
    </row>
    <row r="779" spans="1:3" ht="18" x14ac:dyDescent="0.35">
      <c r="A779" s="267" t="s">
        <v>6516</v>
      </c>
      <c r="B779" s="282" t="s">
        <v>3527</v>
      </c>
      <c r="C779" s="283">
        <v>90</v>
      </c>
    </row>
    <row r="780" spans="1:3" ht="18" x14ac:dyDescent="0.35">
      <c r="A780" s="267" t="s">
        <v>6517</v>
      </c>
      <c r="B780" s="282" t="s">
        <v>3529</v>
      </c>
      <c r="C780" s="283">
        <v>90</v>
      </c>
    </row>
    <row r="781" spans="1:3" ht="18" x14ac:dyDescent="0.35">
      <c r="A781" s="267" t="s">
        <v>6518</v>
      </c>
      <c r="B781" s="282" t="s">
        <v>3531</v>
      </c>
      <c r="C781" s="283">
        <v>60</v>
      </c>
    </row>
    <row r="782" spans="1:3" ht="18" x14ac:dyDescent="0.35">
      <c r="A782" s="267" t="s">
        <v>6519</v>
      </c>
      <c r="B782" s="282" t="s">
        <v>3533</v>
      </c>
      <c r="C782" s="283">
        <v>90</v>
      </c>
    </row>
    <row r="783" spans="1:3" ht="18" x14ac:dyDescent="0.35">
      <c r="A783" s="267" t="s">
        <v>6520</v>
      </c>
      <c r="B783" s="282" t="s">
        <v>3500</v>
      </c>
      <c r="C783" s="283">
        <v>270</v>
      </c>
    </row>
    <row r="784" spans="1:3" ht="36" x14ac:dyDescent="0.35">
      <c r="A784" s="267" t="s">
        <v>6521</v>
      </c>
      <c r="B784" s="285" t="s">
        <v>2411</v>
      </c>
      <c r="C784" s="270">
        <v>75</v>
      </c>
    </row>
    <row r="785" spans="1:3" ht="36" x14ac:dyDescent="0.35">
      <c r="A785" s="267" t="s">
        <v>6522</v>
      </c>
      <c r="B785" s="285" t="s">
        <v>2413</v>
      </c>
      <c r="C785" s="269">
        <v>30</v>
      </c>
    </row>
    <row r="786" spans="1:3" ht="72" x14ac:dyDescent="0.35">
      <c r="A786" s="267" t="s">
        <v>6523</v>
      </c>
      <c r="B786" s="285" t="s">
        <v>2415</v>
      </c>
      <c r="C786" s="269">
        <v>60</v>
      </c>
    </row>
    <row r="787" spans="1:3" ht="108" x14ac:dyDescent="0.35">
      <c r="A787" s="267" t="s">
        <v>6524</v>
      </c>
      <c r="B787" s="285" t="s">
        <v>5699</v>
      </c>
      <c r="C787" s="269">
        <v>75</v>
      </c>
    </row>
    <row r="788" spans="1:3" ht="18" x14ac:dyDescent="0.35">
      <c r="A788" s="267" t="s">
        <v>6525</v>
      </c>
      <c r="B788" s="285" t="s">
        <v>836</v>
      </c>
      <c r="C788" s="269">
        <v>75</v>
      </c>
    </row>
    <row r="789" spans="1:3" ht="72" x14ac:dyDescent="0.35">
      <c r="A789" s="267" t="s">
        <v>6526</v>
      </c>
      <c r="B789" s="285" t="s">
        <v>2585</v>
      </c>
      <c r="C789" s="269">
        <v>120</v>
      </c>
    </row>
    <row r="790" spans="1:3" ht="18" x14ac:dyDescent="0.35">
      <c r="A790" s="267" t="s">
        <v>6527</v>
      </c>
      <c r="B790" s="291" t="s">
        <v>3544</v>
      </c>
      <c r="C790" s="292">
        <v>30</v>
      </c>
    </row>
    <row r="791" spans="1:3" ht="18" x14ac:dyDescent="0.35">
      <c r="A791" s="267" t="s">
        <v>6528</v>
      </c>
      <c r="B791" s="291" t="s">
        <v>3236</v>
      </c>
      <c r="C791" s="292">
        <v>60</v>
      </c>
    </row>
    <row r="792" spans="1:3" ht="18" x14ac:dyDescent="0.35">
      <c r="A792" s="267" t="s">
        <v>6529</v>
      </c>
      <c r="B792" s="291" t="s">
        <v>3393</v>
      </c>
      <c r="C792" s="292">
        <v>60</v>
      </c>
    </row>
    <row r="793" spans="1:3" ht="18" x14ac:dyDescent="0.35">
      <c r="A793" s="267" t="s">
        <v>6530</v>
      </c>
      <c r="B793" s="291" t="s">
        <v>3358</v>
      </c>
      <c r="C793" s="292">
        <v>90</v>
      </c>
    </row>
    <row r="794" spans="1:3" ht="18" x14ac:dyDescent="0.35">
      <c r="A794" s="267" t="s">
        <v>6531</v>
      </c>
      <c r="B794" s="291" t="s">
        <v>3549</v>
      </c>
      <c r="C794" s="292">
        <v>30</v>
      </c>
    </row>
    <row r="795" spans="1:3" ht="18" x14ac:dyDescent="0.35">
      <c r="A795" s="267" t="s">
        <v>6532</v>
      </c>
      <c r="B795" s="291" t="s">
        <v>2466</v>
      </c>
      <c r="C795" s="292">
        <v>90</v>
      </c>
    </row>
    <row r="796" spans="1:3" ht="18" x14ac:dyDescent="0.35">
      <c r="A796" s="267" t="s">
        <v>6533</v>
      </c>
      <c r="B796" s="291" t="s">
        <v>3552</v>
      </c>
      <c r="C796" s="292">
        <v>60</v>
      </c>
    </row>
    <row r="797" spans="1:3" ht="18" x14ac:dyDescent="0.35">
      <c r="A797" s="267" t="s">
        <v>6534</v>
      </c>
      <c r="B797" s="291" t="s">
        <v>3554</v>
      </c>
      <c r="C797" s="292">
        <v>60</v>
      </c>
    </row>
    <row r="798" spans="1:3" ht="18" x14ac:dyDescent="0.35">
      <c r="A798" s="267" t="s">
        <v>6535</v>
      </c>
      <c r="B798" s="291" t="s">
        <v>3361</v>
      </c>
      <c r="C798" s="292">
        <v>120</v>
      </c>
    </row>
    <row r="799" spans="1:3" ht="18" x14ac:dyDescent="0.35">
      <c r="A799" s="267" t="s">
        <v>6536</v>
      </c>
      <c r="B799" s="291" t="s">
        <v>3557</v>
      </c>
      <c r="C799" s="292">
        <v>60</v>
      </c>
    </row>
    <row r="800" spans="1:3" ht="18" x14ac:dyDescent="0.35">
      <c r="A800" s="267" t="s">
        <v>6537</v>
      </c>
      <c r="B800" s="291" t="s">
        <v>3365</v>
      </c>
      <c r="C800" s="292">
        <v>90</v>
      </c>
    </row>
    <row r="801" spans="1:3" ht="18" x14ac:dyDescent="0.35">
      <c r="A801" s="267" t="s">
        <v>6538</v>
      </c>
      <c r="B801" s="291" t="s">
        <v>3560</v>
      </c>
      <c r="C801" s="292">
        <v>90</v>
      </c>
    </row>
    <row r="802" spans="1:3" ht="18" x14ac:dyDescent="0.35">
      <c r="A802" s="267" t="s">
        <v>6539</v>
      </c>
      <c r="B802" s="291" t="s">
        <v>3562</v>
      </c>
      <c r="C802" s="292">
        <v>60</v>
      </c>
    </row>
    <row r="803" spans="1:3" ht="18" x14ac:dyDescent="0.35">
      <c r="A803" s="267" t="s">
        <v>6540</v>
      </c>
      <c r="B803" s="291" t="s">
        <v>3564</v>
      </c>
      <c r="C803" s="292">
        <v>60</v>
      </c>
    </row>
    <row r="804" spans="1:3" ht="18" x14ac:dyDescent="0.35">
      <c r="A804" s="267" t="s">
        <v>6541</v>
      </c>
      <c r="B804" s="291" t="s">
        <v>3566</v>
      </c>
      <c r="C804" s="292">
        <v>60</v>
      </c>
    </row>
    <row r="805" spans="1:3" ht="18" x14ac:dyDescent="0.35">
      <c r="A805" s="267" t="s">
        <v>6542</v>
      </c>
      <c r="B805" s="291" t="s">
        <v>3568</v>
      </c>
      <c r="C805" s="292">
        <v>180</v>
      </c>
    </row>
    <row r="806" spans="1:3" ht="18" x14ac:dyDescent="0.35">
      <c r="A806" s="267" t="s">
        <v>6543</v>
      </c>
      <c r="B806" s="291" t="s">
        <v>3570</v>
      </c>
      <c r="C806" s="292">
        <v>90</v>
      </c>
    </row>
    <row r="807" spans="1:3" ht="18" x14ac:dyDescent="0.35">
      <c r="A807" s="267" t="s">
        <v>6544</v>
      </c>
      <c r="B807" s="291" t="s">
        <v>3572</v>
      </c>
      <c r="C807" s="292">
        <v>90</v>
      </c>
    </row>
    <row r="808" spans="1:3" ht="18" x14ac:dyDescent="0.35">
      <c r="A808" s="267" t="s">
        <v>6545</v>
      </c>
      <c r="B808" s="291" t="s">
        <v>3574</v>
      </c>
      <c r="C808" s="292">
        <v>60</v>
      </c>
    </row>
    <row r="809" spans="1:3" ht="18" x14ac:dyDescent="0.35">
      <c r="A809" s="267" t="s">
        <v>6546</v>
      </c>
      <c r="B809" s="291" t="s">
        <v>3375</v>
      </c>
      <c r="C809" s="292">
        <v>90</v>
      </c>
    </row>
    <row r="810" spans="1:3" ht="18" x14ac:dyDescent="0.35">
      <c r="A810" s="267" t="s">
        <v>6547</v>
      </c>
      <c r="B810" s="291" t="s">
        <v>3577</v>
      </c>
      <c r="C810" s="292">
        <v>60</v>
      </c>
    </row>
    <row r="811" spans="1:3" ht="18" x14ac:dyDescent="0.35">
      <c r="A811" s="267" t="s">
        <v>6548</v>
      </c>
      <c r="B811" s="291" t="s">
        <v>817</v>
      </c>
      <c r="C811" s="292">
        <v>270</v>
      </c>
    </row>
    <row r="812" spans="1:3" ht="36" x14ac:dyDescent="0.35">
      <c r="A812" s="267" t="s">
        <v>6549</v>
      </c>
      <c r="B812" s="285" t="s">
        <v>2411</v>
      </c>
      <c r="C812" s="270">
        <v>75</v>
      </c>
    </row>
    <row r="813" spans="1:3" ht="36" x14ac:dyDescent="0.35">
      <c r="A813" s="267" t="s">
        <v>6550</v>
      </c>
      <c r="B813" s="285" t="s">
        <v>2413</v>
      </c>
      <c r="C813" s="269">
        <v>30</v>
      </c>
    </row>
    <row r="814" spans="1:3" ht="72" x14ac:dyDescent="0.35">
      <c r="A814" s="267" t="s">
        <v>6551</v>
      </c>
      <c r="B814" s="285" t="s">
        <v>2415</v>
      </c>
      <c r="C814" s="269">
        <v>60</v>
      </c>
    </row>
    <row r="815" spans="1:3" ht="108" x14ac:dyDescent="0.35">
      <c r="A815" s="267" t="s">
        <v>6552</v>
      </c>
      <c r="B815" s="285" t="s">
        <v>5699</v>
      </c>
      <c r="C815" s="269">
        <v>75</v>
      </c>
    </row>
    <row r="816" spans="1:3" ht="18" x14ac:dyDescent="0.35">
      <c r="A816" s="267" t="s">
        <v>6553</v>
      </c>
      <c r="B816" s="285" t="s">
        <v>836</v>
      </c>
      <c r="C816" s="269">
        <v>75</v>
      </c>
    </row>
    <row r="817" spans="1:3" ht="72" x14ac:dyDescent="0.35">
      <c r="A817" s="267" t="s">
        <v>6554</v>
      </c>
      <c r="B817" s="285" t="s">
        <v>2585</v>
      </c>
      <c r="C817" s="269">
        <v>120</v>
      </c>
    </row>
    <row r="818" spans="1:3" ht="18" x14ac:dyDescent="0.35">
      <c r="A818" s="267" t="s">
        <v>6555</v>
      </c>
      <c r="B818" s="291" t="s">
        <v>2428</v>
      </c>
      <c r="C818" s="292">
        <v>30</v>
      </c>
    </row>
    <row r="819" spans="1:3" ht="18" x14ac:dyDescent="0.35">
      <c r="A819" s="267" t="s">
        <v>6556</v>
      </c>
      <c r="B819" s="291" t="s">
        <v>3393</v>
      </c>
      <c r="C819" s="293">
        <v>90</v>
      </c>
    </row>
    <row r="820" spans="1:3" ht="18" x14ac:dyDescent="0.35">
      <c r="A820" s="267" t="s">
        <v>6557</v>
      </c>
      <c r="B820" s="291" t="s">
        <v>3358</v>
      </c>
      <c r="C820" s="292">
        <v>90</v>
      </c>
    </row>
    <row r="821" spans="1:3" ht="18" x14ac:dyDescent="0.35">
      <c r="A821" s="267" t="s">
        <v>6558</v>
      </c>
      <c r="B821" s="291" t="s">
        <v>3552</v>
      </c>
      <c r="C821" s="293">
        <v>60</v>
      </c>
    </row>
    <row r="822" spans="1:3" ht="18" x14ac:dyDescent="0.35">
      <c r="A822" s="267" t="s">
        <v>6559</v>
      </c>
      <c r="B822" s="291" t="s">
        <v>3613</v>
      </c>
      <c r="C822" s="292">
        <v>30</v>
      </c>
    </row>
    <row r="823" spans="1:3" ht="18" x14ac:dyDescent="0.35">
      <c r="A823" s="267" t="s">
        <v>6560</v>
      </c>
      <c r="B823" s="291" t="s">
        <v>3365</v>
      </c>
      <c r="C823" s="293">
        <v>90</v>
      </c>
    </row>
    <row r="824" spans="1:3" ht="18" x14ac:dyDescent="0.35">
      <c r="A824" s="267" t="s">
        <v>6561</v>
      </c>
      <c r="B824" s="291" t="s">
        <v>3616</v>
      </c>
      <c r="C824" s="292">
        <v>60</v>
      </c>
    </row>
    <row r="825" spans="1:3" ht="18" x14ac:dyDescent="0.35">
      <c r="A825" s="267" t="s">
        <v>6562</v>
      </c>
      <c r="B825" s="291" t="s">
        <v>3618</v>
      </c>
      <c r="C825" s="292">
        <v>60</v>
      </c>
    </row>
    <row r="826" spans="1:3" ht="18" x14ac:dyDescent="0.35">
      <c r="A826" s="267" t="s">
        <v>6563</v>
      </c>
      <c r="B826" s="291" t="s">
        <v>3236</v>
      </c>
      <c r="C826" s="293">
        <v>60</v>
      </c>
    </row>
    <row r="827" spans="1:3" ht="18" x14ac:dyDescent="0.35">
      <c r="A827" s="267" t="s">
        <v>6564</v>
      </c>
      <c r="B827" s="291" t="s">
        <v>3361</v>
      </c>
      <c r="C827" s="293">
        <v>90</v>
      </c>
    </row>
    <row r="828" spans="1:3" ht="18" x14ac:dyDescent="0.35">
      <c r="A828" s="267" t="s">
        <v>6565</v>
      </c>
      <c r="B828" s="291" t="s">
        <v>3622</v>
      </c>
      <c r="C828" s="293">
        <v>90</v>
      </c>
    </row>
    <row r="829" spans="1:3" ht="18" x14ac:dyDescent="0.35">
      <c r="A829" s="267" t="s">
        <v>6566</v>
      </c>
      <c r="B829" s="291" t="s">
        <v>3624</v>
      </c>
      <c r="C829" s="292">
        <v>90</v>
      </c>
    </row>
    <row r="830" spans="1:3" ht="18" x14ac:dyDescent="0.35">
      <c r="A830" s="267" t="s">
        <v>6567</v>
      </c>
      <c r="B830" s="291" t="s">
        <v>3626</v>
      </c>
      <c r="C830" s="293">
        <v>60</v>
      </c>
    </row>
    <row r="831" spans="1:3" ht="18" x14ac:dyDescent="0.35">
      <c r="A831" s="267" t="s">
        <v>6568</v>
      </c>
      <c r="B831" s="291" t="s">
        <v>3628</v>
      </c>
      <c r="C831" s="292">
        <v>60</v>
      </c>
    </row>
    <row r="832" spans="1:3" ht="18" x14ac:dyDescent="0.35">
      <c r="A832" s="267" t="s">
        <v>6569</v>
      </c>
      <c r="B832" s="291" t="s">
        <v>3375</v>
      </c>
      <c r="C832" s="293">
        <v>90</v>
      </c>
    </row>
    <row r="833" spans="1:3" ht="18" x14ac:dyDescent="0.35">
      <c r="A833" s="267" t="s">
        <v>6570</v>
      </c>
      <c r="B833" s="291" t="s">
        <v>3631</v>
      </c>
      <c r="C833" s="293">
        <v>60</v>
      </c>
    </row>
    <row r="834" spans="1:3" ht="18" x14ac:dyDescent="0.35">
      <c r="A834" s="267" t="s">
        <v>6571</v>
      </c>
      <c r="B834" s="291" t="s">
        <v>3656</v>
      </c>
      <c r="C834" s="292">
        <v>180</v>
      </c>
    </row>
    <row r="835" spans="1:3" ht="18" x14ac:dyDescent="0.35">
      <c r="A835" s="267" t="s">
        <v>6572</v>
      </c>
      <c r="B835" s="291" t="s">
        <v>3658</v>
      </c>
      <c r="C835" s="292">
        <v>60</v>
      </c>
    </row>
    <row r="836" spans="1:3" ht="18" x14ac:dyDescent="0.35">
      <c r="A836" s="267" t="s">
        <v>6573</v>
      </c>
      <c r="B836" s="291" t="s">
        <v>3660</v>
      </c>
      <c r="C836" s="292">
        <v>30</v>
      </c>
    </row>
    <row r="837" spans="1:3" ht="18" x14ac:dyDescent="0.35">
      <c r="A837" s="267" t="s">
        <v>6574</v>
      </c>
      <c r="B837" s="291" t="s">
        <v>3662</v>
      </c>
      <c r="C837" s="292">
        <v>60</v>
      </c>
    </row>
    <row r="838" spans="1:3" ht="18" x14ac:dyDescent="0.35">
      <c r="A838" s="267" t="s">
        <v>6575</v>
      </c>
      <c r="B838" s="291" t="s">
        <v>3664</v>
      </c>
      <c r="C838" s="292">
        <v>60</v>
      </c>
    </row>
    <row r="839" spans="1:3" ht="18" x14ac:dyDescent="0.35">
      <c r="A839" s="267" t="s">
        <v>6576</v>
      </c>
      <c r="B839" s="291" t="s">
        <v>3666</v>
      </c>
      <c r="C839" s="293">
        <v>60</v>
      </c>
    </row>
    <row r="840" spans="1:3" ht="18" x14ac:dyDescent="0.35">
      <c r="A840" s="267" t="s">
        <v>6577</v>
      </c>
      <c r="B840" s="291" t="s">
        <v>3668</v>
      </c>
      <c r="C840" s="292">
        <v>60</v>
      </c>
    </row>
    <row r="841" spans="1:3" ht="18" x14ac:dyDescent="0.35">
      <c r="A841" s="267" t="s">
        <v>6578</v>
      </c>
      <c r="B841" s="291" t="s">
        <v>817</v>
      </c>
      <c r="C841" s="292">
        <v>270</v>
      </c>
    </row>
    <row r="842" spans="1:3" ht="36" x14ac:dyDescent="0.35">
      <c r="A842" s="267" t="s">
        <v>6579</v>
      </c>
      <c r="B842" s="285" t="s">
        <v>2411</v>
      </c>
      <c r="C842" s="270">
        <v>75</v>
      </c>
    </row>
    <row r="843" spans="1:3" ht="36" x14ac:dyDescent="0.35">
      <c r="A843" s="267" t="s">
        <v>6580</v>
      </c>
      <c r="B843" s="285" t="s">
        <v>2413</v>
      </c>
      <c r="C843" s="269">
        <v>30</v>
      </c>
    </row>
    <row r="844" spans="1:3" ht="72" x14ac:dyDescent="0.35">
      <c r="A844" s="267" t="s">
        <v>6581</v>
      </c>
      <c r="B844" s="285" t="s">
        <v>2415</v>
      </c>
      <c r="C844" s="269">
        <v>60</v>
      </c>
    </row>
    <row r="845" spans="1:3" ht="108" x14ac:dyDescent="0.35">
      <c r="A845" s="267" t="s">
        <v>6582</v>
      </c>
      <c r="B845" s="285" t="s">
        <v>5699</v>
      </c>
      <c r="C845" s="269">
        <v>75</v>
      </c>
    </row>
    <row r="846" spans="1:3" ht="18" x14ac:dyDescent="0.35">
      <c r="A846" s="267" t="s">
        <v>6583</v>
      </c>
      <c r="B846" s="285" t="s">
        <v>836</v>
      </c>
      <c r="C846" s="269">
        <v>75</v>
      </c>
    </row>
    <row r="847" spans="1:3" ht="72" x14ac:dyDescent="0.35">
      <c r="A847" s="267" t="s">
        <v>6584</v>
      </c>
      <c r="B847" s="285" t="s">
        <v>2585</v>
      </c>
      <c r="C847" s="269">
        <v>120</v>
      </c>
    </row>
    <row r="848" spans="1:3" ht="18" x14ac:dyDescent="0.35">
      <c r="A848" s="267" t="s">
        <v>6585</v>
      </c>
      <c r="B848" s="291" t="s">
        <v>3544</v>
      </c>
      <c r="C848" s="292">
        <v>30</v>
      </c>
    </row>
    <row r="849" spans="1:3" ht="18" x14ac:dyDescent="0.35">
      <c r="A849" s="267" t="s">
        <v>6586</v>
      </c>
      <c r="B849" s="291" t="s">
        <v>3393</v>
      </c>
      <c r="C849" s="292">
        <v>120</v>
      </c>
    </row>
    <row r="850" spans="1:3" ht="18" x14ac:dyDescent="0.35">
      <c r="A850" s="267" t="s">
        <v>6587</v>
      </c>
      <c r="B850" s="291" t="s">
        <v>3356</v>
      </c>
      <c r="C850" s="292">
        <v>60</v>
      </c>
    </row>
    <row r="851" spans="1:3" ht="18" x14ac:dyDescent="0.35">
      <c r="A851" s="267" t="s">
        <v>6588</v>
      </c>
      <c r="B851" s="291" t="s">
        <v>3358</v>
      </c>
      <c r="C851" s="292">
        <v>90</v>
      </c>
    </row>
    <row r="852" spans="1:3" ht="18" x14ac:dyDescent="0.35">
      <c r="A852" s="267" t="s">
        <v>6589</v>
      </c>
      <c r="B852" s="291" t="s">
        <v>3682</v>
      </c>
      <c r="C852" s="292">
        <v>90</v>
      </c>
    </row>
    <row r="853" spans="1:3" ht="18" x14ac:dyDescent="0.35">
      <c r="A853" s="267" t="s">
        <v>6590</v>
      </c>
      <c r="B853" s="291" t="s">
        <v>3684</v>
      </c>
      <c r="C853" s="292">
        <v>90</v>
      </c>
    </row>
    <row r="854" spans="1:3" ht="18" x14ac:dyDescent="0.35">
      <c r="A854" s="267" t="s">
        <v>6591</v>
      </c>
      <c r="B854" s="291" t="s">
        <v>3719</v>
      </c>
      <c r="C854" s="292">
        <v>90</v>
      </c>
    </row>
    <row r="855" spans="1:3" ht="18" x14ac:dyDescent="0.35">
      <c r="A855" s="267" t="s">
        <v>6592</v>
      </c>
      <c r="B855" s="291" t="s">
        <v>3721</v>
      </c>
      <c r="C855" s="292">
        <v>60</v>
      </c>
    </row>
    <row r="856" spans="1:3" ht="18" x14ac:dyDescent="0.35">
      <c r="A856" s="267" t="s">
        <v>6593</v>
      </c>
      <c r="B856" s="291" t="s">
        <v>3688</v>
      </c>
      <c r="C856" s="292">
        <v>90</v>
      </c>
    </row>
    <row r="857" spans="1:3" ht="18" x14ac:dyDescent="0.35">
      <c r="A857" s="267" t="s">
        <v>6594</v>
      </c>
      <c r="B857" s="291" t="s">
        <v>3690</v>
      </c>
      <c r="C857" s="292">
        <v>45</v>
      </c>
    </row>
    <row r="858" spans="1:3" ht="18" x14ac:dyDescent="0.35">
      <c r="A858" s="267" t="s">
        <v>6595</v>
      </c>
      <c r="B858" s="291" t="s">
        <v>3725</v>
      </c>
      <c r="C858" s="292">
        <v>60</v>
      </c>
    </row>
    <row r="859" spans="1:3" ht="18" x14ac:dyDescent="0.35">
      <c r="A859" s="267" t="s">
        <v>6596</v>
      </c>
      <c r="B859" s="291" t="s">
        <v>2640</v>
      </c>
      <c r="C859" s="292">
        <v>90</v>
      </c>
    </row>
    <row r="860" spans="1:3" ht="18" x14ac:dyDescent="0.35">
      <c r="A860" s="267" t="s">
        <v>6597</v>
      </c>
      <c r="B860" s="291" t="s">
        <v>3695</v>
      </c>
      <c r="C860" s="292">
        <v>60</v>
      </c>
    </row>
    <row r="861" spans="1:3" ht="18" x14ac:dyDescent="0.35">
      <c r="A861" s="267" t="s">
        <v>6598</v>
      </c>
      <c r="B861" s="291" t="s">
        <v>3697</v>
      </c>
      <c r="C861" s="292">
        <v>60</v>
      </c>
    </row>
    <row r="862" spans="1:3" ht="18" x14ac:dyDescent="0.35">
      <c r="A862" s="267" t="s">
        <v>6599</v>
      </c>
      <c r="B862" s="291" t="s">
        <v>3693</v>
      </c>
      <c r="C862" s="292">
        <v>120</v>
      </c>
    </row>
    <row r="863" spans="1:3" ht="18" x14ac:dyDescent="0.35">
      <c r="A863" s="267" t="s">
        <v>6600</v>
      </c>
      <c r="B863" s="291" t="s">
        <v>3731</v>
      </c>
      <c r="C863" s="292">
        <v>120</v>
      </c>
    </row>
    <row r="864" spans="1:3" ht="18" x14ac:dyDescent="0.35">
      <c r="A864" s="267" t="s">
        <v>6601</v>
      </c>
      <c r="B864" s="291" t="s">
        <v>3568</v>
      </c>
      <c r="C864" s="292">
        <v>180</v>
      </c>
    </row>
    <row r="865" spans="1:3" ht="18" x14ac:dyDescent="0.35">
      <c r="A865" s="267" t="s">
        <v>6602</v>
      </c>
      <c r="B865" s="291" t="s">
        <v>3701</v>
      </c>
      <c r="C865" s="292">
        <v>90</v>
      </c>
    </row>
    <row r="866" spans="1:3" ht="18" x14ac:dyDescent="0.35">
      <c r="A866" s="267" t="s">
        <v>6603</v>
      </c>
      <c r="B866" s="291" t="s">
        <v>3574</v>
      </c>
      <c r="C866" s="292">
        <v>120</v>
      </c>
    </row>
    <row r="867" spans="1:3" ht="18" x14ac:dyDescent="0.35">
      <c r="A867" s="267" t="s">
        <v>6604</v>
      </c>
      <c r="B867" s="291" t="s">
        <v>3736</v>
      </c>
      <c r="C867" s="292">
        <v>120</v>
      </c>
    </row>
    <row r="868" spans="1:3" ht="18" x14ac:dyDescent="0.35">
      <c r="A868" s="267" t="s">
        <v>6605</v>
      </c>
      <c r="B868" s="291" t="s">
        <v>3738</v>
      </c>
      <c r="C868" s="292">
        <v>60</v>
      </c>
    </row>
    <row r="869" spans="1:3" ht="18" x14ac:dyDescent="0.35">
      <c r="A869" s="267" t="s">
        <v>6606</v>
      </c>
      <c r="B869" s="291" t="s">
        <v>3740</v>
      </c>
      <c r="C869" s="292">
        <v>270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7"/>
  <dimension ref="A1:Q52"/>
  <sheetViews>
    <sheetView workbookViewId="0">
      <selection activeCell="A2" sqref="A2"/>
    </sheetView>
  </sheetViews>
  <sheetFormatPr defaultRowHeight="12.5" x14ac:dyDescent="0.25"/>
  <cols>
    <col min="7" max="7" width="11" customWidth="1"/>
  </cols>
  <sheetData>
    <row r="1" spans="1:17" ht="17" x14ac:dyDescent="0.4">
      <c r="A1" s="394" t="s">
        <v>6690</v>
      </c>
      <c r="B1" s="300"/>
    </row>
    <row r="2" spans="1:17" ht="17" x14ac:dyDescent="0.4">
      <c r="A2" s="394" t="s">
        <v>6691</v>
      </c>
      <c r="B2" s="300"/>
      <c r="G2" t="str">
        <f>RIGHT(A2,LEN(A2)-3)</f>
        <v>MH06.1K25  Ngoại ngữ (Anh văn)</v>
      </c>
      <c r="M2" s="393" t="s">
        <v>6697</v>
      </c>
      <c r="Q2" t="str">
        <f>RIGHT(M2,LEN(M2)-9)</f>
        <v xml:space="preserve">  Ngoại ngữ (Anh văn)</v>
      </c>
    </row>
    <row r="3" spans="1:17" ht="17" x14ac:dyDescent="0.4">
      <c r="A3" s="394" t="s">
        <v>6692</v>
      </c>
      <c r="B3" s="300"/>
      <c r="G3" t="str">
        <f t="shared" ref="G3:G17" si="0">RIGHT(A3,LEN(A3)-3)</f>
        <v>MH07.1K25  Điện kỹ thuật</v>
      </c>
      <c r="M3" t="s">
        <v>6698</v>
      </c>
      <c r="Q3" t="str">
        <f t="shared" ref="Q3:Q17" si="1">RIGHT(M3,LEN(M3)-9)</f>
        <v xml:space="preserve">  Điện kỹ thuật</v>
      </c>
    </row>
    <row r="4" spans="1:17" ht="17" x14ac:dyDescent="0.4">
      <c r="A4" s="394" t="s">
        <v>6693</v>
      </c>
      <c r="B4" s="300"/>
      <c r="G4" t="str">
        <f t="shared" si="0"/>
        <v>MH08.1K25  Vẽ kỹ thuật</v>
      </c>
      <c r="M4" t="s">
        <v>6699</v>
      </c>
      <c r="Q4" t="str">
        <f t="shared" si="1"/>
        <v xml:space="preserve">  Vẽ kỹ thuật</v>
      </c>
    </row>
    <row r="5" spans="1:17" ht="17" x14ac:dyDescent="0.4">
      <c r="A5" s="394" t="s">
        <v>6694</v>
      </c>
      <c r="B5" s="300"/>
      <c r="G5" t="str">
        <f t="shared" si="0"/>
        <v>MH09.1K25  Vật liệu học</v>
      </c>
      <c r="M5" t="s">
        <v>6700</v>
      </c>
      <c r="Q5" t="str">
        <f t="shared" si="1"/>
        <v xml:space="preserve">  Vật liệu học</v>
      </c>
    </row>
    <row r="6" spans="1:17" ht="17" x14ac:dyDescent="0.4">
      <c r="A6" s="394" t="s">
        <v>6695</v>
      </c>
      <c r="B6" s="300"/>
      <c r="G6" t="str">
        <f t="shared" si="0"/>
        <v>MH10.1K25  Kỹ năng giao tiếp</v>
      </c>
      <c r="M6" t="s">
        <v>6701</v>
      </c>
      <c r="Q6" t="str">
        <f t="shared" si="1"/>
        <v xml:space="preserve">  Kỹ năng giao tiếp</v>
      </c>
    </row>
    <row r="7" spans="1:17" ht="17" x14ac:dyDescent="0.4">
      <c r="A7" s="394" t="s">
        <v>6696</v>
      </c>
      <c r="B7" s="300"/>
      <c r="G7" t="str">
        <f>RIGHT(A7,LEN(A7)-3)</f>
        <v xml:space="preserve">MH11.1K25  An toàn lao động </v>
      </c>
      <c r="M7" t="s">
        <v>6702</v>
      </c>
      <c r="Q7" t="str">
        <f t="shared" si="1"/>
        <v xml:space="preserve">  An toàn lao động </v>
      </c>
    </row>
    <row r="8" spans="1:17" ht="17" x14ac:dyDescent="0.4">
      <c r="A8" s="394" t="s">
        <v>6680</v>
      </c>
      <c r="B8" s="300"/>
      <c r="G8" t="str">
        <f t="shared" si="0"/>
        <v>MĐ12. Bảo dưỡng động cơ đốt trong</v>
      </c>
      <c r="M8" s="393" t="s">
        <v>6703</v>
      </c>
      <c r="Q8" t="str">
        <f t="shared" si="1"/>
        <v>Bảo dưỡng động cơ đốt trong</v>
      </c>
    </row>
    <row r="9" spans="1:17" ht="17" x14ac:dyDescent="0.4">
      <c r="A9" s="394" t="s">
        <v>6681</v>
      </c>
      <c r="B9" s="300"/>
      <c r="G9" t="str">
        <f t="shared" si="0"/>
        <v>MĐ13. Bảo dưỡng hệ thống điện</v>
      </c>
      <c r="M9" s="393" t="s">
        <v>6704</v>
      </c>
      <c r="Q9" t="str">
        <f t="shared" si="1"/>
        <v xml:space="preserve"> Bảo dưỡng hệ thống điện</v>
      </c>
    </row>
    <row r="10" spans="1:17" ht="17" x14ac:dyDescent="0.4">
      <c r="A10" s="394" t="s">
        <v>6682</v>
      </c>
      <c r="B10" s="300"/>
      <c r="G10" t="str">
        <f t="shared" si="0"/>
        <v>MĐ14. Bảo dưỡng hệ thống thủy lực</v>
      </c>
      <c r="M10" s="393" t="s">
        <v>6705</v>
      </c>
      <c r="Q10" t="str">
        <f t="shared" si="1"/>
        <v xml:space="preserve"> Bảo dưỡng hệ thống thủy lực</v>
      </c>
    </row>
    <row r="11" spans="1:17" ht="17" x14ac:dyDescent="0.4">
      <c r="A11" s="394" t="s">
        <v>6683</v>
      </c>
      <c r="B11" s="300"/>
      <c r="G11" t="str">
        <f t="shared" si="0"/>
        <v>MĐ15. Bảo dưỡng gầm và thiết bị công tác máy thi công nền</v>
      </c>
      <c r="M11" s="393" t="s">
        <v>6706</v>
      </c>
      <c r="Q11" t="str">
        <f t="shared" si="1"/>
        <v xml:space="preserve"> Bảo dưỡng gầm và thiết bị công tác máy thi công nền</v>
      </c>
    </row>
    <row r="12" spans="1:17" ht="17" x14ac:dyDescent="0.4">
      <c r="A12" s="394" t="s">
        <v>6684</v>
      </c>
      <c r="B12" s="300"/>
      <c r="G12" t="str">
        <f t="shared" si="0"/>
        <v>MH16. Kỹ thuật thi công</v>
      </c>
      <c r="M12" s="393" t="s">
        <v>6707</v>
      </c>
      <c r="Q12" t="str">
        <f t="shared" si="1"/>
        <v xml:space="preserve"> Kỹ thuật thi công</v>
      </c>
    </row>
    <row r="13" spans="1:17" ht="17" x14ac:dyDescent="0.4">
      <c r="A13" s="394" t="s">
        <v>6685</v>
      </c>
      <c r="B13" s="300"/>
      <c r="G13" t="str">
        <f t="shared" si="0"/>
        <v xml:space="preserve">MĐ17. Vận hành máy Xúc </v>
      </c>
      <c r="M13" s="393" t="s">
        <v>6708</v>
      </c>
      <c r="Q13" t="str">
        <f t="shared" si="1"/>
        <v xml:space="preserve"> Vận hành máy Xúc </v>
      </c>
    </row>
    <row r="14" spans="1:17" ht="17" x14ac:dyDescent="0.4">
      <c r="A14" s="394" t="s">
        <v>6686</v>
      </c>
      <c r="B14" s="300"/>
      <c r="G14" t="str">
        <f t="shared" si="0"/>
        <v>MĐ18. Vận hành máy Ủi</v>
      </c>
      <c r="M14" s="393" t="s">
        <v>6709</v>
      </c>
      <c r="Q14" t="str">
        <f t="shared" si="1"/>
        <v xml:space="preserve"> Vận hành máy Ủi</v>
      </c>
    </row>
    <row r="15" spans="1:17" ht="17" x14ac:dyDescent="0.4">
      <c r="A15" s="394" t="s">
        <v>6687</v>
      </c>
      <c r="B15" s="300"/>
      <c r="G15" t="str">
        <f t="shared" si="0"/>
        <v xml:space="preserve">MĐ19. Vận hành máy Lu </v>
      </c>
      <c r="M15" s="393" t="s">
        <v>6710</v>
      </c>
      <c r="Q15" t="str">
        <f t="shared" si="1"/>
        <v xml:space="preserve"> Vận hành máy Lu </v>
      </c>
    </row>
    <row r="16" spans="1:17" ht="17" x14ac:dyDescent="0.4">
      <c r="A16" s="394" t="s">
        <v>6688</v>
      </c>
      <c r="B16" s="300"/>
      <c r="G16" t="str">
        <f t="shared" si="0"/>
        <v>MĐ20. Vận hành máy San</v>
      </c>
      <c r="M16" s="393" t="s">
        <v>6711</v>
      </c>
      <c r="Q16" t="str">
        <f t="shared" si="1"/>
        <v xml:space="preserve"> Vận hành máy San</v>
      </c>
    </row>
    <row r="17" spans="1:17" ht="17" x14ac:dyDescent="0.4">
      <c r="A17" s="394" t="s">
        <v>6689</v>
      </c>
      <c r="B17" s="300"/>
      <c r="G17" t="str">
        <f t="shared" si="0"/>
        <v>MĐ21. Thực tập tốt nghiệp</v>
      </c>
      <c r="M17" s="393" t="s">
        <v>6712</v>
      </c>
      <c r="Q17" t="str">
        <f t="shared" si="1"/>
        <v xml:space="preserve"> Thực tập tốt nghiệp</v>
      </c>
    </row>
    <row r="36" spans="13:13" x14ac:dyDescent="0.25">
      <c r="M36" t="str">
        <f>LEFT(M18,9)</f>
        <v/>
      </c>
    </row>
    <row r="37" spans="13:13" x14ac:dyDescent="0.25">
      <c r="M37" t="str">
        <f>LEFT(M19,9)</f>
        <v/>
      </c>
    </row>
    <row r="38" spans="13:13" x14ac:dyDescent="0.25">
      <c r="M38" t="str">
        <f>LEFT(mon!A4496,9)</f>
        <v>MH05.24K2</v>
      </c>
    </row>
    <row r="39" spans="13:13" x14ac:dyDescent="0.25">
      <c r="M39" t="str">
        <f>LEFT(mon!A4497,9)</f>
        <v>MH06.24K2</v>
      </c>
    </row>
    <row r="40" spans="13:13" x14ac:dyDescent="0.25">
      <c r="M40" t="str">
        <f>LEFT(mon!A4498,9)</f>
        <v>MH07.24K2</v>
      </c>
    </row>
    <row r="41" spans="13:13" x14ac:dyDescent="0.25">
      <c r="M41" t="str">
        <f>LEFT(mon!A4499,9)</f>
        <v>MH08.24K2</v>
      </c>
    </row>
    <row r="42" spans="13:13" x14ac:dyDescent="0.25">
      <c r="M42" t="str">
        <f>LEFT(mon!A4500,9)</f>
        <v>MH09.24K2</v>
      </c>
    </row>
    <row r="43" spans="13:13" x14ac:dyDescent="0.25">
      <c r="M43" t="str">
        <f>LEFT(mon!A4501,9)</f>
        <v>MĐ10.24K2</v>
      </c>
    </row>
    <row r="44" spans="13:13" x14ac:dyDescent="0.25">
      <c r="M44" t="str">
        <f>LEFT(mon!A4502,9)</f>
        <v>MĐ11.24K2</v>
      </c>
    </row>
    <row r="45" spans="13:13" x14ac:dyDescent="0.25">
      <c r="M45" t="str">
        <f>LEFT(mon!A4503,9)</f>
        <v>MH12.24K2</v>
      </c>
    </row>
    <row r="46" spans="13:13" x14ac:dyDescent="0.25">
      <c r="M46" t="str">
        <f>LEFT(mon!A4504,9)</f>
        <v>MH13.24K2</v>
      </c>
    </row>
    <row r="47" spans="13:13" x14ac:dyDescent="0.25">
      <c r="M47" t="str">
        <f>LEFT(mon!A4505,9)</f>
        <v>MH14.24K2</v>
      </c>
    </row>
    <row r="48" spans="13:13" x14ac:dyDescent="0.25">
      <c r="M48" t="str">
        <f>LEFT(mon!A4506,9)</f>
        <v>MH15.24K2</v>
      </c>
    </row>
    <row r="49" spans="13:13" x14ac:dyDescent="0.25">
      <c r="M49" t="str">
        <f>LEFT(mon!A4507,9)</f>
        <v>MH16.24K2</v>
      </c>
    </row>
    <row r="50" spans="13:13" x14ac:dyDescent="0.25">
      <c r="M50" t="str">
        <f>LEFT(mon!A4508,9)</f>
        <v>MH17.24K2</v>
      </c>
    </row>
    <row r="51" spans="13:13" x14ac:dyDescent="0.25">
      <c r="M51" t="str">
        <f>LEFT(mon!A4509,9)</f>
        <v>MĐ18.24K2</v>
      </c>
    </row>
    <row r="52" spans="13:13" x14ac:dyDescent="0.25">
      <c r="M52" t="str">
        <f>LEFT(mon!A4510,9)</f>
        <v>MH19.24K2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28"/>
  <dimension ref="A1:J22"/>
  <sheetViews>
    <sheetView topLeftCell="A5" workbookViewId="0">
      <selection activeCell="A2" sqref="A2"/>
    </sheetView>
  </sheetViews>
  <sheetFormatPr defaultRowHeight="12.5" x14ac:dyDescent="0.25"/>
  <cols>
    <col min="2" max="2" width="39.81640625" customWidth="1"/>
    <col min="3" max="3" width="24.81640625" customWidth="1"/>
    <col min="7" max="7" width="16.453125" customWidth="1"/>
  </cols>
  <sheetData>
    <row r="1" spans="1:10" ht="18" customHeight="1" thickBot="1" x14ac:dyDescent="0.3">
      <c r="A1" s="435" t="s">
        <v>6607</v>
      </c>
      <c r="B1" s="436" t="s">
        <v>2411</v>
      </c>
      <c r="C1" s="437">
        <v>45</v>
      </c>
      <c r="D1" t="str">
        <f>TRIM(A1)</f>
        <v>MH01</v>
      </c>
      <c r="E1" s="393" t="s">
        <v>7189</v>
      </c>
      <c r="F1" s="393" t="s">
        <v>7188</v>
      </c>
      <c r="G1" t="str">
        <f>CONCATENATE($F$1,E1,A1)</f>
        <v>LC7K25.MH01</v>
      </c>
      <c r="I1" s="435" t="s">
        <v>6607</v>
      </c>
      <c r="J1" s="435"/>
    </row>
    <row r="2" spans="1:10" ht="18" customHeight="1" thickBot="1" x14ac:dyDescent="0.3">
      <c r="A2" s="435" t="s">
        <v>4684</v>
      </c>
      <c r="B2" s="436" t="s">
        <v>2413</v>
      </c>
      <c r="C2" s="437">
        <v>15</v>
      </c>
      <c r="D2" t="str">
        <f>TRIM(A2)</f>
        <v>MH02</v>
      </c>
      <c r="G2" t="str">
        <f t="shared" ref="G2:G22" si="0">CONCATENATE($F$1,E2,A2)</f>
        <v>LC7K25MH02</v>
      </c>
      <c r="I2" s="435" t="s">
        <v>7168</v>
      </c>
    </row>
    <row r="3" spans="1:10" ht="18" customHeight="1" thickBot="1" x14ac:dyDescent="0.3">
      <c r="A3" s="435" t="s">
        <v>4665</v>
      </c>
      <c r="B3" s="436" t="s">
        <v>2415</v>
      </c>
      <c r="C3" s="437">
        <v>30</v>
      </c>
      <c r="D3" t="str">
        <f t="shared" ref="D3:D22" si="1">TRIM(A3)</f>
        <v>MH03</v>
      </c>
      <c r="G3" t="str">
        <f t="shared" si="0"/>
        <v>LC7K25MH03</v>
      </c>
      <c r="I3" s="435" t="s">
        <v>7171</v>
      </c>
    </row>
    <row r="4" spans="1:10" ht="18" customHeight="1" thickBot="1" x14ac:dyDescent="0.3">
      <c r="A4" s="435" t="s">
        <v>4664</v>
      </c>
      <c r="B4" s="436" t="s">
        <v>6868</v>
      </c>
      <c r="C4" s="437">
        <v>30</v>
      </c>
      <c r="D4" t="str">
        <f t="shared" si="1"/>
        <v>MH04</v>
      </c>
      <c r="G4" t="str">
        <f t="shared" si="0"/>
        <v>LC7K25MH04</v>
      </c>
      <c r="I4" s="435" t="s">
        <v>7172</v>
      </c>
    </row>
    <row r="5" spans="1:10" ht="18" customHeight="1" thickBot="1" x14ac:dyDescent="0.3">
      <c r="A5" s="435" t="s">
        <v>5554</v>
      </c>
      <c r="B5" s="436" t="s">
        <v>836</v>
      </c>
      <c r="C5" s="437">
        <v>30</v>
      </c>
      <c r="D5" t="str">
        <f t="shared" si="1"/>
        <v>MH05</v>
      </c>
      <c r="G5" t="str">
        <f t="shared" si="0"/>
        <v>LC7K25MH05</v>
      </c>
      <c r="I5" s="435" t="s">
        <v>7173</v>
      </c>
    </row>
    <row r="6" spans="1:10" ht="18" customHeight="1" thickBot="1" x14ac:dyDescent="0.3">
      <c r="A6" s="435" t="s">
        <v>4661</v>
      </c>
      <c r="B6" s="436" t="s">
        <v>2420</v>
      </c>
      <c r="C6" s="437">
        <v>30</v>
      </c>
      <c r="D6" t="str">
        <f t="shared" si="1"/>
        <v>MH06</v>
      </c>
      <c r="G6" t="str">
        <f t="shared" si="0"/>
        <v>LC7K25MH06</v>
      </c>
      <c r="I6" s="435" t="s">
        <v>7166</v>
      </c>
    </row>
    <row r="7" spans="1:10" ht="18" customHeight="1" thickBot="1" x14ac:dyDescent="0.3">
      <c r="A7" s="435" t="s">
        <v>6611</v>
      </c>
      <c r="B7" s="436" t="s">
        <v>3186</v>
      </c>
      <c r="C7" s="437">
        <v>30</v>
      </c>
      <c r="D7" t="str">
        <f t="shared" si="1"/>
        <v>MH07</v>
      </c>
      <c r="G7" t="str">
        <f t="shared" si="0"/>
        <v>LC7K25MH07</v>
      </c>
      <c r="I7" s="435" t="s">
        <v>7174</v>
      </c>
    </row>
    <row r="8" spans="1:10" ht="18" customHeight="1" thickBot="1" x14ac:dyDescent="0.3">
      <c r="A8" s="435" t="s">
        <v>6612</v>
      </c>
      <c r="B8" s="436" t="s">
        <v>3184</v>
      </c>
      <c r="C8" s="437">
        <v>30</v>
      </c>
      <c r="D8" t="str">
        <f t="shared" si="1"/>
        <v>MH08</v>
      </c>
      <c r="G8" t="str">
        <f t="shared" si="0"/>
        <v>LC7K25MH08</v>
      </c>
      <c r="I8" s="435" t="s">
        <v>7175</v>
      </c>
    </row>
    <row r="9" spans="1:10" ht="18" customHeight="1" thickBot="1" x14ac:dyDescent="0.3">
      <c r="A9" s="435" t="s">
        <v>6619</v>
      </c>
      <c r="B9" s="436" t="s">
        <v>3236</v>
      </c>
      <c r="C9" s="437">
        <v>45</v>
      </c>
      <c r="D9" t="str">
        <f t="shared" si="1"/>
        <v>MH09</v>
      </c>
      <c r="G9" t="str">
        <f t="shared" si="0"/>
        <v>LC7K25MH09</v>
      </c>
      <c r="I9" s="435" t="s">
        <v>7176</v>
      </c>
    </row>
    <row r="10" spans="1:10" ht="18" customHeight="1" thickBot="1" x14ac:dyDescent="0.3">
      <c r="A10" s="435" t="s">
        <v>6610</v>
      </c>
      <c r="B10" s="436" t="s">
        <v>6933</v>
      </c>
      <c r="C10" s="437">
        <v>60</v>
      </c>
      <c r="D10" t="str">
        <f t="shared" si="1"/>
        <v>MH10</v>
      </c>
      <c r="G10" t="str">
        <f t="shared" si="0"/>
        <v>LC7K25MH10</v>
      </c>
      <c r="I10" s="435" t="s">
        <v>7169</v>
      </c>
    </row>
    <row r="11" spans="1:10" ht="18" customHeight="1" thickBot="1" x14ac:dyDescent="0.3">
      <c r="A11" s="435" t="s">
        <v>6629</v>
      </c>
      <c r="B11" s="436" t="s">
        <v>3249</v>
      </c>
      <c r="C11" s="437">
        <v>45</v>
      </c>
      <c r="D11" t="str">
        <f t="shared" si="1"/>
        <v>MH11</v>
      </c>
      <c r="G11" t="str">
        <f t="shared" si="0"/>
        <v>LC7K25MH11</v>
      </c>
      <c r="I11" s="435" t="s">
        <v>7165</v>
      </c>
    </row>
    <row r="12" spans="1:10" ht="18" customHeight="1" thickBot="1" x14ac:dyDescent="0.3">
      <c r="A12" s="435" t="s">
        <v>6613</v>
      </c>
      <c r="B12" s="436" t="s">
        <v>3255</v>
      </c>
      <c r="C12" s="437">
        <v>45</v>
      </c>
      <c r="D12" t="str">
        <f t="shared" si="1"/>
        <v>MH12</v>
      </c>
      <c r="G12" t="str">
        <f t="shared" si="0"/>
        <v>LC7K25MH12</v>
      </c>
      <c r="I12" s="435" t="s">
        <v>7177</v>
      </c>
    </row>
    <row r="13" spans="1:10" ht="18" customHeight="1" thickBot="1" x14ac:dyDescent="0.3">
      <c r="A13" s="435" t="s">
        <v>6622</v>
      </c>
      <c r="B13" s="436" t="s">
        <v>3241</v>
      </c>
      <c r="C13" s="437">
        <v>45</v>
      </c>
      <c r="D13" t="str">
        <f t="shared" si="1"/>
        <v>MH13</v>
      </c>
      <c r="G13" t="str">
        <f t="shared" si="0"/>
        <v>LC7K25MH13</v>
      </c>
      <c r="I13" s="435" t="s">
        <v>7178</v>
      </c>
    </row>
    <row r="14" spans="1:10" ht="18" customHeight="1" thickBot="1" x14ac:dyDescent="0.3">
      <c r="A14" s="435" t="s">
        <v>7170</v>
      </c>
      <c r="B14" s="436" t="s">
        <v>3269</v>
      </c>
      <c r="C14" s="437">
        <v>45</v>
      </c>
      <c r="D14" t="str">
        <f t="shared" si="1"/>
        <v>MH14</v>
      </c>
      <c r="G14" t="str">
        <f t="shared" si="0"/>
        <v>LC7K25MH14</v>
      </c>
      <c r="I14" s="435" t="s">
        <v>7179</v>
      </c>
    </row>
    <row r="15" spans="1:10" ht="18" customHeight="1" thickBot="1" x14ac:dyDescent="0.3">
      <c r="A15" s="435" t="s">
        <v>6616</v>
      </c>
      <c r="B15" s="436" t="s">
        <v>6939</v>
      </c>
      <c r="C15" s="437">
        <v>60</v>
      </c>
      <c r="D15" t="str">
        <f t="shared" si="1"/>
        <v>MH15</v>
      </c>
      <c r="G15" t="str">
        <f t="shared" si="0"/>
        <v>LC7K25MH15</v>
      </c>
      <c r="I15" s="435" t="s">
        <v>7180</v>
      </c>
    </row>
    <row r="16" spans="1:10" ht="18" customHeight="1" thickBot="1" x14ac:dyDescent="0.3">
      <c r="A16" s="435" t="s">
        <v>6649</v>
      </c>
      <c r="B16" s="436" t="s">
        <v>3273</v>
      </c>
      <c r="C16" s="437">
        <v>60</v>
      </c>
      <c r="D16" t="str">
        <f t="shared" si="1"/>
        <v>MH16</v>
      </c>
      <c r="G16" t="str">
        <f t="shared" si="0"/>
        <v>LC7K25MH16</v>
      </c>
      <c r="I16" s="435" t="s">
        <v>7181</v>
      </c>
    </row>
    <row r="17" spans="1:9" ht="18" customHeight="1" thickBot="1" x14ac:dyDescent="0.3">
      <c r="A17" s="435" t="s">
        <v>6620</v>
      </c>
      <c r="B17" s="436" t="s">
        <v>6936</v>
      </c>
      <c r="C17" s="437">
        <v>90</v>
      </c>
      <c r="D17" t="str">
        <f t="shared" si="1"/>
        <v>MH17</v>
      </c>
      <c r="G17" t="str">
        <f t="shared" si="0"/>
        <v>LC7K25MH17</v>
      </c>
      <c r="I17" s="435" t="s">
        <v>7182</v>
      </c>
    </row>
    <row r="18" spans="1:9" ht="18" customHeight="1" thickBot="1" x14ac:dyDescent="0.3">
      <c r="A18" s="435" t="s">
        <v>6646</v>
      </c>
      <c r="B18" s="436" t="s">
        <v>3227</v>
      </c>
      <c r="C18" s="437">
        <v>30</v>
      </c>
      <c r="D18" t="str">
        <f t="shared" si="1"/>
        <v>MH18</v>
      </c>
      <c r="G18" t="str">
        <f t="shared" si="0"/>
        <v>LC7K25MH18</v>
      </c>
      <c r="I18" s="435" t="s">
        <v>7183</v>
      </c>
    </row>
    <row r="19" spans="1:9" ht="18" customHeight="1" thickBot="1" x14ac:dyDescent="0.3">
      <c r="A19" s="435" t="s">
        <v>6625</v>
      </c>
      <c r="B19" s="436" t="s">
        <v>6938</v>
      </c>
      <c r="C19" s="437">
        <v>45</v>
      </c>
      <c r="D19" t="str">
        <f t="shared" si="1"/>
        <v>MH19</v>
      </c>
      <c r="G19" t="str">
        <f t="shared" si="0"/>
        <v>LC7K25MH19</v>
      </c>
      <c r="I19" s="435" t="s">
        <v>7184</v>
      </c>
    </row>
    <row r="20" spans="1:9" ht="18" customHeight="1" thickBot="1" x14ac:dyDescent="0.3">
      <c r="A20" s="435" t="s">
        <v>7190</v>
      </c>
      <c r="B20" s="436" t="s">
        <v>6937</v>
      </c>
      <c r="C20" s="437">
        <v>60</v>
      </c>
      <c r="D20" t="str">
        <f t="shared" si="1"/>
        <v>MH20</v>
      </c>
      <c r="G20" t="str">
        <f t="shared" si="0"/>
        <v>LC7K25MH20</v>
      </c>
      <c r="I20" s="435" t="s">
        <v>7185</v>
      </c>
    </row>
    <row r="21" spans="1:9" ht="18" customHeight="1" thickBot="1" x14ac:dyDescent="0.3">
      <c r="A21" s="435" t="s">
        <v>6634</v>
      </c>
      <c r="B21" s="436" t="s">
        <v>3221</v>
      </c>
      <c r="C21" s="437">
        <v>105</v>
      </c>
      <c r="D21" t="str">
        <f t="shared" si="1"/>
        <v>MĐ21</v>
      </c>
      <c r="G21" t="str">
        <f t="shared" si="0"/>
        <v>LC7K25MĐ21</v>
      </c>
      <c r="I21" s="435" t="s">
        <v>7186</v>
      </c>
    </row>
    <row r="22" spans="1:9" ht="18" customHeight="1" thickBot="1" x14ac:dyDescent="0.3">
      <c r="A22" s="435" t="s">
        <v>6626</v>
      </c>
      <c r="B22" s="436" t="s">
        <v>3280</v>
      </c>
      <c r="C22" s="437">
        <v>60</v>
      </c>
      <c r="D22" t="str">
        <f t="shared" si="1"/>
        <v>MH22</v>
      </c>
      <c r="G22" t="str">
        <f t="shared" si="0"/>
        <v>LC7K25MH22</v>
      </c>
      <c r="I22" s="435" t="s">
        <v>7187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0"/>
  <dimension ref="A1"/>
  <sheetViews>
    <sheetView workbookViewId="0">
      <selection activeCell="A2" sqref="A2"/>
    </sheetView>
  </sheetViews>
  <sheetFormatPr defaultRowHeight="12.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">
    <tabColor rgb="FFFFFF00"/>
  </sheetPr>
  <dimension ref="A2:G180"/>
  <sheetViews>
    <sheetView topLeftCell="A175" zoomScale="115" zoomScaleNormal="115" workbookViewId="0">
      <selection activeCell="F184" sqref="F184"/>
    </sheetView>
  </sheetViews>
  <sheetFormatPr defaultColWidth="9.1796875" defaultRowHeight="14.25" customHeight="1" x14ac:dyDescent="0.25"/>
  <cols>
    <col min="1" max="1" width="5.453125" style="134" customWidth="1"/>
    <col min="2" max="2" width="7.54296875" style="135" customWidth="1"/>
    <col min="3" max="3" width="12.26953125" style="134" customWidth="1"/>
    <col min="4" max="4" width="16.54296875" style="134" customWidth="1"/>
    <col min="5" max="5" width="7.7265625" style="134" customWidth="1"/>
    <col min="6" max="6" width="18.26953125" style="135" customWidth="1"/>
    <col min="7" max="7" width="34.26953125" style="135" customWidth="1"/>
    <col min="8" max="16384" width="9.1796875" style="134"/>
  </cols>
  <sheetData>
    <row r="2" spans="1:7" ht="24" customHeight="1" x14ac:dyDescent="0.4">
      <c r="A2" s="1013" t="s">
        <v>10013</v>
      </c>
      <c r="B2" s="1013"/>
      <c r="C2" s="1013"/>
      <c r="D2" s="1013"/>
      <c r="E2" s="1013"/>
      <c r="F2" s="1013"/>
      <c r="G2" s="1013"/>
    </row>
    <row r="3" spans="1:7" ht="14.25" customHeight="1" x14ac:dyDescent="0.35">
      <c r="A3" s="1012" t="s">
        <v>10014</v>
      </c>
      <c r="B3" s="1012"/>
      <c r="C3" s="1012"/>
      <c r="D3" s="1012"/>
      <c r="E3" s="1012"/>
      <c r="F3" s="1012"/>
      <c r="G3" s="1012"/>
    </row>
    <row r="4" spans="1:7" ht="14.25" customHeight="1" x14ac:dyDescent="0.25">
      <c r="B4" s="136"/>
    </row>
    <row r="5" spans="1:7" ht="23.25" customHeight="1" x14ac:dyDescent="0.25">
      <c r="A5" s="137" t="s">
        <v>743</v>
      </c>
      <c r="B5" s="137" t="s">
        <v>744</v>
      </c>
      <c r="C5" s="137" t="s">
        <v>745</v>
      </c>
      <c r="D5" s="1010" t="s">
        <v>746</v>
      </c>
      <c r="E5" s="1011"/>
      <c r="F5" s="137" t="s">
        <v>747</v>
      </c>
      <c r="G5" s="137" t="s">
        <v>16</v>
      </c>
    </row>
    <row r="6" spans="1:7" ht="14.25" customHeight="1" x14ac:dyDescent="0.3">
      <c r="A6" s="138">
        <v>1</v>
      </c>
      <c r="B6" s="139" t="s">
        <v>9</v>
      </c>
      <c r="C6" s="140" t="s">
        <v>5627</v>
      </c>
      <c r="D6" s="141" t="s">
        <v>57</v>
      </c>
      <c r="E6" s="142" t="s">
        <v>39</v>
      </c>
      <c r="F6" s="143" t="s">
        <v>55</v>
      </c>
      <c r="G6" s="520" t="s">
        <v>748</v>
      </c>
    </row>
    <row r="7" spans="1:7" ht="14.25" customHeight="1" x14ac:dyDescent="0.3">
      <c r="A7" s="144">
        <v>2</v>
      </c>
      <c r="B7" s="145" t="s">
        <v>13</v>
      </c>
      <c r="C7" s="146" t="s">
        <v>5628</v>
      </c>
      <c r="D7" s="147" t="s">
        <v>58</v>
      </c>
      <c r="E7" s="148" t="s">
        <v>40</v>
      </c>
      <c r="F7" s="149" t="s">
        <v>55</v>
      </c>
      <c r="G7" s="521"/>
    </row>
    <row r="8" spans="1:7" ht="14.25" customHeight="1" x14ac:dyDescent="0.3">
      <c r="A8" s="144">
        <v>3</v>
      </c>
      <c r="B8" s="145" t="s">
        <v>19</v>
      </c>
      <c r="C8" s="146" t="s">
        <v>5629</v>
      </c>
      <c r="D8" s="147" t="s">
        <v>71</v>
      </c>
      <c r="E8" s="148" t="s">
        <v>51</v>
      </c>
      <c r="F8" s="149" t="s">
        <v>55</v>
      </c>
      <c r="G8" s="521"/>
    </row>
    <row r="9" spans="1:7" ht="14.25" customHeight="1" x14ac:dyDescent="0.3">
      <c r="A9" s="144">
        <v>4</v>
      </c>
      <c r="B9" s="145" t="s">
        <v>4</v>
      </c>
      <c r="C9" s="146" t="s">
        <v>562</v>
      </c>
      <c r="D9" s="147" t="s">
        <v>65</v>
      </c>
      <c r="E9" s="148" t="s">
        <v>52</v>
      </c>
      <c r="F9" s="149" t="s">
        <v>55</v>
      </c>
      <c r="G9" s="521"/>
    </row>
    <row r="10" spans="1:7" ht="14.25" customHeight="1" x14ac:dyDescent="0.3">
      <c r="A10" s="144">
        <v>5</v>
      </c>
      <c r="B10" s="145" t="s">
        <v>14</v>
      </c>
      <c r="C10" s="146" t="s">
        <v>5630</v>
      </c>
      <c r="D10" s="147" t="s">
        <v>67</v>
      </c>
      <c r="E10" s="148" t="s">
        <v>52</v>
      </c>
      <c r="F10" s="149" t="s">
        <v>55</v>
      </c>
      <c r="G10" s="521"/>
    </row>
    <row r="11" spans="1:7" ht="14.25" customHeight="1" x14ac:dyDescent="0.3">
      <c r="A11" s="144">
        <v>6</v>
      </c>
      <c r="B11" s="145" t="s">
        <v>7</v>
      </c>
      <c r="C11" s="146" t="s">
        <v>5631</v>
      </c>
      <c r="D11" s="147" t="s">
        <v>69</v>
      </c>
      <c r="E11" s="148" t="s">
        <v>52</v>
      </c>
      <c r="F11" s="149" t="s">
        <v>55</v>
      </c>
      <c r="G11" s="521"/>
    </row>
    <row r="12" spans="1:7" ht="14.25" customHeight="1" x14ac:dyDescent="0.3">
      <c r="A12" s="144">
        <v>7</v>
      </c>
      <c r="B12" s="149" t="s">
        <v>597</v>
      </c>
      <c r="C12" s="144" t="s">
        <v>5632</v>
      </c>
      <c r="D12" s="150" t="s">
        <v>599</v>
      </c>
      <c r="E12" s="151" t="s">
        <v>52</v>
      </c>
      <c r="F12" s="149" t="s">
        <v>55</v>
      </c>
      <c r="G12" s="521"/>
    </row>
    <row r="13" spans="1:7" ht="14.25" customHeight="1" x14ac:dyDescent="0.3">
      <c r="A13" s="144">
        <v>8</v>
      </c>
      <c r="B13" s="145" t="s">
        <v>6</v>
      </c>
      <c r="C13" s="146" t="s">
        <v>5633</v>
      </c>
      <c r="D13" s="147" t="s">
        <v>71</v>
      </c>
      <c r="E13" s="148" t="s">
        <v>42</v>
      </c>
      <c r="F13" s="149" t="s">
        <v>55</v>
      </c>
      <c r="G13" s="521"/>
    </row>
    <row r="14" spans="1:7" ht="14.25" customHeight="1" x14ac:dyDescent="0.3">
      <c r="A14" s="144">
        <v>9</v>
      </c>
      <c r="B14" s="145" t="s">
        <v>2</v>
      </c>
      <c r="C14" s="146" t="s">
        <v>5634</v>
      </c>
      <c r="D14" s="147" t="s">
        <v>75</v>
      </c>
      <c r="E14" s="148" t="s">
        <v>44</v>
      </c>
      <c r="F14" s="149" t="s">
        <v>55</v>
      </c>
      <c r="G14" s="521"/>
    </row>
    <row r="15" spans="1:7" ht="14.25" customHeight="1" x14ac:dyDescent="0.3">
      <c r="A15" s="144">
        <v>10</v>
      </c>
      <c r="B15" s="145" t="s">
        <v>8</v>
      </c>
      <c r="C15" s="146" t="s">
        <v>5635</v>
      </c>
      <c r="D15" s="147" t="s">
        <v>81</v>
      </c>
      <c r="E15" s="148" t="s">
        <v>48</v>
      </c>
      <c r="F15" s="149" t="s">
        <v>55</v>
      </c>
      <c r="G15" s="521"/>
    </row>
    <row r="16" spans="1:7" ht="14.25" customHeight="1" x14ac:dyDescent="0.3">
      <c r="A16" s="144">
        <v>11</v>
      </c>
      <c r="B16" s="149" t="s">
        <v>84</v>
      </c>
      <c r="C16" s="144" t="s">
        <v>5636</v>
      </c>
      <c r="D16" s="147" t="s">
        <v>85</v>
      </c>
      <c r="E16" s="148" t="s">
        <v>86</v>
      </c>
      <c r="F16" s="149" t="s">
        <v>55</v>
      </c>
      <c r="G16" s="521"/>
    </row>
    <row r="17" spans="1:7" ht="14.25" customHeight="1" x14ac:dyDescent="0.3">
      <c r="A17" s="144">
        <v>12</v>
      </c>
      <c r="B17" s="145" t="s">
        <v>12</v>
      </c>
      <c r="C17" s="146" t="s">
        <v>5637</v>
      </c>
      <c r="D17" s="150" t="s">
        <v>88</v>
      </c>
      <c r="E17" s="151" t="s">
        <v>49</v>
      </c>
      <c r="F17" s="149" t="s">
        <v>55</v>
      </c>
      <c r="G17" s="521"/>
    </row>
    <row r="18" spans="1:7" ht="14.25" customHeight="1" x14ac:dyDescent="0.3">
      <c r="A18" s="144">
        <v>13</v>
      </c>
      <c r="B18" s="145" t="s">
        <v>53</v>
      </c>
      <c r="C18" s="146" t="s">
        <v>5638</v>
      </c>
      <c r="D18" s="147" t="s">
        <v>684</v>
      </c>
      <c r="E18" s="148" t="s">
        <v>145</v>
      </c>
      <c r="F18" s="149" t="s">
        <v>55</v>
      </c>
      <c r="G18" s="521"/>
    </row>
    <row r="19" spans="1:7" s="241" customFormat="1" ht="14.25" customHeight="1" x14ac:dyDescent="0.3">
      <c r="A19" s="144">
        <v>14</v>
      </c>
      <c r="B19" s="240" t="s">
        <v>829</v>
      </c>
      <c r="C19" s="351" t="s">
        <v>5639</v>
      </c>
      <c r="D19" s="343" t="s">
        <v>106</v>
      </c>
      <c r="E19" s="344" t="s">
        <v>833</v>
      </c>
      <c r="F19" s="352" t="s">
        <v>55</v>
      </c>
      <c r="G19" s="522"/>
    </row>
    <row r="20" spans="1:7" ht="14.25" customHeight="1" x14ac:dyDescent="0.3">
      <c r="A20" s="144">
        <v>15</v>
      </c>
      <c r="B20" s="212" t="s">
        <v>4654</v>
      </c>
      <c r="C20" s="515" t="s">
        <v>4655</v>
      </c>
      <c r="D20" s="182" t="s">
        <v>67</v>
      </c>
      <c r="E20" s="181" t="s">
        <v>279</v>
      </c>
      <c r="F20" s="171" t="s">
        <v>55</v>
      </c>
      <c r="G20" s="521"/>
    </row>
    <row r="21" spans="1:7" ht="14.25" customHeight="1" x14ac:dyDescent="0.3">
      <c r="A21" s="144">
        <v>16</v>
      </c>
      <c r="B21" s="345" t="s">
        <v>4656</v>
      </c>
      <c r="C21" s="516" t="s">
        <v>4657</v>
      </c>
      <c r="D21" s="517" t="s">
        <v>8367</v>
      </c>
      <c r="E21" s="518" t="s">
        <v>117</v>
      </c>
      <c r="F21" s="171" t="s">
        <v>55</v>
      </c>
      <c r="G21" s="521"/>
    </row>
    <row r="22" spans="1:7" ht="14.25" customHeight="1" x14ac:dyDescent="0.3">
      <c r="A22" s="144">
        <v>17</v>
      </c>
      <c r="B22" s="384" t="s">
        <v>5735</v>
      </c>
      <c r="C22" s="519" t="s">
        <v>5577</v>
      </c>
      <c r="D22" s="177" t="s">
        <v>5736</v>
      </c>
      <c r="E22" s="178" t="s">
        <v>224</v>
      </c>
      <c r="F22" s="171" t="s">
        <v>55</v>
      </c>
      <c r="G22" s="521"/>
    </row>
    <row r="23" spans="1:7" ht="14.25" customHeight="1" x14ac:dyDescent="0.3">
      <c r="A23" s="144">
        <v>18</v>
      </c>
      <c r="B23" s="531" t="s">
        <v>15</v>
      </c>
      <c r="C23" s="156" t="s">
        <v>5640</v>
      </c>
      <c r="D23" s="353" t="s">
        <v>749</v>
      </c>
      <c r="E23" s="354" t="s">
        <v>214</v>
      </c>
      <c r="F23" s="157" t="s">
        <v>55</v>
      </c>
      <c r="G23" s="521" t="s">
        <v>7322</v>
      </c>
    </row>
    <row r="24" spans="1:7" ht="14.25" customHeight="1" x14ac:dyDescent="0.3">
      <c r="A24" s="144">
        <v>19</v>
      </c>
      <c r="B24" s="532" t="s">
        <v>5</v>
      </c>
      <c r="C24" s="152" t="s">
        <v>5641</v>
      </c>
      <c r="D24" s="153" t="s">
        <v>73</v>
      </c>
      <c r="E24" s="154" t="s">
        <v>38</v>
      </c>
      <c r="F24" s="157" t="s">
        <v>55</v>
      </c>
      <c r="G24" s="521" t="s">
        <v>7322</v>
      </c>
    </row>
    <row r="25" spans="1:7" ht="14.25" customHeight="1" x14ac:dyDescent="0.3">
      <c r="A25" s="144">
        <v>20</v>
      </c>
      <c r="B25" s="532" t="s">
        <v>10</v>
      </c>
      <c r="C25" s="355" t="s">
        <v>5642</v>
      </c>
      <c r="D25" s="356" t="s">
        <v>5616</v>
      </c>
      <c r="E25" s="357" t="s">
        <v>43</v>
      </c>
      <c r="F25" s="157" t="s">
        <v>55</v>
      </c>
      <c r="G25" s="521" t="s">
        <v>7322</v>
      </c>
    </row>
    <row r="26" spans="1:7" ht="14.25" customHeight="1" x14ac:dyDescent="0.3">
      <c r="A26" s="144">
        <v>21</v>
      </c>
      <c r="B26" s="532" t="s">
        <v>11</v>
      </c>
      <c r="C26" s="152" t="s">
        <v>5643</v>
      </c>
      <c r="D26" s="153" t="s">
        <v>62</v>
      </c>
      <c r="E26" s="154" t="s">
        <v>46</v>
      </c>
      <c r="F26" s="157" t="s">
        <v>55</v>
      </c>
      <c r="G26" s="521" t="s">
        <v>7322</v>
      </c>
    </row>
    <row r="27" spans="1:7" ht="14.25" customHeight="1" x14ac:dyDescent="0.3">
      <c r="A27" s="144">
        <v>22</v>
      </c>
      <c r="B27" s="529" t="s">
        <v>385</v>
      </c>
      <c r="C27" s="526" t="s">
        <v>7319</v>
      </c>
      <c r="D27" s="527" t="s">
        <v>7320</v>
      </c>
      <c r="E27" s="528" t="s">
        <v>7321</v>
      </c>
      <c r="F27" s="157" t="s">
        <v>55</v>
      </c>
      <c r="G27" s="521" t="s">
        <v>7322</v>
      </c>
    </row>
    <row r="28" spans="1:7" ht="14.25" customHeight="1" x14ac:dyDescent="0.3">
      <c r="A28" s="158">
        <v>1</v>
      </c>
      <c r="B28" s="159" t="s">
        <v>796</v>
      </c>
      <c r="C28" s="160" t="s">
        <v>5624</v>
      </c>
      <c r="D28" s="161" t="s">
        <v>89</v>
      </c>
      <c r="E28" s="162" t="s">
        <v>54</v>
      </c>
      <c r="F28" s="163" t="s">
        <v>90</v>
      </c>
      <c r="G28" s="520" t="s">
        <v>5692</v>
      </c>
    </row>
    <row r="29" spans="1:7" ht="14.25" customHeight="1" x14ac:dyDescent="0.3">
      <c r="A29" s="144">
        <v>2</v>
      </c>
      <c r="B29" s="149" t="s">
        <v>810</v>
      </c>
      <c r="C29" s="144" t="s">
        <v>5644</v>
      </c>
      <c r="D29" s="147" t="s">
        <v>91</v>
      </c>
      <c r="E29" s="963" t="s">
        <v>92</v>
      </c>
      <c r="F29" s="149" t="s">
        <v>90</v>
      </c>
      <c r="G29" s="521"/>
    </row>
    <row r="30" spans="1:7" ht="14.25" customHeight="1" x14ac:dyDescent="0.3">
      <c r="A30" s="158">
        <v>3</v>
      </c>
      <c r="B30" s="149" t="s">
        <v>818</v>
      </c>
      <c r="C30" s="144" t="s">
        <v>5645</v>
      </c>
      <c r="D30" s="147" t="s">
        <v>93</v>
      </c>
      <c r="E30" s="963" t="s">
        <v>94</v>
      </c>
      <c r="F30" s="149" t="s">
        <v>90</v>
      </c>
      <c r="G30" s="521"/>
    </row>
    <row r="31" spans="1:7" ht="14.25" customHeight="1" x14ac:dyDescent="0.3">
      <c r="A31" s="144">
        <v>4</v>
      </c>
      <c r="B31" s="149" t="s">
        <v>819</v>
      </c>
      <c r="C31" s="144" t="s">
        <v>5646</v>
      </c>
      <c r="D31" s="147" t="s">
        <v>95</v>
      </c>
      <c r="E31" s="963" t="s">
        <v>96</v>
      </c>
      <c r="F31" s="149" t="s">
        <v>90</v>
      </c>
      <c r="G31" s="521"/>
    </row>
    <row r="32" spans="1:7" ht="14.25" customHeight="1" x14ac:dyDescent="0.3">
      <c r="A32" s="158">
        <v>5</v>
      </c>
      <c r="B32" s="149" t="s">
        <v>797</v>
      </c>
      <c r="C32" s="144" t="s">
        <v>5647</v>
      </c>
      <c r="D32" s="147" t="s">
        <v>98</v>
      </c>
      <c r="E32" s="148" t="s">
        <v>99</v>
      </c>
      <c r="F32" s="149" t="s">
        <v>90</v>
      </c>
      <c r="G32" s="962"/>
    </row>
    <row r="33" spans="1:7" ht="14.25" customHeight="1" x14ac:dyDescent="0.3">
      <c r="A33" s="144">
        <v>6</v>
      </c>
      <c r="B33" s="149" t="s">
        <v>801</v>
      </c>
      <c r="C33" s="144" t="s">
        <v>100</v>
      </c>
      <c r="D33" s="147" t="s">
        <v>101</v>
      </c>
      <c r="E33" s="963" t="s">
        <v>102</v>
      </c>
      <c r="F33" s="149" t="s">
        <v>90</v>
      </c>
      <c r="G33" s="521"/>
    </row>
    <row r="34" spans="1:7" ht="14.25" customHeight="1" x14ac:dyDescent="0.3">
      <c r="A34" s="158">
        <v>7</v>
      </c>
      <c r="B34" s="149" t="s">
        <v>800</v>
      </c>
      <c r="C34" s="144" t="s">
        <v>5648</v>
      </c>
      <c r="D34" s="147" t="s">
        <v>103</v>
      </c>
      <c r="E34" s="963" t="s">
        <v>52</v>
      </c>
      <c r="F34" s="149" t="s">
        <v>90</v>
      </c>
      <c r="G34" s="521"/>
    </row>
    <row r="35" spans="1:7" ht="14.25" customHeight="1" x14ac:dyDescent="0.3">
      <c r="A35" s="144">
        <v>8</v>
      </c>
      <c r="B35" s="149" t="s">
        <v>809</v>
      </c>
      <c r="C35" s="144" t="s">
        <v>289</v>
      </c>
      <c r="D35" s="164" t="s">
        <v>206</v>
      </c>
      <c r="E35" s="151" t="s">
        <v>240</v>
      </c>
      <c r="F35" s="149" t="s">
        <v>90</v>
      </c>
      <c r="G35" s="962"/>
    </row>
    <row r="36" spans="1:7" ht="14.25" customHeight="1" x14ac:dyDescent="0.3">
      <c r="A36" s="158">
        <v>9</v>
      </c>
      <c r="B36" s="149" t="s">
        <v>795</v>
      </c>
      <c r="C36" s="144" t="s">
        <v>5617</v>
      </c>
      <c r="D36" s="147" t="s">
        <v>104</v>
      </c>
      <c r="E36" s="963" t="s">
        <v>105</v>
      </c>
      <c r="F36" s="149" t="s">
        <v>90</v>
      </c>
      <c r="G36" s="521"/>
    </row>
    <row r="37" spans="1:7" ht="14.25" customHeight="1" x14ac:dyDescent="0.3">
      <c r="A37" s="144">
        <v>10</v>
      </c>
      <c r="B37" s="149" t="s">
        <v>816</v>
      </c>
      <c r="C37" s="144" t="s">
        <v>584</v>
      </c>
      <c r="D37" s="164" t="s">
        <v>585</v>
      </c>
      <c r="E37" s="964" t="s">
        <v>105</v>
      </c>
      <c r="F37" s="149" t="s">
        <v>90</v>
      </c>
      <c r="G37" s="521"/>
    </row>
    <row r="38" spans="1:7" ht="14.25" customHeight="1" x14ac:dyDescent="0.3">
      <c r="A38" s="144">
        <v>12</v>
      </c>
      <c r="B38" s="149" t="s">
        <v>807</v>
      </c>
      <c r="C38" s="144" t="s">
        <v>5650</v>
      </c>
      <c r="D38" s="147" t="s">
        <v>111</v>
      </c>
      <c r="E38" s="963" t="s">
        <v>110</v>
      </c>
      <c r="F38" s="149" t="s">
        <v>90</v>
      </c>
      <c r="G38" s="521"/>
    </row>
    <row r="39" spans="1:7" ht="14.25" customHeight="1" x14ac:dyDescent="0.3">
      <c r="A39" s="158">
        <v>13</v>
      </c>
      <c r="B39" s="149" t="s">
        <v>813</v>
      </c>
      <c r="C39" s="144" t="s">
        <v>5651</v>
      </c>
      <c r="D39" s="147" t="s">
        <v>112</v>
      </c>
      <c r="E39" s="963" t="s">
        <v>113</v>
      </c>
      <c r="F39" s="149" t="s">
        <v>90</v>
      </c>
      <c r="G39" s="521"/>
    </row>
    <row r="40" spans="1:7" ht="14.25" customHeight="1" x14ac:dyDescent="0.3">
      <c r="A40" s="144">
        <v>14</v>
      </c>
      <c r="B40" s="149" t="s">
        <v>820</v>
      </c>
      <c r="C40" s="144" t="s">
        <v>114</v>
      </c>
      <c r="D40" s="147" t="s">
        <v>76</v>
      </c>
      <c r="E40" s="963" t="s">
        <v>115</v>
      </c>
      <c r="F40" s="149" t="s">
        <v>90</v>
      </c>
      <c r="G40" s="521"/>
    </row>
    <row r="41" spans="1:7" ht="14.25" customHeight="1" x14ac:dyDescent="0.3">
      <c r="A41" s="158">
        <v>15</v>
      </c>
      <c r="B41" s="149" t="s">
        <v>802</v>
      </c>
      <c r="C41" s="144" t="s">
        <v>5652</v>
      </c>
      <c r="D41" s="147" t="s">
        <v>118</v>
      </c>
      <c r="E41" s="963" t="s">
        <v>119</v>
      </c>
      <c r="F41" s="149" t="s">
        <v>90</v>
      </c>
      <c r="G41" s="521"/>
    </row>
    <row r="42" spans="1:7" ht="14.25" customHeight="1" x14ac:dyDescent="0.3">
      <c r="A42" s="144">
        <v>16</v>
      </c>
      <c r="B42" s="149" t="s">
        <v>805</v>
      </c>
      <c r="C42" s="144" t="s">
        <v>5653</v>
      </c>
      <c r="D42" s="147" t="s">
        <v>122</v>
      </c>
      <c r="E42" s="963" t="s">
        <v>123</v>
      </c>
      <c r="F42" s="149" t="s">
        <v>90</v>
      </c>
      <c r="G42" s="521"/>
    </row>
    <row r="43" spans="1:7" ht="14.25" customHeight="1" x14ac:dyDescent="0.3">
      <c r="A43" s="158">
        <v>17</v>
      </c>
      <c r="B43" s="149" t="s">
        <v>812</v>
      </c>
      <c r="C43" s="144" t="s">
        <v>5654</v>
      </c>
      <c r="D43" s="150" t="s">
        <v>612</v>
      </c>
      <c r="E43" s="964" t="s">
        <v>37</v>
      </c>
      <c r="F43" s="149" t="s">
        <v>90</v>
      </c>
      <c r="G43" s="521"/>
    </row>
    <row r="44" spans="1:7" ht="14.25" customHeight="1" x14ac:dyDescent="0.3">
      <c r="A44" s="144">
        <v>18</v>
      </c>
      <c r="B44" s="149" t="s">
        <v>821</v>
      </c>
      <c r="C44" s="144" t="s">
        <v>5655</v>
      </c>
      <c r="D44" s="147" t="s">
        <v>59</v>
      </c>
      <c r="E44" s="148" t="s">
        <v>78</v>
      </c>
      <c r="F44" s="149" t="s">
        <v>90</v>
      </c>
      <c r="G44" s="962"/>
    </row>
    <row r="45" spans="1:7" ht="14.25" customHeight="1" x14ac:dyDescent="0.3">
      <c r="A45" s="158">
        <v>19</v>
      </c>
      <c r="B45" s="149" t="s">
        <v>822</v>
      </c>
      <c r="C45" s="144" t="s">
        <v>587</v>
      </c>
      <c r="D45" s="164" t="s">
        <v>586</v>
      </c>
      <c r="E45" s="964" t="s">
        <v>78</v>
      </c>
      <c r="F45" s="149" t="s">
        <v>90</v>
      </c>
      <c r="G45" s="521"/>
    </row>
    <row r="46" spans="1:7" ht="14.25" customHeight="1" x14ac:dyDescent="0.3">
      <c r="A46" s="144">
        <v>20</v>
      </c>
      <c r="B46" s="149" t="s">
        <v>794</v>
      </c>
      <c r="C46" s="144" t="s">
        <v>124</v>
      </c>
      <c r="D46" s="147" t="s">
        <v>125</v>
      </c>
      <c r="E46" s="963" t="s">
        <v>126</v>
      </c>
      <c r="F46" s="149" t="s">
        <v>90</v>
      </c>
      <c r="G46" s="521"/>
    </row>
    <row r="47" spans="1:7" ht="14.25" customHeight="1" x14ac:dyDescent="0.3">
      <c r="A47" s="158">
        <v>21</v>
      </c>
      <c r="B47" s="149" t="s">
        <v>823</v>
      </c>
      <c r="C47" s="144" t="s">
        <v>5656</v>
      </c>
      <c r="D47" s="147" t="s">
        <v>127</v>
      </c>
      <c r="E47" s="963" t="s">
        <v>128</v>
      </c>
      <c r="F47" s="149" t="s">
        <v>90</v>
      </c>
      <c r="G47" s="521"/>
    </row>
    <row r="48" spans="1:7" ht="14.25" customHeight="1" x14ac:dyDescent="0.3">
      <c r="A48" s="144">
        <v>22</v>
      </c>
      <c r="B48" s="165" t="s">
        <v>798</v>
      </c>
      <c r="C48" s="166" t="s">
        <v>5657</v>
      </c>
      <c r="D48" s="147" t="s">
        <v>129</v>
      </c>
      <c r="E48" s="963" t="s">
        <v>130</v>
      </c>
      <c r="F48" s="149" t="s">
        <v>90</v>
      </c>
      <c r="G48" s="521"/>
    </row>
    <row r="49" spans="1:7" ht="14.25" customHeight="1" x14ac:dyDescent="0.3">
      <c r="A49" s="158">
        <v>23</v>
      </c>
      <c r="B49" s="149" t="s">
        <v>824</v>
      </c>
      <c r="C49" s="144" t="s">
        <v>133</v>
      </c>
      <c r="D49" s="147" t="s">
        <v>76</v>
      </c>
      <c r="E49" s="963" t="s">
        <v>134</v>
      </c>
      <c r="F49" s="149" t="s">
        <v>90</v>
      </c>
      <c r="G49" s="521"/>
    </row>
    <row r="50" spans="1:7" ht="14.25" customHeight="1" x14ac:dyDescent="0.3">
      <c r="A50" s="144">
        <v>24</v>
      </c>
      <c r="B50" s="149" t="s">
        <v>814</v>
      </c>
      <c r="C50" s="144" t="s">
        <v>552</v>
      </c>
      <c r="D50" s="167" t="s">
        <v>379</v>
      </c>
      <c r="E50" s="168" t="s">
        <v>380</v>
      </c>
      <c r="F50" s="149" t="s">
        <v>90</v>
      </c>
      <c r="G50" s="962"/>
    </row>
    <row r="51" spans="1:7" ht="14.25" customHeight="1" x14ac:dyDescent="0.3">
      <c r="A51" s="158">
        <v>25</v>
      </c>
      <c r="B51" s="165" t="s">
        <v>803</v>
      </c>
      <c r="C51" s="166" t="s">
        <v>5618</v>
      </c>
      <c r="D51" s="169" t="s">
        <v>136</v>
      </c>
      <c r="E51" s="965" t="s">
        <v>137</v>
      </c>
      <c r="F51" s="149" t="s">
        <v>90</v>
      </c>
      <c r="G51" s="521"/>
    </row>
    <row r="52" spans="1:7" ht="14.25" customHeight="1" x14ac:dyDescent="0.3">
      <c r="A52" s="144">
        <v>26</v>
      </c>
      <c r="B52" s="149" t="s">
        <v>799</v>
      </c>
      <c r="C52" s="144" t="s">
        <v>5658</v>
      </c>
      <c r="D52" s="147" t="s">
        <v>140</v>
      </c>
      <c r="E52" s="963" t="s">
        <v>139</v>
      </c>
      <c r="F52" s="149" t="s">
        <v>90</v>
      </c>
      <c r="G52" s="521"/>
    </row>
    <row r="53" spans="1:7" ht="14.25" customHeight="1" x14ac:dyDescent="0.3">
      <c r="A53" s="158">
        <v>27</v>
      </c>
      <c r="B53" s="149" t="s">
        <v>804</v>
      </c>
      <c r="C53" s="144" t="s">
        <v>5659</v>
      </c>
      <c r="D53" s="150" t="s">
        <v>141</v>
      </c>
      <c r="E53" s="964" t="s">
        <v>142</v>
      </c>
      <c r="F53" s="149" t="s">
        <v>90</v>
      </c>
      <c r="G53" s="521"/>
    </row>
    <row r="54" spans="1:7" ht="14.25" customHeight="1" x14ac:dyDescent="0.3">
      <c r="A54" s="144">
        <v>28</v>
      </c>
      <c r="B54" s="165" t="s">
        <v>806</v>
      </c>
      <c r="C54" s="166" t="s">
        <v>5638</v>
      </c>
      <c r="D54" s="150" t="s">
        <v>144</v>
      </c>
      <c r="E54" s="964" t="s">
        <v>145</v>
      </c>
      <c r="F54" s="149" t="s">
        <v>90</v>
      </c>
      <c r="G54" s="521"/>
    </row>
    <row r="55" spans="1:7" ht="14.25" customHeight="1" x14ac:dyDescent="0.3">
      <c r="A55" s="158">
        <v>29</v>
      </c>
      <c r="B55" s="149" t="s">
        <v>793</v>
      </c>
      <c r="C55" s="144" t="s">
        <v>5660</v>
      </c>
      <c r="D55" s="147" t="s">
        <v>146</v>
      </c>
      <c r="E55" s="148" t="s">
        <v>147</v>
      </c>
      <c r="F55" s="149" t="s">
        <v>90</v>
      </c>
      <c r="G55" s="962"/>
    </row>
    <row r="56" spans="1:7" ht="14.25" customHeight="1" x14ac:dyDescent="0.3">
      <c r="A56" s="144">
        <v>30</v>
      </c>
      <c r="B56" s="149" t="s">
        <v>811</v>
      </c>
      <c r="C56" s="144" t="s">
        <v>5619</v>
      </c>
      <c r="D56" s="150" t="s">
        <v>613</v>
      </c>
      <c r="E56" s="964" t="s">
        <v>614</v>
      </c>
      <c r="F56" s="149" t="s">
        <v>90</v>
      </c>
      <c r="G56" s="521"/>
    </row>
    <row r="57" spans="1:7" ht="14.25" customHeight="1" x14ac:dyDescent="0.3">
      <c r="A57" s="158">
        <v>31</v>
      </c>
      <c r="B57" s="149" t="s">
        <v>808</v>
      </c>
      <c r="C57" s="170" t="s">
        <v>7324</v>
      </c>
      <c r="D57" s="167" t="s">
        <v>686</v>
      </c>
      <c r="E57" s="963" t="s">
        <v>614</v>
      </c>
      <c r="F57" s="149" t="s">
        <v>90</v>
      </c>
      <c r="G57" s="521"/>
    </row>
    <row r="58" spans="1:7" ht="14.25" customHeight="1" x14ac:dyDescent="0.3">
      <c r="A58" s="144">
        <v>32</v>
      </c>
      <c r="B58" s="149" t="s">
        <v>815</v>
      </c>
      <c r="C58" s="144" t="s">
        <v>5661</v>
      </c>
      <c r="D58" s="150" t="s">
        <v>148</v>
      </c>
      <c r="E58" s="964" t="s">
        <v>149</v>
      </c>
      <c r="F58" s="149" t="s">
        <v>90</v>
      </c>
      <c r="G58" s="521"/>
    </row>
    <row r="59" spans="1:7" ht="14.25" customHeight="1" x14ac:dyDescent="0.3">
      <c r="A59" s="158">
        <v>33</v>
      </c>
      <c r="B59" s="171" t="s">
        <v>4650</v>
      </c>
      <c r="C59" s="155" t="s">
        <v>4651</v>
      </c>
      <c r="D59" s="172" t="s">
        <v>174</v>
      </c>
      <c r="E59" s="173" t="s">
        <v>107</v>
      </c>
      <c r="F59" s="171" t="s">
        <v>90</v>
      </c>
      <c r="G59" s="521"/>
    </row>
    <row r="60" spans="1:7" ht="14.25" customHeight="1" x14ac:dyDescent="0.3">
      <c r="A60" s="144">
        <v>2</v>
      </c>
      <c r="B60" s="165" t="s">
        <v>150</v>
      </c>
      <c r="C60" s="166" t="s">
        <v>5646</v>
      </c>
      <c r="D60" s="150" t="s">
        <v>73</v>
      </c>
      <c r="E60" s="151" t="s">
        <v>96</v>
      </c>
      <c r="F60" s="149" t="s">
        <v>151</v>
      </c>
      <c r="G60" s="520" t="s">
        <v>750</v>
      </c>
    </row>
    <row r="61" spans="1:7" ht="14.25" customHeight="1" x14ac:dyDescent="0.3">
      <c r="A61" s="144">
        <v>3</v>
      </c>
      <c r="B61" s="165" t="s">
        <v>152</v>
      </c>
      <c r="C61" s="166" t="s">
        <v>5647</v>
      </c>
      <c r="D61" s="150" t="s">
        <v>153</v>
      </c>
      <c r="E61" s="964" t="s">
        <v>99</v>
      </c>
      <c r="F61" s="149" t="s">
        <v>151</v>
      </c>
      <c r="G61" s="521"/>
    </row>
    <row r="62" spans="1:7" ht="14.25" customHeight="1" x14ac:dyDescent="0.3">
      <c r="A62" s="144">
        <v>5</v>
      </c>
      <c r="B62" s="165" t="s">
        <v>157</v>
      </c>
      <c r="C62" s="166" t="s">
        <v>553</v>
      </c>
      <c r="D62" s="150" t="s">
        <v>158</v>
      </c>
      <c r="E62" s="964" t="s">
        <v>159</v>
      </c>
      <c r="F62" s="149" t="s">
        <v>151</v>
      </c>
      <c r="G62" s="521"/>
    </row>
    <row r="63" spans="1:7" ht="14.25" customHeight="1" x14ac:dyDescent="0.3">
      <c r="A63" s="144">
        <v>6</v>
      </c>
      <c r="B63" s="165" t="s">
        <v>161</v>
      </c>
      <c r="C63" s="166" t="s">
        <v>5662</v>
      </c>
      <c r="D63" s="150" t="s">
        <v>162</v>
      </c>
      <c r="E63" s="151" t="s">
        <v>163</v>
      </c>
      <c r="F63" s="149" t="s">
        <v>151</v>
      </c>
      <c r="G63" s="962"/>
    </row>
    <row r="64" spans="1:7" ht="14.25" customHeight="1" x14ac:dyDescent="0.3">
      <c r="A64" s="144">
        <v>7</v>
      </c>
      <c r="B64" s="165" t="s">
        <v>164</v>
      </c>
      <c r="C64" s="166" t="s">
        <v>5663</v>
      </c>
      <c r="D64" s="150" t="s">
        <v>165</v>
      </c>
      <c r="E64" s="151" t="s">
        <v>166</v>
      </c>
      <c r="F64" s="149" t="s">
        <v>151</v>
      </c>
      <c r="G64" s="962"/>
    </row>
    <row r="65" spans="1:7" ht="14.25" customHeight="1" x14ac:dyDescent="0.3">
      <c r="A65" s="144">
        <v>8</v>
      </c>
      <c r="B65" s="165" t="s">
        <v>167</v>
      </c>
      <c r="C65" s="166" t="s">
        <v>5664</v>
      </c>
      <c r="D65" s="150" t="s">
        <v>168</v>
      </c>
      <c r="E65" s="964" t="s">
        <v>166</v>
      </c>
      <c r="F65" s="149" t="s">
        <v>151</v>
      </c>
      <c r="G65" s="521"/>
    </row>
    <row r="66" spans="1:7" ht="14.25" customHeight="1" x14ac:dyDescent="0.3">
      <c r="A66" s="144">
        <v>9</v>
      </c>
      <c r="B66" s="165" t="s">
        <v>170</v>
      </c>
      <c r="C66" s="166" t="s">
        <v>5665</v>
      </c>
      <c r="D66" s="150" t="s">
        <v>171</v>
      </c>
      <c r="E66" s="964" t="s">
        <v>172</v>
      </c>
      <c r="F66" s="149" t="s">
        <v>151</v>
      </c>
      <c r="G66" s="521"/>
    </row>
    <row r="67" spans="1:7" ht="14.25" customHeight="1" x14ac:dyDescent="0.3">
      <c r="A67" s="144">
        <v>10</v>
      </c>
      <c r="B67" s="165" t="s">
        <v>173</v>
      </c>
      <c r="C67" s="166" t="s">
        <v>5641</v>
      </c>
      <c r="D67" s="150" t="s">
        <v>174</v>
      </c>
      <c r="E67" s="964" t="s">
        <v>38</v>
      </c>
      <c r="F67" s="149" t="s">
        <v>151</v>
      </c>
      <c r="G67" s="521"/>
    </row>
    <row r="68" spans="1:7" ht="14.25" customHeight="1" x14ac:dyDescent="0.3">
      <c r="A68" s="144">
        <v>12</v>
      </c>
      <c r="B68" s="165" t="s">
        <v>177</v>
      </c>
      <c r="C68" s="166" t="s">
        <v>5667</v>
      </c>
      <c r="D68" s="150" t="s">
        <v>81</v>
      </c>
      <c r="E68" s="964" t="s">
        <v>178</v>
      </c>
      <c r="F68" s="149" t="s">
        <v>151</v>
      </c>
      <c r="G68" s="521"/>
    </row>
    <row r="69" spans="1:7" ht="14.25" customHeight="1" x14ac:dyDescent="0.3">
      <c r="A69" s="158">
        <v>1</v>
      </c>
      <c r="B69" s="165" t="s">
        <v>8392</v>
      </c>
      <c r="C69" s="166" t="s">
        <v>5666</v>
      </c>
      <c r="D69" s="150" t="s">
        <v>175</v>
      </c>
      <c r="E69" s="151" t="s">
        <v>176</v>
      </c>
      <c r="F69" s="163" t="s">
        <v>151</v>
      </c>
      <c r="G69" s="966"/>
    </row>
    <row r="70" spans="1:7" ht="14.25" customHeight="1" x14ac:dyDescent="0.3">
      <c r="A70" s="144">
        <v>14</v>
      </c>
      <c r="B70" s="165" t="s">
        <v>181</v>
      </c>
      <c r="C70" s="166" t="s">
        <v>5668</v>
      </c>
      <c r="D70" s="150" t="s">
        <v>182</v>
      </c>
      <c r="E70" s="964" t="s">
        <v>183</v>
      </c>
      <c r="F70" s="149" t="s">
        <v>151</v>
      </c>
      <c r="G70" s="521"/>
    </row>
    <row r="71" spans="1:7" ht="14.25" customHeight="1" x14ac:dyDescent="0.3">
      <c r="A71" s="144">
        <v>15</v>
      </c>
      <c r="B71" s="165" t="s">
        <v>184</v>
      </c>
      <c r="C71" s="166" t="s">
        <v>5669</v>
      </c>
      <c r="D71" s="150" t="s">
        <v>71</v>
      </c>
      <c r="E71" s="964" t="s">
        <v>132</v>
      </c>
      <c r="F71" s="149" t="s">
        <v>151</v>
      </c>
      <c r="G71" s="521"/>
    </row>
    <row r="72" spans="1:7" ht="14.25" customHeight="1" x14ac:dyDescent="0.3">
      <c r="A72" s="144">
        <v>16</v>
      </c>
      <c r="B72" s="165" t="s">
        <v>186</v>
      </c>
      <c r="C72" s="166" t="s">
        <v>5670</v>
      </c>
      <c r="D72" s="150" t="s">
        <v>187</v>
      </c>
      <c r="E72" s="964" t="s">
        <v>188</v>
      </c>
      <c r="F72" s="149" t="s">
        <v>151</v>
      </c>
      <c r="G72" s="521"/>
    </row>
    <row r="73" spans="1:7" ht="14.25" customHeight="1" x14ac:dyDescent="0.3">
      <c r="A73" s="138">
        <v>1</v>
      </c>
      <c r="B73" s="143" t="s">
        <v>191</v>
      </c>
      <c r="C73" s="174" t="s">
        <v>5671</v>
      </c>
      <c r="D73" s="175" t="s">
        <v>192</v>
      </c>
      <c r="E73" s="968" t="s">
        <v>41</v>
      </c>
      <c r="F73" s="143" t="s">
        <v>193</v>
      </c>
      <c r="G73" s="520" t="s">
        <v>751</v>
      </c>
    </row>
    <row r="74" spans="1:7" ht="14.25" customHeight="1" x14ac:dyDescent="0.3">
      <c r="A74" s="144">
        <v>3</v>
      </c>
      <c r="B74" s="149" t="s">
        <v>198</v>
      </c>
      <c r="C74" s="176" t="s">
        <v>197</v>
      </c>
      <c r="D74" s="150" t="s">
        <v>199</v>
      </c>
      <c r="E74" s="964" t="s">
        <v>200</v>
      </c>
      <c r="F74" s="149" t="s">
        <v>193</v>
      </c>
      <c r="G74" s="521"/>
    </row>
    <row r="75" spans="1:7" ht="14.25" customHeight="1" x14ac:dyDescent="0.3">
      <c r="A75" s="144">
        <v>4</v>
      </c>
      <c r="B75" s="149" t="s">
        <v>202</v>
      </c>
      <c r="C75" s="176" t="s">
        <v>201</v>
      </c>
      <c r="D75" s="147" t="s">
        <v>203</v>
      </c>
      <c r="E75" s="963" t="s">
        <v>201</v>
      </c>
      <c r="F75" s="149" t="s">
        <v>193</v>
      </c>
      <c r="G75" s="521"/>
    </row>
    <row r="76" spans="1:7" ht="14.25" customHeight="1" x14ac:dyDescent="0.3">
      <c r="A76" s="144">
        <v>5</v>
      </c>
      <c r="B76" s="149" t="s">
        <v>205</v>
      </c>
      <c r="C76" s="176" t="s">
        <v>204</v>
      </c>
      <c r="D76" s="147" t="s">
        <v>206</v>
      </c>
      <c r="E76" s="963" t="s">
        <v>207</v>
      </c>
      <c r="F76" s="149" t="s">
        <v>193</v>
      </c>
      <c r="G76" s="521"/>
    </row>
    <row r="77" spans="1:7" ht="14.25" customHeight="1" x14ac:dyDescent="0.3">
      <c r="A77" s="144">
        <v>8</v>
      </c>
      <c r="B77" s="149" t="s">
        <v>211</v>
      </c>
      <c r="C77" s="176" t="s">
        <v>5672</v>
      </c>
      <c r="D77" s="150" t="s">
        <v>190</v>
      </c>
      <c r="E77" s="964" t="s">
        <v>212</v>
      </c>
      <c r="F77" s="149" t="s">
        <v>193</v>
      </c>
      <c r="G77" s="521"/>
    </row>
    <row r="78" spans="1:7" ht="14.25" customHeight="1" x14ac:dyDescent="0.3">
      <c r="A78" s="144">
        <v>9</v>
      </c>
      <c r="B78" s="149" t="s">
        <v>213</v>
      </c>
      <c r="C78" s="176" t="s">
        <v>131</v>
      </c>
      <c r="D78" s="150" t="s">
        <v>101</v>
      </c>
      <c r="E78" s="964" t="s">
        <v>132</v>
      </c>
      <c r="F78" s="149" t="s">
        <v>193</v>
      </c>
      <c r="G78" s="521"/>
    </row>
    <row r="79" spans="1:7" ht="14.25" customHeight="1" x14ac:dyDescent="0.3">
      <c r="A79" s="144">
        <v>10</v>
      </c>
      <c r="B79" s="149" t="s">
        <v>216</v>
      </c>
      <c r="C79" s="176" t="s">
        <v>215</v>
      </c>
      <c r="D79" s="150" t="s">
        <v>217</v>
      </c>
      <c r="E79" s="964" t="s">
        <v>218</v>
      </c>
      <c r="F79" s="149" t="s">
        <v>193</v>
      </c>
      <c r="G79" s="521"/>
    </row>
    <row r="80" spans="1:7" ht="14.25" customHeight="1" x14ac:dyDescent="0.3">
      <c r="A80" s="144">
        <v>11</v>
      </c>
      <c r="B80" s="149" t="s">
        <v>219</v>
      </c>
      <c r="C80" s="176" t="s">
        <v>5642</v>
      </c>
      <c r="D80" s="150" t="s">
        <v>5737</v>
      </c>
      <c r="E80" s="964" t="s">
        <v>43</v>
      </c>
      <c r="F80" s="149" t="s">
        <v>193</v>
      </c>
      <c r="G80" s="521"/>
    </row>
    <row r="81" spans="1:7" ht="14.25" customHeight="1" x14ac:dyDescent="0.3">
      <c r="A81" s="144">
        <v>12</v>
      </c>
      <c r="B81" s="149" t="s">
        <v>222</v>
      </c>
      <c r="C81" s="176" t="s">
        <v>5577</v>
      </c>
      <c r="D81" s="150" t="s">
        <v>223</v>
      </c>
      <c r="E81" s="964" t="s">
        <v>224</v>
      </c>
      <c r="F81" s="149" t="s">
        <v>193</v>
      </c>
      <c r="G81" s="521"/>
    </row>
    <row r="82" spans="1:7" ht="14.25" customHeight="1" x14ac:dyDescent="0.3">
      <c r="A82" s="144">
        <v>13</v>
      </c>
      <c r="B82" s="149" t="s">
        <v>591</v>
      </c>
      <c r="C82" s="176" t="s">
        <v>590</v>
      </c>
      <c r="D82" s="150" t="s">
        <v>589</v>
      </c>
      <c r="E82" s="183" t="s">
        <v>342</v>
      </c>
      <c r="F82" s="149" t="s">
        <v>193</v>
      </c>
      <c r="G82" s="962"/>
    </row>
    <row r="83" spans="1:7" ht="14.25" customHeight="1" x14ac:dyDescent="0.3">
      <c r="A83" s="144">
        <v>14</v>
      </c>
      <c r="B83" s="149" t="s">
        <v>604</v>
      </c>
      <c r="C83" s="176" t="s">
        <v>208</v>
      </c>
      <c r="D83" s="150" t="s">
        <v>752</v>
      </c>
      <c r="E83" s="964" t="s">
        <v>209</v>
      </c>
      <c r="F83" s="149" t="s">
        <v>193</v>
      </c>
      <c r="G83" s="521"/>
    </row>
    <row r="84" spans="1:7" ht="14.25" customHeight="1" x14ac:dyDescent="0.3">
      <c r="A84" s="155">
        <v>15</v>
      </c>
      <c r="B84" s="171" t="s">
        <v>685</v>
      </c>
      <c r="C84" s="155" t="s">
        <v>687</v>
      </c>
      <c r="D84" s="185" t="s">
        <v>779</v>
      </c>
      <c r="E84" s="967" t="s">
        <v>250</v>
      </c>
      <c r="F84" s="171" t="s">
        <v>193</v>
      </c>
      <c r="G84" s="523"/>
    </row>
    <row r="85" spans="1:7" ht="14.25" customHeight="1" x14ac:dyDescent="0.3">
      <c r="A85" s="158">
        <v>1</v>
      </c>
      <c r="B85" s="159" t="s">
        <v>225</v>
      </c>
      <c r="C85" s="160" t="s">
        <v>5673</v>
      </c>
      <c r="D85" s="177" t="s">
        <v>62</v>
      </c>
      <c r="E85" s="178" t="s">
        <v>226</v>
      </c>
      <c r="F85" s="163" t="s">
        <v>227</v>
      </c>
      <c r="G85" s="969" t="s">
        <v>753</v>
      </c>
    </row>
    <row r="86" spans="1:7" ht="14.25" customHeight="1" x14ac:dyDescent="0.3">
      <c r="A86" s="144">
        <v>2</v>
      </c>
      <c r="B86" s="165" t="s">
        <v>229</v>
      </c>
      <c r="C86" s="166" t="s">
        <v>5674</v>
      </c>
      <c r="D86" s="147" t="s">
        <v>230</v>
      </c>
      <c r="E86" s="963" t="s">
        <v>231</v>
      </c>
      <c r="F86" s="149" t="s">
        <v>227</v>
      </c>
      <c r="G86" s="521"/>
    </row>
    <row r="87" spans="1:7" ht="14.25" customHeight="1" x14ac:dyDescent="0.3">
      <c r="A87" s="144">
        <v>3</v>
      </c>
      <c r="B87" s="165" t="s">
        <v>232</v>
      </c>
      <c r="C87" s="166" t="s">
        <v>588</v>
      </c>
      <c r="D87" s="147" t="s">
        <v>140</v>
      </c>
      <c r="E87" s="963" t="s">
        <v>39</v>
      </c>
      <c r="F87" s="149" t="s">
        <v>227</v>
      </c>
      <c r="G87" s="521"/>
    </row>
    <row r="88" spans="1:7" ht="14.25" customHeight="1" x14ac:dyDescent="0.3">
      <c r="A88" s="144">
        <v>4</v>
      </c>
      <c r="B88" s="165" t="s">
        <v>234</v>
      </c>
      <c r="C88" s="166" t="s">
        <v>5675</v>
      </c>
      <c r="D88" s="147" t="s">
        <v>235</v>
      </c>
      <c r="E88" s="148" t="s">
        <v>236</v>
      </c>
      <c r="F88" s="149" t="s">
        <v>227</v>
      </c>
      <c r="G88" s="962"/>
    </row>
    <row r="89" spans="1:7" ht="14.25" customHeight="1" x14ac:dyDescent="0.3">
      <c r="A89" s="144">
        <v>5</v>
      </c>
      <c r="B89" s="165" t="s">
        <v>237</v>
      </c>
      <c r="C89" s="166" t="s">
        <v>5671</v>
      </c>
      <c r="D89" s="147" t="s">
        <v>59</v>
      </c>
      <c r="E89" s="963" t="s">
        <v>41</v>
      </c>
      <c r="F89" s="149" t="s">
        <v>227</v>
      </c>
      <c r="G89" s="521"/>
    </row>
    <row r="90" spans="1:7" ht="14.25" customHeight="1" x14ac:dyDescent="0.3">
      <c r="A90" s="144">
        <v>6</v>
      </c>
      <c r="B90" s="165" t="s">
        <v>246</v>
      </c>
      <c r="C90" s="166" t="s">
        <v>5676</v>
      </c>
      <c r="D90" s="150" t="s">
        <v>247</v>
      </c>
      <c r="E90" s="964" t="s">
        <v>248</v>
      </c>
      <c r="F90" s="149" t="s">
        <v>227</v>
      </c>
      <c r="G90" s="521"/>
    </row>
    <row r="91" spans="1:7" ht="14.25" customHeight="1" x14ac:dyDescent="0.3">
      <c r="A91" s="144">
        <v>7</v>
      </c>
      <c r="B91" s="165" t="s">
        <v>252</v>
      </c>
      <c r="C91" s="166" t="s">
        <v>251</v>
      </c>
      <c r="D91" s="147" t="s">
        <v>253</v>
      </c>
      <c r="E91" s="148" t="s">
        <v>254</v>
      </c>
      <c r="F91" s="149" t="s">
        <v>227</v>
      </c>
      <c r="G91" s="521"/>
    </row>
    <row r="92" spans="1:7" ht="14.25" customHeight="1" x14ac:dyDescent="0.3">
      <c r="A92" s="144">
        <v>8</v>
      </c>
      <c r="B92" s="165" t="s">
        <v>257</v>
      </c>
      <c r="C92" s="166" t="s">
        <v>4657</v>
      </c>
      <c r="D92" s="150" t="s">
        <v>258</v>
      </c>
      <c r="E92" s="964" t="s">
        <v>117</v>
      </c>
      <c r="F92" s="149" t="s">
        <v>227</v>
      </c>
      <c r="G92" s="521"/>
    </row>
    <row r="93" spans="1:7" ht="14.25" customHeight="1" x14ac:dyDescent="0.3">
      <c r="A93" s="144">
        <v>9</v>
      </c>
      <c r="B93" s="165" t="s">
        <v>259</v>
      </c>
      <c r="C93" s="166" t="s">
        <v>5634</v>
      </c>
      <c r="D93" s="147" t="s">
        <v>59</v>
      </c>
      <c r="E93" s="963" t="s">
        <v>44</v>
      </c>
      <c r="F93" s="149" t="s">
        <v>227</v>
      </c>
      <c r="G93" s="521"/>
    </row>
    <row r="94" spans="1:7" ht="14.25" customHeight="1" x14ac:dyDescent="0.3">
      <c r="A94" s="144">
        <v>10</v>
      </c>
      <c r="B94" s="165" t="s">
        <v>263</v>
      </c>
      <c r="C94" s="166" t="s">
        <v>262</v>
      </c>
      <c r="D94" s="147" t="s">
        <v>264</v>
      </c>
      <c r="E94" s="963" t="s">
        <v>265</v>
      </c>
      <c r="F94" s="149" t="s">
        <v>227</v>
      </c>
      <c r="G94" s="521"/>
    </row>
    <row r="95" spans="1:7" ht="14.25" customHeight="1" x14ac:dyDescent="0.3">
      <c r="A95" s="144">
        <v>11</v>
      </c>
      <c r="B95" s="165" t="s">
        <v>267</v>
      </c>
      <c r="C95" s="166" t="s">
        <v>5677</v>
      </c>
      <c r="D95" s="147" t="s">
        <v>59</v>
      </c>
      <c r="E95" s="148" t="s">
        <v>214</v>
      </c>
      <c r="F95" s="149" t="s">
        <v>227</v>
      </c>
      <c r="G95" s="962"/>
    </row>
    <row r="96" spans="1:7" ht="14.25" customHeight="1" x14ac:dyDescent="0.3">
      <c r="A96" s="144">
        <v>12</v>
      </c>
      <c r="B96" s="165" t="s">
        <v>269</v>
      </c>
      <c r="C96" s="166" t="s">
        <v>5678</v>
      </c>
      <c r="D96" s="147" t="s">
        <v>71</v>
      </c>
      <c r="E96" s="963" t="s">
        <v>134</v>
      </c>
      <c r="F96" s="149" t="s">
        <v>227</v>
      </c>
      <c r="G96" s="521"/>
    </row>
    <row r="97" spans="1:7" ht="14.25" customHeight="1" x14ac:dyDescent="0.3">
      <c r="A97" s="144">
        <v>13</v>
      </c>
      <c r="B97" s="165" t="s">
        <v>270</v>
      </c>
      <c r="C97" s="166" t="s">
        <v>135</v>
      </c>
      <c r="D97" s="147" t="s">
        <v>271</v>
      </c>
      <c r="E97" s="963" t="s">
        <v>137</v>
      </c>
      <c r="F97" s="149" t="s">
        <v>227</v>
      </c>
      <c r="G97" s="521"/>
    </row>
    <row r="98" spans="1:7" ht="14.25" customHeight="1" x14ac:dyDescent="0.3">
      <c r="A98" s="144">
        <v>14</v>
      </c>
      <c r="B98" s="165" t="s">
        <v>273</v>
      </c>
      <c r="C98" s="166" t="s">
        <v>5679</v>
      </c>
      <c r="D98" s="147" t="s">
        <v>274</v>
      </c>
      <c r="E98" s="963" t="s">
        <v>142</v>
      </c>
      <c r="F98" s="149" t="s">
        <v>227</v>
      </c>
      <c r="G98" s="521"/>
    </row>
    <row r="99" spans="1:7" ht="14.25" customHeight="1" x14ac:dyDescent="0.3">
      <c r="A99" s="144">
        <v>17</v>
      </c>
      <c r="B99" s="179" t="s">
        <v>280</v>
      </c>
      <c r="C99" s="180" t="s">
        <v>5680</v>
      </c>
      <c r="D99" s="182" t="s">
        <v>189</v>
      </c>
      <c r="E99" s="967" t="s">
        <v>279</v>
      </c>
      <c r="F99" s="171" t="s">
        <v>227</v>
      </c>
      <c r="G99" s="521"/>
    </row>
    <row r="100" spans="1:7" ht="14.25" customHeight="1" x14ac:dyDescent="0.3">
      <c r="A100" s="158">
        <v>1</v>
      </c>
      <c r="B100" s="163" t="s">
        <v>282</v>
      </c>
      <c r="C100" s="158" t="s">
        <v>281</v>
      </c>
      <c r="D100" s="161" t="s">
        <v>283</v>
      </c>
      <c r="E100" s="970" t="s">
        <v>92</v>
      </c>
      <c r="F100" s="163" t="s">
        <v>6623</v>
      </c>
      <c r="G100" s="520" t="s">
        <v>754</v>
      </c>
    </row>
    <row r="101" spans="1:7" ht="14.25" customHeight="1" x14ac:dyDescent="0.3">
      <c r="A101" s="144">
        <v>3</v>
      </c>
      <c r="B101" s="149" t="s">
        <v>287</v>
      </c>
      <c r="C101" s="144" t="s">
        <v>286</v>
      </c>
      <c r="D101" s="150" t="s">
        <v>288</v>
      </c>
      <c r="E101" s="964" t="s">
        <v>47</v>
      </c>
      <c r="F101" s="149" t="s">
        <v>6623</v>
      </c>
      <c r="G101" s="521"/>
    </row>
    <row r="102" spans="1:7" ht="14.25" customHeight="1" x14ac:dyDescent="0.3">
      <c r="A102" s="144">
        <v>4</v>
      </c>
      <c r="B102" s="149" t="s">
        <v>290</v>
      </c>
      <c r="C102" s="144" t="s">
        <v>289</v>
      </c>
      <c r="D102" s="150" t="s">
        <v>291</v>
      </c>
      <c r="E102" s="964" t="s">
        <v>240</v>
      </c>
      <c r="F102" s="149" t="s">
        <v>6623</v>
      </c>
      <c r="G102" s="521"/>
    </row>
    <row r="103" spans="1:7" ht="14.25" customHeight="1" x14ac:dyDescent="0.3">
      <c r="A103" s="144">
        <v>5</v>
      </c>
      <c r="B103" s="149" t="s">
        <v>292</v>
      </c>
      <c r="C103" s="144" t="s">
        <v>5681</v>
      </c>
      <c r="D103" s="150" t="s">
        <v>293</v>
      </c>
      <c r="E103" s="151" t="s">
        <v>294</v>
      </c>
      <c r="F103" s="149" t="s">
        <v>6623</v>
      </c>
      <c r="G103" s="962"/>
    </row>
    <row r="104" spans="1:7" ht="14.25" customHeight="1" x14ac:dyDescent="0.3">
      <c r="A104" s="144">
        <v>6</v>
      </c>
      <c r="B104" s="149" t="s">
        <v>295</v>
      </c>
      <c r="C104" s="144" t="s">
        <v>194</v>
      </c>
      <c r="D104" s="150" t="s">
        <v>296</v>
      </c>
      <c r="E104" s="964" t="s">
        <v>45</v>
      </c>
      <c r="F104" s="149" t="s">
        <v>6623</v>
      </c>
      <c r="G104" s="521"/>
    </row>
    <row r="105" spans="1:7" ht="14.25" customHeight="1" x14ac:dyDescent="0.3">
      <c r="A105" s="144">
        <v>8</v>
      </c>
      <c r="B105" s="149" t="s">
        <v>300</v>
      </c>
      <c r="C105" s="144" t="s">
        <v>299</v>
      </c>
      <c r="D105" s="150" t="s">
        <v>301</v>
      </c>
      <c r="E105" s="151" t="s">
        <v>201</v>
      </c>
      <c r="F105" s="149" t="s">
        <v>6623</v>
      </c>
      <c r="G105" s="962"/>
    </row>
    <row r="106" spans="1:7" ht="14.25" customHeight="1" x14ac:dyDescent="0.3">
      <c r="A106" s="144">
        <v>9</v>
      </c>
      <c r="B106" s="149" t="s">
        <v>303</v>
      </c>
      <c r="C106" s="144" t="s">
        <v>302</v>
      </c>
      <c r="D106" s="150" t="s">
        <v>304</v>
      </c>
      <c r="E106" s="964" t="s">
        <v>305</v>
      </c>
      <c r="F106" s="149" t="s">
        <v>6623</v>
      </c>
      <c r="G106" s="521"/>
    </row>
    <row r="107" spans="1:7" ht="14.25" customHeight="1" x14ac:dyDescent="0.3">
      <c r="A107" s="144">
        <v>10</v>
      </c>
      <c r="B107" s="149" t="s">
        <v>306</v>
      </c>
      <c r="C107" s="144" t="s">
        <v>5634</v>
      </c>
      <c r="D107" s="150" t="s">
        <v>307</v>
      </c>
      <c r="E107" s="964" t="s">
        <v>44</v>
      </c>
      <c r="F107" s="149" t="s">
        <v>6623</v>
      </c>
      <c r="G107" s="521"/>
    </row>
    <row r="108" spans="1:7" ht="14.25" customHeight="1" x14ac:dyDescent="0.3">
      <c r="A108" s="144">
        <v>11</v>
      </c>
      <c r="B108" s="149" t="s">
        <v>309</v>
      </c>
      <c r="C108" s="144" t="s">
        <v>308</v>
      </c>
      <c r="D108" s="150" t="s">
        <v>310</v>
      </c>
      <c r="E108" s="964" t="s">
        <v>261</v>
      </c>
      <c r="F108" s="149" t="s">
        <v>6623</v>
      </c>
      <c r="G108" s="521"/>
    </row>
    <row r="109" spans="1:7" ht="14.25" customHeight="1" x14ac:dyDescent="0.3">
      <c r="A109" s="144">
        <v>13</v>
      </c>
      <c r="B109" s="149" t="s">
        <v>315</v>
      </c>
      <c r="C109" s="144" t="s">
        <v>5682</v>
      </c>
      <c r="D109" s="150" t="s">
        <v>316</v>
      </c>
      <c r="E109" s="964" t="s">
        <v>317</v>
      </c>
      <c r="F109" s="149" t="s">
        <v>6623</v>
      </c>
      <c r="G109" s="521"/>
    </row>
    <row r="110" spans="1:7" ht="14.25" customHeight="1" x14ac:dyDescent="0.3">
      <c r="A110" s="144">
        <v>14</v>
      </c>
      <c r="B110" s="149" t="s">
        <v>318</v>
      </c>
      <c r="C110" s="144" t="s">
        <v>5683</v>
      </c>
      <c r="D110" s="150" t="s">
        <v>59</v>
      </c>
      <c r="E110" s="964" t="s">
        <v>319</v>
      </c>
      <c r="F110" s="149" t="s">
        <v>6623</v>
      </c>
      <c r="G110" s="521"/>
    </row>
    <row r="111" spans="1:7" ht="14.25" customHeight="1" x14ac:dyDescent="0.3">
      <c r="A111" s="144">
        <v>15</v>
      </c>
      <c r="B111" s="149" t="s">
        <v>321</v>
      </c>
      <c r="C111" s="144" t="s">
        <v>320</v>
      </c>
      <c r="D111" s="150" t="s">
        <v>322</v>
      </c>
      <c r="E111" s="964" t="s">
        <v>323</v>
      </c>
      <c r="F111" s="149" t="s">
        <v>6623</v>
      </c>
      <c r="G111" s="521"/>
    </row>
    <row r="112" spans="1:7" ht="14.25" customHeight="1" x14ac:dyDescent="0.3">
      <c r="A112" s="144">
        <v>16</v>
      </c>
      <c r="B112" s="149" t="s">
        <v>596</v>
      </c>
      <c r="C112" s="144" t="s">
        <v>594</v>
      </c>
      <c r="D112" s="150" t="s">
        <v>592</v>
      </c>
      <c r="E112" s="964" t="s">
        <v>582</v>
      </c>
      <c r="F112" s="149" t="s">
        <v>6623</v>
      </c>
      <c r="G112" s="521"/>
    </row>
    <row r="113" spans="1:7" ht="14.25" customHeight="1" x14ac:dyDescent="0.3">
      <c r="A113" s="144">
        <v>18</v>
      </c>
      <c r="B113" s="149" t="s">
        <v>325</v>
      </c>
      <c r="C113" s="144" t="s">
        <v>324</v>
      </c>
      <c r="D113" s="150" t="s">
        <v>326</v>
      </c>
      <c r="E113" s="964" t="s">
        <v>327</v>
      </c>
      <c r="F113" s="149" t="s">
        <v>6623</v>
      </c>
      <c r="G113" s="521"/>
    </row>
    <row r="114" spans="1:7" ht="14.25" customHeight="1" x14ac:dyDescent="0.3">
      <c r="A114" s="155">
        <v>19</v>
      </c>
      <c r="B114" s="171" t="s">
        <v>329</v>
      </c>
      <c r="C114" s="155" t="s">
        <v>328</v>
      </c>
      <c r="D114" s="172" t="s">
        <v>330</v>
      </c>
      <c r="E114" s="173" t="s">
        <v>331</v>
      </c>
      <c r="F114" s="149" t="s">
        <v>6623</v>
      </c>
      <c r="G114" s="521"/>
    </row>
    <row r="115" spans="1:7" ht="14.25" customHeight="1" x14ac:dyDescent="0.3">
      <c r="A115" s="158">
        <v>1</v>
      </c>
      <c r="B115" s="163" t="s">
        <v>332</v>
      </c>
      <c r="C115" s="158" t="s">
        <v>395</v>
      </c>
      <c r="D115" s="161" t="s">
        <v>333</v>
      </c>
      <c r="E115" s="178" t="s">
        <v>54</v>
      </c>
      <c r="F115" s="163" t="s">
        <v>334</v>
      </c>
      <c r="G115" s="524" t="s">
        <v>755</v>
      </c>
    </row>
    <row r="116" spans="1:7" ht="14.25" customHeight="1" x14ac:dyDescent="0.3">
      <c r="A116" s="144">
        <v>2</v>
      </c>
      <c r="B116" s="149" t="s">
        <v>712</v>
      </c>
      <c r="C116" s="144" t="s">
        <v>756</v>
      </c>
      <c r="D116" s="150" t="s">
        <v>757</v>
      </c>
      <c r="E116" s="151" t="s">
        <v>92</v>
      </c>
      <c r="F116" s="149" t="s">
        <v>334</v>
      </c>
    </row>
    <row r="117" spans="1:7" ht="14.25" customHeight="1" x14ac:dyDescent="0.3">
      <c r="A117" s="144">
        <v>3</v>
      </c>
      <c r="B117" s="149" t="s">
        <v>8393</v>
      </c>
      <c r="C117" s="144" t="s">
        <v>558</v>
      </c>
      <c r="D117" s="150" t="s">
        <v>376</v>
      </c>
      <c r="E117" s="151" t="s">
        <v>377</v>
      </c>
      <c r="F117" s="149" t="s">
        <v>334</v>
      </c>
      <c r="G117" s="521"/>
    </row>
    <row r="118" spans="1:7" ht="14.25" customHeight="1" x14ac:dyDescent="0.3">
      <c r="A118" s="144">
        <v>4</v>
      </c>
      <c r="B118" s="149" t="s">
        <v>337</v>
      </c>
      <c r="C118" s="144" t="s">
        <v>5649</v>
      </c>
      <c r="D118" s="150" t="s">
        <v>62</v>
      </c>
      <c r="E118" s="148" t="s">
        <v>109</v>
      </c>
      <c r="F118" s="149" t="s">
        <v>334</v>
      </c>
      <c r="G118" s="521"/>
    </row>
    <row r="119" spans="1:7" ht="14.25" customHeight="1" x14ac:dyDescent="0.3">
      <c r="A119" s="144">
        <v>6</v>
      </c>
      <c r="B119" s="149" t="s">
        <v>338</v>
      </c>
      <c r="C119" s="144" t="s">
        <v>299</v>
      </c>
      <c r="D119" s="150" t="s">
        <v>339</v>
      </c>
      <c r="E119" s="148" t="s">
        <v>201</v>
      </c>
      <c r="F119" s="149" t="s">
        <v>334</v>
      </c>
      <c r="G119" s="521"/>
    </row>
    <row r="120" spans="1:7" ht="14.25" customHeight="1" x14ac:dyDescent="0.3">
      <c r="A120" s="144">
        <v>7</v>
      </c>
      <c r="B120" s="149" t="s">
        <v>340</v>
      </c>
      <c r="C120" s="144" t="s">
        <v>5684</v>
      </c>
      <c r="D120" s="150" t="s">
        <v>341</v>
      </c>
      <c r="E120" s="148" t="s">
        <v>342</v>
      </c>
      <c r="F120" s="149" t="s">
        <v>334</v>
      </c>
      <c r="G120" s="521"/>
    </row>
    <row r="121" spans="1:7" ht="14.25" customHeight="1" x14ac:dyDescent="0.3">
      <c r="A121" s="144">
        <v>8</v>
      </c>
      <c r="B121" s="149" t="s">
        <v>603</v>
      </c>
      <c r="C121" s="144" t="s">
        <v>602</v>
      </c>
      <c r="D121" s="150" t="s">
        <v>76</v>
      </c>
      <c r="E121" s="964" t="s">
        <v>220</v>
      </c>
      <c r="F121" s="149" t="s">
        <v>334</v>
      </c>
      <c r="G121" s="521"/>
    </row>
    <row r="122" spans="1:7" ht="14.25" customHeight="1" x14ac:dyDescent="0.3">
      <c r="A122" s="144">
        <v>9</v>
      </c>
      <c r="B122" s="149" t="s">
        <v>343</v>
      </c>
      <c r="C122" s="144" t="s">
        <v>396</v>
      </c>
      <c r="D122" s="150" t="s">
        <v>344</v>
      </c>
      <c r="E122" s="963" t="s">
        <v>345</v>
      </c>
      <c r="F122" s="149" t="s">
        <v>334</v>
      </c>
      <c r="G122" s="521"/>
    </row>
    <row r="123" spans="1:7" ht="14.25" customHeight="1" x14ac:dyDescent="0.3">
      <c r="A123" s="380">
        <v>10</v>
      </c>
      <c r="B123" s="381" t="s">
        <v>5723</v>
      </c>
      <c r="C123" s="380" t="s">
        <v>194</v>
      </c>
      <c r="D123" s="382" t="s">
        <v>359</v>
      </c>
      <c r="E123" s="383" t="s">
        <v>45</v>
      </c>
      <c r="F123" s="149" t="s">
        <v>334</v>
      </c>
      <c r="G123" s="521"/>
    </row>
    <row r="124" spans="1:7" ht="14.25" customHeight="1" x14ac:dyDescent="0.3">
      <c r="A124" s="155">
        <v>11</v>
      </c>
      <c r="B124" s="171" t="s">
        <v>346</v>
      </c>
      <c r="C124" s="155" t="s">
        <v>397</v>
      </c>
      <c r="D124" s="182" t="s">
        <v>347</v>
      </c>
      <c r="E124" s="181" t="s">
        <v>348</v>
      </c>
      <c r="F124" s="171" t="s">
        <v>334</v>
      </c>
      <c r="G124" s="521"/>
    </row>
    <row r="125" spans="1:7" ht="14.25" customHeight="1" x14ac:dyDescent="0.3">
      <c r="A125" s="158">
        <v>1</v>
      </c>
      <c r="B125" s="873" t="s">
        <v>349</v>
      </c>
      <c r="C125" s="144" t="s">
        <v>5624</v>
      </c>
      <c r="D125" s="150" t="s">
        <v>350</v>
      </c>
      <c r="E125" s="151" t="s">
        <v>54</v>
      </c>
      <c r="F125" s="149" t="s">
        <v>351</v>
      </c>
      <c r="G125" s="524" t="s">
        <v>758</v>
      </c>
    </row>
    <row r="126" spans="1:7" ht="14.25" customHeight="1" x14ac:dyDescent="0.3">
      <c r="A126" s="144">
        <v>2</v>
      </c>
      <c r="B126" s="874" t="s">
        <v>352</v>
      </c>
      <c r="C126" s="144" t="s">
        <v>561</v>
      </c>
      <c r="D126" s="150" t="s">
        <v>179</v>
      </c>
      <c r="E126" s="151" t="s">
        <v>92</v>
      </c>
      <c r="F126" s="149" t="s">
        <v>351</v>
      </c>
    </row>
    <row r="127" spans="1:7" ht="14.25" customHeight="1" x14ac:dyDescent="0.3">
      <c r="A127" s="144">
        <v>4</v>
      </c>
      <c r="B127" s="874" t="s">
        <v>5621</v>
      </c>
      <c r="C127" s="144" t="s">
        <v>5626</v>
      </c>
      <c r="D127" s="150" t="s">
        <v>358</v>
      </c>
      <c r="E127" s="151" t="s">
        <v>355</v>
      </c>
      <c r="F127" s="149" t="s">
        <v>351</v>
      </c>
      <c r="G127" s="521"/>
    </row>
    <row r="128" spans="1:7" ht="14.25" customHeight="1" x14ac:dyDescent="0.3">
      <c r="A128" s="158">
        <v>5</v>
      </c>
      <c r="B128" s="874" t="s">
        <v>354</v>
      </c>
      <c r="C128" s="144" t="s">
        <v>554</v>
      </c>
      <c r="D128" s="167" t="s">
        <v>158</v>
      </c>
      <c r="E128" s="168" t="s">
        <v>355</v>
      </c>
      <c r="F128" s="149" t="s">
        <v>351</v>
      </c>
      <c r="G128" s="521"/>
    </row>
    <row r="129" spans="1:7" ht="14.25" customHeight="1" x14ac:dyDescent="0.3">
      <c r="A129" s="144">
        <v>6</v>
      </c>
      <c r="B129" s="874" t="s">
        <v>381</v>
      </c>
      <c r="C129" s="144" t="s">
        <v>5685</v>
      </c>
      <c r="D129" s="147" t="s">
        <v>284</v>
      </c>
      <c r="E129" s="148" t="s">
        <v>285</v>
      </c>
      <c r="F129" s="149" t="s">
        <v>351</v>
      </c>
      <c r="G129" s="521"/>
    </row>
    <row r="130" spans="1:7" ht="14.25" customHeight="1" x14ac:dyDescent="0.3">
      <c r="A130" s="158">
        <v>7</v>
      </c>
      <c r="B130" s="874" t="s">
        <v>357</v>
      </c>
      <c r="C130" s="144" t="s">
        <v>562</v>
      </c>
      <c r="D130" s="167" t="s">
        <v>62</v>
      </c>
      <c r="E130" s="168" t="s">
        <v>52</v>
      </c>
      <c r="F130" s="149" t="s">
        <v>351</v>
      </c>
      <c r="G130" s="521"/>
    </row>
    <row r="131" spans="1:7" ht="14.25" customHeight="1" x14ac:dyDescent="0.3">
      <c r="A131" s="144">
        <v>8</v>
      </c>
      <c r="B131" s="875" t="s">
        <v>5623</v>
      </c>
      <c r="C131" s="166" t="s">
        <v>5686</v>
      </c>
      <c r="D131" s="147" t="s">
        <v>239</v>
      </c>
      <c r="E131" s="148" t="s">
        <v>240</v>
      </c>
      <c r="F131" s="149" t="s">
        <v>351</v>
      </c>
      <c r="G131" s="521"/>
    </row>
    <row r="132" spans="1:7" ht="14.25" customHeight="1" x14ac:dyDescent="0.3">
      <c r="A132" s="158">
        <v>11</v>
      </c>
      <c r="B132" s="874" t="s">
        <v>361</v>
      </c>
      <c r="C132" s="144" t="s">
        <v>556</v>
      </c>
      <c r="D132" s="167" t="s">
        <v>362</v>
      </c>
      <c r="E132" s="168" t="s">
        <v>363</v>
      </c>
      <c r="F132" s="149" t="s">
        <v>351</v>
      </c>
      <c r="G132" s="521"/>
    </row>
    <row r="133" spans="1:7" ht="14.25" customHeight="1" x14ac:dyDescent="0.3">
      <c r="A133" s="144">
        <v>12</v>
      </c>
      <c r="B133" s="875" t="s">
        <v>356</v>
      </c>
      <c r="C133" s="166" t="s">
        <v>5649</v>
      </c>
      <c r="D133" s="147" t="s">
        <v>244</v>
      </c>
      <c r="E133" s="148" t="s">
        <v>109</v>
      </c>
      <c r="F133" s="149" t="s">
        <v>351</v>
      </c>
      <c r="G133" s="521"/>
    </row>
    <row r="134" spans="1:7" ht="14.25" customHeight="1" x14ac:dyDescent="0.3">
      <c r="A134" s="158">
        <v>13</v>
      </c>
      <c r="B134" s="149" t="s">
        <v>364</v>
      </c>
      <c r="C134" s="144" t="s">
        <v>553</v>
      </c>
      <c r="D134" s="167" t="s">
        <v>365</v>
      </c>
      <c r="E134" s="168" t="s">
        <v>159</v>
      </c>
      <c r="F134" s="149" t="s">
        <v>351</v>
      </c>
      <c r="G134" s="521"/>
    </row>
    <row r="135" spans="1:7" ht="14.25" customHeight="1" x14ac:dyDescent="0.3">
      <c r="A135" s="144">
        <v>14</v>
      </c>
      <c r="B135" s="874" t="s">
        <v>366</v>
      </c>
      <c r="C135" s="144" t="s">
        <v>251</v>
      </c>
      <c r="D135" s="164" t="s">
        <v>367</v>
      </c>
      <c r="E135" s="183" t="s">
        <v>254</v>
      </c>
      <c r="F135" s="149" t="s">
        <v>351</v>
      </c>
      <c r="G135" s="521"/>
    </row>
    <row r="136" spans="1:7" ht="14.25" customHeight="1" x14ac:dyDescent="0.3">
      <c r="A136" s="158">
        <v>15</v>
      </c>
      <c r="B136" s="149" t="s">
        <v>369</v>
      </c>
      <c r="C136" s="144" t="s">
        <v>563</v>
      </c>
      <c r="D136" s="150" t="s">
        <v>370</v>
      </c>
      <c r="E136" s="151" t="s">
        <v>368</v>
      </c>
      <c r="F136" s="149" t="s">
        <v>351</v>
      </c>
      <c r="G136" s="521"/>
    </row>
    <row r="137" spans="1:7" ht="14.25" customHeight="1" x14ac:dyDescent="0.3">
      <c r="A137" s="144">
        <v>16</v>
      </c>
      <c r="B137" s="874" t="s">
        <v>371</v>
      </c>
      <c r="C137" s="144" t="s">
        <v>564</v>
      </c>
      <c r="D137" s="150" t="s">
        <v>187</v>
      </c>
      <c r="E137" s="151" t="s">
        <v>368</v>
      </c>
      <c r="F137" s="149" t="s">
        <v>351</v>
      </c>
      <c r="G137" s="521"/>
    </row>
    <row r="138" spans="1:7" ht="14.25" customHeight="1" x14ac:dyDescent="0.3">
      <c r="A138" s="158">
        <v>17</v>
      </c>
      <c r="B138" s="149" t="s">
        <v>372</v>
      </c>
      <c r="C138" s="144" t="s">
        <v>565</v>
      </c>
      <c r="D138" s="167" t="s">
        <v>112</v>
      </c>
      <c r="E138" s="168" t="s">
        <v>368</v>
      </c>
      <c r="F138" s="149" t="s">
        <v>351</v>
      </c>
      <c r="G138" s="521"/>
    </row>
    <row r="139" spans="1:7" ht="14.25" customHeight="1" x14ac:dyDescent="0.3">
      <c r="A139" s="144">
        <v>18</v>
      </c>
      <c r="B139" s="165" t="s">
        <v>688</v>
      </c>
      <c r="C139" s="184" t="s">
        <v>5687</v>
      </c>
      <c r="D139" s="150" t="s">
        <v>260</v>
      </c>
      <c r="E139" s="151" t="s">
        <v>261</v>
      </c>
      <c r="F139" s="149" t="s">
        <v>689</v>
      </c>
      <c r="G139" s="521"/>
    </row>
    <row r="140" spans="1:7" ht="14.25" customHeight="1" x14ac:dyDescent="0.3">
      <c r="A140" s="158">
        <v>19</v>
      </c>
      <c r="B140" s="874" t="s">
        <v>388</v>
      </c>
      <c r="C140" s="144" t="s">
        <v>120</v>
      </c>
      <c r="D140" s="150" t="s">
        <v>311</v>
      </c>
      <c r="E140" s="151" t="s">
        <v>121</v>
      </c>
      <c r="F140" s="149" t="s">
        <v>351</v>
      </c>
      <c r="G140" s="521"/>
    </row>
    <row r="141" spans="1:7" ht="14.25" customHeight="1" x14ac:dyDescent="0.3">
      <c r="A141" s="144">
        <v>20</v>
      </c>
      <c r="B141" s="874" t="s">
        <v>373</v>
      </c>
      <c r="C141" s="144" t="s">
        <v>557</v>
      </c>
      <c r="D141" s="164" t="s">
        <v>374</v>
      </c>
      <c r="E141" s="183" t="s">
        <v>375</v>
      </c>
      <c r="F141" s="149" t="s">
        <v>351</v>
      </c>
      <c r="G141" s="521"/>
    </row>
    <row r="142" spans="1:7" ht="14.25" customHeight="1" x14ac:dyDescent="0.3">
      <c r="A142" s="158">
        <v>21</v>
      </c>
      <c r="B142" s="874" t="s">
        <v>5622</v>
      </c>
      <c r="C142" s="176" t="s">
        <v>5688</v>
      </c>
      <c r="D142" s="147" t="s">
        <v>210</v>
      </c>
      <c r="E142" s="148" t="s">
        <v>50</v>
      </c>
      <c r="F142" s="149" t="s">
        <v>351</v>
      </c>
      <c r="G142" s="521"/>
    </row>
    <row r="143" spans="1:7" ht="14.25" customHeight="1" x14ac:dyDescent="0.3">
      <c r="A143" s="144">
        <v>22</v>
      </c>
      <c r="B143" s="874" t="s">
        <v>8394</v>
      </c>
      <c r="C143" s="144" t="s">
        <v>5675</v>
      </c>
      <c r="D143" s="150" t="s">
        <v>336</v>
      </c>
      <c r="E143" s="148" t="s">
        <v>236</v>
      </c>
      <c r="F143" s="149" t="s">
        <v>351</v>
      </c>
      <c r="G143" s="521"/>
    </row>
    <row r="144" spans="1:7" ht="14.25" customHeight="1" x14ac:dyDescent="0.3">
      <c r="A144" s="158">
        <v>23</v>
      </c>
      <c r="B144" s="876" t="s">
        <v>5620</v>
      </c>
      <c r="C144" s="146" t="s">
        <v>611</v>
      </c>
      <c r="D144" s="147" t="s">
        <v>77</v>
      </c>
      <c r="E144" s="148" t="s">
        <v>37</v>
      </c>
      <c r="F144" s="149" t="s">
        <v>55</v>
      </c>
      <c r="G144" s="521"/>
    </row>
    <row r="145" spans="1:7" ht="14.25" customHeight="1" x14ac:dyDescent="0.3">
      <c r="A145" s="144">
        <v>24</v>
      </c>
      <c r="B145" s="874" t="s">
        <v>680</v>
      </c>
      <c r="C145" s="144" t="s">
        <v>681</v>
      </c>
      <c r="D145" s="167" t="s">
        <v>682</v>
      </c>
      <c r="E145" s="168" t="s">
        <v>683</v>
      </c>
      <c r="F145" s="149" t="s">
        <v>351</v>
      </c>
      <c r="G145" s="521"/>
    </row>
    <row r="146" spans="1:7" ht="14.25" customHeight="1" x14ac:dyDescent="0.3">
      <c r="A146" s="144">
        <v>26</v>
      </c>
      <c r="B146" s="874" t="s">
        <v>378</v>
      </c>
      <c r="C146" s="144" t="s">
        <v>133</v>
      </c>
      <c r="D146" s="167" t="s">
        <v>101</v>
      </c>
      <c r="E146" s="168" t="s">
        <v>134</v>
      </c>
      <c r="F146" s="149" t="s">
        <v>351</v>
      </c>
      <c r="G146" s="521"/>
    </row>
    <row r="147" spans="1:7" ht="14.25" customHeight="1" x14ac:dyDescent="0.3">
      <c r="A147" s="144">
        <v>28</v>
      </c>
      <c r="B147" s="874" t="s">
        <v>382</v>
      </c>
      <c r="C147" s="144" t="s">
        <v>559</v>
      </c>
      <c r="D147" s="167" t="s">
        <v>383</v>
      </c>
      <c r="E147" s="168" t="s">
        <v>384</v>
      </c>
      <c r="F147" s="149" t="s">
        <v>351</v>
      </c>
      <c r="G147" s="521"/>
    </row>
    <row r="148" spans="1:7" ht="14.25" customHeight="1" x14ac:dyDescent="0.3">
      <c r="A148" s="158">
        <v>29</v>
      </c>
      <c r="B148" s="874" t="s">
        <v>386</v>
      </c>
      <c r="C148" s="144" t="s">
        <v>549</v>
      </c>
      <c r="D148" s="167" t="s">
        <v>71</v>
      </c>
      <c r="E148" s="168" t="s">
        <v>387</v>
      </c>
      <c r="F148" s="149" t="s">
        <v>351</v>
      </c>
      <c r="G148" s="521"/>
    </row>
    <row r="149" spans="1:7" ht="14.25" customHeight="1" x14ac:dyDescent="0.3">
      <c r="A149" s="144">
        <v>30</v>
      </c>
      <c r="B149" s="874" t="s">
        <v>353</v>
      </c>
      <c r="C149" s="144" t="s">
        <v>560</v>
      </c>
      <c r="D149" s="167" t="s">
        <v>106</v>
      </c>
      <c r="E149" s="168" t="s">
        <v>389</v>
      </c>
      <c r="F149" s="149" t="s">
        <v>351</v>
      </c>
      <c r="G149" s="521"/>
    </row>
    <row r="150" spans="1:7" ht="14.25" customHeight="1" x14ac:dyDescent="0.3">
      <c r="A150" s="158">
        <v>31</v>
      </c>
      <c r="B150" s="874" t="s">
        <v>546</v>
      </c>
      <c r="C150" s="144" t="s">
        <v>551</v>
      </c>
      <c r="D150" s="150" t="s">
        <v>544</v>
      </c>
      <c r="E150" s="151" t="s">
        <v>545</v>
      </c>
      <c r="F150" s="149" t="s">
        <v>351</v>
      </c>
      <c r="G150" s="521"/>
    </row>
    <row r="151" spans="1:7" ht="14.25" customHeight="1" x14ac:dyDescent="0.3">
      <c r="A151" s="144">
        <v>32</v>
      </c>
      <c r="B151" s="877" t="s">
        <v>390</v>
      </c>
      <c r="C151" s="155" t="s">
        <v>550</v>
      </c>
      <c r="D151" s="185" t="s">
        <v>62</v>
      </c>
      <c r="E151" s="186" t="s">
        <v>391</v>
      </c>
      <c r="F151" s="171" t="s">
        <v>351</v>
      </c>
      <c r="G151" s="523"/>
    </row>
    <row r="152" spans="1:7" ht="14.25" customHeight="1" x14ac:dyDescent="0.3">
      <c r="A152" s="144">
        <v>33</v>
      </c>
      <c r="B152" s="874" t="s">
        <v>8395</v>
      </c>
      <c r="C152" s="176" t="s">
        <v>194</v>
      </c>
      <c r="D152" s="150" t="s">
        <v>196</v>
      </c>
      <c r="E152" s="151" t="s">
        <v>45</v>
      </c>
      <c r="F152" s="149" t="s">
        <v>351</v>
      </c>
      <c r="G152" s="521"/>
    </row>
    <row r="153" spans="1:7" ht="14.25" customHeight="1" x14ac:dyDescent="0.3">
      <c r="A153" s="144">
        <v>34</v>
      </c>
      <c r="B153" s="878" t="s">
        <v>6652</v>
      </c>
      <c r="C153" s="166" t="s">
        <v>5637</v>
      </c>
      <c r="D153" s="147" t="s">
        <v>276</v>
      </c>
      <c r="E153" s="148" t="s">
        <v>49</v>
      </c>
      <c r="F153" s="149" t="s">
        <v>351</v>
      </c>
      <c r="G153" s="521"/>
    </row>
    <row r="154" spans="1:7" ht="14.25" customHeight="1" x14ac:dyDescent="0.3">
      <c r="A154" s="158">
        <v>1</v>
      </c>
      <c r="B154" s="139" t="s">
        <v>5562</v>
      </c>
      <c r="C154" s="358" t="s">
        <v>324</v>
      </c>
      <c r="D154" s="359" t="s">
        <v>5563</v>
      </c>
      <c r="E154" s="360" t="s">
        <v>327</v>
      </c>
      <c r="F154" s="142" t="s">
        <v>5564</v>
      </c>
      <c r="G154" s="525" t="s">
        <v>5625</v>
      </c>
    </row>
    <row r="155" spans="1:7" ht="14.25" customHeight="1" x14ac:dyDescent="0.3">
      <c r="A155" s="144">
        <v>2</v>
      </c>
      <c r="B155" s="145" t="s">
        <v>5561</v>
      </c>
      <c r="C155" s="170" t="s">
        <v>138</v>
      </c>
      <c r="D155" s="361" t="s">
        <v>5565</v>
      </c>
      <c r="E155" s="362" t="s">
        <v>220</v>
      </c>
      <c r="F155" s="148" t="s">
        <v>5564</v>
      </c>
      <c r="G155" s="149"/>
    </row>
    <row r="156" spans="1:7" ht="14.25" customHeight="1" x14ac:dyDescent="0.3">
      <c r="A156" s="144">
        <v>3</v>
      </c>
      <c r="B156" s="145" t="s">
        <v>5559</v>
      </c>
      <c r="C156" s="170" t="s">
        <v>681</v>
      </c>
      <c r="D156" s="147" t="s">
        <v>5566</v>
      </c>
      <c r="E156" s="148" t="s">
        <v>683</v>
      </c>
      <c r="F156" s="148" t="s">
        <v>836</v>
      </c>
      <c r="G156" s="149"/>
    </row>
    <row r="157" spans="1:7" ht="14.25" customHeight="1" x14ac:dyDescent="0.3">
      <c r="A157" s="144">
        <v>4</v>
      </c>
      <c r="B157" s="145" t="s">
        <v>5557</v>
      </c>
      <c r="C157" s="170" t="s">
        <v>5567</v>
      </c>
      <c r="D157" s="361" t="s">
        <v>5565</v>
      </c>
      <c r="E157" s="362" t="s">
        <v>5568</v>
      </c>
      <c r="F157" s="148" t="s">
        <v>836</v>
      </c>
      <c r="G157" s="149"/>
    </row>
    <row r="158" spans="1:7" ht="14.25" customHeight="1" x14ac:dyDescent="0.3">
      <c r="A158" s="144">
        <v>5</v>
      </c>
      <c r="B158" s="145" t="s">
        <v>5569</v>
      </c>
      <c r="C158" s="170" t="s">
        <v>5570</v>
      </c>
      <c r="D158" s="147" t="s">
        <v>5571</v>
      </c>
      <c r="E158" s="148" t="s">
        <v>92</v>
      </c>
      <c r="F158" s="148" t="s">
        <v>836</v>
      </c>
      <c r="G158" s="149"/>
    </row>
    <row r="159" spans="1:7" ht="14.25" customHeight="1" x14ac:dyDescent="0.3">
      <c r="A159" s="144">
        <v>6</v>
      </c>
      <c r="B159" s="145" t="s">
        <v>5572</v>
      </c>
      <c r="C159" s="170" t="s">
        <v>5573</v>
      </c>
      <c r="D159" s="361" t="s">
        <v>5574</v>
      </c>
      <c r="E159" s="362" t="s">
        <v>5575</v>
      </c>
      <c r="F159" s="148" t="s">
        <v>5576</v>
      </c>
      <c r="G159" s="149"/>
    </row>
    <row r="160" spans="1:7" ht="14.25" customHeight="1" x14ac:dyDescent="0.3">
      <c r="A160" s="144">
        <v>7</v>
      </c>
      <c r="B160" s="145" t="s">
        <v>5556</v>
      </c>
      <c r="C160" s="170" t="s">
        <v>5577</v>
      </c>
      <c r="D160" s="363" t="s">
        <v>5578</v>
      </c>
      <c r="E160" s="364" t="s">
        <v>224</v>
      </c>
      <c r="F160" s="148" t="s">
        <v>5576</v>
      </c>
      <c r="G160" s="149"/>
    </row>
    <row r="161" spans="1:7" ht="14.25" customHeight="1" x14ac:dyDescent="0.3">
      <c r="A161" s="144">
        <v>8</v>
      </c>
      <c r="B161" s="145" t="s">
        <v>5579</v>
      </c>
      <c r="C161" s="170" t="s">
        <v>5580</v>
      </c>
      <c r="D161" s="361" t="s">
        <v>5581</v>
      </c>
      <c r="E161" s="362" t="s">
        <v>5582</v>
      </c>
      <c r="F161" s="148" t="s">
        <v>5576</v>
      </c>
      <c r="G161" s="149"/>
    </row>
    <row r="162" spans="1:7" ht="14.25" customHeight="1" x14ac:dyDescent="0.3">
      <c r="A162" s="144">
        <v>9</v>
      </c>
      <c r="B162" s="145" t="s">
        <v>5583</v>
      </c>
      <c r="C162" s="170" t="s">
        <v>5584</v>
      </c>
      <c r="D162" s="147" t="s">
        <v>5585</v>
      </c>
      <c r="E162" s="148" t="s">
        <v>5586</v>
      </c>
      <c r="F162" s="148" t="s">
        <v>5576</v>
      </c>
      <c r="G162" s="149"/>
    </row>
    <row r="163" spans="1:7" ht="14.25" customHeight="1" x14ac:dyDescent="0.3">
      <c r="A163" s="144">
        <v>10</v>
      </c>
      <c r="B163" s="145" t="s">
        <v>5587</v>
      </c>
      <c r="C163" s="170" t="s">
        <v>5588</v>
      </c>
      <c r="D163" s="361" t="s">
        <v>5589</v>
      </c>
      <c r="E163" s="362" t="s">
        <v>5590</v>
      </c>
      <c r="F163" s="148" t="s">
        <v>5591</v>
      </c>
      <c r="G163" s="149"/>
    </row>
    <row r="164" spans="1:7" ht="14.25" customHeight="1" x14ac:dyDescent="0.3">
      <c r="A164" s="144">
        <v>11</v>
      </c>
      <c r="B164" s="145" t="s">
        <v>5558</v>
      </c>
      <c r="C164" s="170" t="s">
        <v>5592</v>
      </c>
      <c r="D164" s="361" t="s">
        <v>5593</v>
      </c>
      <c r="E164" s="362" t="s">
        <v>5594</v>
      </c>
      <c r="F164" s="148" t="s">
        <v>5591</v>
      </c>
      <c r="G164" s="149"/>
    </row>
    <row r="165" spans="1:7" ht="14.25" customHeight="1" x14ac:dyDescent="0.3">
      <c r="A165" s="144">
        <v>12</v>
      </c>
      <c r="B165" s="145" t="s">
        <v>5595</v>
      </c>
      <c r="C165" s="170" t="s">
        <v>5596</v>
      </c>
      <c r="D165" s="363" t="s">
        <v>5597</v>
      </c>
      <c r="E165" s="364" t="s">
        <v>279</v>
      </c>
      <c r="F165" s="148" t="s">
        <v>5591</v>
      </c>
      <c r="G165" s="149"/>
    </row>
    <row r="166" spans="1:7" ht="14.25" customHeight="1" x14ac:dyDescent="0.3">
      <c r="A166" s="144">
        <v>13</v>
      </c>
      <c r="B166" s="145" t="s">
        <v>5598</v>
      </c>
      <c r="C166" s="170" t="s">
        <v>5599</v>
      </c>
      <c r="D166" s="361" t="s">
        <v>5600</v>
      </c>
      <c r="E166" s="362" t="s">
        <v>5601</v>
      </c>
      <c r="F166" s="148" t="s">
        <v>5591</v>
      </c>
      <c r="G166" s="149"/>
    </row>
    <row r="167" spans="1:7" ht="14.25" customHeight="1" x14ac:dyDescent="0.3">
      <c r="A167" s="144">
        <v>14</v>
      </c>
      <c r="B167" s="145" t="s">
        <v>5602</v>
      </c>
      <c r="C167" s="170" t="s">
        <v>5603</v>
      </c>
      <c r="D167" s="147" t="s">
        <v>5604</v>
      </c>
      <c r="E167" s="148" t="s">
        <v>5605</v>
      </c>
      <c r="F167" s="148" t="s">
        <v>835</v>
      </c>
      <c r="G167" s="149"/>
    </row>
    <row r="168" spans="1:7" ht="14.25" customHeight="1" x14ac:dyDescent="0.3">
      <c r="A168" s="144">
        <v>15</v>
      </c>
      <c r="B168" s="145" t="s">
        <v>5606</v>
      </c>
      <c r="C168" s="170" t="s">
        <v>5607</v>
      </c>
      <c r="D168" s="147" t="s">
        <v>5608</v>
      </c>
      <c r="E168" s="148" t="s">
        <v>5609</v>
      </c>
      <c r="F168" s="148" t="s">
        <v>835</v>
      </c>
      <c r="G168" s="149"/>
    </row>
    <row r="169" spans="1:7" ht="14.25" customHeight="1" x14ac:dyDescent="0.3">
      <c r="A169" s="144">
        <v>16</v>
      </c>
      <c r="B169" s="145" t="s">
        <v>5555</v>
      </c>
      <c r="C169" s="170" t="s">
        <v>5610</v>
      </c>
      <c r="D169" s="147" t="s">
        <v>5611</v>
      </c>
      <c r="E169" s="148" t="s">
        <v>5612</v>
      </c>
      <c r="F169" s="148" t="s">
        <v>835</v>
      </c>
      <c r="G169" s="149"/>
    </row>
    <row r="170" spans="1:7" ht="14.25" customHeight="1" x14ac:dyDescent="0.3">
      <c r="A170" s="546">
        <v>17</v>
      </c>
      <c r="B170" s="547" t="s">
        <v>8405</v>
      </c>
      <c r="C170" s="548" t="s">
        <v>8408</v>
      </c>
      <c r="D170" s="549" t="s">
        <v>8407</v>
      </c>
      <c r="E170" s="550" t="s">
        <v>8406</v>
      </c>
      <c r="F170" s="550" t="s">
        <v>836</v>
      </c>
      <c r="G170" s="523"/>
    </row>
    <row r="171" spans="1:7" ht="14.25" customHeight="1" x14ac:dyDescent="0.3">
      <c r="A171" s="546">
        <v>18</v>
      </c>
      <c r="B171" s="547" t="s">
        <v>10004</v>
      </c>
      <c r="C171" s="548" t="s">
        <v>10005</v>
      </c>
      <c r="D171" s="549" t="s">
        <v>10006</v>
      </c>
      <c r="E171" s="550" t="s">
        <v>52</v>
      </c>
      <c r="F171" s="550" t="s">
        <v>10007</v>
      </c>
      <c r="G171" s="523"/>
    </row>
    <row r="172" spans="1:7" ht="14.25" customHeight="1" x14ac:dyDescent="0.3">
      <c r="A172" s="155">
        <v>19</v>
      </c>
      <c r="B172" s="212" t="s">
        <v>5560</v>
      </c>
      <c r="C172" s="365" t="s">
        <v>5613</v>
      </c>
      <c r="D172" s="182" t="s">
        <v>5614</v>
      </c>
      <c r="E172" s="181" t="s">
        <v>5615</v>
      </c>
      <c r="F172" s="181" t="s">
        <v>835</v>
      </c>
      <c r="G172" s="171"/>
    </row>
    <row r="173" spans="1:7" ht="14.25" customHeight="1" x14ac:dyDescent="0.3">
      <c r="A173" s="155">
        <v>20</v>
      </c>
      <c r="B173" s="212" t="s">
        <v>8553</v>
      </c>
      <c r="C173" s="365" t="s">
        <v>8587</v>
      </c>
      <c r="D173" s="182" t="s">
        <v>8588</v>
      </c>
      <c r="E173" s="181" t="s">
        <v>176</v>
      </c>
      <c r="F173" s="181" t="s">
        <v>8589</v>
      </c>
      <c r="G173" s="171" t="s">
        <v>8590</v>
      </c>
    </row>
    <row r="174" spans="1:7" ht="14.25" customHeight="1" x14ac:dyDescent="0.3">
      <c r="A174" s="155">
        <v>21</v>
      </c>
      <c r="B174" s="212" t="s">
        <v>10030</v>
      </c>
      <c r="C174" s="365" t="s">
        <v>10033</v>
      </c>
      <c r="D174" s="182" t="s">
        <v>10034</v>
      </c>
      <c r="E174" s="181" t="s">
        <v>261</v>
      </c>
      <c r="F174" s="181" t="s">
        <v>10031</v>
      </c>
      <c r="G174" s="171" t="s">
        <v>10032</v>
      </c>
    </row>
    <row r="175" spans="1:7" ht="14.25" customHeight="1" x14ac:dyDescent="0.3">
      <c r="A175" s="155">
        <v>21</v>
      </c>
      <c r="B175" s="212" t="s">
        <v>10070</v>
      </c>
      <c r="C175" s="365" t="s">
        <v>10071</v>
      </c>
      <c r="D175" s="182"/>
      <c r="E175" s="181" t="s">
        <v>10063</v>
      </c>
      <c r="F175" s="181" t="s">
        <v>90</v>
      </c>
      <c r="G175" s="171" t="s">
        <v>10072</v>
      </c>
    </row>
    <row r="176" spans="1:7" ht="14.25" customHeight="1" x14ac:dyDescent="0.3">
      <c r="A176" s="155">
        <v>22</v>
      </c>
      <c r="B176" s="212" t="s">
        <v>10073</v>
      </c>
      <c r="C176" s="365" t="s">
        <v>10074</v>
      </c>
      <c r="D176" s="182"/>
      <c r="E176" s="181" t="s">
        <v>10062</v>
      </c>
      <c r="F176" s="181" t="s">
        <v>90</v>
      </c>
      <c r="G176" s="171" t="s">
        <v>10072</v>
      </c>
    </row>
    <row r="177" spans="1:7" ht="14.25" customHeight="1" x14ac:dyDescent="0.3">
      <c r="A177" s="155">
        <v>23</v>
      </c>
      <c r="B177" s="212" t="s">
        <v>10076</v>
      </c>
      <c r="C177" s="365" t="s">
        <v>10075</v>
      </c>
      <c r="D177" s="182" t="s">
        <v>158</v>
      </c>
      <c r="E177" s="181" t="s">
        <v>10077</v>
      </c>
      <c r="F177" s="181" t="s">
        <v>55</v>
      </c>
      <c r="G177" s="171" t="s">
        <v>10120</v>
      </c>
    </row>
    <row r="178" spans="1:7" ht="14.25" customHeight="1" x14ac:dyDescent="0.3">
      <c r="A178" s="155">
        <v>23</v>
      </c>
      <c r="B178" s="212" t="s">
        <v>10116</v>
      </c>
      <c r="C178" s="365" t="s">
        <v>10117</v>
      </c>
      <c r="D178" s="182" t="s">
        <v>10118</v>
      </c>
      <c r="E178" s="181" t="s">
        <v>10119</v>
      </c>
      <c r="F178" s="181" t="s">
        <v>55</v>
      </c>
      <c r="G178" s="171" t="s">
        <v>10120</v>
      </c>
    </row>
    <row r="179" spans="1:7" ht="14.25" customHeight="1" x14ac:dyDescent="0.3">
      <c r="A179" s="155">
        <v>24</v>
      </c>
      <c r="B179" s="212" t="s">
        <v>10178</v>
      </c>
      <c r="C179" s="365" t="s">
        <v>10202</v>
      </c>
      <c r="D179" s="182"/>
      <c r="E179" s="181" t="s">
        <v>10203</v>
      </c>
      <c r="F179" s="181" t="s">
        <v>10180</v>
      </c>
      <c r="G179" s="171" t="s">
        <v>10181</v>
      </c>
    </row>
    <row r="180" spans="1:7" ht="14.25" customHeight="1" x14ac:dyDescent="0.3">
      <c r="A180" s="155">
        <v>25</v>
      </c>
      <c r="B180" s="212" t="s">
        <v>10201</v>
      </c>
      <c r="C180" s="365" t="s">
        <v>10177</v>
      </c>
      <c r="D180" s="182"/>
      <c r="E180" s="181" t="s">
        <v>10179</v>
      </c>
      <c r="F180" s="181" t="s">
        <v>10180</v>
      </c>
      <c r="G180" s="171" t="s">
        <v>10181</v>
      </c>
    </row>
  </sheetData>
  <mergeCells count="3">
    <mergeCell ref="D5:E5"/>
    <mergeCell ref="A3:G3"/>
    <mergeCell ref="A2:G2"/>
  </mergeCells>
  <pageMargins left="0.56999999999999995" right="0.4" top="0.3" bottom="0.43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5">
    <tabColor rgb="FFFFFF00"/>
  </sheetPr>
  <dimension ref="A1:AK520"/>
  <sheetViews>
    <sheetView view="pageBreakPreview" zoomScale="115" zoomScaleNormal="100" zoomScaleSheetLayoutView="115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A5" sqref="A5:AH108"/>
    </sheetView>
  </sheetViews>
  <sheetFormatPr defaultColWidth="9.1796875" defaultRowHeight="15.75" customHeight="1" x14ac:dyDescent="0.4"/>
  <cols>
    <col min="1" max="1" width="3" style="11" customWidth="1"/>
    <col min="2" max="2" width="10.453125" style="3" customWidth="1"/>
    <col min="3" max="3" width="3.54296875" style="1" customWidth="1"/>
    <col min="4" max="4" width="7.1796875" style="11" customWidth="1"/>
    <col min="5" max="5" width="3.26953125" style="317" customWidth="1"/>
    <col min="6" max="6" width="4.26953125" style="118" customWidth="1"/>
    <col min="7" max="7" width="3.7265625" style="118" customWidth="1"/>
    <col min="8" max="8" width="7.81640625" style="889" customWidth="1"/>
    <col min="9" max="9" width="3" style="889" customWidth="1"/>
    <col min="10" max="10" width="4.7265625" style="889" customWidth="1"/>
    <col min="11" max="11" width="4.54296875" style="889" customWidth="1"/>
    <col min="12" max="12" width="5.81640625" style="889" customWidth="1"/>
    <col min="13" max="13" width="2.54296875" style="889" customWidth="1"/>
    <col min="14" max="14" width="4.453125" style="889" customWidth="1"/>
    <col min="15" max="15" width="4.26953125" style="889" customWidth="1"/>
    <col min="16" max="16" width="5.81640625" style="889" customWidth="1"/>
    <col min="17" max="17" width="2.453125" style="889" customWidth="1"/>
    <col min="18" max="18" width="4.7265625" style="889" customWidth="1"/>
    <col min="19" max="19" width="4.26953125" style="889" customWidth="1"/>
    <col min="20" max="20" width="7.1796875" style="889" customWidth="1"/>
    <col min="21" max="21" width="3.7265625" style="889" customWidth="1"/>
    <col min="22" max="22" width="4.7265625" style="889" customWidth="1"/>
    <col min="23" max="23" width="4.26953125" style="889" customWidth="1"/>
    <col min="24" max="24" width="5.81640625" style="889" customWidth="1"/>
    <col min="25" max="25" width="2.54296875" style="889" customWidth="1"/>
    <col min="26" max="26" width="4.1796875" style="889" customWidth="1"/>
    <col min="27" max="27" width="3.26953125" style="889" customWidth="1"/>
    <col min="28" max="28" width="5" style="889" customWidth="1"/>
    <col min="29" max="29" width="2.26953125" style="889" customWidth="1"/>
    <col min="30" max="30" width="4" style="889" customWidth="1"/>
    <col min="31" max="31" width="3.26953125" style="889" customWidth="1"/>
    <col min="32" max="32" width="5.1796875" style="301" customWidth="1"/>
    <col min="33" max="33" width="10.1796875" style="302" hidden="1" customWidth="1"/>
    <col min="34" max="34" width="16.1796875" style="303" customWidth="1"/>
    <col min="35" max="36" width="4.7265625" style="266" customWidth="1"/>
    <col min="37" max="37" width="4.7265625" style="264" customWidth="1"/>
    <col min="38" max="16384" width="9.1796875" style="1"/>
  </cols>
  <sheetData>
    <row r="1" spans="1:37" ht="20.25" customHeight="1" x14ac:dyDescent="0.45">
      <c r="A1" s="1014" t="s">
        <v>7252</v>
      </c>
      <c r="B1" s="1014"/>
      <c r="C1" s="1014"/>
      <c r="D1" s="1014"/>
      <c r="E1" s="126"/>
      <c r="F1" s="126"/>
      <c r="G1" s="126"/>
      <c r="H1" s="1018" t="s">
        <v>577</v>
      </c>
      <c r="I1" s="1018"/>
      <c r="J1" s="1018"/>
      <c r="K1" s="1018"/>
      <c r="L1" s="1018"/>
      <c r="M1" s="1018"/>
      <c r="N1" s="1018"/>
      <c r="O1" s="1018"/>
      <c r="P1" s="1018"/>
      <c r="Q1" s="1018"/>
      <c r="R1" s="1018"/>
      <c r="S1" s="1018"/>
      <c r="T1" s="1018"/>
      <c r="U1" s="1018"/>
      <c r="V1" s="1018"/>
      <c r="W1" s="1018"/>
      <c r="X1" s="1018"/>
      <c r="Y1" s="888"/>
      <c r="Z1" s="888"/>
      <c r="AF1" s="83" t="s">
        <v>10010</v>
      </c>
    </row>
    <row r="2" spans="1:37" ht="14.25" customHeight="1" x14ac:dyDescent="0.4">
      <c r="A2" s="1014"/>
      <c r="B2" s="1014"/>
      <c r="C2" s="1014"/>
      <c r="D2" s="1014"/>
      <c r="E2" s="386"/>
      <c r="F2" s="127"/>
      <c r="G2" s="387"/>
      <c r="H2" s="1007" t="s">
        <v>10157</v>
      </c>
      <c r="I2" s="1007"/>
      <c r="J2" s="1007"/>
      <c r="K2" s="1007"/>
      <c r="L2" s="1007"/>
      <c r="M2" s="1007"/>
      <c r="N2" s="1007"/>
      <c r="O2" s="1007"/>
      <c r="P2" s="1007"/>
      <c r="Q2" s="1007"/>
      <c r="R2" s="1007"/>
      <c r="S2" s="1007"/>
      <c r="T2" s="1007"/>
      <c r="U2" s="1007"/>
      <c r="V2" s="1007"/>
      <c r="W2" s="1007"/>
      <c r="X2" s="1007"/>
      <c r="Y2" s="890"/>
      <c r="Z2" s="890"/>
      <c r="AA2" s="890"/>
      <c r="AB2" s="890"/>
      <c r="AC2" s="891"/>
      <c r="AD2" s="891"/>
      <c r="AE2" s="892"/>
    </row>
    <row r="3" spans="1:37" ht="14.25" customHeight="1" x14ac:dyDescent="0.4">
      <c r="B3" s="84"/>
      <c r="C3" s="85"/>
      <c r="D3" s="262"/>
      <c r="E3" s="386"/>
      <c r="F3" s="127"/>
      <c r="G3" s="127"/>
      <c r="H3" s="1019" t="s">
        <v>36</v>
      </c>
      <c r="I3" s="1019"/>
      <c r="J3" s="1019"/>
      <c r="K3" s="1019"/>
      <c r="L3" s="1019"/>
      <c r="M3" s="1019"/>
      <c r="N3" s="1019"/>
      <c r="O3" s="1019"/>
      <c r="P3" s="1019"/>
      <c r="Q3" s="1019"/>
      <c r="R3" s="1019"/>
      <c r="S3" s="1019"/>
      <c r="T3" s="1019"/>
      <c r="U3" s="1019"/>
      <c r="V3" s="1019"/>
      <c r="W3" s="1019"/>
      <c r="X3" s="1019"/>
      <c r="Y3" s="893"/>
      <c r="Z3" s="893"/>
      <c r="AA3" s="893"/>
      <c r="AB3" s="893"/>
      <c r="AC3" s="894"/>
      <c r="AD3" s="894"/>
      <c r="AE3" s="892"/>
      <c r="AF3" s="1">
        <f>COUNT(A5:A110)*4+4</f>
        <v>108</v>
      </c>
    </row>
    <row r="4" spans="1:37" s="2" customFormat="1" ht="15.75" customHeight="1" x14ac:dyDescent="0.35">
      <c r="A4" s="191" t="s">
        <v>17</v>
      </c>
      <c r="B4" s="117" t="s">
        <v>27</v>
      </c>
      <c r="C4" s="192"/>
      <c r="D4" s="1015" t="s">
        <v>20</v>
      </c>
      <c r="E4" s="1016"/>
      <c r="F4" s="1016"/>
      <c r="G4" s="1017"/>
      <c r="H4" s="1025" t="s">
        <v>21</v>
      </c>
      <c r="I4" s="1026"/>
      <c r="J4" s="1026"/>
      <c r="K4" s="1027"/>
      <c r="L4" s="1015" t="s">
        <v>22</v>
      </c>
      <c r="M4" s="1016"/>
      <c r="N4" s="1016"/>
      <c r="O4" s="1017"/>
      <c r="P4" s="1015" t="s">
        <v>23</v>
      </c>
      <c r="Q4" s="1016"/>
      <c r="R4" s="1016"/>
      <c r="S4" s="1017"/>
      <c r="T4" s="1015" t="s">
        <v>24</v>
      </c>
      <c r="U4" s="1016"/>
      <c r="V4" s="1016"/>
      <c r="W4" s="1017"/>
      <c r="X4" s="1015" t="s">
        <v>25</v>
      </c>
      <c r="Y4" s="1016"/>
      <c r="Z4" s="1016"/>
      <c r="AA4" s="1017"/>
      <c r="AB4" s="1022" t="s">
        <v>26</v>
      </c>
      <c r="AC4" s="1023"/>
      <c r="AD4" s="1023"/>
      <c r="AE4" s="1024"/>
      <c r="AF4" s="1020" t="s">
        <v>4634</v>
      </c>
      <c r="AG4" s="1020"/>
      <c r="AH4" s="1021"/>
      <c r="AI4" s="266" t="s">
        <v>852</v>
      </c>
      <c r="AJ4" s="266" t="s">
        <v>853</v>
      </c>
      <c r="AK4" s="265"/>
    </row>
    <row r="5" spans="1:37" s="390" customFormat="1" ht="14.25" customHeight="1" x14ac:dyDescent="0.4">
      <c r="A5" s="105">
        <v>1</v>
      </c>
      <c r="B5" s="51" t="s">
        <v>7218</v>
      </c>
      <c r="C5" s="992" t="s">
        <v>0</v>
      </c>
      <c r="D5" s="15" t="s">
        <v>10194</v>
      </c>
      <c r="E5" s="16"/>
      <c r="F5" s="16"/>
      <c r="G5" s="115"/>
      <c r="H5" s="15"/>
      <c r="I5" s="17"/>
      <c r="J5" s="18"/>
      <c r="K5" s="114"/>
      <c r="L5" s="15" t="s">
        <v>7233</v>
      </c>
      <c r="M5" s="18">
        <v>4</v>
      </c>
      <c r="N5" s="18" t="s">
        <v>8444</v>
      </c>
      <c r="O5" s="114" t="s">
        <v>829</v>
      </c>
      <c r="P5" s="34"/>
      <c r="Q5" s="35"/>
      <c r="R5" s="36"/>
      <c r="S5" s="114"/>
      <c r="T5" s="15" t="s">
        <v>7233</v>
      </c>
      <c r="U5" s="18">
        <v>4</v>
      </c>
      <c r="V5" s="18" t="s">
        <v>8444</v>
      </c>
      <c r="W5" s="114" t="s">
        <v>829</v>
      </c>
      <c r="X5" s="18"/>
      <c r="Y5" s="18"/>
      <c r="Z5" s="18"/>
      <c r="AA5" s="114"/>
      <c r="AB5" s="15"/>
      <c r="AC5" s="17"/>
      <c r="AD5" s="18"/>
      <c r="AE5" s="310"/>
      <c r="AF5" s="307" t="s">
        <v>7318</v>
      </c>
      <c r="AG5" s="304" t="s">
        <v>6237</v>
      </c>
      <c r="AH5" s="304" t="str">
        <f>IFERROR(IF(AG5&lt;&gt;"",": "&amp;VLOOKUP(AG5,mon!$A$1:$C$31636,2,0),""),"")</f>
        <v>: Chẩn đoán trạng thái kỹ thuật ô tô</v>
      </c>
      <c r="AI5" s="346"/>
      <c r="AJ5" s="388"/>
      <c r="AK5" s="389"/>
    </row>
    <row r="6" spans="1:37" s="390" customFormat="1" ht="14.25" customHeight="1" x14ac:dyDescent="0.4">
      <c r="A6" s="107"/>
      <c r="B6" s="52"/>
      <c r="C6" s="993"/>
      <c r="D6" s="20" t="s">
        <v>7233</v>
      </c>
      <c r="E6" s="21">
        <v>3</v>
      </c>
      <c r="F6" s="21" t="s">
        <v>8444</v>
      </c>
      <c r="G6" s="113" t="s">
        <v>829</v>
      </c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311"/>
      <c r="AF6" s="308" t="s">
        <v>7233</v>
      </c>
      <c r="AG6" s="305" t="s">
        <v>6238</v>
      </c>
      <c r="AH6" s="305" t="str">
        <f>IFERROR(IF(AG6&lt;&gt;"",": "&amp;VLOOKUP(AG6,mon!$A$1:$C$31636,2,0),""),"")</f>
        <v>: Kỹ thuật kiểm định ô tô</v>
      </c>
      <c r="AI6" s="347"/>
      <c r="AJ6" s="388"/>
      <c r="AK6" s="389"/>
    </row>
    <row r="7" spans="1:37" s="390" customFormat="1" ht="14.25" customHeight="1" x14ac:dyDescent="0.4">
      <c r="A7" s="107"/>
      <c r="B7" s="52"/>
      <c r="C7" s="994" t="s">
        <v>1</v>
      </c>
      <c r="D7" s="25"/>
      <c r="E7" s="26"/>
      <c r="F7" s="26"/>
      <c r="G7" s="111"/>
      <c r="H7" s="25" t="s">
        <v>7318</v>
      </c>
      <c r="I7" s="27">
        <v>4</v>
      </c>
      <c r="J7" s="28">
        <v>106</v>
      </c>
      <c r="K7" s="110" t="s">
        <v>4</v>
      </c>
      <c r="L7" s="25"/>
      <c r="M7" s="28"/>
      <c r="N7" s="28"/>
      <c r="O7" s="110"/>
      <c r="P7" s="25" t="s">
        <v>7318</v>
      </c>
      <c r="Q7" s="27">
        <v>4</v>
      </c>
      <c r="R7" s="28">
        <v>106</v>
      </c>
      <c r="S7" s="110" t="s">
        <v>4</v>
      </c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312"/>
      <c r="AF7" s="308"/>
      <c r="AG7" s="305"/>
      <c r="AH7" s="305" t="str">
        <f>IFERROR(IF(AG7&lt;&gt;"",": "&amp;VLOOKUP(AG7,mon!$A$1:$C$3645,2,0),""),"")</f>
        <v/>
      </c>
      <c r="AI7" s="348"/>
      <c r="AJ7" s="388"/>
      <c r="AK7" s="389"/>
    </row>
    <row r="8" spans="1:37" s="390" customFormat="1" ht="14.25" customHeight="1" x14ac:dyDescent="0.4">
      <c r="A8" s="107"/>
      <c r="B8" s="52"/>
      <c r="C8" s="994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313"/>
      <c r="AF8" s="309"/>
      <c r="AG8" s="306"/>
      <c r="AH8" s="306" t="str">
        <f>IFERROR(IF(AG8&lt;&gt;"",": "&amp;VLOOKUP(AG8,mon!$A$1:$C$3645,2,0),""),"")</f>
        <v/>
      </c>
      <c r="AI8" s="348"/>
      <c r="AJ8" s="388"/>
      <c r="AK8" s="389"/>
    </row>
    <row r="9" spans="1:37" ht="14.25" customHeight="1" x14ac:dyDescent="0.4">
      <c r="A9" s="105">
        <v>2</v>
      </c>
      <c r="B9" s="51" t="s">
        <v>7219</v>
      </c>
      <c r="C9" s="992" t="s">
        <v>0</v>
      </c>
      <c r="D9" s="15" t="s">
        <v>10194</v>
      </c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 t="s">
        <v>7233</v>
      </c>
      <c r="Q9" s="35">
        <v>4</v>
      </c>
      <c r="R9" s="36" t="s">
        <v>8444</v>
      </c>
      <c r="S9" s="114" t="s">
        <v>829</v>
      </c>
      <c r="T9" s="15" t="s">
        <v>7318</v>
      </c>
      <c r="U9" s="18">
        <v>4</v>
      </c>
      <c r="V9" s="18">
        <v>106</v>
      </c>
      <c r="W9" s="114" t="s">
        <v>4</v>
      </c>
      <c r="X9" s="18"/>
      <c r="Y9" s="18"/>
      <c r="Z9" s="18"/>
      <c r="AA9" s="114"/>
      <c r="AB9" s="15"/>
      <c r="AC9" s="17"/>
      <c r="AD9" s="18"/>
      <c r="AE9" s="310"/>
      <c r="AF9" s="307" t="s">
        <v>7318</v>
      </c>
      <c r="AG9" s="304" t="s">
        <v>6237</v>
      </c>
      <c r="AH9" s="304" t="str">
        <f>IFERROR(IF(AG9&lt;&gt;"",": "&amp;VLOOKUP(AG9,mon!$A$1:$C$31636,2,0),""),"")</f>
        <v>: Chẩn đoán trạng thái kỹ thuật ô tô</v>
      </c>
      <c r="AI9" s="19"/>
      <c r="AJ9" s="1"/>
      <c r="AK9" s="1"/>
    </row>
    <row r="10" spans="1:37" ht="14.25" customHeight="1" x14ac:dyDescent="0.4">
      <c r="A10" s="107"/>
      <c r="B10" s="52"/>
      <c r="C10" s="993"/>
      <c r="D10" s="20" t="s">
        <v>7318</v>
      </c>
      <c r="E10" s="21">
        <v>4</v>
      </c>
      <c r="F10" s="21">
        <v>106</v>
      </c>
      <c r="G10" s="113" t="s">
        <v>4</v>
      </c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311"/>
      <c r="AF10" s="308" t="s">
        <v>7233</v>
      </c>
      <c r="AG10" s="305" t="s">
        <v>6238</v>
      </c>
      <c r="AH10" s="305" t="str">
        <f>IFERROR(IF(AG10&lt;&gt;"",": "&amp;VLOOKUP(AG10,mon!$A$1:$C$31636,2,0),""),"")</f>
        <v>: Kỹ thuật kiểm định ô tô</v>
      </c>
      <c r="AI10" s="23"/>
      <c r="AJ10" s="1"/>
      <c r="AK10" s="1"/>
    </row>
    <row r="11" spans="1:37" ht="14.25" customHeight="1" x14ac:dyDescent="0.4">
      <c r="A11" s="107"/>
      <c r="B11" s="52"/>
      <c r="C11" s="994" t="s">
        <v>1</v>
      </c>
      <c r="D11" s="25"/>
      <c r="E11" s="26"/>
      <c r="F11" s="26"/>
      <c r="G11" s="111"/>
      <c r="H11" s="25"/>
      <c r="I11" s="27"/>
      <c r="J11" s="28"/>
      <c r="K11" s="110"/>
      <c r="L11" s="25" t="s">
        <v>7318</v>
      </c>
      <c r="M11" s="28">
        <v>4</v>
      </c>
      <c r="N11" s="28">
        <v>106</v>
      </c>
      <c r="O11" s="110" t="s">
        <v>4</v>
      </c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312"/>
      <c r="AF11" s="308"/>
      <c r="AG11" s="305"/>
      <c r="AH11" s="305" t="str">
        <f>IFERROR(IF(AG11&lt;&gt;"",": "&amp;VLOOKUP(AG11,mon!$A$1:$C$31636,2,0),""),"")</f>
        <v/>
      </c>
      <c r="AI11" s="29"/>
      <c r="AJ11" s="1"/>
      <c r="AK11" s="1"/>
    </row>
    <row r="12" spans="1:37" ht="14.25" customHeight="1" x14ac:dyDescent="0.4">
      <c r="A12" s="107"/>
      <c r="B12" s="52"/>
      <c r="C12" s="994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313"/>
      <c r="AF12" s="309"/>
      <c r="AG12" s="306"/>
      <c r="AH12" s="306" t="str">
        <f>IFERROR(IF(AG12&lt;&gt;"",": "&amp;VLOOKUP(AG12,mon!$A$1:$C$31636,2,0),""),"")</f>
        <v/>
      </c>
      <c r="AI12" s="349"/>
      <c r="AJ12" s="1"/>
      <c r="AK12" s="1"/>
    </row>
    <row r="13" spans="1:37" ht="15.75" customHeight="1" x14ac:dyDescent="0.4">
      <c r="A13" s="105">
        <v>3</v>
      </c>
      <c r="B13" s="51" t="s">
        <v>8497</v>
      </c>
      <c r="C13" s="992" t="s">
        <v>0</v>
      </c>
      <c r="D13" s="15" t="s">
        <v>10194</v>
      </c>
      <c r="E13" s="16"/>
      <c r="F13" s="16"/>
      <c r="G13" s="115"/>
      <c r="H13" s="15" t="s">
        <v>7227</v>
      </c>
      <c r="I13" s="17">
        <v>4</v>
      </c>
      <c r="J13" s="18" t="s">
        <v>7234</v>
      </c>
      <c r="K13" s="114" t="s">
        <v>8</v>
      </c>
      <c r="L13" s="18" t="s">
        <v>7226</v>
      </c>
      <c r="M13" s="18">
        <v>4</v>
      </c>
      <c r="N13" s="18" t="s">
        <v>7416</v>
      </c>
      <c r="O13" s="114" t="s">
        <v>5</v>
      </c>
      <c r="P13" s="15" t="s">
        <v>7226</v>
      </c>
      <c r="Q13" s="17">
        <v>4</v>
      </c>
      <c r="R13" s="18" t="s">
        <v>7416</v>
      </c>
      <c r="S13" s="114" t="s">
        <v>5</v>
      </c>
      <c r="T13" s="15" t="s">
        <v>7227</v>
      </c>
      <c r="U13" s="18">
        <v>4</v>
      </c>
      <c r="V13" s="18" t="s">
        <v>7234</v>
      </c>
      <c r="W13" s="114" t="s">
        <v>8</v>
      </c>
      <c r="X13" s="15"/>
      <c r="Y13" s="18"/>
      <c r="Z13" s="18"/>
      <c r="AA13" s="114"/>
      <c r="AB13" s="15"/>
      <c r="AC13" s="17"/>
      <c r="AD13" s="18"/>
      <c r="AE13" s="310"/>
      <c r="AF13" s="307" t="s">
        <v>6637</v>
      </c>
      <c r="AG13" s="304" t="s">
        <v>7483</v>
      </c>
      <c r="AH13" s="304" t="str">
        <f>IFERROR(IF(AG13&lt;&gt;"",": "&amp;VLOOKUP(AG13,mon!$A$1:$C$31636,2,0),""),"")</f>
        <v>: Kỹ thuật lái ô tô</v>
      </c>
    </row>
    <row r="14" spans="1:37" ht="15.75" customHeight="1" x14ac:dyDescent="0.4">
      <c r="A14" s="107"/>
      <c r="B14" s="52"/>
      <c r="C14" s="993"/>
      <c r="D14" s="20" t="s">
        <v>7226</v>
      </c>
      <c r="E14" s="21">
        <v>4</v>
      </c>
      <c r="F14" s="21" t="s">
        <v>7416</v>
      </c>
      <c r="G14" s="113" t="s">
        <v>5</v>
      </c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311"/>
      <c r="AF14" s="308" t="s">
        <v>7226</v>
      </c>
      <c r="AG14" s="305" t="s">
        <v>7485</v>
      </c>
      <c r="AH14" s="305" t="str">
        <f>IFERROR(IF(AG14&lt;&gt;"",": "&amp;VLOOKUP(AG14,mon!$A$1:$C$31636,2,0),""),"")</f>
        <v>: Bảo dưỡng và sửa chữa hệ thống truyền lực</v>
      </c>
    </row>
    <row r="15" spans="1:37" ht="15.75" customHeight="1" x14ac:dyDescent="0.4">
      <c r="A15" s="107"/>
      <c r="B15" s="52"/>
      <c r="C15" s="994" t="s">
        <v>1</v>
      </c>
      <c r="D15" s="25"/>
      <c r="E15" s="26"/>
      <c r="F15" s="26"/>
      <c r="G15" s="111"/>
      <c r="H15" s="25" t="s">
        <v>6637</v>
      </c>
      <c r="I15" s="27">
        <v>4</v>
      </c>
      <c r="J15" s="28" t="s">
        <v>7345</v>
      </c>
      <c r="K15" s="110" t="s">
        <v>13</v>
      </c>
      <c r="L15" s="25"/>
      <c r="M15" s="28"/>
      <c r="N15" s="28"/>
      <c r="O15" s="110"/>
      <c r="P15" s="30" t="s">
        <v>7232</v>
      </c>
      <c r="Q15" s="31">
        <v>4</v>
      </c>
      <c r="R15" s="28" t="s">
        <v>7436</v>
      </c>
      <c r="S15" s="110" t="s">
        <v>12</v>
      </c>
      <c r="T15" s="25" t="s">
        <v>6637</v>
      </c>
      <c r="U15" s="28">
        <v>4</v>
      </c>
      <c r="V15" s="28" t="s">
        <v>7345</v>
      </c>
      <c r="W15" s="110" t="s">
        <v>13</v>
      </c>
      <c r="X15" s="25"/>
      <c r="Y15" s="28"/>
      <c r="Z15" s="28"/>
      <c r="AA15" s="110"/>
      <c r="AB15" s="25"/>
      <c r="AC15" s="27"/>
      <c r="AD15" s="28"/>
      <c r="AE15" s="312"/>
      <c r="AF15" s="308" t="s">
        <v>7227</v>
      </c>
      <c r="AG15" s="305" t="s">
        <v>7486</v>
      </c>
      <c r="AH15" s="305" t="str">
        <f>IFERROR(IF(AG15&lt;&gt;"",": "&amp;VLOOKUP(AG15,mon!$A$1:$C$31636,2,0),""),"")</f>
        <v>: Bảo dưỡng và sửa chữa hệ thống di chuyển và lái</v>
      </c>
    </row>
    <row r="16" spans="1:37" ht="15.75" customHeight="1" x14ac:dyDescent="0.4">
      <c r="A16" s="107"/>
      <c r="B16" s="52"/>
      <c r="C16" s="994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 t="s">
        <v>4653</v>
      </c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312"/>
      <c r="AF16" s="309" t="s">
        <v>7232</v>
      </c>
      <c r="AG16" s="306" t="s">
        <v>7488</v>
      </c>
      <c r="AH16" s="306" t="str">
        <f>IFERROR(IF(AG16&lt;&gt;"",": "&amp;VLOOKUP(AG16,mon!$A$1:$C$3645,2,0),""),"")</f>
        <v/>
      </c>
    </row>
    <row r="17" spans="1:34" ht="15.75" customHeight="1" x14ac:dyDescent="0.4">
      <c r="A17" s="105">
        <v>4</v>
      </c>
      <c r="B17" s="51" t="s">
        <v>8496</v>
      </c>
      <c r="C17" s="992" t="s">
        <v>0</v>
      </c>
      <c r="D17" s="15" t="s">
        <v>10194</v>
      </c>
      <c r="E17" s="16"/>
      <c r="F17" s="16"/>
      <c r="G17" s="115"/>
      <c r="H17" s="15" t="s">
        <v>7226</v>
      </c>
      <c r="I17" s="17">
        <v>4</v>
      </c>
      <c r="J17" s="18" t="s">
        <v>7416</v>
      </c>
      <c r="K17" s="114" t="s">
        <v>5</v>
      </c>
      <c r="L17" s="15" t="s">
        <v>7227</v>
      </c>
      <c r="M17" s="18">
        <v>4</v>
      </c>
      <c r="N17" s="18" t="s">
        <v>7234</v>
      </c>
      <c r="O17" s="114" t="s">
        <v>8</v>
      </c>
      <c r="P17" s="34" t="s">
        <v>7232</v>
      </c>
      <c r="Q17" s="35">
        <v>4</v>
      </c>
      <c r="R17" s="36" t="s">
        <v>7436</v>
      </c>
      <c r="S17" s="114" t="s">
        <v>12</v>
      </c>
      <c r="T17" s="15" t="s">
        <v>7226</v>
      </c>
      <c r="U17" s="18">
        <v>4</v>
      </c>
      <c r="V17" s="18" t="s">
        <v>7416</v>
      </c>
      <c r="W17" s="114" t="s">
        <v>5</v>
      </c>
      <c r="X17" s="18"/>
      <c r="Y17" s="18"/>
      <c r="Z17" s="18"/>
      <c r="AA17" s="114"/>
      <c r="AB17" s="15"/>
      <c r="AC17" s="17"/>
      <c r="AD17" s="18"/>
      <c r="AE17" s="310"/>
      <c r="AF17" s="307" t="s">
        <v>6637</v>
      </c>
      <c r="AG17" s="304" t="s">
        <v>7483</v>
      </c>
      <c r="AH17" s="304" t="str">
        <f>IFERROR(IF(AG17&lt;&gt;"",": "&amp;VLOOKUP(AG17,mon!$A$1:$C$31636,2,0),""),"")</f>
        <v>: Kỹ thuật lái ô tô</v>
      </c>
    </row>
    <row r="18" spans="1:34" ht="15.75" customHeight="1" x14ac:dyDescent="0.4">
      <c r="A18" s="107"/>
      <c r="B18" s="52"/>
      <c r="C18" s="993"/>
      <c r="D18" s="20" t="s">
        <v>6637</v>
      </c>
      <c r="E18" s="21">
        <v>4</v>
      </c>
      <c r="F18" s="21" t="s">
        <v>7345</v>
      </c>
      <c r="G18" s="113" t="s">
        <v>13</v>
      </c>
      <c r="H18" s="20"/>
      <c r="I18" s="22"/>
      <c r="J18" s="22"/>
      <c r="K18" s="112"/>
      <c r="L18" s="20"/>
      <c r="M18" s="22"/>
      <c r="N18" s="22"/>
      <c r="O18" s="112"/>
      <c r="P18" s="37" t="s">
        <v>4653</v>
      </c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311"/>
      <c r="AF18" s="308" t="s">
        <v>7226</v>
      </c>
      <c r="AG18" s="305" t="s">
        <v>7485</v>
      </c>
      <c r="AH18" s="305" t="str">
        <f>IFERROR(IF(AG18&lt;&gt;"",": "&amp;VLOOKUP(AG18,mon!$A$1:$C$31636,2,0),""),"")</f>
        <v>: Bảo dưỡng và sửa chữa hệ thống truyền lực</v>
      </c>
    </row>
    <row r="19" spans="1:34" ht="15.75" customHeight="1" x14ac:dyDescent="0.4">
      <c r="A19" s="107"/>
      <c r="B19" s="52"/>
      <c r="C19" s="994" t="s">
        <v>1</v>
      </c>
      <c r="D19" s="25"/>
      <c r="E19" s="26"/>
      <c r="F19" s="26"/>
      <c r="G19" s="111"/>
      <c r="H19" s="25"/>
      <c r="I19" s="27"/>
      <c r="J19" s="28"/>
      <c r="K19" s="110"/>
      <c r="L19" s="25" t="s">
        <v>6637</v>
      </c>
      <c r="M19" s="28">
        <v>4</v>
      </c>
      <c r="N19" s="28" t="s">
        <v>7345</v>
      </c>
      <c r="O19" s="110" t="s">
        <v>13</v>
      </c>
      <c r="P19" s="25" t="s">
        <v>7227</v>
      </c>
      <c r="Q19" s="27">
        <v>4</v>
      </c>
      <c r="R19" s="28" t="s">
        <v>7234</v>
      </c>
      <c r="S19" s="110" t="s">
        <v>8</v>
      </c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312"/>
      <c r="AF19" s="308" t="s">
        <v>7227</v>
      </c>
      <c r="AG19" s="305" t="s">
        <v>7486</v>
      </c>
      <c r="AH19" s="305" t="str">
        <f>IFERROR(IF(AG19&lt;&gt;"",": "&amp;VLOOKUP(AG19,mon!$A$1:$C$31636,2,0),""),"")</f>
        <v>: Bảo dưỡng và sửa chữa hệ thống di chuyển và lái</v>
      </c>
    </row>
    <row r="20" spans="1:34" ht="15.75" customHeight="1" x14ac:dyDescent="0.4">
      <c r="A20" s="107"/>
      <c r="B20" s="52"/>
      <c r="C20" s="994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313"/>
      <c r="AF20" s="309" t="s">
        <v>7232</v>
      </c>
      <c r="AG20" s="306" t="s">
        <v>7488</v>
      </c>
      <c r="AH20" s="306" t="str">
        <f>IFERROR(IF(AG30&lt;&gt;"",": "&amp;VLOOKUP(AG30,mon!$A$1:$C$3645,2,0),""),"")</f>
        <v/>
      </c>
    </row>
    <row r="21" spans="1:34" ht="15.75" customHeight="1" x14ac:dyDescent="0.4">
      <c r="A21" s="105">
        <v>5</v>
      </c>
      <c r="B21" s="51" t="s">
        <v>7423</v>
      </c>
      <c r="C21" s="992" t="s">
        <v>0</v>
      </c>
      <c r="D21" s="15" t="s">
        <v>10194</v>
      </c>
      <c r="E21" s="16"/>
      <c r="F21" s="16"/>
      <c r="G21" s="115"/>
      <c r="H21" s="15" t="s">
        <v>6637</v>
      </c>
      <c r="I21" s="17">
        <v>4</v>
      </c>
      <c r="J21" s="18" t="s">
        <v>7345</v>
      </c>
      <c r="K21" s="114" t="s">
        <v>4656</v>
      </c>
      <c r="L21" s="15" t="s">
        <v>6637</v>
      </c>
      <c r="M21" s="18">
        <v>4</v>
      </c>
      <c r="N21" s="18" t="s">
        <v>7345</v>
      </c>
      <c r="O21" s="114" t="s">
        <v>4656</v>
      </c>
      <c r="P21" s="34" t="s">
        <v>6637</v>
      </c>
      <c r="Q21" s="35">
        <v>4</v>
      </c>
      <c r="R21" s="36" t="s">
        <v>7345</v>
      </c>
      <c r="S21" s="114" t="s">
        <v>4656</v>
      </c>
      <c r="T21" s="15" t="s">
        <v>6637</v>
      </c>
      <c r="U21" s="18">
        <v>4</v>
      </c>
      <c r="V21" s="18" t="s">
        <v>7345</v>
      </c>
      <c r="W21" s="114" t="s">
        <v>4656</v>
      </c>
      <c r="X21" s="18"/>
      <c r="Y21" s="18"/>
      <c r="Z21" s="18"/>
      <c r="AA21" s="114"/>
      <c r="AB21" s="15"/>
      <c r="AC21" s="17"/>
      <c r="AD21" s="18"/>
      <c r="AE21" s="310"/>
      <c r="AF21" s="307" t="s">
        <v>6637</v>
      </c>
      <c r="AG21" s="304" t="s">
        <v>7518</v>
      </c>
      <c r="AH21" s="304" t="str">
        <f>IFERROR(IF(AG31&lt;&gt;"",": "&amp;VLOOKUP(AG31,mon!$A$1:$C$3645,2,0),""),"")</f>
        <v/>
      </c>
    </row>
    <row r="22" spans="1:34" ht="15.75" customHeight="1" x14ac:dyDescent="0.4">
      <c r="A22" s="107"/>
      <c r="B22" s="52"/>
      <c r="C22" s="993"/>
      <c r="D22" s="20" t="s">
        <v>7333</v>
      </c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311"/>
      <c r="AF22" s="308"/>
      <c r="AG22" s="305"/>
      <c r="AH22" s="305" t="str">
        <f>IFERROR(IF(AG32&lt;&gt;"",": "&amp;VLOOKUP(AG32,mon!$A$1:$C$3645,2,0),""),"")</f>
        <v/>
      </c>
    </row>
    <row r="23" spans="1:34" ht="15.75" customHeight="1" x14ac:dyDescent="0.4">
      <c r="A23" s="107"/>
      <c r="B23" s="52"/>
      <c r="C23" s="994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312"/>
      <c r="AF23" s="308"/>
      <c r="AG23" s="305"/>
      <c r="AH23" s="305" t="str">
        <f>IFERROR(IF(AG33&lt;&gt;"",": "&amp;VLOOKUP(AG33,mon!$A$1:$C$3645,2,0),""),"")</f>
        <v/>
      </c>
    </row>
    <row r="24" spans="1:34" ht="15.75" customHeight="1" x14ac:dyDescent="0.4">
      <c r="A24" s="107"/>
      <c r="B24" s="52"/>
      <c r="C24" s="994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313"/>
      <c r="AF24" s="309"/>
      <c r="AG24" s="306"/>
      <c r="AH24" s="306" t="str">
        <f>IFERROR(IF(AG34&lt;&gt;"",": "&amp;VLOOKUP(AG34,mon!$A$1:$C$3645,2,0),""),"")</f>
        <v/>
      </c>
    </row>
    <row r="25" spans="1:34" ht="15.75" customHeight="1" x14ac:dyDescent="0.4">
      <c r="A25" s="105">
        <v>6</v>
      </c>
      <c r="B25" s="51" t="s">
        <v>8491</v>
      </c>
      <c r="C25" s="992" t="s">
        <v>0</v>
      </c>
      <c r="D25" s="15" t="s">
        <v>7094</v>
      </c>
      <c r="E25" s="16"/>
      <c r="F25" s="16"/>
      <c r="G25" s="115"/>
      <c r="H25" s="15" t="s">
        <v>7094</v>
      </c>
      <c r="I25" s="17"/>
      <c r="J25" s="18"/>
      <c r="K25" s="114"/>
      <c r="L25" s="18" t="s">
        <v>7094</v>
      </c>
      <c r="M25" s="18"/>
      <c r="N25" s="18"/>
      <c r="O25" s="114"/>
      <c r="P25" s="15" t="s">
        <v>7094</v>
      </c>
      <c r="Q25" s="17"/>
      <c r="R25" s="18"/>
      <c r="S25" s="114"/>
      <c r="T25" s="15" t="s">
        <v>7094</v>
      </c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310"/>
      <c r="AF25" s="307" t="s">
        <v>6661</v>
      </c>
      <c r="AG25" s="304" t="s">
        <v>7514</v>
      </c>
      <c r="AH25" s="304" t="str">
        <f>IFERROR(IF(AG25&lt;&gt;"",": "&amp;VLOOKUP(AG25,mon!$A$1:$C$36136,2,0),""),"")</f>
        <v>: Bảo dưỡng và sửa chữa hệ thống truyền lực.</v>
      </c>
    </row>
    <row r="26" spans="1:34" ht="15.75" customHeight="1" x14ac:dyDescent="0.4">
      <c r="A26" s="107"/>
      <c r="B26" s="52"/>
      <c r="C26" s="993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311"/>
      <c r="AF26" s="308" t="s">
        <v>6637</v>
      </c>
      <c r="AG26" s="305" t="s">
        <v>7518</v>
      </c>
      <c r="AH26" s="305" t="str">
        <f>IFERROR(IF(AG26&lt;&gt;"",": "&amp;VLOOKUP(AG26,mon!$A$1:$C$36136,2,0),""),"")</f>
        <v>: Bảo dưỡng và sửa chữa trang bị điện ô tô</v>
      </c>
    </row>
    <row r="27" spans="1:34" ht="15.75" customHeight="1" x14ac:dyDescent="0.4">
      <c r="A27" s="107"/>
      <c r="B27" s="52"/>
      <c r="C27" s="994" t="s">
        <v>1</v>
      </c>
      <c r="D27" s="25" t="s">
        <v>7094</v>
      </c>
      <c r="E27" s="26"/>
      <c r="F27" s="26"/>
      <c r="G27" s="111"/>
      <c r="H27" s="25" t="s">
        <v>6637</v>
      </c>
      <c r="I27" s="27">
        <v>4</v>
      </c>
      <c r="J27" s="28" t="s">
        <v>7345</v>
      </c>
      <c r="K27" s="110" t="s">
        <v>4656</v>
      </c>
      <c r="L27" s="25" t="s">
        <v>6637</v>
      </c>
      <c r="M27" s="28">
        <v>4</v>
      </c>
      <c r="N27" s="28" t="s">
        <v>7345</v>
      </c>
      <c r="O27" s="110" t="s">
        <v>4656</v>
      </c>
      <c r="P27" s="30" t="s">
        <v>6661</v>
      </c>
      <c r="Q27" s="31">
        <v>4</v>
      </c>
      <c r="R27" s="28" t="s">
        <v>7416</v>
      </c>
      <c r="S27" s="110" t="s">
        <v>5</v>
      </c>
      <c r="T27" s="25" t="s">
        <v>6637</v>
      </c>
      <c r="U27" s="28">
        <v>4</v>
      </c>
      <c r="V27" s="28" t="s">
        <v>7345</v>
      </c>
      <c r="W27" s="110" t="s">
        <v>4656</v>
      </c>
      <c r="X27" s="25"/>
      <c r="Y27" s="28"/>
      <c r="Z27" s="28"/>
      <c r="AA27" s="110"/>
      <c r="AB27" s="25"/>
      <c r="AC27" s="27"/>
      <c r="AD27" s="28"/>
      <c r="AE27" s="312"/>
      <c r="AF27" s="308"/>
      <c r="AG27" s="305"/>
      <c r="AH27" s="305" t="str">
        <f>IFERROR(IF(AG27&lt;&gt;"",": "&amp;VLOOKUP(AG27,mon!$A$1:$C$36136,2,0),""),"")</f>
        <v/>
      </c>
    </row>
    <row r="28" spans="1:34" ht="15.75" customHeight="1" x14ac:dyDescent="0.4">
      <c r="A28" s="107"/>
      <c r="B28" s="52"/>
      <c r="C28" s="994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312"/>
      <c r="AF28" s="309"/>
      <c r="AG28" s="306"/>
      <c r="AH28" s="306" t="str">
        <f>IFERROR(IF(AG28&lt;&gt;"",": "&amp;VLOOKUP(AG28,mon!$A$1:$C$36136,2,0),""),"")</f>
        <v/>
      </c>
    </row>
    <row r="29" spans="1:34" ht="15.75" customHeight="1" x14ac:dyDescent="0.4">
      <c r="A29" s="105">
        <v>7</v>
      </c>
      <c r="B29" s="51" t="s">
        <v>8492</v>
      </c>
      <c r="C29" s="992" t="s">
        <v>0</v>
      </c>
      <c r="D29" s="15" t="s">
        <v>7094</v>
      </c>
      <c r="E29" s="16"/>
      <c r="F29" s="16"/>
      <c r="G29" s="115"/>
      <c r="H29" s="15" t="s">
        <v>7094</v>
      </c>
      <c r="I29" s="17"/>
      <c r="J29" s="18"/>
      <c r="K29" s="114"/>
      <c r="L29" s="18" t="s">
        <v>7094</v>
      </c>
      <c r="M29" s="18"/>
      <c r="N29" s="18"/>
      <c r="O29" s="114"/>
      <c r="P29" s="15" t="s">
        <v>7094</v>
      </c>
      <c r="Q29" s="17"/>
      <c r="R29" s="18"/>
      <c r="S29" s="114"/>
      <c r="T29" s="15" t="s">
        <v>7094</v>
      </c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310"/>
      <c r="AF29" s="307" t="s">
        <v>6661</v>
      </c>
      <c r="AG29" s="304" t="s">
        <v>7514</v>
      </c>
      <c r="AH29" s="304" t="str">
        <f>IFERROR(IF(AG29&lt;&gt;"",": "&amp;VLOOKUP(AG29,mon!$A$1:$C$36136,2,0),""),"")</f>
        <v>: Bảo dưỡng và sửa chữa hệ thống truyền lực.</v>
      </c>
    </row>
    <row r="30" spans="1:34" ht="15.75" customHeight="1" x14ac:dyDescent="0.4">
      <c r="A30" s="107"/>
      <c r="B30" s="52"/>
      <c r="C30" s="993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311"/>
      <c r="AF30" s="308" t="s">
        <v>6637</v>
      </c>
      <c r="AG30" s="305" t="s">
        <v>7518</v>
      </c>
      <c r="AH30" s="305" t="str">
        <f>IFERROR(IF(AG30&lt;&gt;"",": "&amp;VLOOKUP(AG30,mon!$A$1:$C$36136,2,0),""),"")</f>
        <v>: Bảo dưỡng và sửa chữa trang bị điện ô tô</v>
      </c>
    </row>
    <row r="31" spans="1:34" ht="15.75" customHeight="1" x14ac:dyDescent="0.4">
      <c r="A31" s="107"/>
      <c r="B31" s="52"/>
      <c r="C31" s="994" t="s">
        <v>1</v>
      </c>
      <c r="D31" s="25" t="s">
        <v>7094</v>
      </c>
      <c r="E31" s="26"/>
      <c r="F31" s="26"/>
      <c r="G31" s="111"/>
      <c r="H31" s="25" t="s">
        <v>6661</v>
      </c>
      <c r="I31" s="27">
        <v>4</v>
      </c>
      <c r="J31" s="28" t="s">
        <v>7416</v>
      </c>
      <c r="K31" s="110" t="s">
        <v>5</v>
      </c>
      <c r="L31" s="25" t="s">
        <v>6661</v>
      </c>
      <c r="M31" s="28">
        <v>4</v>
      </c>
      <c r="N31" s="28" t="s">
        <v>7416</v>
      </c>
      <c r="O31" s="110" t="s">
        <v>5</v>
      </c>
      <c r="P31" s="30" t="s">
        <v>6637</v>
      </c>
      <c r="Q31" s="31">
        <v>4</v>
      </c>
      <c r="R31" s="28" t="s">
        <v>7345</v>
      </c>
      <c r="S31" s="110" t="s">
        <v>4656</v>
      </c>
      <c r="T31" s="25" t="s">
        <v>6661</v>
      </c>
      <c r="U31" s="28">
        <v>4</v>
      </c>
      <c r="V31" s="28" t="s">
        <v>7416</v>
      </c>
      <c r="W31" s="110" t="s">
        <v>5</v>
      </c>
      <c r="X31" s="25"/>
      <c r="Y31" s="28"/>
      <c r="Z31" s="28"/>
      <c r="AA31" s="110"/>
      <c r="AB31" s="25"/>
      <c r="AC31" s="27"/>
      <c r="AD31" s="28"/>
      <c r="AE31" s="312"/>
      <c r="AF31" s="308"/>
      <c r="AG31" s="305"/>
      <c r="AH31" s="305" t="str">
        <f>IFERROR(IF(AG31&lt;&gt;"",": "&amp;VLOOKUP(AG31,mon!$A$1:$C$3645,2,0),""),"")</f>
        <v/>
      </c>
    </row>
    <row r="32" spans="1:34" ht="15.75" customHeight="1" x14ac:dyDescent="0.4">
      <c r="A32" s="107"/>
      <c r="B32" s="52"/>
      <c r="C32" s="994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312"/>
      <c r="AF32" s="309"/>
      <c r="AG32" s="306"/>
      <c r="AH32" s="306" t="str">
        <f>IFERROR(IF(AG32&lt;&gt;"",": "&amp;VLOOKUP(AG32,mon!$A$1:$C$3645,2,0),""),"")</f>
        <v/>
      </c>
    </row>
    <row r="33" spans="1:34" ht="15.75" customHeight="1" x14ac:dyDescent="0.4">
      <c r="A33" s="105">
        <v>8</v>
      </c>
      <c r="B33" s="51" t="s">
        <v>10058</v>
      </c>
      <c r="C33" s="992" t="s">
        <v>0</v>
      </c>
      <c r="D33" s="15" t="s">
        <v>7094</v>
      </c>
      <c r="E33" s="16"/>
      <c r="F33" s="16"/>
      <c r="G33" s="115"/>
      <c r="H33" s="15" t="s">
        <v>7094</v>
      </c>
      <c r="I33" s="17"/>
      <c r="J33" s="18"/>
      <c r="K33" s="114"/>
      <c r="L33" s="15" t="s">
        <v>7094</v>
      </c>
      <c r="M33" s="18"/>
      <c r="N33" s="18"/>
      <c r="O33" s="114"/>
      <c r="P33" s="34" t="s">
        <v>7094</v>
      </c>
      <c r="Q33" s="35"/>
      <c r="R33" s="36"/>
      <c r="S33" s="114"/>
      <c r="T33" s="15" t="s">
        <v>7094</v>
      </c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310"/>
      <c r="AF33" s="307" t="s">
        <v>6638</v>
      </c>
      <c r="AG33" s="304" t="s">
        <v>7519</v>
      </c>
      <c r="AH33" s="304" t="str">
        <f>IFERROR(IF(AG33&lt;&gt;"",": "&amp;VLOOKUP(AG33,mon!$A$1:$C$36136,2,0),""),"")</f>
        <v>: Bảo dưỡng và sửa chữa hệ thống cung cấpnhiên liệu động cơ xăng</v>
      </c>
    </row>
    <row r="34" spans="1:34" ht="15.75" customHeight="1" x14ac:dyDescent="0.4">
      <c r="A34" s="107"/>
      <c r="B34" s="52"/>
      <c r="C34" s="993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311"/>
      <c r="AF34" s="308"/>
      <c r="AG34" s="305"/>
      <c r="AH34" s="305" t="str">
        <f>IFERROR(IF(AG34&lt;&gt;"",": "&amp;VLOOKUP(AG34,mon!$A$1:$C$36136,2,0),""),"")</f>
        <v/>
      </c>
    </row>
    <row r="35" spans="1:34" ht="15.75" customHeight="1" x14ac:dyDescent="0.4">
      <c r="A35" s="107"/>
      <c r="B35" s="52"/>
      <c r="C35" s="994" t="s">
        <v>1</v>
      </c>
      <c r="D35" s="25" t="s">
        <v>7094</v>
      </c>
      <c r="E35" s="26"/>
      <c r="F35" s="26"/>
      <c r="G35" s="111"/>
      <c r="H35" s="25"/>
      <c r="I35" s="27"/>
      <c r="J35" s="28"/>
      <c r="K35" s="110"/>
      <c r="L35" s="25" t="s">
        <v>6638</v>
      </c>
      <c r="M35" s="28">
        <v>4</v>
      </c>
      <c r="N35" s="28" t="s">
        <v>7235</v>
      </c>
      <c r="O35" s="110" t="s">
        <v>829</v>
      </c>
      <c r="P35" s="25" t="s">
        <v>6638</v>
      </c>
      <c r="Q35" s="27">
        <v>4</v>
      </c>
      <c r="R35" s="28" t="s">
        <v>7235</v>
      </c>
      <c r="S35" s="110" t="s">
        <v>829</v>
      </c>
      <c r="T35" s="25" t="s">
        <v>6638</v>
      </c>
      <c r="U35" s="28">
        <v>4</v>
      </c>
      <c r="V35" s="28" t="s">
        <v>7235</v>
      </c>
      <c r="W35" s="110" t="s">
        <v>829</v>
      </c>
      <c r="X35" s="25"/>
      <c r="Y35" s="28"/>
      <c r="Z35" s="28"/>
      <c r="AA35" s="110"/>
      <c r="AB35" s="25"/>
      <c r="AC35" s="27"/>
      <c r="AD35" s="28"/>
      <c r="AE35" s="312"/>
      <c r="AF35" s="308"/>
      <c r="AG35" s="305"/>
      <c r="AH35" s="305" t="str">
        <f>IFERROR(IF(AG35&lt;&gt;"",": "&amp;VLOOKUP(AG35,mon!$A$1:$C$36136,2,0),""),"")</f>
        <v/>
      </c>
    </row>
    <row r="36" spans="1:34" ht="15.75" customHeight="1" x14ac:dyDescent="0.4">
      <c r="A36" s="106"/>
      <c r="B36" s="52"/>
      <c r="C36" s="995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312"/>
      <c r="AF36" s="309"/>
      <c r="AG36" s="306"/>
      <c r="AH36" s="306" t="str">
        <f>IFERROR(IF(AG36&lt;&gt;"",": "&amp;VLOOKUP(AG36,mon!$A$1:$C$36136,2,0),""),"")</f>
        <v/>
      </c>
    </row>
    <row r="37" spans="1:34" ht="15.75" customHeight="1" x14ac:dyDescent="0.4">
      <c r="A37" s="105">
        <v>9</v>
      </c>
      <c r="B37" s="51" t="s">
        <v>8410</v>
      </c>
      <c r="C37" s="992" t="s">
        <v>0</v>
      </c>
      <c r="D37" s="15" t="s">
        <v>7094</v>
      </c>
      <c r="E37" s="16"/>
      <c r="F37" s="16"/>
      <c r="G37" s="115"/>
      <c r="H37" s="15" t="s">
        <v>7094</v>
      </c>
      <c r="I37" s="17"/>
      <c r="J37" s="18"/>
      <c r="K37" s="114"/>
      <c r="L37" s="18" t="s">
        <v>7094</v>
      </c>
      <c r="M37" s="18"/>
      <c r="N37" s="18"/>
      <c r="O37" s="114"/>
      <c r="P37" s="18" t="s">
        <v>7094</v>
      </c>
      <c r="Q37" s="18"/>
      <c r="R37" s="18"/>
      <c r="S37" s="114"/>
      <c r="T37" s="15" t="s">
        <v>7094</v>
      </c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310"/>
      <c r="AF37" s="307" t="s">
        <v>6633</v>
      </c>
      <c r="AG37" s="304" t="s">
        <v>7517</v>
      </c>
      <c r="AH37" s="304" t="str">
        <f>IFERROR(IF(AG37&lt;&gt;"",": "&amp;VLOOKUP(AG37,mon!$A$1:$C$36136,2,0),""),"")</f>
        <v>: Bảo dưỡng và sửa chữa khung-vỏ và chăm sóc làm đẹp xe ô tô</v>
      </c>
    </row>
    <row r="38" spans="1:34" ht="15.75" customHeight="1" x14ac:dyDescent="0.4">
      <c r="A38" s="107"/>
      <c r="B38" s="52"/>
      <c r="C38" s="993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311"/>
      <c r="AF38" s="308"/>
      <c r="AG38" s="305"/>
      <c r="AH38" s="305" t="str">
        <f>IFERROR(IF(AG38&lt;&gt;"",": "&amp;VLOOKUP(AG38,mon!$A$1:$C$36136,2,0),""),"")</f>
        <v/>
      </c>
    </row>
    <row r="39" spans="1:34" ht="15.75" customHeight="1" x14ac:dyDescent="0.4">
      <c r="A39" s="107"/>
      <c r="B39" s="52"/>
      <c r="C39" s="994" t="s">
        <v>1</v>
      </c>
      <c r="D39" s="25" t="s">
        <v>7094</v>
      </c>
      <c r="E39" s="26"/>
      <c r="F39" s="26"/>
      <c r="G39" s="111"/>
      <c r="H39" s="25" t="s">
        <v>6633</v>
      </c>
      <c r="I39" s="27">
        <v>4</v>
      </c>
      <c r="J39" s="28" t="s">
        <v>8403</v>
      </c>
      <c r="K39" s="110" t="s">
        <v>5735</v>
      </c>
      <c r="L39" s="25" t="s">
        <v>6633</v>
      </c>
      <c r="M39" s="28">
        <v>4</v>
      </c>
      <c r="N39" s="28" t="s">
        <v>8403</v>
      </c>
      <c r="O39" s="110" t="s">
        <v>5735</v>
      </c>
      <c r="P39" s="25" t="s">
        <v>6633</v>
      </c>
      <c r="Q39" s="28">
        <v>4</v>
      </c>
      <c r="R39" s="28" t="s">
        <v>8403</v>
      </c>
      <c r="S39" s="110" t="s">
        <v>5735</v>
      </c>
      <c r="T39" s="25"/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312"/>
      <c r="AF39" s="308"/>
      <c r="AG39" s="305"/>
      <c r="AH39" s="305" t="str">
        <f>IFERROR(IF(AG39&lt;&gt;"",": "&amp;VLOOKUP(AG39,mon!$A$1:$C$36136,2,0),""),"")</f>
        <v/>
      </c>
    </row>
    <row r="40" spans="1:34" ht="15.75" customHeight="1" x14ac:dyDescent="0.4">
      <c r="A40" s="107"/>
      <c r="B40" s="52"/>
      <c r="C40" s="994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314"/>
      <c r="AF40" s="309"/>
      <c r="AG40" s="306"/>
      <c r="AH40" s="306" t="str">
        <f>IFERROR(IF(AG40&lt;&gt;"",": "&amp;VLOOKUP(AG40,mon!$A$1:$C$36136,2,0),""),"")</f>
        <v/>
      </c>
    </row>
    <row r="41" spans="1:34" ht="15.75" customHeight="1" x14ac:dyDescent="0.4">
      <c r="A41" s="105">
        <v>10</v>
      </c>
      <c r="B41" s="51" t="s">
        <v>7422</v>
      </c>
      <c r="C41" s="992" t="s">
        <v>0</v>
      </c>
      <c r="D41" s="15" t="s">
        <v>7094</v>
      </c>
      <c r="E41" s="16"/>
      <c r="F41" s="16"/>
      <c r="G41" s="115"/>
      <c r="H41" s="15" t="s">
        <v>7094</v>
      </c>
      <c r="I41" s="17"/>
      <c r="J41" s="18"/>
      <c r="K41" s="114"/>
      <c r="L41" s="15" t="s">
        <v>7094</v>
      </c>
      <c r="M41" s="18"/>
      <c r="N41" s="18"/>
      <c r="O41" s="114"/>
      <c r="P41" s="15" t="s">
        <v>7094</v>
      </c>
      <c r="Q41" s="18"/>
      <c r="R41" s="18"/>
      <c r="S41" s="114"/>
      <c r="T41" s="18" t="s">
        <v>7094</v>
      </c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310"/>
      <c r="AF41" s="307"/>
      <c r="AG41" s="304"/>
      <c r="AH41" s="304" t="str">
        <f>IFERROR(IF(AG41&lt;&gt;"",": "&amp;VLOOKUP(AG41,mon!$A$1:$C$36136,2,0),""),"")</f>
        <v/>
      </c>
    </row>
    <row r="42" spans="1:34" ht="15.75" customHeight="1" x14ac:dyDescent="0.4">
      <c r="A42" s="107"/>
      <c r="B42" s="52"/>
      <c r="C42" s="993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311"/>
      <c r="AF42" s="308"/>
      <c r="AG42" s="305"/>
      <c r="AH42" s="305" t="str">
        <f>IFERROR(IF(AG42&lt;&gt;"",": "&amp;VLOOKUP(AG42,mon!$A$1:$C$36136,2,0),""),"")</f>
        <v/>
      </c>
    </row>
    <row r="43" spans="1:34" ht="15.75" customHeight="1" x14ac:dyDescent="0.4">
      <c r="A43" s="107"/>
      <c r="B43" s="52"/>
      <c r="C43" s="994" t="s">
        <v>1</v>
      </c>
      <c r="D43" s="25" t="s">
        <v>10046</v>
      </c>
      <c r="E43" s="26"/>
      <c r="F43" s="26"/>
      <c r="G43" s="111"/>
      <c r="H43" s="25" t="s">
        <v>10046</v>
      </c>
      <c r="I43" s="27"/>
      <c r="J43" s="28"/>
      <c r="K43" s="110"/>
      <c r="L43" s="28" t="s">
        <v>10046</v>
      </c>
      <c r="M43" s="28"/>
      <c r="N43" s="28"/>
      <c r="O43" s="110"/>
      <c r="P43" s="25" t="s">
        <v>7094</v>
      </c>
      <c r="Q43" s="27"/>
      <c r="R43" s="28"/>
      <c r="S43" s="110"/>
      <c r="T43" s="25" t="s">
        <v>10046</v>
      </c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312"/>
      <c r="AF43" s="308"/>
      <c r="AG43" s="305"/>
      <c r="AH43" s="305" t="str">
        <f>IFERROR(IF(AG43&lt;&gt;"",": "&amp;VLOOKUP(AG43,mon!$A$1:$C$36136,2,0),""),"")</f>
        <v/>
      </c>
    </row>
    <row r="44" spans="1:34" ht="15.75" customHeight="1" x14ac:dyDescent="0.4">
      <c r="A44" s="106"/>
      <c r="B44" s="52"/>
      <c r="C44" s="995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314"/>
      <c r="AF44" s="309"/>
      <c r="AG44" s="306"/>
      <c r="AH44" s="306" t="str">
        <f>IFERROR(IF(AG44&lt;&gt;"",": "&amp;VLOOKUP(AG44,mon!$A$1:$C$36136,2,0),""),"")</f>
        <v/>
      </c>
    </row>
    <row r="45" spans="1:34" ht="15.75" customHeight="1" x14ac:dyDescent="0.4">
      <c r="A45" s="105">
        <v>11</v>
      </c>
      <c r="B45" s="51" t="s">
        <v>8501</v>
      </c>
      <c r="C45" s="992" t="s">
        <v>0</v>
      </c>
      <c r="D45" s="15" t="s">
        <v>10046</v>
      </c>
      <c r="E45" s="16"/>
      <c r="F45" s="16"/>
      <c r="G45" s="115"/>
      <c r="H45" s="15" t="s">
        <v>10046</v>
      </c>
      <c r="I45" s="17"/>
      <c r="J45" s="18"/>
      <c r="K45" s="114"/>
      <c r="L45" s="15" t="s">
        <v>10046</v>
      </c>
      <c r="M45" s="18"/>
      <c r="N45" s="18"/>
      <c r="O45" s="114"/>
      <c r="P45" s="34" t="s">
        <v>10046</v>
      </c>
      <c r="Q45" s="35"/>
      <c r="R45" s="36"/>
      <c r="S45" s="114"/>
      <c r="T45" s="15" t="s">
        <v>10046</v>
      </c>
      <c r="U45" s="18"/>
      <c r="V45" s="18"/>
      <c r="W45" s="114"/>
      <c r="X45" s="18"/>
      <c r="Y45" s="18"/>
      <c r="Z45" s="18"/>
      <c r="AA45" s="114"/>
      <c r="AB45" s="15"/>
      <c r="AC45" s="17"/>
      <c r="AD45" s="18"/>
      <c r="AE45" s="310"/>
      <c r="AF45" s="307"/>
      <c r="AG45" s="304"/>
      <c r="AH45" s="304" t="str">
        <f>IFERROR(IF(AG45&lt;&gt;"",": "&amp;VLOOKUP(AG45,mon!$A$1:$C$36136,2,0),""),"")</f>
        <v/>
      </c>
    </row>
    <row r="46" spans="1:34" ht="15.75" customHeight="1" x14ac:dyDescent="0.4">
      <c r="A46" s="107"/>
      <c r="B46" s="52"/>
      <c r="C46" s="993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311"/>
      <c r="AF46" s="308"/>
      <c r="AG46" s="305"/>
      <c r="AH46" s="305" t="str">
        <f>IFERROR(IF(AG46&lt;&gt;"",": "&amp;VLOOKUP(AG46,mon!$A$1:$C$36136,2,0),""),"")</f>
        <v/>
      </c>
    </row>
    <row r="47" spans="1:34" ht="15.75" customHeight="1" x14ac:dyDescent="0.4">
      <c r="A47" s="107"/>
      <c r="B47" s="52"/>
      <c r="C47" s="994" t="s">
        <v>1</v>
      </c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/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312"/>
      <c r="AF47" s="308"/>
      <c r="AG47" s="305"/>
      <c r="AH47" s="305" t="str">
        <f>IFERROR(IF(AG47&lt;&gt;"",": "&amp;VLOOKUP(AG47,mon!$A$1:$C$36136,2,0),""),"")</f>
        <v/>
      </c>
    </row>
    <row r="48" spans="1:34" ht="15.75" customHeight="1" x14ac:dyDescent="0.4">
      <c r="A48" s="107"/>
      <c r="B48" s="54"/>
      <c r="C48" s="994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313"/>
      <c r="AF48" s="309"/>
      <c r="AG48" s="306"/>
      <c r="AH48" s="306" t="str">
        <f>IFERROR(IF(AG48&lt;&gt;"",": "&amp;VLOOKUP(AG48,mon!$A$1:$C$36136,2,0),""),"")</f>
        <v/>
      </c>
    </row>
    <row r="49" spans="1:34" ht="15.75" customHeight="1" x14ac:dyDescent="0.4">
      <c r="A49" s="105">
        <v>12</v>
      </c>
      <c r="B49" s="51" t="s">
        <v>8502</v>
      </c>
      <c r="C49" s="992" t="s">
        <v>0</v>
      </c>
      <c r="D49" s="15" t="s">
        <v>7094</v>
      </c>
      <c r="E49" s="16"/>
      <c r="F49" s="16"/>
      <c r="G49" s="115"/>
      <c r="H49" s="15" t="s">
        <v>7094</v>
      </c>
      <c r="I49" s="17"/>
      <c r="J49" s="18"/>
      <c r="K49" s="114"/>
      <c r="L49" s="15" t="s">
        <v>7094</v>
      </c>
      <c r="M49" s="18"/>
      <c r="N49" s="18"/>
      <c r="O49" s="114"/>
      <c r="P49" s="34" t="s">
        <v>7094</v>
      </c>
      <c r="Q49" s="35"/>
      <c r="R49" s="36"/>
      <c r="S49" s="114"/>
      <c r="T49" s="15" t="s">
        <v>7094</v>
      </c>
      <c r="U49" s="18"/>
      <c r="V49" s="18"/>
      <c r="W49" s="114"/>
      <c r="X49" s="18"/>
      <c r="Y49" s="18"/>
      <c r="Z49" s="18"/>
      <c r="AA49" s="114"/>
      <c r="AB49" s="15"/>
      <c r="AC49" s="17"/>
      <c r="AD49" s="18"/>
      <c r="AE49" s="310"/>
      <c r="AF49" s="307" t="s">
        <v>6630</v>
      </c>
      <c r="AG49" s="304" t="s">
        <v>7457</v>
      </c>
      <c r="AH49" s="304" t="str">
        <f>IFERROR(IF(AG49&lt;&gt;"",": "&amp;VLOOKUP(AG49,mon!$A$1:$C$36136,2,0),""),"")</f>
        <v>: Vận hành máy Ủi</v>
      </c>
    </row>
    <row r="50" spans="1:34" ht="15.75" customHeight="1" x14ac:dyDescent="0.4">
      <c r="A50" s="107"/>
      <c r="B50" s="52"/>
      <c r="C50" s="993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311"/>
      <c r="AF50" s="308"/>
      <c r="AG50" s="305"/>
      <c r="AH50" s="305" t="str">
        <f>IFERROR(IF(AG50&lt;&gt;"",": "&amp;VLOOKUP(AG50,mon!$A$1:$C$36136,2,0),""),"")</f>
        <v/>
      </c>
    </row>
    <row r="51" spans="1:34" ht="15.75" customHeight="1" x14ac:dyDescent="0.4">
      <c r="A51" s="107"/>
      <c r="B51" s="52"/>
      <c r="C51" s="994" t="s">
        <v>1</v>
      </c>
      <c r="D51" s="25" t="s">
        <v>7094</v>
      </c>
      <c r="E51" s="26"/>
      <c r="F51" s="26"/>
      <c r="G51" s="111"/>
      <c r="H51" s="25" t="s">
        <v>6630</v>
      </c>
      <c r="I51" s="27">
        <v>4</v>
      </c>
      <c r="J51" s="28" t="s">
        <v>5689</v>
      </c>
      <c r="K51" s="110" t="s">
        <v>84</v>
      </c>
      <c r="L51" s="25" t="s">
        <v>6630</v>
      </c>
      <c r="M51" s="28">
        <v>4</v>
      </c>
      <c r="N51" s="28" t="s">
        <v>5689</v>
      </c>
      <c r="O51" s="110" t="s">
        <v>84</v>
      </c>
      <c r="P51" s="25" t="s">
        <v>6630</v>
      </c>
      <c r="Q51" s="27">
        <v>4</v>
      </c>
      <c r="R51" s="28" t="s">
        <v>5689</v>
      </c>
      <c r="S51" s="110" t="s">
        <v>84</v>
      </c>
      <c r="T51" s="25" t="s">
        <v>6630</v>
      </c>
      <c r="U51" s="28">
        <v>4</v>
      </c>
      <c r="V51" s="28" t="s">
        <v>5689</v>
      </c>
      <c r="W51" s="110" t="s">
        <v>84</v>
      </c>
      <c r="X51" s="25"/>
      <c r="Y51" s="28"/>
      <c r="Z51" s="28"/>
      <c r="AA51" s="110"/>
      <c r="AB51" s="25"/>
      <c r="AC51" s="27"/>
      <c r="AD51" s="28"/>
      <c r="AE51" s="312"/>
      <c r="AF51" s="308"/>
      <c r="AG51" s="305"/>
      <c r="AH51" s="305" t="str">
        <f>IFERROR(IF(AG51&lt;&gt;"",": "&amp;VLOOKUP(AG51,mon!$A$1:$C$36136,2,0),""),"")</f>
        <v/>
      </c>
    </row>
    <row r="52" spans="1:34" ht="15.75" customHeight="1" x14ac:dyDescent="0.4">
      <c r="A52" s="107"/>
      <c r="B52" s="52"/>
      <c r="C52" s="994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313"/>
      <c r="AF52" s="309"/>
      <c r="AG52" s="306"/>
      <c r="AH52" s="306" t="str">
        <f>IFERROR(IF(AG52&lt;&gt;"",": "&amp;VLOOKUP(AG52,mon!$A$1:$C$36136,2,0),""),"")</f>
        <v/>
      </c>
    </row>
    <row r="53" spans="1:34" ht="15.75" customHeight="1" x14ac:dyDescent="0.4">
      <c r="A53" s="105">
        <v>13</v>
      </c>
      <c r="B53" s="51" t="s">
        <v>10167</v>
      </c>
      <c r="C53" s="992" t="s">
        <v>0</v>
      </c>
      <c r="D53" s="15" t="s">
        <v>10194</v>
      </c>
      <c r="E53" s="16"/>
      <c r="F53" s="16"/>
      <c r="G53" s="115"/>
      <c r="H53" s="15" t="s">
        <v>6607</v>
      </c>
      <c r="I53" s="17">
        <v>3</v>
      </c>
      <c r="J53" s="509" t="s">
        <v>405</v>
      </c>
      <c r="K53" s="114" t="s">
        <v>8393</v>
      </c>
      <c r="L53" s="18" t="s">
        <v>6611</v>
      </c>
      <c r="M53" s="18">
        <v>4</v>
      </c>
      <c r="N53" s="509" t="s">
        <v>403</v>
      </c>
      <c r="O53" s="114" t="s">
        <v>14</v>
      </c>
      <c r="P53" s="15" t="s">
        <v>6611</v>
      </c>
      <c r="Q53" s="17">
        <v>4</v>
      </c>
      <c r="R53" s="509" t="s">
        <v>403</v>
      </c>
      <c r="S53" s="114" t="s">
        <v>14</v>
      </c>
      <c r="T53" s="15" t="s">
        <v>4664</v>
      </c>
      <c r="U53" s="18">
        <v>4</v>
      </c>
      <c r="V53" s="509" t="s">
        <v>443</v>
      </c>
      <c r="W53" s="114" t="s">
        <v>332</v>
      </c>
      <c r="X53" s="15"/>
      <c r="Y53" s="18"/>
      <c r="Z53" s="18"/>
      <c r="AA53" s="114"/>
      <c r="AB53" s="15"/>
      <c r="AC53" s="17"/>
      <c r="AD53" s="18"/>
      <c r="AE53" s="310"/>
      <c r="AF53" s="307" t="s">
        <v>6607</v>
      </c>
      <c r="AG53" s="304" t="s">
        <v>8673</v>
      </c>
      <c r="AH53" s="304" t="str">
        <f>IFERROR(IF(AG53&lt;&gt;"",": "&amp;VLOOKUP(AG53,mon!$A$1:$C$36136,2,0),""),"")</f>
        <v>: Chính trị</v>
      </c>
    </row>
    <row r="54" spans="1:34" ht="15.75" customHeight="1" x14ac:dyDescent="0.4">
      <c r="A54" s="107"/>
      <c r="B54" s="52"/>
      <c r="C54" s="993"/>
      <c r="D54" s="20" t="s">
        <v>6633</v>
      </c>
      <c r="E54" s="21">
        <v>4</v>
      </c>
      <c r="F54" s="21" t="s">
        <v>7234</v>
      </c>
      <c r="G54" s="113" t="s">
        <v>385</v>
      </c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311"/>
      <c r="AF54" s="308" t="s">
        <v>4664</v>
      </c>
      <c r="AG54" s="305" t="s">
        <v>8676</v>
      </c>
      <c r="AH54" s="305" t="str">
        <f>IFERROR(IF(AG54&lt;&gt;"",": "&amp;VLOOKUP(AG54,mon!$A$1:$C$36136,2,0),""),"")</f>
        <v>: Giáo dục quốc phòng - An ninh</v>
      </c>
    </row>
    <row r="55" spans="1:34" ht="15.75" customHeight="1" x14ac:dyDescent="0.4">
      <c r="A55" s="107"/>
      <c r="B55" s="52"/>
      <c r="C55" s="994" t="s">
        <v>1</v>
      </c>
      <c r="D55" s="25"/>
      <c r="E55" s="26"/>
      <c r="F55" s="26"/>
      <c r="G55" s="111"/>
      <c r="H55" s="25" t="s">
        <v>6611</v>
      </c>
      <c r="I55" s="27">
        <v>4</v>
      </c>
      <c r="J55" s="508" t="s">
        <v>403</v>
      </c>
      <c r="K55" s="110" t="s">
        <v>14</v>
      </c>
      <c r="L55" s="25" t="s">
        <v>6613</v>
      </c>
      <c r="M55" s="28">
        <v>2</v>
      </c>
      <c r="N55" s="508" t="s">
        <v>403</v>
      </c>
      <c r="O55" s="110" t="s">
        <v>349</v>
      </c>
      <c r="P55" s="30" t="s">
        <v>6611</v>
      </c>
      <c r="Q55" s="31">
        <v>4</v>
      </c>
      <c r="R55" s="508" t="s">
        <v>403</v>
      </c>
      <c r="S55" s="110" t="s">
        <v>14</v>
      </c>
      <c r="T55" s="25"/>
      <c r="U55" s="28"/>
      <c r="V55" s="28"/>
      <c r="W55" s="110"/>
      <c r="X55" s="25"/>
      <c r="Y55" s="28"/>
      <c r="Z55" s="28"/>
      <c r="AA55" s="110"/>
      <c r="AB55" s="25"/>
      <c r="AC55" s="27"/>
      <c r="AD55" s="28"/>
      <c r="AE55" s="312"/>
      <c r="AF55" s="308" t="s">
        <v>6611</v>
      </c>
      <c r="AG55" s="305" t="s">
        <v>8679</v>
      </c>
      <c r="AH55" s="305" t="str">
        <f>IFERROR(IF(AG55&lt;&gt;"",": "&amp;VLOOKUP(AG55,mon!$A$1:$C$36136,2,0),""),"")</f>
        <v>: Điện kỹ thuật</v>
      </c>
    </row>
    <row r="56" spans="1:34" ht="15.75" customHeight="1" x14ac:dyDescent="0.4">
      <c r="A56" s="107"/>
      <c r="B56" s="54"/>
      <c r="C56" s="994"/>
      <c r="D56" s="25"/>
      <c r="E56" s="26"/>
      <c r="F56" s="26"/>
      <c r="G56" s="111"/>
      <c r="H56" s="25"/>
      <c r="I56" s="28"/>
      <c r="J56" s="28"/>
      <c r="K56" s="110"/>
      <c r="L56" s="25" t="s">
        <v>4653</v>
      </c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312"/>
      <c r="AF56" s="309" t="s">
        <v>6613</v>
      </c>
      <c r="AG56" s="306" t="s">
        <v>8684</v>
      </c>
      <c r="AH56" s="306" t="str">
        <f>IFERROR(IF(AG56&lt;&gt;"",": "&amp;VLOOKUP(AG56,mon!$A$1:$C$36136,2,0),""),"")</f>
        <v>: Vẽ kỹ thuật</v>
      </c>
    </row>
    <row r="57" spans="1:34" ht="15.75" customHeight="1" x14ac:dyDescent="0.4">
      <c r="A57" s="105">
        <v>14</v>
      </c>
      <c r="B57" s="51" t="s">
        <v>10168</v>
      </c>
      <c r="C57" s="992" t="s">
        <v>0</v>
      </c>
      <c r="D57" s="15" t="s">
        <v>10194</v>
      </c>
      <c r="E57" s="16"/>
      <c r="F57" s="16"/>
      <c r="G57" s="115"/>
      <c r="H57" s="15" t="s">
        <v>6607</v>
      </c>
      <c r="I57" s="17">
        <v>3</v>
      </c>
      <c r="J57" s="509" t="s">
        <v>405</v>
      </c>
      <c r="K57" s="114" t="s">
        <v>8393</v>
      </c>
      <c r="L57" s="15" t="s">
        <v>6611</v>
      </c>
      <c r="M57" s="18">
        <v>4</v>
      </c>
      <c r="N57" s="509" t="s">
        <v>403</v>
      </c>
      <c r="O57" s="114" t="s">
        <v>14</v>
      </c>
      <c r="P57" s="34" t="s">
        <v>6611</v>
      </c>
      <c r="Q57" s="35">
        <v>4</v>
      </c>
      <c r="R57" s="507" t="s">
        <v>403</v>
      </c>
      <c r="S57" s="114" t="s">
        <v>14</v>
      </c>
      <c r="T57" s="15" t="s">
        <v>4664</v>
      </c>
      <c r="U57" s="18">
        <v>4</v>
      </c>
      <c r="V57" s="509" t="s">
        <v>443</v>
      </c>
      <c r="W57" s="114" t="s">
        <v>332</v>
      </c>
      <c r="X57" s="18"/>
      <c r="Y57" s="18"/>
      <c r="Z57" s="18"/>
      <c r="AA57" s="114"/>
      <c r="AB57" s="15"/>
      <c r="AC57" s="17"/>
      <c r="AD57" s="18"/>
      <c r="AE57" s="310"/>
      <c r="AF57" s="307" t="s">
        <v>6607</v>
      </c>
      <c r="AG57" s="304" t="s">
        <v>8673</v>
      </c>
      <c r="AH57" s="304" t="str">
        <f>IFERROR(IF(AG57&lt;&gt;"",": "&amp;VLOOKUP(AG57,mon!$A$1:$C$36136,2,0),""),"")</f>
        <v>: Chính trị</v>
      </c>
    </row>
    <row r="58" spans="1:34" ht="15.75" customHeight="1" x14ac:dyDescent="0.4">
      <c r="A58" s="107"/>
      <c r="B58" s="52"/>
      <c r="C58" s="993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311"/>
      <c r="AF58" s="308" t="s">
        <v>4664</v>
      </c>
      <c r="AG58" s="305" t="s">
        <v>8676</v>
      </c>
      <c r="AH58" s="305" t="str">
        <f>IFERROR(IF(AG58&lt;&gt;"",": "&amp;VLOOKUP(AG58,mon!$A$1:$C$36136,2,0),""),"")</f>
        <v>: Giáo dục quốc phòng - An ninh</v>
      </c>
    </row>
    <row r="59" spans="1:34" ht="15.75" customHeight="1" x14ac:dyDescent="0.4">
      <c r="A59" s="107"/>
      <c r="B59" s="52"/>
      <c r="C59" s="994" t="s">
        <v>1</v>
      </c>
      <c r="D59" s="25" t="s">
        <v>6633</v>
      </c>
      <c r="E59" s="26">
        <v>4</v>
      </c>
      <c r="F59" s="26" t="s">
        <v>7234</v>
      </c>
      <c r="G59" s="111" t="s">
        <v>385</v>
      </c>
      <c r="H59" s="25" t="s">
        <v>6611</v>
      </c>
      <c r="I59" s="27">
        <v>4</v>
      </c>
      <c r="J59" s="508" t="s">
        <v>403</v>
      </c>
      <c r="K59" s="110" t="s">
        <v>14</v>
      </c>
      <c r="L59" s="25" t="s">
        <v>6613</v>
      </c>
      <c r="M59" s="28">
        <v>2</v>
      </c>
      <c r="N59" s="508" t="s">
        <v>403</v>
      </c>
      <c r="O59" s="110" t="s">
        <v>349</v>
      </c>
      <c r="P59" s="25" t="s">
        <v>6611</v>
      </c>
      <c r="Q59" s="27">
        <v>4</v>
      </c>
      <c r="R59" s="508" t="s">
        <v>403</v>
      </c>
      <c r="S59" s="110" t="s">
        <v>14</v>
      </c>
      <c r="T59" s="25"/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312"/>
      <c r="AF59" s="308" t="s">
        <v>6611</v>
      </c>
      <c r="AG59" s="305" t="s">
        <v>8679</v>
      </c>
      <c r="AH59" s="305" t="str">
        <f>IFERROR(IF(AG59&lt;&gt;"",": "&amp;VLOOKUP(AG59,mon!$A$1:$C$36136,2,0),""),"")</f>
        <v>: Điện kỹ thuật</v>
      </c>
    </row>
    <row r="60" spans="1:34" ht="15.75" customHeight="1" x14ac:dyDescent="0.4">
      <c r="A60" s="107"/>
      <c r="B60" s="52"/>
      <c r="C60" s="994"/>
      <c r="D60" s="40"/>
      <c r="E60" s="41"/>
      <c r="F60" s="42"/>
      <c r="G60" s="108"/>
      <c r="H60" s="40"/>
      <c r="I60" s="42"/>
      <c r="J60" s="42"/>
      <c r="K60" s="108"/>
      <c r="L60" s="40" t="s">
        <v>4653</v>
      </c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313"/>
      <c r="AF60" s="309" t="s">
        <v>6613</v>
      </c>
      <c r="AG60" s="306" t="s">
        <v>8684</v>
      </c>
      <c r="AH60" s="306" t="str">
        <f>IFERROR(IF(AG60&lt;&gt;"",": "&amp;VLOOKUP(AG60,mon!$A$1:$C$36136,2,0),""),"")</f>
        <v>: Vẽ kỹ thuật</v>
      </c>
    </row>
    <row r="61" spans="1:34" ht="15.75" customHeight="1" x14ac:dyDescent="0.4">
      <c r="A61" s="105">
        <v>15</v>
      </c>
      <c r="B61" s="51" t="s">
        <v>9994</v>
      </c>
      <c r="C61" s="992" t="s">
        <v>0</v>
      </c>
      <c r="D61" s="15" t="s">
        <v>10194</v>
      </c>
      <c r="E61" s="16"/>
      <c r="F61" s="16"/>
      <c r="G61" s="115"/>
      <c r="H61" s="15" t="s">
        <v>6612</v>
      </c>
      <c r="I61" s="17">
        <v>4</v>
      </c>
      <c r="J61" s="509" t="s">
        <v>403</v>
      </c>
      <c r="K61" s="114" t="s">
        <v>14</v>
      </c>
      <c r="L61" s="15" t="s">
        <v>6630</v>
      </c>
      <c r="M61" s="18">
        <v>4</v>
      </c>
      <c r="N61" s="18" t="s">
        <v>6651</v>
      </c>
      <c r="O61" s="114" t="s">
        <v>10</v>
      </c>
      <c r="P61" s="34" t="s">
        <v>6630</v>
      </c>
      <c r="Q61" s="35">
        <v>4</v>
      </c>
      <c r="R61" s="36" t="s">
        <v>6651</v>
      </c>
      <c r="S61" s="114" t="s">
        <v>10</v>
      </c>
      <c r="T61" s="15" t="s">
        <v>6630</v>
      </c>
      <c r="U61" s="18">
        <v>4</v>
      </c>
      <c r="V61" s="18" t="s">
        <v>6651</v>
      </c>
      <c r="W61" s="114" t="s">
        <v>10</v>
      </c>
      <c r="X61" s="18"/>
      <c r="Y61" s="18"/>
      <c r="Z61" s="18"/>
      <c r="AA61" s="114"/>
      <c r="AB61" s="15"/>
      <c r="AC61" s="17"/>
      <c r="AD61" s="18"/>
      <c r="AE61" s="310"/>
      <c r="AF61" s="307" t="s">
        <v>4664</v>
      </c>
      <c r="AG61" s="304" t="s">
        <v>8714</v>
      </c>
      <c r="AH61" s="304" t="str">
        <f>IFERROR(IF(AG61&lt;&gt;"",": "&amp;VLOOKUP(AG61,mon!$A$1:$C$36136,2,0),""),"")</f>
        <v>: Giáo dục quốc phòng – An ninh</v>
      </c>
    </row>
    <row r="62" spans="1:34" ht="15.75" customHeight="1" x14ac:dyDescent="0.4">
      <c r="A62" s="107"/>
      <c r="B62" s="52"/>
      <c r="C62" s="993"/>
      <c r="D62" s="20" t="s">
        <v>6612</v>
      </c>
      <c r="E62" s="21">
        <v>4</v>
      </c>
      <c r="F62" s="749" t="s">
        <v>403</v>
      </c>
      <c r="G62" s="113" t="s">
        <v>14</v>
      </c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311"/>
      <c r="AF62" s="308" t="s">
        <v>6612</v>
      </c>
      <c r="AG62" s="305" t="s">
        <v>8718</v>
      </c>
      <c r="AH62" s="305" t="str">
        <f>IFERROR(IF(AG62&lt;&gt;"",": "&amp;VLOOKUP(AG62,mon!$A$1:$C$36136,2,0),""),"")</f>
        <v>: Cơ ứng dụng</v>
      </c>
    </row>
    <row r="63" spans="1:34" ht="15.75" customHeight="1" x14ac:dyDescent="0.4">
      <c r="A63" s="107"/>
      <c r="B63" s="52"/>
      <c r="C63" s="994" t="s">
        <v>1</v>
      </c>
      <c r="D63" s="25" t="s">
        <v>4664</v>
      </c>
      <c r="E63" s="26">
        <v>4</v>
      </c>
      <c r="F63" s="537" t="s">
        <v>443</v>
      </c>
      <c r="G63" s="111" t="s">
        <v>332</v>
      </c>
      <c r="H63" s="25" t="s">
        <v>6629</v>
      </c>
      <c r="I63" s="27">
        <v>4</v>
      </c>
      <c r="J63" s="508" t="s">
        <v>409</v>
      </c>
      <c r="K63" s="110" t="s">
        <v>349</v>
      </c>
      <c r="L63" s="25"/>
      <c r="M63" s="28"/>
      <c r="N63" s="28"/>
      <c r="O63" s="110"/>
      <c r="P63" s="25" t="s">
        <v>6629</v>
      </c>
      <c r="Q63" s="27">
        <v>4</v>
      </c>
      <c r="R63" s="508" t="s">
        <v>409</v>
      </c>
      <c r="S63" s="110" t="s">
        <v>349</v>
      </c>
      <c r="T63" s="25"/>
      <c r="U63" s="28"/>
      <c r="V63" s="28"/>
      <c r="W63" s="110"/>
      <c r="X63" s="25"/>
      <c r="Y63" s="28"/>
      <c r="Z63" s="28"/>
      <c r="AA63" s="110"/>
      <c r="AB63" s="25"/>
      <c r="AC63" s="27"/>
      <c r="AD63" s="28"/>
      <c r="AE63" s="312"/>
      <c r="AF63" s="308" t="s">
        <v>6629</v>
      </c>
      <c r="AG63" s="305" t="s">
        <v>8721</v>
      </c>
      <c r="AH63" s="305" t="str">
        <f>IFERROR(IF(AG63&lt;&gt;"",": "&amp;VLOOKUP(AG63,mon!$A$1:$C$36136,2,0),""),"")</f>
        <v>: Vẽ kỹ thuật</v>
      </c>
    </row>
    <row r="64" spans="1:34" ht="15.75" customHeight="1" x14ac:dyDescent="0.4">
      <c r="A64" s="107"/>
      <c r="B64" s="52"/>
      <c r="C64" s="994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313"/>
      <c r="AF64" s="309" t="s">
        <v>6630</v>
      </c>
      <c r="AG64" s="306" t="s">
        <v>8728</v>
      </c>
      <c r="AH64" s="306" t="str">
        <f>IFERROR(IF(AG64&lt;&gt;"",": "&amp;VLOOKUP(AG64,mon!$A$1:$C$36136,2,0),""),"")</f>
        <v>: Bảo dưỡng và sửa chữa động cơ đốt trong</v>
      </c>
    </row>
    <row r="65" spans="1:34" ht="15.75" customHeight="1" x14ac:dyDescent="0.4">
      <c r="A65" s="105">
        <v>16</v>
      </c>
      <c r="B65" s="51" t="s">
        <v>10086</v>
      </c>
      <c r="C65" s="992" t="s">
        <v>0</v>
      </c>
      <c r="D65" s="15" t="s">
        <v>7094</v>
      </c>
      <c r="E65" s="16"/>
      <c r="F65" s="16"/>
      <c r="G65" s="115"/>
      <c r="H65" s="15" t="s">
        <v>7094</v>
      </c>
      <c r="I65" s="17"/>
      <c r="J65" s="18"/>
      <c r="K65" s="114"/>
      <c r="L65" s="18" t="s">
        <v>7094</v>
      </c>
      <c r="M65" s="18"/>
      <c r="N65" s="18"/>
      <c r="O65" s="114"/>
      <c r="P65" s="15" t="s">
        <v>7094</v>
      </c>
      <c r="Q65" s="17"/>
      <c r="R65" s="18"/>
      <c r="S65" s="114"/>
      <c r="T65" s="15" t="s">
        <v>7094</v>
      </c>
      <c r="U65" s="18"/>
      <c r="V65" s="18"/>
      <c r="W65" s="114"/>
      <c r="X65" s="15"/>
      <c r="Y65" s="18"/>
      <c r="Z65" s="18"/>
      <c r="AA65" s="114"/>
      <c r="AB65" s="15"/>
      <c r="AC65" s="17"/>
      <c r="AD65" s="18"/>
      <c r="AE65" s="310"/>
      <c r="AF65" s="307" t="s">
        <v>4664</v>
      </c>
      <c r="AG65" s="304" t="s">
        <v>8714</v>
      </c>
      <c r="AH65" s="304" t="str">
        <f>IFERROR(IF(AG65&lt;&gt;"",": "&amp;VLOOKUP(AG65,mon!$A$1:$C$36136,2,0),""),"")</f>
        <v>: Giáo dục quốc phòng – An ninh</v>
      </c>
    </row>
    <row r="66" spans="1:34" ht="15.75" customHeight="1" x14ac:dyDescent="0.4">
      <c r="A66" s="107"/>
      <c r="B66" s="52"/>
      <c r="C66" s="993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311"/>
      <c r="AF66" s="308" t="s">
        <v>4661</v>
      </c>
      <c r="AG66" s="305" t="s">
        <v>8716</v>
      </c>
      <c r="AH66" s="305" t="str">
        <f>IFERROR(IF(AG66&lt;&gt;"",": "&amp;VLOOKUP(AG66,mon!$A$1:$C$36136,2,0),""),"")</f>
        <v>: Ngoại ngữ (Anh văn)</v>
      </c>
    </row>
    <row r="67" spans="1:34" ht="15.75" customHeight="1" x14ac:dyDescent="0.4">
      <c r="A67" s="107"/>
      <c r="B67" s="52"/>
      <c r="C67" s="994" t="s">
        <v>1</v>
      </c>
      <c r="D67" s="25" t="s">
        <v>4664</v>
      </c>
      <c r="E67" s="26">
        <v>4</v>
      </c>
      <c r="F67" s="537" t="s">
        <v>443</v>
      </c>
      <c r="G67" s="111" t="s">
        <v>332</v>
      </c>
      <c r="H67" s="25" t="s">
        <v>7094</v>
      </c>
      <c r="I67" s="27"/>
      <c r="J67" s="28"/>
      <c r="K67" s="110"/>
      <c r="L67" s="25" t="s">
        <v>7086</v>
      </c>
      <c r="M67" s="28">
        <v>4</v>
      </c>
      <c r="N67" s="28" t="s">
        <v>7234</v>
      </c>
      <c r="O67" s="110" t="s">
        <v>385</v>
      </c>
      <c r="P67" s="30" t="s">
        <v>6630</v>
      </c>
      <c r="Q67" s="31">
        <v>4</v>
      </c>
      <c r="R67" s="28" t="s">
        <v>6651</v>
      </c>
      <c r="S67" s="110" t="s">
        <v>10</v>
      </c>
      <c r="T67" s="25" t="s">
        <v>4661</v>
      </c>
      <c r="U67" s="28">
        <v>4</v>
      </c>
      <c r="V67" s="508" t="s">
        <v>400</v>
      </c>
      <c r="W67" s="110" t="s">
        <v>205</v>
      </c>
      <c r="X67" s="25"/>
      <c r="Y67" s="28"/>
      <c r="Z67" s="28"/>
      <c r="AA67" s="110"/>
      <c r="AB67" s="25"/>
      <c r="AC67" s="27"/>
      <c r="AD67" s="28"/>
      <c r="AE67" s="312"/>
      <c r="AF67" s="308" t="s">
        <v>7086</v>
      </c>
      <c r="AG67" s="305" t="s">
        <v>8726</v>
      </c>
      <c r="AH67" s="305" t="str">
        <f>IFERROR(IF(AG67&lt;&gt;"",": "&amp;VLOOKUP(AG67,mon!$A$1:$C$36136,2,0),""),"")</f>
        <v>: Kỹ thuật chung về ô tô và công nghệ sửa chữa</v>
      </c>
    </row>
    <row r="68" spans="1:34" ht="15.75" customHeight="1" x14ac:dyDescent="0.4">
      <c r="A68" s="107"/>
      <c r="B68" s="52"/>
      <c r="C68" s="994"/>
      <c r="D68" s="25" t="s">
        <v>7333</v>
      </c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312"/>
      <c r="AF68" s="309" t="s">
        <v>6630</v>
      </c>
      <c r="AG68" s="306" t="s">
        <v>8728</v>
      </c>
      <c r="AH68" s="306" t="str">
        <f>IFERROR(IF(AG68&lt;&gt;"",": "&amp;VLOOKUP(AG68,mon!$A$1:$C$36136,2,0),""),"")</f>
        <v>: Bảo dưỡng và sửa chữa động cơ đốt trong</v>
      </c>
    </row>
    <row r="69" spans="1:34" ht="15.75" customHeight="1" x14ac:dyDescent="0.4">
      <c r="A69" s="105">
        <v>17</v>
      </c>
      <c r="B69" s="51" t="s">
        <v>10087</v>
      </c>
      <c r="C69" s="992" t="s">
        <v>0</v>
      </c>
      <c r="D69" s="15" t="s">
        <v>7094</v>
      </c>
      <c r="E69" s="16"/>
      <c r="F69" s="16"/>
      <c r="G69" s="115"/>
      <c r="H69" s="15" t="s">
        <v>7094</v>
      </c>
      <c r="I69" s="17"/>
      <c r="J69" s="18"/>
      <c r="K69" s="114"/>
      <c r="L69" s="18" t="s">
        <v>7094</v>
      </c>
      <c r="M69" s="18"/>
      <c r="N69" s="18"/>
      <c r="O69" s="114"/>
      <c r="P69" s="15" t="s">
        <v>7094</v>
      </c>
      <c r="Q69" s="17"/>
      <c r="R69" s="18"/>
      <c r="S69" s="114"/>
      <c r="T69" s="15" t="s">
        <v>7094</v>
      </c>
      <c r="U69" s="17"/>
      <c r="V69" s="18"/>
      <c r="W69" s="114"/>
      <c r="X69" s="15"/>
      <c r="Y69" s="18"/>
      <c r="Z69" s="18"/>
      <c r="AA69" s="114"/>
      <c r="AB69" s="15"/>
      <c r="AC69" s="17"/>
      <c r="AD69" s="18"/>
      <c r="AE69" s="310"/>
      <c r="AF69" s="307" t="s">
        <v>4664</v>
      </c>
      <c r="AG69" s="304" t="s">
        <v>8714</v>
      </c>
      <c r="AH69" s="304" t="str">
        <f>IFERROR(IF(AG69&lt;&gt;"",": "&amp;VLOOKUP(AG69,mon!$A$1:$C$36136,2,0),""),"")</f>
        <v>: Giáo dục quốc phòng – An ninh</v>
      </c>
    </row>
    <row r="70" spans="1:34" ht="15.75" customHeight="1" x14ac:dyDescent="0.4">
      <c r="A70" s="107"/>
      <c r="B70" s="52"/>
      <c r="C70" s="993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311"/>
      <c r="AF70" s="308" t="s">
        <v>4661</v>
      </c>
      <c r="AG70" s="305" t="s">
        <v>8716</v>
      </c>
      <c r="AH70" s="305" t="str">
        <f>IFERROR(IF(AG70&lt;&gt;"",": "&amp;VLOOKUP(AG70,mon!$A$1:$C$36136,2,0),""),"")</f>
        <v>: Ngoại ngữ (Anh văn)</v>
      </c>
    </row>
    <row r="71" spans="1:34" ht="15.75" customHeight="1" x14ac:dyDescent="0.4">
      <c r="A71" s="107"/>
      <c r="B71" s="52"/>
      <c r="C71" s="994" t="s">
        <v>1</v>
      </c>
      <c r="D71" s="25" t="s">
        <v>4664</v>
      </c>
      <c r="E71" s="26">
        <v>4</v>
      </c>
      <c r="F71" s="537" t="s">
        <v>443</v>
      </c>
      <c r="G71" s="111" t="s">
        <v>332</v>
      </c>
      <c r="H71" s="25" t="s">
        <v>7094</v>
      </c>
      <c r="I71" s="27"/>
      <c r="J71" s="28"/>
      <c r="K71" s="110"/>
      <c r="L71" s="25" t="s">
        <v>6630</v>
      </c>
      <c r="M71" s="28">
        <v>4</v>
      </c>
      <c r="N71" s="28" t="s">
        <v>6651</v>
      </c>
      <c r="O71" s="110" t="s">
        <v>10</v>
      </c>
      <c r="P71" s="30" t="s">
        <v>7086</v>
      </c>
      <c r="Q71" s="31">
        <v>4</v>
      </c>
      <c r="R71" s="28" t="s">
        <v>7234</v>
      </c>
      <c r="S71" s="110" t="s">
        <v>385</v>
      </c>
      <c r="T71" s="25" t="s">
        <v>4661</v>
      </c>
      <c r="U71" s="28">
        <v>4</v>
      </c>
      <c r="V71" s="508" t="s">
        <v>400</v>
      </c>
      <c r="W71" s="110" t="s">
        <v>205</v>
      </c>
      <c r="X71" s="25"/>
      <c r="Y71" s="28"/>
      <c r="Z71" s="28"/>
      <c r="AA71" s="110"/>
      <c r="AB71" s="25"/>
      <c r="AC71" s="27"/>
      <c r="AD71" s="28"/>
      <c r="AE71" s="312"/>
      <c r="AF71" s="308" t="s">
        <v>7086</v>
      </c>
      <c r="AG71" s="305" t="s">
        <v>8726</v>
      </c>
      <c r="AH71" s="305" t="str">
        <f>IFERROR(IF(AG71&lt;&gt;"",": "&amp;VLOOKUP(AG71,mon!$A$1:$C$36136,2,0),""),"")</f>
        <v>: Kỹ thuật chung về ô tô và công nghệ sửa chữa</v>
      </c>
    </row>
    <row r="72" spans="1:34" ht="15.75" customHeight="1" x14ac:dyDescent="0.4">
      <c r="A72" s="107"/>
      <c r="B72" s="52"/>
      <c r="C72" s="994"/>
      <c r="D72" s="25" t="s">
        <v>7333</v>
      </c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312"/>
      <c r="AF72" s="309" t="s">
        <v>6630</v>
      </c>
      <c r="AG72" s="306" t="s">
        <v>8728</v>
      </c>
      <c r="AH72" s="306" t="str">
        <f>IFERROR(IF(AG72&lt;&gt;"",": "&amp;VLOOKUP(AG72,mon!$A$1:$C$36136,2,0),""),"")</f>
        <v>: Bảo dưỡng và sửa chữa động cơ đốt trong</v>
      </c>
    </row>
    <row r="73" spans="1:34" ht="15.75" customHeight="1" x14ac:dyDescent="0.4">
      <c r="A73" s="105">
        <v>18</v>
      </c>
      <c r="B73" s="51" t="s">
        <v>10039</v>
      </c>
      <c r="C73" s="992" t="s">
        <v>0</v>
      </c>
      <c r="D73" s="15" t="s">
        <v>7094</v>
      </c>
      <c r="E73" s="16"/>
      <c r="F73" s="16"/>
      <c r="G73" s="115"/>
      <c r="H73" s="15" t="s">
        <v>7094</v>
      </c>
      <c r="I73" s="17"/>
      <c r="J73" s="18"/>
      <c r="K73" s="114"/>
      <c r="L73" s="15" t="s">
        <v>7094</v>
      </c>
      <c r="M73" s="18"/>
      <c r="N73" s="18"/>
      <c r="O73" s="114"/>
      <c r="P73" s="34" t="s">
        <v>7094</v>
      </c>
      <c r="Q73" s="35"/>
      <c r="R73" s="36"/>
      <c r="S73" s="114"/>
      <c r="T73" s="15" t="s">
        <v>7094</v>
      </c>
      <c r="U73" s="18"/>
      <c r="V73" s="18"/>
      <c r="W73" s="114"/>
      <c r="X73" s="18"/>
      <c r="Y73" s="18"/>
      <c r="Z73" s="18"/>
      <c r="AA73" s="114"/>
      <c r="AB73" s="15"/>
      <c r="AC73" s="17"/>
      <c r="AD73" s="18"/>
      <c r="AE73" s="310"/>
      <c r="AF73" s="307" t="s">
        <v>4665</v>
      </c>
      <c r="AG73" s="304" t="s">
        <v>8713</v>
      </c>
      <c r="AH73" s="304" t="str">
        <f>IFERROR(IF(AG73&lt;&gt;"",": "&amp;VLOOKUP(AG73,mon!$A$1:$C$36136,2,0),""),"")</f>
        <v>: Giáo dục thể chất</v>
      </c>
    </row>
    <row r="74" spans="1:34" ht="15.75" customHeight="1" x14ac:dyDescent="0.4">
      <c r="A74" s="107"/>
      <c r="B74" s="52"/>
      <c r="C74" s="993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311"/>
      <c r="AF74" s="308" t="s">
        <v>4661</v>
      </c>
      <c r="AG74" s="305" t="s">
        <v>8716</v>
      </c>
      <c r="AH74" s="305" t="str">
        <f>IFERROR(IF(AG74&lt;&gt;"",": "&amp;VLOOKUP(AG74,mon!$A$1:$C$36136,2,0),""),"")</f>
        <v>: Ngoại ngữ (Anh văn)</v>
      </c>
    </row>
    <row r="75" spans="1:34" ht="15.75" customHeight="1" x14ac:dyDescent="0.4">
      <c r="A75" s="107"/>
      <c r="B75" s="52"/>
      <c r="C75" s="994" t="s">
        <v>1</v>
      </c>
      <c r="D75" s="25" t="s">
        <v>7094</v>
      </c>
      <c r="E75" s="26"/>
      <c r="F75" s="26"/>
      <c r="G75" s="111"/>
      <c r="H75" s="25" t="s">
        <v>4661</v>
      </c>
      <c r="I75" s="27">
        <v>4</v>
      </c>
      <c r="J75" s="508" t="s">
        <v>459</v>
      </c>
      <c r="K75" s="110" t="s">
        <v>198</v>
      </c>
      <c r="L75" s="25"/>
      <c r="M75" s="28"/>
      <c r="N75" s="28"/>
      <c r="O75" s="110"/>
      <c r="P75" s="25" t="s">
        <v>4665</v>
      </c>
      <c r="Q75" s="27">
        <v>3</v>
      </c>
      <c r="R75" s="508" t="s">
        <v>406</v>
      </c>
      <c r="S75" s="110" t="s">
        <v>337</v>
      </c>
      <c r="T75" s="25" t="s">
        <v>7086</v>
      </c>
      <c r="U75" s="28">
        <v>4</v>
      </c>
      <c r="V75" s="28" t="s">
        <v>7234</v>
      </c>
      <c r="W75" s="110" t="s">
        <v>385</v>
      </c>
      <c r="X75" s="25"/>
      <c r="Y75" s="28"/>
      <c r="Z75" s="28"/>
      <c r="AA75" s="110"/>
      <c r="AB75" s="25"/>
      <c r="AC75" s="27"/>
      <c r="AD75" s="28"/>
      <c r="AE75" s="312"/>
      <c r="AF75" s="308" t="s">
        <v>7086</v>
      </c>
      <c r="AG75" s="305" t="s">
        <v>8726</v>
      </c>
      <c r="AH75" s="305"/>
    </row>
    <row r="76" spans="1:34" ht="15.75" customHeight="1" x14ac:dyDescent="0.4">
      <c r="A76" s="107"/>
      <c r="B76" s="52"/>
      <c r="C76" s="995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312"/>
      <c r="AF76" s="309"/>
      <c r="AG76" s="306"/>
      <c r="AH76" s="306"/>
    </row>
    <row r="77" spans="1:34" ht="15.75" customHeight="1" x14ac:dyDescent="0.4">
      <c r="A77" s="105">
        <v>19</v>
      </c>
      <c r="B77" s="51" t="s">
        <v>10040</v>
      </c>
      <c r="C77" s="992" t="s">
        <v>0</v>
      </c>
      <c r="D77" s="15" t="s">
        <v>7094</v>
      </c>
      <c r="E77" s="16"/>
      <c r="F77" s="16"/>
      <c r="G77" s="115"/>
      <c r="H77" s="15" t="s">
        <v>7094</v>
      </c>
      <c r="I77" s="17"/>
      <c r="J77" s="18"/>
      <c r="K77" s="114"/>
      <c r="L77" s="15" t="s">
        <v>7094</v>
      </c>
      <c r="M77" s="18"/>
      <c r="N77" s="18"/>
      <c r="O77" s="114"/>
      <c r="P77" s="34" t="s">
        <v>7094</v>
      </c>
      <c r="Q77" s="35"/>
      <c r="R77" s="36"/>
      <c r="S77" s="114"/>
      <c r="T77" s="15" t="s">
        <v>7094</v>
      </c>
      <c r="U77" s="18"/>
      <c r="V77" s="18"/>
      <c r="W77" s="114"/>
      <c r="X77" s="18"/>
      <c r="Y77" s="18"/>
      <c r="Z77" s="18"/>
      <c r="AA77" s="114"/>
      <c r="AB77" s="15"/>
      <c r="AC77" s="17"/>
      <c r="AD77" s="18"/>
      <c r="AE77" s="310"/>
      <c r="AF77" s="307" t="s">
        <v>4665</v>
      </c>
      <c r="AG77" s="304" t="s">
        <v>8713</v>
      </c>
      <c r="AH77" s="304" t="str">
        <f>IFERROR(IF(AG77&lt;&gt;"",": "&amp;VLOOKUP(AG77,mon!$A$1:$C$36136,2,0),""),"")</f>
        <v>: Giáo dục thể chất</v>
      </c>
    </row>
    <row r="78" spans="1:34" ht="15.75" customHeight="1" x14ac:dyDescent="0.4">
      <c r="A78" s="107"/>
      <c r="B78" s="52"/>
      <c r="C78" s="993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311"/>
      <c r="AF78" s="308" t="s">
        <v>4661</v>
      </c>
      <c r="AG78" s="305" t="s">
        <v>8716</v>
      </c>
      <c r="AH78" s="305" t="str">
        <f>IFERROR(IF(AG78&lt;&gt;"",": "&amp;VLOOKUP(AG78,mon!$A$1:$C$36136,2,0),""),"")</f>
        <v>: Ngoại ngữ (Anh văn)</v>
      </c>
    </row>
    <row r="79" spans="1:34" ht="15.75" customHeight="1" x14ac:dyDescent="0.4">
      <c r="A79" s="107"/>
      <c r="B79" s="52"/>
      <c r="C79" s="994" t="s">
        <v>1</v>
      </c>
      <c r="D79" s="25" t="s">
        <v>7094</v>
      </c>
      <c r="E79" s="26"/>
      <c r="F79" s="26"/>
      <c r="G79" s="111"/>
      <c r="H79" s="25" t="s">
        <v>4661</v>
      </c>
      <c r="I79" s="27">
        <v>4</v>
      </c>
      <c r="J79" s="508" t="s">
        <v>459</v>
      </c>
      <c r="K79" s="110" t="s">
        <v>198</v>
      </c>
      <c r="L79" s="25"/>
      <c r="M79" s="28"/>
      <c r="N79" s="28"/>
      <c r="O79" s="110"/>
      <c r="P79" s="25" t="s">
        <v>4665</v>
      </c>
      <c r="Q79" s="27">
        <v>3</v>
      </c>
      <c r="R79" s="508" t="s">
        <v>406</v>
      </c>
      <c r="S79" s="110" t="s">
        <v>337</v>
      </c>
      <c r="T79" s="25"/>
      <c r="U79" s="28"/>
      <c r="V79" s="28"/>
      <c r="W79" s="110"/>
      <c r="X79" s="25"/>
      <c r="Y79" s="28"/>
      <c r="Z79" s="28"/>
      <c r="AA79" s="110"/>
      <c r="AB79" s="25"/>
      <c r="AC79" s="27"/>
      <c r="AD79" s="28"/>
      <c r="AE79" s="312"/>
      <c r="AF79" s="308"/>
      <c r="AG79" s="305"/>
      <c r="AH79" s="305" t="str">
        <f>IFERROR(IF(AG79&lt;&gt;"",": "&amp;VLOOKUP(AG79,mon!$A$1:$C$36136,2,0),""),"")</f>
        <v/>
      </c>
    </row>
    <row r="80" spans="1:34" ht="15.75" customHeight="1" x14ac:dyDescent="0.4">
      <c r="A80" s="107"/>
      <c r="B80" s="52"/>
      <c r="C80" s="995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313"/>
      <c r="AF80" s="309"/>
      <c r="AG80" s="306"/>
      <c r="AH80" s="306" t="str">
        <f>IFERROR(IF(AG80&lt;&gt;"",": "&amp;VLOOKUP(AG80,mon!$A$1:$C$36136,2,0),""),"")</f>
        <v/>
      </c>
    </row>
    <row r="81" spans="1:34" ht="15.75" customHeight="1" x14ac:dyDescent="0.4">
      <c r="A81" s="105">
        <v>20</v>
      </c>
      <c r="B81" s="51" t="s">
        <v>10015</v>
      </c>
      <c r="C81" s="992" t="s">
        <v>0</v>
      </c>
      <c r="D81" s="15" t="s">
        <v>7094</v>
      </c>
      <c r="E81" s="16"/>
      <c r="F81" s="16"/>
      <c r="G81" s="115"/>
      <c r="H81" s="15" t="s">
        <v>7094</v>
      </c>
      <c r="I81" s="17"/>
      <c r="J81" s="18"/>
      <c r="K81" s="114"/>
      <c r="L81" s="15" t="s">
        <v>7094</v>
      </c>
      <c r="M81" s="18"/>
      <c r="N81" s="18"/>
      <c r="O81" s="114"/>
      <c r="P81" s="34" t="s">
        <v>7094</v>
      </c>
      <c r="Q81" s="35"/>
      <c r="R81" s="36"/>
      <c r="S81" s="114"/>
      <c r="T81" s="15" t="s">
        <v>7094</v>
      </c>
      <c r="U81" s="18"/>
      <c r="V81" s="18"/>
      <c r="W81" s="114"/>
      <c r="X81" s="18"/>
      <c r="Y81" s="18"/>
      <c r="Z81" s="18"/>
      <c r="AA81" s="114"/>
      <c r="AB81" s="15"/>
      <c r="AC81" s="17"/>
      <c r="AD81" s="18"/>
      <c r="AE81" s="310"/>
      <c r="AF81" s="307" t="s">
        <v>6607</v>
      </c>
      <c r="AG81" s="304" t="s">
        <v>8711</v>
      </c>
      <c r="AH81" s="304" t="str">
        <f>IFERROR(IF(AG81&lt;&gt;"",": "&amp;VLOOKUP(AG81,mon!$A$1:$C$36136,2,0),""),"")</f>
        <v>: Giáo dục chính trị</v>
      </c>
    </row>
    <row r="82" spans="1:34" ht="15.75" customHeight="1" x14ac:dyDescent="0.4">
      <c r="A82" s="107"/>
      <c r="B82" s="52"/>
      <c r="C82" s="993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311"/>
      <c r="AF82" s="308" t="s">
        <v>6610</v>
      </c>
      <c r="AG82" s="305" t="s">
        <v>8720</v>
      </c>
      <c r="AH82" s="305" t="str">
        <f>IFERROR(IF(AG82&lt;&gt;"",": "&amp;VLOOKUP(AG82,mon!$A$1:$C$36136,2,0),""),"")</f>
        <v>: Dung sai lắp ghép và đo lường kỹ thuật</v>
      </c>
    </row>
    <row r="83" spans="1:34" ht="15.75" customHeight="1" x14ac:dyDescent="0.4">
      <c r="A83" s="107"/>
      <c r="B83" s="52"/>
      <c r="C83" s="994" t="s">
        <v>1</v>
      </c>
      <c r="D83" s="25" t="s">
        <v>6610</v>
      </c>
      <c r="E83" s="26">
        <v>4</v>
      </c>
      <c r="F83" s="537" t="s">
        <v>425</v>
      </c>
      <c r="G83" s="111" t="s">
        <v>14</v>
      </c>
      <c r="H83" s="25" t="s">
        <v>7094</v>
      </c>
      <c r="I83" s="27"/>
      <c r="J83" s="28"/>
      <c r="K83" s="110"/>
      <c r="L83" s="25" t="s">
        <v>6610</v>
      </c>
      <c r="M83" s="28">
        <v>4</v>
      </c>
      <c r="N83" s="508" t="s">
        <v>425</v>
      </c>
      <c r="O83" s="110" t="s">
        <v>14</v>
      </c>
      <c r="P83" s="25" t="s">
        <v>6607</v>
      </c>
      <c r="Q83" s="27">
        <v>3</v>
      </c>
      <c r="R83" s="508" t="s">
        <v>405</v>
      </c>
      <c r="S83" s="110" t="s">
        <v>8393</v>
      </c>
      <c r="T83" s="25" t="s">
        <v>6610</v>
      </c>
      <c r="U83" s="28">
        <v>4</v>
      </c>
      <c r="V83" s="508" t="s">
        <v>425</v>
      </c>
      <c r="W83" s="110" t="s">
        <v>14</v>
      </c>
      <c r="X83" s="25"/>
      <c r="Y83" s="28"/>
      <c r="Z83" s="28"/>
      <c r="AA83" s="110"/>
      <c r="AB83" s="25"/>
      <c r="AC83" s="27"/>
      <c r="AD83" s="28"/>
      <c r="AE83" s="312"/>
      <c r="AF83" s="308"/>
      <c r="AG83" s="305"/>
      <c r="AH83" s="305" t="str">
        <f>IFERROR(IF(AG83&lt;&gt;"",": "&amp;VLOOKUP(AG83,mon!$A$1:$C$36136,2,0),""),"")</f>
        <v/>
      </c>
    </row>
    <row r="84" spans="1:34" ht="15.75" customHeight="1" x14ac:dyDescent="0.4">
      <c r="A84" s="107"/>
      <c r="B84" s="52"/>
      <c r="C84" s="994"/>
      <c r="D84" s="40" t="s">
        <v>7333</v>
      </c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313"/>
      <c r="AF84" s="309"/>
      <c r="AG84" s="306"/>
      <c r="AH84" s="306" t="str">
        <f>IFERROR(IF(AG84&lt;&gt;"",": "&amp;VLOOKUP(AG84,mon!$A$1:$C$36136,2,0),""),"")</f>
        <v/>
      </c>
    </row>
    <row r="85" spans="1:34" ht="15.75" customHeight="1" x14ac:dyDescent="0.4">
      <c r="A85" s="105">
        <v>21</v>
      </c>
      <c r="B85" s="51" t="s">
        <v>10047</v>
      </c>
      <c r="C85" s="992" t="s">
        <v>0</v>
      </c>
      <c r="D85" s="15" t="s">
        <v>10194</v>
      </c>
      <c r="E85" s="16"/>
      <c r="F85" s="16"/>
      <c r="G85" s="115"/>
      <c r="H85" s="15" t="s">
        <v>6627</v>
      </c>
      <c r="I85" s="17">
        <v>4</v>
      </c>
      <c r="J85" s="18" t="s">
        <v>5689</v>
      </c>
      <c r="K85" s="114" t="s">
        <v>597</v>
      </c>
      <c r="L85" s="15" t="s">
        <v>6641</v>
      </c>
      <c r="M85" s="18">
        <v>4</v>
      </c>
      <c r="N85" s="18" t="s">
        <v>7328</v>
      </c>
      <c r="O85" s="114" t="s">
        <v>84</v>
      </c>
      <c r="P85" s="34" t="s">
        <v>6627</v>
      </c>
      <c r="Q85" s="35">
        <v>4</v>
      </c>
      <c r="R85" s="36" t="s">
        <v>5689</v>
      </c>
      <c r="S85" s="114" t="s">
        <v>597</v>
      </c>
      <c r="T85" s="15" t="s">
        <v>6641</v>
      </c>
      <c r="U85" s="18">
        <v>4</v>
      </c>
      <c r="V85" s="18" t="s">
        <v>7328</v>
      </c>
      <c r="W85" s="114" t="s">
        <v>84</v>
      </c>
      <c r="X85" s="18"/>
      <c r="Y85" s="18"/>
      <c r="Z85" s="18"/>
      <c r="AA85" s="114"/>
      <c r="AB85" s="15"/>
      <c r="AC85" s="17"/>
      <c r="AD85" s="18"/>
      <c r="AE85" s="310"/>
      <c r="AF85" s="307" t="s">
        <v>4664</v>
      </c>
      <c r="AG85" s="304" t="s">
        <v>8655</v>
      </c>
      <c r="AH85" s="304" t="str">
        <f>IFERROR(IF(AG85&lt;&gt;"",": "&amp;VLOOKUP(AG85,mon!$A$1:$C$36136,2,0),""),"")</f>
        <v>: Giáo dục quốc phòng – An ninh</v>
      </c>
    </row>
    <row r="86" spans="1:34" ht="15.75" customHeight="1" x14ac:dyDescent="0.4">
      <c r="A86" s="107"/>
      <c r="B86" s="52"/>
      <c r="C86" s="993"/>
      <c r="D86" s="20" t="s">
        <v>6641</v>
      </c>
      <c r="E86" s="21">
        <v>4</v>
      </c>
      <c r="F86" s="21" t="s">
        <v>7328</v>
      </c>
      <c r="G86" s="113" t="s">
        <v>84</v>
      </c>
      <c r="H86" s="20"/>
      <c r="I86" s="22"/>
      <c r="J86" s="22"/>
      <c r="K86" s="112"/>
      <c r="L86" s="20"/>
      <c r="M86" s="22"/>
      <c r="N86" s="22"/>
      <c r="O86" s="112"/>
      <c r="P86" s="37"/>
      <c r="Q86" s="38"/>
      <c r="R86" s="39"/>
      <c r="S86" s="112"/>
      <c r="T86" s="20"/>
      <c r="U86" s="22"/>
      <c r="V86" s="22"/>
      <c r="W86" s="112"/>
      <c r="X86" s="20"/>
      <c r="Y86" s="24"/>
      <c r="Z86" s="24"/>
      <c r="AA86" s="112"/>
      <c r="AB86" s="20"/>
      <c r="AC86" s="22"/>
      <c r="AD86" s="22"/>
      <c r="AE86" s="311"/>
      <c r="AF86" s="308" t="s">
        <v>4661</v>
      </c>
      <c r="AG86" s="305" t="s">
        <v>8657</v>
      </c>
      <c r="AH86" s="305" t="str">
        <f>IFERROR(IF(AG86&lt;&gt;"",": "&amp;VLOOKUP(AG86,mon!$A$1:$C$36136,2,0),""),"")</f>
        <v>: Ngoại ngữ (Anh văn)</v>
      </c>
    </row>
    <row r="87" spans="1:34" ht="15.75" customHeight="1" x14ac:dyDescent="0.4">
      <c r="A87" s="107"/>
      <c r="B87" s="52"/>
      <c r="C87" s="994" t="s">
        <v>1</v>
      </c>
      <c r="D87" s="25" t="s">
        <v>6627</v>
      </c>
      <c r="E87" s="26">
        <v>4</v>
      </c>
      <c r="F87" s="26" t="s">
        <v>5689</v>
      </c>
      <c r="G87" s="111" t="s">
        <v>597</v>
      </c>
      <c r="H87" s="25" t="s">
        <v>4661</v>
      </c>
      <c r="I87" s="27">
        <v>4</v>
      </c>
      <c r="J87" s="508" t="s">
        <v>400</v>
      </c>
      <c r="K87" s="110" t="s">
        <v>205</v>
      </c>
      <c r="L87" s="25" t="s">
        <v>6627</v>
      </c>
      <c r="M87" s="28">
        <v>4</v>
      </c>
      <c r="N87" s="28" t="s">
        <v>5689</v>
      </c>
      <c r="O87" s="110" t="s">
        <v>597</v>
      </c>
      <c r="P87" s="25" t="s">
        <v>4664</v>
      </c>
      <c r="Q87" s="27">
        <v>4</v>
      </c>
      <c r="R87" s="508" t="s">
        <v>443</v>
      </c>
      <c r="S87" s="110" t="s">
        <v>332</v>
      </c>
      <c r="T87" s="25"/>
      <c r="U87" s="28"/>
      <c r="V87" s="28"/>
      <c r="W87" s="110"/>
      <c r="X87" s="25"/>
      <c r="Y87" s="28"/>
      <c r="Z87" s="28"/>
      <c r="AA87" s="110"/>
      <c r="AB87" s="25"/>
      <c r="AC87" s="27"/>
      <c r="AD87" s="28"/>
      <c r="AE87" s="312"/>
      <c r="AF87" s="308" t="s">
        <v>6641</v>
      </c>
      <c r="AG87" s="305" t="s">
        <v>8666</v>
      </c>
      <c r="AH87" s="305" t="str">
        <f>IFERROR(IF(AG87&lt;&gt;"",": "&amp;VLOOKUP(AG87,mon!$A$1:$C$36136,2,0),""),"")</f>
        <v>: Bảo dưỡng gầm và thiết bị công tác máy thi công nền</v>
      </c>
    </row>
    <row r="88" spans="1:34" ht="15.75" customHeight="1" x14ac:dyDescent="0.4">
      <c r="A88" s="107"/>
      <c r="B88" s="54"/>
      <c r="C88" s="994"/>
      <c r="D88" s="40"/>
      <c r="E88" s="41"/>
      <c r="F88" s="42"/>
      <c r="G88" s="108"/>
      <c r="H88" s="40"/>
      <c r="I88" s="42"/>
      <c r="J88" s="42"/>
      <c r="K88" s="108"/>
      <c r="L88" s="40"/>
      <c r="M88" s="42"/>
      <c r="N88" s="42"/>
      <c r="O88" s="108"/>
      <c r="P88" s="40"/>
      <c r="Q88" s="41"/>
      <c r="R88" s="42"/>
      <c r="S88" s="108"/>
      <c r="T88" s="40"/>
      <c r="U88" s="42"/>
      <c r="V88" s="42"/>
      <c r="W88" s="108"/>
      <c r="X88" s="40"/>
      <c r="Y88" s="43"/>
      <c r="Z88" s="43"/>
      <c r="AA88" s="109"/>
      <c r="AB88" s="40"/>
      <c r="AC88" s="41"/>
      <c r="AD88" s="42"/>
      <c r="AE88" s="313"/>
      <c r="AF88" s="309" t="s">
        <v>6627</v>
      </c>
      <c r="AG88" s="306" t="s">
        <v>8668</v>
      </c>
      <c r="AH88" s="306" t="str">
        <f>IFERROR(IF(AG88&lt;&gt;"",": "&amp;VLOOKUP(AG88,mon!$A$1:$C$36136,2,0),""),"")</f>
        <v xml:space="preserve">: Vận hành máy Xúc </v>
      </c>
    </row>
    <row r="89" spans="1:34" ht="15.75" customHeight="1" x14ac:dyDescent="0.4">
      <c r="A89" s="105">
        <v>22</v>
      </c>
      <c r="B89" s="51" t="s">
        <v>10048</v>
      </c>
      <c r="C89" s="992" t="s">
        <v>0</v>
      </c>
      <c r="D89" s="15" t="s">
        <v>10194</v>
      </c>
      <c r="E89" s="16"/>
      <c r="F89" s="16"/>
      <c r="G89" s="115"/>
      <c r="H89" s="15" t="s">
        <v>6641</v>
      </c>
      <c r="I89" s="17">
        <v>4</v>
      </c>
      <c r="J89" s="18" t="s">
        <v>7328</v>
      </c>
      <c r="K89" s="114" t="s">
        <v>84</v>
      </c>
      <c r="L89" s="18" t="s">
        <v>6627</v>
      </c>
      <c r="M89" s="18">
        <v>4</v>
      </c>
      <c r="N89" s="18" t="s">
        <v>5689</v>
      </c>
      <c r="O89" s="114" t="s">
        <v>597</v>
      </c>
      <c r="P89" s="15" t="s">
        <v>6641</v>
      </c>
      <c r="Q89" s="17">
        <v>4</v>
      </c>
      <c r="R89" s="18" t="s">
        <v>7328</v>
      </c>
      <c r="S89" s="114" t="s">
        <v>84</v>
      </c>
      <c r="T89" s="15" t="s">
        <v>6627</v>
      </c>
      <c r="U89" s="18">
        <v>4</v>
      </c>
      <c r="V89" s="18" t="s">
        <v>5689</v>
      </c>
      <c r="W89" s="114" t="s">
        <v>597</v>
      </c>
      <c r="X89" s="15"/>
      <c r="Y89" s="18"/>
      <c r="Z89" s="18"/>
      <c r="AA89" s="114"/>
      <c r="AB89" s="15"/>
      <c r="AC89" s="17"/>
      <c r="AD89" s="18"/>
      <c r="AE89" s="310"/>
      <c r="AF89" s="307" t="s">
        <v>4664</v>
      </c>
      <c r="AG89" s="304" t="s">
        <v>8655</v>
      </c>
      <c r="AH89" s="304" t="str">
        <f>IFERROR(IF(AG89&lt;&gt;"",": "&amp;VLOOKUP(AG89,mon!$A$1:$C$36136,2,0),""),"")</f>
        <v>: Giáo dục quốc phòng – An ninh</v>
      </c>
    </row>
    <row r="90" spans="1:34" ht="15.75" customHeight="1" x14ac:dyDescent="0.4">
      <c r="A90" s="107"/>
      <c r="B90" s="52"/>
      <c r="C90" s="993"/>
      <c r="D90" s="20" t="s">
        <v>6627</v>
      </c>
      <c r="E90" s="21">
        <v>4</v>
      </c>
      <c r="F90" s="21" t="s">
        <v>5689</v>
      </c>
      <c r="G90" s="113" t="s">
        <v>597</v>
      </c>
      <c r="H90" s="20"/>
      <c r="I90" s="22"/>
      <c r="J90" s="22"/>
      <c r="K90" s="112"/>
      <c r="L90" s="20"/>
      <c r="M90" s="22"/>
      <c r="N90" s="22"/>
      <c r="O90" s="112"/>
      <c r="P90" s="20"/>
      <c r="Q90" s="24"/>
      <c r="R90" s="24"/>
      <c r="S90" s="112"/>
      <c r="T90" s="20"/>
      <c r="U90" s="24"/>
      <c r="V90" s="22"/>
      <c r="W90" s="112"/>
      <c r="X90" s="20"/>
      <c r="Y90" s="24"/>
      <c r="Z90" s="24"/>
      <c r="AA90" s="112"/>
      <c r="AB90" s="20"/>
      <c r="AC90" s="22"/>
      <c r="AD90" s="22"/>
      <c r="AE90" s="311"/>
      <c r="AF90" s="308" t="s">
        <v>4661</v>
      </c>
      <c r="AG90" s="305" t="s">
        <v>8657</v>
      </c>
      <c r="AH90" s="305" t="str">
        <f>IFERROR(IF(AG90&lt;&gt;"",": "&amp;VLOOKUP(AG90,mon!$A$1:$C$36136,2,0),""),"")</f>
        <v>: Ngoại ngữ (Anh văn)</v>
      </c>
    </row>
    <row r="91" spans="1:34" ht="15.75" customHeight="1" x14ac:dyDescent="0.4">
      <c r="A91" s="107"/>
      <c r="B91" s="52"/>
      <c r="C91" s="994" t="s">
        <v>1</v>
      </c>
      <c r="D91" s="25" t="s">
        <v>6641</v>
      </c>
      <c r="E91" s="26">
        <v>4</v>
      </c>
      <c r="F91" s="26" t="s">
        <v>7328</v>
      </c>
      <c r="G91" s="111" t="s">
        <v>84</v>
      </c>
      <c r="H91" s="25" t="s">
        <v>4661</v>
      </c>
      <c r="I91" s="27">
        <v>4</v>
      </c>
      <c r="J91" s="508" t="s">
        <v>400</v>
      </c>
      <c r="K91" s="110" t="s">
        <v>205</v>
      </c>
      <c r="L91" s="25"/>
      <c r="M91" s="28"/>
      <c r="N91" s="28"/>
      <c r="O91" s="110"/>
      <c r="P91" s="30" t="s">
        <v>4664</v>
      </c>
      <c r="Q91" s="31">
        <v>4</v>
      </c>
      <c r="R91" s="508" t="s">
        <v>443</v>
      </c>
      <c r="S91" s="110" t="s">
        <v>332</v>
      </c>
      <c r="T91" s="25" t="s">
        <v>6627</v>
      </c>
      <c r="U91" s="28">
        <v>4</v>
      </c>
      <c r="V91" s="28" t="s">
        <v>5689</v>
      </c>
      <c r="W91" s="110" t="s">
        <v>597</v>
      </c>
      <c r="X91" s="25"/>
      <c r="Y91" s="28"/>
      <c r="Z91" s="28"/>
      <c r="AA91" s="110"/>
      <c r="AB91" s="25"/>
      <c r="AC91" s="27"/>
      <c r="AD91" s="28"/>
      <c r="AE91" s="312"/>
      <c r="AF91" s="308" t="s">
        <v>6641</v>
      </c>
      <c r="AG91" s="305" t="s">
        <v>8666</v>
      </c>
      <c r="AH91" s="305" t="str">
        <f>IFERROR(IF(AG91&lt;&gt;"",": "&amp;VLOOKUP(AG91,mon!$A$1:$C$36136,2,0),""),"")</f>
        <v>: Bảo dưỡng gầm và thiết bị công tác máy thi công nền</v>
      </c>
    </row>
    <row r="92" spans="1:34" ht="15.75" customHeight="1" x14ac:dyDescent="0.4">
      <c r="A92" s="107"/>
      <c r="B92" s="54"/>
      <c r="C92" s="994"/>
      <c r="D92" s="25"/>
      <c r="E92" s="26"/>
      <c r="F92" s="26"/>
      <c r="G92" s="111"/>
      <c r="H92" s="25"/>
      <c r="I92" s="28"/>
      <c r="J92" s="28"/>
      <c r="K92" s="110"/>
      <c r="L92" s="25"/>
      <c r="M92" s="28"/>
      <c r="N92" s="28"/>
      <c r="O92" s="110"/>
      <c r="P92" s="30"/>
      <c r="Q92" s="31"/>
      <c r="R92" s="32"/>
      <c r="S92" s="110"/>
      <c r="T92" s="25"/>
      <c r="U92" s="27"/>
      <c r="V92" s="27"/>
      <c r="W92" s="110"/>
      <c r="X92" s="25"/>
      <c r="Y92" s="33"/>
      <c r="Z92" s="33"/>
      <c r="AA92" s="116"/>
      <c r="AB92" s="25"/>
      <c r="AC92" s="27"/>
      <c r="AD92" s="28"/>
      <c r="AE92" s="312"/>
      <c r="AF92" s="309" t="s">
        <v>6627</v>
      </c>
      <c r="AG92" s="306" t="s">
        <v>8668</v>
      </c>
      <c r="AH92" s="306" t="str">
        <f>IFERROR(IF(AG92&lt;&gt;"",": "&amp;VLOOKUP(AG92,mon!$A$1:$C$36136,2,0),""),"")</f>
        <v xml:space="preserve">: Vận hành máy Xúc </v>
      </c>
    </row>
    <row r="93" spans="1:34" ht="15.75" customHeight="1" x14ac:dyDescent="0.4">
      <c r="A93" s="105">
        <v>23</v>
      </c>
      <c r="B93" s="51" t="s">
        <v>10049</v>
      </c>
      <c r="C93" s="992" t="s">
        <v>0</v>
      </c>
      <c r="D93" s="15" t="s">
        <v>7094</v>
      </c>
      <c r="E93" s="16"/>
      <c r="F93" s="16"/>
      <c r="G93" s="115"/>
      <c r="H93" s="15" t="s">
        <v>7094</v>
      </c>
      <c r="I93" s="17"/>
      <c r="J93" s="18"/>
      <c r="K93" s="114"/>
      <c r="L93" s="15" t="s">
        <v>7094</v>
      </c>
      <c r="M93" s="18"/>
      <c r="N93" s="18"/>
      <c r="O93" s="114"/>
      <c r="P93" s="34" t="s">
        <v>7094</v>
      </c>
      <c r="Q93" s="35"/>
      <c r="R93" s="36"/>
      <c r="S93" s="114"/>
      <c r="T93" s="15" t="s">
        <v>7094</v>
      </c>
      <c r="U93" s="18"/>
      <c r="V93" s="18"/>
      <c r="W93" s="114"/>
      <c r="X93" s="18"/>
      <c r="Y93" s="18"/>
      <c r="Z93" s="18"/>
      <c r="AA93" s="114"/>
      <c r="AB93" s="15" t="s">
        <v>6630</v>
      </c>
      <c r="AC93" s="17">
        <v>4</v>
      </c>
      <c r="AD93" s="18" t="s">
        <v>5689</v>
      </c>
      <c r="AE93" s="310" t="s">
        <v>84</v>
      </c>
      <c r="AF93" s="307" t="s">
        <v>4664</v>
      </c>
      <c r="AG93" s="304" t="s">
        <v>8655</v>
      </c>
      <c r="AH93" s="304" t="str">
        <f>IFERROR(IF(AG93&lt;&gt;"",": "&amp;VLOOKUP(AG93,mon!$A$1:$C$36136,2,0),""),"")</f>
        <v>: Giáo dục quốc phòng – An ninh</v>
      </c>
    </row>
    <row r="94" spans="1:34" ht="15.75" customHeight="1" x14ac:dyDescent="0.4">
      <c r="A94" s="107"/>
      <c r="B94" s="52"/>
      <c r="C94" s="993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311"/>
      <c r="AF94" s="308" t="s">
        <v>4661</v>
      </c>
      <c r="AG94" s="305" t="s">
        <v>8657</v>
      </c>
      <c r="AH94" s="305" t="str">
        <f>IFERROR(IF(AG94&lt;&gt;"",": "&amp;VLOOKUP(AG94,mon!$A$1:$C$36136,2,0),""),"")</f>
        <v>: Ngoại ngữ (Anh văn)</v>
      </c>
    </row>
    <row r="95" spans="1:34" ht="15.75" customHeight="1" x14ac:dyDescent="0.4">
      <c r="A95" s="107"/>
      <c r="B95" s="52"/>
      <c r="C95" s="994" t="s">
        <v>1</v>
      </c>
      <c r="D95" s="25" t="s">
        <v>7094</v>
      </c>
      <c r="E95" s="26"/>
      <c r="F95" s="26"/>
      <c r="G95" s="111"/>
      <c r="H95" s="25" t="s">
        <v>4661</v>
      </c>
      <c r="I95" s="27">
        <v>4</v>
      </c>
      <c r="J95" s="508" t="s">
        <v>400</v>
      </c>
      <c r="K95" s="110" t="s">
        <v>205</v>
      </c>
      <c r="L95" s="25" t="s">
        <v>6619</v>
      </c>
      <c r="M95" s="28">
        <v>4</v>
      </c>
      <c r="N95" s="508" t="s">
        <v>409</v>
      </c>
      <c r="O95" s="110" t="s">
        <v>12</v>
      </c>
      <c r="P95" s="25" t="s">
        <v>4664</v>
      </c>
      <c r="Q95" s="27">
        <v>4</v>
      </c>
      <c r="R95" s="508" t="s">
        <v>443</v>
      </c>
      <c r="S95" s="110" t="s">
        <v>332</v>
      </c>
      <c r="T95" s="25" t="s">
        <v>6619</v>
      </c>
      <c r="U95" s="28">
        <v>4</v>
      </c>
      <c r="V95" s="508" t="s">
        <v>409</v>
      </c>
      <c r="W95" s="110" t="s">
        <v>12</v>
      </c>
      <c r="X95" s="25" t="s">
        <v>6630</v>
      </c>
      <c r="Y95" s="28">
        <v>4</v>
      </c>
      <c r="Z95" s="28" t="s">
        <v>5689</v>
      </c>
      <c r="AA95" s="110" t="s">
        <v>84</v>
      </c>
      <c r="AB95" s="25"/>
      <c r="AC95" s="27"/>
      <c r="AD95" s="28"/>
      <c r="AE95" s="312"/>
      <c r="AF95" s="308" t="s">
        <v>6619</v>
      </c>
      <c r="AG95" s="305" t="s">
        <v>8660</v>
      </c>
      <c r="AH95" s="305" t="str">
        <f>IFERROR(IF(AG95&lt;&gt;"",": "&amp;VLOOKUP(AG95,mon!$A$1:$C$36136,2,0),""),"")</f>
        <v>: Vật liệu học</v>
      </c>
    </row>
    <row r="96" spans="1:34" ht="15.75" customHeight="1" x14ac:dyDescent="0.4">
      <c r="A96" s="107"/>
      <c r="B96" s="52"/>
      <c r="C96" s="994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313"/>
      <c r="AF96" s="309" t="s">
        <v>6630</v>
      </c>
      <c r="AG96" s="306" t="s">
        <v>8669</v>
      </c>
      <c r="AH96" s="306"/>
    </row>
    <row r="97" spans="1:34" ht="15.75" customHeight="1" x14ac:dyDescent="0.4">
      <c r="A97" s="105">
        <v>24</v>
      </c>
      <c r="B97" s="51" t="s">
        <v>10050</v>
      </c>
      <c r="C97" s="992" t="s">
        <v>0</v>
      </c>
      <c r="D97" s="15" t="s">
        <v>7094</v>
      </c>
      <c r="E97" s="16"/>
      <c r="F97" s="16"/>
      <c r="G97" s="115"/>
      <c r="H97" s="15" t="s">
        <v>7094</v>
      </c>
      <c r="I97" s="17"/>
      <c r="J97" s="18"/>
      <c r="K97" s="114"/>
      <c r="L97" s="15" t="s">
        <v>7094</v>
      </c>
      <c r="M97" s="18"/>
      <c r="N97" s="18"/>
      <c r="O97" s="114"/>
      <c r="P97" s="34" t="s">
        <v>7094</v>
      </c>
      <c r="Q97" s="35"/>
      <c r="R97" s="36"/>
      <c r="S97" s="114"/>
      <c r="T97" s="15" t="s">
        <v>7094</v>
      </c>
      <c r="U97" s="18"/>
      <c r="V97" s="18"/>
      <c r="W97" s="114"/>
      <c r="X97" s="18"/>
      <c r="Y97" s="18"/>
      <c r="Z97" s="18"/>
      <c r="AA97" s="114"/>
      <c r="AB97" s="15" t="s">
        <v>6627</v>
      </c>
      <c r="AC97" s="17">
        <v>4</v>
      </c>
      <c r="AD97" s="18" t="s">
        <v>5689</v>
      </c>
      <c r="AE97" s="310" t="s">
        <v>597</v>
      </c>
      <c r="AF97" s="307" t="s">
        <v>4664</v>
      </c>
      <c r="AG97" s="304" t="s">
        <v>8655</v>
      </c>
      <c r="AH97" s="304" t="str">
        <f>IFERROR(IF(AG97&lt;&gt;"",": "&amp;VLOOKUP(AG97,mon!$A$1:$C$36136,2,0),""),"")</f>
        <v>: Giáo dục quốc phòng – An ninh</v>
      </c>
    </row>
    <row r="98" spans="1:34" ht="15.75" customHeight="1" x14ac:dyDescent="0.4">
      <c r="A98" s="107"/>
      <c r="B98" s="52"/>
      <c r="C98" s="993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37"/>
      <c r="Q98" s="38"/>
      <c r="R98" s="39"/>
      <c r="S98" s="112"/>
      <c r="T98" s="20"/>
      <c r="U98" s="22"/>
      <c r="V98" s="22"/>
      <c r="W98" s="112"/>
      <c r="X98" s="20"/>
      <c r="Y98" s="24"/>
      <c r="Z98" s="24"/>
      <c r="AA98" s="112"/>
      <c r="AB98" s="20"/>
      <c r="AC98" s="22"/>
      <c r="AD98" s="22"/>
      <c r="AE98" s="311"/>
      <c r="AF98" s="308" t="s">
        <v>4661</v>
      </c>
      <c r="AG98" s="305" t="s">
        <v>8657</v>
      </c>
      <c r="AH98" s="305" t="str">
        <f>IFERROR(IF(AG98&lt;&gt;"",": "&amp;VLOOKUP(AG98,mon!$A$1:$C$36136,2,0),""),"")</f>
        <v>: Ngoại ngữ (Anh văn)</v>
      </c>
    </row>
    <row r="99" spans="1:34" ht="15.75" customHeight="1" x14ac:dyDescent="0.4">
      <c r="A99" s="107"/>
      <c r="B99" s="52"/>
      <c r="C99" s="994" t="s">
        <v>1</v>
      </c>
      <c r="D99" s="25" t="s">
        <v>7094</v>
      </c>
      <c r="E99" s="26"/>
      <c r="F99" s="26"/>
      <c r="G99" s="111"/>
      <c r="H99" s="25" t="s">
        <v>4661</v>
      </c>
      <c r="I99" s="27">
        <v>4</v>
      </c>
      <c r="J99" s="508" t="s">
        <v>400</v>
      </c>
      <c r="K99" s="110" t="s">
        <v>205</v>
      </c>
      <c r="L99" s="25" t="s">
        <v>6619</v>
      </c>
      <c r="M99" s="28">
        <v>4</v>
      </c>
      <c r="N99" s="508" t="s">
        <v>409</v>
      </c>
      <c r="O99" s="110" t="s">
        <v>12</v>
      </c>
      <c r="P99" s="25" t="s">
        <v>4664</v>
      </c>
      <c r="Q99" s="27">
        <v>4</v>
      </c>
      <c r="R99" s="508" t="s">
        <v>443</v>
      </c>
      <c r="S99" s="110" t="s">
        <v>332</v>
      </c>
      <c r="T99" s="25" t="s">
        <v>6619</v>
      </c>
      <c r="U99" s="28">
        <v>4</v>
      </c>
      <c r="V99" s="508" t="s">
        <v>409</v>
      </c>
      <c r="W99" s="110" t="s">
        <v>12</v>
      </c>
      <c r="X99" s="25" t="s">
        <v>6627</v>
      </c>
      <c r="Y99" s="28">
        <v>4</v>
      </c>
      <c r="Z99" s="28" t="s">
        <v>5689</v>
      </c>
      <c r="AA99" s="110" t="s">
        <v>597</v>
      </c>
      <c r="AB99" s="25"/>
      <c r="AC99" s="27"/>
      <c r="AD99" s="28"/>
      <c r="AE99" s="312"/>
      <c r="AF99" s="308" t="s">
        <v>6619</v>
      </c>
      <c r="AG99" s="305" t="s">
        <v>8660</v>
      </c>
      <c r="AH99" s="305" t="str">
        <f>IFERROR(IF(AG99&lt;&gt;"",": "&amp;VLOOKUP(AG99,mon!$A$1:$C$36136,2,0),""),"")</f>
        <v>: Vật liệu học</v>
      </c>
    </row>
    <row r="100" spans="1:34" ht="15.75" customHeight="1" x14ac:dyDescent="0.4">
      <c r="A100" s="107"/>
      <c r="B100" s="52"/>
      <c r="C100" s="994"/>
      <c r="D100" s="40"/>
      <c r="E100" s="41"/>
      <c r="F100" s="42"/>
      <c r="G100" s="108"/>
      <c r="H100" s="40"/>
      <c r="I100" s="42"/>
      <c r="J100" s="42"/>
      <c r="K100" s="108"/>
      <c r="L100" s="40"/>
      <c r="M100" s="42"/>
      <c r="N100" s="42"/>
      <c r="O100" s="108"/>
      <c r="P100" s="40"/>
      <c r="Q100" s="41"/>
      <c r="R100" s="42"/>
      <c r="S100" s="108"/>
      <c r="T100" s="40"/>
      <c r="U100" s="42"/>
      <c r="V100" s="42"/>
      <c r="W100" s="108"/>
      <c r="X100" s="40"/>
      <c r="Y100" s="43"/>
      <c r="Z100" s="43"/>
      <c r="AA100" s="109"/>
      <c r="AB100" s="40"/>
      <c r="AC100" s="41"/>
      <c r="AD100" s="42"/>
      <c r="AE100" s="313"/>
      <c r="AF100" s="309" t="s">
        <v>6627</v>
      </c>
      <c r="AG100" s="306" t="s">
        <v>8668</v>
      </c>
      <c r="AH100" s="306" t="str">
        <f>IFERROR(IF(AG100&lt;&gt;"",": "&amp;VLOOKUP(AG100,mon!$A$1:$C$36136,2,0),""),"")</f>
        <v xml:space="preserve">: Vận hành máy Xúc </v>
      </c>
    </row>
    <row r="101" spans="1:34" ht="15.75" customHeight="1" x14ac:dyDescent="0.4">
      <c r="A101" s="105">
        <v>25</v>
      </c>
      <c r="B101" s="51" t="s">
        <v>10051</v>
      </c>
      <c r="C101" s="992" t="s">
        <v>0</v>
      </c>
      <c r="D101" s="15" t="s">
        <v>7094</v>
      </c>
      <c r="E101" s="16"/>
      <c r="F101" s="16"/>
      <c r="G101" s="115"/>
      <c r="H101" s="15" t="s">
        <v>7094</v>
      </c>
      <c r="I101" s="17"/>
      <c r="J101" s="18"/>
      <c r="K101" s="114"/>
      <c r="L101" s="18" t="s">
        <v>7094</v>
      </c>
      <c r="M101" s="18"/>
      <c r="N101" s="18"/>
      <c r="O101" s="114"/>
      <c r="P101" s="15" t="s">
        <v>7094</v>
      </c>
      <c r="Q101" s="17"/>
      <c r="R101" s="18"/>
      <c r="S101" s="114"/>
      <c r="T101" s="15" t="s">
        <v>7094</v>
      </c>
      <c r="U101" s="18"/>
      <c r="V101" s="18"/>
      <c r="W101" s="114"/>
      <c r="X101" s="15"/>
      <c r="Y101" s="18"/>
      <c r="Z101" s="18"/>
      <c r="AA101" s="114"/>
      <c r="AB101" s="15"/>
      <c r="AC101" s="17"/>
      <c r="AD101" s="18"/>
      <c r="AE101" s="310"/>
      <c r="AF101" s="307" t="s">
        <v>4664</v>
      </c>
      <c r="AG101" s="304" t="s">
        <v>10140</v>
      </c>
      <c r="AH101" s="304" t="str">
        <f>IFERROR(IF(AG101&lt;&gt;"",": "&amp;VLOOKUP(AG101,mon!$A$1:$C$36136,2,0),""),"")</f>
        <v/>
      </c>
    </row>
    <row r="102" spans="1:34" ht="15.75" customHeight="1" x14ac:dyDescent="0.4">
      <c r="A102" s="107"/>
      <c r="B102" s="52"/>
      <c r="C102" s="993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4"/>
      <c r="V102" s="22"/>
      <c r="W102" s="112"/>
      <c r="X102" s="20"/>
      <c r="Y102" s="24"/>
      <c r="Z102" s="24"/>
      <c r="AA102" s="112"/>
      <c r="AB102" s="20"/>
      <c r="AC102" s="22"/>
      <c r="AD102" s="22"/>
      <c r="AE102" s="311"/>
      <c r="AF102" s="308" t="s">
        <v>4661</v>
      </c>
      <c r="AG102" s="305" t="s">
        <v>10054</v>
      </c>
      <c r="AH102" s="305" t="str">
        <f>IFERROR(IF(AG102&lt;&gt;"",": "&amp;VLOOKUP(AG102,mon!$A$1:$C$36136,2,0),""),"")</f>
        <v/>
      </c>
    </row>
    <row r="103" spans="1:34" ht="15.75" customHeight="1" x14ac:dyDescent="0.4">
      <c r="A103" s="107"/>
      <c r="B103" s="52"/>
      <c r="C103" s="994" t="s">
        <v>1</v>
      </c>
      <c r="D103" s="25" t="s">
        <v>7094</v>
      </c>
      <c r="E103" s="26"/>
      <c r="F103" s="26"/>
      <c r="G103" s="111"/>
      <c r="H103" s="25" t="s">
        <v>4661</v>
      </c>
      <c r="I103" s="27">
        <v>4</v>
      </c>
      <c r="J103" s="508" t="s">
        <v>400</v>
      </c>
      <c r="K103" s="110" t="s">
        <v>205</v>
      </c>
      <c r="L103" s="25" t="s">
        <v>6619</v>
      </c>
      <c r="M103" s="28">
        <v>4</v>
      </c>
      <c r="N103" s="508" t="s">
        <v>409</v>
      </c>
      <c r="O103" s="110" t="s">
        <v>12</v>
      </c>
      <c r="P103" s="30" t="s">
        <v>4664</v>
      </c>
      <c r="Q103" s="31">
        <v>4</v>
      </c>
      <c r="R103" s="508" t="s">
        <v>443</v>
      </c>
      <c r="S103" s="110" t="s">
        <v>332</v>
      </c>
      <c r="T103" s="25" t="s">
        <v>6619</v>
      </c>
      <c r="U103" s="28">
        <v>4</v>
      </c>
      <c r="V103" s="508" t="s">
        <v>409</v>
      </c>
      <c r="W103" s="110" t="s">
        <v>12</v>
      </c>
      <c r="X103" s="25"/>
      <c r="Y103" s="28"/>
      <c r="Z103" s="28"/>
      <c r="AA103" s="110"/>
      <c r="AB103" s="25"/>
      <c r="AC103" s="27"/>
      <c r="AD103" s="28"/>
      <c r="AE103" s="312"/>
      <c r="AF103" s="308" t="s">
        <v>6619</v>
      </c>
      <c r="AG103" s="305" t="s">
        <v>10193</v>
      </c>
      <c r="AH103" s="305" t="str">
        <f>IFERROR(IF(AG103&lt;&gt;"",": "&amp;VLOOKUP(AG103,mon!$A$1:$C$36136,2,0),""),"")</f>
        <v/>
      </c>
    </row>
    <row r="104" spans="1:34" ht="15.75" customHeight="1" x14ac:dyDescent="0.4">
      <c r="A104" s="107"/>
      <c r="B104" s="52"/>
      <c r="C104" s="994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7"/>
      <c r="V104" s="27"/>
      <c r="W104" s="110"/>
      <c r="X104" s="25"/>
      <c r="Y104" s="33"/>
      <c r="Z104" s="33"/>
      <c r="AA104" s="116"/>
      <c r="AB104" s="25"/>
      <c r="AC104" s="27"/>
      <c r="AD104" s="28"/>
      <c r="AE104" s="312"/>
      <c r="AF104" s="309"/>
      <c r="AG104" s="306"/>
      <c r="AH104" s="306" t="str">
        <f>IFERROR(IF(AG104&lt;&gt;"",": "&amp;VLOOKUP(AG104,mon!$A$1:$C$36136,2,0),""),"")</f>
        <v/>
      </c>
    </row>
    <row r="105" spans="1:34" ht="15.75" customHeight="1" x14ac:dyDescent="0.4">
      <c r="A105" s="105">
        <v>26</v>
      </c>
      <c r="B105" s="51" t="s">
        <v>8509</v>
      </c>
      <c r="C105" s="992" t="s">
        <v>0</v>
      </c>
      <c r="D105" s="15" t="s">
        <v>10194</v>
      </c>
      <c r="E105" s="16"/>
      <c r="F105" s="16"/>
      <c r="G105" s="115"/>
      <c r="H105" s="15" t="s">
        <v>6627</v>
      </c>
      <c r="I105" s="17">
        <v>4</v>
      </c>
      <c r="J105" s="18">
        <v>107</v>
      </c>
      <c r="K105" s="114" t="s">
        <v>4</v>
      </c>
      <c r="L105" s="18" t="s">
        <v>6627</v>
      </c>
      <c r="M105" s="18">
        <v>4</v>
      </c>
      <c r="N105" s="18">
        <v>107</v>
      </c>
      <c r="O105" s="114" t="s">
        <v>4</v>
      </c>
      <c r="P105" s="15" t="s">
        <v>6627</v>
      </c>
      <c r="Q105" s="17">
        <v>4</v>
      </c>
      <c r="R105" s="18">
        <v>107</v>
      </c>
      <c r="S105" s="114" t="s">
        <v>4</v>
      </c>
      <c r="T105" s="15"/>
      <c r="U105" s="17"/>
      <c r="V105" s="18"/>
      <c r="W105" s="114"/>
      <c r="X105" s="15"/>
      <c r="Y105" s="18"/>
      <c r="Z105" s="18"/>
      <c r="AA105" s="114"/>
      <c r="AB105" s="15"/>
      <c r="AC105" s="17"/>
      <c r="AD105" s="18"/>
      <c r="AE105" s="310"/>
      <c r="AF105" s="307" t="s">
        <v>6610</v>
      </c>
      <c r="AG105" s="304" t="s">
        <v>8538</v>
      </c>
      <c r="AH105" s="304" t="str">
        <f>IFERROR(IF(AG105&lt;&gt;"",": "&amp;VLOOKUP(AG105,mon!$A$1:$C$36136,2,0),""),"")</f>
        <v>: Tổ chức quản lý sản xuất và hậu mãi</v>
      </c>
    </row>
    <row r="106" spans="1:34" ht="15.75" customHeight="1" x14ac:dyDescent="0.4">
      <c r="A106" s="107"/>
      <c r="B106" s="52"/>
      <c r="C106" s="993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20"/>
      <c r="Q106" s="24"/>
      <c r="R106" s="24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311"/>
      <c r="AF106" s="308" t="s">
        <v>6627</v>
      </c>
      <c r="AG106" s="305" t="s">
        <v>8545</v>
      </c>
      <c r="AH106" s="305" t="str">
        <f>IFERROR(IF(AG106&lt;&gt;"",": "&amp;VLOOKUP(AG106,mon!$A$1:$C$36136,2,0),""),"")</f>
        <v>: Chẩn đoán trạng thái kỹ thuật ô tô</v>
      </c>
    </row>
    <row r="107" spans="1:34" ht="15.75" customHeight="1" x14ac:dyDescent="0.4">
      <c r="A107" s="107"/>
      <c r="B107" s="52"/>
      <c r="C107" s="994" t="s">
        <v>1</v>
      </c>
      <c r="D107" s="25" t="s">
        <v>6627</v>
      </c>
      <c r="E107" s="26">
        <v>4</v>
      </c>
      <c r="F107" s="26">
        <v>107</v>
      </c>
      <c r="G107" s="111" t="s">
        <v>4</v>
      </c>
      <c r="H107" s="25" t="s">
        <v>6610</v>
      </c>
      <c r="I107" s="27">
        <v>4</v>
      </c>
      <c r="J107" s="508" t="s">
        <v>420</v>
      </c>
      <c r="K107" s="110" t="s">
        <v>680</v>
      </c>
      <c r="L107" s="25" t="s">
        <v>6610</v>
      </c>
      <c r="M107" s="28">
        <v>4</v>
      </c>
      <c r="N107" s="508" t="s">
        <v>420</v>
      </c>
      <c r="O107" s="110" t="s">
        <v>680</v>
      </c>
      <c r="P107" s="30"/>
      <c r="Q107" s="31"/>
      <c r="R107" s="28"/>
      <c r="S107" s="110"/>
      <c r="T107" s="25" t="s">
        <v>6627</v>
      </c>
      <c r="U107" s="28">
        <v>4</v>
      </c>
      <c r="V107" s="28">
        <v>107</v>
      </c>
      <c r="W107" s="110" t="s">
        <v>4</v>
      </c>
      <c r="X107" s="25"/>
      <c r="Y107" s="28"/>
      <c r="Z107" s="28"/>
      <c r="AA107" s="110"/>
      <c r="AB107" s="25"/>
      <c r="AC107" s="27"/>
      <c r="AD107" s="28"/>
      <c r="AE107" s="312"/>
      <c r="AF107" s="308"/>
      <c r="AG107" s="305"/>
      <c r="AH107" s="305" t="str">
        <f>IFERROR(IF(AG107&lt;&gt;"",": "&amp;VLOOKUP(AG107,mon!$A$1:$C$36136,2,0),""),"")</f>
        <v/>
      </c>
    </row>
    <row r="108" spans="1:34" ht="15.75" customHeight="1" x14ac:dyDescent="0.4">
      <c r="A108" s="107"/>
      <c r="B108" s="52"/>
      <c r="C108" s="994"/>
      <c r="D108" s="25" t="s">
        <v>7333</v>
      </c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30"/>
      <c r="Q108" s="31"/>
      <c r="R108" s="32"/>
      <c r="S108" s="110"/>
      <c r="T108" s="25"/>
      <c r="U108" s="28"/>
      <c r="V108" s="28"/>
      <c r="W108" s="110"/>
      <c r="X108" s="25"/>
      <c r="Y108" s="33"/>
      <c r="Z108" s="33"/>
      <c r="AA108" s="116"/>
      <c r="AB108" s="25"/>
      <c r="AC108" s="27"/>
      <c r="AD108" s="28"/>
      <c r="AE108" s="312"/>
      <c r="AF108" s="309"/>
      <c r="AG108" s="306"/>
      <c r="AH108" s="306"/>
    </row>
    <row r="109" spans="1:34" ht="15.75" customHeight="1" x14ac:dyDescent="0.4">
      <c r="A109" s="847"/>
      <c r="B109" s="846"/>
      <c r="C109" s="1030"/>
      <c r="D109" s="863" t="s">
        <v>385</v>
      </c>
      <c r="E109" s="858" t="s">
        <v>7319</v>
      </c>
      <c r="F109" s="858"/>
      <c r="G109" s="857"/>
      <c r="H109" s="858" t="s">
        <v>349</v>
      </c>
      <c r="I109" s="858" t="s">
        <v>5624</v>
      </c>
      <c r="J109" s="858" t="s">
        <v>6</v>
      </c>
      <c r="K109" s="857"/>
      <c r="L109" s="858" t="s">
        <v>680</v>
      </c>
      <c r="M109" s="858" t="s">
        <v>681</v>
      </c>
      <c r="N109" s="858" t="s">
        <v>53</v>
      </c>
      <c r="O109" s="857"/>
      <c r="P109" s="858" t="s">
        <v>5</v>
      </c>
      <c r="Q109" s="858" t="s">
        <v>5641</v>
      </c>
      <c r="R109" s="858" t="s">
        <v>19</v>
      </c>
      <c r="S109" s="857"/>
      <c r="T109" s="858" t="s">
        <v>13</v>
      </c>
      <c r="U109" s="857" t="s">
        <v>5628</v>
      </c>
      <c r="V109" s="864" t="s">
        <v>385</v>
      </c>
      <c r="W109" s="859"/>
      <c r="X109" s="858" t="s">
        <v>4</v>
      </c>
      <c r="Y109" s="857" t="s">
        <v>562</v>
      </c>
      <c r="Z109" s="864" t="s">
        <v>680</v>
      </c>
      <c r="AA109" s="859"/>
      <c r="AB109" s="845"/>
      <c r="AC109" s="844"/>
      <c r="AD109" s="844"/>
      <c r="AE109" s="843"/>
      <c r="AF109" s="1"/>
      <c r="AG109" s="304"/>
      <c r="AH109" s="304"/>
    </row>
    <row r="110" spans="1:34" ht="15.75" customHeight="1" x14ac:dyDescent="0.4">
      <c r="A110" s="751"/>
      <c r="B110" s="745"/>
      <c r="C110" s="1031"/>
      <c r="D110" s="865" t="s">
        <v>10</v>
      </c>
      <c r="E110" s="861" t="s">
        <v>5642</v>
      </c>
      <c r="F110" s="861" t="s">
        <v>5</v>
      </c>
      <c r="G110" s="860"/>
      <c r="H110" s="861" t="s">
        <v>14</v>
      </c>
      <c r="I110" s="861" t="s">
        <v>5630</v>
      </c>
      <c r="J110" s="861" t="s">
        <v>10</v>
      </c>
      <c r="K110" s="860"/>
      <c r="L110" s="861" t="s">
        <v>597</v>
      </c>
      <c r="M110" s="860" t="s">
        <v>5632</v>
      </c>
      <c r="N110" s="861" t="s">
        <v>597</v>
      </c>
      <c r="O110" s="860"/>
      <c r="P110" s="861" t="s">
        <v>8</v>
      </c>
      <c r="Q110" s="860" t="s">
        <v>5635</v>
      </c>
      <c r="R110" s="861" t="s">
        <v>829</v>
      </c>
      <c r="S110" s="860"/>
      <c r="T110" s="861" t="s">
        <v>12</v>
      </c>
      <c r="U110" s="860" t="s">
        <v>5637</v>
      </c>
      <c r="V110" s="866" t="s">
        <v>349</v>
      </c>
      <c r="W110" s="862"/>
      <c r="X110" s="861" t="s">
        <v>84</v>
      </c>
      <c r="Y110" s="860" t="s">
        <v>5636</v>
      </c>
      <c r="Z110" s="866" t="s">
        <v>356</v>
      </c>
      <c r="AA110" s="862"/>
      <c r="AB110" s="842"/>
      <c r="AC110" s="841"/>
      <c r="AD110" s="841"/>
      <c r="AE110" s="840"/>
      <c r="AF110" s="1"/>
      <c r="AG110" s="305"/>
      <c r="AH110" s="305"/>
    </row>
    <row r="111" spans="1:34" ht="15.75" customHeight="1" x14ac:dyDescent="0.4">
      <c r="A111" s="751"/>
      <c r="B111" s="745"/>
      <c r="C111" s="1028"/>
      <c r="D111" s="865" t="s">
        <v>829</v>
      </c>
      <c r="E111" s="861" t="s">
        <v>5639</v>
      </c>
      <c r="F111" s="861" t="s">
        <v>9</v>
      </c>
      <c r="G111" s="860"/>
      <c r="H111" s="861" t="s">
        <v>4656</v>
      </c>
      <c r="I111" s="861" t="s">
        <v>4657</v>
      </c>
      <c r="J111" s="861" t="s">
        <v>2</v>
      </c>
      <c r="K111" s="860"/>
      <c r="L111" s="861" t="s">
        <v>5735</v>
      </c>
      <c r="M111" s="861" t="s">
        <v>5577</v>
      </c>
      <c r="N111" s="861" t="s">
        <v>8</v>
      </c>
      <c r="O111" s="860"/>
      <c r="P111" s="861" t="s">
        <v>198</v>
      </c>
      <c r="Q111" s="861" t="s">
        <v>197</v>
      </c>
      <c r="R111" s="861" t="s">
        <v>4654</v>
      </c>
      <c r="S111" s="860"/>
      <c r="T111" s="861" t="s">
        <v>205</v>
      </c>
      <c r="U111" s="860" t="s">
        <v>204</v>
      </c>
      <c r="V111" s="866" t="s">
        <v>10076</v>
      </c>
      <c r="W111" s="862"/>
      <c r="X111" s="867" t="s">
        <v>8393</v>
      </c>
      <c r="Y111" s="867" t="s">
        <v>558</v>
      </c>
      <c r="Z111" s="867"/>
      <c r="AA111" s="862"/>
      <c r="AB111" s="746"/>
      <c r="AC111" s="540"/>
      <c r="AD111" s="540"/>
      <c r="AE111" s="747"/>
      <c r="AF111" s="1"/>
      <c r="AG111" s="305"/>
      <c r="AH111" s="305"/>
    </row>
    <row r="112" spans="1:34" ht="15.75" customHeight="1" x14ac:dyDescent="0.4">
      <c r="A112" s="751"/>
      <c r="B112" s="745"/>
      <c r="C112" s="1029"/>
      <c r="D112" s="865" t="s">
        <v>8393</v>
      </c>
      <c r="E112" s="861" t="s">
        <v>558</v>
      </c>
      <c r="F112" s="861" t="s">
        <v>13</v>
      </c>
      <c r="G112" s="860"/>
      <c r="H112" s="861" t="s">
        <v>337</v>
      </c>
      <c r="I112" s="861" t="s">
        <v>5649</v>
      </c>
      <c r="J112" s="861" t="s">
        <v>14</v>
      </c>
      <c r="K112" s="860"/>
      <c r="L112" s="861" t="s">
        <v>332</v>
      </c>
      <c r="M112" s="861" t="s">
        <v>395</v>
      </c>
      <c r="N112" s="861" t="s">
        <v>12</v>
      </c>
      <c r="O112" s="860"/>
      <c r="P112" s="861" t="s">
        <v>10093</v>
      </c>
      <c r="Q112" s="861"/>
      <c r="R112" s="866" t="s">
        <v>4656</v>
      </c>
      <c r="S112" s="860"/>
      <c r="T112" s="861"/>
      <c r="U112" s="860"/>
      <c r="V112" s="866"/>
      <c r="W112" s="862"/>
      <c r="X112" s="867"/>
      <c r="Y112" s="867"/>
      <c r="Z112" s="867"/>
      <c r="AA112" s="862"/>
      <c r="AB112" s="746"/>
      <c r="AC112" s="540"/>
      <c r="AD112" s="540"/>
      <c r="AE112" s="747"/>
      <c r="AF112" s="309"/>
      <c r="AG112" s="306"/>
      <c r="AH112" s="306"/>
    </row>
    <row r="113" spans="1:34" ht="15.75" customHeight="1" x14ac:dyDescent="0.4">
      <c r="A113" s="542"/>
      <c r="B113" s="542"/>
      <c r="C113" s="542"/>
      <c r="D113" s="865" t="s">
        <v>64</v>
      </c>
      <c r="E113" s="861"/>
      <c r="F113" s="861" t="s">
        <v>4</v>
      </c>
      <c r="G113" s="860"/>
      <c r="H113" s="861" t="s">
        <v>68</v>
      </c>
      <c r="I113" s="861"/>
      <c r="J113" s="861" t="s">
        <v>7</v>
      </c>
      <c r="K113" s="860"/>
      <c r="L113" s="868" t="s">
        <v>83</v>
      </c>
      <c r="M113" s="868"/>
      <c r="N113" s="868" t="s">
        <v>84</v>
      </c>
      <c r="O113" s="860"/>
      <c r="P113" s="861" t="s">
        <v>221</v>
      </c>
      <c r="Q113" s="860"/>
      <c r="R113" s="866" t="s">
        <v>5735</v>
      </c>
      <c r="S113" s="860"/>
      <c r="T113" s="860"/>
      <c r="U113" s="860"/>
      <c r="V113" s="862"/>
      <c r="W113" s="862"/>
      <c r="X113" s="867"/>
      <c r="Y113" s="867"/>
      <c r="Z113" s="867"/>
      <c r="AA113" s="862"/>
      <c r="AB113" s="542"/>
      <c r="AC113" s="542"/>
      <c r="AD113" s="542"/>
      <c r="AE113" s="542"/>
      <c r="AF113" s="1"/>
      <c r="AG113" s="1"/>
      <c r="AH113" s="1"/>
    </row>
    <row r="114" spans="1:34" ht="15.75" customHeight="1" x14ac:dyDescent="0.4">
      <c r="A114" s="872"/>
      <c r="B114" s="872"/>
      <c r="C114" s="872"/>
      <c r="D114" s="853"/>
      <c r="E114" s="854"/>
      <c r="F114" s="854"/>
      <c r="G114" s="855"/>
      <c r="H114" s="895"/>
      <c r="I114" s="895"/>
      <c r="J114" s="895"/>
      <c r="K114" s="855"/>
      <c r="L114" s="895"/>
      <c r="M114" s="895"/>
      <c r="N114" s="895"/>
      <c r="O114" s="855"/>
      <c r="P114" s="896"/>
      <c r="Q114" s="896"/>
      <c r="R114" s="896"/>
      <c r="S114" s="855"/>
      <c r="T114" s="897"/>
      <c r="U114" s="897"/>
      <c r="V114" s="897"/>
      <c r="W114" s="855"/>
      <c r="X114" s="896"/>
      <c r="Y114" s="896"/>
      <c r="Z114" s="896"/>
      <c r="AA114" s="855"/>
      <c r="AB114" s="872"/>
      <c r="AC114" s="872"/>
      <c r="AD114" s="872"/>
      <c r="AE114" s="872"/>
      <c r="AF114" s="886"/>
      <c r="AG114" s="886"/>
      <c r="AH114" s="886"/>
    </row>
    <row r="115" spans="1:34" ht="15.75" customHeight="1" x14ac:dyDescent="0.4">
      <c r="A115" s="542"/>
      <c r="B115" s="542"/>
      <c r="C115" s="542"/>
      <c r="D115" s="542"/>
      <c r="E115" s="542"/>
      <c r="F115" s="542"/>
      <c r="G115" s="542"/>
      <c r="H115" s="542"/>
      <c r="I115" s="542"/>
      <c r="J115" s="542"/>
      <c r="K115" s="542"/>
      <c r="L115" s="542"/>
      <c r="M115" s="542"/>
      <c r="N115" s="542"/>
      <c r="O115" s="542"/>
      <c r="P115" s="542"/>
      <c r="Q115" s="542"/>
      <c r="R115" s="542"/>
      <c r="S115" s="542"/>
      <c r="T115" s="542"/>
      <c r="U115" s="542"/>
      <c r="V115" s="542"/>
      <c r="W115" s="542"/>
      <c r="X115" s="542"/>
      <c r="Y115" s="542"/>
      <c r="Z115" s="542"/>
      <c r="AA115" s="542"/>
      <c r="AB115" s="542"/>
      <c r="AC115" s="542"/>
      <c r="AD115" s="542"/>
      <c r="AE115" s="542"/>
      <c r="AF115" s="1"/>
      <c r="AG115" s="1"/>
      <c r="AH115" s="1"/>
    </row>
    <row r="116" spans="1:34" ht="15.75" customHeight="1" x14ac:dyDescent="0.4">
      <c r="A116" s="542"/>
      <c r="B116" s="542"/>
      <c r="C116" s="542"/>
      <c r="D116" s="542"/>
      <c r="E116" s="542"/>
      <c r="F116" s="542"/>
      <c r="G116" s="542"/>
      <c r="H116" s="542"/>
      <c r="I116" s="542"/>
      <c r="J116" s="542"/>
      <c r="K116" s="542"/>
      <c r="L116" s="542"/>
      <c r="M116" s="542"/>
      <c r="N116" s="542"/>
      <c r="O116" s="542"/>
      <c r="P116" s="542"/>
      <c r="Q116" s="542"/>
      <c r="R116" s="542"/>
      <c r="S116" s="542"/>
      <c r="T116" s="542"/>
      <c r="U116" s="542"/>
      <c r="V116" s="542"/>
      <c r="W116" s="542"/>
      <c r="X116" s="542"/>
      <c r="Y116" s="542"/>
      <c r="Z116" s="542"/>
      <c r="AA116" s="542"/>
      <c r="AB116" s="542"/>
      <c r="AC116" s="542"/>
      <c r="AD116" s="542"/>
      <c r="AE116" s="542"/>
      <c r="AF116" s="1"/>
      <c r="AG116" s="1"/>
      <c r="AH116" s="1"/>
    </row>
    <row r="117" spans="1:34" ht="15.75" customHeight="1" x14ac:dyDescent="0.4">
      <c r="A117" s="542"/>
      <c r="B117" s="542"/>
      <c r="C117" s="542"/>
      <c r="D117" s="542"/>
      <c r="E117" s="542"/>
      <c r="F117" s="542"/>
      <c r="G117" s="542"/>
      <c r="H117" s="542"/>
      <c r="I117" s="542"/>
      <c r="J117" s="542"/>
      <c r="K117" s="542"/>
      <c r="L117" s="542"/>
      <c r="M117" s="542"/>
      <c r="N117" s="542"/>
      <c r="O117" s="542"/>
      <c r="P117" s="542"/>
      <c r="Q117" s="542"/>
      <c r="R117" s="542"/>
      <c r="S117" s="542"/>
      <c r="T117" s="542"/>
      <c r="U117" s="542"/>
      <c r="V117" s="542"/>
      <c r="W117" s="542"/>
      <c r="X117" s="542"/>
      <c r="Y117" s="542"/>
      <c r="Z117" s="542"/>
      <c r="AA117" s="542"/>
      <c r="AB117" s="542"/>
      <c r="AC117" s="542"/>
      <c r="AD117" s="542"/>
      <c r="AE117" s="542"/>
      <c r="AF117" s="1"/>
      <c r="AG117" s="1"/>
      <c r="AH117" s="1"/>
    </row>
    <row r="118" spans="1:34" ht="15.75" customHeight="1" x14ac:dyDescent="0.4">
      <c r="AF118" s="1"/>
      <c r="AG118" s="1"/>
      <c r="AH118" s="1"/>
    </row>
    <row r="119" spans="1:34" ht="15.75" customHeight="1" x14ac:dyDescent="0.4">
      <c r="AF119" s="1"/>
      <c r="AG119" s="1"/>
      <c r="AH119" s="1"/>
    </row>
    <row r="120" spans="1:34" ht="15.75" customHeight="1" x14ac:dyDescent="0.4">
      <c r="AF120" s="1"/>
      <c r="AG120" s="1"/>
      <c r="AH120" s="1"/>
    </row>
    <row r="121" spans="1:34" ht="15.75" customHeight="1" x14ac:dyDescent="0.4">
      <c r="AF121" s="1"/>
      <c r="AG121" s="1"/>
      <c r="AH121" s="1"/>
    </row>
    <row r="122" spans="1:34" ht="15.75" customHeight="1" x14ac:dyDescent="0.4">
      <c r="AF122" s="1"/>
      <c r="AG122" s="1"/>
      <c r="AH122" s="1"/>
    </row>
    <row r="123" spans="1:34" ht="15.75" customHeight="1" x14ac:dyDescent="0.4">
      <c r="AF123" s="1"/>
      <c r="AG123" s="1"/>
      <c r="AH123" s="1"/>
    </row>
    <row r="124" spans="1:34" ht="15.75" customHeight="1" x14ac:dyDescent="0.4">
      <c r="AF124" s="1"/>
      <c r="AG124" s="1"/>
      <c r="AH124" s="1"/>
    </row>
    <row r="125" spans="1:34" ht="15.75" customHeight="1" x14ac:dyDescent="0.4">
      <c r="AF125" s="1"/>
      <c r="AG125" s="1"/>
      <c r="AH125" s="1"/>
    </row>
    <row r="126" spans="1:34" ht="15.75" customHeight="1" x14ac:dyDescent="0.4">
      <c r="AF126" s="1"/>
      <c r="AG126" s="1"/>
      <c r="AH126" s="1"/>
    </row>
    <row r="127" spans="1:34" ht="15.75" customHeight="1" x14ac:dyDescent="0.4">
      <c r="AF127" s="1"/>
      <c r="AG127" s="1"/>
      <c r="AH127" s="1"/>
    </row>
    <row r="128" spans="1:34" ht="15.75" customHeight="1" x14ac:dyDescent="0.4">
      <c r="AF128" s="1"/>
      <c r="AG128" s="1"/>
      <c r="AH128" s="1"/>
    </row>
    <row r="129" spans="32:34" ht="15.75" customHeight="1" x14ac:dyDescent="0.4">
      <c r="AF129" s="1"/>
      <c r="AG129" s="1"/>
      <c r="AH129" s="1"/>
    </row>
    <row r="130" spans="32:34" ht="15.75" customHeight="1" x14ac:dyDescent="0.4">
      <c r="AF130" s="1"/>
      <c r="AG130" s="1"/>
      <c r="AH130" s="1"/>
    </row>
    <row r="131" spans="32:34" ht="15.75" customHeight="1" x14ac:dyDescent="0.4">
      <c r="AF131" s="1"/>
      <c r="AG131" s="1"/>
      <c r="AH131" s="1"/>
    </row>
    <row r="132" spans="32:34" ht="15.75" customHeight="1" x14ac:dyDescent="0.4">
      <c r="AF132" s="1"/>
      <c r="AG132" s="1"/>
      <c r="AH132" s="1"/>
    </row>
    <row r="133" spans="32:34" ht="15.75" customHeight="1" x14ac:dyDescent="0.4">
      <c r="AF133" s="1"/>
      <c r="AG133" s="1"/>
      <c r="AH133" s="1"/>
    </row>
    <row r="134" spans="32:34" ht="15.75" customHeight="1" x14ac:dyDescent="0.4">
      <c r="AF134" s="1"/>
      <c r="AG134" s="1"/>
      <c r="AH134" s="1"/>
    </row>
    <row r="135" spans="32:34" ht="15.75" customHeight="1" x14ac:dyDescent="0.4">
      <c r="AF135" s="1"/>
      <c r="AG135" s="1"/>
      <c r="AH135" s="1"/>
    </row>
    <row r="136" spans="32:34" ht="15.75" customHeight="1" x14ac:dyDescent="0.4">
      <c r="AF136" s="1"/>
      <c r="AG136" s="1"/>
      <c r="AH136" s="1"/>
    </row>
    <row r="137" spans="32:34" ht="15.75" customHeight="1" x14ac:dyDescent="0.4">
      <c r="AF137" s="1"/>
      <c r="AG137" s="1"/>
      <c r="AH137" s="1"/>
    </row>
    <row r="138" spans="32:34" ht="15.75" customHeight="1" x14ac:dyDescent="0.4">
      <c r="AF138" s="1"/>
      <c r="AG138" s="1"/>
      <c r="AH138" s="1"/>
    </row>
    <row r="139" spans="32:34" ht="15.75" customHeight="1" x14ac:dyDescent="0.4">
      <c r="AF139" s="1"/>
      <c r="AG139" s="1"/>
      <c r="AH139" s="1"/>
    </row>
    <row r="140" spans="32:34" ht="15.75" customHeight="1" x14ac:dyDescent="0.4">
      <c r="AF140" s="1"/>
      <c r="AG140" s="1"/>
      <c r="AH140" s="1"/>
    </row>
    <row r="141" spans="32:34" ht="15.75" customHeight="1" x14ac:dyDescent="0.4">
      <c r="AF141" s="1"/>
      <c r="AG141" s="1"/>
      <c r="AH141" s="1"/>
    </row>
    <row r="142" spans="32:34" ht="15.75" customHeight="1" x14ac:dyDescent="0.4">
      <c r="AF142" s="1"/>
      <c r="AG142" s="1"/>
      <c r="AH142" s="1"/>
    </row>
    <row r="143" spans="32:34" ht="15.75" customHeight="1" x14ac:dyDescent="0.4">
      <c r="AF143" s="1"/>
      <c r="AG143" s="1"/>
      <c r="AH143" s="1"/>
    </row>
    <row r="144" spans="32:34" ht="15.75" customHeight="1" x14ac:dyDescent="0.4">
      <c r="AF144" s="1"/>
      <c r="AG144" s="1"/>
      <c r="AH144" s="1"/>
    </row>
    <row r="145" spans="32:34" ht="15.75" customHeight="1" x14ac:dyDescent="0.4">
      <c r="AF145" s="1"/>
      <c r="AG145" s="1"/>
      <c r="AH145" s="1"/>
    </row>
    <row r="146" spans="32:34" ht="15.75" customHeight="1" x14ac:dyDescent="0.4">
      <c r="AF146" s="1"/>
      <c r="AG146" s="1"/>
      <c r="AH146" s="1"/>
    </row>
    <row r="147" spans="32:34" ht="15.75" customHeight="1" x14ac:dyDescent="0.4">
      <c r="AF147" s="1"/>
      <c r="AG147" s="1"/>
      <c r="AH147" s="1"/>
    </row>
    <row r="148" spans="32:34" ht="15.75" customHeight="1" x14ac:dyDescent="0.4">
      <c r="AF148" s="1"/>
      <c r="AG148" s="1"/>
      <c r="AH148" s="1"/>
    </row>
    <row r="149" spans="32:34" ht="15.75" customHeight="1" x14ac:dyDescent="0.4">
      <c r="AF149" s="1"/>
      <c r="AG149" s="1"/>
      <c r="AH149" s="1"/>
    </row>
    <row r="150" spans="32:34" ht="15.75" customHeight="1" x14ac:dyDescent="0.4">
      <c r="AF150" s="1"/>
      <c r="AG150" s="1"/>
      <c r="AH150" s="1"/>
    </row>
    <row r="151" spans="32:34" ht="15.75" customHeight="1" x14ac:dyDescent="0.4">
      <c r="AF151" s="1"/>
      <c r="AG151" s="1"/>
      <c r="AH151" s="1"/>
    </row>
    <row r="152" spans="32:34" ht="15.75" customHeight="1" x14ac:dyDescent="0.4">
      <c r="AF152" s="1"/>
      <c r="AG152" s="1"/>
      <c r="AH152" s="1"/>
    </row>
    <row r="153" spans="32:34" ht="15.75" customHeight="1" x14ac:dyDescent="0.4">
      <c r="AF153" s="1"/>
      <c r="AG153" s="1"/>
      <c r="AH153" s="1"/>
    </row>
    <row r="154" spans="32:34" ht="15.75" customHeight="1" x14ac:dyDescent="0.4">
      <c r="AF154" s="1"/>
      <c r="AG154" s="1"/>
      <c r="AH154" s="1"/>
    </row>
    <row r="155" spans="32:34" ht="15.75" customHeight="1" x14ac:dyDescent="0.4">
      <c r="AF155" s="1"/>
      <c r="AG155" s="1"/>
      <c r="AH155" s="1"/>
    </row>
    <row r="156" spans="32:34" ht="15.75" customHeight="1" x14ac:dyDescent="0.4">
      <c r="AF156" s="1"/>
      <c r="AG156" s="1"/>
      <c r="AH156" s="1"/>
    </row>
    <row r="157" spans="32:34" ht="15.75" customHeight="1" x14ac:dyDescent="0.4">
      <c r="AF157" s="1"/>
      <c r="AG157" s="1"/>
      <c r="AH157" s="1"/>
    </row>
    <row r="158" spans="32:34" ht="15.75" customHeight="1" x14ac:dyDescent="0.4">
      <c r="AF158" s="1"/>
      <c r="AG158" s="1"/>
      <c r="AH158" s="1"/>
    </row>
    <row r="159" spans="32:34" ht="15.75" customHeight="1" x14ac:dyDescent="0.4">
      <c r="AF159" s="1"/>
      <c r="AG159" s="1"/>
      <c r="AH159" s="1"/>
    </row>
    <row r="160" spans="32:34" ht="15.75" customHeight="1" x14ac:dyDescent="0.4">
      <c r="AF160" s="1"/>
      <c r="AG160" s="1"/>
      <c r="AH160" s="1"/>
    </row>
    <row r="161" spans="32:34" ht="15.75" customHeight="1" x14ac:dyDescent="0.4">
      <c r="AF161" s="1"/>
      <c r="AG161" s="1"/>
      <c r="AH161" s="1"/>
    </row>
    <row r="162" spans="32:34" ht="15.75" customHeight="1" x14ac:dyDescent="0.4">
      <c r="AF162" s="1"/>
      <c r="AG162" s="1"/>
      <c r="AH162" s="1"/>
    </row>
    <row r="163" spans="32:34" ht="15.75" customHeight="1" x14ac:dyDescent="0.4">
      <c r="AF163" s="1"/>
      <c r="AG163" s="1"/>
      <c r="AH163" s="1"/>
    </row>
    <row r="164" spans="32:34" ht="15.75" customHeight="1" x14ac:dyDescent="0.4">
      <c r="AF164" s="1"/>
      <c r="AG164" s="1"/>
      <c r="AH164" s="1"/>
    </row>
    <row r="165" spans="32:34" ht="15.75" customHeight="1" x14ac:dyDescent="0.4">
      <c r="AF165" s="1"/>
      <c r="AG165" s="1"/>
      <c r="AH165" s="1"/>
    </row>
    <row r="166" spans="32:34" ht="15.75" customHeight="1" x14ac:dyDescent="0.4">
      <c r="AF166" s="1"/>
      <c r="AG166" s="1"/>
      <c r="AH166" s="1"/>
    </row>
    <row r="167" spans="32:34" ht="15.75" customHeight="1" x14ac:dyDescent="0.4">
      <c r="AF167" s="1"/>
      <c r="AG167" s="1"/>
      <c r="AH167" s="1"/>
    </row>
    <row r="168" spans="32:34" ht="15.75" customHeight="1" x14ac:dyDescent="0.4">
      <c r="AF168" s="1"/>
      <c r="AG168" s="1"/>
      <c r="AH168" s="1"/>
    </row>
    <row r="169" spans="32:34" ht="15.75" customHeight="1" x14ac:dyDescent="0.4">
      <c r="AF169" s="1"/>
      <c r="AG169" s="1"/>
      <c r="AH169" s="1"/>
    </row>
    <row r="170" spans="32:34" ht="15.75" customHeight="1" x14ac:dyDescent="0.4">
      <c r="AF170" s="1"/>
      <c r="AG170" s="1"/>
      <c r="AH170" s="1"/>
    </row>
    <row r="171" spans="32:34" ht="15.75" customHeight="1" x14ac:dyDescent="0.4">
      <c r="AF171" s="1"/>
      <c r="AG171" s="1"/>
      <c r="AH171" s="1"/>
    </row>
    <row r="172" spans="32:34" ht="15.75" customHeight="1" x14ac:dyDescent="0.4">
      <c r="AF172" s="1"/>
      <c r="AG172" s="1"/>
      <c r="AH172" s="1"/>
    </row>
    <row r="173" spans="32:34" ht="15.75" customHeight="1" x14ac:dyDescent="0.4">
      <c r="AF173" s="1"/>
      <c r="AG173" s="1"/>
      <c r="AH173" s="1"/>
    </row>
    <row r="174" spans="32:34" ht="15.75" customHeight="1" x14ac:dyDescent="0.4">
      <c r="AF174" s="1"/>
      <c r="AG174" s="1"/>
      <c r="AH174" s="1"/>
    </row>
    <row r="175" spans="32:34" ht="15.75" customHeight="1" x14ac:dyDescent="0.4">
      <c r="AF175" s="1"/>
      <c r="AG175" s="1"/>
      <c r="AH175" s="1"/>
    </row>
    <row r="176" spans="32:34" ht="15.75" customHeight="1" x14ac:dyDescent="0.4">
      <c r="AF176" s="1"/>
      <c r="AG176" s="1"/>
      <c r="AH176" s="1"/>
    </row>
    <row r="177" spans="32:34" ht="15.75" customHeight="1" x14ac:dyDescent="0.4">
      <c r="AF177" s="1"/>
      <c r="AG177" s="1"/>
      <c r="AH177" s="1"/>
    </row>
    <row r="178" spans="32:34" ht="15.75" customHeight="1" x14ac:dyDescent="0.4">
      <c r="AF178" s="1"/>
      <c r="AG178" s="1"/>
      <c r="AH178" s="1"/>
    </row>
    <row r="179" spans="32:34" ht="15.75" customHeight="1" x14ac:dyDescent="0.4">
      <c r="AF179" s="1"/>
      <c r="AG179" s="1"/>
      <c r="AH179" s="1"/>
    </row>
    <row r="180" spans="32:34" ht="15.75" customHeight="1" x14ac:dyDescent="0.4">
      <c r="AF180" s="1"/>
      <c r="AG180" s="1"/>
      <c r="AH180" s="1"/>
    </row>
    <row r="181" spans="32:34" ht="15.75" customHeight="1" x14ac:dyDescent="0.4">
      <c r="AF181" s="1"/>
      <c r="AG181" s="1"/>
      <c r="AH181" s="1"/>
    </row>
    <row r="182" spans="32:34" ht="15.75" customHeight="1" x14ac:dyDescent="0.4">
      <c r="AF182" s="1"/>
      <c r="AG182" s="1"/>
      <c r="AH182" s="1"/>
    </row>
    <row r="183" spans="32:34" ht="15.75" customHeight="1" x14ac:dyDescent="0.4">
      <c r="AF183" s="1"/>
      <c r="AG183" s="1"/>
      <c r="AH183" s="1"/>
    </row>
    <row r="184" spans="32:34" ht="15.75" customHeight="1" x14ac:dyDescent="0.4">
      <c r="AF184" s="1"/>
      <c r="AG184" s="1"/>
      <c r="AH184" s="1"/>
    </row>
    <row r="185" spans="32:34" ht="15.75" customHeight="1" x14ac:dyDescent="0.4">
      <c r="AF185" s="1"/>
      <c r="AG185" s="1"/>
      <c r="AH185" s="1"/>
    </row>
    <row r="186" spans="32:34" ht="15.75" customHeight="1" x14ac:dyDescent="0.4">
      <c r="AF186" s="1"/>
      <c r="AG186" s="1"/>
      <c r="AH186" s="1"/>
    </row>
    <row r="187" spans="32:34" ht="15.75" customHeight="1" x14ac:dyDescent="0.4">
      <c r="AF187" s="1"/>
      <c r="AG187" s="1"/>
      <c r="AH187" s="1"/>
    </row>
    <row r="188" spans="32:34" ht="15.75" customHeight="1" x14ac:dyDescent="0.4">
      <c r="AF188" s="1"/>
      <c r="AG188" s="1"/>
      <c r="AH188" s="1"/>
    </row>
    <row r="189" spans="32:34" ht="15.75" customHeight="1" x14ac:dyDescent="0.4">
      <c r="AF189" s="1"/>
      <c r="AG189" s="1"/>
      <c r="AH189" s="1"/>
    </row>
    <row r="190" spans="32:34" ht="15.75" customHeight="1" x14ac:dyDescent="0.4">
      <c r="AF190" s="1"/>
      <c r="AG190" s="1"/>
      <c r="AH190" s="1"/>
    </row>
    <row r="191" spans="32:34" ht="15.75" customHeight="1" x14ac:dyDescent="0.4">
      <c r="AF191" s="1"/>
      <c r="AG191" s="1"/>
      <c r="AH191" s="1"/>
    </row>
    <row r="192" spans="32:34" ht="15.75" customHeight="1" x14ac:dyDescent="0.4">
      <c r="AF192" s="1"/>
      <c r="AG192" s="1"/>
      <c r="AH192" s="1"/>
    </row>
    <row r="193" spans="32:34" ht="15.75" customHeight="1" x14ac:dyDescent="0.4">
      <c r="AF193" s="1"/>
      <c r="AG193" s="1"/>
      <c r="AH193" s="1"/>
    </row>
    <row r="194" spans="32:34" ht="15.75" customHeight="1" x14ac:dyDescent="0.4">
      <c r="AF194" s="1"/>
      <c r="AG194" s="1"/>
      <c r="AH194" s="1"/>
    </row>
    <row r="195" spans="32:34" ht="15.75" customHeight="1" x14ac:dyDescent="0.4">
      <c r="AF195" s="1"/>
      <c r="AG195" s="1"/>
      <c r="AH195" s="1"/>
    </row>
    <row r="196" spans="32:34" ht="15.75" customHeight="1" x14ac:dyDescent="0.4">
      <c r="AF196" s="1"/>
      <c r="AG196" s="1"/>
      <c r="AH196" s="1"/>
    </row>
    <row r="197" spans="32:34" ht="15.75" customHeight="1" x14ac:dyDescent="0.4">
      <c r="AF197" s="1"/>
      <c r="AG197" s="1"/>
      <c r="AH197" s="1"/>
    </row>
    <row r="198" spans="32:34" ht="15.75" customHeight="1" x14ac:dyDescent="0.4">
      <c r="AF198" s="1"/>
      <c r="AG198" s="1"/>
      <c r="AH198" s="1"/>
    </row>
    <row r="199" spans="32:34" ht="15.75" customHeight="1" x14ac:dyDescent="0.4">
      <c r="AF199" s="1"/>
      <c r="AG199" s="1"/>
      <c r="AH199" s="1"/>
    </row>
    <row r="200" spans="32:34" ht="15.75" customHeight="1" x14ac:dyDescent="0.4">
      <c r="AF200" s="1"/>
      <c r="AG200" s="1"/>
      <c r="AH200" s="1"/>
    </row>
    <row r="201" spans="32:34" ht="15.75" customHeight="1" x14ac:dyDescent="0.4">
      <c r="AF201" s="1"/>
      <c r="AG201" s="1"/>
      <c r="AH201" s="1"/>
    </row>
    <row r="202" spans="32:34" ht="15.75" customHeight="1" x14ac:dyDescent="0.4">
      <c r="AF202" s="1"/>
      <c r="AG202" s="1"/>
      <c r="AH202" s="1"/>
    </row>
    <row r="203" spans="32:34" ht="15.75" customHeight="1" x14ac:dyDescent="0.4">
      <c r="AF203" s="1"/>
      <c r="AG203" s="1"/>
      <c r="AH203" s="1"/>
    </row>
    <row r="204" spans="32:34" ht="15.75" customHeight="1" x14ac:dyDescent="0.4">
      <c r="AF204" s="1"/>
      <c r="AG204" s="1"/>
      <c r="AH204" s="1"/>
    </row>
    <row r="205" spans="32:34" ht="15.75" customHeight="1" x14ac:dyDescent="0.4">
      <c r="AF205" s="1"/>
      <c r="AG205" s="1"/>
      <c r="AH205" s="1"/>
    </row>
    <row r="206" spans="32:34" ht="15.75" customHeight="1" x14ac:dyDescent="0.4">
      <c r="AF206" s="1"/>
      <c r="AG206" s="1"/>
      <c r="AH206" s="1"/>
    </row>
    <row r="207" spans="32:34" ht="15.75" customHeight="1" x14ac:dyDescent="0.4">
      <c r="AF207" s="1"/>
      <c r="AG207" s="1"/>
      <c r="AH207" s="1"/>
    </row>
    <row r="208" spans="32:34" ht="15.75" customHeight="1" x14ac:dyDescent="0.4">
      <c r="AF208" s="1"/>
      <c r="AG208" s="1"/>
      <c r="AH208" s="1"/>
    </row>
    <row r="209" spans="32:34" ht="15.75" customHeight="1" x14ac:dyDescent="0.4">
      <c r="AF209" s="1"/>
      <c r="AG209" s="1"/>
      <c r="AH209" s="1"/>
    </row>
    <row r="210" spans="32:34" ht="15.75" customHeight="1" x14ac:dyDescent="0.4">
      <c r="AF210" s="1"/>
      <c r="AG210" s="1"/>
      <c r="AH210" s="1"/>
    </row>
    <row r="211" spans="32:34" ht="15.75" customHeight="1" x14ac:dyDescent="0.4">
      <c r="AF211" s="1"/>
      <c r="AG211" s="1"/>
      <c r="AH211" s="1"/>
    </row>
    <row r="212" spans="32:34" ht="15.75" customHeight="1" x14ac:dyDescent="0.4">
      <c r="AF212" s="1"/>
      <c r="AG212" s="1"/>
      <c r="AH212" s="1"/>
    </row>
    <row r="213" spans="32:34" ht="15.75" customHeight="1" x14ac:dyDescent="0.4">
      <c r="AF213" s="1"/>
      <c r="AG213" s="1"/>
      <c r="AH213" s="1"/>
    </row>
    <row r="214" spans="32:34" ht="15.75" customHeight="1" x14ac:dyDescent="0.4">
      <c r="AF214" s="1"/>
      <c r="AG214" s="1"/>
      <c r="AH214" s="1"/>
    </row>
    <row r="215" spans="32:34" ht="15.75" customHeight="1" x14ac:dyDescent="0.4">
      <c r="AF215" s="1"/>
      <c r="AG215" s="1"/>
      <c r="AH215" s="1"/>
    </row>
    <row r="216" spans="32:34" ht="15.75" customHeight="1" x14ac:dyDescent="0.4">
      <c r="AF216" s="1"/>
      <c r="AG216" s="1"/>
      <c r="AH216" s="1"/>
    </row>
    <row r="217" spans="32:34" ht="15.75" customHeight="1" x14ac:dyDescent="0.4">
      <c r="AF217" s="1"/>
      <c r="AG217" s="1"/>
      <c r="AH217" s="1"/>
    </row>
    <row r="218" spans="32:34" ht="15.75" customHeight="1" x14ac:dyDescent="0.4">
      <c r="AF218" s="1"/>
      <c r="AG218" s="1"/>
      <c r="AH218" s="1"/>
    </row>
    <row r="219" spans="32:34" ht="15.75" customHeight="1" x14ac:dyDescent="0.4">
      <c r="AF219" s="1"/>
      <c r="AG219" s="1"/>
      <c r="AH219" s="1"/>
    </row>
    <row r="220" spans="32:34" ht="15.75" customHeight="1" x14ac:dyDescent="0.4">
      <c r="AF220" s="1"/>
      <c r="AG220" s="1"/>
      <c r="AH220" s="1"/>
    </row>
    <row r="221" spans="32:34" ht="15.75" customHeight="1" x14ac:dyDescent="0.4">
      <c r="AF221" s="1"/>
      <c r="AG221" s="1"/>
      <c r="AH221" s="1"/>
    </row>
    <row r="222" spans="32:34" ht="15.75" customHeight="1" x14ac:dyDescent="0.4">
      <c r="AF222" s="1"/>
      <c r="AG222" s="1"/>
      <c r="AH222" s="1"/>
    </row>
    <row r="223" spans="32:34" ht="15.75" customHeight="1" x14ac:dyDescent="0.4">
      <c r="AF223" s="1"/>
      <c r="AG223" s="1"/>
      <c r="AH223" s="1"/>
    </row>
    <row r="224" spans="32:34" ht="15.75" customHeight="1" x14ac:dyDescent="0.4">
      <c r="AF224" s="1"/>
      <c r="AG224" s="1"/>
      <c r="AH224" s="1"/>
    </row>
    <row r="225" spans="32:34" ht="15.75" customHeight="1" x14ac:dyDescent="0.4">
      <c r="AF225" s="1"/>
      <c r="AG225" s="1"/>
      <c r="AH225" s="1"/>
    </row>
    <row r="226" spans="32:34" ht="15.75" customHeight="1" x14ac:dyDescent="0.4">
      <c r="AF226" s="1"/>
      <c r="AG226" s="1"/>
      <c r="AH226" s="1"/>
    </row>
    <row r="227" spans="32:34" ht="15.75" customHeight="1" x14ac:dyDescent="0.4">
      <c r="AF227" s="1"/>
      <c r="AG227" s="1"/>
      <c r="AH227" s="1"/>
    </row>
    <row r="228" spans="32:34" ht="15.75" customHeight="1" x14ac:dyDescent="0.4">
      <c r="AF228" s="1"/>
      <c r="AG228" s="1"/>
      <c r="AH228" s="1"/>
    </row>
    <row r="229" spans="32:34" ht="15.75" customHeight="1" x14ac:dyDescent="0.4">
      <c r="AF229" s="1"/>
      <c r="AG229" s="1"/>
      <c r="AH229" s="1"/>
    </row>
    <row r="230" spans="32:34" ht="15.75" customHeight="1" x14ac:dyDescent="0.4">
      <c r="AF230" s="1"/>
      <c r="AG230" s="1"/>
      <c r="AH230" s="1"/>
    </row>
    <row r="231" spans="32:34" ht="15.75" customHeight="1" x14ac:dyDescent="0.4">
      <c r="AF231" s="1"/>
      <c r="AG231" s="1"/>
      <c r="AH231" s="1"/>
    </row>
    <row r="232" spans="32:34" ht="15.75" customHeight="1" x14ac:dyDescent="0.4">
      <c r="AF232" s="1"/>
      <c r="AG232" s="1"/>
      <c r="AH232" s="1"/>
    </row>
    <row r="233" spans="32:34" ht="15.75" customHeight="1" x14ac:dyDescent="0.4">
      <c r="AF233" s="1"/>
      <c r="AG233" s="1"/>
      <c r="AH233" s="1"/>
    </row>
    <row r="234" spans="32:34" ht="15.75" customHeight="1" x14ac:dyDescent="0.4">
      <c r="AF234" s="1"/>
      <c r="AG234" s="1"/>
      <c r="AH234" s="1"/>
    </row>
    <row r="235" spans="32:34" ht="15.75" customHeight="1" x14ac:dyDescent="0.4">
      <c r="AF235" s="1"/>
      <c r="AG235" s="1"/>
      <c r="AH235" s="1"/>
    </row>
    <row r="236" spans="32:34" ht="15.75" customHeight="1" x14ac:dyDescent="0.4">
      <c r="AF236" s="1"/>
      <c r="AG236" s="1"/>
      <c r="AH236" s="1"/>
    </row>
    <row r="237" spans="32:34" ht="15.75" customHeight="1" x14ac:dyDescent="0.4">
      <c r="AF237" s="1"/>
      <c r="AG237" s="1"/>
      <c r="AH237" s="1"/>
    </row>
    <row r="238" spans="32:34" ht="15.75" customHeight="1" x14ac:dyDescent="0.4">
      <c r="AF238" s="1"/>
      <c r="AG238" s="1"/>
      <c r="AH238" s="1"/>
    </row>
    <row r="239" spans="32:34" ht="15.75" customHeight="1" x14ac:dyDescent="0.4">
      <c r="AF239" s="1"/>
      <c r="AG239" s="1"/>
      <c r="AH239" s="1"/>
    </row>
    <row r="240" spans="32:34" ht="15.75" customHeight="1" x14ac:dyDescent="0.4">
      <c r="AF240" s="1"/>
      <c r="AG240" s="1"/>
      <c r="AH240" s="1"/>
    </row>
    <row r="241" spans="32:34" ht="15.75" customHeight="1" x14ac:dyDescent="0.4">
      <c r="AF241" s="1"/>
      <c r="AG241" s="1"/>
      <c r="AH241" s="1"/>
    </row>
    <row r="242" spans="32:34" ht="15.75" customHeight="1" x14ac:dyDescent="0.4">
      <c r="AF242" s="1"/>
      <c r="AG242" s="1"/>
      <c r="AH242" s="1"/>
    </row>
    <row r="243" spans="32:34" ht="15.75" customHeight="1" x14ac:dyDescent="0.4">
      <c r="AF243" s="1"/>
      <c r="AG243" s="1"/>
      <c r="AH243" s="1"/>
    </row>
    <row r="244" spans="32:34" ht="15.75" customHeight="1" x14ac:dyDescent="0.4">
      <c r="AF244" s="1"/>
      <c r="AG244" s="1"/>
      <c r="AH244" s="1"/>
    </row>
    <row r="245" spans="32:34" ht="15.75" customHeight="1" x14ac:dyDescent="0.4">
      <c r="AF245" s="1"/>
      <c r="AG245" s="1"/>
      <c r="AH245" s="1"/>
    </row>
    <row r="246" spans="32:34" ht="15.75" customHeight="1" x14ac:dyDescent="0.4">
      <c r="AF246" s="1"/>
      <c r="AG246" s="1"/>
      <c r="AH246" s="1"/>
    </row>
    <row r="247" spans="32:34" ht="15.75" customHeight="1" x14ac:dyDescent="0.4">
      <c r="AF247" s="1"/>
      <c r="AG247" s="1"/>
      <c r="AH247" s="1"/>
    </row>
    <row r="248" spans="32:34" ht="15.75" customHeight="1" x14ac:dyDescent="0.4">
      <c r="AF248" s="1"/>
      <c r="AG248" s="1"/>
      <c r="AH248" s="1"/>
    </row>
    <row r="249" spans="32:34" ht="15.75" customHeight="1" x14ac:dyDescent="0.4">
      <c r="AF249" s="1"/>
      <c r="AG249" s="1"/>
      <c r="AH249" s="1"/>
    </row>
    <row r="250" spans="32:34" ht="15.75" customHeight="1" x14ac:dyDescent="0.4">
      <c r="AF250" s="1"/>
      <c r="AG250" s="1"/>
      <c r="AH250" s="1"/>
    </row>
    <row r="251" spans="32:34" ht="15.75" customHeight="1" x14ac:dyDescent="0.4">
      <c r="AF251" s="1"/>
      <c r="AG251" s="1"/>
      <c r="AH251" s="1"/>
    </row>
    <row r="252" spans="32:34" ht="15.75" customHeight="1" x14ac:dyDescent="0.4">
      <c r="AF252" s="1"/>
      <c r="AG252" s="1"/>
      <c r="AH252" s="1"/>
    </row>
    <row r="253" spans="32:34" ht="15.75" customHeight="1" x14ac:dyDescent="0.4">
      <c r="AF253" s="1"/>
      <c r="AG253" s="1"/>
      <c r="AH253" s="1"/>
    </row>
    <row r="254" spans="32:34" ht="15.75" customHeight="1" x14ac:dyDescent="0.4">
      <c r="AF254" s="1"/>
      <c r="AG254" s="1"/>
      <c r="AH254" s="1"/>
    </row>
    <row r="255" spans="32:34" ht="15.75" customHeight="1" x14ac:dyDescent="0.4">
      <c r="AF255" s="1"/>
      <c r="AG255" s="1"/>
      <c r="AH255" s="1"/>
    </row>
    <row r="256" spans="32:34" ht="15.75" customHeight="1" x14ac:dyDescent="0.4">
      <c r="AF256" s="1"/>
      <c r="AG256" s="1"/>
      <c r="AH256" s="1"/>
    </row>
    <row r="257" spans="32:34" ht="15.75" customHeight="1" x14ac:dyDescent="0.4">
      <c r="AF257" s="1"/>
      <c r="AG257" s="1"/>
      <c r="AH257" s="1"/>
    </row>
    <row r="258" spans="32:34" ht="15.75" customHeight="1" x14ac:dyDescent="0.4">
      <c r="AF258" s="1"/>
      <c r="AG258" s="1"/>
      <c r="AH258" s="1"/>
    </row>
    <row r="259" spans="32:34" ht="15.75" customHeight="1" x14ac:dyDescent="0.4">
      <c r="AF259" s="1"/>
      <c r="AG259" s="1"/>
      <c r="AH259" s="1"/>
    </row>
    <row r="260" spans="32:34" ht="15.75" customHeight="1" x14ac:dyDescent="0.4">
      <c r="AF260" s="1"/>
      <c r="AG260" s="1"/>
      <c r="AH260" s="1"/>
    </row>
    <row r="261" spans="32:34" ht="15.75" customHeight="1" x14ac:dyDescent="0.4">
      <c r="AF261" s="1"/>
      <c r="AG261" s="1"/>
      <c r="AH261" s="1"/>
    </row>
    <row r="262" spans="32:34" ht="15.75" customHeight="1" x14ac:dyDescent="0.4">
      <c r="AF262" s="1"/>
      <c r="AG262" s="1"/>
      <c r="AH262" s="1"/>
    </row>
    <row r="263" spans="32:34" ht="15.75" customHeight="1" x14ac:dyDescent="0.4">
      <c r="AF263" s="1"/>
      <c r="AG263" s="1"/>
      <c r="AH263" s="1"/>
    </row>
    <row r="264" spans="32:34" ht="15.75" customHeight="1" x14ac:dyDescent="0.4">
      <c r="AF264" s="1"/>
      <c r="AG264" s="1"/>
      <c r="AH264" s="1"/>
    </row>
    <row r="265" spans="32:34" ht="15.75" customHeight="1" x14ac:dyDescent="0.4">
      <c r="AF265" s="1"/>
      <c r="AG265" s="1"/>
      <c r="AH265" s="1"/>
    </row>
    <row r="266" spans="32:34" ht="15.75" customHeight="1" x14ac:dyDescent="0.4">
      <c r="AF266" s="1"/>
      <c r="AG266" s="1"/>
      <c r="AH266" s="1"/>
    </row>
    <row r="267" spans="32:34" ht="15.75" customHeight="1" x14ac:dyDescent="0.4">
      <c r="AF267" s="1"/>
      <c r="AG267" s="1"/>
      <c r="AH267" s="1"/>
    </row>
    <row r="268" spans="32:34" ht="15.75" customHeight="1" x14ac:dyDescent="0.4">
      <c r="AF268" s="1"/>
      <c r="AG268" s="1"/>
      <c r="AH268" s="1"/>
    </row>
    <row r="269" spans="32:34" ht="15.75" customHeight="1" x14ac:dyDescent="0.4">
      <c r="AF269" s="1"/>
      <c r="AG269" s="1"/>
      <c r="AH269" s="1"/>
    </row>
    <row r="270" spans="32:34" ht="15.75" customHeight="1" x14ac:dyDescent="0.4">
      <c r="AF270" s="1"/>
      <c r="AG270" s="1"/>
      <c r="AH270" s="1"/>
    </row>
    <row r="271" spans="32:34" ht="15.75" customHeight="1" x14ac:dyDescent="0.4">
      <c r="AF271" s="1"/>
      <c r="AG271" s="1"/>
      <c r="AH271" s="1"/>
    </row>
    <row r="272" spans="32:34" ht="15.75" customHeight="1" x14ac:dyDescent="0.4">
      <c r="AF272" s="1"/>
      <c r="AG272" s="1"/>
      <c r="AH272" s="1"/>
    </row>
    <row r="273" spans="32:34" ht="15.75" customHeight="1" x14ac:dyDescent="0.4">
      <c r="AF273" s="1"/>
      <c r="AG273" s="1"/>
      <c r="AH273" s="1"/>
    </row>
    <row r="274" spans="32:34" ht="15.75" customHeight="1" x14ac:dyDescent="0.4">
      <c r="AF274" s="1"/>
      <c r="AG274" s="1"/>
      <c r="AH274" s="1"/>
    </row>
    <row r="275" spans="32:34" ht="15.75" customHeight="1" x14ac:dyDescent="0.4">
      <c r="AF275" s="1"/>
      <c r="AG275" s="1"/>
      <c r="AH275" s="1"/>
    </row>
    <row r="276" spans="32:34" ht="15.75" customHeight="1" x14ac:dyDescent="0.4">
      <c r="AF276" s="1"/>
      <c r="AG276" s="1"/>
      <c r="AH276" s="1"/>
    </row>
    <row r="277" spans="32:34" ht="15.75" customHeight="1" x14ac:dyDescent="0.4">
      <c r="AF277" s="1"/>
      <c r="AG277" s="1"/>
      <c r="AH277" s="1"/>
    </row>
    <row r="278" spans="32:34" ht="15.75" customHeight="1" x14ac:dyDescent="0.4">
      <c r="AF278" s="1"/>
      <c r="AG278" s="1"/>
      <c r="AH278" s="1"/>
    </row>
    <row r="279" spans="32:34" ht="15.75" customHeight="1" x14ac:dyDescent="0.4">
      <c r="AF279" s="1"/>
      <c r="AG279" s="1"/>
      <c r="AH279" s="1"/>
    </row>
    <row r="280" spans="32:34" ht="15.75" customHeight="1" x14ac:dyDescent="0.4">
      <c r="AF280" s="1"/>
      <c r="AG280" s="1"/>
      <c r="AH280" s="1"/>
    </row>
    <row r="281" spans="32:34" ht="15.75" customHeight="1" x14ac:dyDescent="0.4">
      <c r="AF281" s="1"/>
      <c r="AG281" s="1"/>
      <c r="AH281" s="1"/>
    </row>
    <row r="282" spans="32:34" ht="15.75" customHeight="1" x14ac:dyDescent="0.4">
      <c r="AF282" s="1"/>
      <c r="AG282" s="1"/>
      <c r="AH282" s="1"/>
    </row>
    <row r="283" spans="32:34" ht="15.75" customHeight="1" x14ac:dyDescent="0.4">
      <c r="AF283" s="1"/>
      <c r="AG283" s="1"/>
      <c r="AH283" s="1"/>
    </row>
    <row r="284" spans="32:34" ht="15.75" customHeight="1" x14ac:dyDescent="0.4">
      <c r="AF284" s="1"/>
      <c r="AG284" s="1"/>
      <c r="AH284" s="1"/>
    </row>
    <row r="285" spans="32:34" ht="15.75" customHeight="1" x14ac:dyDescent="0.4">
      <c r="AF285" s="1"/>
      <c r="AG285" s="1"/>
      <c r="AH285" s="1"/>
    </row>
    <row r="286" spans="32:34" ht="15.75" customHeight="1" x14ac:dyDescent="0.4">
      <c r="AF286" s="1"/>
      <c r="AG286" s="1"/>
      <c r="AH286" s="1"/>
    </row>
    <row r="287" spans="32:34" ht="15.75" customHeight="1" x14ac:dyDescent="0.4">
      <c r="AF287" s="1"/>
      <c r="AG287" s="1"/>
      <c r="AH287" s="1"/>
    </row>
    <row r="288" spans="32:34" ht="15.75" customHeight="1" x14ac:dyDescent="0.4">
      <c r="AF288" s="1"/>
      <c r="AG288" s="1"/>
      <c r="AH288" s="1"/>
    </row>
    <row r="289" spans="32:34" ht="15.75" customHeight="1" x14ac:dyDescent="0.4">
      <c r="AF289" s="1"/>
      <c r="AG289" s="1"/>
      <c r="AH289" s="1"/>
    </row>
    <row r="290" spans="32:34" ht="15.75" customHeight="1" x14ac:dyDescent="0.4">
      <c r="AF290" s="1"/>
      <c r="AG290" s="1"/>
      <c r="AH290" s="1"/>
    </row>
    <row r="291" spans="32:34" ht="15.75" customHeight="1" x14ac:dyDescent="0.4">
      <c r="AF291" s="1"/>
      <c r="AG291" s="1"/>
      <c r="AH291" s="1"/>
    </row>
    <row r="292" spans="32:34" ht="15.75" customHeight="1" x14ac:dyDescent="0.4">
      <c r="AF292" s="1"/>
      <c r="AG292" s="1"/>
      <c r="AH292" s="1"/>
    </row>
    <row r="293" spans="32:34" ht="15.75" customHeight="1" x14ac:dyDescent="0.4">
      <c r="AF293" s="1"/>
      <c r="AG293" s="1"/>
      <c r="AH293" s="1"/>
    </row>
    <row r="294" spans="32:34" ht="15.75" customHeight="1" x14ac:dyDescent="0.4">
      <c r="AF294" s="1"/>
      <c r="AG294" s="1"/>
      <c r="AH294" s="1"/>
    </row>
    <row r="295" spans="32:34" ht="15.75" customHeight="1" x14ac:dyDescent="0.4">
      <c r="AF295" s="1"/>
      <c r="AG295" s="1"/>
      <c r="AH295" s="1"/>
    </row>
    <row r="296" spans="32:34" ht="15.75" customHeight="1" x14ac:dyDescent="0.4">
      <c r="AF296" s="1"/>
      <c r="AG296" s="1"/>
      <c r="AH296" s="1"/>
    </row>
    <row r="297" spans="32:34" ht="15.75" customHeight="1" x14ac:dyDescent="0.4">
      <c r="AF297" s="1"/>
      <c r="AG297" s="1"/>
      <c r="AH297" s="1"/>
    </row>
    <row r="298" spans="32:34" ht="15.75" customHeight="1" x14ac:dyDescent="0.4">
      <c r="AF298" s="1"/>
      <c r="AG298" s="1"/>
      <c r="AH298" s="1"/>
    </row>
    <row r="299" spans="32:34" ht="15.75" customHeight="1" x14ac:dyDescent="0.4">
      <c r="AF299" s="1"/>
      <c r="AG299" s="1"/>
      <c r="AH299" s="1"/>
    </row>
    <row r="300" spans="32:34" ht="15.75" customHeight="1" x14ac:dyDescent="0.4">
      <c r="AF300" s="1"/>
      <c r="AG300" s="1"/>
      <c r="AH300" s="1"/>
    </row>
    <row r="301" spans="32:34" ht="15.75" customHeight="1" x14ac:dyDescent="0.4">
      <c r="AF301" s="1"/>
      <c r="AG301" s="1"/>
      <c r="AH301" s="1"/>
    </row>
    <row r="302" spans="32:34" ht="15.75" customHeight="1" x14ac:dyDescent="0.4">
      <c r="AF302" s="1"/>
      <c r="AG302" s="1"/>
      <c r="AH302" s="1"/>
    </row>
    <row r="303" spans="32:34" ht="15.75" customHeight="1" x14ac:dyDescent="0.4">
      <c r="AF303" s="1"/>
      <c r="AG303" s="1"/>
      <c r="AH303" s="1"/>
    </row>
    <row r="304" spans="32:34" ht="15.75" customHeight="1" x14ac:dyDescent="0.4">
      <c r="AF304" s="1"/>
      <c r="AG304" s="1"/>
      <c r="AH304" s="1"/>
    </row>
    <row r="305" spans="32:34" ht="15.75" customHeight="1" x14ac:dyDescent="0.4">
      <c r="AF305" s="1"/>
      <c r="AG305" s="1"/>
      <c r="AH305" s="1"/>
    </row>
    <row r="306" spans="32:34" ht="15.75" customHeight="1" x14ac:dyDescent="0.4">
      <c r="AF306" s="1"/>
      <c r="AG306" s="1"/>
      <c r="AH306" s="1"/>
    </row>
    <row r="307" spans="32:34" ht="15.75" customHeight="1" x14ac:dyDescent="0.4">
      <c r="AF307" s="1"/>
      <c r="AG307" s="1"/>
      <c r="AH307" s="1"/>
    </row>
    <row r="308" spans="32:34" ht="15.75" customHeight="1" x14ac:dyDescent="0.4">
      <c r="AF308" s="1"/>
      <c r="AG308" s="1"/>
      <c r="AH308" s="1"/>
    </row>
    <row r="309" spans="32:34" ht="15.75" customHeight="1" x14ac:dyDescent="0.4">
      <c r="AF309" s="1"/>
      <c r="AG309" s="1"/>
      <c r="AH309" s="1"/>
    </row>
    <row r="310" spans="32:34" ht="15.75" customHeight="1" x14ac:dyDescent="0.4">
      <c r="AF310" s="1"/>
      <c r="AG310" s="1"/>
      <c r="AH310" s="1"/>
    </row>
    <row r="311" spans="32:34" ht="15.75" customHeight="1" x14ac:dyDescent="0.4">
      <c r="AF311" s="1"/>
      <c r="AG311" s="1"/>
      <c r="AH311" s="1"/>
    </row>
    <row r="312" spans="32:34" ht="15.75" customHeight="1" x14ac:dyDescent="0.4">
      <c r="AF312" s="1"/>
      <c r="AG312" s="1"/>
      <c r="AH312" s="1"/>
    </row>
    <row r="313" spans="32:34" ht="15.75" customHeight="1" x14ac:dyDescent="0.4">
      <c r="AF313" s="1"/>
      <c r="AG313" s="1"/>
      <c r="AH313" s="1"/>
    </row>
    <row r="314" spans="32:34" ht="15.75" customHeight="1" x14ac:dyDescent="0.4">
      <c r="AF314" s="1"/>
      <c r="AG314" s="1"/>
      <c r="AH314" s="1"/>
    </row>
    <row r="315" spans="32:34" ht="15.75" customHeight="1" x14ac:dyDescent="0.4">
      <c r="AF315" s="1"/>
      <c r="AG315" s="1"/>
      <c r="AH315" s="1"/>
    </row>
    <row r="316" spans="32:34" ht="15.75" customHeight="1" x14ac:dyDescent="0.4">
      <c r="AF316" s="1"/>
      <c r="AG316" s="1"/>
      <c r="AH316" s="1"/>
    </row>
    <row r="317" spans="32:34" ht="15.75" customHeight="1" x14ac:dyDescent="0.4">
      <c r="AF317" s="1"/>
      <c r="AG317" s="1"/>
      <c r="AH317" s="1"/>
    </row>
    <row r="318" spans="32:34" ht="15.75" customHeight="1" x14ac:dyDescent="0.4">
      <c r="AF318" s="1"/>
      <c r="AG318" s="1"/>
      <c r="AH318" s="1"/>
    </row>
    <row r="319" spans="32:34" ht="15.75" customHeight="1" x14ac:dyDescent="0.4">
      <c r="AF319" s="1"/>
      <c r="AG319" s="1"/>
      <c r="AH319" s="1"/>
    </row>
    <row r="320" spans="32:34" ht="15.75" customHeight="1" x14ac:dyDescent="0.4">
      <c r="AF320" s="1"/>
      <c r="AG320" s="1"/>
      <c r="AH320" s="1"/>
    </row>
    <row r="321" spans="32:34" ht="15.75" customHeight="1" x14ac:dyDescent="0.4">
      <c r="AF321" s="1"/>
      <c r="AG321" s="1"/>
      <c r="AH321" s="1"/>
    </row>
    <row r="322" spans="32:34" ht="15.75" customHeight="1" x14ac:dyDescent="0.4">
      <c r="AF322" s="1"/>
      <c r="AG322" s="1"/>
      <c r="AH322" s="1"/>
    </row>
    <row r="323" spans="32:34" ht="15.75" customHeight="1" x14ac:dyDescent="0.4">
      <c r="AF323" s="1"/>
      <c r="AG323" s="1"/>
      <c r="AH323" s="1"/>
    </row>
    <row r="324" spans="32:34" ht="15.75" customHeight="1" x14ac:dyDescent="0.4">
      <c r="AF324" s="1"/>
      <c r="AG324" s="1"/>
      <c r="AH324" s="1"/>
    </row>
    <row r="325" spans="32:34" ht="15.75" customHeight="1" x14ac:dyDescent="0.4">
      <c r="AF325" s="1"/>
      <c r="AG325" s="1"/>
      <c r="AH325" s="1"/>
    </row>
    <row r="326" spans="32:34" ht="15.75" customHeight="1" x14ac:dyDescent="0.4">
      <c r="AF326" s="1"/>
      <c r="AG326" s="1"/>
      <c r="AH326" s="1"/>
    </row>
    <row r="327" spans="32:34" ht="15.75" customHeight="1" x14ac:dyDescent="0.4">
      <c r="AF327" s="1"/>
      <c r="AG327" s="1"/>
      <c r="AH327" s="1"/>
    </row>
    <row r="328" spans="32:34" ht="15.75" customHeight="1" x14ac:dyDescent="0.4">
      <c r="AF328" s="1"/>
      <c r="AG328" s="1"/>
      <c r="AH328" s="1"/>
    </row>
    <row r="329" spans="32:34" ht="15.75" customHeight="1" x14ac:dyDescent="0.4">
      <c r="AF329" s="1"/>
      <c r="AG329" s="1"/>
      <c r="AH329" s="1"/>
    </row>
    <row r="330" spans="32:34" ht="15.75" customHeight="1" x14ac:dyDescent="0.4">
      <c r="AF330" s="1"/>
      <c r="AG330" s="1"/>
      <c r="AH330" s="1"/>
    </row>
    <row r="331" spans="32:34" ht="15.75" customHeight="1" x14ac:dyDescent="0.4">
      <c r="AF331" s="1"/>
      <c r="AG331" s="1"/>
      <c r="AH331" s="1"/>
    </row>
    <row r="332" spans="32:34" ht="15.75" customHeight="1" x14ac:dyDescent="0.4">
      <c r="AF332" s="1"/>
      <c r="AG332" s="1"/>
      <c r="AH332" s="1"/>
    </row>
    <row r="333" spans="32:34" ht="15.75" customHeight="1" x14ac:dyDescent="0.4">
      <c r="AF333" s="1"/>
      <c r="AG333" s="1"/>
      <c r="AH333" s="1"/>
    </row>
    <row r="334" spans="32:34" ht="15.75" customHeight="1" x14ac:dyDescent="0.4">
      <c r="AF334" s="1"/>
      <c r="AG334" s="1"/>
      <c r="AH334" s="1"/>
    </row>
    <row r="335" spans="32:34" ht="15.75" customHeight="1" x14ac:dyDescent="0.4">
      <c r="AF335" s="1"/>
      <c r="AG335" s="1"/>
      <c r="AH335" s="1"/>
    </row>
    <row r="336" spans="32:34" ht="15.75" customHeight="1" x14ac:dyDescent="0.4">
      <c r="AF336" s="1"/>
      <c r="AG336" s="1"/>
      <c r="AH336" s="1"/>
    </row>
    <row r="337" spans="32:34" ht="15.75" customHeight="1" x14ac:dyDescent="0.4">
      <c r="AF337" s="1"/>
      <c r="AG337" s="1"/>
      <c r="AH337" s="1"/>
    </row>
    <row r="338" spans="32:34" ht="15.75" customHeight="1" x14ac:dyDescent="0.4">
      <c r="AF338" s="1"/>
      <c r="AG338" s="1"/>
      <c r="AH338" s="1"/>
    </row>
    <row r="339" spans="32:34" ht="15.75" customHeight="1" x14ac:dyDescent="0.4">
      <c r="AF339" s="1"/>
      <c r="AG339" s="1"/>
      <c r="AH339" s="1"/>
    </row>
    <row r="340" spans="32:34" ht="15.75" customHeight="1" x14ac:dyDescent="0.4">
      <c r="AF340" s="1"/>
      <c r="AG340" s="1"/>
      <c r="AH340" s="1"/>
    </row>
    <row r="341" spans="32:34" ht="15.75" customHeight="1" x14ac:dyDescent="0.4">
      <c r="AF341" s="1"/>
      <c r="AG341" s="1"/>
      <c r="AH341" s="1"/>
    </row>
    <row r="342" spans="32:34" ht="15.75" customHeight="1" x14ac:dyDescent="0.4">
      <c r="AF342" s="1"/>
      <c r="AG342" s="1"/>
      <c r="AH342" s="1"/>
    </row>
    <row r="343" spans="32:34" ht="15.75" customHeight="1" x14ac:dyDescent="0.4">
      <c r="AF343" s="1"/>
      <c r="AG343" s="1"/>
      <c r="AH343" s="1"/>
    </row>
    <row r="344" spans="32:34" ht="15.75" customHeight="1" x14ac:dyDescent="0.4">
      <c r="AF344" s="1"/>
      <c r="AG344" s="1"/>
      <c r="AH344" s="1"/>
    </row>
    <row r="345" spans="32:34" ht="15.75" customHeight="1" x14ac:dyDescent="0.4">
      <c r="AF345" s="1"/>
      <c r="AG345" s="1"/>
      <c r="AH345" s="1"/>
    </row>
    <row r="346" spans="32:34" ht="15.75" customHeight="1" x14ac:dyDescent="0.4">
      <c r="AF346" s="1"/>
      <c r="AG346" s="1"/>
      <c r="AH346" s="1"/>
    </row>
    <row r="347" spans="32:34" ht="15.75" customHeight="1" x14ac:dyDescent="0.4">
      <c r="AF347" s="1"/>
      <c r="AG347" s="1"/>
      <c r="AH347" s="1"/>
    </row>
    <row r="348" spans="32:34" ht="15.75" customHeight="1" x14ac:dyDescent="0.4">
      <c r="AF348" s="1"/>
      <c r="AG348" s="1"/>
      <c r="AH348" s="1"/>
    </row>
    <row r="349" spans="32:34" ht="15.75" customHeight="1" x14ac:dyDescent="0.4">
      <c r="AF349" s="1"/>
      <c r="AG349" s="1"/>
      <c r="AH349" s="1"/>
    </row>
    <row r="350" spans="32:34" ht="15.75" customHeight="1" x14ac:dyDescent="0.4">
      <c r="AF350" s="1"/>
      <c r="AG350" s="1"/>
      <c r="AH350" s="1"/>
    </row>
    <row r="351" spans="32:34" ht="15.75" customHeight="1" x14ac:dyDescent="0.4">
      <c r="AF351" s="1"/>
      <c r="AG351" s="1"/>
      <c r="AH351" s="1"/>
    </row>
    <row r="352" spans="32:34" ht="15.75" customHeight="1" x14ac:dyDescent="0.4">
      <c r="AF352" s="1"/>
      <c r="AG352" s="1"/>
      <c r="AH352" s="1"/>
    </row>
    <row r="353" spans="32:34" ht="15.75" customHeight="1" x14ac:dyDescent="0.4">
      <c r="AF353" s="1"/>
      <c r="AG353" s="1"/>
      <c r="AH353" s="1"/>
    </row>
    <row r="354" spans="32:34" ht="15.75" customHeight="1" x14ac:dyDescent="0.4">
      <c r="AF354" s="1"/>
      <c r="AG354" s="1"/>
      <c r="AH354" s="1"/>
    </row>
    <row r="355" spans="32:34" ht="15.75" customHeight="1" x14ac:dyDescent="0.4">
      <c r="AF355" s="1"/>
      <c r="AG355" s="1"/>
      <c r="AH355" s="1"/>
    </row>
    <row r="356" spans="32:34" ht="15.75" customHeight="1" x14ac:dyDescent="0.4">
      <c r="AF356" s="1"/>
      <c r="AG356" s="1"/>
      <c r="AH356" s="1"/>
    </row>
    <row r="357" spans="32:34" ht="15.75" customHeight="1" x14ac:dyDescent="0.4">
      <c r="AF357" s="1"/>
      <c r="AG357" s="1"/>
      <c r="AH357" s="1"/>
    </row>
    <row r="358" spans="32:34" ht="15.75" customHeight="1" x14ac:dyDescent="0.4">
      <c r="AF358" s="1"/>
      <c r="AG358" s="1"/>
      <c r="AH358" s="1"/>
    </row>
    <row r="359" spans="32:34" ht="15.75" customHeight="1" x14ac:dyDescent="0.4">
      <c r="AF359" s="1"/>
      <c r="AG359" s="1"/>
      <c r="AH359" s="1"/>
    </row>
    <row r="360" spans="32:34" ht="15.75" customHeight="1" x14ac:dyDescent="0.4">
      <c r="AF360" s="1"/>
      <c r="AG360" s="1"/>
      <c r="AH360" s="1"/>
    </row>
    <row r="361" spans="32:34" ht="15.75" customHeight="1" x14ac:dyDescent="0.4">
      <c r="AF361" s="1"/>
      <c r="AG361" s="1"/>
      <c r="AH361" s="1"/>
    </row>
    <row r="362" spans="32:34" ht="15.75" customHeight="1" x14ac:dyDescent="0.4">
      <c r="AF362" s="1"/>
      <c r="AG362" s="1"/>
      <c r="AH362" s="1"/>
    </row>
    <row r="363" spans="32:34" ht="15.75" customHeight="1" x14ac:dyDescent="0.4">
      <c r="AF363" s="1"/>
      <c r="AG363" s="1"/>
      <c r="AH363" s="1"/>
    </row>
    <row r="364" spans="32:34" ht="15.75" customHeight="1" x14ac:dyDescent="0.4">
      <c r="AF364" s="1"/>
      <c r="AG364" s="1"/>
      <c r="AH364" s="1"/>
    </row>
    <row r="365" spans="32:34" ht="15.75" customHeight="1" x14ac:dyDescent="0.4">
      <c r="AF365" s="1"/>
      <c r="AG365" s="1"/>
      <c r="AH365" s="1"/>
    </row>
    <row r="366" spans="32:34" ht="15.75" customHeight="1" x14ac:dyDescent="0.4">
      <c r="AF366" s="1"/>
      <c r="AG366" s="1"/>
      <c r="AH366" s="1"/>
    </row>
    <row r="367" spans="32:34" ht="15.75" customHeight="1" x14ac:dyDescent="0.4">
      <c r="AF367" s="1"/>
      <c r="AG367" s="1"/>
      <c r="AH367" s="1"/>
    </row>
    <row r="368" spans="32:34" ht="15.75" customHeight="1" x14ac:dyDescent="0.4">
      <c r="AF368" s="1"/>
      <c r="AG368" s="1"/>
      <c r="AH368" s="1"/>
    </row>
    <row r="369" spans="32:34" ht="15.75" customHeight="1" x14ac:dyDescent="0.4">
      <c r="AF369" s="1"/>
      <c r="AG369" s="1"/>
      <c r="AH369" s="1"/>
    </row>
    <row r="370" spans="32:34" ht="15.75" customHeight="1" x14ac:dyDescent="0.4">
      <c r="AF370" s="1"/>
      <c r="AG370" s="1"/>
      <c r="AH370" s="1"/>
    </row>
    <row r="371" spans="32:34" ht="15.75" customHeight="1" x14ac:dyDescent="0.4">
      <c r="AF371" s="1"/>
      <c r="AG371" s="1"/>
      <c r="AH371" s="1"/>
    </row>
    <row r="372" spans="32:34" ht="15.75" customHeight="1" x14ac:dyDescent="0.4">
      <c r="AF372" s="1"/>
      <c r="AG372" s="1"/>
      <c r="AH372" s="1"/>
    </row>
    <row r="373" spans="32:34" ht="15.75" customHeight="1" x14ac:dyDescent="0.4">
      <c r="AF373" s="1"/>
      <c r="AG373" s="1"/>
      <c r="AH373" s="1"/>
    </row>
    <row r="374" spans="32:34" ht="15.75" customHeight="1" x14ac:dyDescent="0.4">
      <c r="AF374" s="1"/>
      <c r="AG374" s="1"/>
      <c r="AH374" s="1"/>
    </row>
    <row r="375" spans="32:34" ht="15.75" customHeight="1" x14ac:dyDescent="0.4">
      <c r="AF375" s="1"/>
      <c r="AG375" s="1"/>
      <c r="AH375" s="1"/>
    </row>
    <row r="376" spans="32:34" ht="15.75" customHeight="1" x14ac:dyDescent="0.4">
      <c r="AF376" s="1"/>
      <c r="AG376" s="1"/>
      <c r="AH376" s="1"/>
    </row>
    <row r="377" spans="32:34" ht="15.75" customHeight="1" x14ac:dyDescent="0.4">
      <c r="AF377" s="1"/>
      <c r="AG377" s="1"/>
      <c r="AH377" s="1"/>
    </row>
    <row r="378" spans="32:34" ht="15.75" customHeight="1" x14ac:dyDescent="0.4">
      <c r="AF378" s="1"/>
      <c r="AG378" s="1"/>
      <c r="AH378" s="1"/>
    </row>
    <row r="379" spans="32:34" ht="15.75" customHeight="1" x14ac:dyDescent="0.4">
      <c r="AF379" s="1"/>
      <c r="AG379" s="1"/>
      <c r="AH379" s="1"/>
    </row>
    <row r="380" spans="32:34" ht="15.75" customHeight="1" x14ac:dyDescent="0.4">
      <c r="AF380" s="1"/>
      <c r="AG380" s="1"/>
      <c r="AH380" s="1"/>
    </row>
    <row r="381" spans="32:34" ht="15.75" customHeight="1" x14ac:dyDescent="0.4">
      <c r="AF381" s="1"/>
      <c r="AG381" s="1"/>
      <c r="AH381" s="1"/>
    </row>
    <row r="382" spans="32:34" ht="15.75" customHeight="1" x14ac:dyDescent="0.4">
      <c r="AF382" s="1"/>
      <c r="AG382" s="1"/>
      <c r="AH382" s="1"/>
    </row>
    <row r="383" spans="32:34" ht="15.75" customHeight="1" x14ac:dyDescent="0.4">
      <c r="AF383" s="1"/>
      <c r="AG383" s="1"/>
      <c r="AH383" s="1"/>
    </row>
    <row r="384" spans="32:34" ht="15.75" customHeight="1" x14ac:dyDescent="0.4">
      <c r="AF384" s="1"/>
      <c r="AG384" s="1"/>
      <c r="AH384" s="1"/>
    </row>
    <row r="385" spans="32:34" ht="15.75" customHeight="1" x14ac:dyDescent="0.4">
      <c r="AF385" s="1"/>
      <c r="AG385" s="1"/>
      <c r="AH385" s="1"/>
    </row>
    <row r="386" spans="32:34" ht="15.75" customHeight="1" x14ac:dyDescent="0.4">
      <c r="AF386" s="1"/>
      <c r="AG386" s="1"/>
      <c r="AH386" s="1"/>
    </row>
    <row r="387" spans="32:34" ht="15.75" customHeight="1" x14ac:dyDescent="0.4">
      <c r="AF387" s="1"/>
      <c r="AG387" s="1"/>
      <c r="AH387" s="1"/>
    </row>
    <row r="388" spans="32:34" ht="15.75" customHeight="1" x14ac:dyDescent="0.4">
      <c r="AF388" s="1"/>
      <c r="AG388" s="1"/>
      <c r="AH388" s="1"/>
    </row>
    <row r="389" spans="32:34" ht="15.75" customHeight="1" x14ac:dyDescent="0.4">
      <c r="AF389" s="1"/>
      <c r="AG389" s="1"/>
      <c r="AH389" s="1"/>
    </row>
    <row r="390" spans="32:34" ht="15.75" customHeight="1" x14ac:dyDescent="0.4">
      <c r="AF390" s="1"/>
      <c r="AG390" s="1"/>
      <c r="AH390" s="1"/>
    </row>
    <row r="391" spans="32:34" ht="15.75" customHeight="1" x14ac:dyDescent="0.4">
      <c r="AF391" s="1"/>
      <c r="AG391" s="1"/>
      <c r="AH391" s="1"/>
    </row>
    <row r="392" spans="32:34" ht="15.75" customHeight="1" x14ac:dyDescent="0.4">
      <c r="AF392" s="1"/>
      <c r="AG392" s="1"/>
      <c r="AH392" s="1"/>
    </row>
    <row r="393" spans="32:34" ht="15.75" customHeight="1" x14ac:dyDescent="0.4">
      <c r="AF393" s="1"/>
      <c r="AG393" s="1"/>
      <c r="AH393" s="1"/>
    </row>
    <row r="394" spans="32:34" ht="15.75" customHeight="1" x14ac:dyDescent="0.4">
      <c r="AF394" s="1"/>
      <c r="AG394" s="1"/>
      <c r="AH394" s="1"/>
    </row>
    <row r="395" spans="32:34" ht="15.75" customHeight="1" x14ac:dyDescent="0.4">
      <c r="AF395" s="1"/>
      <c r="AG395" s="1"/>
      <c r="AH395" s="1"/>
    </row>
    <row r="396" spans="32:34" ht="15.75" customHeight="1" x14ac:dyDescent="0.4">
      <c r="AF396" s="1"/>
      <c r="AG396" s="1"/>
      <c r="AH396" s="1"/>
    </row>
    <row r="397" spans="32:34" ht="15.75" customHeight="1" x14ac:dyDescent="0.4">
      <c r="AF397" s="1"/>
      <c r="AG397" s="1"/>
      <c r="AH397" s="1"/>
    </row>
    <row r="398" spans="32:34" ht="15.75" customHeight="1" x14ac:dyDescent="0.4">
      <c r="AF398" s="1"/>
      <c r="AG398" s="1"/>
      <c r="AH398" s="1"/>
    </row>
    <row r="399" spans="32:34" ht="15.75" customHeight="1" x14ac:dyDescent="0.4">
      <c r="AF399" s="1"/>
      <c r="AG399" s="1"/>
      <c r="AH399" s="1"/>
    </row>
    <row r="400" spans="32:34" ht="15.75" customHeight="1" x14ac:dyDescent="0.4">
      <c r="AF400" s="1"/>
      <c r="AG400" s="1"/>
      <c r="AH400" s="1"/>
    </row>
    <row r="401" spans="32:34" ht="15.75" customHeight="1" x14ac:dyDescent="0.4">
      <c r="AF401" s="1"/>
      <c r="AG401" s="1"/>
      <c r="AH401" s="1"/>
    </row>
    <row r="402" spans="32:34" ht="15.75" customHeight="1" x14ac:dyDescent="0.4">
      <c r="AF402" s="1"/>
      <c r="AG402" s="1"/>
      <c r="AH402" s="1"/>
    </row>
    <row r="403" spans="32:34" ht="15.75" customHeight="1" x14ac:dyDescent="0.4">
      <c r="AF403" s="1"/>
      <c r="AG403" s="1"/>
      <c r="AH403" s="1"/>
    </row>
    <row r="404" spans="32:34" ht="15.75" customHeight="1" x14ac:dyDescent="0.4">
      <c r="AF404" s="1"/>
      <c r="AG404" s="1"/>
      <c r="AH404" s="1"/>
    </row>
    <row r="405" spans="32:34" ht="15.75" customHeight="1" x14ac:dyDescent="0.4">
      <c r="AF405" s="1"/>
      <c r="AG405" s="1"/>
      <c r="AH405" s="1"/>
    </row>
    <row r="406" spans="32:34" ht="15.75" customHeight="1" x14ac:dyDescent="0.4">
      <c r="AF406" s="1"/>
      <c r="AG406" s="1"/>
      <c r="AH406" s="1"/>
    </row>
    <row r="407" spans="32:34" ht="15.75" customHeight="1" x14ac:dyDescent="0.4">
      <c r="AF407" s="1"/>
      <c r="AG407" s="1"/>
      <c r="AH407" s="1"/>
    </row>
    <row r="408" spans="32:34" ht="15.75" customHeight="1" x14ac:dyDescent="0.4">
      <c r="AF408" s="1"/>
      <c r="AG408" s="1"/>
      <c r="AH408" s="1"/>
    </row>
    <row r="409" spans="32:34" ht="15.75" customHeight="1" x14ac:dyDescent="0.4">
      <c r="AF409" s="1"/>
      <c r="AG409" s="1"/>
      <c r="AH409" s="1"/>
    </row>
    <row r="410" spans="32:34" ht="15.75" customHeight="1" x14ac:dyDescent="0.4">
      <c r="AF410" s="1"/>
      <c r="AG410" s="1"/>
      <c r="AH410" s="1"/>
    </row>
    <row r="411" spans="32:34" ht="15.75" customHeight="1" x14ac:dyDescent="0.4">
      <c r="AF411" s="1"/>
      <c r="AG411" s="1"/>
      <c r="AH411" s="1"/>
    </row>
    <row r="412" spans="32:34" ht="15.75" customHeight="1" x14ac:dyDescent="0.4">
      <c r="AF412" s="1"/>
      <c r="AG412" s="1"/>
      <c r="AH412" s="1"/>
    </row>
    <row r="413" spans="32:34" ht="15.75" customHeight="1" x14ac:dyDescent="0.4">
      <c r="AF413" s="1"/>
      <c r="AG413" s="1"/>
      <c r="AH413" s="1"/>
    </row>
    <row r="414" spans="32:34" ht="15.75" customHeight="1" x14ac:dyDescent="0.4">
      <c r="AF414" s="1"/>
      <c r="AG414" s="1"/>
      <c r="AH414" s="1"/>
    </row>
    <row r="415" spans="32:34" ht="15.75" customHeight="1" x14ac:dyDescent="0.4">
      <c r="AF415" s="1"/>
      <c r="AG415" s="1"/>
      <c r="AH415" s="1"/>
    </row>
    <row r="416" spans="32:34" ht="15.75" customHeight="1" x14ac:dyDescent="0.4">
      <c r="AF416" s="1"/>
      <c r="AG416" s="1"/>
      <c r="AH416" s="1"/>
    </row>
    <row r="417" spans="32:34" ht="15.75" customHeight="1" x14ac:dyDescent="0.4">
      <c r="AF417" s="1"/>
      <c r="AG417" s="1"/>
      <c r="AH417" s="1"/>
    </row>
    <row r="418" spans="32:34" ht="15.75" customHeight="1" x14ac:dyDescent="0.4">
      <c r="AF418" s="1"/>
      <c r="AG418" s="1"/>
      <c r="AH418" s="1"/>
    </row>
    <row r="419" spans="32:34" ht="15.75" customHeight="1" x14ac:dyDescent="0.4">
      <c r="AF419" s="1"/>
      <c r="AG419" s="1"/>
      <c r="AH419" s="1"/>
    </row>
    <row r="420" spans="32:34" ht="15.75" customHeight="1" x14ac:dyDescent="0.4">
      <c r="AF420" s="1"/>
      <c r="AG420" s="1"/>
      <c r="AH420" s="1"/>
    </row>
    <row r="421" spans="32:34" ht="15.75" customHeight="1" x14ac:dyDescent="0.4">
      <c r="AF421" s="1"/>
      <c r="AG421" s="1"/>
      <c r="AH421" s="1"/>
    </row>
    <row r="422" spans="32:34" ht="15.75" customHeight="1" x14ac:dyDescent="0.4">
      <c r="AF422" s="1"/>
      <c r="AG422" s="1"/>
      <c r="AH422" s="1"/>
    </row>
    <row r="423" spans="32:34" ht="15.75" customHeight="1" x14ac:dyDescent="0.4">
      <c r="AF423" s="1"/>
      <c r="AG423" s="1"/>
      <c r="AH423" s="1"/>
    </row>
    <row r="424" spans="32:34" ht="15.75" customHeight="1" x14ac:dyDescent="0.4">
      <c r="AF424" s="1"/>
      <c r="AG424" s="1"/>
      <c r="AH424" s="1"/>
    </row>
    <row r="425" spans="32:34" ht="15.75" customHeight="1" x14ac:dyDescent="0.4">
      <c r="AF425" s="1"/>
      <c r="AG425" s="1"/>
      <c r="AH425" s="1"/>
    </row>
    <row r="426" spans="32:34" ht="15.75" customHeight="1" x14ac:dyDescent="0.4">
      <c r="AF426" s="1"/>
      <c r="AG426" s="1"/>
      <c r="AH426" s="1"/>
    </row>
    <row r="427" spans="32:34" ht="15.75" customHeight="1" x14ac:dyDescent="0.4">
      <c r="AF427" s="1"/>
      <c r="AG427" s="1"/>
      <c r="AH427" s="1"/>
    </row>
    <row r="428" spans="32:34" ht="15.75" customHeight="1" x14ac:dyDescent="0.4">
      <c r="AF428" s="1"/>
      <c r="AG428" s="1"/>
      <c r="AH428" s="1"/>
    </row>
    <row r="429" spans="32:34" ht="15.75" customHeight="1" x14ac:dyDescent="0.4">
      <c r="AF429" s="1"/>
      <c r="AG429" s="1"/>
      <c r="AH429" s="1"/>
    </row>
    <row r="430" spans="32:34" ht="15.75" customHeight="1" x14ac:dyDescent="0.4">
      <c r="AF430" s="1"/>
      <c r="AG430" s="1"/>
      <c r="AH430" s="1"/>
    </row>
    <row r="431" spans="32:34" ht="15.75" customHeight="1" x14ac:dyDescent="0.4">
      <c r="AF431" s="1"/>
      <c r="AG431" s="1"/>
      <c r="AH431" s="1"/>
    </row>
    <row r="432" spans="32:34" ht="15.75" customHeight="1" x14ac:dyDescent="0.4">
      <c r="AF432" s="1"/>
      <c r="AG432" s="1"/>
      <c r="AH432" s="1"/>
    </row>
    <row r="433" spans="32:34" ht="15.75" customHeight="1" x14ac:dyDescent="0.4">
      <c r="AF433" s="1"/>
      <c r="AG433" s="1"/>
      <c r="AH433" s="1"/>
    </row>
    <row r="434" spans="32:34" ht="15.75" customHeight="1" x14ac:dyDescent="0.4">
      <c r="AF434" s="1"/>
      <c r="AG434" s="1"/>
      <c r="AH434" s="1"/>
    </row>
    <row r="435" spans="32:34" ht="15.75" customHeight="1" x14ac:dyDescent="0.4">
      <c r="AF435" s="1"/>
      <c r="AG435" s="1"/>
      <c r="AH435" s="1"/>
    </row>
    <row r="436" spans="32:34" ht="15.75" customHeight="1" x14ac:dyDescent="0.4">
      <c r="AF436" s="1"/>
      <c r="AG436" s="1"/>
      <c r="AH436" s="1"/>
    </row>
    <row r="437" spans="32:34" ht="15.75" customHeight="1" x14ac:dyDescent="0.4">
      <c r="AF437" s="1"/>
      <c r="AG437" s="1"/>
      <c r="AH437" s="1"/>
    </row>
    <row r="438" spans="32:34" ht="15.75" customHeight="1" x14ac:dyDescent="0.4">
      <c r="AF438" s="1"/>
      <c r="AG438" s="1"/>
      <c r="AH438" s="1"/>
    </row>
    <row r="439" spans="32:34" ht="15.75" customHeight="1" x14ac:dyDescent="0.4">
      <c r="AF439" s="1"/>
      <c r="AG439" s="1"/>
      <c r="AH439" s="1"/>
    </row>
    <row r="440" spans="32:34" ht="15.75" customHeight="1" x14ac:dyDescent="0.4">
      <c r="AF440" s="1"/>
      <c r="AG440" s="1"/>
      <c r="AH440" s="1"/>
    </row>
    <row r="441" spans="32:34" ht="15.75" customHeight="1" x14ac:dyDescent="0.4">
      <c r="AF441" s="1"/>
      <c r="AG441" s="1"/>
      <c r="AH441" s="1"/>
    </row>
    <row r="442" spans="32:34" ht="15.75" customHeight="1" x14ac:dyDescent="0.4">
      <c r="AF442" s="1"/>
      <c r="AG442" s="1"/>
      <c r="AH442" s="1"/>
    </row>
    <row r="443" spans="32:34" ht="15.75" customHeight="1" x14ac:dyDescent="0.4">
      <c r="AF443" s="1"/>
      <c r="AG443" s="1"/>
      <c r="AH443" s="1"/>
    </row>
    <row r="444" spans="32:34" ht="15.75" customHeight="1" x14ac:dyDescent="0.4">
      <c r="AF444" s="1"/>
      <c r="AG444" s="1"/>
      <c r="AH444" s="1"/>
    </row>
    <row r="445" spans="32:34" ht="15.75" customHeight="1" x14ac:dyDescent="0.4">
      <c r="AF445" s="1"/>
      <c r="AG445" s="1"/>
      <c r="AH445" s="1"/>
    </row>
    <row r="446" spans="32:34" ht="15.75" customHeight="1" x14ac:dyDescent="0.4">
      <c r="AF446" s="1"/>
      <c r="AG446" s="1"/>
      <c r="AH446" s="1"/>
    </row>
    <row r="447" spans="32:34" ht="15.75" customHeight="1" x14ac:dyDescent="0.4">
      <c r="AF447" s="1"/>
      <c r="AG447" s="1"/>
      <c r="AH447" s="1"/>
    </row>
    <row r="448" spans="32:34" ht="15.75" customHeight="1" x14ac:dyDescent="0.4">
      <c r="AF448" s="1"/>
      <c r="AG448" s="1"/>
      <c r="AH448" s="1"/>
    </row>
    <row r="449" spans="32:34" ht="15.75" customHeight="1" x14ac:dyDescent="0.4">
      <c r="AF449" s="1"/>
      <c r="AG449" s="1"/>
      <c r="AH449" s="1"/>
    </row>
    <row r="450" spans="32:34" ht="15.75" customHeight="1" x14ac:dyDescent="0.4">
      <c r="AF450" s="1"/>
      <c r="AG450" s="1"/>
      <c r="AH450" s="1"/>
    </row>
    <row r="451" spans="32:34" ht="15.75" customHeight="1" x14ac:dyDescent="0.4">
      <c r="AF451" s="1"/>
      <c r="AG451" s="1"/>
      <c r="AH451" s="1"/>
    </row>
    <row r="452" spans="32:34" ht="15.75" customHeight="1" x14ac:dyDescent="0.4">
      <c r="AF452" s="1"/>
      <c r="AG452" s="1"/>
      <c r="AH452" s="1"/>
    </row>
    <row r="453" spans="32:34" ht="15.75" customHeight="1" x14ac:dyDescent="0.4">
      <c r="AF453" s="1"/>
      <c r="AG453" s="1"/>
      <c r="AH453" s="1"/>
    </row>
    <row r="454" spans="32:34" ht="15.75" customHeight="1" x14ac:dyDescent="0.4">
      <c r="AF454" s="1"/>
      <c r="AG454" s="1"/>
      <c r="AH454" s="1"/>
    </row>
    <row r="455" spans="32:34" ht="15.75" customHeight="1" x14ac:dyDescent="0.4">
      <c r="AF455" s="1"/>
      <c r="AG455" s="1"/>
      <c r="AH455" s="1"/>
    </row>
    <row r="456" spans="32:34" ht="15.75" customHeight="1" x14ac:dyDescent="0.4">
      <c r="AF456" s="1"/>
      <c r="AG456" s="1"/>
      <c r="AH456" s="1"/>
    </row>
    <row r="457" spans="32:34" ht="15.75" customHeight="1" x14ac:dyDescent="0.4">
      <c r="AF457" s="1"/>
      <c r="AG457" s="1"/>
      <c r="AH457" s="1"/>
    </row>
    <row r="458" spans="32:34" ht="15.75" customHeight="1" x14ac:dyDescent="0.4">
      <c r="AF458" s="1"/>
      <c r="AG458" s="1"/>
      <c r="AH458" s="1"/>
    </row>
    <row r="459" spans="32:34" ht="15.75" customHeight="1" x14ac:dyDescent="0.4">
      <c r="AF459" s="1"/>
      <c r="AG459" s="1"/>
      <c r="AH459" s="1"/>
    </row>
    <row r="460" spans="32:34" ht="15.75" customHeight="1" x14ac:dyDescent="0.4">
      <c r="AF460" s="1"/>
      <c r="AG460" s="1"/>
      <c r="AH460" s="1"/>
    </row>
    <row r="461" spans="32:34" ht="15.75" customHeight="1" x14ac:dyDescent="0.4">
      <c r="AF461" s="1"/>
      <c r="AG461" s="1"/>
      <c r="AH461" s="1"/>
    </row>
    <row r="462" spans="32:34" ht="15.75" customHeight="1" x14ac:dyDescent="0.4">
      <c r="AF462" s="1"/>
      <c r="AG462" s="1"/>
      <c r="AH462" s="1"/>
    </row>
    <row r="463" spans="32:34" ht="15.75" customHeight="1" x14ac:dyDescent="0.4">
      <c r="AF463" s="1"/>
      <c r="AG463" s="1"/>
      <c r="AH463" s="1"/>
    </row>
    <row r="464" spans="32:34" ht="15.75" customHeight="1" x14ac:dyDescent="0.4">
      <c r="AF464" s="1"/>
      <c r="AG464" s="1"/>
      <c r="AH464" s="1"/>
    </row>
    <row r="465" spans="32:34" ht="15.75" customHeight="1" x14ac:dyDescent="0.4">
      <c r="AF465" s="1"/>
      <c r="AG465" s="1"/>
      <c r="AH465" s="1"/>
    </row>
    <row r="466" spans="32:34" ht="15.75" customHeight="1" x14ac:dyDescent="0.4">
      <c r="AF466" s="1"/>
      <c r="AG466" s="1"/>
      <c r="AH466" s="1"/>
    </row>
    <row r="467" spans="32:34" ht="15.75" customHeight="1" x14ac:dyDescent="0.4">
      <c r="AF467" s="1"/>
      <c r="AG467" s="1"/>
      <c r="AH467" s="1"/>
    </row>
    <row r="468" spans="32:34" ht="15.75" customHeight="1" x14ac:dyDescent="0.4">
      <c r="AF468" s="1"/>
      <c r="AG468" s="1"/>
      <c r="AH468" s="1"/>
    </row>
    <row r="469" spans="32:34" ht="15.75" customHeight="1" x14ac:dyDescent="0.4">
      <c r="AF469" s="1"/>
      <c r="AG469" s="1"/>
      <c r="AH469" s="1"/>
    </row>
    <row r="470" spans="32:34" ht="15.75" customHeight="1" x14ac:dyDescent="0.4">
      <c r="AF470" s="1"/>
      <c r="AG470" s="1"/>
      <c r="AH470" s="1"/>
    </row>
    <row r="471" spans="32:34" ht="15.75" customHeight="1" x14ac:dyDescent="0.4">
      <c r="AF471" s="1"/>
      <c r="AG471" s="1"/>
      <c r="AH471" s="1"/>
    </row>
    <row r="472" spans="32:34" ht="15.75" customHeight="1" x14ac:dyDescent="0.4">
      <c r="AF472" s="1"/>
      <c r="AG472" s="1"/>
      <c r="AH472" s="1"/>
    </row>
    <row r="473" spans="32:34" ht="15.75" customHeight="1" x14ac:dyDescent="0.4">
      <c r="AF473" s="1"/>
      <c r="AG473" s="1"/>
      <c r="AH473" s="1"/>
    </row>
    <row r="474" spans="32:34" ht="15.75" customHeight="1" x14ac:dyDescent="0.4">
      <c r="AF474" s="1"/>
      <c r="AG474" s="1"/>
      <c r="AH474" s="1"/>
    </row>
    <row r="475" spans="32:34" ht="15.75" customHeight="1" x14ac:dyDescent="0.4">
      <c r="AF475" s="1"/>
      <c r="AG475" s="1"/>
      <c r="AH475" s="1"/>
    </row>
    <row r="476" spans="32:34" ht="15.75" customHeight="1" x14ac:dyDescent="0.4">
      <c r="AF476" s="1"/>
      <c r="AG476" s="1"/>
      <c r="AH476" s="1"/>
    </row>
    <row r="477" spans="32:34" ht="15.75" customHeight="1" x14ac:dyDescent="0.4">
      <c r="AF477" s="1"/>
      <c r="AG477" s="1"/>
      <c r="AH477" s="1"/>
    </row>
    <row r="478" spans="32:34" ht="15.75" customHeight="1" x14ac:dyDescent="0.4">
      <c r="AF478" s="1"/>
      <c r="AG478" s="1"/>
      <c r="AH478" s="1"/>
    </row>
    <row r="479" spans="32:34" ht="15.75" customHeight="1" x14ac:dyDescent="0.4">
      <c r="AF479" s="1"/>
      <c r="AG479" s="1"/>
      <c r="AH479" s="1"/>
    </row>
    <row r="480" spans="32:34" ht="15.75" customHeight="1" x14ac:dyDescent="0.4">
      <c r="AF480" s="1"/>
      <c r="AG480" s="1"/>
      <c r="AH480" s="1"/>
    </row>
    <row r="481" spans="32:34" ht="15.75" customHeight="1" x14ac:dyDescent="0.4">
      <c r="AF481" s="1"/>
      <c r="AG481" s="1"/>
      <c r="AH481" s="1"/>
    </row>
    <row r="482" spans="32:34" ht="15.75" customHeight="1" x14ac:dyDescent="0.4">
      <c r="AF482" s="1"/>
      <c r="AG482" s="1"/>
      <c r="AH482" s="1"/>
    </row>
    <row r="483" spans="32:34" ht="15.75" customHeight="1" x14ac:dyDescent="0.4">
      <c r="AF483" s="1"/>
      <c r="AG483" s="1"/>
      <c r="AH483" s="1"/>
    </row>
    <row r="484" spans="32:34" ht="15.75" customHeight="1" x14ac:dyDescent="0.4">
      <c r="AF484" s="1"/>
      <c r="AG484" s="1"/>
      <c r="AH484" s="1"/>
    </row>
    <row r="485" spans="32:34" ht="15.75" customHeight="1" x14ac:dyDescent="0.4">
      <c r="AF485" s="1"/>
      <c r="AG485" s="1"/>
      <c r="AH485" s="1"/>
    </row>
    <row r="486" spans="32:34" ht="15.75" customHeight="1" x14ac:dyDescent="0.4">
      <c r="AF486" s="1"/>
      <c r="AG486" s="1"/>
      <c r="AH486" s="1"/>
    </row>
    <row r="487" spans="32:34" ht="15.75" customHeight="1" x14ac:dyDescent="0.4">
      <c r="AF487" s="1"/>
      <c r="AG487" s="1"/>
      <c r="AH487" s="1"/>
    </row>
    <row r="488" spans="32:34" ht="15.75" customHeight="1" x14ac:dyDescent="0.4">
      <c r="AF488" s="1"/>
      <c r="AG488" s="1"/>
      <c r="AH488" s="1"/>
    </row>
    <row r="489" spans="32:34" ht="15.75" customHeight="1" x14ac:dyDescent="0.4">
      <c r="AF489" s="1"/>
      <c r="AG489" s="1"/>
      <c r="AH489" s="1"/>
    </row>
    <row r="490" spans="32:34" ht="15.75" customHeight="1" x14ac:dyDescent="0.4">
      <c r="AF490" s="1"/>
      <c r="AG490" s="1"/>
      <c r="AH490" s="1"/>
    </row>
    <row r="491" spans="32:34" ht="15.75" customHeight="1" x14ac:dyDescent="0.4">
      <c r="AF491" s="1"/>
      <c r="AG491" s="1"/>
      <c r="AH491" s="1"/>
    </row>
    <row r="492" spans="32:34" ht="15.75" customHeight="1" x14ac:dyDescent="0.4">
      <c r="AF492" s="1"/>
      <c r="AG492" s="1"/>
      <c r="AH492" s="1"/>
    </row>
    <row r="493" spans="32:34" ht="15.75" customHeight="1" x14ac:dyDescent="0.4">
      <c r="AF493" s="1"/>
      <c r="AG493" s="1"/>
      <c r="AH493" s="1"/>
    </row>
    <row r="494" spans="32:34" ht="15.75" customHeight="1" x14ac:dyDescent="0.4">
      <c r="AF494" s="1"/>
      <c r="AG494" s="1"/>
      <c r="AH494" s="1"/>
    </row>
    <row r="495" spans="32:34" ht="15.75" customHeight="1" x14ac:dyDescent="0.4">
      <c r="AF495" s="1"/>
      <c r="AG495" s="1"/>
      <c r="AH495" s="1"/>
    </row>
    <row r="496" spans="32:34" ht="15.75" customHeight="1" x14ac:dyDescent="0.4">
      <c r="AF496" s="1"/>
      <c r="AG496" s="1"/>
      <c r="AH496" s="1"/>
    </row>
    <row r="497" spans="32:34" ht="15.75" customHeight="1" x14ac:dyDescent="0.4">
      <c r="AF497" s="1"/>
      <c r="AG497" s="1"/>
      <c r="AH497" s="1"/>
    </row>
    <row r="498" spans="32:34" ht="15.75" customHeight="1" x14ac:dyDescent="0.4">
      <c r="AF498" s="1"/>
      <c r="AG498" s="1"/>
      <c r="AH498" s="1"/>
    </row>
    <row r="499" spans="32:34" ht="15.75" customHeight="1" x14ac:dyDescent="0.4">
      <c r="AF499" s="1"/>
      <c r="AG499" s="1"/>
      <c r="AH499" s="1"/>
    </row>
    <row r="500" spans="32:34" ht="15.75" customHeight="1" x14ac:dyDescent="0.4">
      <c r="AF500" s="1"/>
      <c r="AG500" s="1"/>
      <c r="AH500" s="1"/>
    </row>
    <row r="501" spans="32:34" ht="15.75" customHeight="1" x14ac:dyDescent="0.4">
      <c r="AF501" s="1"/>
      <c r="AG501" s="1"/>
      <c r="AH501" s="1"/>
    </row>
    <row r="502" spans="32:34" ht="15.75" customHeight="1" x14ac:dyDescent="0.4">
      <c r="AF502" s="1"/>
      <c r="AG502" s="1"/>
      <c r="AH502" s="1"/>
    </row>
    <row r="503" spans="32:34" ht="15.75" customHeight="1" x14ac:dyDescent="0.4">
      <c r="AF503" s="1"/>
      <c r="AG503" s="1"/>
      <c r="AH503" s="1"/>
    </row>
    <row r="504" spans="32:34" ht="15.75" customHeight="1" x14ac:dyDescent="0.4">
      <c r="AF504" s="1"/>
      <c r="AG504" s="1"/>
      <c r="AH504" s="1"/>
    </row>
    <row r="505" spans="32:34" ht="15.75" customHeight="1" x14ac:dyDescent="0.4">
      <c r="AF505" s="1"/>
      <c r="AG505" s="1"/>
      <c r="AH505" s="1"/>
    </row>
    <row r="506" spans="32:34" ht="15.75" customHeight="1" x14ac:dyDescent="0.4">
      <c r="AF506" s="1"/>
      <c r="AG506" s="1"/>
      <c r="AH506" s="1"/>
    </row>
    <row r="507" spans="32:34" ht="15.75" customHeight="1" x14ac:dyDescent="0.4">
      <c r="AF507" s="1"/>
      <c r="AG507" s="1"/>
      <c r="AH507" s="1"/>
    </row>
    <row r="508" spans="32:34" ht="15.75" customHeight="1" x14ac:dyDescent="0.4">
      <c r="AF508" s="1"/>
      <c r="AG508" s="1"/>
      <c r="AH508" s="1"/>
    </row>
    <row r="509" spans="32:34" ht="15.75" customHeight="1" x14ac:dyDescent="0.4">
      <c r="AF509" s="1"/>
      <c r="AG509" s="1"/>
      <c r="AH509" s="1"/>
    </row>
    <row r="510" spans="32:34" ht="15.75" customHeight="1" x14ac:dyDescent="0.4">
      <c r="AF510" s="1"/>
      <c r="AG510" s="1"/>
      <c r="AH510" s="1"/>
    </row>
    <row r="511" spans="32:34" ht="15.75" customHeight="1" x14ac:dyDescent="0.4">
      <c r="AF511" s="1"/>
      <c r="AG511" s="1"/>
      <c r="AH511" s="1"/>
    </row>
    <row r="512" spans="32:34" ht="15.75" customHeight="1" x14ac:dyDescent="0.4">
      <c r="AF512" s="1"/>
      <c r="AG512" s="1"/>
      <c r="AH512" s="1"/>
    </row>
    <row r="513" spans="32:34" ht="15.75" customHeight="1" x14ac:dyDescent="0.4">
      <c r="AF513" s="1"/>
      <c r="AG513" s="1"/>
      <c r="AH513" s="1"/>
    </row>
    <row r="514" spans="32:34" ht="15.75" customHeight="1" x14ac:dyDescent="0.4">
      <c r="AF514" s="1"/>
      <c r="AG514" s="1"/>
      <c r="AH514" s="1"/>
    </row>
    <row r="515" spans="32:34" ht="15.75" customHeight="1" x14ac:dyDescent="0.4">
      <c r="AF515" s="1"/>
      <c r="AG515" s="1"/>
      <c r="AH515" s="1"/>
    </row>
    <row r="516" spans="32:34" ht="15.75" customHeight="1" x14ac:dyDescent="0.4">
      <c r="AF516" s="1"/>
      <c r="AG516" s="1"/>
      <c r="AH516" s="1"/>
    </row>
    <row r="517" spans="32:34" ht="15.75" customHeight="1" x14ac:dyDescent="0.4">
      <c r="AF517" s="1"/>
      <c r="AG517" s="1"/>
      <c r="AH517" s="1"/>
    </row>
    <row r="518" spans="32:34" ht="15.75" customHeight="1" x14ac:dyDescent="0.4">
      <c r="AF518" s="1"/>
      <c r="AG518" s="1"/>
      <c r="AH518" s="1"/>
    </row>
    <row r="519" spans="32:34" ht="15.75" customHeight="1" x14ac:dyDescent="0.4">
      <c r="AF519" s="1"/>
      <c r="AG519" s="1"/>
      <c r="AH519" s="1"/>
    </row>
    <row r="520" spans="32:34" ht="15.75" customHeight="1" x14ac:dyDescent="0.4">
      <c r="AF520" s="1"/>
      <c r="AG520" s="1"/>
      <c r="AH520" s="1"/>
    </row>
  </sheetData>
  <mergeCells count="66">
    <mergeCell ref="C53:C54"/>
    <mergeCell ref="C27:C28"/>
    <mergeCell ref="C45:C46"/>
    <mergeCell ref="C111:C112"/>
    <mergeCell ref="C69:C70"/>
    <mergeCell ref="C77:C78"/>
    <mergeCell ref="C79:C80"/>
    <mergeCell ref="C85:C86"/>
    <mergeCell ref="C87:C88"/>
    <mergeCell ref="C109:C110"/>
    <mergeCell ref="C91:C92"/>
    <mergeCell ref="C81:C82"/>
    <mergeCell ref="C83:C84"/>
    <mergeCell ref="C71:C72"/>
    <mergeCell ref="C107:C108"/>
    <mergeCell ref="C89:C90"/>
    <mergeCell ref="C55:C56"/>
    <mergeCell ref="C61:C62"/>
    <mergeCell ref="C67:C68"/>
    <mergeCell ref="C63:C64"/>
    <mergeCell ref="C57:C58"/>
    <mergeCell ref="C59:C60"/>
    <mergeCell ref="C75:C76"/>
    <mergeCell ref="C93:C94"/>
    <mergeCell ref="C95:C96"/>
    <mergeCell ref="C101:C102"/>
    <mergeCell ref="C65:C66"/>
    <mergeCell ref="C97:C98"/>
    <mergeCell ref="C99:C100"/>
    <mergeCell ref="C103:C104"/>
    <mergeCell ref="C105:C106"/>
    <mergeCell ref="AF4:AH4"/>
    <mergeCell ref="AB4:AE4"/>
    <mergeCell ref="H4:K4"/>
    <mergeCell ref="P4:S4"/>
    <mergeCell ref="X4:AA4"/>
    <mergeCell ref="C31:C32"/>
    <mergeCell ref="C7:C8"/>
    <mergeCell ref="C37:C38"/>
    <mergeCell ref="C35:C36"/>
    <mergeCell ref="C13:C14"/>
    <mergeCell ref="C11:C12"/>
    <mergeCell ref="C23:C24"/>
    <mergeCell ref="C19:C20"/>
    <mergeCell ref="C73:C74"/>
    <mergeCell ref="H1:X1"/>
    <mergeCell ref="T4:W4"/>
    <mergeCell ref="H2:X2"/>
    <mergeCell ref="H3:X3"/>
    <mergeCell ref="L4:O4"/>
    <mergeCell ref="A1:D2"/>
    <mergeCell ref="D4:G4"/>
    <mergeCell ref="C49:C50"/>
    <mergeCell ref="C51:C52"/>
    <mergeCell ref="C47:C48"/>
    <mergeCell ref="C25:C26"/>
    <mergeCell ref="C41:C42"/>
    <mergeCell ref="C5:C6"/>
    <mergeCell ref="C9:C10"/>
    <mergeCell ref="C17:C18"/>
    <mergeCell ref="C21:C22"/>
    <mergeCell ref="C43:C44"/>
    <mergeCell ref="C39:C40"/>
    <mergeCell ref="C33:C34"/>
    <mergeCell ref="C29:C30"/>
    <mergeCell ref="C15:C16"/>
  </mergeCells>
  <conditionalFormatting sqref="N111">
    <cfRule type="expression" dxfId="330" priority="593" stopIfTrue="1">
      <formula>AND($C111:P162,T111:T162,"T04")</formula>
    </cfRule>
  </conditionalFormatting>
  <conditionalFormatting sqref="X57:AA57 X61:AA61">
    <cfRule type="expression" dxfId="329" priority="103" stopIfTrue="1">
      <formula>AND($C57:Z144,AD57:AD144,"T04")</formula>
    </cfRule>
  </conditionalFormatting>
  <conditionalFormatting sqref="X69:AA69 X65:AA65">
    <cfRule type="expression" dxfId="328" priority="104" stopIfTrue="1">
      <formula>AND($C65:Z148,AD65:AD148,"T04")</formula>
    </cfRule>
  </conditionalFormatting>
  <conditionalFormatting sqref="X77:AA77 X73:AA73">
    <cfRule type="expression" dxfId="327" priority="106" stopIfTrue="1">
      <formula>AND($C73:Z152,AD73:AD152,"T04")</formula>
    </cfRule>
  </conditionalFormatting>
  <conditionalFormatting sqref="X85:AA85 D87:O87">
    <cfRule type="expression" dxfId="326" priority="107" stopIfTrue="1">
      <formula>AND($C85:F152,J85:J152,"T04")</formula>
    </cfRule>
  </conditionalFormatting>
  <conditionalFormatting sqref="U73:W73 U77:W77 U69:W69 U65:W65">
    <cfRule type="expression" dxfId="325" priority="108" stopIfTrue="1">
      <formula>AND($C65:W124,AA65:AA124,"T04")</formula>
    </cfRule>
  </conditionalFormatting>
  <conditionalFormatting sqref="K75">
    <cfRule type="duplicateValues" dxfId="324" priority="98" stopIfTrue="1"/>
  </conditionalFormatting>
  <conditionalFormatting sqref="K79">
    <cfRule type="duplicateValues" dxfId="323" priority="97" stopIfTrue="1"/>
  </conditionalFormatting>
  <conditionalFormatting sqref="D85:G85">
    <cfRule type="expression" dxfId="322" priority="96" stopIfTrue="1">
      <formula>AND($C85:F152,J85:J152,"T04")</formula>
    </cfRule>
  </conditionalFormatting>
  <conditionalFormatting sqref="G58">
    <cfRule type="duplicateValues" dxfId="321" priority="93" stopIfTrue="1"/>
  </conditionalFormatting>
  <conditionalFormatting sqref="K58">
    <cfRule type="duplicateValues" dxfId="320" priority="92" stopIfTrue="1"/>
  </conditionalFormatting>
  <conditionalFormatting sqref="S58">
    <cfRule type="duplicateValues" dxfId="319" priority="91" stopIfTrue="1"/>
  </conditionalFormatting>
  <conditionalFormatting sqref="W58">
    <cfRule type="duplicateValues" dxfId="318" priority="90" stopIfTrue="1"/>
  </conditionalFormatting>
  <conditionalFormatting sqref="T87:W87">
    <cfRule type="expression" dxfId="317" priority="88" stopIfTrue="1">
      <formula>AND($C87:V154,Z87:Z154,"T04")</formula>
    </cfRule>
  </conditionalFormatting>
  <conditionalFormatting sqref="G75">
    <cfRule type="duplicateValues" dxfId="316" priority="87" stopIfTrue="1"/>
  </conditionalFormatting>
  <conditionalFormatting sqref="G79">
    <cfRule type="duplicateValues" dxfId="315" priority="86" stopIfTrue="1"/>
  </conditionalFormatting>
  <conditionalFormatting sqref="L85:O85">
    <cfRule type="expression" dxfId="314" priority="81" stopIfTrue="1">
      <formula>AND($C85:N152,R85:R152,"T04")</formula>
    </cfRule>
  </conditionalFormatting>
  <conditionalFormatting sqref="G57">
    <cfRule type="duplicateValues" dxfId="313" priority="79" stopIfTrue="1"/>
  </conditionalFormatting>
  <conditionalFormatting sqref="T85:W85">
    <cfRule type="expression" dxfId="312" priority="78" stopIfTrue="1">
      <formula>AND($C85:V152,Z85:Z152,"T04")</formula>
    </cfRule>
  </conditionalFormatting>
  <conditionalFormatting sqref="H85:K85">
    <cfRule type="expression" dxfId="311" priority="77" stopIfTrue="1">
      <formula>AND($C85:J152,N85:N152,"T04")</formula>
    </cfRule>
  </conditionalFormatting>
  <conditionalFormatting sqref="P85:S85">
    <cfRule type="expression" dxfId="310" priority="75" stopIfTrue="1">
      <formula>AND($C85:R152,V85:V152,"T04")</formula>
    </cfRule>
  </conditionalFormatting>
  <conditionalFormatting sqref="O63">
    <cfRule type="duplicateValues" dxfId="309" priority="72" stopIfTrue="1"/>
  </conditionalFormatting>
  <conditionalFormatting sqref="S87">
    <cfRule type="duplicateValues" dxfId="308" priority="71" stopIfTrue="1"/>
  </conditionalFormatting>
  <conditionalFormatting sqref="G63">
    <cfRule type="duplicateValues" dxfId="307" priority="66" stopIfTrue="1"/>
  </conditionalFormatting>
  <conditionalFormatting sqref="G67">
    <cfRule type="duplicateValues" dxfId="306" priority="65" stopIfTrue="1"/>
  </conditionalFormatting>
  <conditionalFormatting sqref="G71">
    <cfRule type="duplicateValues" dxfId="305" priority="64" stopIfTrue="1"/>
  </conditionalFormatting>
  <conditionalFormatting sqref="S75">
    <cfRule type="duplicateValues" dxfId="304" priority="63" stopIfTrue="1"/>
  </conditionalFormatting>
  <conditionalFormatting sqref="S79">
    <cfRule type="duplicateValues" dxfId="303" priority="62" stopIfTrue="1"/>
  </conditionalFormatting>
  <conditionalFormatting sqref="K57">
    <cfRule type="duplicateValues" dxfId="302" priority="60" stopIfTrue="1"/>
  </conditionalFormatting>
  <conditionalFormatting sqref="W57">
    <cfRule type="duplicateValues" dxfId="301" priority="59" stopIfTrue="1"/>
  </conditionalFormatting>
  <conditionalFormatting sqref="X53:AA53">
    <cfRule type="expression" dxfId="300" priority="58" stopIfTrue="1">
      <formula>AND($C53:Z140,AD53:AD140,"T04")</formula>
    </cfRule>
  </conditionalFormatting>
  <conditionalFormatting sqref="K54">
    <cfRule type="duplicateValues" dxfId="299" priority="56" stopIfTrue="1"/>
  </conditionalFormatting>
  <conditionalFormatting sqref="S54">
    <cfRule type="duplicateValues" dxfId="298" priority="55" stopIfTrue="1"/>
  </conditionalFormatting>
  <conditionalFormatting sqref="W54">
    <cfRule type="duplicateValues" dxfId="297" priority="54" stopIfTrue="1"/>
  </conditionalFormatting>
  <conditionalFormatting sqref="G53">
    <cfRule type="duplicateValues" dxfId="296" priority="53" stopIfTrue="1"/>
  </conditionalFormatting>
  <conditionalFormatting sqref="K53">
    <cfRule type="duplicateValues" dxfId="295" priority="52" stopIfTrue="1"/>
  </conditionalFormatting>
  <conditionalFormatting sqref="W53">
    <cfRule type="duplicateValues" dxfId="294" priority="51" stopIfTrue="1"/>
  </conditionalFormatting>
  <conditionalFormatting sqref="O55">
    <cfRule type="duplicateValues" dxfId="293" priority="50" stopIfTrue="1"/>
  </conditionalFormatting>
  <conditionalFormatting sqref="G59">
    <cfRule type="duplicateValues" dxfId="292" priority="49" stopIfTrue="1"/>
  </conditionalFormatting>
  <conditionalFormatting sqref="K63">
    <cfRule type="duplicateValues" dxfId="291" priority="47" stopIfTrue="1"/>
  </conditionalFormatting>
  <conditionalFormatting sqref="S63">
    <cfRule type="duplicateValues" dxfId="290" priority="46" stopIfTrue="1"/>
  </conditionalFormatting>
  <conditionalFormatting sqref="O59">
    <cfRule type="duplicateValues" dxfId="289" priority="39" stopIfTrue="1"/>
  </conditionalFormatting>
  <conditionalFormatting sqref="X13:AA13">
    <cfRule type="expression" dxfId="288" priority="38" stopIfTrue="1">
      <formula>AND($C13:Z108,AD13:AD108,"T04")</formula>
    </cfRule>
  </conditionalFormatting>
  <conditionalFormatting sqref="X81:AA81">
    <cfRule type="expression" dxfId="287" priority="36" stopIfTrue="1">
      <formula>AND($C81:Z152,AD81:AD152,"T04")</formula>
    </cfRule>
  </conditionalFormatting>
  <conditionalFormatting sqref="U81:W81">
    <cfRule type="expression" dxfId="286" priority="37" stopIfTrue="1">
      <formula>AND($C81:W140,AA81:AA140,"T04")</formula>
    </cfRule>
  </conditionalFormatting>
  <conditionalFormatting sqref="S83">
    <cfRule type="duplicateValues" dxfId="285" priority="35" stopIfTrue="1"/>
  </conditionalFormatting>
  <conditionalFormatting sqref="X89:AA89 H91:O91">
    <cfRule type="expression" dxfId="284" priority="34" stopIfTrue="1">
      <formula>AND($C89:J156,N89:N156,"T04")</formula>
    </cfRule>
  </conditionalFormatting>
  <conditionalFormatting sqref="K95">
    <cfRule type="duplicateValues" dxfId="283" priority="33" stopIfTrue="1"/>
  </conditionalFormatting>
  <conditionalFormatting sqref="K99">
    <cfRule type="duplicateValues" dxfId="282" priority="32" stopIfTrue="1"/>
  </conditionalFormatting>
  <conditionalFormatting sqref="K103">
    <cfRule type="duplicateValues" dxfId="281" priority="31" stopIfTrue="1"/>
  </conditionalFormatting>
  <conditionalFormatting sqref="D91:G91">
    <cfRule type="expression" dxfId="280" priority="30" stopIfTrue="1">
      <formula>AND($C91:F158,J91:J158,"T04")</formula>
    </cfRule>
  </conditionalFormatting>
  <conditionalFormatting sqref="L95:O95">
    <cfRule type="expression" dxfId="279" priority="29" stopIfTrue="1">
      <formula>AND($C95:N162,R95:R162,"T04")</formula>
    </cfRule>
  </conditionalFormatting>
  <conditionalFormatting sqref="G95">
    <cfRule type="duplicateValues" dxfId="278" priority="28" stopIfTrue="1"/>
  </conditionalFormatting>
  <conditionalFormatting sqref="G99">
    <cfRule type="duplicateValues" dxfId="277" priority="27" stopIfTrue="1"/>
  </conditionalFormatting>
  <conditionalFormatting sqref="G103">
    <cfRule type="duplicateValues" dxfId="276" priority="26" stopIfTrue="1"/>
  </conditionalFormatting>
  <conditionalFormatting sqref="H89:K89">
    <cfRule type="expression" dxfId="275" priority="25" stopIfTrue="1">
      <formula>AND($C89:J156,N89:N156,"T04")</formula>
    </cfRule>
  </conditionalFormatting>
  <conditionalFormatting sqref="P89:S89">
    <cfRule type="expression" dxfId="274" priority="24" stopIfTrue="1">
      <formula>AND($C89:R156,V89:V156,"T04")</formula>
    </cfRule>
  </conditionalFormatting>
  <conditionalFormatting sqref="L89:O89">
    <cfRule type="expression" dxfId="273" priority="23" stopIfTrue="1">
      <formula>AND($C89:N156,R89:R156,"T04")</formula>
    </cfRule>
  </conditionalFormatting>
  <conditionalFormatting sqref="X101:AA101">
    <cfRule type="expression" dxfId="272" priority="22" stopIfTrue="1">
      <formula>AND($C101:Z168,AD101:AD168,"T04")</formula>
    </cfRule>
  </conditionalFormatting>
  <conditionalFormatting sqref="S91">
    <cfRule type="duplicateValues" dxfId="271" priority="21" stopIfTrue="1"/>
  </conditionalFormatting>
  <conditionalFormatting sqref="S95">
    <cfRule type="duplicateValues" dxfId="270" priority="20" stopIfTrue="1"/>
  </conditionalFormatting>
  <conditionalFormatting sqref="S99">
    <cfRule type="duplicateValues" dxfId="269" priority="19" stopIfTrue="1"/>
  </conditionalFormatting>
  <conditionalFormatting sqref="S103">
    <cfRule type="duplicateValues" dxfId="268" priority="18" stopIfTrue="1"/>
  </conditionalFormatting>
  <conditionalFormatting sqref="X97:AA97">
    <cfRule type="expression" dxfId="267" priority="17" stopIfTrue="1">
      <formula>AND($C97:Z164,AD97:AD164,"T04")</formula>
    </cfRule>
  </conditionalFormatting>
  <conditionalFormatting sqref="X93:AA93">
    <cfRule type="expression" dxfId="266" priority="16" stopIfTrue="1">
      <formula>AND($C93:Z160,AD93:AD160,"T04")</formula>
    </cfRule>
  </conditionalFormatting>
  <conditionalFormatting sqref="L99:O99">
    <cfRule type="expression" dxfId="265" priority="15" stopIfTrue="1">
      <formula>AND($C99:N166,R99:R166,"T04")</formula>
    </cfRule>
  </conditionalFormatting>
  <conditionalFormatting sqref="L103:O103">
    <cfRule type="expression" dxfId="264" priority="14" stopIfTrue="1">
      <formula>AND($C103:N170,R103:R170,"T04")</formula>
    </cfRule>
  </conditionalFormatting>
  <conditionalFormatting sqref="T95:U95 W95">
    <cfRule type="expression" dxfId="263" priority="13" stopIfTrue="1">
      <formula>AND($C95:V162,Z95:Z162,"T04")</formula>
    </cfRule>
  </conditionalFormatting>
  <conditionalFormatting sqref="T99:U99 W99">
    <cfRule type="expression" dxfId="262" priority="12" stopIfTrue="1">
      <formula>AND($C99:V166,Z99:Z166,"T04")</formula>
    </cfRule>
  </conditionalFormatting>
  <conditionalFormatting sqref="T103:U103 W103">
    <cfRule type="expression" dxfId="261" priority="11" stopIfTrue="1">
      <formula>AND($C103:V170,Z103:Z170,"T04")</formula>
    </cfRule>
  </conditionalFormatting>
  <conditionalFormatting sqref="T89:W89">
    <cfRule type="expression" dxfId="260" priority="10" stopIfTrue="1">
      <formula>AND($C89:V156,Z89:Z156,"T04")</formula>
    </cfRule>
  </conditionalFormatting>
  <conditionalFormatting sqref="W91">
    <cfRule type="duplicateValues" dxfId="259" priority="9" stopIfTrue="1"/>
  </conditionalFormatting>
  <conditionalFormatting sqref="V95">
    <cfRule type="expression" dxfId="258" priority="8" stopIfTrue="1">
      <formula>AND($C95:X162,AB95:AB162,"T04")</formula>
    </cfRule>
  </conditionalFormatting>
  <conditionalFormatting sqref="V99">
    <cfRule type="expression" dxfId="257" priority="7" stopIfTrue="1">
      <formula>AND($C99:X166,AB99:AB166,"T04")</formula>
    </cfRule>
  </conditionalFormatting>
  <conditionalFormatting sqref="V103">
    <cfRule type="expression" dxfId="256" priority="6" stopIfTrue="1">
      <formula>AND($C103:X170,AB103:AB170,"T04")</formula>
    </cfRule>
  </conditionalFormatting>
  <conditionalFormatting sqref="G54">
    <cfRule type="duplicateValues" dxfId="255" priority="5" stopIfTrue="1"/>
  </conditionalFormatting>
  <conditionalFormatting sqref="D86:G86">
    <cfRule type="expression" dxfId="254" priority="4" stopIfTrue="1">
      <formula>AND($C86:F153,J86:J153,"T04")</formula>
    </cfRule>
  </conditionalFormatting>
  <conditionalFormatting sqref="D90:G90">
    <cfRule type="expression" dxfId="253" priority="3" stopIfTrue="1">
      <formula>AND($C90:F157,J90:J157,"T04")</formula>
    </cfRule>
  </conditionalFormatting>
  <conditionalFormatting sqref="D89:G89">
    <cfRule type="expression" dxfId="252" priority="2" stopIfTrue="1">
      <formula>AND($C89:F156,J89:J156,"T04")</formula>
    </cfRule>
  </conditionalFormatting>
  <conditionalFormatting sqref="D105:G105">
    <cfRule type="expression" dxfId="251" priority="1" stopIfTrue="1">
      <formula>AND($C105:F172,J105:J172,"T04")</formula>
    </cfRule>
  </conditionalFormatting>
  <printOptions horizontalCentered="1"/>
  <pageMargins left="0" right="0" top="0" bottom="0" header="0.19685039370078741" footer="0.19685039370078741"/>
  <pageSetup paperSize="9" scale="85" fitToWidth="0" fitToHeight="4" orientation="landscape" r:id="rId1"/>
  <headerFooter alignWithMargins="0">
    <oddFooter>&amp;R&amp;P/&amp;N</oddFooter>
  </headerFooter>
  <rowBreaks count="3" manualBreakCount="3">
    <brk id="40" max="46" man="1"/>
    <brk id="76" max="46" man="1"/>
    <brk id="114" max="46" man="1"/>
  </rowBreaks>
  <colBreaks count="1" manualBreakCount="1">
    <brk id="34" max="109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6">
    <tabColor theme="3" tint="0.39997558519241921"/>
  </sheetPr>
  <dimension ref="A1:AK263"/>
  <sheetViews>
    <sheetView zoomScaleNormal="100" zoomScaleSheetLayoutView="100" workbookViewId="0">
      <pane xSplit="1" ySplit="4" topLeftCell="B5" activePane="bottomRight" state="frozen"/>
      <selection activeCell="G50" sqref="G50"/>
      <selection pane="topRight" activeCell="G50" sqref="G50"/>
      <selection pane="bottomLeft" activeCell="G50" sqref="G50"/>
      <selection pane="bottomRight" activeCell="A5" sqref="A5:AH80"/>
    </sheetView>
  </sheetViews>
  <sheetFormatPr defaultColWidth="9.1796875" defaultRowHeight="15.75" customHeight="1" x14ac:dyDescent="0.4"/>
  <cols>
    <col min="1" max="1" width="3" style="11" customWidth="1"/>
    <col min="2" max="2" width="13.54296875" style="885" customWidth="1"/>
    <col min="3" max="3" width="3.54296875" style="1" customWidth="1"/>
    <col min="4" max="4" width="9.26953125" style="1" customWidth="1"/>
    <col min="5" max="5" width="5" style="3" customWidth="1"/>
    <col min="6" max="6" width="4.54296875" style="1" customWidth="1"/>
    <col min="7" max="7" width="5" style="1" customWidth="1"/>
    <col min="8" max="8" width="9" style="1" customWidth="1"/>
    <col min="9" max="9" width="3" style="1" customWidth="1"/>
    <col min="10" max="10" width="5.81640625" style="1" customWidth="1"/>
    <col min="11" max="11" width="5.26953125" style="1" customWidth="1"/>
    <col min="12" max="12" width="7.81640625" style="1" customWidth="1"/>
    <col min="13" max="13" width="2.54296875" style="1" customWidth="1"/>
    <col min="14" max="15" width="5.54296875" style="1" customWidth="1"/>
    <col min="16" max="16" width="7.81640625" style="1" customWidth="1"/>
    <col min="17" max="17" width="3.453125" style="1" customWidth="1"/>
    <col min="18" max="18" width="5.1796875" style="1" customWidth="1"/>
    <col min="19" max="19" width="5" style="1" customWidth="1"/>
    <col min="20" max="20" width="8" style="1" customWidth="1"/>
    <col min="21" max="21" width="3.453125" style="1" customWidth="1"/>
    <col min="22" max="22" width="5" style="1" customWidth="1"/>
    <col min="23" max="23" width="4.81640625" style="1" customWidth="1"/>
    <col min="24" max="24" width="5.54296875" style="1" customWidth="1"/>
    <col min="25" max="26" width="3.54296875" style="1" customWidth="1"/>
    <col min="27" max="27" width="4.26953125" style="1" customWidth="1"/>
    <col min="28" max="28" width="6" style="1" customWidth="1"/>
    <col min="29" max="29" width="3" style="1" customWidth="1"/>
    <col min="30" max="30" width="4" style="1" customWidth="1"/>
    <col min="31" max="31" width="3.7265625" style="1" customWidth="1"/>
    <col min="32" max="32" width="6.453125" style="1" customWidth="1"/>
    <col min="33" max="33" width="9.1796875" style="1" customWidth="1"/>
    <col min="34" max="34" width="16" style="1" customWidth="1"/>
    <col min="35" max="16384" width="9.1796875" style="1"/>
  </cols>
  <sheetData>
    <row r="1" spans="1:37" ht="22.5" customHeight="1" x14ac:dyDescent="0.45">
      <c r="A1" s="1033" t="str">
        <f>'DL1'!A1:D2</f>
        <v xml:space="preserve">TRƯỜNG CAO ĐẲNG
CƠ ĐIỆN XÂY DỰNG VIỆT XÔ 
</v>
      </c>
      <c r="B1" s="1033"/>
      <c r="C1" s="1033"/>
      <c r="D1" s="1033"/>
      <c r="E1" s="81"/>
      <c r="F1" s="81"/>
      <c r="G1" s="81"/>
      <c r="H1" s="1018" t="s">
        <v>579</v>
      </c>
      <c r="I1" s="1018"/>
      <c r="J1" s="1018"/>
      <c r="K1" s="1018"/>
      <c r="L1" s="1018"/>
      <c r="M1" s="1018"/>
      <c r="N1" s="1018"/>
      <c r="O1" s="1018"/>
      <c r="P1" s="1018"/>
      <c r="Q1" s="1018"/>
      <c r="R1" s="1018"/>
      <c r="S1" s="1018"/>
      <c r="T1" s="1018"/>
      <c r="U1" s="1018"/>
      <c r="V1" s="1018"/>
      <c r="W1" s="1018"/>
      <c r="X1" s="1018"/>
      <c r="Y1" s="82"/>
      <c r="Z1" s="82"/>
      <c r="AA1" s="83"/>
      <c r="AF1" s="83" t="s">
        <v>10010</v>
      </c>
    </row>
    <row r="2" spans="1:37" ht="15.75" customHeight="1" x14ac:dyDescent="0.4">
      <c r="A2" s="1033"/>
      <c r="B2" s="1033"/>
      <c r="C2" s="1033"/>
      <c r="D2" s="1033"/>
      <c r="E2" s="84"/>
      <c r="F2" s="85"/>
      <c r="G2" s="86"/>
      <c r="H2" s="1034" t="str">
        <f>'DL1'!H2</f>
        <v>Tuần 18 (từ ngày 04/12/2023 đến ngày 10/12/2023)</v>
      </c>
      <c r="I2" s="1034"/>
      <c r="J2" s="1034"/>
      <c r="K2" s="1034"/>
      <c r="L2" s="1034"/>
      <c r="M2" s="1034"/>
      <c r="N2" s="1034"/>
      <c r="O2" s="1034"/>
      <c r="P2" s="1034"/>
      <c r="Q2" s="1034"/>
      <c r="R2" s="1034"/>
      <c r="S2" s="1034"/>
      <c r="T2" s="1034"/>
      <c r="U2" s="1034"/>
      <c r="V2" s="1034"/>
      <c r="W2" s="1034"/>
      <c r="X2" s="1034"/>
      <c r="Y2" s="56"/>
      <c r="Z2" s="56"/>
      <c r="AA2" s="56"/>
      <c r="AB2" s="56"/>
      <c r="AC2" s="87"/>
      <c r="AD2" s="87"/>
      <c r="AE2" s="88"/>
    </row>
    <row r="3" spans="1:37" ht="15.75" customHeight="1" x14ac:dyDescent="0.4">
      <c r="B3" s="883"/>
      <c r="C3" s="85"/>
      <c r="D3" s="85"/>
      <c r="E3" s="84"/>
      <c r="F3" s="85"/>
      <c r="G3" s="85"/>
      <c r="H3" s="1019" t="s">
        <v>36</v>
      </c>
      <c r="I3" s="1019"/>
      <c r="J3" s="1019"/>
      <c r="K3" s="1019"/>
      <c r="L3" s="1019"/>
      <c r="M3" s="1019"/>
      <c r="N3" s="1019"/>
      <c r="O3" s="1019"/>
      <c r="P3" s="1019"/>
      <c r="Q3" s="1019"/>
      <c r="R3" s="1019"/>
      <c r="S3" s="1019"/>
      <c r="T3" s="1019"/>
      <c r="U3" s="1019"/>
      <c r="V3" s="1019"/>
      <c r="W3" s="1019"/>
      <c r="X3" s="1019"/>
      <c r="Y3" s="89"/>
      <c r="Z3" s="89"/>
      <c r="AA3" s="89"/>
      <c r="AB3" s="89"/>
      <c r="AC3" s="90"/>
      <c r="AD3" s="90"/>
      <c r="AE3" s="88"/>
      <c r="AF3" s="1">
        <f>COUNT(A5:A81)*4+4</f>
        <v>80</v>
      </c>
    </row>
    <row r="4" spans="1:37" s="2" customFormat="1" ht="15.75" customHeight="1" x14ac:dyDescent="0.35">
      <c r="A4" s="191" t="s">
        <v>17</v>
      </c>
      <c r="B4" s="884" t="s">
        <v>27</v>
      </c>
      <c r="C4" s="192"/>
      <c r="D4" s="1015" t="s">
        <v>20</v>
      </c>
      <c r="E4" s="1016"/>
      <c r="F4" s="1016"/>
      <c r="G4" s="1017"/>
      <c r="H4" s="1015" t="s">
        <v>21</v>
      </c>
      <c r="I4" s="1016"/>
      <c r="J4" s="1016"/>
      <c r="K4" s="1017"/>
      <c r="L4" s="1015" t="s">
        <v>22</v>
      </c>
      <c r="M4" s="1016"/>
      <c r="N4" s="1016"/>
      <c r="O4" s="1017"/>
      <c r="P4" s="1015" t="s">
        <v>23</v>
      </c>
      <c r="Q4" s="1016"/>
      <c r="R4" s="1016"/>
      <c r="S4" s="1017"/>
      <c r="T4" s="1015" t="s">
        <v>24</v>
      </c>
      <c r="U4" s="1016"/>
      <c r="V4" s="1016"/>
      <c r="W4" s="1017"/>
      <c r="X4" s="1015" t="s">
        <v>25</v>
      </c>
      <c r="Y4" s="1016"/>
      <c r="Z4" s="1016"/>
      <c r="AA4" s="1017"/>
      <c r="AB4" s="1022" t="s">
        <v>26</v>
      </c>
      <c r="AC4" s="1023"/>
      <c r="AD4" s="1023"/>
      <c r="AE4" s="1032"/>
      <c r="AF4" s="1020" t="s">
        <v>4634</v>
      </c>
      <c r="AG4" s="1020"/>
      <c r="AH4" s="1021"/>
      <c r="AI4" s="266" t="s">
        <v>852</v>
      </c>
      <c r="AJ4" s="266" t="s">
        <v>853</v>
      </c>
    </row>
    <row r="5" spans="1:37" ht="15.75" customHeight="1" x14ac:dyDescent="0.4">
      <c r="A5" s="105">
        <v>1</v>
      </c>
      <c r="B5" s="51" t="s">
        <v>7195</v>
      </c>
      <c r="C5" s="992" t="s">
        <v>0</v>
      </c>
      <c r="D5" s="15"/>
      <c r="E5" s="16"/>
      <c r="F5" s="16"/>
      <c r="G5" s="115"/>
      <c r="H5" s="15"/>
      <c r="I5" s="17"/>
      <c r="J5" s="18"/>
      <c r="K5" s="114"/>
      <c r="L5" s="15" t="s">
        <v>7318</v>
      </c>
      <c r="M5" s="18">
        <v>4</v>
      </c>
      <c r="N5" s="18"/>
      <c r="O5" s="114" t="s">
        <v>53</v>
      </c>
      <c r="P5" s="34" t="s">
        <v>7318</v>
      </c>
      <c r="Q5" s="35">
        <v>4</v>
      </c>
      <c r="R5" s="36"/>
      <c r="S5" s="114" t="s">
        <v>53</v>
      </c>
      <c r="T5" s="15" t="s">
        <v>7318</v>
      </c>
      <c r="U5" s="18">
        <v>4</v>
      </c>
      <c r="V5" s="18"/>
      <c r="W5" s="114" t="s">
        <v>53</v>
      </c>
      <c r="X5" s="18"/>
      <c r="Y5" s="18"/>
      <c r="Z5" s="18"/>
      <c r="AA5" s="114"/>
      <c r="AB5" s="15"/>
      <c r="AC5" s="17"/>
      <c r="AD5" s="18"/>
      <c r="AE5" s="310"/>
      <c r="AF5" s="307" t="s">
        <v>7318</v>
      </c>
      <c r="AG5" s="304" t="s">
        <v>6237</v>
      </c>
      <c r="AH5" s="304" t="str">
        <f>IFERROR(IF(AG5&lt;&gt;"",": "&amp;VLOOKUP(AG5,mon!$A$1:$C$31636,2,0),""),"")</f>
        <v>: Chẩn đoán trạng thái kỹ thuật ô tô</v>
      </c>
      <c r="AI5" s="439"/>
      <c r="AJ5" s="439"/>
      <c r="AK5" s="440"/>
    </row>
    <row r="6" spans="1:37" ht="15.75" customHeight="1" x14ac:dyDescent="0.4">
      <c r="A6" s="107"/>
      <c r="B6" s="52" t="s">
        <v>412</v>
      </c>
      <c r="C6" s="993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311"/>
      <c r="AF6" s="308"/>
      <c r="AG6" s="305"/>
      <c r="AH6" s="305" t="str">
        <f>IFERROR(IF(AG6&lt;&gt;"",": "&amp;VLOOKUP(AG6,mon!$A$1:$C$31636,2,0),""),"")</f>
        <v/>
      </c>
      <c r="AI6" s="441"/>
      <c r="AJ6" s="441"/>
      <c r="AK6" s="442"/>
    </row>
    <row r="7" spans="1:37" ht="15.75" customHeight="1" x14ac:dyDescent="0.4">
      <c r="A7" s="107"/>
      <c r="B7" s="52"/>
      <c r="C7" s="994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312"/>
      <c r="AF7" s="308"/>
      <c r="AG7" s="305"/>
      <c r="AH7" s="305" t="str">
        <f>IFERROR(IF(AG7&lt;&gt;"",": "&amp;VLOOKUP(AG7,mon!$A$1:$C$31636,2,0),""),"")</f>
        <v/>
      </c>
      <c r="AI7" s="443"/>
      <c r="AJ7" s="443"/>
      <c r="AK7" s="444"/>
    </row>
    <row r="8" spans="1:37" ht="15.75" customHeight="1" x14ac:dyDescent="0.4">
      <c r="A8" s="107"/>
      <c r="B8" s="52"/>
      <c r="C8" s="994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313"/>
      <c r="AF8" s="309"/>
      <c r="AG8" s="306"/>
      <c r="AH8" s="306" t="str">
        <f>IFERROR(IF(AG8&lt;&gt;"",": "&amp;VLOOKUP(AG8,mon!$A$1:$C$31636,2,0),""),"")</f>
        <v/>
      </c>
      <c r="AI8" s="445"/>
      <c r="AJ8" s="445"/>
      <c r="AK8" s="446"/>
    </row>
    <row r="9" spans="1:37" ht="15.75" customHeight="1" x14ac:dyDescent="0.4">
      <c r="A9" s="105">
        <v>2</v>
      </c>
      <c r="B9" s="51" t="s">
        <v>8430</v>
      </c>
      <c r="C9" s="992" t="s">
        <v>0</v>
      </c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310"/>
      <c r="AF9" s="307" t="s">
        <v>7336</v>
      </c>
      <c r="AG9" s="304" t="s">
        <v>7489</v>
      </c>
      <c r="AH9" s="304" t="str">
        <f>IFERROR(IF(AG9&lt;&gt;"",": "&amp;VLOOKUP(AG9,mon!$A$1:$C$31636,2,0),""),"")</f>
        <v>: Bảo dưỡng và sửa chữa trang bị điện ô tô</v>
      </c>
      <c r="AI9" s="439"/>
      <c r="AJ9" s="439"/>
      <c r="AK9" s="440"/>
    </row>
    <row r="10" spans="1:37" ht="15.75" customHeight="1" x14ac:dyDescent="0.4">
      <c r="A10" s="107"/>
      <c r="B10" s="52" t="s">
        <v>412</v>
      </c>
      <c r="C10" s="993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311"/>
      <c r="AF10" s="308"/>
      <c r="AG10" s="305"/>
      <c r="AH10" s="305" t="str">
        <f>IFERROR(IF(AG10&lt;&gt;"",": "&amp;VLOOKUP(AG10,mon!$A$1:$C$31636,2,0),""),"")</f>
        <v/>
      </c>
      <c r="AI10" s="441"/>
      <c r="AJ10" s="441"/>
      <c r="AK10" s="442"/>
    </row>
    <row r="11" spans="1:37" ht="15.75" customHeight="1" x14ac:dyDescent="0.4">
      <c r="A11" s="107"/>
      <c r="B11" s="52"/>
      <c r="C11" s="994" t="s">
        <v>1</v>
      </c>
      <c r="D11" s="25"/>
      <c r="E11" s="26"/>
      <c r="F11" s="26"/>
      <c r="G11" s="111"/>
      <c r="H11" s="25"/>
      <c r="I11" s="27"/>
      <c r="J11" s="28"/>
      <c r="K11" s="110"/>
      <c r="L11" s="25" t="s">
        <v>7336</v>
      </c>
      <c r="M11" s="28">
        <v>4</v>
      </c>
      <c r="N11" s="28"/>
      <c r="O11" s="110" t="s">
        <v>53</v>
      </c>
      <c r="P11" s="25" t="s">
        <v>7336</v>
      </c>
      <c r="Q11" s="27">
        <v>4</v>
      </c>
      <c r="R11" s="28"/>
      <c r="S11" s="110" t="s">
        <v>53</v>
      </c>
      <c r="T11" s="25" t="s">
        <v>7336</v>
      </c>
      <c r="U11" s="28">
        <v>4</v>
      </c>
      <c r="V11" s="28"/>
      <c r="W11" s="110" t="s">
        <v>53</v>
      </c>
      <c r="X11" s="25"/>
      <c r="Y11" s="28"/>
      <c r="Z11" s="28"/>
      <c r="AA11" s="110"/>
      <c r="AB11" s="25"/>
      <c r="AC11" s="27"/>
      <c r="AD11" s="28"/>
      <c r="AE11" s="312"/>
      <c r="AF11" s="308"/>
      <c r="AG11" s="305"/>
      <c r="AH11" s="305" t="str">
        <f>IFERROR(IF(AG11&lt;&gt;"",": "&amp;VLOOKUP(AG11,mon!$A$1:$C$31636,2,0),""),"")</f>
        <v/>
      </c>
      <c r="AI11" s="447"/>
      <c r="AJ11" s="448"/>
      <c r="AK11" s="448"/>
    </row>
    <row r="12" spans="1:37" ht="15.75" customHeight="1" x14ac:dyDescent="0.4">
      <c r="A12" s="107"/>
      <c r="B12" s="52"/>
      <c r="C12" s="994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313"/>
      <c r="AF12" s="309"/>
      <c r="AG12" s="306"/>
      <c r="AH12" s="306" t="str">
        <f>IFERROR(IF(AG12&lt;&gt;"",": "&amp;VLOOKUP(AG12,mon!$A$1:$C$31636,2,0),""),"")</f>
        <v/>
      </c>
      <c r="AI12" s="449"/>
      <c r="AJ12" s="450"/>
      <c r="AK12" s="451"/>
    </row>
    <row r="13" spans="1:37" ht="15.75" customHeight="1" x14ac:dyDescent="0.4">
      <c r="A13" s="105">
        <v>3</v>
      </c>
      <c r="B13" s="51" t="s">
        <v>10035</v>
      </c>
      <c r="C13" s="992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 t="s">
        <v>6633</v>
      </c>
      <c r="U13" s="18">
        <v>4</v>
      </c>
      <c r="V13" s="18"/>
      <c r="W13" s="114" t="s">
        <v>19</v>
      </c>
      <c r="X13" s="15" t="s">
        <v>6633</v>
      </c>
      <c r="Y13" s="18">
        <v>4</v>
      </c>
      <c r="Z13" s="18"/>
      <c r="AA13" s="114" t="s">
        <v>19</v>
      </c>
      <c r="AB13" s="15" t="s">
        <v>6633</v>
      </c>
      <c r="AC13" s="17">
        <v>4</v>
      </c>
      <c r="AD13" s="18"/>
      <c r="AE13" s="310" t="s">
        <v>19</v>
      </c>
      <c r="AF13" s="307" t="s">
        <v>6633</v>
      </c>
      <c r="AG13" s="304" t="s">
        <v>8694</v>
      </c>
      <c r="AH13" s="304" t="str">
        <f>IFERROR(IF(AG13&lt;&gt;"",": "&amp;VLOOKUP(AG13,mon!$A$1:$C$31636,2,0),""),"")</f>
        <v>: Kỹ thuật chung về ô tô và công nghệ sửa chữa</v>
      </c>
      <c r="AI13" s="456"/>
      <c r="AJ13" s="456"/>
      <c r="AK13" s="456"/>
    </row>
    <row r="14" spans="1:37" ht="15.75" customHeight="1" x14ac:dyDescent="0.4">
      <c r="A14" s="107"/>
      <c r="B14" s="52" t="s">
        <v>412</v>
      </c>
      <c r="C14" s="993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 t="s">
        <v>4653</v>
      </c>
      <c r="AC14" s="22"/>
      <c r="AD14" s="22"/>
      <c r="AE14" s="311"/>
      <c r="AF14" s="308"/>
      <c r="AG14" s="305"/>
      <c r="AH14" s="305" t="str">
        <f>IFERROR(IF(AG14&lt;&gt;"",": "&amp;VLOOKUP(AG14,mon!$A$1:$C$31636,2,0),""),"")</f>
        <v/>
      </c>
      <c r="AI14" s="457"/>
      <c r="AJ14" s="457"/>
      <c r="AK14" s="458"/>
    </row>
    <row r="15" spans="1:37" ht="15.75" customHeight="1" x14ac:dyDescent="0.4">
      <c r="A15" s="107"/>
      <c r="B15" s="52"/>
      <c r="C15" s="994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 t="s">
        <v>6633</v>
      </c>
      <c r="Q15" s="31">
        <v>4</v>
      </c>
      <c r="R15" s="28"/>
      <c r="S15" s="110" t="s">
        <v>19</v>
      </c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312"/>
      <c r="AF15" s="308"/>
      <c r="AG15" s="305"/>
      <c r="AH15" s="305" t="str">
        <f>IFERROR(IF(AG15&lt;&gt;"",": "&amp;VLOOKUP(AG15,mon!$A$1:$C$31636,2,0),""),"")</f>
        <v/>
      </c>
      <c r="AI15" s="452"/>
      <c r="AJ15" s="452"/>
      <c r="AK15" s="453"/>
    </row>
    <row r="16" spans="1:37" ht="15.75" customHeight="1" x14ac:dyDescent="0.4">
      <c r="A16" s="107"/>
      <c r="B16" s="52"/>
      <c r="C16" s="994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312"/>
      <c r="AF16" s="309"/>
      <c r="AG16" s="306"/>
      <c r="AH16" s="306" t="str">
        <f>IFERROR(IF(AG16&lt;&gt;"",": "&amp;VLOOKUP(AG16,mon!$A$1:$C$31636,2,0),""),"")</f>
        <v/>
      </c>
      <c r="AI16" s="452"/>
      <c r="AJ16" s="452"/>
      <c r="AK16" s="453"/>
    </row>
    <row r="17" spans="1:37" ht="15.75" customHeight="1" x14ac:dyDescent="0.4">
      <c r="A17" s="105">
        <v>4</v>
      </c>
      <c r="B17" s="51" t="s">
        <v>10103</v>
      </c>
      <c r="C17" s="992" t="s">
        <v>0</v>
      </c>
      <c r="D17" s="15" t="s">
        <v>7199</v>
      </c>
      <c r="E17" s="16"/>
      <c r="F17" s="16"/>
      <c r="G17" s="115"/>
      <c r="H17" s="15" t="s">
        <v>7199</v>
      </c>
      <c r="I17" s="17"/>
      <c r="J17" s="18"/>
      <c r="K17" s="114"/>
      <c r="L17" s="15" t="s">
        <v>7199</v>
      </c>
      <c r="M17" s="18"/>
      <c r="N17" s="18"/>
      <c r="O17" s="114"/>
      <c r="P17" s="34" t="s">
        <v>7199</v>
      </c>
      <c r="Q17" s="35"/>
      <c r="R17" s="36"/>
      <c r="S17" s="114"/>
      <c r="T17" s="15" t="s">
        <v>7199</v>
      </c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310"/>
      <c r="AF17" s="307" t="s">
        <v>7199</v>
      </c>
      <c r="AG17" s="304" t="s">
        <v>10020</v>
      </c>
      <c r="AH17" s="304" t="str">
        <f>IFERROR(IF(AG17&lt;&gt;"",": "&amp;VLOOKUP(AG17,mon!$A$1:$C$31636,2,0),""),"")</f>
        <v/>
      </c>
      <c r="AI17" s="454"/>
      <c r="AJ17" s="454"/>
      <c r="AK17" s="455"/>
    </row>
    <row r="18" spans="1:37" ht="15.75" customHeight="1" x14ac:dyDescent="0.4">
      <c r="A18" s="107"/>
      <c r="B18" s="52" t="s">
        <v>412</v>
      </c>
      <c r="C18" s="993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311"/>
      <c r="AF18" s="308"/>
      <c r="AG18" s="305"/>
      <c r="AH18" s="305" t="str">
        <f>IFERROR(IF(AG18&lt;&gt;"",": "&amp;VLOOKUP(AG18,mon!$A$1:$C$31636,2,0),""),"")</f>
        <v/>
      </c>
      <c r="AI18" s="441"/>
      <c r="AJ18" s="441"/>
      <c r="AK18" s="442"/>
    </row>
    <row r="19" spans="1:37" ht="15.75" customHeight="1" x14ac:dyDescent="0.4">
      <c r="A19" s="107"/>
      <c r="B19" s="52"/>
      <c r="C19" s="994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312"/>
      <c r="AF19" s="308"/>
      <c r="AG19" s="305"/>
      <c r="AH19" s="305" t="str">
        <f>IFERROR(IF(AG19&lt;&gt;"",": "&amp;VLOOKUP(AG19,mon!$A$1:$C$31636,2,0),""),"")</f>
        <v/>
      </c>
      <c r="AI19" s="460"/>
      <c r="AJ19" s="460"/>
      <c r="AK19" s="461"/>
    </row>
    <row r="20" spans="1:37" ht="15.75" customHeight="1" x14ac:dyDescent="0.4">
      <c r="A20" s="107"/>
      <c r="B20" s="52"/>
      <c r="C20" s="994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313"/>
      <c r="AF20" s="309"/>
      <c r="AG20" s="306"/>
      <c r="AH20" s="306" t="str">
        <f>IFERROR(IF(AG30&lt;&gt;"",": "&amp;VLOOKUP(AG30,mon!$A$1:$C$31636,2,0),""),"")</f>
        <v>: Bảo dưỡng và sửa chữa trang bị điện ô tô</v>
      </c>
      <c r="AI20" s="462"/>
      <c r="AJ20" s="463"/>
      <c r="AK20" s="464"/>
    </row>
    <row r="21" spans="1:37" ht="15.75" customHeight="1" x14ac:dyDescent="0.4">
      <c r="A21" s="105">
        <v>4</v>
      </c>
      <c r="B21" s="51" t="s">
        <v>8415</v>
      </c>
      <c r="C21" s="992" t="s">
        <v>0</v>
      </c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 t="s">
        <v>6631</v>
      </c>
      <c r="Q21" s="35">
        <v>4</v>
      </c>
      <c r="R21" s="36"/>
      <c r="S21" s="114" t="s">
        <v>6</v>
      </c>
      <c r="T21" s="15" t="s">
        <v>6631</v>
      </c>
      <c r="U21" s="18">
        <v>4</v>
      </c>
      <c r="V21" s="18"/>
      <c r="W21" s="114" t="s">
        <v>6</v>
      </c>
      <c r="X21" s="18" t="s">
        <v>6631</v>
      </c>
      <c r="Y21" s="18">
        <v>4</v>
      </c>
      <c r="Z21" s="18"/>
      <c r="AA21" s="114" t="s">
        <v>6</v>
      </c>
      <c r="AB21" s="15" t="s">
        <v>6631</v>
      </c>
      <c r="AC21" s="17">
        <v>4</v>
      </c>
      <c r="AD21" s="18"/>
      <c r="AE21" s="310" t="s">
        <v>6</v>
      </c>
      <c r="AF21" s="307" t="s">
        <v>6631</v>
      </c>
      <c r="AG21" s="304" t="s">
        <v>7515</v>
      </c>
      <c r="AH21" s="304" t="str">
        <f>IFERROR(IF(AG31&lt;&gt;"",": "&amp;VLOOKUP(AG31,mon!$A$1:$C$31636,2,0),""),"")</f>
        <v/>
      </c>
      <c r="AI21" s="466"/>
      <c r="AJ21" s="465"/>
      <c r="AK21" s="467"/>
    </row>
    <row r="22" spans="1:37" ht="15.75" customHeight="1" x14ac:dyDescent="0.4">
      <c r="A22" s="107"/>
      <c r="B22" s="52" t="s">
        <v>412</v>
      </c>
      <c r="C22" s="993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311"/>
      <c r="AF22" s="308"/>
      <c r="AG22" s="305"/>
      <c r="AH22" s="305" t="str">
        <f>IFERROR(IF(AG32&lt;&gt;"",": "&amp;VLOOKUP(AG32,mon!$A$1:$C$31636,2,0),""),"")</f>
        <v/>
      </c>
      <c r="AI22" s="468"/>
      <c r="AJ22" s="469"/>
      <c r="AK22" s="470"/>
    </row>
    <row r="23" spans="1:37" ht="15.75" customHeight="1" x14ac:dyDescent="0.4">
      <c r="A23" s="107"/>
      <c r="B23" s="52"/>
      <c r="C23" s="994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312"/>
      <c r="AF23" s="308"/>
      <c r="AG23" s="305"/>
      <c r="AH23" s="305" t="str">
        <f>IFERROR(IF(AG33&lt;&gt;"",": "&amp;VLOOKUP(AG33,mon!$A$1:$C$31636,2,0),""),"")</f>
        <v>: Tin học</v>
      </c>
      <c r="AI23" s="471"/>
      <c r="AJ23" s="472"/>
      <c r="AK23" s="473"/>
    </row>
    <row r="24" spans="1:37" ht="15.75" customHeight="1" x14ac:dyDescent="0.4">
      <c r="A24" s="107"/>
      <c r="B24" s="52"/>
      <c r="C24" s="994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313"/>
      <c r="AF24" s="309"/>
      <c r="AG24" s="306"/>
      <c r="AH24" s="306" t="str">
        <f>IFERROR(IF(AG34&lt;&gt;"",": "&amp;VLOOKUP(AG34,mon!$A$1:$C$31636,2,0),""),"")</f>
        <v>: Bảo dưỡng và sửa chữa trang bị điện ô tô</v>
      </c>
      <c r="AI24" s="474"/>
      <c r="AJ24" s="475"/>
      <c r="AK24" s="476"/>
    </row>
    <row r="25" spans="1:37" ht="15.75" customHeight="1" x14ac:dyDescent="0.4">
      <c r="A25" s="105">
        <v>6</v>
      </c>
      <c r="B25" s="51" t="s">
        <v>8416</v>
      </c>
      <c r="C25" s="992" t="s">
        <v>0</v>
      </c>
      <c r="D25" s="15"/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310"/>
      <c r="AF25" s="307" t="s">
        <v>6631</v>
      </c>
      <c r="AG25" s="304" t="s">
        <v>7515</v>
      </c>
      <c r="AH25" s="304" t="str">
        <f>IFERROR(IF(AG35&lt;&gt;"",": "&amp;VLOOKUP(AG35,mon!$A$1:$C$31636,2,0),""),"")</f>
        <v/>
      </c>
      <c r="AI25" s="454"/>
      <c r="AJ25" s="454"/>
      <c r="AK25" s="455"/>
    </row>
    <row r="26" spans="1:37" ht="15.75" customHeight="1" x14ac:dyDescent="0.4">
      <c r="A26" s="107"/>
      <c r="B26" s="52" t="s">
        <v>412</v>
      </c>
      <c r="C26" s="993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311"/>
      <c r="AF26" s="308"/>
      <c r="AG26" s="305"/>
      <c r="AH26" s="305" t="str">
        <f>IFERROR(IF(AG36&lt;&gt;"",": "&amp;VLOOKUP(AG36,mon!$A$1:$C$31636,2,0),""),"")</f>
        <v/>
      </c>
      <c r="AI26" s="441"/>
      <c r="AJ26" s="441"/>
      <c r="AK26" s="442"/>
    </row>
    <row r="27" spans="1:37" ht="15.75" customHeight="1" x14ac:dyDescent="0.4">
      <c r="A27" s="107"/>
      <c r="B27" s="52"/>
      <c r="C27" s="994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 t="s">
        <v>6631</v>
      </c>
      <c r="Q27" s="31">
        <v>4</v>
      </c>
      <c r="R27" s="28"/>
      <c r="S27" s="110" t="s">
        <v>6</v>
      </c>
      <c r="T27" s="25" t="s">
        <v>6631</v>
      </c>
      <c r="U27" s="28">
        <v>4</v>
      </c>
      <c r="V27" s="28"/>
      <c r="W27" s="110" t="s">
        <v>6</v>
      </c>
      <c r="X27" s="25" t="s">
        <v>6631</v>
      </c>
      <c r="Y27" s="28">
        <v>4</v>
      </c>
      <c r="Z27" s="28"/>
      <c r="AA27" s="110" t="s">
        <v>6</v>
      </c>
      <c r="AB27" s="25" t="s">
        <v>6631</v>
      </c>
      <c r="AC27" s="27">
        <v>4</v>
      </c>
      <c r="AD27" s="28"/>
      <c r="AE27" s="312" t="s">
        <v>6</v>
      </c>
      <c r="AF27" s="308"/>
      <c r="AG27" s="305"/>
      <c r="AH27" s="305" t="str">
        <f>IFERROR(IF(AG37&lt;&gt;"",": "&amp;VLOOKUP(AG37,mon!$A$1:$C$31636,2,0),""),"")</f>
        <v>: Bảo dưỡng và sửa chữa hệ thống truyền lực.</v>
      </c>
      <c r="AI27" s="460"/>
      <c r="AJ27" s="460"/>
      <c r="AK27" s="461"/>
    </row>
    <row r="28" spans="1:37" ht="15.75" customHeight="1" x14ac:dyDescent="0.4">
      <c r="A28" s="107"/>
      <c r="B28" s="52"/>
      <c r="C28" s="994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312"/>
      <c r="AF28" s="309"/>
      <c r="AG28" s="306"/>
      <c r="AH28" s="306" t="str">
        <f>IFERROR(IF(AG38&lt;&gt;"",": "&amp;VLOOKUP(AG38,mon!$A$1:$C$31636,2,0),""),"")</f>
        <v/>
      </c>
      <c r="AI28" s="462"/>
      <c r="AJ28" s="463"/>
      <c r="AK28" s="464"/>
    </row>
    <row r="29" spans="1:37" ht="15.75" customHeight="1" x14ac:dyDescent="0.4">
      <c r="A29" s="105">
        <v>6</v>
      </c>
      <c r="B29" s="51" t="s">
        <v>8417</v>
      </c>
      <c r="C29" s="992" t="s">
        <v>0</v>
      </c>
      <c r="D29" s="15" t="s">
        <v>6637</v>
      </c>
      <c r="E29" s="16">
        <v>4</v>
      </c>
      <c r="F29" s="16"/>
      <c r="G29" s="115" t="s">
        <v>53</v>
      </c>
      <c r="H29" s="15" t="s">
        <v>6637</v>
      </c>
      <c r="I29" s="17">
        <v>4</v>
      </c>
      <c r="J29" s="18"/>
      <c r="K29" s="114" t="s">
        <v>53</v>
      </c>
      <c r="L29" s="18" t="s">
        <v>5554</v>
      </c>
      <c r="M29" s="18">
        <v>5</v>
      </c>
      <c r="N29" s="18"/>
      <c r="O29" s="114" t="s">
        <v>8405</v>
      </c>
      <c r="P29" s="15" t="s">
        <v>5554</v>
      </c>
      <c r="Q29" s="17">
        <v>5</v>
      </c>
      <c r="R29" s="18"/>
      <c r="S29" s="114" t="s">
        <v>8405</v>
      </c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310"/>
      <c r="AF29" s="307" t="s">
        <v>5554</v>
      </c>
      <c r="AG29" s="304" t="s">
        <v>7426</v>
      </c>
      <c r="AH29" s="304" t="str">
        <f>IFERROR(IF(AG39&lt;&gt;"",": "&amp;VLOOKUP(AG39,mon!$A$1:$C$31636,2,0),""),"")</f>
        <v/>
      </c>
      <c r="AI29" s="466"/>
      <c r="AJ29" s="465"/>
      <c r="AK29" s="477"/>
    </row>
    <row r="30" spans="1:37" ht="15.75" customHeight="1" x14ac:dyDescent="0.4">
      <c r="A30" s="107"/>
      <c r="B30" s="52" t="s">
        <v>412</v>
      </c>
      <c r="C30" s="993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311"/>
      <c r="AF30" s="308" t="s">
        <v>6637</v>
      </c>
      <c r="AG30" s="305" t="s">
        <v>7518</v>
      </c>
      <c r="AH30" s="305" t="str">
        <f>IFERROR(IF(AG30&lt;&gt;"",": "&amp;VLOOKUP(AG30,mon!$A$1:$C$31636,2,0),""),"")</f>
        <v>: Bảo dưỡng và sửa chữa trang bị điện ô tô</v>
      </c>
      <c r="AI30" s="468"/>
      <c r="AJ30" s="469"/>
      <c r="AK30" s="470"/>
    </row>
    <row r="31" spans="1:37" ht="15.75" customHeight="1" x14ac:dyDescent="0.4">
      <c r="A31" s="107"/>
      <c r="B31" s="52"/>
      <c r="C31" s="994" t="s">
        <v>1</v>
      </c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312"/>
      <c r="AF31" s="308"/>
      <c r="AG31" s="305"/>
      <c r="AH31" s="305" t="str">
        <f>IFERROR(IF(AG31&lt;&gt;"",": "&amp;VLOOKUP(AG31,mon!$A$1:$C$31636,2,0),""),"")</f>
        <v/>
      </c>
      <c r="AI31" s="468"/>
      <c r="AJ31" s="469"/>
      <c r="AK31" s="470"/>
    </row>
    <row r="32" spans="1:37" ht="15.75" customHeight="1" x14ac:dyDescent="0.4">
      <c r="A32" s="107"/>
      <c r="B32" s="52"/>
      <c r="C32" s="994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312"/>
      <c r="AF32" s="309"/>
      <c r="AG32" s="306"/>
      <c r="AH32" s="306" t="str">
        <f>IFERROR(IF(AG32&lt;&gt;"",": "&amp;VLOOKUP(AG32,mon!$A$1:$C$31636,2,0),""),"")</f>
        <v/>
      </c>
      <c r="AI32" s="468"/>
      <c r="AJ32" s="469"/>
      <c r="AK32" s="470"/>
    </row>
    <row r="33" spans="1:37" ht="15.75" customHeight="1" x14ac:dyDescent="0.4">
      <c r="A33" s="105">
        <v>7</v>
      </c>
      <c r="B33" s="51" t="s">
        <v>8418</v>
      </c>
      <c r="C33" s="992" t="s">
        <v>0</v>
      </c>
      <c r="D33" s="15"/>
      <c r="E33" s="16"/>
      <c r="F33" s="16"/>
      <c r="G33" s="115"/>
      <c r="H33" s="15"/>
      <c r="I33" s="17"/>
      <c r="J33" s="18"/>
      <c r="K33" s="114"/>
      <c r="L33" s="15" t="s">
        <v>5554</v>
      </c>
      <c r="M33" s="18">
        <v>5</v>
      </c>
      <c r="N33" s="18"/>
      <c r="O33" s="114" t="s">
        <v>8405</v>
      </c>
      <c r="P33" s="34" t="s">
        <v>5554</v>
      </c>
      <c r="Q33" s="35">
        <v>5</v>
      </c>
      <c r="R33" s="36"/>
      <c r="S33" s="114" t="s">
        <v>8405</v>
      </c>
      <c r="T33" s="15"/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310"/>
      <c r="AF33" s="307" t="s">
        <v>5554</v>
      </c>
      <c r="AG33" s="304" t="s">
        <v>7426</v>
      </c>
      <c r="AH33" s="304" t="str">
        <f>IFERROR(IF(AG33&lt;&gt;"",": "&amp;VLOOKUP(AG33,mon!$A$1:$C$31636,2,0),""),"")</f>
        <v>: Tin học</v>
      </c>
      <c r="AI33" s="466"/>
      <c r="AJ33" s="465"/>
      <c r="AK33" s="477"/>
    </row>
    <row r="34" spans="1:37" ht="15.75" customHeight="1" x14ac:dyDescent="0.4">
      <c r="A34" s="107"/>
      <c r="B34" s="52" t="s">
        <v>412</v>
      </c>
      <c r="C34" s="993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311"/>
      <c r="AF34" s="308" t="s">
        <v>6637</v>
      </c>
      <c r="AG34" s="305" t="s">
        <v>7518</v>
      </c>
      <c r="AH34" s="305" t="str">
        <f>IFERROR(IF(AG34&lt;&gt;"",": "&amp;VLOOKUP(AG34,mon!$A$1:$C$31636,2,0),""),"")</f>
        <v>: Bảo dưỡng và sửa chữa trang bị điện ô tô</v>
      </c>
      <c r="AI34" s="474"/>
      <c r="AJ34" s="475"/>
      <c r="AK34" s="481"/>
    </row>
    <row r="35" spans="1:37" ht="15.75" customHeight="1" x14ac:dyDescent="0.4">
      <c r="A35" s="107"/>
      <c r="B35" s="52"/>
      <c r="C35" s="994" t="s">
        <v>1</v>
      </c>
      <c r="D35" s="25" t="s">
        <v>6637</v>
      </c>
      <c r="E35" s="26">
        <v>4</v>
      </c>
      <c r="F35" s="26"/>
      <c r="G35" s="111" t="s">
        <v>53</v>
      </c>
      <c r="H35" s="25" t="s">
        <v>6637</v>
      </c>
      <c r="I35" s="27">
        <v>4</v>
      </c>
      <c r="J35" s="28"/>
      <c r="K35" s="110" t="s">
        <v>53</v>
      </c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312"/>
      <c r="AF35" s="308"/>
      <c r="AG35" s="305"/>
      <c r="AH35" s="305" t="str">
        <f>IFERROR(IF(AG35&lt;&gt;"",": "&amp;VLOOKUP(AG35,mon!$A$1:$C$31636,2,0),""),"")</f>
        <v/>
      </c>
      <c r="AI35" s="471"/>
      <c r="AJ35" s="472"/>
      <c r="AK35" s="482"/>
    </row>
    <row r="36" spans="1:37" ht="15.75" customHeight="1" x14ac:dyDescent="0.4">
      <c r="A36" s="106"/>
      <c r="B36" s="52"/>
      <c r="C36" s="995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312"/>
      <c r="AF36" s="309"/>
      <c r="AG36" s="306"/>
      <c r="AH36" s="306" t="str">
        <f>IFERROR(IF(AG36&lt;&gt;"",": "&amp;VLOOKUP(AG36,mon!$A$1:$C$31636,2,0),""),"")</f>
        <v/>
      </c>
      <c r="AI36" s="483"/>
      <c r="AJ36" s="484"/>
      <c r="AK36" s="485"/>
    </row>
    <row r="37" spans="1:37" ht="15.75" customHeight="1" x14ac:dyDescent="0.4">
      <c r="A37" s="105">
        <v>8</v>
      </c>
      <c r="B37" s="51" t="s">
        <v>8378</v>
      </c>
      <c r="C37" s="992" t="s">
        <v>0</v>
      </c>
      <c r="D37" s="15" t="s">
        <v>6661</v>
      </c>
      <c r="E37" s="16">
        <v>4</v>
      </c>
      <c r="F37" s="16"/>
      <c r="G37" s="115" t="s">
        <v>6</v>
      </c>
      <c r="H37" s="15" t="s">
        <v>6661</v>
      </c>
      <c r="I37" s="17">
        <v>4</v>
      </c>
      <c r="J37" s="18"/>
      <c r="K37" s="114" t="s">
        <v>6</v>
      </c>
      <c r="L37" s="18" t="s">
        <v>6661</v>
      </c>
      <c r="M37" s="18">
        <v>4</v>
      </c>
      <c r="N37" s="18"/>
      <c r="O37" s="114" t="s">
        <v>6</v>
      </c>
      <c r="P37" s="18"/>
      <c r="Q37" s="18"/>
      <c r="R37" s="18"/>
      <c r="S37" s="114"/>
      <c r="T37" s="15"/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310"/>
      <c r="AF37" s="307" t="s">
        <v>6661</v>
      </c>
      <c r="AG37" s="304" t="s">
        <v>7514</v>
      </c>
      <c r="AH37" s="304" t="str">
        <f>IFERROR(IF(AG37&lt;&gt;"",": "&amp;VLOOKUP(AG37,mon!$A$1:$C$31636,2,0),""),"")</f>
        <v>: Bảo dưỡng và sửa chữa hệ thống truyền lực.</v>
      </c>
      <c r="AI37" s="438"/>
      <c r="AJ37" s="465"/>
      <c r="AK37" s="477"/>
    </row>
    <row r="38" spans="1:37" ht="15.75" customHeight="1" x14ac:dyDescent="0.4">
      <c r="A38" s="107"/>
      <c r="B38" s="52" t="s">
        <v>412</v>
      </c>
      <c r="C38" s="993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311"/>
      <c r="AF38" s="308"/>
      <c r="AG38" s="305"/>
      <c r="AH38" s="305" t="str">
        <f>IFERROR(IF(AG38&lt;&gt;"",": "&amp;VLOOKUP(AG38,mon!$A$1:$C$31636,2,0),""),"")</f>
        <v/>
      </c>
      <c r="AI38" s="468"/>
      <c r="AJ38" s="469"/>
      <c r="AK38" s="486"/>
    </row>
    <row r="39" spans="1:37" ht="15.75" customHeight="1" x14ac:dyDescent="0.4">
      <c r="A39" s="107"/>
      <c r="B39" s="52"/>
      <c r="C39" s="994" t="s">
        <v>1</v>
      </c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312"/>
      <c r="AF39" s="308"/>
      <c r="AG39" s="305"/>
      <c r="AH39" s="305" t="str">
        <f>IFERROR(IF(AG39&lt;&gt;"",": "&amp;VLOOKUP(AG39,mon!$A$1:$C$31636,2,0),""),"")</f>
        <v/>
      </c>
      <c r="AI39" s="471"/>
      <c r="AJ39" s="472"/>
      <c r="AK39" s="473"/>
    </row>
    <row r="40" spans="1:37" ht="15.75" customHeight="1" x14ac:dyDescent="0.4">
      <c r="A40" s="107"/>
      <c r="B40" s="52"/>
      <c r="C40" s="994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314"/>
      <c r="AF40" s="309"/>
      <c r="AG40" s="306"/>
      <c r="AH40" s="306" t="str">
        <f>IFERROR(IF(AG40&lt;&gt;"",": "&amp;VLOOKUP(AG40,mon!$A$1:$C$31636,2,0),""),"")</f>
        <v/>
      </c>
      <c r="AI40" s="462"/>
      <c r="AJ40" s="463"/>
      <c r="AK40" s="463"/>
    </row>
    <row r="41" spans="1:37" ht="15.75" customHeight="1" x14ac:dyDescent="0.4">
      <c r="A41" s="105">
        <v>9</v>
      </c>
      <c r="B41" s="51" t="s">
        <v>8379</v>
      </c>
      <c r="C41" s="992" t="s">
        <v>0</v>
      </c>
      <c r="D41" s="15"/>
      <c r="E41" s="16"/>
      <c r="F41" s="16"/>
      <c r="G41" s="115"/>
      <c r="H41" s="15"/>
      <c r="I41" s="17"/>
      <c r="J41" s="18"/>
      <c r="K41" s="114"/>
      <c r="L41" s="15"/>
      <c r="M41" s="18"/>
      <c r="N41" s="18"/>
      <c r="O41" s="114"/>
      <c r="P41" s="15"/>
      <c r="Q41" s="18"/>
      <c r="R41" s="18"/>
      <c r="S41" s="114"/>
      <c r="T41" s="18"/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310"/>
      <c r="AF41" s="307" t="s">
        <v>6661</v>
      </c>
      <c r="AG41" s="304" t="s">
        <v>7514</v>
      </c>
      <c r="AH41" s="304" t="str">
        <f>IFERROR(IF(AG41&lt;&gt;"",": "&amp;VLOOKUP(AG41,mon!$A$1:$C$31636,2,0),""),"")</f>
        <v>: Bảo dưỡng và sửa chữa hệ thống truyền lực.</v>
      </c>
      <c r="AI41" s="447"/>
      <c r="AJ41" s="448"/>
      <c r="AK41" s="448"/>
    </row>
    <row r="42" spans="1:37" ht="15.75" customHeight="1" x14ac:dyDescent="0.4">
      <c r="A42" s="107"/>
      <c r="B42" s="52" t="s">
        <v>412</v>
      </c>
      <c r="C42" s="993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311"/>
      <c r="AF42" s="308"/>
      <c r="AG42" s="305"/>
      <c r="AH42" s="305" t="str">
        <f>IFERROR(IF(AG42&lt;&gt;"",": "&amp;VLOOKUP(AG42,mon!$A$1:$C$31636,2,0),""),"")</f>
        <v/>
      </c>
      <c r="AI42" s="480"/>
      <c r="AJ42" s="480"/>
      <c r="AK42" s="480"/>
    </row>
    <row r="43" spans="1:37" ht="15.75" customHeight="1" x14ac:dyDescent="0.4">
      <c r="A43" s="107"/>
      <c r="B43" s="52"/>
      <c r="C43" s="994" t="s">
        <v>1</v>
      </c>
      <c r="D43" s="25" t="s">
        <v>6661</v>
      </c>
      <c r="E43" s="26">
        <v>4</v>
      </c>
      <c r="F43" s="26"/>
      <c r="G43" s="111" t="s">
        <v>6</v>
      </c>
      <c r="H43" s="25" t="s">
        <v>6661</v>
      </c>
      <c r="I43" s="27">
        <v>4</v>
      </c>
      <c r="J43" s="28"/>
      <c r="K43" s="110" t="s">
        <v>6</v>
      </c>
      <c r="L43" s="28" t="s">
        <v>6661</v>
      </c>
      <c r="M43" s="28">
        <v>4</v>
      </c>
      <c r="N43" s="28"/>
      <c r="O43" s="110" t="s">
        <v>6</v>
      </c>
      <c r="P43" s="25"/>
      <c r="Q43" s="27"/>
      <c r="R43" s="28"/>
      <c r="S43" s="110"/>
      <c r="T43" s="25"/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312"/>
      <c r="AF43" s="308"/>
      <c r="AG43" s="305"/>
      <c r="AH43" s="305" t="str">
        <f>IFERROR(IF(AG43&lt;&gt;"",": "&amp;VLOOKUP(AG43,mon!$A$1:$C$31636,2,0),""),"")</f>
        <v/>
      </c>
      <c r="AI43" s="487"/>
      <c r="AJ43" s="487"/>
      <c r="AK43" s="488"/>
    </row>
    <row r="44" spans="1:37" ht="15.75" customHeight="1" x14ac:dyDescent="0.4">
      <c r="A44" s="106"/>
      <c r="B44" s="52"/>
      <c r="C44" s="995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314"/>
      <c r="AF44" s="309"/>
      <c r="AG44" s="306"/>
      <c r="AH44" s="306" t="str">
        <f>IFERROR(IF(AG44&lt;&gt;"",": "&amp;VLOOKUP(AG44,mon!$A$1:$C$31636,2,0),""),"")</f>
        <v/>
      </c>
      <c r="AI44" s="489"/>
      <c r="AJ44" s="489"/>
      <c r="AK44" s="490"/>
    </row>
    <row r="45" spans="1:37" ht="15.75" customHeight="1" x14ac:dyDescent="0.4">
      <c r="A45" s="105">
        <v>10</v>
      </c>
      <c r="B45" s="51" t="s">
        <v>10064</v>
      </c>
      <c r="C45" s="992" t="s">
        <v>0</v>
      </c>
      <c r="D45" s="15" t="s">
        <v>6630</v>
      </c>
      <c r="E45" s="16">
        <v>4</v>
      </c>
      <c r="F45" s="16"/>
      <c r="G45" s="115" t="s">
        <v>19</v>
      </c>
      <c r="H45" s="15" t="s">
        <v>6630</v>
      </c>
      <c r="I45" s="17">
        <v>4</v>
      </c>
      <c r="J45" s="18"/>
      <c r="K45" s="114" t="s">
        <v>19</v>
      </c>
      <c r="L45" s="15" t="s">
        <v>6630</v>
      </c>
      <c r="M45" s="18">
        <v>4</v>
      </c>
      <c r="N45" s="18"/>
      <c r="O45" s="114" t="s">
        <v>19</v>
      </c>
      <c r="P45" s="34" t="s">
        <v>6627</v>
      </c>
      <c r="Q45" s="35">
        <v>4</v>
      </c>
      <c r="R45" s="36"/>
      <c r="S45" s="114" t="s">
        <v>7</v>
      </c>
      <c r="T45" s="15" t="s">
        <v>6627</v>
      </c>
      <c r="U45" s="18">
        <v>4</v>
      </c>
      <c r="V45" s="18"/>
      <c r="W45" s="114" t="s">
        <v>7</v>
      </c>
      <c r="X45" s="18" t="s">
        <v>6627</v>
      </c>
      <c r="Y45" s="18">
        <v>4</v>
      </c>
      <c r="Z45" s="18"/>
      <c r="AA45" s="114" t="s">
        <v>7</v>
      </c>
      <c r="AB45" s="15"/>
      <c r="AC45" s="17"/>
      <c r="AD45" s="18"/>
      <c r="AE45" s="310"/>
      <c r="AF45" s="307" t="s">
        <v>6627</v>
      </c>
      <c r="AG45" s="304" t="s">
        <v>8727</v>
      </c>
      <c r="AH45" s="304" t="str">
        <f>IFERROR(IF(AG45&lt;&gt;"",": "&amp;VLOOKUP(AG45,mon!$A$1:$C$31636,2,0),""),"")</f>
        <v>: Kỹ thuật lái ô tô</v>
      </c>
      <c r="AI45" s="478"/>
      <c r="AJ45" s="479"/>
      <c r="AK45" s="479"/>
    </row>
    <row r="46" spans="1:37" ht="15.75" customHeight="1" x14ac:dyDescent="0.4">
      <c r="A46" s="107"/>
      <c r="B46" s="52" t="s">
        <v>412</v>
      </c>
      <c r="C46" s="993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 t="s">
        <v>4653</v>
      </c>
      <c r="Y46" s="24"/>
      <c r="Z46" s="24"/>
      <c r="AA46" s="112"/>
      <c r="AB46" s="20"/>
      <c r="AC46" s="22"/>
      <c r="AD46" s="22"/>
      <c r="AE46" s="311"/>
      <c r="AF46" s="308" t="s">
        <v>6630</v>
      </c>
      <c r="AG46" s="305" t="s">
        <v>8728</v>
      </c>
      <c r="AH46" s="305" t="str">
        <f>IFERROR(IF(AG46&lt;&gt;"",": "&amp;VLOOKUP(AG46,mon!$A$1:$C$31636,2,0),""),"")</f>
        <v>: Bảo dưỡng và sửa chữa động cơ đốt trong</v>
      </c>
      <c r="AI46" s="480"/>
      <c r="AJ46" s="480"/>
      <c r="AK46" s="480"/>
    </row>
    <row r="47" spans="1:37" ht="15.75" customHeight="1" x14ac:dyDescent="0.4">
      <c r="A47" s="107"/>
      <c r="B47" s="52"/>
      <c r="C47" s="994" t="s">
        <v>1</v>
      </c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/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312"/>
      <c r="AF47" s="308"/>
      <c r="AG47" s="305"/>
      <c r="AH47" s="305" t="str">
        <f>IFERROR(IF(AG47&lt;&gt;"",": "&amp;VLOOKUP(AG47,mon!$A$1:$C$31636,2,0),""),"")</f>
        <v/>
      </c>
      <c r="AI47" s="447"/>
      <c r="AJ47" s="448"/>
      <c r="AK47" s="448"/>
    </row>
    <row r="48" spans="1:37" ht="15.75" customHeight="1" x14ac:dyDescent="0.4">
      <c r="A48" s="107"/>
      <c r="B48" s="54"/>
      <c r="C48" s="994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313"/>
      <c r="AF48" s="309"/>
      <c r="AG48" s="306"/>
      <c r="AH48" s="306" t="str">
        <f>IFERROR(IF(AG48&lt;&gt;"",": "&amp;VLOOKUP(AG48,mon!$A$1:$C$31636,2,0),""),"")</f>
        <v/>
      </c>
      <c r="AI48" s="463"/>
      <c r="AJ48" s="463"/>
      <c r="AK48" s="463"/>
    </row>
    <row r="49" spans="1:37" ht="15.75" customHeight="1" x14ac:dyDescent="0.4">
      <c r="A49" s="105">
        <v>11</v>
      </c>
      <c r="B49" s="51" t="s">
        <v>10065</v>
      </c>
      <c r="C49" s="992" t="s">
        <v>0</v>
      </c>
      <c r="D49" s="15"/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/>
      <c r="Y49" s="18"/>
      <c r="Z49" s="18"/>
      <c r="AA49" s="114"/>
      <c r="AB49" s="15"/>
      <c r="AC49" s="17"/>
      <c r="AD49" s="18"/>
      <c r="AE49" s="310"/>
      <c r="AF49" s="307" t="s">
        <v>6627</v>
      </c>
      <c r="AG49" s="304" t="s">
        <v>8727</v>
      </c>
      <c r="AH49" s="304" t="str">
        <f>IFERROR(IF(AG49&lt;&gt;"",": "&amp;VLOOKUP(AG49,mon!$A$1:$C$31636,2,0),""),"")</f>
        <v>: Kỹ thuật lái ô tô</v>
      </c>
      <c r="AI49" s="480"/>
      <c r="AJ49" s="480"/>
      <c r="AK49" s="480"/>
    </row>
    <row r="50" spans="1:37" ht="15.75" customHeight="1" x14ac:dyDescent="0.4">
      <c r="A50" s="107"/>
      <c r="B50" s="52" t="s">
        <v>412</v>
      </c>
      <c r="C50" s="993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311"/>
      <c r="AF50" s="308" t="s">
        <v>6630</v>
      </c>
      <c r="AG50" s="305" t="s">
        <v>8728</v>
      </c>
      <c r="AH50" s="305" t="str">
        <f>IFERROR(IF(AG50&lt;&gt;"",": "&amp;VLOOKUP(AG50,mon!$A$1:$C$31636,2,0),""),"")</f>
        <v>: Bảo dưỡng và sửa chữa động cơ đốt trong</v>
      </c>
      <c r="AI50" s="480"/>
      <c r="AJ50" s="480"/>
      <c r="AK50" s="480"/>
    </row>
    <row r="51" spans="1:37" ht="15.75" customHeight="1" x14ac:dyDescent="0.4">
      <c r="A51" s="107"/>
      <c r="B51" s="52"/>
      <c r="C51" s="994" t="s">
        <v>1</v>
      </c>
      <c r="D51" s="25" t="s">
        <v>6630</v>
      </c>
      <c r="E51" s="26">
        <v>4</v>
      </c>
      <c r="F51" s="26"/>
      <c r="G51" s="111" t="s">
        <v>19</v>
      </c>
      <c r="H51" s="25" t="s">
        <v>6630</v>
      </c>
      <c r="I51" s="27">
        <v>4</v>
      </c>
      <c r="J51" s="28"/>
      <c r="K51" s="110" t="s">
        <v>19</v>
      </c>
      <c r="L51" s="25" t="s">
        <v>6630</v>
      </c>
      <c r="M51" s="28">
        <v>4</v>
      </c>
      <c r="N51" s="28"/>
      <c r="O51" s="110" t="s">
        <v>19</v>
      </c>
      <c r="P51" s="25" t="s">
        <v>6627</v>
      </c>
      <c r="Q51" s="27">
        <v>4</v>
      </c>
      <c r="R51" s="28"/>
      <c r="S51" s="110" t="s">
        <v>7</v>
      </c>
      <c r="T51" s="25" t="s">
        <v>6627</v>
      </c>
      <c r="U51" s="28">
        <v>4</v>
      </c>
      <c r="V51" s="28"/>
      <c r="W51" s="110" t="s">
        <v>7</v>
      </c>
      <c r="X51" s="25" t="s">
        <v>6627</v>
      </c>
      <c r="Y51" s="28">
        <v>4</v>
      </c>
      <c r="Z51" s="28"/>
      <c r="AA51" s="110" t="s">
        <v>7</v>
      </c>
      <c r="AB51" s="25"/>
      <c r="AC51" s="27"/>
      <c r="AD51" s="28"/>
      <c r="AE51" s="312"/>
      <c r="AF51" s="308"/>
      <c r="AG51" s="305"/>
      <c r="AH51" s="305" t="str">
        <f>IFERROR(IF(AG51&lt;&gt;"",": "&amp;VLOOKUP(AG51,mon!$A$1:$C$31636,2,0),""),"")</f>
        <v/>
      </c>
      <c r="AI51" s="448"/>
      <c r="AJ51" s="448"/>
      <c r="AK51" s="491"/>
    </row>
    <row r="52" spans="1:37" ht="15.75" customHeight="1" x14ac:dyDescent="0.4">
      <c r="A52" s="107"/>
      <c r="B52" s="52"/>
      <c r="C52" s="994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 t="s">
        <v>4653</v>
      </c>
      <c r="Y52" s="43"/>
      <c r="Z52" s="43"/>
      <c r="AA52" s="109"/>
      <c r="AB52" s="40"/>
      <c r="AC52" s="41"/>
      <c r="AD52" s="42"/>
      <c r="AE52" s="313"/>
      <c r="AF52" s="309"/>
      <c r="AG52" s="306"/>
      <c r="AH52" s="306" t="str">
        <f>IFERROR(IF(AG52&lt;&gt;"",": "&amp;VLOOKUP(AG52,mon!$A$1:$C$31636,2,0),""),"")</f>
        <v/>
      </c>
      <c r="AI52" s="463"/>
      <c r="AJ52" s="463"/>
      <c r="AK52" s="492"/>
    </row>
    <row r="53" spans="1:37" ht="15.75" customHeight="1" x14ac:dyDescent="0.4">
      <c r="A53" s="105">
        <v>12</v>
      </c>
      <c r="B53" s="51" t="s">
        <v>10066</v>
      </c>
      <c r="C53" s="992" t="s">
        <v>0</v>
      </c>
      <c r="D53" s="15" t="s">
        <v>6627</v>
      </c>
      <c r="E53" s="16">
        <v>4</v>
      </c>
      <c r="F53" s="16"/>
      <c r="G53" s="115" t="s">
        <v>7</v>
      </c>
      <c r="H53" s="15" t="s">
        <v>6627</v>
      </c>
      <c r="I53" s="17">
        <v>4</v>
      </c>
      <c r="J53" s="18"/>
      <c r="K53" s="114" t="s">
        <v>7</v>
      </c>
      <c r="L53" s="18" t="s">
        <v>6627</v>
      </c>
      <c r="M53" s="18">
        <v>4</v>
      </c>
      <c r="N53" s="18"/>
      <c r="O53" s="114" t="s">
        <v>7</v>
      </c>
      <c r="P53" s="15" t="s">
        <v>7086</v>
      </c>
      <c r="Q53" s="17">
        <v>4</v>
      </c>
      <c r="R53" s="18"/>
      <c r="S53" s="114" t="s">
        <v>19</v>
      </c>
      <c r="T53" s="15"/>
      <c r="U53" s="18"/>
      <c r="V53" s="18"/>
      <c r="W53" s="114"/>
      <c r="X53" s="15"/>
      <c r="Y53" s="18"/>
      <c r="Z53" s="18"/>
      <c r="AA53" s="114"/>
      <c r="AB53" s="15"/>
      <c r="AC53" s="17"/>
      <c r="AD53" s="18"/>
      <c r="AE53" s="310"/>
      <c r="AF53" s="307" t="s">
        <v>7086</v>
      </c>
      <c r="AG53" s="304" t="s">
        <v>8726</v>
      </c>
      <c r="AH53" s="304" t="str">
        <f>IFERROR(IF(AG53&lt;&gt;"",": "&amp;VLOOKUP(AG53,mon!$A$1:$C$31636,2,0),""),"")</f>
        <v>: Kỹ thuật chung về ô tô và công nghệ sửa chữa</v>
      </c>
      <c r="AI53" s="439"/>
      <c r="AJ53" s="439"/>
      <c r="AK53" s="440"/>
    </row>
    <row r="54" spans="1:37" ht="15.75" customHeight="1" x14ac:dyDescent="0.4">
      <c r="A54" s="107"/>
      <c r="B54" s="52" t="s">
        <v>412</v>
      </c>
      <c r="C54" s="993"/>
      <c r="D54" s="20"/>
      <c r="E54" s="21"/>
      <c r="F54" s="21"/>
      <c r="G54" s="113"/>
      <c r="H54" s="20"/>
      <c r="I54" s="22"/>
      <c r="J54" s="22"/>
      <c r="K54" s="112"/>
      <c r="L54" s="20" t="s">
        <v>4653</v>
      </c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311"/>
      <c r="AF54" s="308" t="s">
        <v>6627</v>
      </c>
      <c r="AG54" s="305" t="s">
        <v>8727</v>
      </c>
      <c r="AH54" s="305" t="str">
        <f>IFERROR(IF(AG54&lt;&gt;"",": "&amp;VLOOKUP(AG54,mon!$A$1:$C$31636,2,0),""),"")</f>
        <v>: Kỹ thuật lái ô tô</v>
      </c>
      <c r="AI54" s="441"/>
      <c r="AJ54" s="441"/>
      <c r="AK54" s="442"/>
    </row>
    <row r="55" spans="1:37" ht="15.75" customHeight="1" x14ac:dyDescent="0.4">
      <c r="A55" s="107"/>
      <c r="B55" s="52"/>
      <c r="C55" s="994" t="s">
        <v>1</v>
      </c>
      <c r="D55" s="25"/>
      <c r="E55" s="26"/>
      <c r="F55" s="26"/>
      <c r="G55" s="111"/>
      <c r="H55" s="25"/>
      <c r="I55" s="27"/>
      <c r="J55" s="28"/>
      <c r="K55" s="110"/>
      <c r="L55" s="25"/>
      <c r="M55" s="28"/>
      <c r="N55" s="28"/>
      <c r="O55" s="110"/>
      <c r="P55" s="30"/>
      <c r="Q55" s="31"/>
      <c r="R55" s="28"/>
      <c r="S55" s="110"/>
      <c r="T55" s="25"/>
      <c r="U55" s="28"/>
      <c r="V55" s="28"/>
      <c r="W55" s="110"/>
      <c r="X55" s="25"/>
      <c r="Y55" s="28"/>
      <c r="Z55" s="28"/>
      <c r="AA55" s="110"/>
      <c r="AB55" s="25"/>
      <c r="AC55" s="27"/>
      <c r="AD55" s="28"/>
      <c r="AE55" s="312"/>
      <c r="AF55" s="308"/>
      <c r="AG55" s="305"/>
      <c r="AH55" s="305" t="str">
        <f>IFERROR(IF(AG55&lt;&gt;"",": "&amp;VLOOKUP(AG55,mon!$A$1:$C$31636,2,0),""),"")</f>
        <v/>
      </c>
      <c r="AI55" s="471"/>
      <c r="AJ55" s="472"/>
      <c r="AK55" s="482"/>
    </row>
    <row r="56" spans="1:37" ht="15.75" customHeight="1" x14ac:dyDescent="0.4">
      <c r="A56" s="107"/>
      <c r="B56" s="54"/>
      <c r="C56" s="994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312"/>
      <c r="AF56" s="309"/>
      <c r="AG56" s="306"/>
      <c r="AH56" s="306" t="str">
        <f>IFERROR(IF(AG56&lt;&gt;"",": "&amp;VLOOKUP(AG56,mon!$A$1:$C$31636,2,0),""),"")</f>
        <v/>
      </c>
      <c r="AI56" s="483"/>
      <c r="AJ56" s="484"/>
      <c r="AK56" s="485"/>
    </row>
    <row r="57" spans="1:37" ht="15.75" customHeight="1" x14ac:dyDescent="0.4">
      <c r="A57" s="105">
        <v>13</v>
      </c>
      <c r="B57" s="51" t="s">
        <v>10067</v>
      </c>
      <c r="C57" s="992" t="s">
        <v>0</v>
      </c>
      <c r="D57" s="15"/>
      <c r="E57" s="16"/>
      <c r="F57" s="16"/>
      <c r="G57" s="115"/>
      <c r="H57" s="15"/>
      <c r="I57" s="17"/>
      <c r="J57" s="18"/>
      <c r="K57" s="114"/>
      <c r="L57" s="15"/>
      <c r="M57" s="18"/>
      <c r="N57" s="18"/>
      <c r="O57" s="114"/>
      <c r="P57" s="34"/>
      <c r="Q57" s="35"/>
      <c r="R57" s="36"/>
      <c r="S57" s="114"/>
      <c r="T57" s="15"/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310"/>
      <c r="AF57" s="307" t="s">
        <v>7086</v>
      </c>
      <c r="AG57" s="304" t="s">
        <v>8726</v>
      </c>
      <c r="AH57" s="304" t="str">
        <f>IFERROR(IF(AG57&lt;&gt;"",": "&amp;VLOOKUP(AG57,mon!$A$1:$C$31636,2,0),""),"")</f>
        <v>: Kỹ thuật chung về ô tô và công nghệ sửa chữa</v>
      </c>
      <c r="AI57" s="439"/>
      <c r="AJ57" s="439"/>
      <c r="AK57" s="440"/>
    </row>
    <row r="58" spans="1:37" ht="15.75" customHeight="1" x14ac:dyDescent="0.4">
      <c r="A58" s="107"/>
      <c r="B58" s="52" t="s">
        <v>412</v>
      </c>
      <c r="C58" s="993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311"/>
      <c r="AF58" s="308" t="s">
        <v>6627</v>
      </c>
      <c r="AG58" s="305" t="s">
        <v>8727</v>
      </c>
      <c r="AH58" s="305" t="str">
        <f>IFERROR(IF(AG58&lt;&gt;"",": "&amp;VLOOKUP(AG58,mon!$A$1:$C$31636,2,0),""),"")</f>
        <v>: Kỹ thuật lái ô tô</v>
      </c>
      <c r="AI58" s="441"/>
      <c r="AJ58" s="441"/>
      <c r="AK58" s="442"/>
    </row>
    <row r="59" spans="1:37" ht="15.75" customHeight="1" x14ac:dyDescent="0.4">
      <c r="A59" s="107"/>
      <c r="B59" s="52"/>
      <c r="C59" s="994" t="s">
        <v>1</v>
      </c>
      <c r="D59" s="25" t="s">
        <v>6627</v>
      </c>
      <c r="E59" s="26">
        <v>4</v>
      </c>
      <c r="F59" s="26"/>
      <c r="G59" s="111" t="s">
        <v>7</v>
      </c>
      <c r="H59" s="25" t="s">
        <v>6627</v>
      </c>
      <c r="I59" s="27">
        <v>4</v>
      </c>
      <c r="J59" s="28"/>
      <c r="K59" s="110" t="s">
        <v>7</v>
      </c>
      <c r="L59" s="25" t="s">
        <v>6627</v>
      </c>
      <c r="M59" s="28">
        <v>4</v>
      </c>
      <c r="N59" s="28"/>
      <c r="O59" s="110" t="s">
        <v>7</v>
      </c>
      <c r="P59" s="25"/>
      <c r="Q59" s="27"/>
      <c r="R59" s="28"/>
      <c r="S59" s="110"/>
      <c r="T59" s="25" t="s">
        <v>7086</v>
      </c>
      <c r="U59" s="28">
        <v>4</v>
      </c>
      <c r="V59" s="28"/>
      <c r="W59" s="110" t="s">
        <v>19</v>
      </c>
      <c r="X59" s="25" t="s">
        <v>7086</v>
      </c>
      <c r="Y59" s="28">
        <v>4</v>
      </c>
      <c r="Z59" s="28"/>
      <c r="AA59" s="110" t="s">
        <v>19</v>
      </c>
      <c r="AB59" s="25"/>
      <c r="AC59" s="27"/>
      <c r="AD59" s="28"/>
      <c r="AE59" s="312"/>
      <c r="AF59" s="308"/>
      <c r="AG59" s="305"/>
      <c r="AH59" s="305" t="str">
        <f>IFERROR(IF(AG59&lt;&gt;"",": "&amp;VLOOKUP(AG59,mon!$A$1:$C$31636,2,0),""),"")</f>
        <v/>
      </c>
      <c r="AI59" s="452"/>
      <c r="AJ59" s="452"/>
      <c r="AK59" s="453"/>
    </row>
    <row r="60" spans="1:37" ht="15.75" customHeight="1" x14ac:dyDescent="0.4">
      <c r="A60" s="107"/>
      <c r="B60" s="52"/>
      <c r="C60" s="994"/>
      <c r="D60" s="40"/>
      <c r="E60" s="41"/>
      <c r="F60" s="42"/>
      <c r="G60" s="108"/>
      <c r="H60" s="40"/>
      <c r="I60" s="42"/>
      <c r="J60" s="42"/>
      <c r="K60" s="108"/>
      <c r="L60" s="40" t="s">
        <v>4653</v>
      </c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313"/>
      <c r="AF60" s="309"/>
      <c r="AG60" s="306"/>
      <c r="AH60" s="306" t="str">
        <f>IFERROR(IF(AG60&lt;&gt;"",": "&amp;VLOOKUP(AG60,mon!$A$1:$C$31636,2,0),""),"")</f>
        <v/>
      </c>
      <c r="AI60" s="450"/>
      <c r="AJ60" s="450"/>
      <c r="AK60" s="459"/>
    </row>
    <row r="61" spans="1:37" ht="15.75" customHeight="1" x14ac:dyDescent="0.4">
      <c r="A61" s="105">
        <v>14</v>
      </c>
      <c r="B61" s="51" t="s">
        <v>10068</v>
      </c>
      <c r="C61" s="992" t="s">
        <v>0</v>
      </c>
      <c r="D61" s="15" t="s">
        <v>6610</v>
      </c>
      <c r="E61" s="16">
        <v>5</v>
      </c>
      <c r="F61" s="16"/>
      <c r="G61" s="115" t="s">
        <v>10116</v>
      </c>
      <c r="H61" s="15"/>
      <c r="I61" s="17"/>
      <c r="J61" s="18"/>
      <c r="K61" s="114"/>
      <c r="L61" s="15" t="s">
        <v>6610</v>
      </c>
      <c r="M61" s="18">
        <v>5</v>
      </c>
      <c r="N61" s="18"/>
      <c r="O61" s="114" t="s">
        <v>10116</v>
      </c>
      <c r="P61" s="34"/>
      <c r="Q61" s="35"/>
      <c r="R61" s="36"/>
      <c r="S61" s="114"/>
      <c r="T61" s="15" t="s">
        <v>6610</v>
      </c>
      <c r="U61" s="18">
        <v>5</v>
      </c>
      <c r="V61" s="18"/>
      <c r="W61" s="114" t="s">
        <v>10116</v>
      </c>
      <c r="X61" s="18"/>
      <c r="Y61" s="18"/>
      <c r="Z61" s="18"/>
      <c r="AA61" s="114"/>
      <c r="AB61" s="15"/>
      <c r="AC61" s="17"/>
      <c r="AD61" s="18"/>
      <c r="AE61" s="310"/>
      <c r="AF61" s="307" t="s">
        <v>6610</v>
      </c>
      <c r="AG61" s="304" t="s">
        <v>8720</v>
      </c>
      <c r="AH61" s="304" t="str">
        <f>IFERROR(IF(AG61&lt;&gt;"",": "&amp;VLOOKUP(AG61,mon!$A$1:$C$31636,2,0),""),"")</f>
        <v>: Dung sai lắp ghép và đo lường kỹ thuật</v>
      </c>
    </row>
    <row r="62" spans="1:37" ht="15.75" customHeight="1" x14ac:dyDescent="0.4">
      <c r="A62" s="107"/>
      <c r="B62" s="52" t="s">
        <v>412</v>
      </c>
      <c r="C62" s="993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 t="s">
        <v>4653</v>
      </c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311"/>
      <c r="AF62" s="308"/>
      <c r="AG62" s="305"/>
      <c r="AH62" s="305" t="str">
        <f>IFERROR(IF(AG62&lt;&gt;"",": "&amp;VLOOKUP(AG62,mon!$A$1:$C$31636,2,0),""),"")</f>
        <v/>
      </c>
    </row>
    <row r="63" spans="1:37" ht="15.75" customHeight="1" x14ac:dyDescent="0.4">
      <c r="A63" s="107"/>
      <c r="B63" s="52"/>
      <c r="C63" s="994" t="s">
        <v>1</v>
      </c>
      <c r="D63" s="25"/>
      <c r="E63" s="26"/>
      <c r="F63" s="26"/>
      <c r="G63" s="111"/>
      <c r="H63" s="25"/>
      <c r="I63" s="27"/>
      <c r="J63" s="28"/>
      <c r="K63" s="110"/>
      <c r="L63" s="25"/>
      <c r="M63" s="28"/>
      <c r="N63" s="28"/>
      <c r="O63" s="110"/>
      <c r="P63" s="25"/>
      <c r="Q63" s="27"/>
      <c r="R63" s="28"/>
      <c r="S63" s="110"/>
      <c r="T63" s="25"/>
      <c r="U63" s="28"/>
      <c r="V63" s="28"/>
      <c r="W63" s="110"/>
      <c r="X63" s="25"/>
      <c r="Y63" s="28"/>
      <c r="Z63" s="28"/>
      <c r="AA63" s="110"/>
      <c r="AB63" s="25"/>
      <c r="AC63" s="27"/>
      <c r="AD63" s="28"/>
      <c r="AE63" s="312"/>
      <c r="AF63" s="308"/>
      <c r="AG63" s="305"/>
      <c r="AH63" s="305" t="str">
        <f>IFERROR(IF(AG63&lt;&gt;"",": "&amp;VLOOKUP(AG63,mon!$A$1:$C$31636,2,0),""),"")</f>
        <v/>
      </c>
    </row>
    <row r="64" spans="1:37" ht="15.75" customHeight="1" x14ac:dyDescent="0.4">
      <c r="A64" s="107"/>
      <c r="B64" s="52"/>
      <c r="C64" s="994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313"/>
      <c r="AF64" s="309"/>
      <c r="AG64" s="306"/>
      <c r="AH64" s="306" t="str">
        <f>IFERROR(IF(AG64&lt;&gt;"",": "&amp;VLOOKUP(AG64,mon!$A$1:$C$31636,2,0),""),"")</f>
        <v/>
      </c>
    </row>
    <row r="65" spans="1:34" ht="15.75" customHeight="1" x14ac:dyDescent="0.4">
      <c r="A65" s="105">
        <v>15</v>
      </c>
      <c r="B65" s="51" t="s">
        <v>10069</v>
      </c>
      <c r="C65" s="992" t="s">
        <v>0</v>
      </c>
      <c r="D65" s="15"/>
      <c r="E65" s="16"/>
      <c r="F65" s="16"/>
      <c r="G65" s="115"/>
      <c r="H65" s="15"/>
      <c r="I65" s="17"/>
      <c r="J65" s="18"/>
      <c r="K65" s="114"/>
      <c r="L65" s="18"/>
      <c r="M65" s="18"/>
      <c r="N65" s="18"/>
      <c r="O65" s="114"/>
      <c r="P65" s="15"/>
      <c r="Q65" s="17"/>
      <c r="R65" s="18"/>
      <c r="S65" s="114"/>
      <c r="T65" s="15"/>
      <c r="U65" s="18"/>
      <c r="V65" s="18"/>
      <c r="W65" s="114"/>
      <c r="X65" s="15"/>
      <c r="Y65" s="18"/>
      <c r="Z65" s="18"/>
      <c r="AA65" s="114"/>
      <c r="AB65" s="15"/>
      <c r="AC65" s="17"/>
      <c r="AD65" s="18"/>
      <c r="AE65" s="310"/>
      <c r="AF65" s="307" t="s">
        <v>6610</v>
      </c>
      <c r="AG65" s="304" t="s">
        <v>8720</v>
      </c>
      <c r="AH65" s="304" t="str">
        <f>IFERROR(IF(AG65&lt;&gt;"",": "&amp;VLOOKUP(AG65,mon!$A$1:$C$31636,2,0),""),"")</f>
        <v>: Dung sai lắp ghép và đo lường kỹ thuật</v>
      </c>
    </row>
    <row r="66" spans="1:34" ht="15.75" customHeight="1" x14ac:dyDescent="0.4">
      <c r="A66" s="107"/>
      <c r="B66" s="52" t="s">
        <v>412</v>
      </c>
      <c r="C66" s="993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311"/>
      <c r="AF66" s="308"/>
      <c r="AG66" s="305"/>
      <c r="AH66" s="305" t="str">
        <f>IFERROR(IF(AG66&lt;&gt;"",": "&amp;VLOOKUP(AG66,mon!$A$1:$C$31636,2,0),""),"")</f>
        <v/>
      </c>
    </row>
    <row r="67" spans="1:34" ht="15.75" customHeight="1" x14ac:dyDescent="0.4">
      <c r="A67" s="107"/>
      <c r="B67" s="52"/>
      <c r="C67" s="994" t="s">
        <v>1</v>
      </c>
      <c r="D67" s="25" t="s">
        <v>6610</v>
      </c>
      <c r="E67" s="26">
        <v>5</v>
      </c>
      <c r="F67" s="26"/>
      <c r="G67" s="111" t="s">
        <v>10116</v>
      </c>
      <c r="H67" s="25"/>
      <c r="I67" s="27"/>
      <c r="J67" s="28"/>
      <c r="K67" s="110"/>
      <c r="L67" s="25" t="s">
        <v>6610</v>
      </c>
      <c r="M67" s="28">
        <v>5</v>
      </c>
      <c r="N67" s="28"/>
      <c r="O67" s="110" t="s">
        <v>10116</v>
      </c>
      <c r="P67" s="30"/>
      <c r="Q67" s="31"/>
      <c r="R67" s="28"/>
      <c r="S67" s="110"/>
      <c r="T67" s="25" t="s">
        <v>6610</v>
      </c>
      <c r="U67" s="28">
        <v>5</v>
      </c>
      <c r="V67" s="28"/>
      <c r="W67" s="110" t="s">
        <v>10116</v>
      </c>
      <c r="X67" s="25"/>
      <c r="Y67" s="28"/>
      <c r="Z67" s="28"/>
      <c r="AA67" s="110"/>
      <c r="AB67" s="25"/>
      <c r="AC67" s="27"/>
      <c r="AD67" s="28"/>
      <c r="AE67" s="312"/>
      <c r="AF67" s="308"/>
      <c r="AG67" s="305"/>
      <c r="AH67" s="305" t="str">
        <f>IFERROR(IF(AG67&lt;&gt;"",": "&amp;VLOOKUP(AG67,mon!$A$1:$C$31636,2,0),""),"")</f>
        <v/>
      </c>
    </row>
    <row r="68" spans="1:34" ht="15.75" customHeight="1" x14ac:dyDescent="0.4">
      <c r="A68" s="107"/>
      <c r="B68" s="52"/>
      <c r="C68" s="994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 t="s">
        <v>4653</v>
      </c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312"/>
      <c r="AF68" s="309"/>
      <c r="AG68" s="306"/>
      <c r="AH68" s="306" t="str">
        <f>IFERROR(IF(AG68&lt;&gt;"",": "&amp;VLOOKUP(AG68,mon!$A$1:$C$31636,2,0),""),"")</f>
        <v/>
      </c>
    </row>
    <row r="69" spans="1:34" ht="15.75" customHeight="1" x14ac:dyDescent="0.4">
      <c r="A69" s="105">
        <v>16</v>
      </c>
      <c r="B69" s="51" t="s">
        <v>10025</v>
      </c>
      <c r="C69" s="992" t="s">
        <v>0</v>
      </c>
      <c r="D69" s="15" t="s">
        <v>6637</v>
      </c>
      <c r="E69" s="16">
        <v>4</v>
      </c>
      <c r="F69" s="16"/>
      <c r="G69" s="115" t="s">
        <v>10076</v>
      </c>
      <c r="H69" s="15" t="s">
        <v>6637</v>
      </c>
      <c r="I69" s="17">
        <v>4</v>
      </c>
      <c r="J69" s="18"/>
      <c r="K69" s="114" t="s">
        <v>10076</v>
      </c>
      <c r="L69" s="18" t="s">
        <v>6637</v>
      </c>
      <c r="M69" s="18">
        <v>4</v>
      </c>
      <c r="N69" s="18"/>
      <c r="O69" s="114" t="s">
        <v>10076</v>
      </c>
      <c r="P69" s="15" t="s">
        <v>6637</v>
      </c>
      <c r="Q69" s="17">
        <v>4</v>
      </c>
      <c r="R69" s="18"/>
      <c r="S69" s="114" t="s">
        <v>10076</v>
      </c>
      <c r="T69" s="15"/>
      <c r="U69" s="17"/>
      <c r="V69" s="18"/>
      <c r="W69" s="114"/>
      <c r="X69" s="15"/>
      <c r="Y69" s="18"/>
      <c r="Z69" s="18"/>
      <c r="AA69" s="114"/>
      <c r="AB69" s="15"/>
      <c r="AC69" s="17"/>
      <c r="AD69" s="18"/>
      <c r="AE69" s="310"/>
      <c r="AF69" s="307" t="s">
        <v>6637</v>
      </c>
      <c r="AG69" s="304" t="s">
        <v>8733</v>
      </c>
      <c r="AH69" s="304" t="str">
        <f>IFERROR(IF(AG69&lt;&gt;"",": "&amp;VLOOKUP(AG69,mon!$A$1:$C$31636,2,0),""),"")</f>
        <v>: Bảo dưỡng và sửa chữa trang bị điện ô tô</v>
      </c>
    </row>
    <row r="70" spans="1:34" ht="15.75" customHeight="1" x14ac:dyDescent="0.4">
      <c r="A70" s="107"/>
      <c r="B70" s="52" t="s">
        <v>412</v>
      </c>
      <c r="C70" s="993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311"/>
      <c r="AF70" s="308"/>
      <c r="AG70" s="305"/>
      <c r="AH70" s="305" t="str">
        <f>IFERROR(IF(AG70&lt;&gt;"",": "&amp;VLOOKUP(AG70,mon!$A$1:$C$31636,2,0),""),"")</f>
        <v/>
      </c>
    </row>
    <row r="71" spans="1:34" ht="15.75" customHeight="1" x14ac:dyDescent="0.4">
      <c r="A71" s="107"/>
      <c r="B71" s="52"/>
      <c r="C71" s="994" t="s">
        <v>1</v>
      </c>
      <c r="D71" s="25"/>
      <c r="E71" s="26"/>
      <c r="F71" s="26"/>
      <c r="G71" s="111"/>
      <c r="H71" s="25"/>
      <c r="I71" s="27"/>
      <c r="J71" s="28"/>
      <c r="K71" s="110"/>
      <c r="L71" s="25"/>
      <c r="M71" s="28"/>
      <c r="N71" s="28"/>
      <c r="O71" s="110"/>
      <c r="P71" s="30"/>
      <c r="Q71" s="31"/>
      <c r="R71" s="28"/>
      <c r="S71" s="110"/>
      <c r="T71" s="25"/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312"/>
      <c r="AF71" s="308"/>
      <c r="AG71" s="305"/>
      <c r="AH71" s="305" t="str">
        <f>IFERROR(IF(AG71&lt;&gt;"",": "&amp;VLOOKUP(AG71,mon!$A$1:$C$31636,2,0),""),"")</f>
        <v/>
      </c>
    </row>
    <row r="72" spans="1:34" ht="15.75" customHeight="1" x14ac:dyDescent="0.4">
      <c r="A72" s="107"/>
      <c r="B72" s="52"/>
      <c r="C72" s="994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312"/>
      <c r="AF72" s="309"/>
      <c r="AG72" s="306"/>
      <c r="AH72" s="306" t="str">
        <f>IFERROR(IF(AG72&lt;&gt;"",": "&amp;VLOOKUP(AG72,mon!$A$1:$C$31636,2,0),""),"")</f>
        <v/>
      </c>
    </row>
    <row r="73" spans="1:34" ht="15.75" customHeight="1" x14ac:dyDescent="0.4">
      <c r="A73" s="105">
        <v>17</v>
      </c>
      <c r="B73" s="51" t="s">
        <v>10026</v>
      </c>
      <c r="C73" s="992" t="s">
        <v>0</v>
      </c>
      <c r="D73" s="15"/>
      <c r="E73" s="16"/>
      <c r="F73" s="16"/>
      <c r="G73" s="115"/>
      <c r="H73" s="15"/>
      <c r="I73" s="17"/>
      <c r="J73" s="18"/>
      <c r="K73" s="114"/>
      <c r="L73" s="15"/>
      <c r="M73" s="18"/>
      <c r="N73" s="18"/>
      <c r="O73" s="114"/>
      <c r="P73" s="34"/>
      <c r="Q73" s="35"/>
      <c r="R73" s="36"/>
      <c r="S73" s="114"/>
      <c r="T73" s="15"/>
      <c r="U73" s="18"/>
      <c r="V73" s="18"/>
      <c r="W73" s="114"/>
      <c r="X73" s="18"/>
      <c r="Y73" s="18"/>
      <c r="Z73" s="18"/>
      <c r="AA73" s="114"/>
      <c r="AB73" s="15"/>
      <c r="AC73" s="17"/>
      <c r="AD73" s="18"/>
      <c r="AE73" s="310"/>
      <c r="AF73" s="307" t="s">
        <v>6637</v>
      </c>
      <c r="AG73" s="304" t="s">
        <v>8733</v>
      </c>
      <c r="AH73" s="304" t="str">
        <f>IFERROR(IF(AG73&lt;&gt;"",": "&amp;VLOOKUP(AG73,mon!$A$1:$C$31636,2,0),""),"")</f>
        <v>: Bảo dưỡng và sửa chữa trang bị điện ô tô</v>
      </c>
    </row>
    <row r="74" spans="1:34" ht="15.75" customHeight="1" x14ac:dyDescent="0.4">
      <c r="A74" s="107"/>
      <c r="B74" s="52" t="s">
        <v>412</v>
      </c>
      <c r="C74" s="993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311"/>
      <c r="AF74" s="308"/>
      <c r="AG74" s="305"/>
      <c r="AH74" s="305" t="str">
        <f>IFERROR(IF(AG74&lt;&gt;"",": "&amp;VLOOKUP(AG74,mon!$A$1:$C$31636,2,0),""),"")</f>
        <v/>
      </c>
    </row>
    <row r="75" spans="1:34" ht="15.75" customHeight="1" x14ac:dyDescent="0.4">
      <c r="A75" s="107"/>
      <c r="B75" s="52"/>
      <c r="C75" s="994" t="s">
        <v>1</v>
      </c>
      <c r="D75" s="25" t="s">
        <v>6637</v>
      </c>
      <c r="E75" s="26">
        <v>4</v>
      </c>
      <c r="F75" s="26"/>
      <c r="G75" s="111" t="s">
        <v>10076</v>
      </c>
      <c r="H75" s="25" t="s">
        <v>6637</v>
      </c>
      <c r="I75" s="27">
        <v>4</v>
      </c>
      <c r="J75" s="28"/>
      <c r="K75" s="110" t="s">
        <v>10076</v>
      </c>
      <c r="L75" s="25" t="s">
        <v>6637</v>
      </c>
      <c r="M75" s="28">
        <v>4</v>
      </c>
      <c r="N75" s="28"/>
      <c r="O75" s="110" t="s">
        <v>10076</v>
      </c>
      <c r="P75" s="25" t="s">
        <v>6637</v>
      </c>
      <c r="Q75" s="27">
        <v>4</v>
      </c>
      <c r="R75" s="28"/>
      <c r="S75" s="110" t="s">
        <v>10076</v>
      </c>
      <c r="T75" s="25"/>
      <c r="U75" s="28"/>
      <c r="V75" s="28"/>
      <c r="W75" s="110"/>
      <c r="X75" s="25"/>
      <c r="Y75" s="28"/>
      <c r="Z75" s="28"/>
      <c r="AA75" s="110"/>
      <c r="AB75" s="25"/>
      <c r="AC75" s="27"/>
      <c r="AD75" s="28"/>
      <c r="AE75" s="312"/>
      <c r="AF75" s="308"/>
      <c r="AG75" s="305"/>
      <c r="AH75" s="305" t="str">
        <f>IFERROR(IF(AG75&lt;&gt;"",": "&amp;VLOOKUP(AG75,mon!$A$1:$C$31636,2,0),""),"")</f>
        <v/>
      </c>
    </row>
    <row r="76" spans="1:34" ht="15.75" customHeight="1" x14ac:dyDescent="0.4">
      <c r="A76" s="107"/>
      <c r="B76" s="52"/>
      <c r="C76" s="995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312"/>
      <c r="AF76" s="309"/>
      <c r="AG76" s="306"/>
      <c r="AH76" s="306" t="str">
        <f>IFERROR(IF(AG76&lt;&gt;"",": "&amp;VLOOKUP(AG76,mon!$A$1:$C$31636,2,0),""),"")</f>
        <v/>
      </c>
    </row>
    <row r="77" spans="1:34" ht="15.75" customHeight="1" x14ac:dyDescent="0.4">
      <c r="A77" s="105">
        <v>18</v>
      </c>
      <c r="B77" s="51" t="s">
        <v>10169</v>
      </c>
      <c r="C77" s="992" t="s">
        <v>0</v>
      </c>
      <c r="D77" s="15"/>
      <c r="E77" s="16"/>
      <c r="F77" s="16"/>
      <c r="G77" s="115"/>
      <c r="H77" s="15"/>
      <c r="I77" s="17"/>
      <c r="J77" s="18"/>
      <c r="K77" s="114"/>
      <c r="L77" s="15"/>
      <c r="M77" s="18"/>
      <c r="N77" s="18"/>
      <c r="O77" s="114"/>
      <c r="P77" s="34"/>
      <c r="Q77" s="35"/>
      <c r="R77" s="36"/>
      <c r="S77" s="114"/>
      <c r="T77" s="15"/>
      <c r="U77" s="18"/>
      <c r="V77" s="18"/>
      <c r="W77" s="114"/>
      <c r="X77" s="18" t="s">
        <v>7086</v>
      </c>
      <c r="Y77" s="18">
        <v>4</v>
      </c>
      <c r="Z77" s="18"/>
      <c r="AA77" s="114" t="s">
        <v>53</v>
      </c>
      <c r="AB77" s="15" t="s">
        <v>6607</v>
      </c>
      <c r="AC77" s="17">
        <v>5</v>
      </c>
      <c r="AD77" s="18"/>
      <c r="AE77" s="310" t="s">
        <v>5561</v>
      </c>
      <c r="AF77" s="307" t="s">
        <v>6607</v>
      </c>
      <c r="AG77" s="304" t="s">
        <v>8531</v>
      </c>
      <c r="AH77" s="304"/>
    </row>
    <row r="78" spans="1:34" ht="15.75" customHeight="1" x14ac:dyDescent="0.4">
      <c r="A78" s="107"/>
      <c r="B78" s="52" t="s">
        <v>412</v>
      </c>
      <c r="C78" s="993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311"/>
      <c r="AF78" s="308" t="s">
        <v>7086</v>
      </c>
      <c r="AG78" s="305" t="s">
        <v>8544</v>
      </c>
      <c r="AH78" s="305"/>
    </row>
    <row r="79" spans="1:34" ht="15.75" customHeight="1" x14ac:dyDescent="0.4">
      <c r="A79" s="107"/>
      <c r="B79" s="52"/>
      <c r="C79" s="994" t="s">
        <v>1</v>
      </c>
      <c r="D79" s="25"/>
      <c r="E79" s="26"/>
      <c r="F79" s="26"/>
      <c r="G79" s="111"/>
      <c r="H79" s="25"/>
      <c r="I79" s="27"/>
      <c r="J79" s="28"/>
      <c r="K79" s="110"/>
      <c r="L79" s="25"/>
      <c r="M79" s="28"/>
      <c r="N79" s="28"/>
      <c r="O79" s="110"/>
      <c r="P79" s="25"/>
      <c r="Q79" s="27"/>
      <c r="R79" s="28"/>
      <c r="S79" s="110"/>
      <c r="T79" s="25"/>
      <c r="U79" s="28"/>
      <c r="V79" s="28"/>
      <c r="W79" s="110"/>
      <c r="X79" s="25" t="s">
        <v>7086</v>
      </c>
      <c r="Y79" s="28">
        <v>4</v>
      </c>
      <c r="Z79" s="28"/>
      <c r="AA79" s="110" t="s">
        <v>53</v>
      </c>
      <c r="AB79" s="25" t="s">
        <v>6607</v>
      </c>
      <c r="AC79" s="27">
        <v>5</v>
      </c>
      <c r="AD79" s="28"/>
      <c r="AE79" s="312" t="s">
        <v>5561</v>
      </c>
      <c r="AF79" s="308"/>
      <c r="AG79" s="305"/>
      <c r="AH79" s="305"/>
    </row>
    <row r="80" spans="1:34" ht="15.75" customHeight="1" x14ac:dyDescent="0.4">
      <c r="A80" s="107"/>
      <c r="B80" s="52"/>
      <c r="C80" s="995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 t="s">
        <v>4653</v>
      </c>
      <c r="AC80" s="41"/>
      <c r="AD80" s="42"/>
      <c r="AE80" s="313"/>
      <c r="AF80" s="309"/>
      <c r="AG80" s="306"/>
      <c r="AH80" s="306"/>
    </row>
    <row r="81" spans="1:31" ht="15.75" customHeight="1" x14ac:dyDescent="0.4">
      <c r="A81" s="542"/>
      <c r="B81" s="882"/>
      <c r="C81" s="542"/>
      <c r="D81" s="542" t="s">
        <v>10076</v>
      </c>
      <c r="E81" s="542" t="s">
        <v>10075</v>
      </c>
      <c r="F81" s="542"/>
      <c r="G81" s="542"/>
      <c r="H81" s="542" t="s">
        <v>10116</v>
      </c>
      <c r="I81" s="542" t="s">
        <v>10117</v>
      </c>
      <c r="J81" s="542"/>
      <c r="K81" s="542"/>
      <c r="L81" s="542" t="s">
        <v>6</v>
      </c>
      <c r="M81" s="542" t="s">
        <v>5633</v>
      </c>
      <c r="N81" s="542"/>
      <c r="O81" s="542"/>
      <c r="P81" s="542" t="s">
        <v>7</v>
      </c>
      <c r="Q81" s="542" t="s">
        <v>5631</v>
      </c>
      <c r="R81" s="542"/>
      <c r="S81" s="542"/>
      <c r="T81" s="542" t="s">
        <v>53</v>
      </c>
      <c r="U81" s="542" t="s">
        <v>5638</v>
      </c>
      <c r="V81" s="542"/>
      <c r="W81" s="542"/>
      <c r="X81" s="542" t="s">
        <v>19</v>
      </c>
      <c r="Y81" s="542" t="s">
        <v>5629</v>
      </c>
      <c r="Z81" s="542"/>
      <c r="AA81" s="542"/>
      <c r="AB81" s="542"/>
      <c r="AC81" s="542"/>
      <c r="AD81" s="542"/>
      <c r="AE81" s="542"/>
    </row>
    <row r="82" spans="1:31" ht="15.75" customHeight="1" x14ac:dyDescent="0.4">
      <c r="A82" s="542"/>
      <c r="B82" s="882"/>
      <c r="C82" s="542"/>
      <c r="D82" s="542" t="s">
        <v>8405</v>
      </c>
      <c r="E82" s="542" t="s">
        <v>8408</v>
      </c>
      <c r="F82" s="542"/>
      <c r="G82" s="542"/>
      <c r="H82" s="542" t="s">
        <v>5561</v>
      </c>
      <c r="I82" s="542" t="s">
        <v>138</v>
      </c>
      <c r="J82" s="542"/>
      <c r="K82" s="542"/>
      <c r="L82" s="542" t="s">
        <v>4654</v>
      </c>
      <c r="M82" s="542" t="s">
        <v>4655</v>
      </c>
      <c r="N82" s="542"/>
      <c r="O82" s="542"/>
      <c r="P82" s="542" t="s">
        <v>8405</v>
      </c>
      <c r="Q82" s="542" t="s">
        <v>8408</v>
      </c>
      <c r="R82" s="542"/>
      <c r="S82" s="542"/>
      <c r="T82" s="542" t="s">
        <v>5572</v>
      </c>
      <c r="U82" s="542" t="s">
        <v>5573</v>
      </c>
      <c r="V82" s="542"/>
      <c r="W82" s="542"/>
      <c r="X82" s="542" t="s">
        <v>5556</v>
      </c>
      <c r="Y82" s="542" t="s">
        <v>5577</v>
      </c>
      <c r="Z82" s="542"/>
      <c r="AA82" s="542"/>
      <c r="AB82" s="542"/>
      <c r="AC82" s="542"/>
      <c r="AD82" s="542"/>
      <c r="AE82" s="542"/>
    </row>
    <row r="83" spans="1:31" ht="15.75" customHeight="1" x14ac:dyDescent="0.4">
      <c r="A83" s="542"/>
      <c r="B83" s="882"/>
      <c r="C83" s="542"/>
      <c r="D83" s="542" t="s">
        <v>5579</v>
      </c>
      <c r="E83" s="542" t="s">
        <v>5580</v>
      </c>
      <c r="F83" s="542"/>
      <c r="G83" s="542"/>
      <c r="H83" s="542" t="s">
        <v>604</v>
      </c>
      <c r="I83" s="542" t="s">
        <v>208</v>
      </c>
      <c r="J83" s="542"/>
      <c r="K83" s="542"/>
      <c r="L83" s="542"/>
      <c r="M83" s="542"/>
      <c r="N83" s="542"/>
      <c r="O83" s="542"/>
      <c r="P83" s="542"/>
      <c r="Q83" s="542"/>
      <c r="R83" s="542"/>
      <c r="S83" s="542"/>
      <c r="T83" s="542"/>
      <c r="U83" s="542"/>
      <c r="V83" s="542"/>
      <c r="W83" s="542"/>
      <c r="X83" s="542"/>
      <c r="Y83" s="542"/>
      <c r="Z83" s="542"/>
      <c r="AA83" s="542"/>
      <c r="AB83" s="542"/>
      <c r="AC83" s="542"/>
      <c r="AD83" s="542"/>
      <c r="AE83" s="542"/>
    </row>
    <row r="84" spans="1:31" ht="15.75" customHeight="1" x14ac:dyDescent="0.4">
      <c r="A84" s="542"/>
      <c r="B84" s="882"/>
      <c r="C84" s="542"/>
      <c r="D84" s="542"/>
      <c r="E84" s="542"/>
      <c r="F84" s="542"/>
      <c r="G84" s="542"/>
      <c r="H84" s="542"/>
      <c r="I84" s="542"/>
      <c r="J84" s="542"/>
      <c r="K84" s="542"/>
      <c r="L84" s="542"/>
      <c r="M84" s="542"/>
      <c r="N84" s="542"/>
      <c r="O84" s="542"/>
      <c r="P84" s="542"/>
      <c r="Q84" s="542"/>
      <c r="R84" s="542"/>
      <c r="S84" s="542"/>
      <c r="T84" s="542"/>
      <c r="U84" s="542"/>
      <c r="V84" s="542"/>
      <c r="W84" s="542"/>
      <c r="X84" s="542"/>
      <c r="Y84" s="542"/>
      <c r="Z84" s="542"/>
      <c r="AA84" s="542"/>
      <c r="AB84" s="542"/>
      <c r="AC84" s="542"/>
      <c r="AD84" s="542"/>
      <c r="AE84" s="542"/>
    </row>
    <row r="85" spans="1:31" ht="15.75" customHeight="1" x14ac:dyDescent="0.4">
      <c r="A85" s="542"/>
      <c r="B85" s="882"/>
      <c r="C85" s="542"/>
      <c r="D85" s="542"/>
      <c r="E85" s="542"/>
      <c r="F85" s="542"/>
      <c r="G85" s="542"/>
      <c r="H85" s="542"/>
      <c r="I85" s="542"/>
      <c r="J85" s="542"/>
      <c r="K85" s="542"/>
      <c r="L85" s="542"/>
      <c r="M85" s="542"/>
      <c r="N85" s="542"/>
      <c r="O85" s="542"/>
      <c r="P85" s="542"/>
      <c r="Q85" s="542"/>
      <c r="R85" s="542"/>
      <c r="S85" s="542"/>
      <c r="T85" s="542"/>
      <c r="U85" s="542"/>
      <c r="V85" s="542"/>
      <c r="W85" s="542"/>
      <c r="X85" s="542"/>
      <c r="Y85" s="542"/>
      <c r="Z85" s="542"/>
      <c r="AA85" s="542"/>
      <c r="AB85" s="542"/>
      <c r="AC85" s="542"/>
      <c r="AD85" s="542"/>
      <c r="AE85" s="542"/>
    </row>
    <row r="263" spans="3:28" ht="15.75" customHeight="1" x14ac:dyDescent="0.4">
      <c r="C263" s="1" t="s">
        <v>6</v>
      </c>
      <c r="D263" s="1" t="s">
        <v>70</v>
      </c>
      <c r="G263" s="1" t="s">
        <v>10</v>
      </c>
      <c r="H263" s="1" t="s">
        <v>82</v>
      </c>
      <c r="K263" s="1" t="s">
        <v>3</v>
      </c>
      <c r="L263" s="1" t="s">
        <v>79</v>
      </c>
      <c r="O263" s="1" t="s">
        <v>53</v>
      </c>
      <c r="P263" s="1" t="s">
        <v>143</v>
      </c>
      <c r="S263" s="1" t="s">
        <v>8</v>
      </c>
      <c r="T263" s="1" t="s">
        <v>80</v>
      </c>
      <c r="W263" s="1" t="s">
        <v>19</v>
      </c>
      <c r="X263" s="1" t="s">
        <v>60</v>
      </c>
      <c r="AA263" s="1" t="s">
        <v>829</v>
      </c>
      <c r="AB263" s="1" t="s">
        <v>832</v>
      </c>
    </row>
  </sheetData>
  <mergeCells count="50">
    <mergeCell ref="C79:C80"/>
    <mergeCell ref="C39:C40"/>
    <mergeCell ref="C57:C58"/>
    <mergeCell ref="C43:C44"/>
    <mergeCell ref="C41:C42"/>
    <mergeCell ref="C73:C74"/>
    <mergeCell ref="C45:C46"/>
    <mergeCell ref="C51:C52"/>
    <mergeCell ref="C61:C62"/>
    <mergeCell ref="C49:C50"/>
    <mergeCell ref="C53:C54"/>
    <mergeCell ref="C55:C56"/>
    <mergeCell ref="C69:C70"/>
    <mergeCell ref="C71:C72"/>
    <mergeCell ref="C21:C22"/>
    <mergeCell ref="C23:C24"/>
    <mergeCell ref="C75:C76"/>
    <mergeCell ref="C65:C66"/>
    <mergeCell ref="C77:C78"/>
    <mergeCell ref="C35:C36"/>
    <mergeCell ref="C31:C32"/>
    <mergeCell ref="C25:C26"/>
    <mergeCell ref="C29:C30"/>
    <mergeCell ref="C33:C34"/>
    <mergeCell ref="C27:C28"/>
    <mergeCell ref="C37:C38"/>
    <mergeCell ref="C67:C68"/>
    <mergeCell ref="C47:C48"/>
    <mergeCell ref="C63:C64"/>
    <mergeCell ref="C59:C60"/>
    <mergeCell ref="H1:X1"/>
    <mergeCell ref="A1:D2"/>
    <mergeCell ref="H2:X2"/>
    <mergeCell ref="X4:AA4"/>
    <mergeCell ref="P4:S4"/>
    <mergeCell ref="H3:X3"/>
    <mergeCell ref="T4:W4"/>
    <mergeCell ref="C19:C20"/>
    <mergeCell ref="AF4:AH4"/>
    <mergeCell ref="AB4:AE4"/>
    <mergeCell ref="L4:O4"/>
    <mergeCell ref="H4:K4"/>
    <mergeCell ref="D4:G4"/>
    <mergeCell ref="C5:C6"/>
    <mergeCell ref="C7:C8"/>
    <mergeCell ref="C17:C18"/>
    <mergeCell ref="C15:C16"/>
    <mergeCell ref="C13:C14"/>
    <mergeCell ref="C9:C10"/>
    <mergeCell ref="C11:C12"/>
  </mergeCells>
  <pageMargins left="0.28000000000000003" right="0.2" top="0.2" bottom="0.24" header="0.2" footer="0.2"/>
  <pageSetup paperSize="9" scale="81" fitToWidth="0" fitToHeight="4" orientation="landscape" r:id="rId1"/>
  <headerFooter alignWithMargins="0">
    <oddFooter>&amp;R&amp;P/&amp;N</oddFooter>
  </headerFooter>
  <rowBreaks count="1" manualBreakCount="1">
    <brk id="36" max="3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29">
    <tabColor rgb="FFFFFF00"/>
  </sheetPr>
  <dimension ref="A1:AK460"/>
  <sheetViews>
    <sheetView view="pageBreakPreview" zoomScale="115" zoomScaleNormal="100" zoomScaleSheetLayoutView="115" workbookViewId="0">
      <selection activeCell="A5" sqref="A5:AH76"/>
    </sheetView>
  </sheetViews>
  <sheetFormatPr defaultColWidth="9.1796875" defaultRowHeight="15.75" customHeight="1" x14ac:dyDescent="0.4"/>
  <cols>
    <col min="1" max="1" width="3.1796875" style="11" customWidth="1"/>
    <col min="2" max="2" width="12.1796875" style="3" customWidth="1"/>
    <col min="3" max="3" width="3.54296875" style="1" customWidth="1"/>
    <col min="4" max="4" width="5.7265625" style="11" customWidth="1"/>
    <col min="5" max="5" width="3.26953125" style="317" customWidth="1"/>
    <col min="6" max="6" width="5" style="118" customWidth="1"/>
    <col min="7" max="7" width="4.26953125" style="118" customWidth="1"/>
    <col min="8" max="8" width="6.26953125" style="1" customWidth="1"/>
    <col min="9" max="9" width="3" style="1" customWidth="1"/>
    <col min="10" max="10" width="5.7265625" style="118" customWidth="1"/>
    <col min="11" max="11" width="4.1796875" style="1" customWidth="1"/>
    <col min="12" max="12" width="5.81640625" style="1" customWidth="1"/>
    <col min="13" max="13" width="2.54296875" style="1" customWidth="1"/>
    <col min="14" max="14" width="4.453125" style="118" customWidth="1"/>
    <col min="15" max="15" width="3.81640625" style="1" customWidth="1"/>
    <col min="16" max="16" width="5.453125" style="1" customWidth="1"/>
    <col min="17" max="17" width="2.453125" style="118" customWidth="1"/>
    <col min="18" max="18" width="5.453125" style="118" customWidth="1"/>
    <col min="19" max="19" width="4.1796875" style="1" customWidth="1"/>
    <col min="20" max="20" width="5.7265625" style="1" customWidth="1"/>
    <col min="21" max="21" width="3.453125" style="118" customWidth="1"/>
    <col min="22" max="22" width="5.453125" style="118" customWidth="1"/>
    <col min="23" max="23" width="4.26953125" style="1" customWidth="1"/>
    <col min="24" max="24" width="5.81640625" style="1" customWidth="1"/>
    <col min="25" max="25" width="2.54296875" style="1" customWidth="1"/>
    <col min="26" max="26" width="4.81640625" style="1" customWidth="1"/>
    <col min="27" max="27" width="3.26953125" style="1" customWidth="1"/>
    <col min="28" max="28" width="5.453125" style="1" customWidth="1"/>
    <col min="29" max="29" width="2.26953125" style="1" customWidth="1"/>
    <col min="30" max="31" width="3.26953125" style="1" customWidth="1"/>
    <col min="32" max="32" width="5.1796875" style="301" customWidth="1"/>
    <col min="33" max="33" width="10.1796875" style="302" hidden="1" customWidth="1"/>
    <col min="34" max="34" width="19.26953125" style="303" customWidth="1"/>
    <col min="35" max="36" width="4.7265625" style="266" customWidth="1"/>
    <col min="37" max="37" width="4.7265625" style="264" customWidth="1"/>
    <col min="38" max="16384" width="9.1796875" style="1"/>
  </cols>
  <sheetData>
    <row r="1" spans="1:37" ht="20.25" customHeight="1" x14ac:dyDescent="0.45">
      <c r="A1" s="1033" t="s">
        <v>7252</v>
      </c>
      <c r="B1" s="1033"/>
      <c r="C1" s="1033"/>
      <c r="D1" s="1033"/>
      <c r="E1" s="126"/>
      <c r="F1" s="126"/>
      <c r="G1" s="126"/>
      <c r="H1" s="1018" t="s">
        <v>577</v>
      </c>
      <c r="I1" s="1018"/>
      <c r="J1" s="1018"/>
      <c r="K1" s="1018"/>
      <c r="L1" s="1018"/>
      <c r="M1" s="1018"/>
      <c r="N1" s="1018"/>
      <c r="O1" s="1018"/>
      <c r="P1" s="1018"/>
      <c r="Q1" s="1018"/>
      <c r="R1" s="1018"/>
      <c r="S1" s="1018"/>
      <c r="T1" s="1018"/>
      <c r="U1" s="1018"/>
      <c r="V1" s="1018"/>
      <c r="W1" s="1018"/>
      <c r="X1" s="1018"/>
      <c r="Y1" s="82"/>
      <c r="Z1" s="82"/>
      <c r="AF1" s="83" t="s">
        <v>10010</v>
      </c>
    </row>
    <row r="2" spans="1:37" ht="14.25" customHeight="1" x14ac:dyDescent="0.4">
      <c r="A2" s="1033"/>
      <c r="B2" s="1033"/>
      <c r="C2" s="1033"/>
      <c r="D2" s="1033"/>
      <c r="E2" s="386"/>
      <c r="F2" s="127"/>
      <c r="G2" s="387"/>
      <c r="H2" s="1007" t="str">
        <f>'DL1'!H2:X2</f>
        <v>Tuần 18 (từ ngày 04/12/2023 đến ngày 10/12/2023)</v>
      </c>
      <c r="I2" s="1034"/>
      <c r="J2" s="1034"/>
      <c r="K2" s="1034"/>
      <c r="L2" s="1034"/>
      <c r="M2" s="1034"/>
      <c r="N2" s="1034"/>
      <c r="O2" s="1034"/>
      <c r="P2" s="1034"/>
      <c r="Q2" s="1034"/>
      <c r="R2" s="1034"/>
      <c r="S2" s="1034"/>
      <c r="T2" s="1034"/>
      <c r="U2" s="1034"/>
      <c r="V2" s="1034"/>
      <c r="W2" s="1034"/>
      <c r="X2" s="1034"/>
      <c r="Y2" s="56"/>
      <c r="Z2" s="56"/>
      <c r="AA2" s="56"/>
      <c r="AB2" s="56"/>
      <c r="AC2" s="87"/>
      <c r="AD2" s="87"/>
      <c r="AE2" s="88"/>
    </row>
    <row r="3" spans="1:37" ht="14.25" customHeight="1" x14ac:dyDescent="0.4">
      <c r="B3" s="84"/>
      <c r="C3" s="85"/>
      <c r="D3" s="262"/>
      <c r="E3" s="386"/>
      <c r="F3" s="127"/>
      <c r="G3" s="127"/>
      <c r="H3" s="1019" t="s">
        <v>8368</v>
      </c>
      <c r="I3" s="1035"/>
      <c r="J3" s="1035"/>
      <c r="K3" s="1035"/>
      <c r="L3" s="1035"/>
      <c r="M3" s="1035"/>
      <c r="N3" s="1035"/>
      <c r="O3" s="1035"/>
      <c r="P3" s="1035"/>
      <c r="Q3" s="1035"/>
      <c r="R3" s="1035"/>
      <c r="S3" s="1035"/>
      <c r="T3" s="1035"/>
      <c r="U3" s="1035"/>
      <c r="V3" s="1035"/>
      <c r="W3" s="1035"/>
      <c r="X3" s="1035"/>
      <c r="Y3" s="89"/>
      <c r="Z3" s="89"/>
      <c r="AA3" s="89"/>
      <c r="AB3" s="89"/>
      <c r="AC3" s="90"/>
      <c r="AD3" s="90"/>
      <c r="AE3" s="88"/>
      <c r="AF3" s="1">
        <f>COUNT(A5:A76)*4+4</f>
        <v>76</v>
      </c>
    </row>
    <row r="4" spans="1:37" s="2" customFormat="1" ht="15.75" customHeight="1" x14ac:dyDescent="0.35">
      <c r="A4" s="191" t="s">
        <v>17</v>
      </c>
      <c r="B4" s="117" t="s">
        <v>27</v>
      </c>
      <c r="C4" s="192"/>
      <c r="D4" s="1015" t="s">
        <v>20</v>
      </c>
      <c r="E4" s="1016"/>
      <c r="F4" s="1016"/>
      <c r="G4" s="1017"/>
      <c r="H4" s="1015" t="s">
        <v>21</v>
      </c>
      <c r="I4" s="1016"/>
      <c r="J4" s="1016"/>
      <c r="K4" s="1017"/>
      <c r="L4" s="1015" t="s">
        <v>22</v>
      </c>
      <c r="M4" s="1016"/>
      <c r="N4" s="1016"/>
      <c r="O4" s="1017"/>
      <c r="P4" s="1015" t="s">
        <v>23</v>
      </c>
      <c r="Q4" s="1016"/>
      <c r="R4" s="1016"/>
      <c r="S4" s="1017"/>
      <c r="T4" s="1015" t="s">
        <v>24</v>
      </c>
      <c r="U4" s="1016"/>
      <c r="V4" s="1016"/>
      <c r="W4" s="1017"/>
      <c r="X4" s="1015" t="s">
        <v>25</v>
      </c>
      <c r="Y4" s="1016"/>
      <c r="Z4" s="1016"/>
      <c r="AA4" s="1017"/>
      <c r="AB4" s="1022" t="s">
        <v>26</v>
      </c>
      <c r="AC4" s="1023"/>
      <c r="AD4" s="1023"/>
      <c r="AE4" s="1024"/>
      <c r="AF4" s="1020" t="s">
        <v>4634</v>
      </c>
      <c r="AG4" s="1020"/>
      <c r="AH4" s="1021"/>
      <c r="AI4" s="266" t="s">
        <v>852</v>
      </c>
      <c r="AJ4" s="266" t="s">
        <v>853</v>
      </c>
      <c r="AK4" s="265"/>
    </row>
    <row r="5" spans="1:37" ht="15.75" customHeight="1" x14ac:dyDescent="0.4">
      <c r="A5" s="105">
        <v>1</v>
      </c>
      <c r="B5" s="51" t="s">
        <v>7316</v>
      </c>
      <c r="C5" s="992" t="s">
        <v>0</v>
      </c>
      <c r="D5" s="15" t="s">
        <v>10194</v>
      </c>
      <c r="E5" s="16"/>
      <c r="F5" s="16"/>
      <c r="G5" s="115"/>
      <c r="H5" s="15" t="s">
        <v>7326</v>
      </c>
      <c r="I5" s="17">
        <v>4</v>
      </c>
      <c r="J5" s="18" t="s">
        <v>521</v>
      </c>
      <c r="K5" s="114" t="s">
        <v>805</v>
      </c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310"/>
      <c r="AF5" s="307" t="s">
        <v>10161</v>
      </c>
      <c r="AG5" s="304" t="s">
        <v>6306</v>
      </c>
      <c r="AH5" s="304"/>
    </row>
    <row r="6" spans="1:37" ht="15.75" customHeight="1" x14ac:dyDescent="0.4">
      <c r="A6" s="107"/>
      <c r="B6" s="52"/>
      <c r="C6" s="993"/>
      <c r="D6" s="20" t="s">
        <v>7326</v>
      </c>
      <c r="E6" s="21">
        <v>3</v>
      </c>
      <c r="F6" s="21" t="s">
        <v>521</v>
      </c>
      <c r="G6" s="113" t="s">
        <v>805</v>
      </c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311"/>
      <c r="AF6" s="308" t="s">
        <v>7326</v>
      </c>
      <c r="AG6" s="305" t="s">
        <v>6303</v>
      </c>
      <c r="AH6" s="305"/>
    </row>
    <row r="7" spans="1:37" ht="15.75" customHeight="1" x14ac:dyDescent="0.4">
      <c r="A7" s="107"/>
      <c r="B7" s="52"/>
      <c r="C7" s="994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 t="s">
        <v>10161</v>
      </c>
      <c r="Q7" s="27">
        <v>4</v>
      </c>
      <c r="R7" s="508" t="s">
        <v>402</v>
      </c>
      <c r="S7" s="110" t="s">
        <v>364</v>
      </c>
      <c r="T7" s="25" t="s">
        <v>10161</v>
      </c>
      <c r="U7" s="28">
        <v>4</v>
      </c>
      <c r="V7" s="508" t="s">
        <v>402</v>
      </c>
      <c r="W7" s="110" t="s">
        <v>364</v>
      </c>
      <c r="X7" s="25"/>
      <c r="Y7" s="28"/>
      <c r="Z7" s="28"/>
      <c r="AA7" s="110"/>
      <c r="AB7" s="25"/>
      <c r="AC7" s="27"/>
      <c r="AD7" s="28"/>
      <c r="AE7" s="312"/>
      <c r="AF7" s="308"/>
      <c r="AG7" s="305"/>
      <c r="AH7" s="305"/>
    </row>
    <row r="8" spans="1:37" ht="15.75" customHeight="1" x14ac:dyDescent="0.4">
      <c r="A8" s="107"/>
      <c r="B8" s="52"/>
      <c r="C8" s="994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313"/>
      <c r="AF8" s="309"/>
      <c r="AG8" s="306"/>
      <c r="AH8" s="306"/>
    </row>
    <row r="9" spans="1:37" ht="15.75" customHeight="1" x14ac:dyDescent="0.4">
      <c r="A9" s="105">
        <v>2</v>
      </c>
      <c r="B9" s="51" t="s">
        <v>7317</v>
      </c>
      <c r="C9" s="992" t="s">
        <v>0</v>
      </c>
      <c r="D9" s="15" t="s">
        <v>10194</v>
      </c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310"/>
      <c r="AF9" s="307" t="s">
        <v>10161</v>
      </c>
      <c r="AG9" s="304" t="s">
        <v>6306</v>
      </c>
      <c r="AH9" s="304"/>
    </row>
    <row r="10" spans="1:37" ht="15.75" customHeight="1" x14ac:dyDescent="0.4">
      <c r="A10" s="107"/>
      <c r="B10" s="52"/>
      <c r="C10" s="993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311"/>
      <c r="AF10" s="308" t="s">
        <v>7326</v>
      </c>
      <c r="AG10" s="305" t="s">
        <v>6303</v>
      </c>
      <c r="AH10" s="305"/>
    </row>
    <row r="11" spans="1:37" ht="15.75" customHeight="1" x14ac:dyDescent="0.4">
      <c r="A11" s="107"/>
      <c r="B11" s="52"/>
      <c r="C11" s="994" t="s">
        <v>1</v>
      </c>
      <c r="D11" s="25"/>
      <c r="E11" s="26"/>
      <c r="F11" s="26"/>
      <c r="G11" s="111"/>
      <c r="H11" s="25" t="s">
        <v>7326</v>
      </c>
      <c r="I11" s="27">
        <v>4</v>
      </c>
      <c r="J11" s="28" t="s">
        <v>521</v>
      </c>
      <c r="K11" s="110" t="s">
        <v>805</v>
      </c>
      <c r="L11" s="25"/>
      <c r="M11" s="28"/>
      <c r="N11" s="28"/>
      <c r="O11" s="110"/>
      <c r="P11" s="25" t="s">
        <v>10161</v>
      </c>
      <c r="Q11" s="27">
        <v>4</v>
      </c>
      <c r="R11" s="508" t="s">
        <v>402</v>
      </c>
      <c r="S11" s="110" t="s">
        <v>364</v>
      </c>
      <c r="T11" s="25" t="s">
        <v>10161</v>
      </c>
      <c r="U11" s="28">
        <v>4</v>
      </c>
      <c r="V11" s="508" t="s">
        <v>402</v>
      </c>
      <c r="W11" s="110" t="s">
        <v>364</v>
      </c>
      <c r="X11" s="25"/>
      <c r="Y11" s="28"/>
      <c r="Z11" s="28"/>
      <c r="AA11" s="110"/>
      <c r="AB11" s="25"/>
      <c r="AC11" s="27"/>
      <c r="AD11" s="28"/>
      <c r="AE11" s="312"/>
      <c r="AF11" s="308"/>
      <c r="AG11" s="305"/>
      <c r="AH11" s="305"/>
    </row>
    <row r="12" spans="1:37" ht="15.75" customHeight="1" x14ac:dyDescent="0.4">
      <c r="A12" s="107"/>
      <c r="B12" s="52"/>
      <c r="C12" s="994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313"/>
      <c r="AF12" s="309"/>
      <c r="AG12" s="306"/>
      <c r="AH12" s="306"/>
    </row>
    <row r="13" spans="1:37" ht="15.75" customHeight="1" x14ac:dyDescent="0.4">
      <c r="A13" s="105">
        <v>3</v>
      </c>
      <c r="B13" s="51" t="s">
        <v>6678</v>
      </c>
      <c r="C13" s="992" t="s">
        <v>0</v>
      </c>
      <c r="D13" s="15" t="s">
        <v>7199</v>
      </c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310"/>
      <c r="AF13" s="307" t="s">
        <v>7199</v>
      </c>
      <c r="AG13" s="304" t="s">
        <v>10027</v>
      </c>
      <c r="AH13" s="304"/>
    </row>
    <row r="14" spans="1:37" ht="15.75" customHeight="1" x14ac:dyDescent="0.4">
      <c r="A14" s="107"/>
      <c r="B14" s="52"/>
      <c r="C14" s="993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311"/>
      <c r="AF14" s="308"/>
      <c r="AG14" s="305"/>
      <c r="AH14" s="305"/>
    </row>
    <row r="15" spans="1:37" ht="15.75" customHeight="1" x14ac:dyDescent="0.4">
      <c r="A15" s="107"/>
      <c r="B15" s="52"/>
      <c r="C15" s="994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312"/>
      <c r="AF15" s="308"/>
      <c r="AG15" s="305"/>
      <c r="AH15" s="305"/>
    </row>
    <row r="16" spans="1:37" ht="15.75" customHeight="1" x14ac:dyDescent="0.4">
      <c r="A16" s="107"/>
      <c r="B16" s="52"/>
      <c r="C16" s="994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312"/>
      <c r="AF16" s="309"/>
      <c r="AG16" s="306"/>
      <c r="AH16" s="306"/>
    </row>
    <row r="17" spans="1:34" ht="15.75" customHeight="1" x14ac:dyDescent="0.4">
      <c r="A17" s="105">
        <v>4</v>
      </c>
      <c r="B17" s="51" t="s">
        <v>7420</v>
      </c>
      <c r="C17" s="992" t="s">
        <v>0</v>
      </c>
      <c r="D17" s="15" t="s">
        <v>10194</v>
      </c>
      <c r="E17" s="16"/>
      <c r="F17" s="16"/>
      <c r="G17" s="115"/>
      <c r="H17" s="15" t="s">
        <v>6637</v>
      </c>
      <c r="I17" s="17">
        <v>4</v>
      </c>
      <c r="J17" s="18" t="s">
        <v>10104</v>
      </c>
      <c r="K17" s="114" t="s">
        <v>800</v>
      </c>
      <c r="L17" s="15" t="s">
        <v>6637</v>
      </c>
      <c r="M17" s="18">
        <v>4</v>
      </c>
      <c r="N17" s="18" t="s">
        <v>10104</v>
      </c>
      <c r="O17" s="114" t="s">
        <v>800</v>
      </c>
      <c r="P17" s="34" t="s">
        <v>6637</v>
      </c>
      <c r="Q17" s="35">
        <v>4</v>
      </c>
      <c r="R17" s="36" t="s">
        <v>10104</v>
      </c>
      <c r="S17" s="114" t="s">
        <v>800</v>
      </c>
      <c r="T17" s="15" t="s">
        <v>6637</v>
      </c>
      <c r="U17" s="18">
        <v>4</v>
      </c>
      <c r="V17" s="18" t="s">
        <v>10104</v>
      </c>
      <c r="W17" s="114" t="s">
        <v>800</v>
      </c>
      <c r="X17" s="18"/>
      <c r="Y17" s="18"/>
      <c r="Z17" s="18"/>
      <c r="AA17" s="114"/>
      <c r="AB17" s="15"/>
      <c r="AC17" s="17"/>
      <c r="AD17" s="18"/>
      <c r="AE17" s="310"/>
      <c r="AF17" s="307" t="s">
        <v>6637</v>
      </c>
      <c r="AG17" s="304" t="s">
        <v>7574</v>
      </c>
      <c r="AH17" s="304"/>
    </row>
    <row r="18" spans="1:34" ht="15.75" customHeight="1" x14ac:dyDescent="0.4">
      <c r="A18" s="107"/>
      <c r="B18" s="52"/>
      <c r="C18" s="993"/>
      <c r="D18" s="20" t="s">
        <v>6637</v>
      </c>
      <c r="E18" s="21">
        <v>3</v>
      </c>
      <c r="F18" s="21" t="s">
        <v>10104</v>
      </c>
      <c r="G18" s="113" t="s">
        <v>800</v>
      </c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311"/>
      <c r="AF18" s="308"/>
      <c r="AG18" s="305"/>
      <c r="AH18" s="305"/>
    </row>
    <row r="19" spans="1:34" ht="15.75" customHeight="1" x14ac:dyDescent="0.4">
      <c r="A19" s="107"/>
      <c r="B19" s="52"/>
      <c r="C19" s="994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312"/>
      <c r="AF19" s="308"/>
      <c r="AG19" s="305"/>
      <c r="AH19" s="305"/>
    </row>
    <row r="20" spans="1:34" ht="15.75" customHeight="1" x14ac:dyDescent="0.4">
      <c r="A20" s="107"/>
      <c r="B20" s="52"/>
      <c r="C20" s="994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313"/>
      <c r="AF20" s="309"/>
      <c r="AG20" s="306"/>
      <c r="AH20" s="306"/>
    </row>
    <row r="21" spans="1:34" ht="15.75" customHeight="1" x14ac:dyDescent="0.4">
      <c r="A21" s="105">
        <v>5</v>
      </c>
      <c r="B21" s="51" t="s">
        <v>8371</v>
      </c>
      <c r="C21" s="992" t="s">
        <v>0</v>
      </c>
      <c r="D21" s="15" t="s">
        <v>10194</v>
      </c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310"/>
      <c r="AF21" s="307" t="s">
        <v>6661</v>
      </c>
      <c r="AG21" s="304" t="s">
        <v>7570</v>
      </c>
      <c r="AH21" s="304"/>
    </row>
    <row r="22" spans="1:34" ht="15.75" customHeight="1" x14ac:dyDescent="0.4">
      <c r="A22" s="107"/>
      <c r="B22" s="52"/>
      <c r="C22" s="993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311"/>
      <c r="AF22" s="308"/>
      <c r="AG22" s="305"/>
      <c r="AH22" s="305"/>
    </row>
    <row r="23" spans="1:34" ht="15.75" customHeight="1" x14ac:dyDescent="0.4">
      <c r="A23" s="107"/>
      <c r="B23" s="52"/>
      <c r="C23" s="994" t="s">
        <v>1</v>
      </c>
      <c r="D23" s="25"/>
      <c r="E23" s="26"/>
      <c r="F23" s="26"/>
      <c r="G23" s="111"/>
      <c r="H23" s="25"/>
      <c r="I23" s="27"/>
      <c r="J23" s="28"/>
      <c r="K23" s="110"/>
      <c r="L23" s="25" t="s">
        <v>6661</v>
      </c>
      <c r="M23" s="28">
        <v>4</v>
      </c>
      <c r="N23" s="28" t="s">
        <v>415</v>
      </c>
      <c r="O23" s="110" t="s">
        <v>803</v>
      </c>
      <c r="P23" s="25" t="s">
        <v>6661</v>
      </c>
      <c r="Q23" s="27">
        <v>4</v>
      </c>
      <c r="R23" s="28" t="s">
        <v>415</v>
      </c>
      <c r="S23" s="110" t="s">
        <v>803</v>
      </c>
      <c r="T23" s="25" t="s">
        <v>6661</v>
      </c>
      <c r="U23" s="28">
        <v>4</v>
      </c>
      <c r="V23" s="28" t="s">
        <v>415</v>
      </c>
      <c r="W23" s="110" t="s">
        <v>803</v>
      </c>
      <c r="X23" s="25"/>
      <c r="Y23" s="28"/>
      <c r="Z23" s="28"/>
      <c r="AA23" s="110"/>
      <c r="AB23" s="25"/>
      <c r="AC23" s="27"/>
      <c r="AD23" s="28"/>
      <c r="AE23" s="312"/>
      <c r="AF23" s="308"/>
      <c r="AG23" s="305"/>
      <c r="AH23" s="305"/>
    </row>
    <row r="24" spans="1:34" ht="15.75" customHeight="1" x14ac:dyDescent="0.4">
      <c r="A24" s="107"/>
      <c r="B24" s="52"/>
      <c r="C24" s="994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313"/>
      <c r="AF24" s="309"/>
      <c r="AG24" s="306"/>
      <c r="AH24" s="306"/>
    </row>
    <row r="25" spans="1:34" ht="15.75" customHeight="1" x14ac:dyDescent="0.4">
      <c r="A25" s="105">
        <v>6</v>
      </c>
      <c r="B25" s="51" t="s">
        <v>8500</v>
      </c>
      <c r="C25" s="992" t="s">
        <v>0</v>
      </c>
      <c r="D25" s="15" t="s">
        <v>10194</v>
      </c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310"/>
      <c r="AF25" s="307" t="s">
        <v>4665</v>
      </c>
      <c r="AG25" s="304" t="s">
        <v>7440</v>
      </c>
      <c r="AH25" s="304"/>
    </row>
    <row r="26" spans="1:34" ht="15.75" customHeight="1" x14ac:dyDescent="0.4">
      <c r="A26" s="107"/>
      <c r="B26" s="52"/>
      <c r="C26" s="993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311"/>
      <c r="AF26" s="308" t="s">
        <v>6637</v>
      </c>
      <c r="AG26" s="305" t="s">
        <v>7574</v>
      </c>
      <c r="AH26" s="305"/>
    </row>
    <row r="27" spans="1:34" ht="15.75" customHeight="1" x14ac:dyDescent="0.4">
      <c r="A27" s="107"/>
      <c r="B27" s="52"/>
      <c r="C27" s="994" t="s">
        <v>1</v>
      </c>
      <c r="D27" s="25"/>
      <c r="E27" s="26"/>
      <c r="F27" s="26"/>
      <c r="G27" s="111"/>
      <c r="H27" s="25" t="s">
        <v>6637</v>
      </c>
      <c r="I27" s="27">
        <v>4</v>
      </c>
      <c r="J27" s="28" t="s">
        <v>10104</v>
      </c>
      <c r="K27" s="110" t="s">
        <v>823</v>
      </c>
      <c r="L27" s="25" t="s">
        <v>4665</v>
      </c>
      <c r="M27" s="28">
        <v>3</v>
      </c>
      <c r="N27" s="508" t="s">
        <v>406</v>
      </c>
      <c r="O27" s="110" t="s">
        <v>337</v>
      </c>
      <c r="P27" s="30" t="s">
        <v>6637</v>
      </c>
      <c r="Q27" s="31">
        <v>4</v>
      </c>
      <c r="R27" s="28" t="s">
        <v>10104</v>
      </c>
      <c r="S27" s="110" t="s">
        <v>823</v>
      </c>
      <c r="T27" s="25" t="s">
        <v>6637</v>
      </c>
      <c r="U27" s="28">
        <v>4</v>
      </c>
      <c r="V27" s="28" t="s">
        <v>10104</v>
      </c>
      <c r="W27" s="110" t="s">
        <v>823</v>
      </c>
      <c r="X27" s="25"/>
      <c r="Y27" s="28"/>
      <c r="Z27" s="28"/>
      <c r="AA27" s="110"/>
      <c r="AB27" s="25"/>
      <c r="AC27" s="27"/>
      <c r="AD27" s="28"/>
      <c r="AE27" s="312"/>
      <c r="AF27" s="308"/>
      <c r="AG27" s="305"/>
      <c r="AH27" s="305"/>
    </row>
    <row r="28" spans="1:34" ht="15.75" customHeight="1" x14ac:dyDescent="0.4">
      <c r="A28" s="107"/>
      <c r="B28" s="52"/>
      <c r="C28" s="994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312"/>
      <c r="AF28" s="309"/>
      <c r="AG28" s="306"/>
      <c r="AH28" s="306"/>
    </row>
    <row r="29" spans="1:34" ht="15.75" customHeight="1" x14ac:dyDescent="0.4">
      <c r="A29" s="105">
        <v>7</v>
      </c>
      <c r="B29" s="51" t="s">
        <v>8550</v>
      </c>
      <c r="C29" s="992" t="s">
        <v>0</v>
      </c>
      <c r="D29" s="15" t="s">
        <v>10194</v>
      </c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310"/>
      <c r="AF29" s="307" t="s">
        <v>6611</v>
      </c>
      <c r="AG29" s="304" t="s">
        <v>7617</v>
      </c>
      <c r="AH29" s="304"/>
    </row>
    <row r="30" spans="1:34" ht="15.75" customHeight="1" x14ac:dyDescent="0.4">
      <c r="A30" s="107"/>
      <c r="B30" s="52"/>
      <c r="C30" s="993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311"/>
      <c r="AF30" s="308" t="s">
        <v>6661</v>
      </c>
      <c r="AG30" s="305" t="s">
        <v>7629</v>
      </c>
      <c r="AH30" s="305"/>
    </row>
    <row r="31" spans="1:34" ht="15.75" customHeight="1" x14ac:dyDescent="0.4">
      <c r="A31" s="107"/>
      <c r="B31" s="52"/>
      <c r="C31" s="994" t="s">
        <v>1</v>
      </c>
      <c r="D31" s="25"/>
      <c r="E31" s="26"/>
      <c r="F31" s="26"/>
      <c r="G31" s="111"/>
      <c r="H31" s="25" t="s">
        <v>6661</v>
      </c>
      <c r="I31" s="27">
        <v>4</v>
      </c>
      <c r="J31" s="28" t="s">
        <v>8450</v>
      </c>
      <c r="K31" s="110" t="s">
        <v>816</v>
      </c>
      <c r="L31" s="25" t="s">
        <v>6611</v>
      </c>
      <c r="M31" s="28">
        <v>3</v>
      </c>
      <c r="N31" s="508" t="s">
        <v>405</v>
      </c>
      <c r="O31" s="110" t="s">
        <v>712</v>
      </c>
      <c r="P31" s="30" t="s">
        <v>6661</v>
      </c>
      <c r="Q31" s="31">
        <v>4</v>
      </c>
      <c r="R31" s="28" t="s">
        <v>8450</v>
      </c>
      <c r="S31" s="110" t="s">
        <v>816</v>
      </c>
      <c r="T31" s="25" t="s">
        <v>6661</v>
      </c>
      <c r="U31" s="28">
        <v>4</v>
      </c>
      <c r="V31" s="28" t="s">
        <v>8450</v>
      </c>
      <c r="W31" s="110" t="s">
        <v>816</v>
      </c>
      <c r="X31" s="25"/>
      <c r="Y31" s="28"/>
      <c r="Z31" s="28"/>
      <c r="AA31" s="110"/>
      <c r="AB31" s="25"/>
      <c r="AC31" s="27"/>
      <c r="AD31" s="28"/>
      <c r="AE31" s="312"/>
      <c r="AF31" s="308"/>
      <c r="AG31" s="305"/>
      <c r="AH31" s="305"/>
    </row>
    <row r="32" spans="1:34" ht="15.75" customHeight="1" x14ac:dyDescent="0.4">
      <c r="A32" s="107"/>
      <c r="B32" s="52"/>
      <c r="C32" s="994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312"/>
      <c r="AF32" s="309"/>
      <c r="AG32" s="306"/>
      <c r="AH32" s="306"/>
    </row>
    <row r="33" spans="1:34" ht="15.75" customHeight="1" x14ac:dyDescent="0.4">
      <c r="A33" s="105">
        <v>8</v>
      </c>
      <c r="B33" s="51" t="s">
        <v>8551</v>
      </c>
      <c r="C33" s="992" t="s">
        <v>0</v>
      </c>
      <c r="D33" s="15" t="s">
        <v>10194</v>
      </c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310"/>
      <c r="AF33" s="307" t="s">
        <v>6611</v>
      </c>
      <c r="AG33" s="304" t="s">
        <v>7617</v>
      </c>
      <c r="AH33" s="304"/>
    </row>
    <row r="34" spans="1:34" ht="15.75" customHeight="1" x14ac:dyDescent="0.4">
      <c r="A34" s="107"/>
      <c r="B34" s="52"/>
      <c r="C34" s="993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311"/>
      <c r="AF34" s="308" t="s">
        <v>6661</v>
      </c>
      <c r="AG34" s="305" t="s">
        <v>7629</v>
      </c>
      <c r="AH34" s="305"/>
    </row>
    <row r="35" spans="1:34" ht="15.75" customHeight="1" x14ac:dyDescent="0.4">
      <c r="A35" s="107"/>
      <c r="B35" s="52"/>
      <c r="C35" s="994" t="s">
        <v>1</v>
      </c>
      <c r="D35" s="25"/>
      <c r="E35" s="26"/>
      <c r="F35" s="26"/>
      <c r="G35" s="111"/>
      <c r="H35" s="25" t="s">
        <v>6661</v>
      </c>
      <c r="I35" s="27">
        <v>4</v>
      </c>
      <c r="J35" s="28" t="s">
        <v>418</v>
      </c>
      <c r="K35" s="110" t="s">
        <v>795</v>
      </c>
      <c r="L35" s="25" t="s">
        <v>6611</v>
      </c>
      <c r="M35" s="28">
        <v>3</v>
      </c>
      <c r="N35" s="508" t="s">
        <v>405</v>
      </c>
      <c r="O35" s="110" t="s">
        <v>712</v>
      </c>
      <c r="P35" s="25" t="s">
        <v>6661</v>
      </c>
      <c r="Q35" s="27">
        <v>4</v>
      </c>
      <c r="R35" s="28" t="s">
        <v>418</v>
      </c>
      <c r="S35" s="110" t="s">
        <v>795</v>
      </c>
      <c r="T35" s="25" t="s">
        <v>6661</v>
      </c>
      <c r="U35" s="28">
        <v>4</v>
      </c>
      <c r="V35" s="28" t="s">
        <v>418</v>
      </c>
      <c r="W35" s="110" t="s">
        <v>795</v>
      </c>
      <c r="X35" s="25"/>
      <c r="Y35" s="28"/>
      <c r="Z35" s="28"/>
      <c r="AA35" s="110"/>
      <c r="AB35" s="25"/>
      <c r="AC35" s="27"/>
      <c r="AD35" s="28"/>
      <c r="AE35" s="312"/>
      <c r="AF35" s="308"/>
      <c r="AG35" s="305"/>
      <c r="AH35" s="305"/>
    </row>
    <row r="36" spans="1:34" ht="15.75" customHeight="1" x14ac:dyDescent="0.4">
      <c r="A36" s="106"/>
      <c r="B36" s="52"/>
      <c r="C36" s="995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312"/>
      <c r="AF36" s="309"/>
      <c r="AG36" s="306"/>
      <c r="AH36" s="306"/>
    </row>
    <row r="37" spans="1:34" ht="15.75" customHeight="1" x14ac:dyDescent="0.4">
      <c r="A37" s="105">
        <v>9</v>
      </c>
      <c r="B37" s="51" t="s">
        <v>7421</v>
      </c>
      <c r="C37" s="992" t="s">
        <v>0</v>
      </c>
      <c r="D37" s="15" t="s">
        <v>10194</v>
      </c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310"/>
      <c r="AF37" s="307" t="s">
        <v>6661</v>
      </c>
      <c r="AG37" s="304" t="s">
        <v>7629</v>
      </c>
      <c r="AH37" s="304"/>
    </row>
    <row r="38" spans="1:34" ht="8.25" customHeight="1" x14ac:dyDescent="0.4">
      <c r="A38" s="107"/>
      <c r="B38" s="52"/>
      <c r="C38" s="993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311"/>
      <c r="AF38" s="308"/>
      <c r="AG38" s="305"/>
      <c r="AH38" s="305"/>
    </row>
    <row r="39" spans="1:34" ht="15.75" customHeight="1" x14ac:dyDescent="0.4">
      <c r="A39" s="107"/>
      <c r="B39" s="52"/>
      <c r="C39" s="994" t="s">
        <v>1</v>
      </c>
      <c r="D39" s="25"/>
      <c r="E39" s="26"/>
      <c r="F39" s="26"/>
      <c r="G39" s="111"/>
      <c r="H39" s="25" t="s">
        <v>6661</v>
      </c>
      <c r="I39" s="27">
        <v>4</v>
      </c>
      <c r="J39" s="28" t="s">
        <v>417</v>
      </c>
      <c r="K39" s="110" t="s">
        <v>824</v>
      </c>
      <c r="L39" s="25" t="s">
        <v>6661</v>
      </c>
      <c r="M39" s="28">
        <v>4</v>
      </c>
      <c r="N39" s="28" t="s">
        <v>417</v>
      </c>
      <c r="O39" s="110" t="s">
        <v>824</v>
      </c>
      <c r="P39" s="25" t="s">
        <v>6661</v>
      </c>
      <c r="Q39" s="28">
        <v>4</v>
      </c>
      <c r="R39" s="28" t="s">
        <v>417</v>
      </c>
      <c r="S39" s="110" t="s">
        <v>824</v>
      </c>
      <c r="T39" s="25" t="s">
        <v>6661</v>
      </c>
      <c r="U39" s="28">
        <v>4</v>
      </c>
      <c r="V39" s="28" t="s">
        <v>417</v>
      </c>
      <c r="W39" s="110" t="s">
        <v>824</v>
      </c>
      <c r="X39" s="25"/>
      <c r="Y39" s="28"/>
      <c r="Z39" s="28"/>
      <c r="AA39" s="110"/>
      <c r="AB39" s="25"/>
      <c r="AC39" s="27"/>
      <c r="AD39" s="28"/>
      <c r="AE39" s="312"/>
      <c r="AF39" s="308"/>
      <c r="AG39" s="305"/>
      <c r="AH39" s="305"/>
    </row>
    <row r="40" spans="1:34" ht="15.75" customHeight="1" x14ac:dyDescent="0.4">
      <c r="A40" s="107"/>
      <c r="B40" s="52"/>
      <c r="C40" s="994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314"/>
      <c r="AF40" s="309"/>
      <c r="AG40" s="306"/>
      <c r="AH40" s="306"/>
    </row>
    <row r="41" spans="1:34" ht="15.75" customHeight="1" x14ac:dyDescent="0.4">
      <c r="A41" s="105">
        <v>10</v>
      </c>
      <c r="B41" s="51" t="s">
        <v>8420</v>
      </c>
      <c r="C41" s="992" t="s">
        <v>0</v>
      </c>
      <c r="D41" s="15" t="s">
        <v>10194</v>
      </c>
      <c r="E41" s="16"/>
      <c r="F41" s="16"/>
      <c r="G41" s="115"/>
      <c r="H41" s="15"/>
      <c r="I41" s="17"/>
      <c r="J41" s="18"/>
      <c r="K41" s="114"/>
      <c r="L41" s="15"/>
      <c r="M41" s="18"/>
      <c r="N41" s="18"/>
      <c r="O41" s="114"/>
      <c r="P41" s="15"/>
      <c r="Q41" s="18"/>
      <c r="R41" s="18"/>
      <c r="S41" s="114"/>
      <c r="T41" s="18"/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310"/>
      <c r="AF41" s="307" t="s">
        <v>6661</v>
      </c>
      <c r="AG41" s="304" t="s">
        <v>7629</v>
      </c>
      <c r="AH41" s="304"/>
    </row>
    <row r="42" spans="1:34" ht="9.75" customHeight="1" x14ac:dyDescent="0.4">
      <c r="A42" s="107"/>
      <c r="B42" s="52"/>
      <c r="C42" s="993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311"/>
      <c r="AF42" s="308"/>
      <c r="AG42" s="305"/>
      <c r="AH42" s="305"/>
    </row>
    <row r="43" spans="1:34" ht="15.75" customHeight="1" x14ac:dyDescent="0.4">
      <c r="A43" s="107"/>
      <c r="B43" s="52"/>
      <c r="C43" s="994" t="s">
        <v>1</v>
      </c>
      <c r="D43" s="25"/>
      <c r="E43" s="26"/>
      <c r="F43" s="26"/>
      <c r="G43" s="111"/>
      <c r="H43" s="25" t="s">
        <v>6661</v>
      </c>
      <c r="I43" s="27">
        <v>4</v>
      </c>
      <c r="J43" s="28" t="s">
        <v>417</v>
      </c>
      <c r="K43" s="110" t="s">
        <v>824</v>
      </c>
      <c r="L43" s="28" t="s">
        <v>6661</v>
      </c>
      <c r="M43" s="28">
        <v>4</v>
      </c>
      <c r="N43" s="28" t="s">
        <v>417</v>
      </c>
      <c r="O43" s="110" t="s">
        <v>824</v>
      </c>
      <c r="P43" s="25" t="s">
        <v>6661</v>
      </c>
      <c r="Q43" s="27">
        <v>4</v>
      </c>
      <c r="R43" s="28" t="s">
        <v>417</v>
      </c>
      <c r="S43" s="110" t="s">
        <v>824</v>
      </c>
      <c r="T43" s="25" t="s">
        <v>6661</v>
      </c>
      <c r="U43" s="28">
        <v>4</v>
      </c>
      <c r="V43" s="28" t="s">
        <v>417</v>
      </c>
      <c r="W43" s="110" t="s">
        <v>824</v>
      </c>
      <c r="X43" s="25"/>
      <c r="Y43" s="28"/>
      <c r="Z43" s="28"/>
      <c r="AA43" s="110"/>
      <c r="AB43" s="25"/>
      <c r="AC43" s="27"/>
      <c r="AD43" s="28"/>
      <c r="AE43" s="312"/>
      <c r="AF43" s="308"/>
      <c r="AG43" s="305"/>
      <c r="AH43" s="305"/>
    </row>
    <row r="44" spans="1:34" ht="15.75" customHeight="1" x14ac:dyDescent="0.4">
      <c r="A44" s="106"/>
      <c r="B44" s="52"/>
      <c r="C44" s="995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314"/>
      <c r="AF44" s="309"/>
      <c r="AG44" s="306"/>
      <c r="AH44" s="306"/>
    </row>
    <row r="45" spans="1:34" ht="15.75" customHeight="1" x14ac:dyDescent="0.4">
      <c r="A45" s="105">
        <v>11</v>
      </c>
      <c r="B45" s="51" t="s">
        <v>8404</v>
      </c>
      <c r="C45" s="992" t="s">
        <v>0</v>
      </c>
      <c r="D45" s="15" t="s">
        <v>10194</v>
      </c>
      <c r="E45" s="16"/>
      <c r="F45" s="16"/>
      <c r="G45" s="115"/>
      <c r="H45" s="15" t="s">
        <v>6638</v>
      </c>
      <c r="I45" s="17">
        <v>4</v>
      </c>
      <c r="J45" s="18" t="s">
        <v>506</v>
      </c>
      <c r="K45" s="114" t="s">
        <v>820</v>
      </c>
      <c r="L45" s="15" t="s">
        <v>6612</v>
      </c>
      <c r="M45" s="18">
        <v>4</v>
      </c>
      <c r="N45" s="509" t="s">
        <v>459</v>
      </c>
      <c r="O45" s="114" t="s">
        <v>198</v>
      </c>
      <c r="P45" s="34" t="s">
        <v>6638</v>
      </c>
      <c r="Q45" s="35">
        <v>4</v>
      </c>
      <c r="R45" s="36" t="s">
        <v>506</v>
      </c>
      <c r="S45" s="114" t="s">
        <v>820</v>
      </c>
      <c r="T45" s="15" t="s">
        <v>6638</v>
      </c>
      <c r="U45" s="18">
        <v>4</v>
      </c>
      <c r="V45" s="18" t="s">
        <v>506</v>
      </c>
      <c r="W45" s="114" t="s">
        <v>820</v>
      </c>
      <c r="X45" s="18"/>
      <c r="Y45" s="18"/>
      <c r="Z45" s="18"/>
      <c r="AA45" s="114"/>
      <c r="AB45" s="15"/>
      <c r="AC45" s="17"/>
      <c r="AD45" s="18"/>
      <c r="AE45" s="310"/>
      <c r="AF45" s="307" t="s">
        <v>6612</v>
      </c>
      <c r="AG45" s="304" t="s">
        <v>10154</v>
      </c>
      <c r="AH45" s="304"/>
    </row>
    <row r="46" spans="1:34" ht="15.75" customHeight="1" x14ac:dyDescent="0.4">
      <c r="A46" s="107"/>
      <c r="B46" s="52"/>
      <c r="C46" s="993"/>
      <c r="D46" s="20" t="s">
        <v>6638</v>
      </c>
      <c r="E46" s="21">
        <v>3</v>
      </c>
      <c r="F46" s="21" t="s">
        <v>506</v>
      </c>
      <c r="G46" s="113" t="s">
        <v>820</v>
      </c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311"/>
      <c r="AF46" s="308" t="s">
        <v>6638</v>
      </c>
      <c r="AG46" s="305" t="s">
        <v>10141</v>
      </c>
      <c r="AH46" s="305"/>
    </row>
    <row r="47" spans="1:34" ht="15.75" customHeight="1" x14ac:dyDescent="0.4">
      <c r="A47" s="107"/>
      <c r="B47" s="52"/>
      <c r="C47" s="994" t="s">
        <v>1</v>
      </c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/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312"/>
      <c r="AF47" s="308"/>
      <c r="AG47" s="305"/>
      <c r="AH47" s="305"/>
    </row>
    <row r="48" spans="1:34" ht="15.75" customHeight="1" x14ac:dyDescent="0.4">
      <c r="A48" s="107"/>
      <c r="B48" s="54"/>
      <c r="C48" s="994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313"/>
      <c r="AF48" s="309"/>
      <c r="AG48" s="306"/>
      <c r="AH48" s="306"/>
    </row>
    <row r="49" spans="1:34" ht="15.75" customHeight="1" x14ac:dyDescent="0.4">
      <c r="A49" s="105">
        <v>12</v>
      </c>
      <c r="B49" s="51" t="s">
        <v>9995</v>
      </c>
      <c r="C49" s="992" t="s">
        <v>0</v>
      </c>
      <c r="D49" s="15" t="s">
        <v>10194</v>
      </c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/>
      <c r="Y49" s="18"/>
      <c r="Z49" s="18"/>
      <c r="AA49" s="114"/>
      <c r="AB49" s="15"/>
      <c r="AC49" s="17"/>
      <c r="AD49" s="18"/>
      <c r="AE49" s="310"/>
      <c r="AF49" s="307" t="s">
        <v>4661</v>
      </c>
      <c r="AG49" s="304" t="s">
        <v>8835</v>
      </c>
      <c r="AH49" s="304"/>
    </row>
    <row r="50" spans="1:34" ht="15.75" customHeight="1" x14ac:dyDescent="0.4">
      <c r="A50" s="107"/>
      <c r="B50" s="52"/>
      <c r="C50" s="993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311"/>
      <c r="AF50" s="308" t="s">
        <v>6611</v>
      </c>
      <c r="AG50" s="305" t="s">
        <v>8836</v>
      </c>
      <c r="AH50" s="305"/>
    </row>
    <row r="51" spans="1:34" ht="15.75" customHeight="1" x14ac:dyDescent="0.4">
      <c r="A51" s="107"/>
      <c r="B51" s="52"/>
      <c r="C51" s="994" t="s">
        <v>1</v>
      </c>
      <c r="D51" s="25" t="s">
        <v>6611</v>
      </c>
      <c r="E51" s="26">
        <v>3</v>
      </c>
      <c r="F51" s="537" t="s">
        <v>405</v>
      </c>
      <c r="G51" s="111" t="s">
        <v>712</v>
      </c>
      <c r="H51" s="25"/>
      <c r="I51" s="27"/>
      <c r="J51" s="28"/>
      <c r="K51" s="110"/>
      <c r="L51" s="25" t="s">
        <v>6613</v>
      </c>
      <c r="M51" s="28">
        <v>2</v>
      </c>
      <c r="N51" s="508" t="s">
        <v>402</v>
      </c>
      <c r="O51" s="110" t="s">
        <v>796</v>
      </c>
      <c r="P51" s="25" t="s">
        <v>4661</v>
      </c>
      <c r="Q51" s="27">
        <v>4</v>
      </c>
      <c r="R51" s="508" t="s">
        <v>459</v>
      </c>
      <c r="S51" s="110" t="s">
        <v>198</v>
      </c>
      <c r="T51" s="25"/>
      <c r="U51" s="28"/>
      <c r="V51" s="28"/>
      <c r="W51" s="110"/>
      <c r="X51" s="25"/>
      <c r="Y51" s="28"/>
      <c r="Z51" s="28"/>
      <c r="AA51" s="110"/>
      <c r="AB51" s="25"/>
      <c r="AC51" s="27"/>
      <c r="AD51" s="28"/>
      <c r="AE51" s="312"/>
      <c r="AF51" s="308" t="s">
        <v>6613</v>
      </c>
      <c r="AG51" s="305" t="s">
        <v>8841</v>
      </c>
      <c r="AH51" s="305"/>
    </row>
    <row r="52" spans="1:34" ht="15.75" customHeight="1" x14ac:dyDescent="0.4">
      <c r="A52" s="107"/>
      <c r="B52" s="52"/>
      <c r="C52" s="994"/>
      <c r="D52" s="40" t="s">
        <v>10121</v>
      </c>
      <c r="E52" s="41"/>
      <c r="F52" s="42"/>
      <c r="G52" s="108"/>
      <c r="H52" s="40"/>
      <c r="I52" s="42"/>
      <c r="J52" s="42"/>
      <c r="K52" s="108"/>
      <c r="L52" s="40" t="s">
        <v>4653</v>
      </c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313"/>
      <c r="AF52" s="309"/>
      <c r="AG52" s="306"/>
      <c r="AH52" s="306"/>
    </row>
    <row r="53" spans="1:34" ht="15.75" customHeight="1" x14ac:dyDescent="0.4">
      <c r="A53" s="105">
        <v>13</v>
      </c>
      <c r="B53" s="51" t="s">
        <v>10105</v>
      </c>
      <c r="C53" s="992" t="s">
        <v>0</v>
      </c>
      <c r="D53" s="15" t="s">
        <v>10194</v>
      </c>
      <c r="E53" s="16"/>
      <c r="F53" s="16"/>
      <c r="G53" s="115"/>
      <c r="H53" s="15"/>
      <c r="I53" s="17"/>
      <c r="J53" s="18"/>
      <c r="K53" s="114"/>
      <c r="L53" s="18"/>
      <c r="M53" s="18"/>
      <c r="N53" s="18"/>
      <c r="O53" s="114"/>
      <c r="P53" s="15"/>
      <c r="Q53" s="17"/>
      <c r="R53" s="18"/>
      <c r="S53" s="114"/>
      <c r="T53" s="15"/>
      <c r="U53" s="18"/>
      <c r="V53" s="18"/>
      <c r="W53" s="114"/>
      <c r="X53" s="15"/>
      <c r="Y53" s="18"/>
      <c r="Z53" s="18"/>
      <c r="AA53" s="114"/>
      <c r="AB53" s="15"/>
      <c r="AC53" s="17"/>
      <c r="AD53" s="18"/>
      <c r="AE53" s="310"/>
      <c r="AF53" s="307" t="s">
        <v>4661</v>
      </c>
      <c r="AG53" s="304" t="s">
        <v>8774</v>
      </c>
      <c r="AH53" s="304"/>
    </row>
    <row r="54" spans="1:34" ht="6.75" customHeight="1" x14ac:dyDescent="0.4">
      <c r="A54" s="107"/>
      <c r="B54" s="52"/>
      <c r="C54" s="993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311"/>
      <c r="AF54" s="308" t="s">
        <v>6627</v>
      </c>
      <c r="AG54" s="305" t="s">
        <v>8785</v>
      </c>
      <c r="AH54" s="305"/>
    </row>
    <row r="55" spans="1:34" ht="15.75" customHeight="1" x14ac:dyDescent="0.4">
      <c r="A55" s="107"/>
      <c r="B55" s="52"/>
      <c r="C55" s="994" t="s">
        <v>1</v>
      </c>
      <c r="D55" s="25" t="s">
        <v>4661</v>
      </c>
      <c r="E55" s="26">
        <v>4</v>
      </c>
      <c r="F55" s="537" t="s">
        <v>459</v>
      </c>
      <c r="G55" s="111" t="s">
        <v>198</v>
      </c>
      <c r="H55" s="25"/>
      <c r="I55" s="27"/>
      <c r="J55" s="28"/>
      <c r="K55" s="110"/>
      <c r="L55" s="25" t="s">
        <v>6627</v>
      </c>
      <c r="M55" s="28">
        <v>4</v>
      </c>
      <c r="N55" s="28" t="s">
        <v>413</v>
      </c>
      <c r="O55" s="110" t="s">
        <v>810</v>
      </c>
      <c r="P55" s="30" t="s">
        <v>6627</v>
      </c>
      <c r="Q55" s="31">
        <v>4</v>
      </c>
      <c r="R55" s="28" t="s">
        <v>413</v>
      </c>
      <c r="S55" s="110" t="s">
        <v>810</v>
      </c>
      <c r="T55" s="25" t="s">
        <v>6627</v>
      </c>
      <c r="U55" s="28">
        <v>4</v>
      </c>
      <c r="V55" s="28" t="s">
        <v>413</v>
      </c>
      <c r="W55" s="110" t="s">
        <v>810</v>
      </c>
      <c r="X55" s="25"/>
      <c r="Y55" s="28"/>
      <c r="Z55" s="28"/>
      <c r="AA55" s="110"/>
      <c r="AB55" s="25"/>
      <c r="AC55" s="27"/>
      <c r="AD55" s="28"/>
      <c r="AE55" s="312"/>
      <c r="AF55" s="308"/>
      <c r="AG55" s="305"/>
      <c r="AH55" s="305"/>
    </row>
    <row r="56" spans="1:34" ht="15.75" customHeight="1" x14ac:dyDescent="0.4">
      <c r="A56" s="107"/>
      <c r="B56" s="54"/>
      <c r="C56" s="994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312"/>
      <c r="AF56" s="309"/>
      <c r="AG56" s="306"/>
      <c r="AH56" s="306"/>
    </row>
    <row r="57" spans="1:34" ht="15.75" customHeight="1" x14ac:dyDescent="0.4">
      <c r="A57" s="105">
        <v>14</v>
      </c>
      <c r="B57" s="51" t="s">
        <v>10106</v>
      </c>
      <c r="C57" s="992" t="s">
        <v>0</v>
      </c>
      <c r="D57" s="15" t="s">
        <v>10194</v>
      </c>
      <c r="E57" s="16"/>
      <c r="F57" s="16"/>
      <c r="G57" s="115"/>
      <c r="H57" s="15"/>
      <c r="I57" s="17"/>
      <c r="J57" s="18"/>
      <c r="K57" s="114"/>
      <c r="L57" s="15"/>
      <c r="M57" s="18"/>
      <c r="N57" s="18"/>
      <c r="O57" s="114"/>
      <c r="P57" s="34"/>
      <c r="Q57" s="35"/>
      <c r="R57" s="36"/>
      <c r="S57" s="114"/>
      <c r="T57" s="15"/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310"/>
      <c r="AF57" s="307" t="s">
        <v>4661</v>
      </c>
      <c r="AG57" s="304" t="s">
        <v>8774</v>
      </c>
      <c r="AH57" s="304"/>
    </row>
    <row r="58" spans="1:34" ht="12" customHeight="1" x14ac:dyDescent="0.4">
      <c r="A58" s="107"/>
      <c r="B58" s="52"/>
      <c r="C58" s="993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311"/>
      <c r="AF58" s="308" t="s">
        <v>7092</v>
      </c>
      <c r="AG58" s="305" t="s">
        <v>8781</v>
      </c>
      <c r="AH58" s="305"/>
    </row>
    <row r="59" spans="1:34" ht="15.75" customHeight="1" x14ac:dyDescent="0.4">
      <c r="A59" s="107"/>
      <c r="B59" s="52"/>
      <c r="C59" s="994" t="s">
        <v>1</v>
      </c>
      <c r="D59" s="25" t="s">
        <v>4661</v>
      </c>
      <c r="E59" s="26">
        <v>4</v>
      </c>
      <c r="F59" s="537" t="s">
        <v>459</v>
      </c>
      <c r="G59" s="111" t="s">
        <v>198</v>
      </c>
      <c r="H59" s="25"/>
      <c r="I59" s="27"/>
      <c r="J59" s="28"/>
      <c r="K59" s="110"/>
      <c r="L59" s="25" t="s">
        <v>7092</v>
      </c>
      <c r="M59" s="28">
        <v>4</v>
      </c>
      <c r="N59" s="28" t="s">
        <v>7380</v>
      </c>
      <c r="O59" s="110" t="s">
        <v>807</v>
      </c>
      <c r="P59" s="25" t="s">
        <v>7092</v>
      </c>
      <c r="Q59" s="27">
        <v>4</v>
      </c>
      <c r="R59" s="28" t="s">
        <v>7380</v>
      </c>
      <c r="S59" s="110" t="s">
        <v>807</v>
      </c>
      <c r="T59" s="25" t="s">
        <v>7092</v>
      </c>
      <c r="U59" s="28">
        <v>4</v>
      </c>
      <c r="V59" s="28" t="s">
        <v>7380</v>
      </c>
      <c r="W59" s="110" t="s">
        <v>807</v>
      </c>
      <c r="X59" s="25"/>
      <c r="Y59" s="28"/>
      <c r="Z59" s="28"/>
      <c r="AA59" s="110"/>
      <c r="AB59" s="25"/>
      <c r="AC59" s="27"/>
      <c r="AD59" s="28"/>
      <c r="AE59" s="312"/>
      <c r="AF59" s="308"/>
      <c r="AG59" s="305"/>
      <c r="AH59" s="305"/>
    </row>
    <row r="60" spans="1:34" ht="15.75" customHeight="1" x14ac:dyDescent="0.4">
      <c r="A60" s="107"/>
      <c r="B60" s="52"/>
      <c r="C60" s="994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 t="s">
        <v>4653</v>
      </c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313"/>
      <c r="AF60" s="309"/>
      <c r="AG60" s="306"/>
      <c r="AH60" s="306"/>
    </row>
    <row r="61" spans="1:34" ht="15.75" customHeight="1" x14ac:dyDescent="0.4">
      <c r="A61" s="105">
        <v>15</v>
      </c>
      <c r="B61" s="51" t="s">
        <v>10138</v>
      </c>
      <c r="C61" s="992" t="s">
        <v>0</v>
      </c>
      <c r="D61" s="15" t="s">
        <v>10194</v>
      </c>
      <c r="E61" s="16"/>
      <c r="F61" s="16"/>
      <c r="G61" s="115"/>
      <c r="H61" s="15"/>
      <c r="I61" s="17"/>
      <c r="J61" s="18"/>
      <c r="K61" s="114"/>
      <c r="L61" s="15"/>
      <c r="M61" s="18"/>
      <c r="N61" s="18"/>
      <c r="O61" s="114"/>
      <c r="P61" s="34"/>
      <c r="Q61" s="35"/>
      <c r="R61" s="36"/>
      <c r="S61" s="114"/>
      <c r="T61" s="15"/>
      <c r="U61" s="18"/>
      <c r="V61" s="18"/>
      <c r="W61" s="114"/>
      <c r="X61" s="18"/>
      <c r="Y61" s="18"/>
      <c r="Z61" s="18"/>
      <c r="AA61" s="114"/>
      <c r="AB61" s="15"/>
      <c r="AC61" s="17"/>
      <c r="AD61" s="18"/>
      <c r="AE61" s="310"/>
      <c r="AF61" s="307" t="s">
        <v>6607</v>
      </c>
      <c r="AG61" s="304" t="s">
        <v>8769</v>
      </c>
      <c r="AH61" s="304"/>
    </row>
    <row r="62" spans="1:34" ht="12" customHeight="1" x14ac:dyDescent="0.4">
      <c r="A62" s="107"/>
      <c r="B62" s="52"/>
      <c r="C62" s="993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311"/>
      <c r="AF62" s="308" t="s">
        <v>5554</v>
      </c>
      <c r="AG62" s="305" t="s">
        <v>8773</v>
      </c>
      <c r="AH62" s="305"/>
    </row>
    <row r="63" spans="1:34" ht="15.75" customHeight="1" x14ac:dyDescent="0.4">
      <c r="A63" s="107"/>
      <c r="B63" s="52"/>
      <c r="C63" s="994" t="s">
        <v>1</v>
      </c>
      <c r="D63" s="25" t="s">
        <v>5554</v>
      </c>
      <c r="E63" s="26">
        <v>4</v>
      </c>
      <c r="F63" s="537" t="s">
        <v>431</v>
      </c>
      <c r="G63" s="111" t="s">
        <v>219</v>
      </c>
      <c r="H63" s="25"/>
      <c r="I63" s="27"/>
      <c r="J63" s="28"/>
      <c r="K63" s="110"/>
      <c r="L63" s="25" t="s">
        <v>6639</v>
      </c>
      <c r="M63" s="28">
        <v>4</v>
      </c>
      <c r="N63" s="28" t="s">
        <v>7311</v>
      </c>
      <c r="O63" s="110" t="s">
        <v>794</v>
      </c>
      <c r="P63" s="25" t="s">
        <v>6607</v>
      </c>
      <c r="Q63" s="27">
        <v>3</v>
      </c>
      <c r="R63" s="508" t="s">
        <v>405</v>
      </c>
      <c r="S63" s="110" t="s">
        <v>8393</v>
      </c>
      <c r="T63" s="25"/>
      <c r="U63" s="28"/>
      <c r="V63" s="28"/>
      <c r="W63" s="110"/>
      <c r="X63" s="25"/>
      <c r="Y63" s="28"/>
      <c r="Z63" s="28"/>
      <c r="AA63" s="110"/>
      <c r="AB63" s="25"/>
      <c r="AC63" s="27"/>
      <c r="AD63" s="28"/>
      <c r="AE63" s="312"/>
      <c r="AF63" s="308" t="s">
        <v>6639</v>
      </c>
      <c r="AG63" s="305" t="s">
        <v>8782</v>
      </c>
      <c r="AH63" s="305"/>
    </row>
    <row r="64" spans="1:34" ht="15.75" customHeight="1" x14ac:dyDescent="0.4">
      <c r="A64" s="107"/>
      <c r="B64" s="52"/>
      <c r="C64" s="994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313"/>
      <c r="AF64" s="309"/>
      <c r="AG64" s="306"/>
      <c r="AH64" s="306"/>
    </row>
    <row r="65" spans="1:37" s="385" customFormat="1" ht="15.75" customHeight="1" x14ac:dyDescent="0.4">
      <c r="A65" s="105">
        <v>16</v>
      </c>
      <c r="B65" s="51" t="s">
        <v>10139</v>
      </c>
      <c r="C65" s="992" t="s">
        <v>0</v>
      </c>
      <c r="D65" s="15" t="s">
        <v>10194</v>
      </c>
      <c r="E65" s="16"/>
      <c r="F65" s="16"/>
      <c r="G65" s="115"/>
      <c r="H65" s="15"/>
      <c r="I65" s="17"/>
      <c r="J65" s="18"/>
      <c r="K65" s="114"/>
      <c r="L65" s="18"/>
      <c r="M65" s="18"/>
      <c r="N65" s="18"/>
      <c r="O65" s="114"/>
      <c r="P65" s="15"/>
      <c r="Q65" s="17"/>
      <c r="R65" s="18"/>
      <c r="S65" s="114"/>
      <c r="T65" s="15"/>
      <c r="U65" s="18"/>
      <c r="V65" s="18"/>
      <c r="W65" s="114"/>
      <c r="X65" s="15"/>
      <c r="Y65" s="18"/>
      <c r="Z65" s="18"/>
      <c r="AA65" s="114"/>
      <c r="AB65" s="15"/>
      <c r="AC65" s="17"/>
      <c r="AD65" s="18"/>
      <c r="AE65" s="310"/>
      <c r="AF65" s="307" t="s">
        <v>6607</v>
      </c>
      <c r="AG65" s="304" t="s">
        <v>8769</v>
      </c>
      <c r="AH65" s="304"/>
      <c r="AI65" s="837"/>
      <c r="AJ65" s="837"/>
      <c r="AK65" s="838"/>
    </row>
    <row r="66" spans="1:37" s="385" customFormat="1" ht="15.75" customHeight="1" x14ac:dyDescent="0.4">
      <c r="A66" s="107"/>
      <c r="B66" s="52"/>
      <c r="C66" s="993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311"/>
      <c r="AF66" s="308" t="s">
        <v>5554</v>
      </c>
      <c r="AG66" s="305" t="s">
        <v>8773</v>
      </c>
      <c r="AH66" s="305"/>
      <c r="AI66" s="837"/>
      <c r="AJ66" s="837"/>
      <c r="AK66" s="838"/>
    </row>
    <row r="67" spans="1:37" s="385" customFormat="1" ht="15.75" customHeight="1" x14ac:dyDescent="0.4">
      <c r="A67" s="107"/>
      <c r="B67" s="52"/>
      <c r="C67" s="994" t="s">
        <v>1</v>
      </c>
      <c r="D67" s="25" t="s">
        <v>5554</v>
      </c>
      <c r="E67" s="26">
        <v>4</v>
      </c>
      <c r="F67" s="537" t="s">
        <v>431</v>
      </c>
      <c r="G67" s="111" t="s">
        <v>219</v>
      </c>
      <c r="H67" s="25"/>
      <c r="I67" s="27"/>
      <c r="J67" s="28"/>
      <c r="K67" s="110"/>
      <c r="L67" s="25" t="s">
        <v>6639</v>
      </c>
      <c r="M67" s="28">
        <v>4</v>
      </c>
      <c r="N67" s="28" t="s">
        <v>7228</v>
      </c>
      <c r="O67" s="110" t="s">
        <v>823</v>
      </c>
      <c r="P67" s="30" t="s">
        <v>6607</v>
      </c>
      <c r="Q67" s="31">
        <v>3</v>
      </c>
      <c r="R67" s="508" t="s">
        <v>405</v>
      </c>
      <c r="S67" s="110" t="s">
        <v>8393</v>
      </c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312"/>
      <c r="AF67" s="308" t="s">
        <v>6639</v>
      </c>
      <c r="AG67" s="305" t="s">
        <v>8782</v>
      </c>
      <c r="AH67" s="305"/>
      <c r="AI67" s="837"/>
      <c r="AJ67" s="837"/>
      <c r="AK67" s="838"/>
    </row>
    <row r="68" spans="1:37" s="385" customFormat="1" ht="15.75" customHeight="1" x14ac:dyDescent="0.4">
      <c r="A68" s="107"/>
      <c r="B68" s="52"/>
      <c r="C68" s="994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312"/>
      <c r="AF68" s="309"/>
      <c r="AG68" s="306"/>
      <c r="AH68" s="306"/>
      <c r="AI68" s="837"/>
      <c r="AJ68" s="837"/>
      <c r="AK68" s="838"/>
    </row>
    <row r="69" spans="1:37" ht="15.75" customHeight="1" x14ac:dyDescent="0.4">
      <c r="A69" s="105">
        <v>17</v>
      </c>
      <c r="B69" s="51" t="s">
        <v>10017</v>
      </c>
      <c r="C69" s="992" t="s">
        <v>0</v>
      </c>
      <c r="D69" s="15" t="s">
        <v>10194</v>
      </c>
      <c r="E69" s="16"/>
      <c r="F69" s="16"/>
      <c r="G69" s="115"/>
      <c r="H69" s="15" t="s">
        <v>6607</v>
      </c>
      <c r="I69" s="17">
        <v>3</v>
      </c>
      <c r="J69" s="509" t="s">
        <v>405</v>
      </c>
      <c r="K69" s="114" t="s">
        <v>8393</v>
      </c>
      <c r="L69" s="18" t="s">
        <v>5554</v>
      </c>
      <c r="M69" s="18">
        <v>4</v>
      </c>
      <c r="N69" s="509" t="s">
        <v>401</v>
      </c>
      <c r="O69" s="114" t="s">
        <v>202</v>
      </c>
      <c r="P69" s="15" t="s">
        <v>5554</v>
      </c>
      <c r="Q69" s="17">
        <v>4</v>
      </c>
      <c r="R69" s="509" t="s">
        <v>401</v>
      </c>
      <c r="S69" s="114" t="s">
        <v>202</v>
      </c>
      <c r="T69" s="15" t="s">
        <v>4664</v>
      </c>
      <c r="U69" s="17">
        <v>4</v>
      </c>
      <c r="V69" s="509" t="s">
        <v>443</v>
      </c>
      <c r="W69" s="114" t="s">
        <v>332</v>
      </c>
      <c r="X69" s="15"/>
      <c r="Y69" s="18"/>
      <c r="Z69" s="18"/>
      <c r="AA69" s="114"/>
      <c r="AB69" s="15"/>
      <c r="AC69" s="17"/>
      <c r="AD69" s="18"/>
      <c r="AE69" s="310"/>
      <c r="AF69" s="307" t="s">
        <v>6607</v>
      </c>
      <c r="AG69" s="304" t="s">
        <v>10155</v>
      </c>
      <c r="AH69" s="304"/>
    </row>
    <row r="70" spans="1:37" ht="15.75" customHeight="1" x14ac:dyDescent="0.4">
      <c r="A70" s="107"/>
      <c r="B70" s="52"/>
      <c r="C70" s="993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311"/>
      <c r="AF70" s="308" t="s">
        <v>4664</v>
      </c>
      <c r="AG70" s="305" t="s">
        <v>10123</v>
      </c>
      <c r="AH70" s="305"/>
    </row>
    <row r="71" spans="1:37" ht="15.75" customHeight="1" x14ac:dyDescent="0.4">
      <c r="A71" s="107"/>
      <c r="B71" s="52"/>
      <c r="C71" s="994" t="s">
        <v>1</v>
      </c>
      <c r="D71" s="25" t="s">
        <v>5554</v>
      </c>
      <c r="E71" s="26">
        <v>4</v>
      </c>
      <c r="F71" s="537" t="s">
        <v>401</v>
      </c>
      <c r="G71" s="111" t="s">
        <v>202</v>
      </c>
      <c r="H71" s="25" t="s">
        <v>6619</v>
      </c>
      <c r="I71" s="27">
        <v>4</v>
      </c>
      <c r="J71" s="508" t="s">
        <v>506</v>
      </c>
      <c r="K71" s="110" t="s">
        <v>820</v>
      </c>
      <c r="L71" s="25" t="s">
        <v>6619</v>
      </c>
      <c r="M71" s="28">
        <v>4</v>
      </c>
      <c r="N71" s="508" t="s">
        <v>506</v>
      </c>
      <c r="O71" s="110" t="s">
        <v>820</v>
      </c>
      <c r="P71" s="30"/>
      <c r="Q71" s="31"/>
      <c r="R71" s="28"/>
      <c r="S71" s="110"/>
      <c r="T71" s="25"/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312"/>
      <c r="AF71" s="308" t="s">
        <v>5554</v>
      </c>
      <c r="AG71" s="305" t="s">
        <v>10096</v>
      </c>
      <c r="AH71" s="305"/>
    </row>
    <row r="72" spans="1:37" ht="7.5" customHeight="1" x14ac:dyDescent="0.4">
      <c r="A72" s="107"/>
      <c r="B72" s="52"/>
      <c r="C72" s="994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312"/>
      <c r="AF72" s="309" t="s">
        <v>6619</v>
      </c>
      <c r="AG72" s="306" t="s">
        <v>10142</v>
      </c>
      <c r="AH72" s="306"/>
    </row>
    <row r="73" spans="1:37" ht="15.75" customHeight="1" x14ac:dyDescent="0.4">
      <c r="A73" s="105">
        <v>18</v>
      </c>
      <c r="B73" s="51" t="s">
        <v>10018</v>
      </c>
      <c r="C73" s="992" t="s">
        <v>0</v>
      </c>
      <c r="D73" s="15" t="s">
        <v>10194</v>
      </c>
      <c r="E73" s="16"/>
      <c r="F73" s="16"/>
      <c r="G73" s="115"/>
      <c r="H73" s="15" t="s">
        <v>6607</v>
      </c>
      <c r="I73" s="17">
        <v>3</v>
      </c>
      <c r="J73" s="509" t="s">
        <v>405</v>
      </c>
      <c r="K73" s="114" t="s">
        <v>8393</v>
      </c>
      <c r="L73" s="15" t="s">
        <v>5554</v>
      </c>
      <c r="M73" s="18">
        <v>4</v>
      </c>
      <c r="N73" s="509" t="s">
        <v>401</v>
      </c>
      <c r="O73" s="114" t="s">
        <v>202</v>
      </c>
      <c r="P73" s="34" t="s">
        <v>5554</v>
      </c>
      <c r="Q73" s="35">
        <v>4</v>
      </c>
      <c r="R73" s="507" t="s">
        <v>401</v>
      </c>
      <c r="S73" s="114" t="s">
        <v>202</v>
      </c>
      <c r="T73" s="15" t="s">
        <v>4664</v>
      </c>
      <c r="U73" s="18">
        <v>4</v>
      </c>
      <c r="V73" s="509" t="s">
        <v>443</v>
      </c>
      <c r="W73" s="114" t="s">
        <v>332</v>
      </c>
      <c r="X73" s="18"/>
      <c r="Y73" s="18"/>
      <c r="Z73" s="18"/>
      <c r="AA73" s="114"/>
      <c r="AB73" s="15"/>
      <c r="AC73" s="17"/>
      <c r="AD73" s="18"/>
      <c r="AE73" s="310"/>
      <c r="AF73" s="307" t="s">
        <v>6607</v>
      </c>
      <c r="AG73" s="304" t="s">
        <v>8738</v>
      </c>
      <c r="AH73" s="304"/>
    </row>
    <row r="74" spans="1:37" ht="15.75" customHeight="1" x14ac:dyDescent="0.4">
      <c r="A74" s="107"/>
      <c r="B74" s="52"/>
      <c r="C74" s="993"/>
      <c r="D74" s="20" t="s">
        <v>6610</v>
      </c>
      <c r="E74" s="21">
        <v>4</v>
      </c>
      <c r="F74" s="749" t="s">
        <v>449</v>
      </c>
      <c r="G74" s="113" t="s">
        <v>803</v>
      </c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311"/>
      <c r="AF74" s="308" t="s">
        <v>4664</v>
      </c>
      <c r="AG74" s="305" t="s">
        <v>8741</v>
      </c>
      <c r="AH74" s="305"/>
    </row>
    <row r="75" spans="1:37" ht="15.75" customHeight="1" x14ac:dyDescent="0.4">
      <c r="A75" s="107"/>
      <c r="B75" s="52"/>
      <c r="C75" s="994" t="s">
        <v>1</v>
      </c>
      <c r="D75" s="25" t="s">
        <v>5554</v>
      </c>
      <c r="E75" s="26">
        <v>4</v>
      </c>
      <c r="F75" s="537" t="s">
        <v>401</v>
      </c>
      <c r="G75" s="111" t="s">
        <v>202</v>
      </c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/>
      <c r="Y75" s="28"/>
      <c r="Z75" s="28"/>
      <c r="AA75" s="110"/>
      <c r="AB75" s="25"/>
      <c r="AC75" s="27"/>
      <c r="AD75" s="28"/>
      <c r="AE75" s="312"/>
      <c r="AF75" s="308" t="s">
        <v>5554</v>
      </c>
      <c r="AG75" s="305" t="s">
        <v>8742</v>
      </c>
      <c r="AH75" s="305"/>
    </row>
    <row r="76" spans="1:37" ht="15.75" customHeight="1" x14ac:dyDescent="0.4">
      <c r="A76" s="107"/>
      <c r="B76" s="52"/>
      <c r="C76" s="995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312"/>
      <c r="AF76" s="309" t="s">
        <v>6610</v>
      </c>
      <c r="AG76" s="306" t="s">
        <v>8747</v>
      </c>
      <c r="AH76" s="306"/>
    </row>
    <row r="77" spans="1:37" ht="15.75" customHeight="1" x14ac:dyDescent="0.4">
      <c r="A77" s="542"/>
      <c r="B77" s="542"/>
      <c r="C77" s="542"/>
      <c r="D77" s="542" t="s">
        <v>364</v>
      </c>
      <c r="E77" s="542" t="s">
        <v>553</v>
      </c>
      <c r="F77" s="542"/>
      <c r="G77" s="542"/>
      <c r="H77" s="542" t="s">
        <v>198</v>
      </c>
      <c r="I77" s="542" t="s">
        <v>197</v>
      </c>
      <c r="J77" s="542"/>
      <c r="K77" s="542"/>
      <c r="L77" s="542" t="s">
        <v>219</v>
      </c>
      <c r="M77" s="542" t="s">
        <v>5642</v>
      </c>
      <c r="N77" s="542"/>
      <c r="O77" s="542"/>
      <c r="P77" s="542" t="s">
        <v>202</v>
      </c>
      <c r="Q77" s="542" t="s">
        <v>201</v>
      </c>
      <c r="R77" s="542"/>
      <c r="S77" s="542"/>
      <c r="T77" s="542" t="s">
        <v>8393</v>
      </c>
      <c r="U77" s="542" t="s">
        <v>558</v>
      </c>
      <c r="V77" s="542"/>
      <c r="W77" s="542"/>
      <c r="X77" s="542" t="s">
        <v>337</v>
      </c>
      <c r="Y77" s="542" t="s">
        <v>5649</v>
      </c>
      <c r="Z77" s="542"/>
      <c r="AA77" s="542"/>
      <c r="AB77" s="542"/>
      <c r="AC77" s="542"/>
      <c r="AD77" s="542"/>
      <c r="AE77" s="542"/>
      <c r="AF77" s="1"/>
      <c r="AG77" s="1"/>
      <c r="AH77" s="1"/>
    </row>
    <row r="78" spans="1:37" ht="15.75" customHeight="1" x14ac:dyDescent="0.4">
      <c r="A78" s="542"/>
      <c r="B78" s="542"/>
      <c r="C78" s="542"/>
      <c r="D78" s="542" t="s">
        <v>332</v>
      </c>
      <c r="E78" s="542" t="s">
        <v>395</v>
      </c>
      <c r="F78" s="542"/>
      <c r="G78" s="542"/>
      <c r="H78" s="542" t="s">
        <v>712</v>
      </c>
      <c r="I78" s="542" t="s">
        <v>756</v>
      </c>
      <c r="J78" s="542"/>
      <c r="K78" s="542"/>
      <c r="L78" s="542" t="s">
        <v>810</v>
      </c>
      <c r="M78" s="542" t="s">
        <v>5644</v>
      </c>
      <c r="N78" s="542"/>
      <c r="O78" s="542"/>
      <c r="P78" s="542" t="s">
        <v>794</v>
      </c>
      <c r="Q78" s="542" t="s">
        <v>124</v>
      </c>
      <c r="R78" s="542"/>
      <c r="S78" s="542"/>
      <c r="T78" s="542" t="s">
        <v>823</v>
      </c>
      <c r="U78" s="542" t="s">
        <v>5656</v>
      </c>
      <c r="V78" s="542"/>
      <c r="W78" s="542"/>
      <c r="X78" s="542" t="s">
        <v>800</v>
      </c>
      <c r="Y78" s="542" t="s">
        <v>5648</v>
      </c>
      <c r="Z78" s="542"/>
      <c r="AA78" s="542"/>
      <c r="AB78" s="542"/>
      <c r="AC78" s="542"/>
      <c r="AD78" s="542"/>
      <c r="AE78" s="542"/>
      <c r="AF78" s="1"/>
      <c r="AG78" s="1"/>
      <c r="AH78" s="1"/>
    </row>
    <row r="79" spans="1:37" ht="15.75" customHeight="1" x14ac:dyDescent="0.4">
      <c r="A79" s="542"/>
      <c r="B79" s="542"/>
      <c r="C79" s="542"/>
      <c r="D79" s="542" t="s">
        <v>824</v>
      </c>
      <c r="E79" s="542" t="s">
        <v>133</v>
      </c>
      <c r="F79" s="542"/>
      <c r="G79" s="542"/>
      <c r="H79" s="542" t="s">
        <v>805</v>
      </c>
      <c r="I79" s="542" t="s">
        <v>5653</v>
      </c>
      <c r="J79" s="542"/>
      <c r="K79" s="542"/>
      <c r="L79" s="542" t="s">
        <v>820</v>
      </c>
      <c r="M79" s="542" t="s">
        <v>114</v>
      </c>
      <c r="N79" s="542"/>
      <c r="O79" s="542"/>
      <c r="P79" s="542" t="s">
        <v>795</v>
      </c>
      <c r="Q79" s="542" t="s">
        <v>5617</v>
      </c>
      <c r="R79" s="542"/>
      <c r="S79" s="542"/>
      <c r="T79" s="542" t="s">
        <v>807</v>
      </c>
      <c r="U79" s="542" t="s">
        <v>5650</v>
      </c>
      <c r="V79" s="542"/>
      <c r="W79" s="542"/>
      <c r="X79" s="542" t="s">
        <v>803</v>
      </c>
      <c r="Y79" s="542" t="s">
        <v>5618</v>
      </c>
      <c r="Z79" s="542"/>
      <c r="AA79" s="542"/>
      <c r="AB79" s="542"/>
      <c r="AC79" s="542"/>
      <c r="AD79" s="542"/>
      <c r="AE79" s="542"/>
      <c r="AF79" s="1"/>
      <c r="AG79" s="1"/>
      <c r="AH79" s="1"/>
    </row>
    <row r="80" spans="1:37" ht="15.75" customHeight="1" x14ac:dyDescent="0.4">
      <c r="A80" s="542"/>
      <c r="B80" s="542"/>
      <c r="C80" s="542"/>
      <c r="D80" s="542"/>
      <c r="E80" s="542"/>
      <c r="F80" s="542"/>
      <c r="G80" s="542"/>
      <c r="H80" s="542"/>
      <c r="I80" s="542"/>
      <c r="J80" s="542"/>
      <c r="K80" s="542"/>
      <c r="L80" s="542"/>
      <c r="M80" s="542"/>
      <c r="N80" s="542"/>
      <c r="O80" s="542"/>
      <c r="P80" s="542"/>
      <c r="Q80" s="542"/>
      <c r="R80" s="542"/>
      <c r="S80" s="542"/>
      <c r="T80" s="542"/>
      <c r="U80" s="542"/>
      <c r="V80" s="542"/>
      <c r="W80" s="542"/>
      <c r="X80" s="542"/>
      <c r="Y80" s="542"/>
      <c r="Z80" s="542"/>
      <c r="AA80" s="542"/>
      <c r="AB80" s="542"/>
      <c r="AC80" s="542"/>
      <c r="AD80" s="542"/>
      <c r="AE80" s="542"/>
      <c r="AF80" s="1"/>
      <c r="AG80" s="1"/>
      <c r="AH80" s="1"/>
    </row>
    <row r="81" spans="1:34" ht="15.75" customHeight="1" x14ac:dyDescent="0.4">
      <c r="A81" s="542"/>
      <c r="B81" s="542"/>
      <c r="C81" s="542"/>
      <c r="D81" s="542"/>
      <c r="E81" s="542"/>
      <c r="F81" s="542"/>
      <c r="G81" s="542"/>
      <c r="H81" s="542"/>
      <c r="I81" s="542"/>
      <c r="J81" s="542"/>
      <c r="K81" s="542"/>
      <c r="L81" s="542"/>
      <c r="M81" s="542"/>
      <c r="N81" s="542"/>
      <c r="O81" s="542"/>
      <c r="P81" s="542"/>
      <c r="Q81" s="542"/>
      <c r="R81" s="542"/>
      <c r="S81" s="542"/>
      <c r="T81" s="542"/>
      <c r="U81" s="542"/>
      <c r="V81" s="542"/>
      <c r="W81" s="542"/>
      <c r="X81" s="542"/>
      <c r="Y81" s="542"/>
      <c r="Z81" s="542"/>
      <c r="AA81" s="542"/>
      <c r="AB81" s="542"/>
      <c r="AC81" s="542"/>
      <c r="AD81" s="542"/>
      <c r="AE81" s="542"/>
      <c r="AF81" s="1"/>
      <c r="AG81" s="1"/>
      <c r="AH81" s="1"/>
    </row>
    <row r="82" spans="1:34" ht="15.75" customHeight="1" x14ac:dyDescent="0.4">
      <c r="R82" s="1"/>
      <c r="AF82" s="1"/>
      <c r="AG82" s="1"/>
      <c r="AH82" s="1"/>
    </row>
    <row r="83" spans="1:34" ht="15.75" customHeight="1" x14ac:dyDescent="0.4">
      <c r="R83" s="1"/>
      <c r="AF83" s="1"/>
      <c r="AG83" s="1"/>
      <c r="AH83" s="1"/>
    </row>
    <row r="84" spans="1:34" ht="15.75" customHeight="1" x14ac:dyDescent="0.4">
      <c r="R84" s="1"/>
      <c r="AF84" s="1"/>
      <c r="AG84" s="1"/>
      <c r="AH84" s="1"/>
    </row>
    <row r="85" spans="1:34" ht="15.75" customHeight="1" x14ac:dyDescent="0.4">
      <c r="R85" s="1"/>
      <c r="AF85" s="1"/>
      <c r="AG85" s="1"/>
      <c r="AH85" s="1"/>
    </row>
    <row r="86" spans="1:34" ht="15.75" customHeight="1" x14ac:dyDescent="0.4">
      <c r="R86" s="1"/>
      <c r="AF86" s="1"/>
      <c r="AG86" s="1"/>
      <c r="AH86" s="1"/>
    </row>
    <row r="87" spans="1:34" ht="15.75" customHeight="1" x14ac:dyDescent="0.4">
      <c r="R87" s="1"/>
      <c r="AF87" s="1"/>
      <c r="AG87" s="1"/>
      <c r="AH87" s="1"/>
    </row>
    <row r="88" spans="1:34" ht="15.75" customHeight="1" x14ac:dyDescent="0.4">
      <c r="R88" s="1"/>
      <c r="AF88" s="1"/>
      <c r="AG88" s="1"/>
      <c r="AH88" s="1"/>
    </row>
    <row r="89" spans="1:34" ht="15.75" customHeight="1" x14ac:dyDescent="0.4">
      <c r="R89" s="1"/>
      <c r="AF89" s="1"/>
      <c r="AG89" s="1"/>
      <c r="AH89" s="1"/>
    </row>
    <row r="90" spans="1:34" ht="15.75" customHeight="1" x14ac:dyDescent="0.4">
      <c r="R90" s="1"/>
      <c r="AF90" s="1"/>
      <c r="AG90" s="1"/>
      <c r="AH90" s="1"/>
    </row>
    <row r="91" spans="1:34" ht="15.75" customHeight="1" x14ac:dyDescent="0.4">
      <c r="R91" s="1"/>
      <c r="AF91" s="1"/>
      <c r="AG91" s="1"/>
      <c r="AH91" s="1"/>
    </row>
    <row r="92" spans="1:34" ht="15.75" customHeight="1" x14ac:dyDescent="0.4">
      <c r="R92" s="1"/>
      <c r="AF92" s="1"/>
      <c r="AG92" s="1"/>
      <c r="AH92" s="1"/>
    </row>
    <row r="93" spans="1:34" ht="15.75" customHeight="1" x14ac:dyDescent="0.4">
      <c r="R93" s="1"/>
      <c r="AF93" s="1"/>
      <c r="AG93" s="1"/>
      <c r="AH93" s="1"/>
    </row>
    <row r="94" spans="1:34" ht="15.75" customHeight="1" x14ac:dyDescent="0.4">
      <c r="R94" s="1"/>
      <c r="AF94" s="1"/>
      <c r="AG94" s="1"/>
      <c r="AH94" s="1"/>
    </row>
    <row r="95" spans="1:34" ht="15.75" customHeight="1" x14ac:dyDescent="0.4">
      <c r="R95" s="1"/>
      <c r="AF95" s="1"/>
      <c r="AG95" s="1"/>
      <c r="AH95" s="1"/>
    </row>
    <row r="96" spans="1:34" ht="15.75" customHeight="1" x14ac:dyDescent="0.4">
      <c r="R96" s="1"/>
      <c r="AF96" s="1"/>
      <c r="AG96" s="1"/>
      <c r="AH96" s="1"/>
    </row>
    <row r="97" spans="18:34" ht="15.75" customHeight="1" x14ac:dyDescent="0.4">
      <c r="R97" s="1"/>
      <c r="AF97" s="1"/>
      <c r="AG97" s="1"/>
      <c r="AH97" s="1"/>
    </row>
    <row r="98" spans="18:34" ht="15.75" customHeight="1" x14ac:dyDescent="0.4">
      <c r="R98" s="1"/>
      <c r="AF98" s="1"/>
      <c r="AG98" s="1"/>
      <c r="AH98" s="1"/>
    </row>
    <row r="99" spans="18:34" ht="15.75" customHeight="1" x14ac:dyDescent="0.4">
      <c r="R99" s="1"/>
      <c r="AF99" s="1"/>
      <c r="AG99" s="1"/>
      <c r="AH99" s="1"/>
    </row>
    <row r="100" spans="18:34" ht="15.75" customHeight="1" x14ac:dyDescent="0.4">
      <c r="R100" s="1"/>
      <c r="AF100" s="1"/>
      <c r="AG100" s="1"/>
      <c r="AH100" s="1"/>
    </row>
    <row r="101" spans="18:34" ht="15.75" customHeight="1" x14ac:dyDescent="0.4">
      <c r="R101" s="1"/>
      <c r="AF101" s="1"/>
      <c r="AG101" s="1"/>
      <c r="AH101" s="1"/>
    </row>
    <row r="102" spans="18:34" ht="15.75" customHeight="1" x14ac:dyDescent="0.4">
      <c r="R102" s="1"/>
      <c r="AF102" s="1"/>
      <c r="AG102" s="1"/>
      <c r="AH102" s="1"/>
    </row>
    <row r="103" spans="18:34" ht="15.75" customHeight="1" x14ac:dyDescent="0.4">
      <c r="R103" s="1"/>
      <c r="AF103" s="1"/>
      <c r="AG103" s="1"/>
      <c r="AH103" s="1"/>
    </row>
    <row r="104" spans="18:34" ht="15.75" customHeight="1" x14ac:dyDescent="0.4">
      <c r="R104" s="1"/>
      <c r="AF104" s="1"/>
      <c r="AG104" s="1"/>
      <c r="AH104" s="1"/>
    </row>
    <row r="105" spans="18:34" ht="15.75" customHeight="1" x14ac:dyDescent="0.4">
      <c r="R105" s="1"/>
      <c r="AF105" s="1"/>
      <c r="AG105" s="1"/>
      <c r="AH105" s="1"/>
    </row>
    <row r="106" spans="18:34" ht="15.75" customHeight="1" x14ac:dyDescent="0.4">
      <c r="R106" s="1"/>
      <c r="AF106" s="1"/>
      <c r="AG106" s="1"/>
      <c r="AH106" s="1"/>
    </row>
    <row r="107" spans="18:34" ht="15.75" customHeight="1" x14ac:dyDescent="0.4">
      <c r="R107" s="1"/>
      <c r="AF107" s="1"/>
      <c r="AG107" s="1"/>
      <c r="AH107" s="1"/>
    </row>
    <row r="108" spans="18:34" ht="15.75" customHeight="1" x14ac:dyDescent="0.4">
      <c r="R108" s="1"/>
      <c r="AF108" s="1"/>
      <c r="AG108" s="1"/>
      <c r="AH108" s="1"/>
    </row>
    <row r="109" spans="18:34" ht="15.75" customHeight="1" x14ac:dyDescent="0.4">
      <c r="R109" s="1"/>
      <c r="AF109" s="1"/>
      <c r="AG109" s="1"/>
      <c r="AH109" s="1"/>
    </row>
    <row r="110" spans="18:34" ht="15.75" customHeight="1" x14ac:dyDescent="0.4">
      <c r="R110" s="1"/>
      <c r="AF110" s="1"/>
      <c r="AG110" s="1"/>
      <c r="AH110" s="1"/>
    </row>
    <row r="111" spans="18:34" ht="15.75" customHeight="1" x14ac:dyDescent="0.4">
      <c r="R111" s="1"/>
      <c r="AF111" s="1"/>
      <c r="AG111" s="1"/>
      <c r="AH111" s="1"/>
    </row>
    <row r="112" spans="18:34" ht="15.75" customHeight="1" x14ac:dyDescent="0.4">
      <c r="R112" s="1"/>
      <c r="AF112" s="1"/>
      <c r="AG112" s="1"/>
      <c r="AH112" s="1"/>
    </row>
    <row r="113" spans="18:34" ht="15.75" customHeight="1" x14ac:dyDescent="0.4">
      <c r="R113" s="1"/>
      <c r="AF113" s="1"/>
      <c r="AG113" s="1"/>
      <c r="AH113" s="1"/>
    </row>
    <row r="114" spans="18:34" ht="15.75" customHeight="1" x14ac:dyDescent="0.4">
      <c r="R114" s="1"/>
      <c r="AF114" s="1"/>
      <c r="AG114" s="1"/>
      <c r="AH114" s="1"/>
    </row>
    <row r="115" spans="18:34" ht="15.75" customHeight="1" x14ac:dyDescent="0.4">
      <c r="R115" s="1"/>
      <c r="AF115" s="1"/>
      <c r="AG115" s="1"/>
      <c r="AH115" s="1"/>
    </row>
    <row r="116" spans="18:34" ht="15.75" customHeight="1" x14ac:dyDescent="0.4">
      <c r="R116" s="1"/>
      <c r="AF116" s="1"/>
      <c r="AG116" s="1"/>
      <c r="AH116" s="1"/>
    </row>
    <row r="117" spans="18:34" ht="15.75" customHeight="1" x14ac:dyDescent="0.4">
      <c r="R117" s="1"/>
      <c r="AF117" s="1"/>
      <c r="AG117" s="1"/>
      <c r="AH117" s="1"/>
    </row>
    <row r="118" spans="18:34" ht="15.75" customHeight="1" x14ac:dyDescent="0.4">
      <c r="R118" s="1"/>
      <c r="AF118" s="1"/>
      <c r="AG118" s="1"/>
      <c r="AH118" s="1"/>
    </row>
    <row r="119" spans="18:34" ht="15.75" customHeight="1" x14ac:dyDescent="0.4">
      <c r="R119" s="1"/>
      <c r="AF119" s="1"/>
      <c r="AG119" s="1"/>
      <c r="AH119" s="1"/>
    </row>
    <row r="120" spans="18:34" ht="15.75" customHeight="1" x14ac:dyDescent="0.4">
      <c r="R120" s="1"/>
      <c r="AF120" s="1"/>
      <c r="AG120" s="1"/>
      <c r="AH120" s="1"/>
    </row>
    <row r="121" spans="18:34" ht="15.75" customHeight="1" x14ac:dyDescent="0.4">
      <c r="R121" s="1"/>
      <c r="AF121" s="1"/>
      <c r="AG121" s="1"/>
      <c r="AH121" s="1"/>
    </row>
    <row r="122" spans="18:34" ht="15.75" customHeight="1" x14ac:dyDescent="0.4">
      <c r="R122" s="1"/>
      <c r="AF122" s="1"/>
      <c r="AG122" s="1"/>
      <c r="AH122" s="1"/>
    </row>
    <row r="123" spans="18:34" ht="15.75" customHeight="1" x14ac:dyDescent="0.4">
      <c r="R123" s="1"/>
      <c r="AF123" s="1"/>
      <c r="AG123" s="1"/>
      <c r="AH123" s="1"/>
    </row>
    <row r="124" spans="18:34" ht="15.75" customHeight="1" x14ac:dyDescent="0.4">
      <c r="R124" s="1"/>
      <c r="AF124" s="1"/>
      <c r="AG124" s="1"/>
      <c r="AH124" s="1"/>
    </row>
    <row r="125" spans="18:34" ht="15.75" customHeight="1" x14ac:dyDescent="0.4">
      <c r="R125" s="1"/>
      <c r="AF125" s="1"/>
      <c r="AG125" s="1"/>
      <c r="AH125" s="1"/>
    </row>
    <row r="126" spans="18:34" ht="15.75" customHeight="1" x14ac:dyDescent="0.4">
      <c r="R126" s="1"/>
      <c r="AF126" s="1"/>
      <c r="AG126" s="1"/>
      <c r="AH126" s="1"/>
    </row>
    <row r="127" spans="18:34" ht="15.75" customHeight="1" x14ac:dyDescent="0.4">
      <c r="R127" s="1"/>
      <c r="AF127" s="1"/>
      <c r="AG127" s="1"/>
      <c r="AH127" s="1"/>
    </row>
    <row r="128" spans="18:34" ht="15.75" customHeight="1" x14ac:dyDescent="0.4">
      <c r="R128" s="1"/>
      <c r="AF128" s="1"/>
      <c r="AG128" s="1"/>
      <c r="AH128" s="1"/>
    </row>
    <row r="129" spans="18:34" ht="15.75" customHeight="1" x14ac:dyDescent="0.4">
      <c r="R129" s="1"/>
      <c r="AF129" s="1"/>
      <c r="AG129" s="1"/>
      <c r="AH129" s="1"/>
    </row>
    <row r="130" spans="18:34" ht="15.75" customHeight="1" x14ac:dyDescent="0.4">
      <c r="R130" s="1"/>
      <c r="AF130" s="1"/>
      <c r="AG130" s="1"/>
      <c r="AH130" s="1"/>
    </row>
    <row r="131" spans="18:34" ht="15.75" customHeight="1" x14ac:dyDescent="0.4">
      <c r="R131" s="1"/>
      <c r="AF131" s="1"/>
      <c r="AG131" s="1"/>
      <c r="AH131" s="1"/>
    </row>
    <row r="132" spans="18:34" ht="15.75" customHeight="1" x14ac:dyDescent="0.4">
      <c r="R132" s="1"/>
      <c r="AF132" s="1"/>
      <c r="AG132" s="1"/>
      <c r="AH132" s="1"/>
    </row>
    <row r="133" spans="18:34" ht="15.75" customHeight="1" x14ac:dyDescent="0.4">
      <c r="R133" s="1"/>
      <c r="AF133" s="1"/>
      <c r="AG133" s="1"/>
      <c r="AH133" s="1"/>
    </row>
    <row r="134" spans="18:34" ht="15.75" customHeight="1" x14ac:dyDescent="0.4">
      <c r="R134" s="1"/>
      <c r="AF134" s="1"/>
      <c r="AG134" s="1"/>
      <c r="AH134" s="1"/>
    </row>
    <row r="135" spans="18:34" ht="15.75" customHeight="1" x14ac:dyDescent="0.4">
      <c r="R135" s="1"/>
      <c r="AF135" s="1"/>
      <c r="AG135" s="1"/>
      <c r="AH135" s="1"/>
    </row>
    <row r="136" spans="18:34" ht="15.75" customHeight="1" x14ac:dyDescent="0.4">
      <c r="R136" s="1"/>
      <c r="AF136" s="1"/>
      <c r="AG136" s="1"/>
      <c r="AH136" s="1"/>
    </row>
    <row r="137" spans="18:34" ht="15.75" customHeight="1" x14ac:dyDescent="0.4">
      <c r="R137" s="1"/>
      <c r="AF137" s="1"/>
      <c r="AG137" s="1"/>
      <c r="AH137" s="1"/>
    </row>
    <row r="138" spans="18:34" ht="15.75" customHeight="1" x14ac:dyDescent="0.4">
      <c r="R138" s="1"/>
      <c r="AF138" s="1"/>
      <c r="AG138" s="1"/>
      <c r="AH138" s="1"/>
    </row>
    <row r="139" spans="18:34" ht="15.75" customHeight="1" x14ac:dyDescent="0.4">
      <c r="R139" s="1"/>
      <c r="AF139" s="1"/>
      <c r="AG139" s="1"/>
      <c r="AH139" s="1"/>
    </row>
    <row r="140" spans="18:34" ht="15.75" customHeight="1" x14ac:dyDescent="0.4">
      <c r="R140" s="1"/>
      <c r="AF140" s="1"/>
      <c r="AG140" s="1"/>
      <c r="AH140" s="1"/>
    </row>
    <row r="141" spans="18:34" ht="15.75" customHeight="1" x14ac:dyDescent="0.4">
      <c r="R141" s="1"/>
      <c r="AF141" s="1"/>
      <c r="AG141" s="1"/>
      <c r="AH141" s="1"/>
    </row>
    <row r="142" spans="18:34" ht="15.75" customHeight="1" x14ac:dyDescent="0.4">
      <c r="R142" s="1"/>
      <c r="AF142" s="1"/>
      <c r="AG142" s="1"/>
      <c r="AH142" s="1"/>
    </row>
    <row r="143" spans="18:34" ht="15.75" customHeight="1" x14ac:dyDescent="0.4">
      <c r="R143" s="1"/>
      <c r="AF143" s="1"/>
      <c r="AG143" s="1"/>
      <c r="AH143" s="1"/>
    </row>
    <row r="144" spans="18:34" ht="15.75" customHeight="1" x14ac:dyDescent="0.4">
      <c r="R144" s="1"/>
      <c r="AF144" s="1"/>
      <c r="AG144" s="1"/>
      <c r="AH144" s="1"/>
    </row>
    <row r="145" spans="18:34" ht="15.75" customHeight="1" x14ac:dyDescent="0.4">
      <c r="R145" s="1"/>
      <c r="AF145" s="1"/>
      <c r="AG145" s="1"/>
      <c r="AH145" s="1"/>
    </row>
    <row r="146" spans="18:34" ht="15.75" customHeight="1" x14ac:dyDescent="0.4">
      <c r="R146" s="1"/>
      <c r="AF146" s="1"/>
      <c r="AG146" s="1"/>
      <c r="AH146" s="1"/>
    </row>
    <row r="147" spans="18:34" ht="15.75" customHeight="1" x14ac:dyDescent="0.4">
      <c r="R147" s="1"/>
      <c r="AF147" s="1"/>
      <c r="AG147" s="1"/>
      <c r="AH147" s="1"/>
    </row>
    <row r="148" spans="18:34" ht="15.75" customHeight="1" x14ac:dyDescent="0.4">
      <c r="R148" s="1"/>
      <c r="AF148" s="1"/>
      <c r="AG148" s="1"/>
      <c r="AH148" s="1"/>
    </row>
    <row r="149" spans="18:34" ht="15.75" customHeight="1" x14ac:dyDescent="0.4">
      <c r="R149" s="1"/>
      <c r="AF149" s="1"/>
      <c r="AG149" s="1"/>
      <c r="AH149" s="1"/>
    </row>
    <row r="150" spans="18:34" ht="15.75" customHeight="1" x14ac:dyDescent="0.4">
      <c r="R150" s="1"/>
      <c r="AF150" s="1"/>
      <c r="AG150" s="1"/>
      <c r="AH150" s="1"/>
    </row>
    <row r="151" spans="18:34" ht="15.75" customHeight="1" x14ac:dyDescent="0.4">
      <c r="R151" s="1"/>
      <c r="AF151" s="1"/>
      <c r="AG151" s="1"/>
      <c r="AH151" s="1"/>
    </row>
    <row r="152" spans="18:34" ht="15.75" customHeight="1" x14ac:dyDescent="0.4">
      <c r="R152" s="1"/>
      <c r="AF152" s="1"/>
      <c r="AG152" s="1"/>
      <c r="AH152" s="1"/>
    </row>
    <row r="153" spans="18:34" ht="15.75" customHeight="1" x14ac:dyDescent="0.4">
      <c r="R153" s="1"/>
      <c r="AF153" s="1"/>
      <c r="AG153" s="1"/>
      <c r="AH153" s="1"/>
    </row>
    <row r="154" spans="18:34" ht="15.75" customHeight="1" x14ac:dyDescent="0.4">
      <c r="R154" s="1"/>
      <c r="AF154" s="1"/>
      <c r="AG154" s="1"/>
      <c r="AH154" s="1"/>
    </row>
    <row r="155" spans="18:34" ht="15.75" customHeight="1" x14ac:dyDescent="0.4">
      <c r="R155" s="1"/>
      <c r="AF155" s="1"/>
      <c r="AG155" s="1"/>
      <c r="AH155" s="1"/>
    </row>
    <row r="156" spans="18:34" ht="15.75" customHeight="1" x14ac:dyDescent="0.4">
      <c r="R156" s="1"/>
      <c r="AF156" s="1"/>
      <c r="AG156" s="1"/>
      <c r="AH156" s="1"/>
    </row>
    <row r="157" spans="18:34" ht="15.75" customHeight="1" x14ac:dyDescent="0.4">
      <c r="R157" s="1"/>
      <c r="AF157" s="1"/>
      <c r="AG157" s="1"/>
      <c r="AH157" s="1"/>
    </row>
    <row r="158" spans="18:34" ht="15.75" customHeight="1" x14ac:dyDescent="0.4">
      <c r="R158" s="1"/>
      <c r="AF158" s="1"/>
      <c r="AG158" s="1"/>
      <c r="AH158" s="1"/>
    </row>
    <row r="159" spans="18:34" ht="15.75" customHeight="1" x14ac:dyDescent="0.4">
      <c r="R159" s="1"/>
      <c r="AF159" s="1"/>
      <c r="AG159" s="1"/>
      <c r="AH159" s="1"/>
    </row>
    <row r="160" spans="18:34" ht="15.75" customHeight="1" x14ac:dyDescent="0.4">
      <c r="R160" s="1"/>
      <c r="AF160" s="1"/>
      <c r="AG160" s="1"/>
      <c r="AH160" s="1"/>
    </row>
    <row r="161" spans="18:34" ht="15.75" customHeight="1" x14ac:dyDescent="0.4">
      <c r="R161" s="1"/>
      <c r="AF161" s="1"/>
      <c r="AG161" s="1"/>
      <c r="AH161" s="1"/>
    </row>
    <row r="162" spans="18:34" ht="15.75" customHeight="1" x14ac:dyDescent="0.4">
      <c r="R162" s="1"/>
      <c r="AF162" s="1"/>
      <c r="AG162" s="1"/>
      <c r="AH162" s="1"/>
    </row>
    <row r="163" spans="18:34" ht="15.75" customHeight="1" x14ac:dyDescent="0.4">
      <c r="R163" s="1"/>
      <c r="AF163" s="1"/>
      <c r="AG163" s="1"/>
      <c r="AH163" s="1"/>
    </row>
    <row r="164" spans="18:34" ht="15.75" customHeight="1" x14ac:dyDescent="0.4">
      <c r="R164" s="1"/>
      <c r="AF164" s="1"/>
      <c r="AG164" s="1"/>
      <c r="AH164" s="1"/>
    </row>
    <row r="165" spans="18:34" ht="15.75" customHeight="1" x14ac:dyDescent="0.4">
      <c r="R165" s="1"/>
      <c r="AF165" s="1"/>
      <c r="AG165" s="1"/>
      <c r="AH165" s="1"/>
    </row>
    <row r="166" spans="18:34" ht="15.75" customHeight="1" x14ac:dyDescent="0.4">
      <c r="R166" s="1"/>
      <c r="AF166" s="1"/>
      <c r="AG166" s="1"/>
      <c r="AH166" s="1"/>
    </row>
    <row r="167" spans="18:34" ht="15.75" customHeight="1" x14ac:dyDescent="0.4">
      <c r="R167" s="1"/>
      <c r="AF167" s="1"/>
      <c r="AG167" s="1"/>
      <c r="AH167" s="1"/>
    </row>
    <row r="168" spans="18:34" ht="15.75" customHeight="1" x14ac:dyDescent="0.4">
      <c r="R168" s="1"/>
      <c r="AF168" s="1"/>
      <c r="AG168" s="1"/>
      <c r="AH168" s="1"/>
    </row>
    <row r="169" spans="18:34" ht="15.75" customHeight="1" x14ac:dyDescent="0.4">
      <c r="R169" s="1"/>
      <c r="AF169" s="1"/>
      <c r="AG169" s="1"/>
      <c r="AH169" s="1"/>
    </row>
    <row r="170" spans="18:34" ht="15.75" customHeight="1" x14ac:dyDescent="0.4">
      <c r="R170" s="1"/>
      <c r="AF170" s="1"/>
      <c r="AG170" s="1"/>
      <c r="AH170" s="1"/>
    </row>
    <row r="171" spans="18:34" ht="15.75" customHeight="1" x14ac:dyDescent="0.4">
      <c r="R171" s="1"/>
      <c r="AF171" s="1"/>
      <c r="AG171" s="1"/>
      <c r="AH171" s="1"/>
    </row>
    <row r="172" spans="18:34" ht="15.75" customHeight="1" x14ac:dyDescent="0.4">
      <c r="R172" s="1"/>
      <c r="AF172" s="1"/>
      <c r="AG172" s="1"/>
      <c r="AH172" s="1"/>
    </row>
    <row r="173" spans="18:34" ht="15.75" customHeight="1" x14ac:dyDescent="0.4">
      <c r="R173" s="1"/>
      <c r="AF173" s="1"/>
      <c r="AG173" s="1"/>
      <c r="AH173" s="1"/>
    </row>
    <row r="174" spans="18:34" ht="15.75" customHeight="1" x14ac:dyDescent="0.4">
      <c r="R174" s="1"/>
      <c r="AF174" s="1"/>
      <c r="AG174" s="1"/>
      <c r="AH174" s="1"/>
    </row>
    <row r="175" spans="18:34" ht="15.75" customHeight="1" x14ac:dyDescent="0.4">
      <c r="R175" s="1"/>
      <c r="AF175" s="1"/>
      <c r="AG175" s="1"/>
      <c r="AH175" s="1"/>
    </row>
    <row r="176" spans="18:34" ht="15.75" customHeight="1" x14ac:dyDescent="0.4">
      <c r="R176" s="1"/>
      <c r="AF176" s="1"/>
      <c r="AG176" s="1"/>
      <c r="AH176" s="1"/>
    </row>
    <row r="177" spans="18:34" ht="15.75" customHeight="1" x14ac:dyDescent="0.4">
      <c r="R177" s="1"/>
      <c r="AF177" s="1"/>
      <c r="AG177" s="1"/>
      <c r="AH177" s="1"/>
    </row>
    <row r="178" spans="18:34" ht="15.75" customHeight="1" x14ac:dyDescent="0.4">
      <c r="R178" s="1"/>
      <c r="AF178" s="1"/>
      <c r="AG178" s="1"/>
      <c r="AH178" s="1"/>
    </row>
    <row r="179" spans="18:34" ht="15.75" customHeight="1" x14ac:dyDescent="0.4">
      <c r="R179" s="1"/>
      <c r="AF179" s="1"/>
      <c r="AG179" s="1"/>
      <c r="AH179" s="1"/>
    </row>
    <row r="180" spans="18:34" ht="15.75" customHeight="1" x14ac:dyDescent="0.4">
      <c r="R180" s="1"/>
      <c r="AF180" s="1"/>
      <c r="AG180" s="1"/>
      <c r="AH180" s="1"/>
    </row>
    <row r="181" spans="18:34" ht="15.75" customHeight="1" x14ac:dyDescent="0.4">
      <c r="R181" s="1"/>
      <c r="AF181" s="1"/>
      <c r="AG181" s="1"/>
      <c r="AH181" s="1"/>
    </row>
    <row r="182" spans="18:34" ht="15.75" customHeight="1" x14ac:dyDescent="0.4">
      <c r="R182" s="1"/>
      <c r="AF182" s="1"/>
      <c r="AG182" s="1"/>
      <c r="AH182" s="1"/>
    </row>
    <row r="183" spans="18:34" ht="15.75" customHeight="1" x14ac:dyDescent="0.4">
      <c r="R183" s="1"/>
      <c r="AF183" s="1"/>
      <c r="AG183" s="1"/>
      <c r="AH183" s="1"/>
    </row>
    <row r="184" spans="18:34" ht="15.75" customHeight="1" x14ac:dyDescent="0.4">
      <c r="R184" s="1"/>
      <c r="AF184" s="1"/>
      <c r="AG184" s="1"/>
      <c r="AH184" s="1"/>
    </row>
    <row r="185" spans="18:34" ht="15.75" customHeight="1" x14ac:dyDescent="0.4">
      <c r="R185" s="1"/>
      <c r="AF185" s="1"/>
      <c r="AG185" s="1"/>
      <c r="AH185" s="1"/>
    </row>
    <row r="186" spans="18:34" ht="15.75" customHeight="1" x14ac:dyDescent="0.4">
      <c r="R186" s="1"/>
      <c r="AF186" s="1"/>
      <c r="AG186" s="1"/>
      <c r="AH186" s="1"/>
    </row>
    <row r="187" spans="18:34" ht="15.75" customHeight="1" x14ac:dyDescent="0.4">
      <c r="R187" s="1"/>
      <c r="AF187" s="1"/>
      <c r="AG187" s="1"/>
      <c r="AH187" s="1"/>
    </row>
    <row r="188" spans="18:34" ht="15.75" customHeight="1" x14ac:dyDescent="0.4">
      <c r="R188" s="1"/>
      <c r="AF188" s="1"/>
      <c r="AG188" s="1"/>
      <c r="AH188" s="1"/>
    </row>
    <row r="189" spans="18:34" ht="15.75" customHeight="1" x14ac:dyDescent="0.4">
      <c r="R189" s="1"/>
      <c r="AF189" s="1"/>
      <c r="AG189" s="1"/>
      <c r="AH189" s="1"/>
    </row>
    <row r="190" spans="18:34" ht="15.75" customHeight="1" x14ac:dyDescent="0.4">
      <c r="R190" s="1"/>
      <c r="AF190" s="1"/>
      <c r="AG190" s="1"/>
      <c r="AH190" s="1"/>
    </row>
    <row r="191" spans="18:34" ht="15.75" customHeight="1" x14ac:dyDescent="0.4">
      <c r="R191" s="1"/>
      <c r="AF191" s="1"/>
      <c r="AG191" s="1"/>
      <c r="AH191" s="1"/>
    </row>
    <row r="192" spans="18:34" ht="15.75" customHeight="1" x14ac:dyDescent="0.4">
      <c r="R192" s="1"/>
      <c r="AF192" s="1"/>
      <c r="AG192" s="1"/>
      <c r="AH192" s="1"/>
    </row>
    <row r="193" spans="18:34" ht="15.75" customHeight="1" x14ac:dyDescent="0.4">
      <c r="R193" s="1"/>
      <c r="AF193" s="1"/>
      <c r="AG193" s="1"/>
      <c r="AH193" s="1"/>
    </row>
    <row r="194" spans="18:34" ht="15.75" customHeight="1" x14ac:dyDescent="0.4">
      <c r="R194" s="1"/>
      <c r="AF194" s="1"/>
      <c r="AG194" s="1"/>
      <c r="AH194" s="1"/>
    </row>
    <row r="195" spans="18:34" ht="15.75" customHeight="1" x14ac:dyDescent="0.4">
      <c r="R195" s="1"/>
      <c r="AF195" s="1"/>
      <c r="AG195" s="1"/>
      <c r="AH195" s="1"/>
    </row>
    <row r="196" spans="18:34" ht="15.75" customHeight="1" x14ac:dyDescent="0.4">
      <c r="R196" s="1"/>
      <c r="AF196" s="1"/>
      <c r="AG196" s="1"/>
      <c r="AH196" s="1"/>
    </row>
    <row r="197" spans="18:34" ht="15.75" customHeight="1" x14ac:dyDescent="0.4">
      <c r="R197" s="1"/>
      <c r="AF197" s="1"/>
      <c r="AG197" s="1"/>
      <c r="AH197" s="1"/>
    </row>
    <row r="198" spans="18:34" ht="15.75" customHeight="1" x14ac:dyDescent="0.4">
      <c r="R198" s="1"/>
      <c r="AF198" s="1"/>
      <c r="AG198" s="1"/>
      <c r="AH198" s="1"/>
    </row>
    <row r="199" spans="18:34" ht="15.75" customHeight="1" x14ac:dyDescent="0.4">
      <c r="R199" s="1"/>
      <c r="AF199" s="1"/>
      <c r="AG199" s="1"/>
      <c r="AH199" s="1"/>
    </row>
    <row r="200" spans="18:34" ht="15.75" customHeight="1" x14ac:dyDescent="0.4">
      <c r="R200" s="1"/>
      <c r="AF200" s="1"/>
      <c r="AG200" s="1"/>
      <c r="AH200" s="1"/>
    </row>
    <row r="201" spans="18:34" ht="15.75" customHeight="1" x14ac:dyDescent="0.4">
      <c r="R201" s="1"/>
      <c r="AF201" s="1"/>
      <c r="AG201" s="1"/>
      <c r="AH201" s="1"/>
    </row>
    <row r="202" spans="18:34" ht="15.75" customHeight="1" x14ac:dyDescent="0.4">
      <c r="R202" s="1"/>
      <c r="AF202" s="1"/>
      <c r="AG202" s="1"/>
      <c r="AH202" s="1"/>
    </row>
    <row r="203" spans="18:34" ht="15.75" customHeight="1" x14ac:dyDescent="0.4">
      <c r="R203" s="1"/>
      <c r="AF203" s="1"/>
      <c r="AG203" s="1"/>
      <c r="AH203" s="1"/>
    </row>
    <row r="204" spans="18:34" ht="15.75" customHeight="1" x14ac:dyDescent="0.4">
      <c r="R204" s="1"/>
      <c r="AF204" s="1"/>
      <c r="AG204" s="1"/>
      <c r="AH204" s="1"/>
    </row>
    <row r="205" spans="18:34" ht="15.75" customHeight="1" x14ac:dyDescent="0.4">
      <c r="R205" s="1"/>
      <c r="AF205" s="1"/>
      <c r="AG205" s="1"/>
      <c r="AH205" s="1"/>
    </row>
    <row r="206" spans="18:34" ht="15.75" customHeight="1" x14ac:dyDescent="0.4">
      <c r="R206" s="1"/>
      <c r="AF206" s="1"/>
      <c r="AG206" s="1"/>
      <c r="AH206" s="1"/>
    </row>
    <row r="207" spans="18:34" ht="15.75" customHeight="1" x14ac:dyDescent="0.4">
      <c r="R207" s="1"/>
      <c r="AF207" s="1"/>
      <c r="AG207" s="1"/>
      <c r="AH207" s="1"/>
    </row>
    <row r="208" spans="18:34" ht="15.75" customHeight="1" x14ac:dyDescent="0.4">
      <c r="R208" s="1"/>
      <c r="AF208" s="1"/>
      <c r="AG208" s="1"/>
      <c r="AH208" s="1"/>
    </row>
    <row r="209" spans="18:34" ht="15.75" customHeight="1" x14ac:dyDescent="0.4">
      <c r="R209" s="1"/>
      <c r="AF209" s="1"/>
      <c r="AG209" s="1"/>
      <c r="AH209" s="1"/>
    </row>
    <row r="210" spans="18:34" ht="15.75" customHeight="1" x14ac:dyDescent="0.4">
      <c r="R210" s="1"/>
      <c r="AF210" s="1"/>
      <c r="AG210" s="1"/>
      <c r="AH210" s="1"/>
    </row>
    <row r="211" spans="18:34" ht="15.75" customHeight="1" x14ac:dyDescent="0.4">
      <c r="R211" s="1"/>
      <c r="AF211" s="1"/>
      <c r="AG211" s="1"/>
      <c r="AH211" s="1"/>
    </row>
    <row r="212" spans="18:34" ht="15.75" customHeight="1" x14ac:dyDescent="0.4">
      <c r="R212" s="1"/>
      <c r="AF212" s="1"/>
      <c r="AG212" s="1"/>
      <c r="AH212" s="1"/>
    </row>
    <row r="213" spans="18:34" ht="15.75" customHeight="1" x14ac:dyDescent="0.4">
      <c r="R213" s="1"/>
      <c r="AF213" s="1"/>
      <c r="AG213" s="1"/>
      <c r="AH213" s="1"/>
    </row>
    <row r="214" spans="18:34" ht="15.75" customHeight="1" x14ac:dyDescent="0.4">
      <c r="R214" s="1"/>
      <c r="AF214" s="1"/>
      <c r="AG214" s="1"/>
      <c r="AH214" s="1"/>
    </row>
    <row r="215" spans="18:34" ht="15.75" customHeight="1" x14ac:dyDescent="0.4">
      <c r="R215" s="1"/>
      <c r="AF215" s="1"/>
      <c r="AG215" s="1"/>
      <c r="AH215" s="1"/>
    </row>
    <row r="216" spans="18:34" ht="15.75" customHeight="1" x14ac:dyDescent="0.4">
      <c r="R216" s="1"/>
      <c r="AF216" s="1"/>
      <c r="AG216" s="1"/>
      <c r="AH216" s="1"/>
    </row>
    <row r="217" spans="18:34" ht="15.75" customHeight="1" x14ac:dyDescent="0.4">
      <c r="R217" s="1"/>
      <c r="AF217" s="1"/>
      <c r="AG217" s="1"/>
      <c r="AH217" s="1"/>
    </row>
    <row r="218" spans="18:34" ht="15.75" customHeight="1" x14ac:dyDescent="0.4">
      <c r="R218" s="1"/>
      <c r="AF218" s="1"/>
      <c r="AG218" s="1"/>
      <c r="AH218" s="1"/>
    </row>
    <row r="219" spans="18:34" ht="15.75" customHeight="1" x14ac:dyDescent="0.4">
      <c r="R219" s="1"/>
      <c r="AF219" s="1"/>
      <c r="AG219" s="1"/>
      <c r="AH219" s="1"/>
    </row>
    <row r="220" spans="18:34" ht="15.75" customHeight="1" x14ac:dyDescent="0.4">
      <c r="R220" s="1"/>
      <c r="AF220" s="1"/>
      <c r="AG220" s="1"/>
      <c r="AH220" s="1"/>
    </row>
    <row r="221" spans="18:34" ht="15.75" customHeight="1" x14ac:dyDescent="0.4">
      <c r="R221" s="1"/>
      <c r="AF221" s="1"/>
      <c r="AG221" s="1"/>
      <c r="AH221" s="1"/>
    </row>
    <row r="222" spans="18:34" ht="15.75" customHeight="1" x14ac:dyDescent="0.4">
      <c r="R222" s="1"/>
      <c r="AF222" s="1"/>
      <c r="AG222" s="1"/>
      <c r="AH222" s="1"/>
    </row>
    <row r="223" spans="18:34" ht="15.75" customHeight="1" x14ac:dyDescent="0.4">
      <c r="R223" s="1"/>
      <c r="AF223" s="1"/>
      <c r="AG223" s="1"/>
      <c r="AH223" s="1"/>
    </row>
    <row r="224" spans="18:34" ht="15.75" customHeight="1" x14ac:dyDescent="0.4">
      <c r="R224" s="1"/>
      <c r="AF224" s="1"/>
      <c r="AG224" s="1"/>
      <c r="AH224" s="1"/>
    </row>
    <row r="225" spans="18:34" ht="15.75" customHeight="1" x14ac:dyDescent="0.4">
      <c r="R225" s="1"/>
      <c r="AF225" s="1"/>
      <c r="AG225" s="1"/>
      <c r="AH225" s="1"/>
    </row>
    <row r="226" spans="18:34" ht="15.75" customHeight="1" x14ac:dyDescent="0.4">
      <c r="R226" s="1"/>
      <c r="AF226" s="1"/>
      <c r="AG226" s="1"/>
      <c r="AH226" s="1"/>
    </row>
    <row r="227" spans="18:34" ht="15.75" customHeight="1" x14ac:dyDescent="0.4">
      <c r="R227" s="1"/>
      <c r="AF227" s="1"/>
      <c r="AG227" s="1"/>
      <c r="AH227" s="1"/>
    </row>
    <row r="228" spans="18:34" ht="15.75" customHeight="1" x14ac:dyDescent="0.4">
      <c r="R228" s="1"/>
      <c r="AF228" s="1"/>
      <c r="AG228" s="1"/>
      <c r="AH228" s="1"/>
    </row>
    <row r="229" spans="18:34" ht="15.75" customHeight="1" x14ac:dyDescent="0.4">
      <c r="R229" s="1"/>
      <c r="AF229" s="1"/>
      <c r="AG229" s="1"/>
      <c r="AH229" s="1"/>
    </row>
    <row r="230" spans="18:34" ht="15.75" customHeight="1" x14ac:dyDescent="0.4">
      <c r="R230" s="1"/>
      <c r="AF230" s="1"/>
      <c r="AG230" s="1"/>
      <c r="AH230" s="1"/>
    </row>
    <row r="231" spans="18:34" ht="15.75" customHeight="1" x14ac:dyDescent="0.4">
      <c r="R231" s="1"/>
      <c r="AF231" s="1"/>
      <c r="AG231" s="1"/>
      <c r="AH231" s="1"/>
    </row>
    <row r="232" spans="18:34" ht="15.75" customHeight="1" x14ac:dyDescent="0.4">
      <c r="R232" s="1"/>
      <c r="AF232" s="1"/>
      <c r="AG232" s="1"/>
      <c r="AH232" s="1"/>
    </row>
    <row r="233" spans="18:34" ht="15.75" customHeight="1" x14ac:dyDescent="0.4">
      <c r="R233" s="1"/>
      <c r="AF233" s="1"/>
      <c r="AG233" s="1"/>
      <c r="AH233" s="1"/>
    </row>
    <row r="234" spans="18:34" ht="15.75" customHeight="1" x14ac:dyDescent="0.4">
      <c r="R234" s="1"/>
      <c r="AF234" s="1"/>
      <c r="AG234" s="1"/>
      <c r="AH234" s="1"/>
    </row>
    <row r="235" spans="18:34" ht="15.75" customHeight="1" x14ac:dyDescent="0.4">
      <c r="R235" s="1"/>
      <c r="AF235" s="1"/>
      <c r="AG235" s="1"/>
      <c r="AH235" s="1"/>
    </row>
    <row r="236" spans="18:34" ht="15.75" customHeight="1" x14ac:dyDescent="0.4">
      <c r="R236" s="1"/>
      <c r="AF236" s="1"/>
      <c r="AG236" s="1"/>
      <c r="AH236" s="1"/>
    </row>
    <row r="237" spans="18:34" ht="15.75" customHeight="1" x14ac:dyDescent="0.4">
      <c r="R237" s="1"/>
      <c r="AF237" s="1"/>
      <c r="AG237" s="1"/>
      <c r="AH237" s="1"/>
    </row>
    <row r="238" spans="18:34" ht="15.75" customHeight="1" x14ac:dyDescent="0.4">
      <c r="R238" s="1"/>
      <c r="AF238" s="1"/>
      <c r="AG238" s="1"/>
      <c r="AH238" s="1"/>
    </row>
    <row r="239" spans="18:34" ht="15.75" customHeight="1" x14ac:dyDescent="0.4">
      <c r="R239" s="1"/>
      <c r="AF239" s="1"/>
      <c r="AG239" s="1"/>
      <c r="AH239" s="1"/>
    </row>
    <row r="240" spans="18:34" ht="15.75" customHeight="1" x14ac:dyDescent="0.4">
      <c r="R240" s="1"/>
      <c r="AF240" s="1"/>
      <c r="AG240" s="1"/>
      <c r="AH240" s="1"/>
    </row>
    <row r="241" spans="18:34" ht="15.75" customHeight="1" x14ac:dyDescent="0.4">
      <c r="R241" s="1"/>
      <c r="AF241" s="1"/>
      <c r="AG241" s="1"/>
      <c r="AH241" s="1"/>
    </row>
    <row r="242" spans="18:34" ht="15.75" customHeight="1" x14ac:dyDescent="0.4">
      <c r="R242" s="1"/>
      <c r="AF242" s="1"/>
      <c r="AG242" s="1"/>
      <c r="AH242" s="1"/>
    </row>
    <row r="243" spans="18:34" ht="15.75" customHeight="1" x14ac:dyDescent="0.4">
      <c r="R243" s="1"/>
      <c r="AF243" s="1"/>
      <c r="AG243" s="1"/>
      <c r="AH243" s="1"/>
    </row>
    <row r="244" spans="18:34" ht="15.75" customHeight="1" x14ac:dyDescent="0.4">
      <c r="R244" s="1"/>
      <c r="AF244" s="1"/>
      <c r="AG244" s="1"/>
      <c r="AH244" s="1"/>
    </row>
    <row r="245" spans="18:34" ht="15.75" customHeight="1" x14ac:dyDescent="0.4">
      <c r="R245" s="1"/>
      <c r="AF245" s="1"/>
      <c r="AG245" s="1"/>
      <c r="AH245" s="1"/>
    </row>
    <row r="246" spans="18:34" ht="15.75" customHeight="1" x14ac:dyDescent="0.4">
      <c r="R246" s="1"/>
      <c r="AF246" s="1"/>
      <c r="AG246" s="1"/>
      <c r="AH246" s="1"/>
    </row>
    <row r="247" spans="18:34" ht="15.75" customHeight="1" x14ac:dyDescent="0.4">
      <c r="R247" s="1"/>
      <c r="AF247" s="1"/>
      <c r="AG247" s="1"/>
      <c r="AH247" s="1"/>
    </row>
    <row r="248" spans="18:34" ht="15.75" customHeight="1" x14ac:dyDescent="0.4">
      <c r="R248" s="1"/>
      <c r="AF248" s="1"/>
      <c r="AG248" s="1"/>
      <c r="AH248" s="1"/>
    </row>
    <row r="249" spans="18:34" ht="15.75" customHeight="1" x14ac:dyDescent="0.4">
      <c r="R249" s="1"/>
      <c r="AF249" s="1"/>
      <c r="AG249" s="1"/>
      <c r="AH249" s="1"/>
    </row>
    <row r="250" spans="18:34" ht="15.75" customHeight="1" x14ac:dyDescent="0.4">
      <c r="R250" s="1"/>
      <c r="AF250" s="1"/>
      <c r="AG250" s="1"/>
      <c r="AH250" s="1"/>
    </row>
    <row r="251" spans="18:34" ht="15.75" customHeight="1" x14ac:dyDescent="0.4">
      <c r="R251" s="1"/>
      <c r="AF251" s="1"/>
      <c r="AG251" s="1"/>
      <c r="AH251" s="1"/>
    </row>
    <row r="252" spans="18:34" ht="15.75" customHeight="1" x14ac:dyDescent="0.4">
      <c r="R252" s="1"/>
      <c r="AF252" s="1"/>
      <c r="AG252" s="1"/>
      <c r="AH252" s="1"/>
    </row>
    <row r="253" spans="18:34" ht="15.75" customHeight="1" x14ac:dyDescent="0.4">
      <c r="R253" s="1"/>
      <c r="AF253" s="1"/>
      <c r="AG253" s="1"/>
      <c r="AH253" s="1"/>
    </row>
    <row r="254" spans="18:34" ht="15.75" customHeight="1" x14ac:dyDescent="0.4">
      <c r="R254" s="1"/>
      <c r="AF254" s="1"/>
      <c r="AG254" s="1"/>
      <c r="AH254" s="1"/>
    </row>
    <row r="255" spans="18:34" ht="15.75" customHeight="1" x14ac:dyDescent="0.4">
      <c r="R255" s="1"/>
      <c r="AF255" s="1"/>
      <c r="AG255" s="1"/>
      <c r="AH255" s="1"/>
    </row>
    <row r="256" spans="18:34" ht="15.75" customHeight="1" x14ac:dyDescent="0.4">
      <c r="R256" s="1"/>
      <c r="AF256" s="1"/>
      <c r="AG256" s="1"/>
      <c r="AH256" s="1"/>
    </row>
    <row r="257" spans="18:34" ht="15.75" customHeight="1" x14ac:dyDescent="0.4">
      <c r="R257" s="1"/>
      <c r="AF257" s="1"/>
      <c r="AG257" s="1"/>
      <c r="AH257" s="1"/>
    </row>
    <row r="258" spans="18:34" ht="15.75" customHeight="1" x14ac:dyDescent="0.4">
      <c r="R258" s="1"/>
      <c r="AF258" s="1"/>
      <c r="AG258" s="1"/>
      <c r="AH258" s="1"/>
    </row>
    <row r="259" spans="18:34" ht="15.75" customHeight="1" x14ac:dyDescent="0.4">
      <c r="R259" s="1"/>
      <c r="AF259" s="1"/>
      <c r="AG259" s="1"/>
      <c r="AH259" s="1"/>
    </row>
    <row r="260" spans="18:34" ht="15.75" customHeight="1" x14ac:dyDescent="0.4">
      <c r="R260" s="1"/>
      <c r="AF260" s="1"/>
      <c r="AG260" s="1"/>
      <c r="AH260" s="1"/>
    </row>
    <row r="261" spans="18:34" ht="15.75" customHeight="1" x14ac:dyDescent="0.4">
      <c r="R261" s="1"/>
      <c r="AF261" s="1"/>
      <c r="AG261" s="1"/>
      <c r="AH261" s="1"/>
    </row>
    <row r="262" spans="18:34" ht="15.75" customHeight="1" x14ac:dyDescent="0.4">
      <c r="R262" s="1"/>
      <c r="AF262" s="1"/>
      <c r="AG262" s="1"/>
      <c r="AH262" s="1"/>
    </row>
    <row r="263" spans="18:34" ht="15.75" customHeight="1" x14ac:dyDescent="0.4">
      <c r="R263" s="1"/>
      <c r="AF263" s="1"/>
      <c r="AG263" s="1"/>
      <c r="AH263" s="1"/>
    </row>
    <row r="264" spans="18:34" ht="15.75" customHeight="1" x14ac:dyDescent="0.4">
      <c r="R264" s="1"/>
      <c r="AF264" s="1"/>
      <c r="AG264" s="1"/>
      <c r="AH264" s="1"/>
    </row>
    <row r="265" spans="18:34" ht="15.75" customHeight="1" x14ac:dyDescent="0.4">
      <c r="R265" s="1"/>
      <c r="AF265" s="1"/>
      <c r="AG265" s="1"/>
      <c r="AH265" s="1"/>
    </row>
    <row r="266" spans="18:34" ht="15.75" customHeight="1" x14ac:dyDescent="0.4">
      <c r="R266" s="1"/>
      <c r="AF266" s="1"/>
      <c r="AG266" s="1"/>
      <c r="AH266" s="1"/>
    </row>
    <row r="267" spans="18:34" ht="15.75" customHeight="1" x14ac:dyDescent="0.4">
      <c r="R267" s="1"/>
      <c r="AF267" s="1"/>
      <c r="AG267" s="1"/>
      <c r="AH267" s="1"/>
    </row>
    <row r="268" spans="18:34" ht="15.75" customHeight="1" x14ac:dyDescent="0.4">
      <c r="R268" s="1"/>
      <c r="AF268" s="1"/>
      <c r="AG268" s="1"/>
      <c r="AH268" s="1"/>
    </row>
    <row r="269" spans="18:34" ht="15.75" customHeight="1" x14ac:dyDescent="0.4">
      <c r="R269" s="1"/>
      <c r="AF269" s="1"/>
      <c r="AG269" s="1"/>
      <c r="AH269" s="1"/>
    </row>
    <row r="270" spans="18:34" ht="15.75" customHeight="1" x14ac:dyDescent="0.4">
      <c r="R270" s="1"/>
      <c r="AF270" s="1"/>
      <c r="AG270" s="1"/>
      <c r="AH270" s="1"/>
    </row>
    <row r="271" spans="18:34" ht="15.75" customHeight="1" x14ac:dyDescent="0.4">
      <c r="R271" s="1"/>
      <c r="AF271" s="1"/>
      <c r="AG271" s="1"/>
      <c r="AH271" s="1"/>
    </row>
    <row r="272" spans="18:34" ht="15.75" customHeight="1" x14ac:dyDescent="0.4">
      <c r="R272" s="1"/>
      <c r="AF272" s="1"/>
      <c r="AG272" s="1"/>
      <c r="AH272" s="1"/>
    </row>
    <row r="273" spans="18:34" ht="15.75" customHeight="1" x14ac:dyDescent="0.4">
      <c r="R273" s="1"/>
      <c r="AF273" s="1"/>
      <c r="AG273" s="1"/>
      <c r="AH273" s="1"/>
    </row>
    <row r="274" spans="18:34" ht="15.75" customHeight="1" x14ac:dyDescent="0.4">
      <c r="R274" s="1"/>
      <c r="AF274" s="1"/>
      <c r="AG274" s="1"/>
      <c r="AH274" s="1"/>
    </row>
    <row r="275" spans="18:34" ht="15.75" customHeight="1" x14ac:dyDescent="0.4">
      <c r="R275" s="1"/>
      <c r="AF275" s="1"/>
      <c r="AG275" s="1"/>
      <c r="AH275" s="1"/>
    </row>
    <row r="276" spans="18:34" ht="15.75" customHeight="1" x14ac:dyDescent="0.4">
      <c r="R276" s="1"/>
      <c r="AF276" s="1"/>
      <c r="AG276" s="1"/>
      <c r="AH276" s="1"/>
    </row>
    <row r="277" spans="18:34" ht="15.75" customHeight="1" x14ac:dyDescent="0.4">
      <c r="R277" s="1"/>
      <c r="AF277" s="1"/>
      <c r="AG277" s="1"/>
      <c r="AH277" s="1"/>
    </row>
    <row r="278" spans="18:34" ht="15.75" customHeight="1" x14ac:dyDescent="0.4">
      <c r="R278" s="1"/>
      <c r="AF278" s="1"/>
      <c r="AG278" s="1"/>
      <c r="AH278" s="1"/>
    </row>
    <row r="279" spans="18:34" ht="15.75" customHeight="1" x14ac:dyDescent="0.4">
      <c r="R279" s="1"/>
      <c r="AF279" s="1"/>
      <c r="AG279" s="1"/>
      <c r="AH279" s="1"/>
    </row>
    <row r="280" spans="18:34" ht="15.75" customHeight="1" x14ac:dyDescent="0.4">
      <c r="R280" s="1"/>
      <c r="AF280" s="1"/>
      <c r="AG280" s="1"/>
      <c r="AH280" s="1"/>
    </row>
    <row r="281" spans="18:34" ht="15.75" customHeight="1" x14ac:dyDescent="0.4">
      <c r="R281" s="1"/>
      <c r="AF281" s="1"/>
      <c r="AG281" s="1"/>
      <c r="AH281" s="1"/>
    </row>
    <row r="282" spans="18:34" ht="15.75" customHeight="1" x14ac:dyDescent="0.4">
      <c r="R282" s="1"/>
      <c r="AF282" s="1"/>
      <c r="AG282" s="1"/>
      <c r="AH282" s="1"/>
    </row>
    <row r="283" spans="18:34" ht="15.75" customHeight="1" x14ac:dyDescent="0.4">
      <c r="R283" s="1"/>
      <c r="AF283" s="1"/>
      <c r="AG283" s="1"/>
      <c r="AH283" s="1"/>
    </row>
    <row r="284" spans="18:34" ht="15.75" customHeight="1" x14ac:dyDescent="0.4">
      <c r="R284" s="1"/>
      <c r="AF284" s="1"/>
      <c r="AG284" s="1"/>
      <c r="AH284" s="1"/>
    </row>
    <row r="285" spans="18:34" ht="15.75" customHeight="1" x14ac:dyDescent="0.4">
      <c r="R285" s="1"/>
      <c r="AF285" s="1"/>
      <c r="AG285" s="1"/>
      <c r="AH285" s="1"/>
    </row>
    <row r="286" spans="18:34" ht="15.75" customHeight="1" x14ac:dyDescent="0.4">
      <c r="R286" s="1"/>
      <c r="AF286" s="1"/>
      <c r="AG286" s="1"/>
      <c r="AH286" s="1"/>
    </row>
    <row r="287" spans="18:34" ht="15.75" customHeight="1" x14ac:dyDescent="0.4">
      <c r="R287" s="1"/>
      <c r="AF287" s="1"/>
      <c r="AG287" s="1"/>
      <c r="AH287" s="1"/>
    </row>
    <row r="288" spans="18:34" ht="15.75" customHeight="1" x14ac:dyDescent="0.4">
      <c r="R288" s="1"/>
      <c r="AF288" s="1"/>
      <c r="AG288" s="1"/>
      <c r="AH288" s="1"/>
    </row>
    <row r="289" spans="18:34" ht="15.75" customHeight="1" x14ac:dyDescent="0.4">
      <c r="R289" s="1"/>
      <c r="AF289" s="1"/>
      <c r="AG289" s="1"/>
      <c r="AH289" s="1"/>
    </row>
    <row r="290" spans="18:34" ht="15.75" customHeight="1" x14ac:dyDescent="0.4">
      <c r="R290" s="1"/>
      <c r="AF290" s="1"/>
      <c r="AG290" s="1"/>
      <c r="AH290" s="1"/>
    </row>
    <row r="291" spans="18:34" ht="15.75" customHeight="1" x14ac:dyDescent="0.4">
      <c r="R291" s="1"/>
      <c r="AF291" s="1"/>
      <c r="AG291" s="1"/>
      <c r="AH291" s="1"/>
    </row>
    <row r="292" spans="18:34" ht="15.75" customHeight="1" x14ac:dyDescent="0.4">
      <c r="R292" s="1"/>
      <c r="AF292" s="1"/>
      <c r="AG292" s="1"/>
      <c r="AH292" s="1"/>
    </row>
    <row r="293" spans="18:34" ht="15.75" customHeight="1" x14ac:dyDescent="0.4">
      <c r="R293" s="1"/>
      <c r="AF293" s="1"/>
      <c r="AG293" s="1"/>
      <c r="AH293" s="1"/>
    </row>
    <row r="294" spans="18:34" ht="15.75" customHeight="1" x14ac:dyDescent="0.4">
      <c r="R294" s="1"/>
      <c r="AF294" s="1"/>
      <c r="AG294" s="1"/>
      <c r="AH294" s="1"/>
    </row>
    <row r="295" spans="18:34" ht="15.75" customHeight="1" x14ac:dyDescent="0.4">
      <c r="R295" s="1"/>
      <c r="AF295" s="1"/>
      <c r="AG295" s="1"/>
      <c r="AH295" s="1"/>
    </row>
    <row r="296" spans="18:34" ht="15.75" customHeight="1" x14ac:dyDescent="0.4">
      <c r="R296" s="1"/>
      <c r="AF296" s="1"/>
      <c r="AG296" s="1"/>
      <c r="AH296" s="1"/>
    </row>
    <row r="297" spans="18:34" ht="15.75" customHeight="1" x14ac:dyDescent="0.4">
      <c r="R297" s="1"/>
      <c r="AF297" s="1"/>
      <c r="AG297" s="1"/>
      <c r="AH297" s="1"/>
    </row>
    <row r="298" spans="18:34" ht="15.75" customHeight="1" x14ac:dyDescent="0.4">
      <c r="R298" s="1"/>
      <c r="AF298" s="1"/>
      <c r="AG298" s="1"/>
      <c r="AH298" s="1"/>
    </row>
    <row r="299" spans="18:34" ht="15.75" customHeight="1" x14ac:dyDescent="0.4">
      <c r="R299" s="1"/>
      <c r="AF299" s="1"/>
      <c r="AG299" s="1"/>
      <c r="AH299" s="1"/>
    </row>
    <row r="300" spans="18:34" ht="15.75" customHeight="1" x14ac:dyDescent="0.4">
      <c r="R300" s="1"/>
      <c r="AF300" s="1"/>
      <c r="AG300" s="1"/>
      <c r="AH300" s="1"/>
    </row>
    <row r="301" spans="18:34" ht="15.75" customHeight="1" x14ac:dyDescent="0.4">
      <c r="R301" s="1"/>
      <c r="AF301" s="1"/>
      <c r="AG301" s="1"/>
      <c r="AH301" s="1"/>
    </row>
    <row r="302" spans="18:34" ht="15.75" customHeight="1" x14ac:dyDescent="0.4">
      <c r="R302" s="1"/>
      <c r="AF302" s="1"/>
      <c r="AG302" s="1"/>
      <c r="AH302" s="1"/>
    </row>
    <row r="303" spans="18:34" ht="15.75" customHeight="1" x14ac:dyDescent="0.4">
      <c r="R303" s="1"/>
      <c r="AF303" s="1"/>
      <c r="AG303" s="1"/>
      <c r="AH303" s="1"/>
    </row>
    <row r="304" spans="18:34" ht="15.75" customHeight="1" x14ac:dyDescent="0.4">
      <c r="R304" s="1"/>
      <c r="AF304" s="1"/>
      <c r="AG304" s="1"/>
      <c r="AH304" s="1"/>
    </row>
    <row r="305" spans="18:34" ht="15.75" customHeight="1" x14ac:dyDescent="0.4">
      <c r="R305" s="1"/>
      <c r="AF305" s="1"/>
      <c r="AG305" s="1"/>
      <c r="AH305" s="1"/>
    </row>
    <row r="306" spans="18:34" ht="15.75" customHeight="1" x14ac:dyDescent="0.4">
      <c r="R306" s="1"/>
      <c r="AF306" s="1"/>
      <c r="AG306" s="1"/>
      <c r="AH306" s="1"/>
    </row>
    <row r="307" spans="18:34" ht="15.75" customHeight="1" x14ac:dyDescent="0.4">
      <c r="R307" s="1"/>
      <c r="AF307" s="1"/>
      <c r="AG307" s="1"/>
      <c r="AH307" s="1"/>
    </row>
    <row r="308" spans="18:34" ht="15.75" customHeight="1" x14ac:dyDescent="0.4">
      <c r="R308" s="1"/>
      <c r="AF308" s="1"/>
      <c r="AG308" s="1"/>
      <c r="AH308" s="1"/>
    </row>
    <row r="309" spans="18:34" ht="15.75" customHeight="1" x14ac:dyDescent="0.4">
      <c r="R309" s="1"/>
      <c r="AF309" s="1"/>
      <c r="AG309" s="1"/>
      <c r="AH309" s="1"/>
    </row>
    <row r="310" spans="18:34" ht="15.75" customHeight="1" x14ac:dyDescent="0.4">
      <c r="R310" s="1"/>
      <c r="AF310" s="1"/>
      <c r="AG310" s="1"/>
      <c r="AH310" s="1"/>
    </row>
    <row r="311" spans="18:34" ht="15.75" customHeight="1" x14ac:dyDescent="0.4">
      <c r="R311" s="1"/>
      <c r="AF311" s="1"/>
      <c r="AG311" s="1"/>
      <c r="AH311" s="1"/>
    </row>
    <row r="312" spans="18:34" ht="15.75" customHeight="1" x14ac:dyDescent="0.4">
      <c r="R312" s="1"/>
      <c r="AF312" s="1"/>
      <c r="AG312" s="1"/>
      <c r="AH312" s="1"/>
    </row>
    <row r="313" spans="18:34" ht="15.75" customHeight="1" x14ac:dyDescent="0.4">
      <c r="R313" s="1"/>
      <c r="AF313" s="1"/>
      <c r="AG313" s="1"/>
      <c r="AH313" s="1"/>
    </row>
    <row r="314" spans="18:34" ht="15.75" customHeight="1" x14ac:dyDescent="0.4">
      <c r="R314" s="1"/>
      <c r="AF314" s="1"/>
      <c r="AG314" s="1"/>
      <c r="AH314" s="1"/>
    </row>
    <row r="315" spans="18:34" ht="15.75" customHeight="1" x14ac:dyDescent="0.4">
      <c r="R315" s="1"/>
      <c r="AF315" s="1"/>
      <c r="AG315" s="1"/>
      <c r="AH315" s="1"/>
    </row>
    <row r="316" spans="18:34" ht="15.75" customHeight="1" x14ac:dyDescent="0.4">
      <c r="R316" s="1"/>
      <c r="AF316" s="1"/>
      <c r="AG316" s="1"/>
      <c r="AH316" s="1"/>
    </row>
    <row r="317" spans="18:34" ht="15.75" customHeight="1" x14ac:dyDescent="0.4">
      <c r="R317" s="1"/>
      <c r="AF317" s="1"/>
      <c r="AG317" s="1"/>
      <c r="AH317" s="1"/>
    </row>
    <row r="318" spans="18:34" ht="15.75" customHeight="1" x14ac:dyDescent="0.4">
      <c r="R318" s="1"/>
      <c r="AF318" s="1"/>
      <c r="AG318" s="1"/>
      <c r="AH318" s="1"/>
    </row>
    <row r="319" spans="18:34" ht="15.75" customHeight="1" x14ac:dyDescent="0.4">
      <c r="R319" s="1"/>
      <c r="AF319" s="1"/>
      <c r="AG319" s="1"/>
      <c r="AH319" s="1"/>
    </row>
    <row r="320" spans="18:34" ht="15.75" customHeight="1" x14ac:dyDescent="0.4">
      <c r="R320" s="1"/>
      <c r="AF320" s="1"/>
      <c r="AG320" s="1"/>
      <c r="AH320" s="1"/>
    </row>
    <row r="321" spans="18:34" ht="15.75" customHeight="1" x14ac:dyDescent="0.4">
      <c r="R321" s="1"/>
      <c r="AF321" s="1"/>
      <c r="AG321" s="1"/>
      <c r="AH321" s="1"/>
    </row>
    <row r="322" spans="18:34" ht="15.75" customHeight="1" x14ac:dyDescent="0.4">
      <c r="R322" s="1"/>
      <c r="AF322" s="1"/>
      <c r="AG322" s="1"/>
      <c r="AH322" s="1"/>
    </row>
    <row r="323" spans="18:34" ht="15.75" customHeight="1" x14ac:dyDescent="0.4">
      <c r="R323" s="1"/>
      <c r="AF323" s="1"/>
      <c r="AG323" s="1"/>
      <c r="AH323" s="1"/>
    </row>
    <row r="324" spans="18:34" ht="15.75" customHeight="1" x14ac:dyDescent="0.4">
      <c r="R324" s="1"/>
      <c r="AF324" s="1"/>
      <c r="AG324" s="1"/>
      <c r="AH324" s="1"/>
    </row>
    <row r="325" spans="18:34" ht="15.75" customHeight="1" x14ac:dyDescent="0.4">
      <c r="R325" s="1"/>
      <c r="AF325" s="1"/>
      <c r="AG325" s="1"/>
      <c r="AH325" s="1"/>
    </row>
    <row r="326" spans="18:34" ht="15.75" customHeight="1" x14ac:dyDescent="0.4">
      <c r="R326" s="1"/>
      <c r="AF326" s="1"/>
      <c r="AG326" s="1"/>
      <c r="AH326" s="1"/>
    </row>
    <row r="327" spans="18:34" ht="15.75" customHeight="1" x14ac:dyDescent="0.4">
      <c r="R327" s="1"/>
      <c r="AF327" s="1"/>
      <c r="AG327" s="1"/>
      <c r="AH327" s="1"/>
    </row>
    <row r="328" spans="18:34" ht="15.75" customHeight="1" x14ac:dyDescent="0.4">
      <c r="R328" s="1"/>
      <c r="AF328" s="1"/>
      <c r="AG328" s="1"/>
      <c r="AH328" s="1"/>
    </row>
    <row r="329" spans="18:34" ht="15.75" customHeight="1" x14ac:dyDescent="0.4">
      <c r="R329" s="1"/>
      <c r="AF329" s="1"/>
      <c r="AG329" s="1"/>
      <c r="AH329" s="1"/>
    </row>
    <row r="330" spans="18:34" ht="15.75" customHeight="1" x14ac:dyDescent="0.4">
      <c r="R330" s="1"/>
      <c r="AF330" s="1"/>
      <c r="AG330" s="1"/>
      <c r="AH330" s="1"/>
    </row>
    <row r="331" spans="18:34" ht="15.75" customHeight="1" x14ac:dyDescent="0.4">
      <c r="R331" s="1"/>
      <c r="AF331" s="1"/>
      <c r="AG331" s="1"/>
      <c r="AH331" s="1"/>
    </row>
    <row r="332" spans="18:34" ht="15.75" customHeight="1" x14ac:dyDescent="0.4">
      <c r="R332" s="1"/>
      <c r="AF332" s="1"/>
      <c r="AG332" s="1"/>
      <c r="AH332" s="1"/>
    </row>
    <row r="333" spans="18:34" ht="15.75" customHeight="1" x14ac:dyDescent="0.4">
      <c r="R333" s="1"/>
      <c r="AF333" s="1"/>
      <c r="AG333" s="1"/>
      <c r="AH333" s="1"/>
    </row>
    <row r="334" spans="18:34" ht="15.75" customHeight="1" x14ac:dyDescent="0.4">
      <c r="R334" s="1"/>
      <c r="AF334" s="1"/>
      <c r="AG334" s="1"/>
      <c r="AH334" s="1"/>
    </row>
    <row r="335" spans="18:34" ht="15.75" customHeight="1" x14ac:dyDescent="0.4">
      <c r="R335" s="1"/>
      <c r="AF335" s="1"/>
      <c r="AG335" s="1"/>
      <c r="AH335" s="1"/>
    </row>
    <row r="336" spans="18:34" ht="15.75" customHeight="1" x14ac:dyDescent="0.4">
      <c r="R336" s="1"/>
      <c r="AF336" s="1"/>
      <c r="AG336" s="1"/>
      <c r="AH336" s="1"/>
    </row>
    <row r="337" spans="18:34" ht="15.75" customHeight="1" x14ac:dyDescent="0.4">
      <c r="R337" s="1"/>
      <c r="AF337" s="1"/>
      <c r="AG337" s="1"/>
      <c r="AH337" s="1"/>
    </row>
    <row r="338" spans="18:34" ht="15.75" customHeight="1" x14ac:dyDescent="0.4">
      <c r="R338" s="1"/>
      <c r="AF338" s="1"/>
      <c r="AG338" s="1"/>
      <c r="AH338" s="1"/>
    </row>
    <row r="339" spans="18:34" ht="15.75" customHeight="1" x14ac:dyDescent="0.4">
      <c r="R339" s="1"/>
      <c r="AF339" s="1"/>
      <c r="AG339" s="1"/>
      <c r="AH339" s="1"/>
    </row>
    <row r="340" spans="18:34" ht="15.75" customHeight="1" x14ac:dyDescent="0.4">
      <c r="R340" s="1"/>
      <c r="AF340" s="1"/>
      <c r="AG340" s="1"/>
      <c r="AH340" s="1"/>
    </row>
    <row r="341" spans="18:34" ht="15.75" customHeight="1" x14ac:dyDescent="0.4">
      <c r="R341" s="1"/>
      <c r="AF341" s="1"/>
      <c r="AG341" s="1"/>
      <c r="AH341" s="1"/>
    </row>
    <row r="342" spans="18:34" ht="15.75" customHeight="1" x14ac:dyDescent="0.4">
      <c r="R342" s="1"/>
      <c r="AF342" s="1"/>
      <c r="AG342" s="1"/>
      <c r="AH342" s="1"/>
    </row>
    <row r="343" spans="18:34" ht="15.75" customHeight="1" x14ac:dyDescent="0.4">
      <c r="R343" s="1"/>
      <c r="AF343" s="1"/>
      <c r="AG343" s="1"/>
      <c r="AH343" s="1"/>
    </row>
    <row r="344" spans="18:34" ht="15.75" customHeight="1" x14ac:dyDescent="0.4">
      <c r="R344" s="1"/>
      <c r="AF344" s="1"/>
      <c r="AG344" s="1"/>
      <c r="AH344" s="1"/>
    </row>
    <row r="345" spans="18:34" ht="15.75" customHeight="1" x14ac:dyDescent="0.4">
      <c r="R345" s="1"/>
      <c r="AF345" s="1"/>
      <c r="AG345" s="1"/>
      <c r="AH345" s="1"/>
    </row>
    <row r="346" spans="18:34" ht="15.75" customHeight="1" x14ac:dyDescent="0.4">
      <c r="R346" s="1"/>
      <c r="AF346" s="1"/>
      <c r="AG346" s="1"/>
      <c r="AH346" s="1"/>
    </row>
    <row r="347" spans="18:34" ht="15.75" customHeight="1" x14ac:dyDescent="0.4">
      <c r="R347" s="1"/>
      <c r="AF347" s="1"/>
      <c r="AG347" s="1"/>
      <c r="AH347" s="1"/>
    </row>
    <row r="348" spans="18:34" ht="15.75" customHeight="1" x14ac:dyDescent="0.4">
      <c r="R348" s="1"/>
      <c r="AF348" s="1"/>
      <c r="AG348" s="1"/>
      <c r="AH348" s="1"/>
    </row>
    <row r="349" spans="18:34" ht="15.75" customHeight="1" x14ac:dyDescent="0.4">
      <c r="R349" s="1"/>
      <c r="AF349" s="1"/>
      <c r="AG349" s="1"/>
      <c r="AH349" s="1"/>
    </row>
    <row r="350" spans="18:34" ht="15.75" customHeight="1" x14ac:dyDescent="0.4">
      <c r="R350" s="1"/>
      <c r="AF350" s="1"/>
      <c r="AG350" s="1"/>
      <c r="AH350" s="1"/>
    </row>
    <row r="351" spans="18:34" ht="15.75" customHeight="1" x14ac:dyDescent="0.4">
      <c r="R351" s="1"/>
      <c r="AF351" s="1"/>
      <c r="AG351" s="1"/>
      <c r="AH351" s="1"/>
    </row>
    <row r="352" spans="18:34" ht="15.75" customHeight="1" x14ac:dyDescent="0.4">
      <c r="R352" s="1"/>
      <c r="AF352" s="1"/>
      <c r="AG352" s="1"/>
      <c r="AH352" s="1"/>
    </row>
    <row r="353" spans="18:34" ht="15.75" customHeight="1" x14ac:dyDescent="0.4">
      <c r="R353" s="1"/>
      <c r="AF353" s="1"/>
      <c r="AG353" s="1"/>
      <c r="AH353" s="1"/>
    </row>
    <row r="354" spans="18:34" ht="15.75" customHeight="1" x14ac:dyDescent="0.4">
      <c r="R354" s="1"/>
      <c r="AF354" s="1"/>
      <c r="AG354" s="1"/>
      <c r="AH354" s="1"/>
    </row>
    <row r="355" spans="18:34" ht="15.75" customHeight="1" x14ac:dyDescent="0.4">
      <c r="R355" s="1"/>
      <c r="AF355" s="1"/>
      <c r="AG355" s="1"/>
      <c r="AH355" s="1"/>
    </row>
    <row r="356" spans="18:34" ht="15.75" customHeight="1" x14ac:dyDescent="0.4">
      <c r="R356" s="1"/>
      <c r="AF356" s="1"/>
      <c r="AG356" s="1"/>
      <c r="AH356" s="1"/>
    </row>
    <row r="357" spans="18:34" ht="15.75" customHeight="1" x14ac:dyDescent="0.4">
      <c r="R357" s="1"/>
      <c r="AF357" s="1"/>
      <c r="AG357" s="1"/>
      <c r="AH357" s="1"/>
    </row>
    <row r="358" spans="18:34" ht="15.75" customHeight="1" x14ac:dyDescent="0.4">
      <c r="R358" s="1"/>
      <c r="AF358" s="1"/>
      <c r="AG358" s="1"/>
      <c r="AH358" s="1"/>
    </row>
    <row r="359" spans="18:34" ht="15.75" customHeight="1" x14ac:dyDescent="0.4">
      <c r="R359" s="1"/>
      <c r="AF359" s="1"/>
      <c r="AG359" s="1"/>
      <c r="AH359" s="1"/>
    </row>
    <row r="360" spans="18:34" ht="15.75" customHeight="1" x14ac:dyDescent="0.4">
      <c r="R360" s="1"/>
      <c r="AF360" s="1"/>
      <c r="AG360" s="1"/>
      <c r="AH360" s="1"/>
    </row>
    <row r="361" spans="18:34" ht="15.75" customHeight="1" x14ac:dyDescent="0.4">
      <c r="R361" s="1"/>
      <c r="AF361" s="1"/>
      <c r="AG361" s="1"/>
      <c r="AH361" s="1"/>
    </row>
    <row r="362" spans="18:34" ht="15.75" customHeight="1" x14ac:dyDescent="0.4">
      <c r="R362" s="1"/>
      <c r="AF362" s="1"/>
      <c r="AG362" s="1"/>
      <c r="AH362" s="1"/>
    </row>
    <row r="363" spans="18:34" ht="15.75" customHeight="1" x14ac:dyDescent="0.4">
      <c r="R363" s="1"/>
      <c r="AF363" s="1"/>
      <c r="AG363" s="1"/>
      <c r="AH363" s="1"/>
    </row>
    <row r="364" spans="18:34" ht="15.75" customHeight="1" x14ac:dyDescent="0.4">
      <c r="R364" s="1"/>
      <c r="AF364" s="1"/>
      <c r="AG364" s="1"/>
      <c r="AH364" s="1"/>
    </row>
    <row r="365" spans="18:34" ht="15.75" customHeight="1" x14ac:dyDescent="0.4">
      <c r="R365" s="1"/>
      <c r="AF365" s="1"/>
      <c r="AG365" s="1"/>
      <c r="AH365" s="1"/>
    </row>
    <row r="366" spans="18:34" ht="15.75" customHeight="1" x14ac:dyDescent="0.4">
      <c r="R366" s="1"/>
      <c r="AF366" s="1"/>
      <c r="AG366" s="1"/>
      <c r="AH366" s="1"/>
    </row>
    <row r="367" spans="18:34" ht="15.75" customHeight="1" x14ac:dyDescent="0.4">
      <c r="R367" s="1"/>
      <c r="AF367" s="1"/>
      <c r="AG367" s="1"/>
      <c r="AH367" s="1"/>
    </row>
    <row r="368" spans="18:34" ht="15.75" customHeight="1" x14ac:dyDescent="0.4">
      <c r="R368" s="1"/>
      <c r="AF368" s="1"/>
      <c r="AG368" s="1"/>
      <c r="AH368" s="1"/>
    </row>
    <row r="369" spans="18:34" ht="15.75" customHeight="1" x14ac:dyDescent="0.4">
      <c r="R369" s="1"/>
      <c r="AF369" s="1"/>
      <c r="AG369" s="1"/>
      <c r="AH369" s="1"/>
    </row>
    <row r="370" spans="18:34" ht="15.75" customHeight="1" x14ac:dyDescent="0.4">
      <c r="R370" s="1"/>
      <c r="AF370" s="1"/>
      <c r="AG370" s="1"/>
      <c r="AH370" s="1"/>
    </row>
    <row r="371" spans="18:34" ht="15.75" customHeight="1" x14ac:dyDescent="0.4">
      <c r="R371" s="1"/>
      <c r="AF371" s="1"/>
      <c r="AG371" s="1"/>
      <c r="AH371" s="1"/>
    </row>
    <row r="372" spans="18:34" ht="15.75" customHeight="1" x14ac:dyDescent="0.4">
      <c r="R372" s="1"/>
      <c r="AF372" s="1"/>
      <c r="AG372" s="1"/>
      <c r="AH372" s="1"/>
    </row>
    <row r="373" spans="18:34" ht="15.75" customHeight="1" x14ac:dyDescent="0.4">
      <c r="R373" s="1"/>
      <c r="AF373" s="1"/>
      <c r="AG373" s="1"/>
      <c r="AH373" s="1"/>
    </row>
    <row r="374" spans="18:34" ht="15.75" customHeight="1" x14ac:dyDescent="0.4">
      <c r="R374" s="1"/>
      <c r="AF374" s="1"/>
      <c r="AG374" s="1"/>
      <c r="AH374" s="1"/>
    </row>
    <row r="375" spans="18:34" ht="15.75" customHeight="1" x14ac:dyDescent="0.4">
      <c r="R375" s="1"/>
      <c r="AF375" s="1"/>
      <c r="AG375" s="1"/>
      <c r="AH375" s="1"/>
    </row>
    <row r="376" spans="18:34" ht="15.75" customHeight="1" x14ac:dyDescent="0.4">
      <c r="R376" s="1"/>
      <c r="AF376" s="1"/>
      <c r="AG376" s="1"/>
      <c r="AH376" s="1"/>
    </row>
    <row r="377" spans="18:34" ht="15.75" customHeight="1" x14ac:dyDescent="0.4">
      <c r="R377" s="1"/>
      <c r="AF377" s="1"/>
      <c r="AG377" s="1"/>
      <c r="AH377" s="1"/>
    </row>
    <row r="378" spans="18:34" ht="15.75" customHeight="1" x14ac:dyDescent="0.4">
      <c r="R378" s="1"/>
      <c r="AF378" s="1"/>
      <c r="AG378" s="1"/>
      <c r="AH378" s="1"/>
    </row>
    <row r="379" spans="18:34" ht="15.75" customHeight="1" x14ac:dyDescent="0.4">
      <c r="R379" s="1"/>
      <c r="AF379" s="1"/>
      <c r="AG379" s="1"/>
      <c r="AH379" s="1"/>
    </row>
    <row r="380" spans="18:34" ht="15.75" customHeight="1" x14ac:dyDescent="0.4">
      <c r="R380" s="1"/>
      <c r="AF380" s="1"/>
      <c r="AG380" s="1"/>
      <c r="AH380" s="1"/>
    </row>
    <row r="381" spans="18:34" ht="15.75" customHeight="1" x14ac:dyDescent="0.4">
      <c r="R381" s="1"/>
      <c r="AF381" s="1"/>
      <c r="AG381" s="1"/>
      <c r="AH381" s="1"/>
    </row>
    <row r="382" spans="18:34" ht="15.75" customHeight="1" x14ac:dyDescent="0.4">
      <c r="R382" s="1"/>
      <c r="AF382" s="1"/>
      <c r="AG382" s="1"/>
      <c r="AH382" s="1"/>
    </row>
    <row r="383" spans="18:34" ht="15.75" customHeight="1" x14ac:dyDescent="0.4">
      <c r="R383" s="1"/>
      <c r="AF383" s="1"/>
      <c r="AG383" s="1"/>
      <c r="AH383" s="1"/>
    </row>
    <row r="384" spans="18:34" ht="15.75" customHeight="1" x14ac:dyDescent="0.4">
      <c r="R384" s="1"/>
      <c r="AF384" s="1"/>
      <c r="AG384" s="1"/>
      <c r="AH384" s="1"/>
    </row>
    <row r="385" spans="18:34" ht="15.75" customHeight="1" x14ac:dyDescent="0.4">
      <c r="R385" s="1"/>
      <c r="AF385" s="1"/>
      <c r="AG385" s="1"/>
      <c r="AH385" s="1"/>
    </row>
    <row r="386" spans="18:34" ht="15.75" customHeight="1" x14ac:dyDescent="0.4">
      <c r="R386" s="1"/>
      <c r="AF386" s="1"/>
      <c r="AG386" s="1"/>
      <c r="AH386" s="1"/>
    </row>
    <row r="387" spans="18:34" ht="15.75" customHeight="1" x14ac:dyDescent="0.4">
      <c r="R387" s="1"/>
      <c r="AF387" s="1"/>
      <c r="AG387" s="1"/>
      <c r="AH387" s="1"/>
    </row>
    <row r="388" spans="18:34" ht="15.75" customHeight="1" x14ac:dyDescent="0.4">
      <c r="R388" s="1"/>
      <c r="AF388" s="1"/>
      <c r="AG388" s="1"/>
      <c r="AH388" s="1"/>
    </row>
    <row r="389" spans="18:34" ht="15.75" customHeight="1" x14ac:dyDescent="0.4">
      <c r="R389" s="1"/>
      <c r="AF389" s="1"/>
      <c r="AG389" s="1"/>
      <c r="AH389" s="1"/>
    </row>
    <row r="390" spans="18:34" ht="15.75" customHeight="1" x14ac:dyDescent="0.4">
      <c r="R390" s="1"/>
      <c r="AF390" s="1"/>
      <c r="AG390" s="1"/>
      <c r="AH390" s="1"/>
    </row>
    <row r="391" spans="18:34" ht="15.75" customHeight="1" x14ac:dyDescent="0.4">
      <c r="R391" s="1"/>
      <c r="AF391" s="1"/>
      <c r="AG391" s="1"/>
      <c r="AH391" s="1"/>
    </row>
    <row r="392" spans="18:34" ht="15.75" customHeight="1" x14ac:dyDescent="0.4">
      <c r="R392" s="1"/>
      <c r="AF392" s="1"/>
      <c r="AG392" s="1"/>
      <c r="AH392" s="1"/>
    </row>
    <row r="393" spans="18:34" ht="15.75" customHeight="1" x14ac:dyDescent="0.4">
      <c r="R393" s="1"/>
      <c r="AF393" s="1"/>
      <c r="AG393" s="1"/>
      <c r="AH393" s="1"/>
    </row>
    <row r="394" spans="18:34" ht="15.75" customHeight="1" x14ac:dyDescent="0.4">
      <c r="R394" s="1"/>
      <c r="AF394" s="1"/>
      <c r="AG394" s="1"/>
      <c r="AH394" s="1"/>
    </row>
    <row r="395" spans="18:34" ht="15.75" customHeight="1" x14ac:dyDescent="0.4">
      <c r="R395" s="1"/>
      <c r="AF395" s="1"/>
      <c r="AG395" s="1"/>
      <c r="AH395" s="1"/>
    </row>
    <row r="396" spans="18:34" ht="15.75" customHeight="1" x14ac:dyDescent="0.4">
      <c r="R396" s="1"/>
      <c r="AF396" s="1"/>
      <c r="AG396" s="1"/>
      <c r="AH396" s="1"/>
    </row>
    <row r="397" spans="18:34" ht="15.75" customHeight="1" x14ac:dyDescent="0.4">
      <c r="R397" s="1"/>
      <c r="AF397" s="1"/>
      <c r="AG397" s="1"/>
      <c r="AH397" s="1"/>
    </row>
    <row r="398" spans="18:34" ht="15.75" customHeight="1" x14ac:dyDescent="0.4">
      <c r="R398" s="1"/>
      <c r="AF398" s="1"/>
      <c r="AG398" s="1"/>
      <c r="AH398" s="1"/>
    </row>
    <row r="399" spans="18:34" ht="15.75" customHeight="1" x14ac:dyDescent="0.4">
      <c r="R399" s="1"/>
      <c r="AF399" s="1"/>
      <c r="AG399" s="1"/>
      <c r="AH399" s="1"/>
    </row>
    <row r="400" spans="18:34" ht="15.75" customHeight="1" x14ac:dyDescent="0.4">
      <c r="R400" s="1"/>
      <c r="AF400" s="1"/>
      <c r="AG400" s="1"/>
      <c r="AH400" s="1"/>
    </row>
    <row r="401" spans="18:34" ht="15.75" customHeight="1" x14ac:dyDescent="0.4">
      <c r="R401" s="1"/>
      <c r="AF401" s="1"/>
      <c r="AG401" s="1"/>
      <c r="AH401" s="1"/>
    </row>
    <row r="402" spans="18:34" ht="15.75" customHeight="1" x14ac:dyDescent="0.4">
      <c r="R402" s="1"/>
      <c r="AF402" s="1"/>
      <c r="AG402" s="1"/>
      <c r="AH402" s="1"/>
    </row>
    <row r="403" spans="18:34" ht="15.75" customHeight="1" x14ac:dyDescent="0.4">
      <c r="R403" s="1"/>
      <c r="AF403" s="1"/>
      <c r="AG403" s="1"/>
      <c r="AH403" s="1"/>
    </row>
    <row r="404" spans="18:34" ht="15.75" customHeight="1" x14ac:dyDescent="0.4">
      <c r="R404" s="1"/>
      <c r="AF404" s="1"/>
      <c r="AG404" s="1"/>
      <c r="AH404" s="1"/>
    </row>
    <row r="405" spans="18:34" ht="15.75" customHeight="1" x14ac:dyDescent="0.4">
      <c r="R405" s="1"/>
      <c r="AF405" s="1"/>
      <c r="AG405" s="1"/>
      <c r="AH405" s="1"/>
    </row>
    <row r="406" spans="18:34" ht="15.75" customHeight="1" x14ac:dyDescent="0.4">
      <c r="R406" s="1"/>
      <c r="AF406" s="1"/>
      <c r="AG406" s="1"/>
      <c r="AH406" s="1"/>
    </row>
    <row r="407" spans="18:34" ht="15.75" customHeight="1" x14ac:dyDescent="0.4">
      <c r="R407" s="1"/>
      <c r="AF407" s="1"/>
      <c r="AG407" s="1"/>
      <c r="AH407" s="1"/>
    </row>
    <row r="408" spans="18:34" ht="15.75" customHeight="1" x14ac:dyDescent="0.4">
      <c r="R408" s="1"/>
      <c r="AF408" s="1"/>
      <c r="AG408" s="1"/>
      <c r="AH408" s="1"/>
    </row>
    <row r="409" spans="18:34" ht="15.75" customHeight="1" x14ac:dyDescent="0.4">
      <c r="R409" s="1"/>
      <c r="AF409" s="1"/>
      <c r="AG409" s="1"/>
      <c r="AH409" s="1"/>
    </row>
    <row r="410" spans="18:34" ht="15.75" customHeight="1" x14ac:dyDescent="0.4">
      <c r="R410" s="1"/>
      <c r="AF410" s="1"/>
      <c r="AG410" s="1"/>
      <c r="AH410" s="1"/>
    </row>
    <row r="411" spans="18:34" ht="15.75" customHeight="1" x14ac:dyDescent="0.4">
      <c r="R411" s="1"/>
      <c r="AF411" s="1"/>
      <c r="AG411" s="1"/>
      <c r="AH411" s="1"/>
    </row>
    <row r="412" spans="18:34" ht="15.75" customHeight="1" x14ac:dyDescent="0.4">
      <c r="R412" s="1"/>
      <c r="AF412" s="1"/>
      <c r="AG412" s="1"/>
      <c r="AH412" s="1"/>
    </row>
    <row r="413" spans="18:34" ht="15.75" customHeight="1" x14ac:dyDescent="0.4">
      <c r="R413" s="1"/>
      <c r="AF413" s="1"/>
      <c r="AG413" s="1"/>
      <c r="AH413" s="1"/>
    </row>
    <row r="414" spans="18:34" ht="15.75" customHeight="1" x14ac:dyDescent="0.4">
      <c r="R414" s="1"/>
      <c r="AF414" s="1"/>
      <c r="AG414" s="1"/>
      <c r="AH414" s="1"/>
    </row>
    <row r="415" spans="18:34" ht="15.75" customHeight="1" x14ac:dyDescent="0.4">
      <c r="R415" s="1"/>
      <c r="AF415" s="1"/>
      <c r="AG415" s="1"/>
      <c r="AH415" s="1"/>
    </row>
    <row r="416" spans="18:34" ht="15.75" customHeight="1" x14ac:dyDescent="0.4">
      <c r="R416" s="1"/>
      <c r="AF416" s="1"/>
      <c r="AG416" s="1"/>
      <c r="AH416" s="1"/>
    </row>
    <row r="417" spans="18:34" ht="15.75" customHeight="1" x14ac:dyDescent="0.4">
      <c r="R417" s="1"/>
      <c r="AF417" s="1"/>
      <c r="AG417" s="1"/>
      <c r="AH417" s="1"/>
    </row>
    <row r="418" spans="18:34" ht="15.75" customHeight="1" x14ac:dyDescent="0.4">
      <c r="R418" s="1"/>
      <c r="AF418" s="1"/>
      <c r="AG418" s="1"/>
      <c r="AH418" s="1"/>
    </row>
    <row r="419" spans="18:34" ht="15.75" customHeight="1" x14ac:dyDescent="0.4">
      <c r="R419" s="1"/>
      <c r="AF419" s="1"/>
      <c r="AG419" s="1"/>
      <c r="AH419" s="1"/>
    </row>
    <row r="420" spans="18:34" ht="15.75" customHeight="1" x14ac:dyDescent="0.4">
      <c r="R420" s="1"/>
      <c r="AF420" s="1"/>
      <c r="AG420" s="1"/>
      <c r="AH420" s="1"/>
    </row>
    <row r="421" spans="18:34" ht="15.75" customHeight="1" x14ac:dyDescent="0.4">
      <c r="R421" s="1"/>
      <c r="AF421" s="1"/>
      <c r="AG421" s="1"/>
      <c r="AH421" s="1"/>
    </row>
    <row r="422" spans="18:34" ht="15.75" customHeight="1" x14ac:dyDescent="0.4">
      <c r="R422" s="1"/>
      <c r="AF422" s="1"/>
      <c r="AG422" s="1"/>
      <c r="AH422" s="1"/>
    </row>
    <row r="423" spans="18:34" ht="15.75" customHeight="1" x14ac:dyDescent="0.4">
      <c r="R423" s="1"/>
      <c r="AF423" s="1"/>
      <c r="AG423" s="1"/>
      <c r="AH423" s="1"/>
    </row>
    <row r="424" spans="18:34" ht="15.75" customHeight="1" x14ac:dyDescent="0.4">
      <c r="R424" s="1"/>
      <c r="AF424" s="1"/>
      <c r="AG424" s="1"/>
      <c r="AH424" s="1"/>
    </row>
    <row r="425" spans="18:34" ht="15.75" customHeight="1" x14ac:dyDescent="0.4">
      <c r="R425" s="1"/>
      <c r="AF425" s="1"/>
      <c r="AG425" s="1"/>
      <c r="AH425" s="1"/>
    </row>
    <row r="426" spans="18:34" ht="15.75" customHeight="1" x14ac:dyDescent="0.4">
      <c r="R426" s="1"/>
      <c r="AF426" s="1"/>
      <c r="AG426" s="1"/>
      <c r="AH426" s="1"/>
    </row>
    <row r="427" spans="18:34" ht="15.75" customHeight="1" x14ac:dyDescent="0.4">
      <c r="R427" s="1"/>
      <c r="AF427" s="1"/>
      <c r="AG427" s="1"/>
      <c r="AH427" s="1"/>
    </row>
    <row r="428" spans="18:34" ht="15.75" customHeight="1" x14ac:dyDescent="0.4">
      <c r="R428" s="1"/>
      <c r="AF428" s="1"/>
      <c r="AG428" s="1"/>
      <c r="AH428" s="1"/>
    </row>
    <row r="429" spans="18:34" ht="15.75" customHeight="1" x14ac:dyDescent="0.4">
      <c r="R429" s="1"/>
      <c r="AF429" s="1"/>
      <c r="AG429" s="1"/>
      <c r="AH429" s="1"/>
    </row>
    <row r="430" spans="18:34" ht="15.75" customHeight="1" x14ac:dyDescent="0.4">
      <c r="R430" s="1"/>
      <c r="AF430" s="1"/>
      <c r="AG430" s="1"/>
      <c r="AH430" s="1"/>
    </row>
    <row r="431" spans="18:34" ht="15.75" customHeight="1" x14ac:dyDescent="0.4">
      <c r="R431" s="1"/>
      <c r="AF431" s="1"/>
      <c r="AG431" s="1"/>
      <c r="AH431" s="1"/>
    </row>
    <row r="432" spans="18:34" ht="15.75" customHeight="1" x14ac:dyDescent="0.4">
      <c r="R432" s="1"/>
      <c r="AF432" s="1"/>
      <c r="AG432" s="1"/>
      <c r="AH432" s="1"/>
    </row>
    <row r="433" spans="18:34" ht="15.75" customHeight="1" x14ac:dyDescent="0.4">
      <c r="R433" s="1"/>
      <c r="AF433" s="1"/>
      <c r="AG433" s="1"/>
      <c r="AH433" s="1"/>
    </row>
    <row r="434" spans="18:34" ht="15.75" customHeight="1" x14ac:dyDescent="0.4">
      <c r="R434" s="1"/>
      <c r="AF434" s="1"/>
      <c r="AG434" s="1"/>
      <c r="AH434" s="1"/>
    </row>
    <row r="435" spans="18:34" ht="15.75" customHeight="1" x14ac:dyDescent="0.4">
      <c r="R435" s="1"/>
      <c r="AF435" s="1"/>
      <c r="AG435" s="1"/>
      <c r="AH435" s="1"/>
    </row>
    <row r="436" spans="18:34" ht="15.75" customHeight="1" x14ac:dyDescent="0.4">
      <c r="R436" s="1"/>
      <c r="AF436" s="1"/>
      <c r="AG436" s="1"/>
      <c r="AH436" s="1"/>
    </row>
    <row r="437" spans="18:34" ht="15.75" customHeight="1" x14ac:dyDescent="0.4">
      <c r="R437" s="1"/>
      <c r="AF437" s="1"/>
      <c r="AG437" s="1"/>
      <c r="AH437" s="1"/>
    </row>
    <row r="438" spans="18:34" ht="15.75" customHeight="1" x14ac:dyDescent="0.4">
      <c r="R438" s="1"/>
      <c r="AF438" s="1"/>
      <c r="AG438" s="1"/>
      <c r="AH438" s="1"/>
    </row>
    <row r="439" spans="18:34" ht="15.75" customHeight="1" x14ac:dyDescent="0.4">
      <c r="R439" s="1"/>
      <c r="AF439" s="1"/>
      <c r="AG439" s="1"/>
      <c r="AH439" s="1"/>
    </row>
    <row r="440" spans="18:34" ht="15.75" customHeight="1" x14ac:dyDescent="0.4">
      <c r="R440" s="1"/>
      <c r="AF440" s="1"/>
      <c r="AG440" s="1"/>
      <c r="AH440" s="1"/>
    </row>
    <row r="441" spans="18:34" ht="15.75" customHeight="1" x14ac:dyDescent="0.4">
      <c r="R441" s="1"/>
      <c r="AF441" s="1"/>
      <c r="AG441" s="1"/>
      <c r="AH441" s="1"/>
    </row>
    <row r="442" spans="18:34" ht="15.75" customHeight="1" x14ac:dyDescent="0.4">
      <c r="R442" s="1"/>
      <c r="AF442" s="1"/>
      <c r="AG442" s="1"/>
      <c r="AH442" s="1"/>
    </row>
    <row r="443" spans="18:34" ht="15.75" customHeight="1" x14ac:dyDescent="0.4">
      <c r="R443" s="1"/>
      <c r="AF443" s="1"/>
      <c r="AG443" s="1"/>
      <c r="AH443" s="1"/>
    </row>
    <row r="444" spans="18:34" ht="15.75" customHeight="1" x14ac:dyDescent="0.4">
      <c r="R444" s="1"/>
      <c r="AF444" s="1"/>
      <c r="AG444" s="1"/>
      <c r="AH444" s="1"/>
    </row>
    <row r="445" spans="18:34" ht="15.75" customHeight="1" x14ac:dyDescent="0.4">
      <c r="R445" s="1"/>
      <c r="AF445" s="1"/>
      <c r="AG445" s="1"/>
      <c r="AH445" s="1"/>
    </row>
    <row r="446" spans="18:34" ht="15.75" customHeight="1" x14ac:dyDescent="0.4">
      <c r="R446" s="1"/>
      <c r="AF446" s="1"/>
      <c r="AG446" s="1"/>
      <c r="AH446" s="1"/>
    </row>
    <row r="447" spans="18:34" ht="15.75" customHeight="1" x14ac:dyDescent="0.4">
      <c r="R447" s="1"/>
      <c r="AF447" s="1"/>
      <c r="AG447" s="1"/>
      <c r="AH447" s="1"/>
    </row>
    <row r="448" spans="18:34" ht="15.75" customHeight="1" x14ac:dyDescent="0.4">
      <c r="R448" s="1"/>
      <c r="AF448" s="1"/>
      <c r="AG448" s="1"/>
      <c r="AH448" s="1"/>
    </row>
    <row r="449" spans="3:34" ht="15.75" customHeight="1" x14ac:dyDescent="0.4">
      <c r="R449" s="1"/>
      <c r="AF449" s="1"/>
      <c r="AG449" s="1"/>
      <c r="AH449" s="1"/>
    </row>
    <row r="450" spans="3:34" ht="15.75" customHeight="1" x14ac:dyDescent="0.4">
      <c r="R450" s="1"/>
      <c r="AF450" s="1"/>
      <c r="AG450" s="1"/>
      <c r="AH450" s="1"/>
    </row>
    <row r="451" spans="3:34" ht="15.75" customHeight="1" x14ac:dyDescent="0.4">
      <c r="R451" s="1"/>
      <c r="AF451" s="1"/>
      <c r="AG451" s="1"/>
      <c r="AH451" s="1"/>
    </row>
    <row r="452" spans="3:34" ht="15.75" customHeight="1" x14ac:dyDescent="0.4">
      <c r="R452" s="1"/>
      <c r="AF452" s="1"/>
      <c r="AG452" s="1"/>
      <c r="AH452" s="1"/>
    </row>
    <row r="453" spans="3:34" ht="15.75" customHeight="1" x14ac:dyDescent="0.4">
      <c r="R453" s="1"/>
      <c r="AF453" s="1"/>
      <c r="AG453" s="1"/>
      <c r="AH453" s="1"/>
    </row>
    <row r="454" spans="3:34" ht="15.75" customHeight="1" x14ac:dyDescent="0.4">
      <c r="R454" s="1"/>
    </row>
    <row r="455" spans="3:34" ht="15.75" customHeight="1" x14ac:dyDescent="0.4">
      <c r="R455" s="1"/>
    </row>
    <row r="456" spans="3:34" ht="15.75" customHeight="1" x14ac:dyDescent="0.4">
      <c r="R456" s="1"/>
    </row>
    <row r="457" spans="3:34" ht="15.75" customHeight="1" x14ac:dyDescent="0.4">
      <c r="R457" s="1"/>
    </row>
    <row r="458" spans="3:34" ht="15.75" customHeight="1" x14ac:dyDescent="0.4">
      <c r="C458" s="1" t="s">
        <v>5</v>
      </c>
      <c r="D458" s="11" t="s">
        <v>72</v>
      </c>
      <c r="G458" s="118" t="s">
        <v>4</v>
      </c>
      <c r="H458" s="1" t="s">
        <v>64</v>
      </c>
      <c r="K458" s="1" t="s">
        <v>2</v>
      </c>
      <c r="L458" s="1" t="s">
        <v>74</v>
      </c>
      <c r="O458" s="1" t="s">
        <v>11</v>
      </c>
      <c r="P458" s="1" t="s">
        <v>61</v>
      </c>
      <c r="S458" s="1" t="s">
        <v>14</v>
      </c>
      <c r="T458" s="1" t="s">
        <v>66</v>
      </c>
      <c r="W458" s="1" t="s">
        <v>7</v>
      </c>
      <c r="X458" s="1" t="s">
        <v>68</v>
      </c>
      <c r="AA458" s="1" t="s">
        <v>597</v>
      </c>
      <c r="AB458" s="1" t="s">
        <v>598</v>
      </c>
    </row>
    <row r="459" spans="3:34" ht="15.75" customHeight="1" x14ac:dyDescent="0.4">
      <c r="C459" s="1" t="s">
        <v>84</v>
      </c>
      <c r="D459" s="11" t="s">
        <v>83</v>
      </c>
      <c r="G459" s="118" t="s">
        <v>829</v>
      </c>
      <c r="H459" s="1" t="s">
        <v>832</v>
      </c>
      <c r="K459" s="1" t="s">
        <v>205</v>
      </c>
      <c r="L459" s="1" t="s">
        <v>204</v>
      </c>
      <c r="O459" s="1" t="s">
        <v>604</v>
      </c>
      <c r="P459" s="1" t="s">
        <v>208</v>
      </c>
      <c r="S459" s="1" t="s">
        <v>337</v>
      </c>
      <c r="T459" s="1" t="s">
        <v>108</v>
      </c>
      <c r="W459" s="1" t="s">
        <v>338</v>
      </c>
      <c r="X459" s="1" t="s">
        <v>299</v>
      </c>
      <c r="AA459" s="1" t="s">
        <v>332</v>
      </c>
      <c r="AB459" s="1" t="s">
        <v>395</v>
      </c>
    </row>
    <row r="460" spans="3:34" ht="15.75" customHeight="1" x14ac:dyDescent="0.4">
      <c r="C460" s="1" t="s">
        <v>603</v>
      </c>
      <c r="D460" s="11" t="s">
        <v>602</v>
      </c>
    </row>
  </sheetData>
  <mergeCells count="48">
    <mergeCell ref="C5:C6"/>
    <mergeCell ref="C45:C46"/>
    <mergeCell ref="C47:C48"/>
    <mergeCell ref="C49:C50"/>
    <mergeCell ref="C51:C52"/>
    <mergeCell ref="C41:C42"/>
    <mergeCell ref="C23:C24"/>
    <mergeCell ref="C25:C26"/>
    <mergeCell ref="C7:C8"/>
    <mergeCell ref="C9:C10"/>
    <mergeCell ref="C35:C36"/>
    <mergeCell ref="C37:C38"/>
    <mergeCell ref="C39:C40"/>
    <mergeCell ref="C27:C28"/>
    <mergeCell ref="C29:C30"/>
    <mergeCell ref="C15:C16"/>
    <mergeCell ref="A1:D2"/>
    <mergeCell ref="AF4:AH4"/>
    <mergeCell ref="P4:S4"/>
    <mergeCell ref="AB4:AE4"/>
    <mergeCell ref="X4:AA4"/>
    <mergeCell ref="D4:G4"/>
    <mergeCell ref="T4:W4"/>
    <mergeCell ref="H4:K4"/>
    <mergeCell ref="H1:X1"/>
    <mergeCell ref="H2:X2"/>
    <mergeCell ref="H3:X3"/>
    <mergeCell ref="L4:O4"/>
    <mergeCell ref="C11:C12"/>
    <mergeCell ref="C13:C14"/>
    <mergeCell ref="C31:C32"/>
    <mergeCell ref="C33:C34"/>
    <mergeCell ref="C17:C18"/>
    <mergeCell ref="C19:C20"/>
    <mergeCell ref="C21:C22"/>
    <mergeCell ref="C73:C74"/>
    <mergeCell ref="C75:C76"/>
    <mergeCell ref="C69:C70"/>
    <mergeCell ref="C71:C72"/>
    <mergeCell ref="C43:C44"/>
    <mergeCell ref="C63:C64"/>
    <mergeCell ref="C59:C60"/>
    <mergeCell ref="C61:C62"/>
    <mergeCell ref="C53:C54"/>
    <mergeCell ref="C55:C56"/>
    <mergeCell ref="C57:C58"/>
    <mergeCell ref="C65:C66"/>
    <mergeCell ref="C67:C68"/>
  </mergeCells>
  <conditionalFormatting sqref="G28">
    <cfRule type="duplicateValues" dxfId="250" priority="44" stopIfTrue="1"/>
  </conditionalFormatting>
  <conditionalFormatting sqref="G44">
    <cfRule type="duplicateValues" dxfId="249" priority="43" stopIfTrue="1"/>
  </conditionalFormatting>
  <conditionalFormatting sqref="S24">
    <cfRule type="duplicateValues" dxfId="248" priority="42" stopIfTrue="1"/>
  </conditionalFormatting>
  <conditionalFormatting sqref="W24">
    <cfRule type="duplicateValues" dxfId="247" priority="41" stopIfTrue="1"/>
  </conditionalFormatting>
  <conditionalFormatting sqref="G70">
    <cfRule type="duplicateValues" dxfId="246" priority="40" stopIfTrue="1"/>
  </conditionalFormatting>
  <conditionalFormatting sqref="K70">
    <cfRule type="duplicateValues" dxfId="245" priority="39" stopIfTrue="1"/>
  </conditionalFormatting>
  <conditionalFormatting sqref="S70">
    <cfRule type="duplicateValues" dxfId="244" priority="38" stopIfTrue="1"/>
  </conditionalFormatting>
  <conditionalFormatting sqref="W70">
    <cfRule type="duplicateValues" dxfId="243" priority="37" stopIfTrue="1"/>
  </conditionalFormatting>
  <conditionalFormatting sqref="K74">
    <cfRule type="duplicateValues" dxfId="242" priority="35" stopIfTrue="1"/>
  </conditionalFormatting>
  <conditionalFormatting sqref="W74">
    <cfRule type="duplicateValues" dxfId="241" priority="34" stopIfTrue="1"/>
  </conditionalFormatting>
  <conditionalFormatting sqref="G50">
    <cfRule type="duplicateValues" dxfId="240" priority="33" stopIfTrue="1"/>
  </conditionalFormatting>
  <conditionalFormatting sqref="K50">
    <cfRule type="duplicateValues" dxfId="239" priority="32" stopIfTrue="1"/>
  </conditionalFormatting>
  <conditionalFormatting sqref="S50">
    <cfRule type="duplicateValues" dxfId="238" priority="31" stopIfTrue="1"/>
  </conditionalFormatting>
  <conditionalFormatting sqref="W50">
    <cfRule type="duplicateValues" dxfId="237" priority="30" stopIfTrue="1"/>
  </conditionalFormatting>
  <conditionalFormatting sqref="W63:W64 W68">
    <cfRule type="duplicateValues" dxfId="236" priority="29" stopIfTrue="1"/>
  </conditionalFormatting>
  <conditionalFormatting sqref="K52">
    <cfRule type="duplicateValues" dxfId="235" priority="28" stopIfTrue="1"/>
  </conditionalFormatting>
  <conditionalFormatting sqref="S51:S52">
    <cfRule type="duplicateValues" dxfId="234" priority="27" stopIfTrue="1"/>
  </conditionalFormatting>
  <conditionalFormatting sqref="W52">
    <cfRule type="duplicateValues" dxfId="233" priority="26" stopIfTrue="1"/>
  </conditionalFormatting>
  <conditionalFormatting sqref="K63:K64 K67:K68">
    <cfRule type="duplicateValues" dxfId="232" priority="25" stopIfTrue="1"/>
  </conditionalFormatting>
  <conditionalFormatting sqref="S64 S68">
    <cfRule type="duplicateValues" dxfId="231" priority="24" stopIfTrue="1"/>
  </conditionalFormatting>
  <conditionalFormatting sqref="K28">
    <cfRule type="duplicateValues" dxfId="230" priority="23" stopIfTrue="1"/>
  </conditionalFormatting>
  <conditionalFormatting sqref="K44">
    <cfRule type="duplicateValues" dxfId="229" priority="22" stopIfTrue="1"/>
  </conditionalFormatting>
  <conditionalFormatting sqref="G63:G64 G67:G68">
    <cfRule type="duplicateValues" dxfId="228" priority="21" stopIfTrue="1"/>
  </conditionalFormatting>
  <conditionalFormatting sqref="G71">
    <cfRule type="duplicateValues" dxfId="227" priority="20" stopIfTrue="1"/>
  </conditionalFormatting>
  <conditionalFormatting sqref="K75">
    <cfRule type="duplicateValues" dxfId="226" priority="19" stopIfTrue="1"/>
  </conditionalFormatting>
  <conditionalFormatting sqref="O63:O64 O67:O68">
    <cfRule type="duplicateValues" dxfId="225" priority="18" stopIfTrue="1"/>
  </conditionalFormatting>
  <conditionalFormatting sqref="K71">
    <cfRule type="duplicateValues" dxfId="224" priority="17" stopIfTrue="1"/>
  </conditionalFormatting>
  <conditionalFormatting sqref="O75:O76">
    <cfRule type="duplicateValues" dxfId="223" priority="16" stopIfTrue="1"/>
  </conditionalFormatting>
  <conditionalFormatting sqref="S73:S74">
    <cfRule type="duplicateValues" dxfId="222" priority="15" stopIfTrue="1"/>
  </conditionalFormatting>
  <conditionalFormatting sqref="S69">
    <cfRule type="duplicateValues" dxfId="221" priority="14" stopIfTrue="1"/>
  </conditionalFormatting>
  <conditionalFormatting sqref="S71">
    <cfRule type="duplicateValues" dxfId="220" priority="11" stopIfTrue="1"/>
  </conditionalFormatting>
  <conditionalFormatting sqref="O71">
    <cfRule type="duplicateValues" dxfId="219" priority="10" stopIfTrue="1"/>
  </conditionalFormatting>
  <conditionalFormatting sqref="S63">
    <cfRule type="duplicateValues" dxfId="218" priority="9" stopIfTrue="1"/>
  </conditionalFormatting>
  <conditionalFormatting sqref="S67">
    <cfRule type="duplicateValues" dxfId="217" priority="8" stopIfTrue="1"/>
  </conditionalFormatting>
  <conditionalFormatting sqref="G51:G52">
    <cfRule type="duplicateValues" dxfId="216" priority="7" stopIfTrue="1"/>
  </conditionalFormatting>
  <conditionalFormatting sqref="K69">
    <cfRule type="duplicateValues" dxfId="215" priority="6" stopIfTrue="1"/>
  </conditionalFormatting>
  <conditionalFormatting sqref="K73">
    <cfRule type="duplicateValues" dxfId="214" priority="5" stopIfTrue="1"/>
  </conditionalFormatting>
  <conditionalFormatting sqref="W69">
    <cfRule type="duplicateValues" dxfId="213" priority="4" stopIfTrue="1"/>
  </conditionalFormatting>
  <conditionalFormatting sqref="W73">
    <cfRule type="duplicateValues" dxfId="212" priority="3" stopIfTrue="1"/>
  </conditionalFormatting>
  <conditionalFormatting sqref="W67">
    <cfRule type="duplicateValues" dxfId="211" priority="2" stopIfTrue="1"/>
  </conditionalFormatting>
  <conditionalFormatting sqref="G74">
    <cfRule type="duplicateValues" dxfId="210" priority="1" stopIfTrue="1"/>
  </conditionalFormatting>
  <printOptions horizontalCentered="1"/>
  <pageMargins left="0.22" right="0.2" top="0.2" bottom="0.24" header="0.2" footer="0.2"/>
  <pageSetup paperSize="9" scale="90" fitToWidth="0" fitToHeight="4" orientation="landscape" r:id="rId1"/>
  <headerFooter alignWithMargins="0">
    <oddFooter>&amp;R&amp;P/&amp;N</oddFooter>
  </headerFooter>
  <rowBreaks count="1" manualBreakCount="1">
    <brk id="40" max="46" man="1"/>
  </rowBreaks>
  <colBreaks count="1" manualBreakCount="1">
    <brk id="32" max="78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8">
    <tabColor theme="3" tint="0.39997558519241921"/>
  </sheetPr>
  <dimension ref="A1:AJ157"/>
  <sheetViews>
    <sheetView zoomScaleNormal="100" zoomScaleSheetLayoutView="115" zoomScalePageLayoutView="85" workbookViewId="0">
      <pane ySplit="4" topLeftCell="A5" activePane="bottomLeft" state="frozen"/>
      <selection activeCell="G50" sqref="G50"/>
      <selection pane="bottomLeft" activeCell="A5" sqref="A5:AH152"/>
    </sheetView>
  </sheetViews>
  <sheetFormatPr defaultColWidth="9.1796875" defaultRowHeight="15.75" customHeight="1" x14ac:dyDescent="0.4"/>
  <cols>
    <col min="1" max="1" width="3" style="11" customWidth="1"/>
    <col min="2" max="2" width="13.54296875" style="3" customWidth="1"/>
    <col min="3" max="3" width="3.54296875" style="118" customWidth="1"/>
    <col min="4" max="4" width="7.54296875" style="1" customWidth="1"/>
    <col min="5" max="5" width="5" style="317" customWidth="1"/>
    <col min="6" max="6" width="4.54296875" style="1" customWidth="1"/>
    <col min="7" max="7" width="5" style="1" customWidth="1"/>
    <col min="8" max="8" width="6" style="1" customWidth="1"/>
    <col min="9" max="9" width="3" style="1" customWidth="1"/>
    <col min="10" max="10" width="5.81640625" style="1" customWidth="1"/>
    <col min="11" max="11" width="5.26953125" style="1" customWidth="1"/>
    <col min="12" max="12" width="7.81640625" style="1" customWidth="1"/>
    <col min="13" max="13" width="2.54296875" style="1" customWidth="1"/>
    <col min="14" max="15" width="5.54296875" style="1" customWidth="1"/>
    <col min="16" max="16" width="6.453125" style="1" customWidth="1"/>
    <col min="17" max="17" width="3.453125" style="1" customWidth="1"/>
    <col min="18" max="18" width="5.1796875" style="1" customWidth="1"/>
    <col min="19" max="19" width="5" style="1" customWidth="1"/>
    <col min="20" max="20" width="7.1796875" style="1" customWidth="1"/>
    <col min="21" max="21" width="3.453125" style="1" customWidth="1"/>
    <col min="22" max="22" width="5" style="1" customWidth="1"/>
    <col min="23" max="23" width="4.81640625" style="1" customWidth="1"/>
    <col min="24" max="24" width="5.54296875" style="1" customWidth="1"/>
    <col min="25" max="26" width="3.54296875" style="1" customWidth="1"/>
    <col min="27" max="27" width="4.26953125" style="1" customWidth="1"/>
    <col min="28" max="28" width="5.81640625" style="1" customWidth="1"/>
    <col min="29" max="30" width="3" style="1" customWidth="1"/>
    <col min="31" max="31" width="3.81640625" style="1" customWidth="1"/>
    <col min="32" max="32" width="5.1796875" style="1" customWidth="1"/>
    <col min="33" max="33" width="0" style="1" hidden="1" customWidth="1"/>
    <col min="34" max="34" width="16" style="1" customWidth="1"/>
    <col min="35" max="16384" width="9.1796875" style="1"/>
  </cols>
  <sheetData>
    <row r="1" spans="1:36" ht="22.5" customHeight="1" x14ac:dyDescent="0.45">
      <c r="A1" s="1033" t="str">
        <f>'DL1'!A1:D2</f>
        <v xml:space="preserve">TRƯỜNG CAO ĐẲNG
CƠ ĐIỆN XÂY DỰNG VIỆT XÔ 
</v>
      </c>
      <c r="B1" s="1033"/>
      <c r="C1" s="1033"/>
      <c r="D1" s="1033"/>
      <c r="E1" s="315"/>
      <c r="F1" s="92"/>
      <c r="G1" s="92"/>
      <c r="H1" s="1036" t="str">
        <f>'DL2'!H1</f>
        <v>THỜI KHÓA BIỂU LIÊN KẾT</v>
      </c>
      <c r="I1" s="1036"/>
      <c r="J1" s="1036"/>
      <c r="K1" s="1036"/>
      <c r="L1" s="1036"/>
      <c r="M1" s="1036"/>
      <c r="N1" s="1036"/>
      <c r="O1" s="1036"/>
      <c r="P1" s="1036"/>
      <c r="Q1" s="1036"/>
      <c r="R1" s="1036"/>
      <c r="S1" s="1036"/>
      <c r="T1" s="1036"/>
      <c r="U1" s="1036"/>
      <c r="V1" s="1036"/>
      <c r="W1" s="1036"/>
      <c r="X1" s="1036"/>
      <c r="Y1" s="93"/>
      <c r="Z1" s="93"/>
      <c r="AA1" s="83" t="s">
        <v>10010</v>
      </c>
    </row>
    <row r="2" spans="1:36" ht="15.75" customHeight="1" x14ac:dyDescent="0.4">
      <c r="A2" s="1033"/>
      <c r="B2" s="1033"/>
      <c r="C2" s="1033"/>
      <c r="D2" s="1033"/>
      <c r="E2" s="316"/>
      <c r="F2" s="95"/>
      <c r="G2" s="96"/>
      <c r="H2" s="1034" t="str">
        <f>'DL2'!H2</f>
        <v>Tuần 18 (từ ngày 04/12/2023 đến ngày 10/12/2023)</v>
      </c>
      <c r="I2" s="1034"/>
      <c r="J2" s="1034"/>
      <c r="K2" s="1034"/>
      <c r="L2" s="1034"/>
      <c r="M2" s="1034"/>
      <c r="N2" s="1034"/>
      <c r="O2" s="1034"/>
      <c r="P2" s="1034"/>
      <c r="Q2" s="1034"/>
      <c r="R2" s="1034"/>
      <c r="S2" s="1034"/>
      <c r="T2" s="1034"/>
      <c r="U2" s="1034"/>
      <c r="V2" s="1034"/>
      <c r="W2" s="1034"/>
      <c r="X2" s="1034"/>
      <c r="Y2" s="57"/>
      <c r="Z2" s="57"/>
      <c r="AA2" s="57"/>
      <c r="AB2" s="57"/>
      <c r="AC2" s="97"/>
      <c r="AD2" s="97"/>
      <c r="AE2" s="98"/>
    </row>
    <row r="3" spans="1:36" ht="15.75" customHeight="1" x14ac:dyDescent="0.4">
      <c r="B3" s="94"/>
      <c r="C3" s="253"/>
      <c r="D3" s="95"/>
      <c r="E3" s="316"/>
      <c r="F3" s="95"/>
      <c r="G3" s="95"/>
      <c r="H3" s="1035" t="s">
        <v>7253</v>
      </c>
      <c r="I3" s="1035"/>
      <c r="J3" s="1035"/>
      <c r="K3" s="1035"/>
      <c r="L3" s="1035"/>
      <c r="M3" s="1035"/>
      <c r="N3" s="1035"/>
      <c r="O3" s="1035"/>
      <c r="P3" s="1035"/>
      <c r="Q3" s="1035"/>
      <c r="R3" s="1035"/>
      <c r="S3" s="1035"/>
      <c r="T3" s="1035"/>
      <c r="U3" s="1035"/>
      <c r="V3" s="1035"/>
      <c r="W3" s="1035"/>
      <c r="X3" s="1035"/>
      <c r="Y3" s="99"/>
      <c r="Z3" s="99"/>
      <c r="AA3" s="99"/>
      <c r="AB3" s="99"/>
      <c r="AC3" s="100"/>
      <c r="AD3" s="100"/>
      <c r="AE3" s="98"/>
      <c r="AF3" s="1">
        <f>COUNT(A5:A152)*4+4</f>
        <v>152</v>
      </c>
    </row>
    <row r="4" spans="1:36" s="2" customFormat="1" ht="15.75" customHeight="1" x14ac:dyDescent="0.35">
      <c r="A4" s="91" t="s">
        <v>17</v>
      </c>
      <c r="B4" s="46" t="s">
        <v>27</v>
      </c>
      <c r="C4" s="252"/>
      <c r="D4" s="1037" t="s">
        <v>20</v>
      </c>
      <c r="E4" s="1038"/>
      <c r="F4" s="1038"/>
      <c r="G4" s="1039"/>
      <c r="H4" s="1037" t="s">
        <v>21</v>
      </c>
      <c r="I4" s="1038"/>
      <c r="J4" s="1038"/>
      <c r="K4" s="1039"/>
      <c r="L4" s="1037" t="s">
        <v>22</v>
      </c>
      <c r="M4" s="1038"/>
      <c r="N4" s="1038"/>
      <c r="O4" s="1039"/>
      <c r="P4" s="1037" t="s">
        <v>23</v>
      </c>
      <c r="Q4" s="1038"/>
      <c r="R4" s="1038"/>
      <c r="S4" s="1039"/>
      <c r="T4" s="1037" t="s">
        <v>24</v>
      </c>
      <c r="U4" s="1038"/>
      <c r="V4" s="1038"/>
      <c r="W4" s="1039"/>
      <c r="X4" s="1037" t="s">
        <v>25</v>
      </c>
      <c r="Y4" s="1038"/>
      <c r="Z4" s="1038"/>
      <c r="AA4" s="1039"/>
      <c r="AB4" s="1040" t="s">
        <v>26</v>
      </c>
      <c r="AC4" s="1041"/>
      <c r="AD4" s="1041"/>
      <c r="AE4" s="1042"/>
      <c r="AF4" s="1020" t="s">
        <v>4634</v>
      </c>
      <c r="AG4" s="1020"/>
      <c r="AH4" s="1021"/>
      <c r="AI4" s="266" t="s">
        <v>852</v>
      </c>
      <c r="AJ4" s="266" t="s">
        <v>853</v>
      </c>
    </row>
    <row r="5" spans="1:36" ht="15" customHeight="1" x14ac:dyDescent="0.4">
      <c r="A5" s="105">
        <v>1</v>
      </c>
      <c r="B5" s="51" t="s">
        <v>8494</v>
      </c>
      <c r="C5" s="992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 t="s">
        <v>7086</v>
      </c>
      <c r="Y5" s="18">
        <v>4</v>
      </c>
      <c r="Z5" s="18"/>
      <c r="AA5" s="114" t="s">
        <v>794</v>
      </c>
      <c r="AB5" s="15"/>
      <c r="AC5" s="17"/>
      <c r="AD5" s="18"/>
      <c r="AE5" s="310"/>
      <c r="AF5" s="307" t="s">
        <v>4661</v>
      </c>
      <c r="AG5" s="304" t="s">
        <v>7616</v>
      </c>
      <c r="AH5" s="304" t="str">
        <f>IFERROR(IF(AG5&lt;&gt;"",": "&amp;VLOOKUP(AG5,mon!$A$1:$C$3645,2,0),""),"")</f>
        <v/>
      </c>
    </row>
    <row r="6" spans="1:36" ht="15.75" customHeight="1" x14ac:dyDescent="0.4">
      <c r="A6" s="107"/>
      <c r="B6" s="52" t="s">
        <v>844</v>
      </c>
      <c r="C6" s="993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311"/>
      <c r="AF6" s="308" t="s">
        <v>7086</v>
      </c>
      <c r="AG6" s="305" t="s">
        <v>7626</v>
      </c>
      <c r="AH6" s="305" t="str">
        <f>IFERROR(IF(AG6&lt;&gt;"",": "&amp;VLOOKUP(AG6,mon!$A$1:$C$3645,2,0),""),"")</f>
        <v/>
      </c>
    </row>
    <row r="7" spans="1:36" ht="15.75" customHeight="1" x14ac:dyDescent="0.4">
      <c r="A7" s="107"/>
      <c r="B7" s="52"/>
      <c r="C7" s="994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 t="s">
        <v>7086</v>
      </c>
      <c r="U7" s="28">
        <v>4</v>
      </c>
      <c r="V7" s="28"/>
      <c r="W7" s="110" t="s">
        <v>794</v>
      </c>
      <c r="X7" s="25" t="s">
        <v>7086</v>
      </c>
      <c r="Y7" s="28">
        <v>4</v>
      </c>
      <c r="Z7" s="28"/>
      <c r="AA7" s="110" t="s">
        <v>794</v>
      </c>
      <c r="AB7" s="25"/>
      <c r="AC7" s="27"/>
      <c r="AD7" s="28"/>
      <c r="AE7" s="312"/>
      <c r="AF7" s="308"/>
      <c r="AG7" s="305"/>
      <c r="AH7" s="305" t="str">
        <f>IFERROR(IF(AG7&lt;&gt;"",": "&amp;VLOOKUP(AG7,mon!$A$1:$C$3645,2,0),""),"")</f>
        <v/>
      </c>
    </row>
    <row r="8" spans="1:36" ht="15.75" customHeight="1" x14ac:dyDescent="0.4">
      <c r="A8" s="107"/>
      <c r="B8" s="52"/>
      <c r="C8" s="994" t="s">
        <v>547</v>
      </c>
      <c r="D8" s="40"/>
      <c r="E8" s="41"/>
      <c r="F8" s="42"/>
      <c r="G8" s="108"/>
      <c r="H8" s="40" t="s">
        <v>4661</v>
      </c>
      <c r="I8" s="42">
        <v>3</v>
      </c>
      <c r="J8" s="42"/>
      <c r="K8" s="108" t="s">
        <v>604</v>
      </c>
      <c r="L8" s="40"/>
      <c r="M8" s="42"/>
      <c r="N8" s="42"/>
      <c r="O8" s="108"/>
      <c r="P8" s="40" t="s">
        <v>4661</v>
      </c>
      <c r="Q8" s="41">
        <v>3</v>
      </c>
      <c r="R8" s="42"/>
      <c r="S8" s="108" t="s">
        <v>604</v>
      </c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313"/>
      <c r="AF8" s="309"/>
      <c r="AG8" s="306"/>
      <c r="AH8" s="306" t="str">
        <f>IFERROR(IF(AG8&lt;&gt;"",": "&amp;VLOOKUP(AG8,mon!$A$1:$C$3645,2,0),""),"")</f>
        <v/>
      </c>
    </row>
    <row r="9" spans="1:36" ht="15.75" customHeight="1" x14ac:dyDescent="0.4">
      <c r="A9" s="105">
        <v>2</v>
      </c>
      <c r="B9" s="51" t="s">
        <v>10163</v>
      </c>
      <c r="C9" s="992" t="s">
        <v>0</v>
      </c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 t="s">
        <v>4664</v>
      </c>
      <c r="Y9" s="18">
        <v>5</v>
      </c>
      <c r="Z9" s="18"/>
      <c r="AA9" s="114" t="s">
        <v>332</v>
      </c>
      <c r="AB9" s="15" t="s">
        <v>4665</v>
      </c>
      <c r="AC9" s="17">
        <v>5</v>
      </c>
      <c r="AD9" s="18"/>
      <c r="AE9" s="310" t="s">
        <v>354</v>
      </c>
      <c r="AF9" s="307" t="s">
        <v>4665</v>
      </c>
      <c r="AG9" s="304" t="s">
        <v>9533</v>
      </c>
      <c r="AH9" s="304" t="str">
        <f>IFERROR(IF(AG9&lt;&gt;"",": "&amp;VLOOKUP(AG9,mon!$A$1:$C$13645,2,0),""),"")</f>
        <v>: Giáo dục thể chất</v>
      </c>
    </row>
    <row r="10" spans="1:36" ht="15.75" customHeight="1" x14ac:dyDescent="0.4">
      <c r="A10" s="107"/>
      <c r="B10" s="52" t="s">
        <v>10134</v>
      </c>
      <c r="C10" s="993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 t="s">
        <v>10121</v>
      </c>
      <c r="Y10" s="24"/>
      <c r="Z10" s="24"/>
      <c r="AA10" s="112"/>
      <c r="AB10" s="20"/>
      <c r="AC10" s="22"/>
      <c r="AD10" s="22"/>
      <c r="AE10" s="311"/>
      <c r="AF10" s="308" t="s">
        <v>4664</v>
      </c>
      <c r="AG10" s="305" t="s">
        <v>9534</v>
      </c>
      <c r="AH10" s="305" t="str">
        <f>IFERROR(IF(AG10&lt;&gt;"",": "&amp;VLOOKUP(AG10,mon!$A$1:$C$13645,2,0),""),"")</f>
        <v>: Giáo dục quốc phòng và an ninh</v>
      </c>
    </row>
    <row r="11" spans="1:36" ht="15.75" customHeight="1" x14ac:dyDescent="0.4">
      <c r="A11" s="107"/>
      <c r="B11" s="52"/>
      <c r="C11" s="994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 t="s">
        <v>4665</v>
      </c>
      <c r="Y11" s="28">
        <v>5</v>
      </c>
      <c r="Z11" s="28"/>
      <c r="AA11" s="110" t="s">
        <v>354</v>
      </c>
      <c r="AB11" s="25" t="s">
        <v>4665</v>
      </c>
      <c r="AC11" s="27">
        <v>5</v>
      </c>
      <c r="AD11" s="28"/>
      <c r="AE11" s="312" t="s">
        <v>354</v>
      </c>
      <c r="AF11" s="308"/>
      <c r="AG11" s="305"/>
      <c r="AH11" s="305" t="str">
        <f>IFERROR(IF(AG11&lt;&gt;"",": "&amp;VLOOKUP(AG11,mon!$A$1:$C$13645,2,0),""),"")</f>
        <v/>
      </c>
    </row>
    <row r="12" spans="1:36" ht="15.75" customHeight="1" x14ac:dyDescent="0.4">
      <c r="A12" s="107"/>
      <c r="B12" s="52"/>
      <c r="C12" s="994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 t="s">
        <v>10121</v>
      </c>
      <c r="AC12" s="41"/>
      <c r="AD12" s="42"/>
      <c r="AE12" s="313"/>
      <c r="AF12" s="309"/>
      <c r="AG12" s="306"/>
      <c r="AH12" s="306" t="str">
        <f>IFERROR(IF(AG12&lt;&gt;"",": "&amp;VLOOKUP(AG12,mon!$A$1:$C$13645,2,0),""),"")</f>
        <v/>
      </c>
    </row>
    <row r="13" spans="1:36" ht="15.75" customHeight="1" x14ac:dyDescent="0.4">
      <c r="A13" s="105">
        <v>3</v>
      </c>
      <c r="B13" s="51" t="s">
        <v>7163</v>
      </c>
      <c r="C13" s="992" t="s">
        <v>0</v>
      </c>
      <c r="D13" s="15" t="s">
        <v>7199</v>
      </c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310"/>
      <c r="AF13" s="307" t="s">
        <v>7199</v>
      </c>
      <c r="AG13" s="304" t="s">
        <v>10027</v>
      </c>
      <c r="AH13" s="304" t="str">
        <f>IFERROR(IF(AG13&lt;&gt;"",": "&amp;VLOOKUP(AG13,mon!$A$1:$C$13645,2,0),""),"")</f>
        <v/>
      </c>
    </row>
    <row r="14" spans="1:36" ht="15.75" customHeight="1" x14ac:dyDescent="0.4">
      <c r="A14" s="107"/>
      <c r="B14" s="52" t="s">
        <v>412</v>
      </c>
      <c r="C14" s="993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311"/>
      <c r="AF14" s="308"/>
      <c r="AG14" s="305"/>
      <c r="AH14" s="305" t="str">
        <f>IFERROR(IF(AG14&lt;&gt;"",": "&amp;VLOOKUP(AG14,mon!$A$1:$C$13645,2,0),""),"")</f>
        <v/>
      </c>
    </row>
    <row r="15" spans="1:36" ht="15.75" customHeight="1" x14ac:dyDescent="0.4">
      <c r="A15" s="107"/>
      <c r="B15" s="52"/>
      <c r="C15" s="994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312"/>
      <c r="AF15" s="308"/>
      <c r="AG15" s="305"/>
      <c r="AH15" s="305" t="str">
        <f>IFERROR(IF(AG15&lt;&gt;"",": "&amp;VLOOKUP(AG15,mon!$A$1:$C$13645,2,0),""),"")</f>
        <v/>
      </c>
    </row>
    <row r="16" spans="1:36" ht="15.75" customHeight="1" x14ac:dyDescent="0.4">
      <c r="A16" s="107"/>
      <c r="B16" s="52"/>
      <c r="C16" s="994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312"/>
      <c r="AF16" s="309"/>
      <c r="AG16" s="306"/>
      <c r="AH16" s="306" t="str">
        <f>IFERROR(IF(AG16&lt;&gt;"",": "&amp;VLOOKUP(AG16,mon!$A$1:$C$13645,2,0),""),"")</f>
        <v/>
      </c>
    </row>
    <row r="17" spans="1:34" ht="15.75" customHeight="1" x14ac:dyDescent="0.4">
      <c r="A17" s="105">
        <v>4</v>
      </c>
      <c r="B17" s="51" t="s">
        <v>7164</v>
      </c>
      <c r="C17" s="992" t="s">
        <v>0</v>
      </c>
      <c r="D17" s="15" t="s">
        <v>7326</v>
      </c>
      <c r="E17" s="16">
        <v>4</v>
      </c>
      <c r="F17" s="16"/>
      <c r="G17" s="115" t="s">
        <v>808</v>
      </c>
      <c r="H17" s="15" t="s">
        <v>7326</v>
      </c>
      <c r="I17" s="17">
        <v>4</v>
      </c>
      <c r="J17" s="18"/>
      <c r="K17" s="114" t="s">
        <v>808</v>
      </c>
      <c r="L17" s="15" t="s">
        <v>7326</v>
      </c>
      <c r="M17" s="18">
        <v>4</v>
      </c>
      <c r="N17" s="18"/>
      <c r="O17" s="114" t="s">
        <v>808</v>
      </c>
      <c r="P17" s="34" t="s">
        <v>7326</v>
      </c>
      <c r="Q17" s="35">
        <v>4</v>
      </c>
      <c r="R17" s="36"/>
      <c r="S17" s="114" t="s">
        <v>808</v>
      </c>
      <c r="T17" s="15" t="s">
        <v>7326</v>
      </c>
      <c r="U17" s="18">
        <v>4</v>
      </c>
      <c r="V17" s="18"/>
      <c r="W17" s="114" t="s">
        <v>808</v>
      </c>
      <c r="X17" s="18"/>
      <c r="Y17" s="18"/>
      <c r="Z17" s="18"/>
      <c r="AA17" s="114"/>
      <c r="AB17" s="15"/>
      <c r="AC17" s="17"/>
      <c r="AD17" s="18"/>
      <c r="AE17" s="310"/>
      <c r="AF17" s="307" t="s">
        <v>7326</v>
      </c>
      <c r="AG17" s="304" t="s">
        <v>6303</v>
      </c>
      <c r="AH17" s="304" t="str">
        <f>IFERROR(IF(AG17&lt;&gt;"",": "&amp;VLOOKUP(AG17,mon!$A$1:$C$13645,2,0),""),"")</f>
        <v>: Kỹ thuật lạnh</v>
      </c>
    </row>
    <row r="18" spans="1:34" ht="15.75" customHeight="1" x14ac:dyDescent="0.4">
      <c r="A18" s="107"/>
      <c r="B18" s="52" t="s">
        <v>412</v>
      </c>
      <c r="C18" s="993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311"/>
      <c r="AF18" s="308"/>
      <c r="AG18" s="305"/>
      <c r="AH18" s="305" t="str">
        <f>IFERROR(IF(AG18&lt;&gt;"",": "&amp;VLOOKUP(AG18,mon!$A$1:$C$13645,2,0),""),"")</f>
        <v/>
      </c>
    </row>
    <row r="19" spans="1:34" ht="15.75" customHeight="1" x14ac:dyDescent="0.4">
      <c r="A19" s="107"/>
      <c r="B19" s="52"/>
      <c r="C19" s="994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312"/>
      <c r="AF19" s="308"/>
      <c r="AG19" s="305"/>
      <c r="AH19" s="305" t="str">
        <f>IFERROR(IF(AG19&lt;&gt;"",": "&amp;VLOOKUP(AG19,mon!$A$1:$C$13645,2,0),""),"")</f>
        <v/>
      </c>
    </row>
    <row r="20" spans="1:34" ht="15.75" customHeight="1" x14ac:dyDescent="0.4">
      <c r="A20" s="107"/>
      <c r="B20" s="52"/>
      <c r="C20" s="994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313"/>
      <c r="AF20" s="309"/>
      <c r="AG20" s="306"/>
      <c r="AH20" s="306" t="str">
        <f>IFERROR(IF(AG30&lt;&gt;"",": "&amp;VLOOKUP(AG30,mon!$A$1:$C$13645,2,0),""),"")</f>
        <v>: Hệ thống điều hoà không khí trung tâm</v>
      </c>
    </row>
    <row r="21" spans="1:34" ht="15.75" customHeight="1" x14ac:dyDescent="0.4">
      <c r="A21" s="105">
        <v>5</v>
      </c>
      <c r="B21" s="51" t="s">
        <v>8364</v>
      </c>
      <c r="C21" s="992" t="s">
        <v>0</v>
      </c>
      <c r="D21" s="15" t="s">
        <v>7199</v>
      </c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310"/>
      <c r="AF21" s="307" t="s">
        <v>7199</v>
      </c>
      <c r="AG21" s="304" t="s">
        <v>10038</v>
      </c>
      <c r="AH21" s="304" t="str">
        <f>IFERROR(IF(AG31&lt;&gt;"",": "&amp;VLOOKUP(AG31,mon!$A$1:$C$13645,2,0),""),"")</f>
        <v/>
      </c>
    </row>
    <row r="22" spans="1:34" ht="15.75" customHeight="1" x14ac:dyDescent="0.4">
      <c r="A22" s="107"/>
      <c r="B22" s="52" t="s">
        <v>412</v>
      </c>
      <c r="C22" s="993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311"/>
      <c r="AF22" s="308"/>
      <c r="AG22" s="305"/>
      <c r="AH22" s="305" t="str">
        <f>IFERROR(IF(AG32&lt;&gt;"",": "&amp;VLOOKUP(AG32,mon!$A$1:$C$13645,2,0),""),"")</f>
        <v/>
      </c>
    </row>
    <row r="23" spans="1:34" ht="15.75" customHeight="1" x14ac:dyDescent="0.4">
      <c r="A23" s="107"/>
      <c r="B23" s="52"/>
      <c r="C23" s="994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312"/>
      <c r="AF23" s="308"/>
      <c r="AG23" s="305"/>
      <c r="AH23" s="305" t="str">
        <f>IFERROR(IF(AG33&lt;&gt;"",": "&amp;VLOOKUP(AG33,mon!$A$1:$C$13645,2,0),""),"")</f>
        <v/>
      </c>
    </row>
    <row r="24" spans="1:34" ht="15.75" customHeight="1" x14ac:dyDescent="0.4">
      <c r="A24" s="107"/>
      <c r="B24" s="52"/>
      <c r="C24" s="994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313"/>
      <c r="AF24" s="309"/>
      <c r="AG24" s="306"/>
      <c r="AH24" s="306" t="str">
        <f>IFERROR(IF(AG34&lt;&gt;"",": "&amp;VLOOKUP(AG34,mon!$A$1:$C$13645,2,0),""),"")</f>
        <v/>
      </c>
    </row>
    <row r="25" spans="1:34" ht="15.75" customHeight="1" x14ac:dyDescent="0.4">
      <c r="A25" s="105">
        <v>6</v>
      </c>
      <c r="B25" s="51" t="s">
        <v>8595</v>
      </c>
      <c r="C25" s="992" t="s">
        <v>0</v>
      </c>
      <c r="D25" s="15"/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 t="s">
        <v>6619</v>
      </c>
      <c r="Y25" s="18">
        <v>5</v>
      </c>
      <c r="Z25" s="18"/>
      <c r="AA25" s="114" t="s">
        <v>808</v>
      </c>
      <c r="AB25" s="15"/>
      <c r="AC25" s="17"/>
      <c r="AD25" s="18"/>
      <c r="AE25" s="310"/>
      <c r="AF25" s="307" t="s">
        <v>6619</v>
      </c>
      <c r="AG25" s="304" t="s">
        <v>7560</v>
      </c>
      <c r="AH25" s="304" t="str">
        <f>IFERROR(IF(AG35&lt;&gt;"",": "&amp;VLOOKUP(AG35,mon!$A$1:$C$13645,2,0),""),"")</f>
        <v/>
      </c>
    </row>
    <row r="26" spans="1:34" ht="15.75" customHeight="1" x14ac:dyDescent="0.4">
      <c r="A26" s="107"/>
      <c r="B26" s="52" t="s">
        <v>412</v>
      </c>
      <c r="C26" s="993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311"/>
      <c r="AF26" s="308" t="s">
        <v>6633</v>
      </c>
      <c r="AG26" s="305" t="s">
        <v>7573</v>
      </c>
      <c r="AH26" s="305" t="str">
        <f>IFERROR(IF(AG36&lt;&gt;"",": "&amp;VLOOKUP(AG36,mon!$A$1:$C$13645,2,0),""),"")</f>
        <v/>
      </c>
    </row>
    <row r="27" spans="1:34" ht="15.75" customHeight="1" x14ac:dyDescent="0.4">
      <c r="A27" s="107"/>
      <c r="B27" s="52"/>
      <c r="C27" s="994" t="s">
        <v>1</v>
      </c>
      <c r="D27" s="25" t="s">
        <v>6633</v>
      </c>
      <c r="E27" s="26">
        <v>4</v>
      </c>
      <c r="F27" s="26"/>
      <c r="G27" s="111" t="s">
        <v>806</v>
      </c>
      <c r="H27" s="25"/>
      <c r="I27" s="27"/>
      <c r="J27" s="28"/>
      <c r="K27" s="110"/>
      <c r="L27" s="25" t="s">
        <v>6633</v>
      </c>
      <c r="M27" s="28">
        <v>4</v>
      </c>
      <c r="N27" s="28"/>
      <c r="O27" s="110" t="s">
        <v>806</v>
      </c>
      <c r="P27" s="30"/>
      <c r="Q27" s="31"/>
      <c r="R27" s="28"/>
      <c r="S27" s="110"/>
      <c r="T27" s="25" t="s">
        <v>6633</v>
      </c>
      <c r="U27" s="28">
        <v>4</v>
      </c>
      <c r="V27" s="28"/>
      <c r="W27" s="110" t="s">
        <v>806</v>
      </c>
      <c r="X27" s="25"/>
      <c r="Y27" s="28"/>
      <c r="Z27" s="28"/>
      <c r="AA27" s="110"/>
      <c r="AB27" s="25"/>
      <c r="AC27" s="27"/>
      <c r="AD27" s="28"/>
      <c r="AE27" s="312"/>
      <c r="AF27" s="308"/>
      <c r="AG27" s="305"/>
      <c r="AH27" s="305" t="str">
        <f>IFERROR(IF(AG37&lt;&gt;"",": "&amp;VLOOKUP(AG37,mon!$A$1:$C$13645,2,0),""),"")</f>
        <v/>
      </c>
    </row>
    <row r="28" spans="1:34" ht="15.75" customHeight="1" x14ac:dyDescent="0.4">
      <c r="A28" s="107"/>
      <c r="B28" s="52"/>
      <c r="C28" s="994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312"/>
      <c r="AF28" s="309"/>
      <c r="AG28" s="306"/>
      <c r="AH28" s="306" t="str">
        <f>IFERROR(IF(AG38&lt;&gt;"",": "&amp;VLOOKUP(AG38,mon!$A$1:$C$13645,2,0),""),"")</f>
        <v/>
      </c>
    </row>
    <row r="29" spans="1:34" ht="15.75" customHeight="1" x14ac:dyDescent="0.4">
      <c r="A29" s="105">
        <v>7</v>
      </c>
      <c r="B29" s="51" t="s">
        <v>8596</v>
      </c>
      <c r="C29" s="992" t="s">
        <v>0</v>
      </c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 t="s">
        <v>6619</v>
      </c>
      <c r="Y29" s="18">
        <v>5</v>
      </c>
      <c r="Z29" s="18"/>
      <c r="AA29" s="114" t="s">
        <v>808</v>
      </c>
      <c r="AB29" s="15"/>
      <c r="AC29" s="17"/>
      <c r="AD29" s="18"/>
      <c r="AE29" s="310"/>
      <c r="AF29" s="307" t="s">
        <v>6619</v>
      </c>
      <c r="AG29" s="304" t="s">
        <v>7560</v>
      </c>
      <c r="AH29" s="304" t="str">
        <f>IFERROR(IF(AG39&lt;&gt;"",": "&amp;VLOOKUP(AG39,mon!$A$1:$C$13645,2,0),""),"")</f>
        <v/>
      </c>
    </row>
    <row r="30" spans="1:34" ht="15.75" customHeight="1" x14ac:dyDescent="0.4">
      <c r="A30" s="107"/>
      <c r="B30" s="52" t="s">
        <v>412</v>
      </c>
      <c r="C30" s="993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311"/>
      <c r="AF30" s="308" t="s">
        <v>6633</v>
      </c>
      <c r="AG30" s="305" t="s">
        <v>7573</v>
      </c>
      <c r="AH30" s="305" t="str">
        <f>IFERROR(IF(AG30&lt;&gt;"",": "&amp;VLOOKUP(AG30,mon!$A$1:$C$13645,2,0),""),"")</f>
        <v>: Hệ thống điều hoà không khí trung tâm</v>
      </c>
    </row>
    <row r="31" spans="1:34" ht="15.75" customHeight="1" x14ac:dyDescent="0.4">
      <c r="A31" s="107"/>
      <c r="B31" s="52"/>
      <c r="C31" s="994" t="s">
        <v>1</v>
      </c>
      <c r="D31" s="25"/>
      <c r="E31" s="26"/>
      <c r="F31" s="26"/>
      <c r="G31" s="111"/>
      <c r="H31" s="25" t="s">
        <v>6633</v>
      </c>
      <c r="I31" s="27">
        <v>4</v>
      </c>
      <c r="J31" s="28"/>
      <c r="K31" s="110" t="s">
        <v>806</v>
      </c>
      <c r="L31" s="25"/>
      <c r="M31" s="28"/>
      <c r="N31" s="28"/>
      <c r="O31" s="110"/>
      <c r="P31" s="30" t="s">
        <v>6633</v>
      </c>
      <c r="Q31" s="31">
        <v>4</v>
      </c>
      <c r="R31" s="28"/>
      <c r="S31" s="110" t="s">
        <v>806</v>
      </c>
      <c r="T31" s="25"/>
      <c r="U31" s="28"/>
      <c r="V31" s="28"/>
      <c r="W31" s="110"/>
      <c r="X31" s="25" t="s">
        <v>6633</v>
      </c>
      <c r="Y31" s="28">
        <v>4</v>
      </c>
      <c r="Z31" s="28"/>
      <c r="AA31" s="110" t="s">
        <v>806</v>
      </c>
      <c r="AB31" s="25"/>
      <c r="AC31" s="27"/>
      <c r="AD31" s="28"/>
      <c r="AE31" s="312"/>
      <c r="AF31" s="308"/>
      <c r="AG31" s="305"/>
      <c r="AH31" s="305" t="str">
        <f>IFERROR(IF(AG31&lt;&gt;"",": "&amp;VLOOKUP(AG31,mon!$A$1:$C$13645,2,0),""),"")</f>
        <v/>
      </c>
    </row>
    <row r="32" spans="1:34" ht="15.75" customHeight="1" x14ac:dyDescent="0.4">
      <c r="A32" s="107"/>
      <c r="B32" s="52"/>
      <c r="C32" s="994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312"/>
      <c r="AF32" s="309"/>
      <c r="AG32" s="306"/>
      <c r="AH32" s="306" t="str">
        <f>IFERROR(IF(AG32&lt;&gt;"",": "&amp;VLOOKUP(AG32,mon!$A$1:$C$13645,2,0),""),"")</f>
        <v/>
      </c>
    </row>
    <row r="33" spans="1:34" ht="15.75" customHeight="1" x14ac:dyDescent="0.4">
      <c r="A33" s="105">
        <v>8</v>
      </c>
      <c r="B33" s="51" t="s">
        <v>8597</v>
      </c>
      <c r="C33" s="992" t="s">
        <v>0</v>
      </c>
      <c r="D33" s="15" t="s">
        <v>7199</v>
      </c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310"/>
      <c r="AF33" s="307" t="s">
        <v>7199</v>
      </c>
      <c r="AG33" s="304" t="s">
        <v>10089</v>
      </c>
      <c r="AH33" s="304" t="str">
        <f>IFERROR(IF(AG33&lt;&gt;"",": "&amp;VLOOKUP(AG33,mon!$A$1:$C$13645,2,0),""),"")</f>
        <v/>
      </c>
    </row>
    <row r="34" spans="1:34" ht="15.75" customHeight="1" x14ac:dyDescent="0.4">
      <c r="A34" s="107"/>
      <c r="B34" s="52" t="s">
        <v>412</v>
      </c>
      <c r="C34" s="993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311"/>
      <c r="AF34" s="308"/>
      <c r="AG34" s="305"/>
      <c r="AH34" s="305" t="str">
        <f>IFERROR(IF(AG34&lt;&gt;"",": "&amp;VLOOKUP(AG34,mon!$A$1:$C$13645,2,0),""),"")</f>
        <v/>
      </c>
    </row>
    <row r="35" spans="1:34" ht="15.75" customHeight="1" x14ac:dyDescent="0.4">
      <c r="A35" s="107"/>
      <c r="B35" s="52"/>
      <c r="C35" s="994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312"/>
      <c r="AF35" s="308"/>
      <c r="AG35" s="305"/>
      <c r="AH35" s="305" t="str">
        <f>IFERROR(IF(AG35&lt;&gt;"",": "&amp;VLOOKUP(AG35,mon!$A$1:$C$13645,2,0),""),"")</f>
        <v/>
      </c>
    </row>
    <row r="36" spans="1:34" ht="15.75" customHeight="1" x14ac:dyDescent="0.4">
      <c r="A36" s="106"/>
      <c r="B36" s="52"/>
      <c r="C36" s="995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312"/>
      <c r="AF36" s="309"/>
      <c r="AG36" s="306"/>
      <c r="AH36" s="306" t="str">
        <f>IFERROR(IF(AG36&lt;&gt;"",": "&amp;VLOOKUP(AG36,mon!$A$1:$C$13645,2,0),""),"")</f>
        <v/>
      </c>
    </row>
    <row r="37" spans="1:34" ht="15.75" customHeight="1" x14ac:dyDescent="0.4">
      <c r="A37" s="105">
        <v>9</v>
      </c>
      <c r="B37" s="51" t="s">
        <v>8598</v>
      </c>
      <c r="C37" s="992" t="s">
        <v>0</v>
      </c>
      <c r="D37" s="15" t="s">
        <v>7199</v>
      </c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310"/>
      <c r="AF37" s="307" t="s">
        <v>7199</v>
      </c>
      <c r="AG37" s="304" t="s">
        <v>10089</v>
      </c>
      <c r="AH37" s="304" t="str">
        <f>IFERROR(IF(AG37&lt;&gt;"",": "&amp;VLOOKUP(AG37,mon!$A$1:$C$13645,2,0),""),"")</f>
        <v/>
      </c>
    </row>
    <row r="38" spans="1:34" ht="15.75" customHeight="1" x14ac:dyDescent="0.4">
      <c r="A38" s="107"/>
      <c r="B38" s="52" t="s">
        <v>412</v>
      </c>
      <c r="C38" s="993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311"/>
      <c r="AF38" s="308"/>
      <c r="AG38" s="305"/>
      <c r="AH38" s="305" t="str">
        <f>IFERROR(IF(AG38&lt;&gt;"",": "&amp;VLOOKUP(AG38,mon!$A$1:$C$13645,2,0),""),"")</f>
        <v/>
      </c>
    </row>
    <row r="39" spans="1:34" ht="15.75" customHeight="1" x14ac:dyDescent="0.4">
      <c r="A39" s="107"/>
      <c r="B39" s="52"/>
      <c r="C39" s="994" t="s">
        <v>1</v>
      </c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312"/>
      <c r="AF39" s="308"/>
      <c r="AG39" s="305"/>
      <c r="AH39" s="305" t="str">
        <f>IFERROR(IF(AG39&lt;&gt;"",": "&amp;VLOOKUP(AG39,mon!$A$1:$C$13645,2,0),""),"")</f>
        <v/>
      </c>
    </row>
    <row r="40" spans="1:34" ht="15.75" customHeight="1" x14ac:dyDescent="0.4">
      <c r="A40" s="107"/>
      <c r="B40" s="52"/>
      <c r="C40" s="994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314"/>
      <c r="AF40" s="309"/>
      <c r="AG40" s="306"/>
      <c r="AH40" s="306" t="str">
        <f>IFERROR(IF(AG40&lt;&gt;"",": "&amp;VLOOKUP(AG40,mon!$A$1:$C$13645,2,0),""),"")</f>
        <v/>
      </c>
    </row>
    <row r="41" spans="1:34" ht="15.75" customHeight="1" x14ac:dyDescent="0.4">
      <c r="A41" s="105">
        <v>10</v>
      </c>
      <c r="B41" s="51" t="s">
        <v>8599</v>
      </c>
      <c r="C41" s="992" t="s">
        <v>0</v>
      </c>
      <c r="D41" s="15" t="s">
        <v>7199</v>
      </c>
      <c r="E41" s="16"/>
      <c r="F41" s="16"/>
      <c r="G41" s="115"/>
      <c r="H41" s="15"/>
      <c r="I41" s="17"/>
      <c r="J41" s="18"/>
      <c r="K41" s="114"/>
      <c r="L41" s="15"/>
      <c r="M41" s="18"/>
      <c r="N41" s="18"/>
      <c r="O41" s="114"/>
      <c r="P41" s="15"/>
      <c r="Q41" s="18"/>
      <c r="R41" s="18"/>
      <c r="S41" s="114"/>
      <c r="T41" s="18"/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310"/>
      <c r="AF41" s="307" t="s">
        <v>7199</v>
      </c>
      <c r="AG41" s="304" t="s">
        <v>10089</v>
      </c>
      <c r="AH41" s="304" t="str">
        <f>IFERROR(IF(AG41&lt;&gt;"",": "&amp;VLOOKUP(AG41,mon!$A$1:$C$13645,2,0),""),"")</f>
        <v/>
      </c>
    </row>
    <row r="42" spans="1:34" ht="15.75" customHeight="1" x14ac:dyDescent="0.4">
      <c r="A42" s="107"/>
      <c r="B42" s="52" t="s">
        <v>412</v>
      </c>
      <c r="C42" s="993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311"/>
      <c r="AF42" s="308"/>
      <c r="AG42" s="305"/>
      <c r="AH42" s="305" t="str">
        <f>IFERROR(IF(AG42&lt;&gt;"",": "&amp;VLOOKUP(AG42,mon!$A$1:$C$13645,2,0),""),"")</f>
        <v/>
      </c>
    </row>
    <row r="43" spans="1:34" ht="15.75" customHeight="1" x14ac:dyDescent="0.4">
      <c r="A43" s="107"/>
      <c r="B43" s="52"/>
      <c r="C43" s="994" t="s">
        <v>1</v>
      </c>
      <c r="D43" s="25"/>
      <c r="E43" s="26"/>
      <c r="F43" s="26"/>
      <c r="G43" s="111"/>
      <c r="H43" s="25"/>
      <c r="I43" s="27"/>
      <c r="J43" s="28"/>
      <c r="K43" s="110"/>
      <c r="L43" s="28"/>
      <c r="M43" s="28"/>
      <c r="N43" s="28"/>
      <c r="O43" s="110"/>
      <c r="P43" s="25"/>
      <c r="Q43" s="27"/>
      <c r="R43" s="28"/>
      <c r="S43" s="110"/>
      <c r="T43" s="25"/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312"/>
      <c r="AF43" s="308"/>
      <c r="AG43" s="305"/>
      <c r="AH43" s="305" t="str">
        <f>IFERROR(IF(AG43&lt;&gt;"",": "&amp;VLOOKUP(AG43,mon!$A$1:$C$13645,2,0),""),"")</f>
        <v/>
      </c>
    </row>
    <row r="44" spans="1:34" ht="15.75" customHeight="1" x14ac:dyDescent="0.4">
      <c r="A44" s="106"/>
      <c r="B44" s="52"/>
      <c r="C44" s="995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314"/>
      <c r="AF44" s="309"/>
      <c r="AG44" s="306"/>
      <c r="AH44" s="306" t="str">
        <f>IFERROR(IF(AG44&lt;&gt;"",": "&amp;VLOOKUP(AG44,mon!$A$1:$C$13645,2,0),""),"")</f>
        <v/>
      </c>
    </row>
    <row r="45" spans="1:34" ht="15.75" customHeight="1" x14ac:dyDescent="0.4">
      <c r="A45" s="105">
        <v>11</v>
      </c>
      <c r="B45" s="51" t="s">
        <v>8600</v>
      </c>
      <c r="C45" s="992" t="s">
        <v>0</v>
      </c>
      <c r="D45" s="15" t="s">
        <v>7199</v>
      </c>
      <c r="E45" s="16"/>
      <c r="F45" s="16"/>
      <c r="G45" s="115"/>
      <c r="H45" s="15"/>
      <c r="I45" s="17"/>
      <c r="J45" s="18"/>
      <c r="K45" s="114"/>
      <c r="L45" s="15"/>
      <c r="M45" s="18"/>
      <c r="N45" s="18"/>
      <c r="O45" s="114"/>
      <c r="P45" s="34"/>
      <c r="Q45" s="35"/>
      <c r="R45" s="36"/>
      <c r="S45" s="114"/>
      <c r="T45" s="15"/>
      <c r="U45" s="18"/>
      <c r="V45" s="18"/>
      <c r="W45" s="114"/>
      <c r="X45" s="18"/>
      <c r="Y45" s="18"/>
      <c r="Z45" s="18"/>
      <c r="AA45" s="114"/>
      <c r="AB45" s="15"/>
      <c r="AC45" s="17"/>
      <c r="AD45" s="18"/>
      <c r="AE45" s="310"/>
      <c r="AF45" s="307" t="s">
        <v>7199</v>
      </c>
      <c r="AG45" s="304" t="s">
        <v>10089</v>
      </c>
      <c r="AH45" s="304" t="str">
        <f>IFERROR(IF(AG45&lt;&gt;"",": "&amp;VLOOKUP(AG45,mon!$A$1:$C$13645,2,0),""),"")</f>
        <v/>
      </c>
    </row>
    <row r="46" spans="1:34" ht="15.75" customHeight="1" x14ac:dyDescent="0.4">
      <c r="A46" s="107"/>
      <c r="B46" s="52" t="s">
        <v>412</v>
      </c>
      <c r="C46" s="993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311"/>
      <c r="AF46" s="308"/>
      <c r="AG46" s="305"/>
      <c r="AH46" s="305" t="str">
        <f>IFERROR(IF(AG46&lt;&gt;"",": "&amp;VLOOKUP(AG46,mon!$A$1:$C$13645,2,0),""),"")</f>
        <v/>
      </c>
    </row>
    <row r="47" spans="1:34" ht="15.75" customHeight="1" x14ac:dyDescent="0.4">
      <c r="A47" s="107"/>
      <c r="B47" s="52"/>
      <c r="C47" s="994" t="s">
        <v>1</v>
      </c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/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312"/>
      <c r="AF47" s="308"/>
      <c r="AG47" s="305"/>
      <c r="AH47" s="305" t="str">
        <f>IFERROR(IF(AG47&lt;&gt;"",": "&amp;VLOOKUP(AG47,mon!$A$1:$C$13645,2,0),""),"")</f>
        <v/>
      </c>
    </row>
    <row r="48" spans="1:34" ht="15.75" customHeight="1" x14ac:dyDescent="0.4">
      <c r="A48" s="107"/>
      <c r="B48" s="54"/>
      <c r="C48" s="994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313"/>
      <c r="AF48" s="309"/>
      <c r="AG48" s="306"/>
      <c r="AH48" s="306" t="str">
        <f>IFERROR(IF(AG48&lt;&gt;"",": "&amp;VLOOKUP(AG48,mon!$A$1:$C$13645,2,0),""),"")</f>
        <v/>
      </c>
    </row>
    <row r="49" spans="1:34" ht="15.75" customHeight="1" x14ac:dyDescent="0.4">
      <c r="A49" s="105">
        <v>12</v>
      </c>
      <c r="B49" s="51" t="s">
        <v>8601</v>
      </c>
      <c r="C49" s="992" t="s">
        <v>0</v>
      </c>
      <c r="D49" s="15" t="s">
        <v>7199</v>
      </c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/>
      <c r="Y49" s="18"/>
      <c r="Z49" s="18"/>
      <c r="AA49" s="114"/>
      <c r="AB49" s="15"/>
      <c r="AC49" s="17"/>
      <c r="AD49" s="18"/>
      <c r="AE49" s="310"/>
      <c r="AF49" s="307" t="s">
        <v>7199</v>
      </c>
      <c r="AG49" s="304" t="s">
        <v>10038</v>
      </c>
      <c r="AH49" s="304" t="str">
        <f>IFERROR(IF(AG49&lt;&gt;"",": "&amp;VLOOKUP(AG49,mon!$A$1:$C$13645,2,0),""),"")</f>
        <v/>
      </c>
    </row>
    <row r="50" spans="1:34" ht="15.75" customHeight="1" x14ac:dyDescent="0.4">
      <c r="A50" s="107"/>
      <c r="B50" s="52" t="s">
        <v>412</v>
      </c>
      <c r="C50" s="993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311"/>
      <c r="AF50" s="308"/>
      <c r="AG50" s="305"/>
      <c r="AH50" s="305" t="str">
        <f>IFERROR(IF(AG50&lt;&gt;"",": "&amp;VLOOKUP(AG50,mon!$A$1:$C$13645,2,0),""),"")</f>
        <v/>
      </c>
    </row>
    <row r="51" spans="1:34" ht="15.75" customHeight="1" x14ac:dyDescent="0.4">
      <c r="A51" s="107"/>
      <c r="B51" s="52"/>
      <c r="C51" s="994" t="s">
        <v>1</v>
      </c>
      <c r="D51" s="25"/>
      <c r="E51" s="26"/>
      <c r="F51" s="26"/>
      <c r="G51" s="111"/>
      <c r="H51" s="25"/>
      <c r="I51" s="27"/>
      <c r="J51" s="28"/>
      <c r="K51" s="110"/>
      <c r="L51" s="25"/>
      <c r="M51" s="28"/>
      <c r="N51" s="28"/>
      <c r="O51" s="110"/>
      <c r="P51" s="25"/>
      <c r="Q51" s="27"/>
      <c r="R51" s="28"/>
      <c r="S51" s="110"/>
      <c r="T51" s="25"/>
      <c r="U51" s="28"/>
      <c r="V51" s="28"/>
      <c r="W51" s="110"/>
      <c r="X51" s="25"/>
      <c r="Y51" s="28"/>
      <c r="Z51" s="28"/>
      <c r="AA51" s="110"/>
      <c r="AB51" s="25"/>
      <c r="AC51" s="27"/>
      <c r="AD51" s="28"/>
      <c r="AE51" s="312"/>
      <c r="AF51" s="308"/>
      <c r="AG51" s="305"/>
      <c r="AH51" s="305" t="str">
        <f>IFERROR(IF(AG51&lt;&gt;"",": "&amp;VLOOKUP(AG51,mon!$A$1:$C$13645,2,0),""),"")</f>
        <v/>
      </c>
    </row>
    <row r="52" spans="1:34" ht="15.75" customHeight="1" x14ac:dyDescent="0.4">
      <c r="A52" s="107"/>
      <c r="B52" s="52"/>
      <c r="C52" s="994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313"/>
      <c r="AF52" s="309"/>
      <c r="AG52" s="306"/>
      <c r="AH52" s="306" t="str">
        <f>IFERROR(IF(AG52&lt;&gt;"",": "&amp;VLOOKUP(AG52,mon!$A$1:$C$13645,2,0),""),"")</f>
        <v/>
      </c>
    </row>
    <row r="53" spans="1:34" ht="15.75" customHeight="1" x14ac:dyDescent="0.4">
      <c r="A53" s="105">
        <v>13</v>
      </c>
      <c r="B53" s="51" t="s">
        <v>8602</v>
      </c>
      <c r="C53" s="992" t="s">
        <v>0</v>
      </c>
      <c r="D53" s="15" t="s">
        <v>7199</v>
      </c>
      <c r="E53" s="16"/>
      <c r="F53" s="16"/>
      <c r="G53" s="115"/>
      <c r="H53" s="15"/>
      <c r="I53" s="17"/>
      <c r="J53" s="18"/>
      <c r="K53" s="114"/>
      <c r="L53" s="18"/>
      <c r="M53" s="18"/>
      <c r="N53" s="18"/>
      <c r="O53" s="114"/>
      <c r="P53" s="15"/>
      <c r="Q53" s="17"/>
      <c r="R53" s="18"/>
      <c r="S53" s="114"/>
      <c r="T53" s="15"/>
      <c r="U53" s="18"/>
      <c r="V53" s="18"/>
      <c r="W53" s="114"/>
      <c r="X53" s="15"/>
      <c r="Y53" s="18"/>
      <c r="Z53" s="18"/>
      <c r="AA53" s="114"/>
      <c r="AB53" s="15"/>
      <c r="AC53" s="17"/>
      <c r="AD53" s="18"/>
      <c r="AE53" s="310"/>
      <c r="AF53" s="307" t="s">
        <v>7199</v>
      </c>
      <c r="AG53" s="304" t="s">
        <v>10038</v>
      </c>
      <c r="AH53" s="304" t="str">
        <f>IFERROR(IF(AG53&lt;&gt;"",": "&amp;VLOOKUP(AG53,mon!$A$1:$C$13645,2,0),""),"")</f>
        <v/>
      </c>
    </row>
    <row r="54" spans="1:34" ht="15.75" customHeight="1" x14ac:dyDescent="0.4">
      <c r="A54" s="107"/>
      <c r="B54" s="52" t="s">
        <v>412</v>
      </c>
      <c r="C54" s="993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311"/>
      <c r="AF54" s="308"/>
      <c r="AG54" s="305"/>
      <c r="AH54" s="305" t="str">
        <f>IFERROR(IF(AG54&lt;&gt;"",": "&amp;VLOOKUP(AG54,mon!$A$1:$C$13645,2,0),""),"")</f>
        <v/>
      </c>
    </row>
    <row r="55" spans="1:34" ht="15.75" customHeight="1" x14ac:dyDescent="0.4">
      <c r="A55" s="107"/>
      <c r="B55" s="52"/>
      <c r="C55" s="994" t="s">
        <v>1</v>
      </c>
      <c r="D55" s="25"/>
      <c r="E55" s="26"/>
      <c r="F55" s="26"/>
      <c r="G55" s="111"/>
      <c r="H55" s="25"/>
      <c r="I55" s="27"/>
      <c r="J55" s="28"/>
      <c r="K55" s="110"/>
      <c r="L55" s="25"/>
      <c r="M55" s="28"/>
      <c r="N55" s="28"/>
      <c r="O55" s="110"/>
      <c r="P55" s="30"/>
      <c r="Q55" s="31"/>
      <c r="R55" s="28"/>
      <c r="S55" s="110"/>
      <c r="T55" s="25"/>
      <c r="U55" s="28"/>
      <c r="V55" s="28"/>
      <c r="W55" s="110"/>
      <c r="X55" s="25"/>
      <c r="Y55" s="28"/>
      <c r="Z55" s="28"/>
      <c r="AA55" s="110"/>
      <c r="AB55" s="25"/>
      <c r="AC55" s="27"/>
      <c r="AD55" s="28"/>
      <c r="AE55" s="312"/>
      <c r="AF55" s="308"/>
      <c r="AG55" s="305"/>
      <c r="AH55" s="305" t="str">
        <f>IFERROR(IF(AG55&lt;&gt;"",": "&amp;VLOOKUP(AG55,mon!$A$1:$C$13645,2,0),""),"")</f>
        <v/>
      </c>
    </row>
    <row r="56" spans="1:34" ht="15.75" customHeight="1" x14ac:dyDescent="0.4">
      <c r="A56" s="107"/>
      <c r="B56" s="54"/>
      <c r="C56" s="994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312"/>
      <c r="AF56" s="309"/>
      <c r="AG56" s="306"/>
      <c r="AH56" s="306" t="str">
        <f>IFERROR(IF(AG56&lt;&gt;"",": "&amp;VLOOKUP(AG56,mon!$A$1:$C$13645,2,0),""),"")</f>
        <v/>
      </c>
    </row>
    <row r="57" spans="1:34" ht="15.75" customHeight="1" x14ac:dyDescent="0.4">
      <c r="A57" s="105">
        <v>14</v>
      </c>
      <c r="B57" s="51" t="s">
        <v>8603</v>
      </c>
      <c r="C57" s="992" t="s">
        <v>0</v>
      </c>
      <c r="D57" s="15" t="s">
        <v>7199</v>
      </c>
      <c r="E57" s="16"/>
      <c r="F57" s="16"/>
      <c r="G57" s="115"/>
      <c r="H57" s="15"/>
      <c r="I57" s="17"/>
      <c r="J57" s="18"/>
      <c r="K57" s="114"/>
      <c r="L57" s="15"/>
      <c r="M57" s="18"/>
      <c r="N57" s="18"/>
      <c r="O57" s="114"/>
      <c r="P57" s="34"/>
      <c r="Q57" s="35"/>
      <c r="R57" s="36"/>
      <c r="S57" s="114"/>
      <c r="T57" s="15"/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310"/>
      <c r="AF57" s="307" t="s">
        <v>7199</v>
      </c>
      <c r="AG57" s="304" t="s">
        <v>10038</v>
      </c>
      <c r="AH57" s="304" t="str">
        <f>IFERROR(IF(AG57&lt;&gt;"",": "&amp;VLOOKUP(AG57,mon!$A$1:$C$13645,2,0),""),"")</f>
        <v/>
      </c>
    </row>
    <row r="58" spans="1:34" ht="15.75" customHeight="1" x14ac:dyDescent="0.4">
      <c r="A58" s="107"/>
      <c r="B58" s="52" t="s">
        <v>412</v>
      </c>
      <c r="C58" s="993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311"/>
      <c r="AF58" s="308"/>
      <c r="AG58" s="305"/>
      <c r="AH58" s="305" t="str">
        <f>IFERROR(IF(AG58&lt;&gt;"",": "&amp;VLOOKUP(AG58,mon!$A$1:$C$13645,2,0),""),"")</f>
        <v/>
      </c>
    </row>
    <row r="59" spans="1:34" ht="15.75" customHeight="1" x14ac:dyDescent="0.4">
      <c r="A59" s="107"/>
      <c r="B59" s="52"/>
      <c r="C59" s="994" t="s">
        <v>1</v>
      </c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/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312"/>
      <c r="AF59" s="308"/>
      <c r="AG59" s="305"/>
      <c r="AH59" s="305" t="str">
        <f>IFERROR(IF(AG59&lt;&gt;"",": "&amp;VLOOKUP(AG59,mon!$A$1:$C$13645,2,0),""),"")</f>
        <v/>
      </c>
    </row>
    <row r="60" spans="1:34" ht="15.75" customHeight="1" x14ac:dyDescent="0.4">
      <c r="A60" s="107"/>
      <c r="B60" s="52"/>
      <c r="C60" s="994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313"/>
      <c r="AF60" s="309"/>
      <c r="AG60" s="306"/>
      <c r="AH60" s="306" t="str">
        <f>IFERROR(IF(AG60&lt;&gt;"",": "&amp;VLOOKUP(AG60,mon!$A$1:$C$13645,2,0),""),"")</f>
        <v/>
      </c>
    </row>
    <row r="61" spans="1:34" ht="15.75" customHeight="1" x14ac:dyDescent="0.4">
      <c r="A61" s="105">
        <v>15</v>
      </c>
      <c r="B61" s="51" t="s">
        <v>8604</v>
      </c>
      <c r="C61" s="992" t="s">
        <v>0</v>
      </c>
      <c r="D61" s="15" t="s">
        <v>7199</v>
      </c>
      <c r="E61" s="16"/>
      <c r="F61" s="16"/>
      <c r="G61" s="115"/>
      <c r="H61" s="15"/>
      <c r="I61" s="17"/>
      <c r="J61" s="18"/>
      <c r="K61" s="114"/>
      <c r="L61" s="15"/>
      <c r="M61" s="18"/>
      <c r="N61" s="18"/>
      <c r="O61" s="114"/>
      <c r="P61" s="34"/>
      <c r="Q61" s="35"/>
      <c r="R61" s="36"/>
      <c r="S61" s="114"/>
      <c r="T61" s="15"/>
      <c r="U61" s="18"/>
      <c r="V61" s="18"/>
      <c r="W61" s="114"/>
      <c r="X61" s="18"/>
      <c r="Y61" s="18"/>
      <c r="Z61" s="18"/>
      <c r="AA61" s="114"/>
      <c r="AB61" s="15"/>
      <c r="AC61" s="17"/>
      <c r="AD61" s="18"/>
      <c r="AE61" s="310"/>
      <c r="AF61" s="307" t="s">
        <v>7199</v>
      </c>
      <c r="AG61" s="304" t="s">
        <v>10038</v>
      </c>
      <c r="AH61" s="304" t="str">
        <f>IFERROR(IF(AG61&lt;&gt;"",": "&amp;VLOOKUP(AG61,mon!$A$1:$C$13645,2,0),""),"")</f>
        <v/>
      </c>
    </row>
    <row r="62" spans="1:34" ht="15.75" customHeight="1" x14ac:dyDescent="0.4">
      <c r="A62" s="107"/>
      <c r="B62" s="52" t="s">
        <v>412</v>
      </c>
      <c r="C62" s="993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311"/>
      <c r="AF62" s="308"/>
      <c r="AG62" s="305"/>
      <c r="AH62" s="305" t="str">
        <f>IFERROR(IF(AG62&lt;&gt;"",": "&amp;VLOOKUP(AG62,mon!$A$1:$C$13645,2,0),""),"")</f>
        <v/>
      </c>
    </row>
    <row r="63" spans="1:34" ht="15.75" customHeight="1" x14ac:dyDescent="0.4">
      <c r="A63" s="107"/>
      <c r="B63" s="52"/>
      <c r="C63" s="994" t="s">
        <v>1</v>
      </c>
      <c r="D63" s="25"/>
      <c r="E63" s="26"/>
      <c r="F63" s="26"/>
      <c r="G63" s="111"/>
      <c r="H63" s="25"/>
      <c r="I63" s="27"/>
      <c r="J63" s="28"/>
      <c r="K63" s="110"/>
      <c r="L63" s="25"/>
      <c r="M63" s="28"/>
      <c r="N63" s="28"/>
      <c r="O63" s="110"/>
      <c r="P63" s="25"/>
      <c r="Q63" s="27"/>
      <c r="R63" s="28"/>
      <c r="S63" s="110"/>
      <c r="T63" s="25"/>
      <c r="U63" s="28"/>
      <c r="V63" s="28"/>
      <c r="W63" s="110"/>
      <c r="X63" s="25"/>
      <c r="Y63" s="28"/>
      <c r="Z63" s="28"/>
      <c r="AA63" s="110"/>
      <c r="AB63" s="25"/>
      <c r="AC63" s="27"/>
      <c r="AD63" s="28"/>
      <c r="AE63" s="312"/>
      <c r="AF63" s="308"/>
      <c r="AG63" s="305"/>
      <c r="AH63" s="305" t="str">
        <f>IFERROR(IF(AG63&lt;&gt;"",": "&amp;VLOOKUP(AG63,mon!$A$1:$C$13645,2,0),""),"")</f>
        <v/>
      </c>
    </row>
    <row r="64" spans="1:34" ht="15.75" customHeight="1" x14ac:dyDescent="0.4">
      <c r="A64" s="107"/>
      <c r="B64" s="52"/>
      <c r="C64" s="994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313"/>
      <c r="AF64" s="309"/>
      <c r="AG64" s="306"/>
      <c r="AH64" s="306" t="str">
        <f>IFERROR(IF(AG64&lt;&gt;"",": "&amp;VLOOKUP(AG64,mon!$A$1:$C$13645,2,0),""),"")</f>
        <v/>
      </c>
    </row>
    <row r="65" spans="1:34" ht="15.75" customHeight="1" x14ac:dyDescent="0.4">
      <c r="A65" s="105">
        <v>16</v>
      </c>
      <c r="B65" s="51" t="s">
        <v>8605</v>
      </c>
      <c r="C65" s="992" t="s">
        <v>0</v>
      </c>
      <c r="D65" s="15" t="s">
        <v>6634</v>
      </c>
      <c r="E65" s="16">
        <v>4</v>
      </c>
      <c r="F65" s="16"/>
      <c r="G65" s="115" t="s">
        <v>806</v>
      </c>
      <c r="H65" s="15" t="s">
        <v>6634</v>
      </c>
      <c r="I65" s="17">
        <v>4</v>
      </c>
      <c r="J65" s="18"/>
      <c r="K65" s="114" t="s">
        <v>806</v>
      </c>
      <c r="L65" s="18" t="s">
        <v>6634</v>
      </c>
      <c r="M65" s="18">
        <v>4</v>
      </c>
      <c r="N65" s="18"/>
      <c r="O65" s="114" t="s">
        <v>806</v>
      </c>
      <c r="P65" s="15" t="s">
        <v>6634</v>
      </c>
      <c r="Q65" s="17">
        <v>4</v>
      </c>
      <c r="R65" s="18"/>
      <c r="S65" s="114" t="s">
        <v>806</v>
      </c>
      <c r="T65" s="15" t="s">
        <v>6634</v>
      </c>
      <c r="U65" s="18">
        <v>4</v>
      </c>
      <c r="V65" s="18"/>
      <c r="W65" s="114" t="s">
        <v>806</v>
      </c>
      <c r="X65" s="15"/>
      <c r="Y65" s="18"/>
      <c r="Z65" s="18"/>
      <c r="AA65" s="114"/>
      <c r="AB65" s="15"/>
      <c r="AC65" s="17"/>
      <c r="AD65" s="18"/>
      <c r="AE65" s="310"/>
      <c r="AF65" s="307" t="s">
        <v>6634</v>
      </c>
      <c r="AG65" s="304" t="s">
        <v>7572</v>
      </c>
      <c r="AH65" s="304" t="str">
        <f>IFERROR(IF(AG65&lt;&gt;"",": "&amp;VLOOKUP(AG65,mon!$A$1:$C$13645,2,0),""),"")</f>
        <v>: Hệ thống máy lạnh công nghiệp</v>
      </c>
    </row>
    <row r="66" spans="1:34" ht="15.75" customHeight="1" x14ac:dyDescent="0.4">
      <c r="A66" s="107"/>
      <c r="B66" s="52" t="s">
        <v>8503</v>
      </c>
      <c r="C66" s="993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 t="s">
        <v>4653</v>
      </c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311"/>
      <c r="AF66" s="308"/>
      <c r="AG66" s="305"/>
      <c r="AH66" s="305" t="str">
        <f>IFERROR(IF(AG66&lt;&gt;"",": "&amp;VLOOKUP(AG66,mon!$A$1:$C$13645,2,0),""),"")</f>
        <v/>
      </c>
    </row>
    <row r="67" spans="1:34" ht="15.75" customHeight="1" x14ac:dyDescent="0.4">
      <c r="A67" s="107"/>
      <c r="B67" s="52"/>
      <c r="C67" s="994" t="s">
        <v>1</v>
      </c>
      <c r="D67" s="25"/>
      <c r="E67" s="26"/>
      <c r="F67" s="26"/>
      <c r="G67" s="111"/>
      <c r="H67" s="25"/>
      <c r="I67" s="27"/>
      <c r="J67" s="28"/>
      <c r="K67" s="110"/>
      <c r="L67" s="25"/>
      <c r="M67" s="28"/>
      <c r="N67" s="28"/>
      <c r="O67" s="110"/>
      <c r="P67" s="30"/>
      <c r="Q67" s="31"/>
      <c r="R67" s="28"/>
      <c r="S67" s="110"/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312"/>
      <c r="AF67" s="308"/>
      <c r="AG67" s="305"/>
      <c r="AH67" s="305" t="str">
        <f>IFERROR(IF(AG67&lt;&gt;"",": "&amp;VLOOKUP(AG67,mon!$A$1:$C$13645,2,0),""),"")</f>
        <v/>
      </c>
    </row>
    <row r="68" spans="1:34" ht="15.75" customHeight="1" x14ac:dyDescent="0.4">
      <c r="A68" s="107"/>
      <c r="B68" s="52"/>
      <c r="C68" s="994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312"/>
      <c r="AF68" s="309"/>
      <c r="AG68" s="306"/>
      <c r="AH68" s="306" t="str">
        <f>IFERROR(IF(AG68&lt;&gt;"",": "&amp;VLOOKUP(AG68,mon!$A$1:$C$13645,2,0),""),"")</f>
        <v/>
      </c>
    </row>
    <row r="69" spans="1:34" ht="15.75" customHeight="1" x14ac:dyDescent="0.4">
      <c r="A69" s="105">
        <v>17</v>
      </c>
      <c r="B69" s="51" t="s">
        <v>8606</v>
      </c>
      <c r="C69" s="992" t="s">
        <v>0</v>
      </c>
      <c r="D69" s="15" t="s">
        <v>6634</v>
      </c>
      <c r="E69" s="16">
        <v>4</v>
      </c>
      <c r="F69" s="16"/>
      <c r="G69" s="115" t="s">
        <v>806</v>
      </c>
      <c r="H69" s="15" t="s">
        <v>6634</v>
      </c>
      <c r="I69" s="17">
        <v>4</v>
      </c>
      <c r="J69" s="18"/>
      <c r="K69" s="114" t="s">
        <v>806</v>
      </c>
      <c r="L69" s="18" t="s">
        <v>6634</v>
      </c>
      <c r="M69" s="18">
        <v>4</v>
      </c>
      <c r="N69" s="18"/>
      <c r="O69" s="114" t="s">
        <v>806</v>
      </c>
      <c r="P69" s="15" t="s">
        <v>6634</v>
      </c>
      <c r="Q69" s="17">
        <v>4</v>
      </c>
      <c r="R69" s="18"/>
      <c r="S69" s="114" t="s">
        <v>806</v>
      </c>
      <c r="T69" s="15" t="s">
        <v>6634</v>
      </c>
      <c r="U69" s="17">
        <v>4</v>
      </c>
      <c r="V69" s="18"/>
      <c r="W69" s="114" t="s">
        <v>806</v>
      </c>
      <c r="X69" s="15"/>
      <c r="Y69" s="18"/>
      <c r="Z69" s="18"/>
      <c r="AA69" s="114"/>
      <c r="AB69" s="15"/>
      <c r="AC69" s="17"/>
      <c r="AD69" s="18"/>
      <c r="AE69" s="310"/>
      <c r="AF69" s="307" t="s">
        <v>6634</v>
      </c>
      <c r="AG69" s="304" t="s">
        <v>7572</v>
      </c>
      <c r="AH69" s="304" t="str">
        <f>IFERROR(IF(AG69&lt;&gt;"",": "&amp;VLOOKUP(AG69,mon!$A$1:$C$13645,2,0),""),"")</f>
        <v>: Hệ thống máy lạnh công nghiệp</v>
      </c>
    </row>
    <row r="70" spans="1:34" ht="15.75" customHeight="1" x14ac:dyDescent="0.4">
      <c r="A70" s="107"/>
      <c r="B70" s="52" t="s">
        <v>8503</v>
      </c>
      <c r="C70" s="993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 t="s">
        <v>4653</v>
      </c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311"/>
      <c r="AF70" s="308"/>
      <c r="AG70" s="305"/>
      <c r="AH70" s="305" t="str">
        <f>IFERROR(IF(AG70&lt;&gt;"",": "&amp;VLOOKUP(AG70,mon!$A$1:$C$13645,2,0),""),"")</f>
        <v/>
      </c>
    </row>
    <row r="71" spans="1:34" ht="15.75" customHeight="1" x14ac:dyDescent="0.4">
      <c r="A71" s="107"/>
      <c r="B71" s="52"/>
      <c r="C71" s="994" t="s">
        <v>1</v>
      </c>
      <c r="D71" s="25"/>
      <c r="E71" s="26"/>
      <c r="F71" s="26"/>
      <c r="G71" s="111"/>
      <c r="H71" s="25"/>
      <c r="I71" s="27"/>
      <c r="J71" s="28"/>
      <c r="K71" s="110"/>
      <c r="L71" s="25"/>
      <c r="M71" s="28"/>
      <c r="N71" s="28"/>
      <c r="O71" s="110"/>
      <c r="P71" s="30"/>
      <c r="Q71" s="31"/>
      <c r="R71" s="28"/>
      <c r="S71" s="110"/>
      <c r="T71" s="25"/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312"/>
      <c r="AF71" s="308"/>
      <c r="AG71" s="305"/>
      <c r="AH71" s="305" t="str">
        <f>IFERROR(IF(AG71&lt;&gt;"",": "&amp;VLOOKUP(AG71,mon!$A$1:$C$13645,2,0),""),"")</f>
        <v/>
      </c>
    </row>
    <row r="72" spans="1:34" ht="15.75" customHeight="1" x14ac:dyDescent="0.4">
      <c r="A72" s="107"/>
      <c r="B72" s="52"/>
      <c r="C72" s="994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312"/>
      <c r="AF72" s="309"/>
      <c r="AG72" s="306"/>
      <c r="AH72" s="306" t="str">
        <f>IFERROR(IF(AG72&lt;&gt;"",": "&amp;VLOOKUP(AG72,mon!$A$1:$C$13645,2,0),""),"")</f>
        <v/>
      </c>
    </row>
    <row r="73" spans="1:34" ht="15.75" customHeight="1" x14ac:dyDescent="0.4">
      <c r="A73" s="105">
        <v>18</v>
      </c>
      <c r="B73" s="51" t="s">
        <v>8421</v>
      </c>
      <c r="C73" s="992" t="s">
        <v>0</v>
      </c>
      <c r="D73" s="15" t="s">
        <v>6633</v>
      </c>
      <c r="E73" s="16">
        <v>4</v>
      </c>
      <c r="F73" s="16"/>
      <c r="G73" s="115" t="s">
        <v>799</v>
      </c>
      <c r="H73" s="15" t="s">
        <v>6633</v>
      </c>
      <c r="I73" s="17">
        <v>4</v>
      </c>
      <c r="J73" s="18"/>
      <c r="K73" s="114" t="s">
        <v>799</v>
      </c>
      <c r="L73" s="15" t="s">
        <v>6633</v>
      </c>
      <c r="M73" s="18">
        <v>4</v>
      </c>
      <c r="N73" s="18"/>
      <c r="O73" s="114" t="s">
        <v>799</v>
      </c>
      <c r="P73" s="34" t="s">
        <v>6633</v>
      </c>
      <c r="Q73" s="35">
        <v>4</v>
      </c>
      <c r="R73" s="36"/>
      <c r="S73" s="114" t="s">
        <v>799</v>
      </c>
      <c r="T73" s="15" t="s">
        <v>6633</v>
      </c>
      <c r="U73" s="18">
        <v>4</v>
      </c>
      <c r="V73" s="18"/>
      <c r="W73" s="114" t="s">
        <v>799</v>
      </c>
      <c r="X73" s="18"/>
      <c r="Y73" s="18"/>
      <c r="Z73" s="18"/>
      <c r="AA73" s="114"/>
      <c r="AB73" s="15"/>
      <c r="AC73" s="17"/>
      <c r="AD73" s="18"/>
      <c r="AE73" s="310"/>
      <c r="AF73" s="307" t="s">
        <v>5554</v>
      </c>
      <c r="AG73" s="304" t="s">
        <v>10195</v>
      </c>
      <c r="AH73" s="304" t="str">
        <f>IFERROR(IF(AG73&lt;&gt;"",": "&amp;VLOOKUP(AG73,mon!$A$1:$C$13645,2,0),""),"")</f>
        <v>: Tin học</v>
      </c>
    </row>
    <row r="74" spans="1:34" ht="15.75" customHeight="1" x14ac:dyDescent="0.4">
      <c r="A74" s="107"/>
      <c r="B74" s="52" t="s">
        <v>412</v>
      </c>
      <c r="C74" s="993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311"/>
      <c r="AF74" s="308" t="s">
        <v>6633</v>
      </c>
      <c r="AG74" s="305" t="s">
        <v>10170</v>
      </c>
      <c r="AH74" s="305" t="str">
        <f>IFERROR(IF(AG74&lt;&gt;"",": "&amp;VLOOKUP(AG74,mon!$A$1:$C$13645,2,0),""),"")</f>
        <v>: Điện tử công suất</v>
      </c>
    </row>
    <row r="75" spans="1:34" ht="15.75" customHeight="1" x14ac:dyDescent="0.4">
      <c r="A75" s="107"/>
      <c r="B75" s="52"/>
      <c r="C75" s="994" t="s">
        <v>1</v>
      </c>
      <c r="D75" s="25" t="s">
        <v>5554</v>
      </c>
      <c r="E75" s="26">
        <v>5</v>
      </c>
      <c r="F75" s="26"/>
      <c r="G75" s="111" t="s">
        <v>8405</v>
      </c>
      <c r="H75" s="25" t="s">
        <v>5554</v>
      </c>
      <c r="I75" s="27">
        <v>5</v>
      </c>
      <c r="J75" s="28"/>
      <c r="K75" s="110" t="s">
        <v>8405</v>
      </c>
      <c r="L75" s="25" t="s">
        <v>5554</v>
      </c>
      <c r="M75" s="28">
        <v>5</v>
      </c>
      <c r="N75" s="28"/>
      <c r="O75" s="110" t="s">
        <v>8405</v>
      </c>
      <c r="P75" s="25"/>
      <c r="Q75" s="27"/>
      <c r="R75" s="28"/>
      <c r="S75" s="110"/>
      <c r="T75" s="25" t="s">
        <v>5554</v>
      </c>
      <c r="U75" s="28">
        <v>5</v>
      </c>
      <c r="V75" s="28"/>
      <c r="W75" s="110" t="s">
        <v>8405</v>
      </c>
      <c r="X75" s="25"/>
      <c r="Y75" s="28"/>
      <c r="Z75" s="28"/>
      <c r="AA75" s="110"/>
      <c r="AB75" s="25"/>
      <c r="AC75" s="27"/>
      <c r="AD75" s="28"/>
      <c r="AE75" s="312"/>
      <c r="AF75" s="308"/>
      <c r="AG75" s="305"/>
      <c r="AH75" s="305" t="str">
        <f>IFERROR(IF(AG75&lt;&gt;"",": "&amp;VLOOKUP(AG75,mon!$A$1:$C$13645,2,0),""),"")</f>
        <v/>
      </c>
    </row>
    <row r="76" spans="1:34" ht="15.75" customHeight="1" x14ac:dyDescent="0.4">
      <c r="A76" s="107"/>
      <c r="B76" s="52"/>
      <c r="C76" s="995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 t="s">
        <v>4653</v>
      </c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312"/>
      <c r="AF76" s="309"/>
      <c r="AG76" s="306"/>
      <c r="AH76" s="306" t="str">
        <f>IFERROR(IF(AG76&lt;&gt;"",": "&amp;VLOOKUP(AG76,mon!$A$1:$C$13645,2,0),""),"")</f>
        <v/>
      </c>
    </row>
    <row r="77" spans="1:34" ht="15.75" customHeight="1" x14ac:dyDescent="0.4">
      <c r="A77" s="105">
        <v>19</v>
      </c>
      <c r="B77" s="51" t="s">
        <v>8422</v>
      </c>
      <c r="C77" s="992" t="s">
        <v>0</v>
      </c>
      <c r="D77" s="15" t="s">
        <v>7226</v>
      </c>
      <c r="E77" s="16">
        <v>4</v>
      </c>
      <c r="F77" s="16"/>
      <c r="G77" s="115" t="s">
        <v>812</v>
      </c>
      <c r="H77" s="15" t="s">
        <v>7226</v>
      </c>
      <c r="I77" s="17">
        <v>4</v>
      </c>
      <c r="J77" s="18"/>
      <c r="K77" s="114" t="s">
        <v>812</v>
      </c>
      <c r="L77" s="15" t="s">
        <v>7226</v>
      </c>
      <c r="M77" s="18">
        <v>4</v>
      </c>
      <c r="N77" s="18"/>
      <c r="O77" s="114" t="s">
        <v>812</v>
      </c>
      <c r="P77" s="34" t="s">
        <v>7226</v>
      </c>
      <c r="Q77" s="35">
        <v>4</v>
      </c>
      <c r="R77" s="36"/>
      <c r="S77" s="114" t="s">
        <v>812</v>
      </c>
      <c r="T77" s="15" t="s">
        <v>7226</v>
      </c>
      <c r="U77" s="18">
        <v>4</v>
      </c>
      <c r="V77" s="18"/>
      <c r="W77" s="114" t="s">
        <v>812</v>
      </c>
      <c r="X77" s="18"/>
      <c r="Y77" s="18"/>
      <c r="Z77" s="18"/>
      <c r="AA77" s="114"/>
      <c r="AB77" s="15"/>
      <c r="AC77" s="17"/>
      <c r="AD77" s="18"/>
      <c r="AE77" s="310"/>
      <c r="AF77" s="307" t="s">
        <v>7226</v>
      </c>
      <c r="AG77" s="304" t="s">
        <v>7547</v>
      </c>
      <c r="AH77" s="304" t="str">
        <f>IFERROR(IF(AG77&lt;&gt;"",": "&amp;VLOOKUP(AG77,mon!$A$1:$C$13645,2,0),""),"")</f>
        <v>: Hệ thống máy lạnh công nghiệp</v>
      </c>
    </row>
    <row r="78" spans="1:34" ht="15.75" customHeight="1" x14ac:dyDescent="0.4">
      <c r="A78" s="107"/>
      <c r="B78" s="52" t="s">
        <v>412</v>
      </c>
      <c r="C78" s="993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311"/>
      <c r="AF78" s="308"/>
      <c r="AG78" s="305"/>
      <c r="AH78" s="305" t="str">
        <f>IFERROR(IF(AG78&lt;&gt;"",": "&amp;VLOOKUP(AG78,mon!$A$1:$C$13645,2,0),""),"")</f>
        <v/>
      </c>
    </row>
    <row r="79" spans="1:34" ht="15.75" customHeight="1" x14ac:dyDescent="0.4">
      <c r="A79" s="107"/>
      <c r="B79" s="52"/>
      <c r="C79" s="994" t="s">
        <v>1</v>
      </c>
      <c r="D79" s="25"/>
      <c r="E79" s="26"/>
      <c r="F79" s="26"/>
      <c r="G79" s="111"/>
      <c r="H79" s="25"/>
      <c r="I79" s="27"/>
      <c r="J79" s="28"/>
      <c r="K79" s="110"/>
      <c r="L79" s="25"/>
      <c r="M79" s="28"/>
      <c r="N79" s="28"/>
      <c r="O79" s="110"/>
      <c r="P79" s="25"/>
      <c r="Q79" s="27"/>
      <c r="R79" s="28"/>
      <c r="S79" s="110"/>
      <c r="T79" s="25"/>
      <c r="U79" s="28"/>
      <c r="V79" s="28"/>
      <c r="W79" s="110"/>
      <c r="X79" s="25"/>
      <c r="Y79" s="28"/>
      <c r="Z79" s="28"/>
      <c r="AA79" s="110"/>
      <c r="AB79" s="25"/>
      <c r="AC79" s="27"/>
      <c r="AD79" s="28"/>
      <c r="AE79" s="312"/>
      <c r="AF79" s="308"/>
      <c r="AG79" s="305"/>
      <c r="AH79" s="305" t="str">
        <f>IFERROR(IF(AG79&lt;&gt;"",": "&amp;VLOOKUP(AG79,mon!$A$1:$C$13645,2,0),""),"")</f>
        <v/>
      </c>
    </row>
    <row r="80" spans="1:34" ht="15.75" customHeight="1" x14ac:dyDescent="0.4">
      <c r="A80" s="107"/>
      <c r="B80" s="52"/>
      <c r="C80" s="995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313"/>
      <c r="AF80" s="309"/>
      <c r="AG80" s="306"/>
      <c r="AH80" s="306" t="str">
        <f>IFERROR(IF(AG80&lt;&gt;"",": "&amp;VLOOKUP(AG80,mon!$A$1:$C$13645,2,0),""),"")</f>
        <v/>
      </c>
    </row>
    <row r="81" spans="1:34" ht="15.75" customHeight="1" x14ac:dyDescent="0.4">
      <c r="A81" s="105">
        <v>20</v>
      </c>
      <c r="B81" s="51" t="s">
        <v>10078</v>
      </c>
      <c r="C81" s="992" t="s">
        <v>0</v>
      </c>
      <c r="D81" s="15" t="s">
        <v>6641</v>
      </c>
      <c r="E81" s="16">
        <v>4</v>
      </c>
      <c r="F81" s="16"/>
      <c r="G81" s="115" t="s">
        <v>811</v>
      </c>
      <c r="H81" s="15" t="s">
        <v>6641</v>
      </c>
      <c r="I81" s="17">
        <v>4</v>
      </c>
      <c r="J81" s="18"/>
      <c r="K81" s="114" t="s">
        <v>811</v>
      </c>
      <c r="L81" s="15" t="s">
        <v>6641</v>
      </c>
      <c r="M81" s="18">
        <v>4</v>
      </c>
      <c r="N81" s="18"/>
      <c r="O81" s="114" t="s">
        <v>811</v>
      </c>
      <c r="P81" s="34" t="s">
        <v>6641</v>
      </c>
      <c r="Q81" s="35">
        <v>4</v>
      </c>
      <c r="R81" s="36"/>
      <c r="S81" s="114" t="s">
        <v>811</v>
      </c>
      <c r="T81" s="15" t="s">
        <v>6641</v>
      </c>
      <c r="U81" s="18">
        <v>4</v>
      </c>
      <c r="V81" s="18"/>
      <c r="W81" s="114" t="s">
        <v>811</v>
      </c>
      <c r="X81" s="18" t="s">
        <v>6641</v>
      </c>
      <c r="Y81" s="18">
        <v>4</v>
      </c>
      <c r="Z81" s="18"/>
      <c r="AA81" s="114" t="s">
        <v>811</v>
      </c>
      <c r="AB81" s="15"/>
      <c r="AC81" s="17"/>
      <c r="AD81" s="18"/>
      <c r="AE81" s="310"/>
      <c r="AF81" s="307" t="s">
        <v>6641</v>
      </c>
      <c r="AG81" s="304" t="s">
        <v>8783</v>
      </c>
      <c r="AH81" s="304" t="str">
        <f>IFERROR(IF(AG81&lt;&gt;"",": "&amp;VLOOKUP(AG81,mon!$A$1:$C$13645,2,0),""),"")</f>
        <v>: Trang bị điện</v>
      </c>
    </row>
    <row r="82" spans="1:34" ht="15.75" customHeight="1" x14ac:dyDescent="0.4">
      <c r="A82" s="107"/>
      <c r="B82" s="52" t="s">
        <v>412</v>
      </c>
      <c r="C82" s="993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311"/>
      <c r="AF82" s="308"/>
      <c r="AG82" s="305"/>
      <c r="AH82" s="305" t="str">
        <f>IFERROR(IF(AG82&lt;&gt;"",": "&amp;VLOOKUP(AG82,mon!$A$1:$C$13645,2,0),""),"")</f>
        <v/>
      </c>
    </row>
    <row r="83" spans="1:34" ht="15.75" customHeight="1" x14ac:dyDescent="0.4">
      <c r="A83" s="107"/>
      <c r="B83" s="52"/>
      <c r="C83" s="994" t="s">
        <v>1</v>
      </c>
      <c r="D83" s="25"/>
      <c r="E83" s="26"/>
      <c r="F83" s="26"/>
      <c r="G83" s="111"/>
      <c r="H83" s="25"/>
      <c r="I83" s="27"/>
      <c r="J83" s="28"/>
      <c r="K83" s="110"/>
      <c r="L83" s="25"/>
      <c r="M83" s="28"/>
      <c r="N83" s="28"/>
      <c r="O83" s="110"/>
      <c r="P83" s="25"/>
      <c r="Q83" s="27"/>
      <c r="R83" s="28"/>
      <c r="S83" s="110"/>
      <c r="T83" s="25"/>
      <c r="U83" s="28"/>
      <c r="V83" s="28"/>
      <c r="W83" s="110"/>
      <c r="X83" s="25"/>
      <c r="Y83" s="28"/>
      <c r="Z83" s="28"/>
      <c r="AA83" s="110"/>
      <c r="AB83" s="25"/>
      <c r="AC83" s="27"/>
      <c r="AD83" s="28"/>
      <c r="AE83" s="312"/>
      <c r="AF83" s="308"/>
      <c r="AG83" s="305"/>
      <c r="AH83" s="305" t="str">
        <f>IFERROR(IF(AG83&lt;&gt;"",": "&amp;VLOOKUP(AG83,mon!$A$1:$C$13645,2,0),""),"")</f>
        <v/>
      </c>
    </row>
    <row r="84" spans="1:34" ht="15.75" customHeight="1" x14ac:dyDescent="0.4">
      <c r="A84" s="107"/>
      <c r="B84" s="52"/>
      <c r="C84" s="994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313"/>
      <c r="AF84" s="309"/>
      <c r="AG84" s="306"/>
      <c r="AH84" s="306" t="str">
        <f>IFERROR(IF(AG84&lt;&gt;"",": "&amp;VLOOKUP(AG84,mon!$A$1:$C$13645,2,0),""),"")</f>
        <v/>
      </c>
    </row>
    <row r="85" spans="1:34" ht="15.75" customHeight="1" x14ac:dyDescent="0.4">
      <c r="A85" s="105">
        <v>21</v>
      </c>
      <c r="B85" s="51" t="s">
        <v>10079</v>
      </c>
      <c r="C85" s="992" t="s">
        <v>0</v>
      </c>
      <c r="D85" s="15" t="s">
        <v>6641</v>
      </c>
      <c r="E85" s="16">
        <v>4</v>
      </c>
      <c r="F85" s="16"/>
      <c r="G85" s="115" t="s">
        <v>822</v>
      </c>
      <c r="H85" s="15" t="s">
        <v>6641</v>
      </c>
      <c r="I85" s="17">
        <v>4</v>
      </c>
      <c r="J85" s="18"/>
      <c r="K85" s="114" t="s">
        <v>822</v>
      </c>
      <c r="L85" s="15" t="s">
        <v>6641</v>
      </c>
      <c r="M85" s="18">
        <v>4</v>
      </c>
      <c r="N85" s="18"/>
      <c r="O85" s="114" t="s">
        <v>822</v>
      </c>
      <c r="P85" s="34" t="s">
        <v>6641</v>
      </c>
      <c r="Q85" s="35">
        <v>4</v>
      </c>
      <c r="R85" s="36"/>
      <c r="S85" s="114" t="s">
        <v>822</v>
      </c>
      <c r="T85" s="15" t="s">
        <v>6641</v>
      </c>
      <c r="U85" s="18">
        <v>4</v>
      </c>
      <c r="V85" s="18"/>
      <c r="W85" s="114" t="s">
        <v>822</v>
      </c>
      <c r="X85" s="18" t="s">
        <v>6641</v>
      </c>
      <c r="Y85" s="18">
        <v>4</v>
      </c>
      <c r="Z85" s="18"/>
      <c r="AA85" s="114" t="s">
        <v>822</v>
      </c>
      <c r="AB85" s="15"/>
      <c r="AC85" s="17"/>
      <c r="AD85" s="18"/>
      <c r="AE85" s="310"/>
      <c r="AF85" s="307" t="s">
        <v>6641</v>
      </c>
      <c r="AG85" s="304" t="s">
        <v>8783</v>
      </c>
      <c r="AH85" s="304" t="str">
        <f>IFERROR(IF(AG85&lt;&gt;"",": "&amp;VLOOKUP(AG85,mon!$A$1:$C$13645,2,0),""),"")</f>
        <v>: Trang bị điện</v>
      </c>
    </row>
    <row r="86" spans="1:34" ht="15.75" customHeight="1" x14ac:dyDescent="0.4">
      <c r="A86" s="107"/>
      <c r="B86" s="52" t="s">
        <v>412</v>
      </c>
      <c r="C86" s="993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37"/>
      <c r="Q86" s="38"/>
      <c r="R86" s="39"/>
      <c r="S86" s="112"/>
      <c r="T86" s="20"/>
      <c r="U86" s="22"/>
      <c r="V86" s="22"/>
      <c r="W86" s="112"/>
      <c r="X86" s="20"/>
      <c r="Y86" s="24"/>
      <c r="Z86" s="24"/>
      <c r="AA86" s="112"/>
      <c r="AB86" s="20"/>
      <c r="AC86" s="22"/>
      <c r="AD86" s="22"/>
      <c r="AE86" s="311"/>
      <c r="AF86" s="308"/>
      <c r="AG86" s="305"/>
      <c r="AH86" s="305" t="str">
        <f>IFERROR(IF(AG86&lt;&gt;"",": "&amp;VLOOKUP(AG86,mon!$A$1:$C$13645,2,0),""),"")</f>
        <v/>
      </c>
    </row>
    <row r="87" spans="1:34" ht="15.75" customHeight="1" x14ac:dyDescent="0.4">
      <c r="A87" s="107"/>
      <c r="B87" s="52"/>
      <c r="C87" s="994" t="s">
        <v>1</v>
      </c>
      <c r="D87" s="25"/>
      <c r="E87" s="26"/>
      <c r="F87" s="26"/>
      <c r="G87" s="111"/>
      <c r="H87" s="25"/>
      <c r="I87" s="27"/>
      <c r="J87" s="28"/>
      <c r="K87" s="110"/>
      <c r="L87" s="25"/>
      <c r="M87" s="28"/>
      <c r="N87" s="28"/>
      <c r="O87" s="110"/>
      <c r="P87" s="25"/>
      <c r="Q87" s="27"/>
      <c r="R87" s="28"/>
      <c r="S87" s="110"/>
      <c r="T87" s="25"/>
      <c r="U87" s="28"/>
      <c r="V87" s="28"/>
      <c r="W87" s="110"/>
      <c r="X87" s="25"/>
      <c r="Y87" s="28"/>
      <c r="Z87" s="28"/>
      <c r="AA87" s="110"/>
      <c r="AB87" s="25"/>
      <c r="AC87" s="27"/>
      <c r="AD87" s="28"/>
      <c r="AE87" s="312"/>
      <c r="AF87" s="308"/>
      <c r="AG87" s="305"/>
      <c r="AH87" s="305" t="str">
        <f>IFERROR(IF(AG87&lt;&gt;"",": "&amp;VLOOKUP(AG87,mon!$A$1:$C$13645,2,0),""),"")</f>
        <v/>
      </c>
    </row>
    <row r="88" spans="1:34" ht="15.75" customHeight="1" x14ac:dyDescent="0.4">
      <c r="A88" s="107"/>
      <c r="B88" s="54"/>
      <c r="C88" s="994"/>
      <c r="D88" s="40"/>
      <c r="E88" s="41"/>
      <c r="F88" s="42"/>
      <c r="G88" s="108"/>
      <c r="H88" s="40"/>
      <c r="I88" s="42"/>
      <c r="J88" s="42"/>
      <c r="K88" s="108"/>
      <c r="L88" s="40"/>
      <c r="M88" s="42"/>
      <c r="N88" s="42"/>
      <c r="O88" s="108"/>
      <c r="P88" s="40"/>
      <c r="Q88" s="41"/>
      <c r="R88" s="42"/>
      <c r="S88" s="108"/>
      <c r="T88" s="40"/>
      <c r="U88" s="42"/>
      <c r="V88" s="42"/>
      <c r="W88" s="108"/>
      <c r="X88" s="40"/>
      <c r="Y88" s="43"/>
      <c r="Z88" s="43"/>
      <c r="AA88" s="109"/>
      <c r="AB88" s="40"/>
      <c r="AC88" s="41"/>
      <c r="AD88" s="42"/>
      <c r="AE88" s="313"/>
      <c r="AF88" s="309"/>
      <c r="AG88" s="306"/>
      <c r="AH88" s="306" t="str">
        <f>IFERROR(IF(AG88&lt;&gt;"",": "&amp;VLOOKUP(AG88,mon!$A$1:$C$13645,2,0),""),"")</f>
        <v/>
      </c>
    </row>
    <row r="89" spans="1:34" ht="15.75" customHeight="1" x14ac:dyDescent="0.4">
      <c r="A89" s="105">
        <v>22</v>
      </c>
      <c r="B89" s="51" t="s">
        <v>10080</v>
      </c>
      <c r="C89" s="992" t="s">
        <v>0</v>
      </c>
      <c r="D89" s="15"/>
      <c r="E89" s="16"/>
      <c r="F89" s="16"/>
      <c r="G89" s="115"/>
      <c r="H89" s="15"/>
      <c r="I89" s="17"/>
      <c r="J89" s="18"/>
      <c r="K89" s="114"/>
      <c r="L89" s="18"/>
      <c r="M89" s="18"/>
      <c r="N89" s="18"/>
      <c r="O89" s="114"/>
      <c r="P89" s="15"/>
      <c r="Q89" s="17"/>
      <c r="R89" s="18"/>
      <c r="S89" s="114"/>
      <c r="T89" s="15"/>
      <c r="U89" s="18"/>
      <c r="V89" s="18"/>
      <c r="W89" s="114"/>
      <c r="X89" s="15"/>
      <c r="Y89" s="18"/>
      <c r="Z89" s="18"/>
      <c r="AA89" s="114"/>
      <c r="AB89" s="15"/>
      <c r="AC89" s="17"/>
      <c r="AD89" s="18"/>
      <c r="AE89" s="310"/>
      <c r="AF89" s="307" t="s">
        <v>6641</v>
      </c>
      <c r="AG89" s="304" t="s">
        <v>8783</v>
      </c>
      <c r="AH89" s="304" t="str">
        <f>IFERROR(IF(AG89&lt;&gt;"",": "&amp;VLOOKUP(AG89,mon!$A$1:$C$13645,2,0),""),"")</f>
        <v>: Trang bị điện</v>
      </c>
    </row>
    <row r="90" spans="1:34" ht="15.75" customHeight="1" x14ac:dyDescent="0.4">
      <c r="A90" s="107"/>
      <c r="B90" s="52" t="s">
        <v>412</v>
      </c>
      <c r="C90" s="993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20"/>
      <c r="Q90" s="24"/>
      <c r="R90" s="24"/>
      <c r="S90" s="112"/>
      <c r="T90" s="20"/>
      <c r="U90" s="24"/>
      <c r="V90" s="22"/>
      <c r="W90" s="112"/>
      <c r="X90" s="20"/>
      <c r="Y90" s="24"/>
      <c r="Z90" s="24"/>
      <c r="AA90" s="112"/>
      <c r="AB90" s="20"/>
      <c r="AC90" s="22"/>
      <c r="AD90" s="22"/>
      <c r="AE90" s="311"/>
      <c r="AF90" s="308"/>
      <c r="AG90" s="305"/>
      <c r="AH90" s="305" t="str">
        <f>IFERROR(IF(AG90&lt;&gt;"",": "&amp;VLOOKUP(AG90,mon!$A$1:$C$13645,2,0),""),"")</f>
        <v/>
      </c>
    </row>
    <row r="91" spans="1:34" ht="15.75" customHeight="1" x14ac:dyDescent="0.4">
      <c r="A91" s="107"/>
      <c r="B91" s="52"/>
      <c r="C91" s="994" t="s">
        <v>1</v>
      </c>
      <c r="D91" s="25" t="s">
        <v>6641</v>
      </c>
      <c r="E91" s="26">
        <v>4</v>
      </c>
      <c r="F91" s="26"/>
      <c r="G91" s="111" t="s">
        <v>812</v>
      </c>
      <c r="H91" s="25"/>
      <c r="I91" s="27"/>
      <c r="J91" s="28"/>
      <c r="K91" s="110"/>
      <c r="L91" s="25" t="s">
        <v>6641</v>
      </c>
      <c r="M91" s="28">
        <v>4</v>
      </c>
      <c r="N91" s="28"/>
      <c r="O91" s="110" t="s">
        <v>812</v>
      </c>
      <c r="P91" s="30"/>
      <c r="Q91" s="31"/>
      <c r="R91" s="28"/>
      <c r="S91" s="110"/>
      <c r="T91" s="25" t="s">
        <v>6641</v>
      </c>
      <c r="U91" s="28">
        <v>4</v>
      </c>
      <c r="V91" s="28"/>
      <c r="W91" s="110" t="s">
        <v>812</v>
      </c>
      <c r="X91" s="25"/>
      <c r="Y91" s="28"/>
      <c r="Z91" s="28"/>
      <c r="AA91" s="110"/>
      <c r="AB91" s="25"/>
      <c r="AC91" s="27"/>
      <c r="AD91" s="28"/>
      <c r="AE91" s="312"/>
      <c r="AF91" s="308"/>
      <c r="AG91" s="305"/>
      <c r="AH91" s="305" t="str">
        <f>IFERROR(IF(AG91&lt;&gt;"",": "&amp;VLOOKUP(AG91,mon!$A$1:$C$13645,2,0),""),"")</f>
        <v/>
      </c>
    </row>
    <row r="92" spans="1:34" ht="15.75" customHeight="1" x14ac:dyDescent="0.4">
      <c r="A92" s="107"/>
      <c r="B92" s="54"/>
      <c r="C92" s="994"/>
      <c r="D92" s="25"/>
      <c r="E92" s="26"/>
      <c r="F92" s="26"/>
      <c r="G92" s="111"/>
      <c r="H92" s="25"/>
      <c r="I92" s="28"/>
      <c r="J92" s="28"/>
      <c r="K92" s="110"/>
      <c r="L92" s="25"/>
      <c r="M92" s="28"/>
      <c r="N92" s="28"/>
      <c r="O92" s="110"/>
      <c r="P92" s="30"/>
      <c r="Q92" s="31"/>
      <c r="R92" s="32"/>
      <c r="S92" s="110"/>
      <c r="T92" s="25"/>
      <c r="U92" s="27"/>
      <c r="V92" s="27"/>
      <c r="W92" s="110"/>
      <c r="X92" s="25"/>
      <c r="Y92" s="33"/>
      <c r="Z92" s="33"/>
      <c r="AA92" s="116"/>
      <c r="AB92" s="25"/>
      <c r="AC92" s="27"/>
      <c r="AD92" s="28"/>
      <c r="AE92" s="312"/>
      <c r="AF92" s="309"/>
      <c r="AG92" s="306"/>
      <c r="AH92" s="306" t="str">
        <f>IFERROR(IF(AG92&lt;&gt;"",": "&amp;VLOOKUP(AG92,mon!$A$1:$C$13645,2,0),""),"")</f>
        <v/>
      </c>
    </row>
    <row r="93" spans="1:34" ht="15.75" customHeight="1" x14ac:dyDescent="0.4">
      <c r="A93" s="105">
        <v>23</v>
      </c>
      <c r="B93" s="51" t="s">
        <v>10081</v>
      </c>
      <c r="C93" s="992" t="s">
        <v>0</v>
      </c>
      <c r="D93" s="15"/>
      <c r="E93" s="16"/>
      <c r="F93" s="16"/>
      <c r="G93" s="115"/>
      <c r="H93" s="15"/>
      <c r="I93" s="17"/>
      <c r="J93" s="18"/>
      <c r="K93" s="114"/>
      <c r="L93" s="15"/>
      <c r="M93" s="18"/>
      <c r="N93" s="18"/>
      <c r="O93" s="114"/>
      <c r="P93" s="34"/>
      <c r="Q93" s="35"/>
      <c r="R93" s="36"/>
      <c r="S93" s="114"/>
      <c r="T93" s="15"/>
      <c r="U93" s="18"/>
      <c r="V93" s="18"/>
      <c r="W93" s="114"/>
      <c r="X93" s="18"/>
      <c r="Y93" s="18"/>
      <c r="Z93" s="18"/>
      <c r="AA93" s="114"/>
      <c r="AB93" s="15"/>
      <c r="AC93" s="17"/>
      <c r="AD93" s="18"/>
      <c r="AE93" s="310"/>
      <c r="AF93" s="307" t="s">
        <v>6641</v>
      </c>
      <c r="AG93" s="304" t="s">
        <v>8783</v>
      </c>
      <c r="AH93" s="304" t="str">
        <f>IFERROR(IF(AG93&lt;&gt;"",": "&amp;VLOOKUP(AG93,mon!$A$1:$C$13645,2,0),""),"")</f>
        <v>: Trang bị điện</v>
      </c>
    </row>
    <row r="94" spans="1:34" ht="15.75" customHeight="1" x14ac:dyDescent="0.4">
      <c r="A94" s="107"/>
      <c r="B94" s="52" t="s">
        <v>412</v>
      </c>
      <c r="C94" s="993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311"/>
      <c r="AF94" s="308"/>
      <c r="AG94" s="305"/>
      <c r="AH94" s="305" t="str">
        <f>IFERROR(IF(AG94&lt;&gt;"",": "&amp;VLOOKUP(AG94,mon!$A$1:$C$13645,2,0),""),"")</f>
        <v/>
      </c>
    </row>
    <row r="95" spans="1:34" ht="15.75" customHeight="1" x14ac:dyDescent="0.4">
      <c r="A95" s="107"/>
      <c r="B95" s="52"/>
      <c r="C95" s="994" t="s">
        <v>1</v>
      </c>
      <c r="D95" s="25"/>
      <c r="E95" s="26"/>
      <c r="F95" s="26"/>
      <c r="G95" s="111"/>
      <c r="H95" s="25" t="s">
        <v>6641</v>
      </c>
      <c r="I95" s="27">
        <v>4</v>
      </c>
      <c r="J95" s="28"/>
      <c r="K95" s="110" t="s">
        <v>812</v>
      </c>
      <c r="L95" s="25"/>
      <c r="M95" s="28"/>
      <c r="N95" s="28"/>
      <c r="O95" s="110"/>
      <c r="P95" s="25" t="s">
        <v>6641</v>
      </c>
      <c r="Q95" s="27">
        <v>4</v>
      </c>
      <c r="R95" s="28"/>
      <c r="S95" s="110" t="s">
        <v>812</v>
      </c>
      <c r="T95" s="25"/>
      <c r="U95" s="28"/>
      <c r="V95" s="28"/>
      <c r="W95" s="110"/>
      <c r="X95" s="25" t="s">
        <v>6641</v>
      </c>
      <c r="Y95" s="28">
        <v>4</v>
      </c>
      <c r="Z95" s="28"/>
      <c r="AA95" s="110" t="s">
        <v>812</v>
      </c>
      <c r="AB95" s="25"/>
      <c r="AC95" s="27"/>
      <c r="AD95" s="28"/>
      <c r="AE95" s="312"/>
      <c r="AF95" s="308"/>
      <c r="AG95" s="305"/>
      <c r="AH95" s="305" t="str">
        <f>IFERROR(IF(AG95&lt;&gt;"",": "&amp;VLOOKUP(AG95,mon!$A$1:$C$13645,2,0),""),"")</f>
        <v/>
      </c>
    </row>
    <row r="96" spans="1:34" ht="15.75" customHeight="1" x14ac:dyDescent="0.4">
      <c r="A96" s="107"/>
      <c r="B96" s="52"/>
      <c r="C96" s="994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313"/>
      <c r="AF96" s="309"/>
      <c r="AG96" s="306"/>
      <c r="AH96" s="306" t="str">
        <f>IFERROR(IF(AG96&lt;&gt;"",": "&amp;VLOOKUP(AG96,mon!$A$1:$C$13645,2,0),""),"")</f>
        <v/>
      </c>
    </row>
    <row r="97" spans="1:34" ht="15.75" customHeight="1" x14ac:dyDescent="0.4">
      <c r="A97" s="105">
        <v>24</v>
      </c>
      <c r="B97" s="51" t="s">
        <v>10082</v>
      </c>
      <c r="C97" s="992" t="s">
        <v>0</v>
      </c>
      <c r="D97" s="15" t="s">
        <v>6639</v>
      </c>
      <c r="E97" s="16">
        <v>4</v>
      </c>
      <c r="F97" s="16"/>
      <c r="G97" s="115" t="s">
        <v>801</v>
      </c>
      <c r="H97" s="15" t="s">
        <v>6639</v>
      </c>
      <c r="I97" s="17">
        <v>4</v>
      </c>
      <c r="J97" s="18"/>
      <c r="K97" s="114" t="s">
        <v>801</v>
      </c>
      <c r="L97" s="15" t="s">
        <v>6639</v>
      </c>
      <c r="M97" s="18">
        <v>4</v>
      </c>
      <c r="N97" s="18"/>
      <c r="O97" s="114" t="s">
        <v>801</v>
      </c>
      <c r="P97" s="34" t="s">
        <v>6639</v>
      </c>
      <c r="Q97" s="35">
        <v>4</v>
      </c>
      <c r="R97" s="36"/>
      <c r="S97" s="114" t="s">
        <v>801</v>
      </c>
      <c r="T97" s="15" t="s">
        <v>6639</v>
      </c>
      <c r="U97" s="18">
        <v>4</v>
      </c>
      <c r="V97" s="18"/>
      <c r="W97" s="114" t="s">
        <v>801</v>
      </c>
      <c r="X97" s="18"/>
      <c r="Y97" s="18"/>
      <c r="Z97" s="18"/>
      <c r="AA97" s="114"/>
      <c r="AB97" s="15"/>
      <c r="AC97" s="17"/>
      <c r="AD97" s="18"/>
      <c r="AE97" s="310"/>
      <c r="AF97" s="307" t="s">
        <v>6639</v>
      </c>
      <c r="AG97" s="304" t="s">
        <v>8782</v>
      </c>
      <c r="AH97" s="304" t="str">
        <f>IFERROR(IF(AG97&lt;&gt;"",": "&amp;VLOOKUP(AG97,mon!$A$1:$C$13645,2,0),""),"")</f>
        <v>: Máy điện</v>
      </c>
    </row>
    <row r="98" spans="1:34" ht="15.75" customHeight="1" x14ac:dyDescent="0.4">
      <c r="A98" s="107"/>
      <c r="B98" s="52" t="s">
        <v>412</v>
      </c>
      <c r="C98" s="993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37"/>
      <c r="Q98" s="38"/>
      <c r="R98" s="39"/>
      <c r="S98" s="112"/>
      <c r="T98" s="20"/>
      <c r="U98" s="22"/>
      <c r="V98" s="22"/>
      <c r="W98" s="112"/>
      <c r="X98" s="20"/>
      <c r="Y98" s="24"/>
      <c r="Z98" s="24"/>
      <c r="AA98" s="112"/>
      <c r="AB98" s="20"/>
      <c r="AC98" s="22"/>
      <c r="AD98" s="22"/>
      <c r="AE98" s="311"/>
      <c r="AF98" s="308"/>
      <c r="AG98" s="305"/>
      <c r="AH98" s="305" t="str">
        <f>IFERROR(IF(AG98&lt;&gt;"",": "&amp;VLOOKUP(AG98,mon!$A$1:$C$13645,2,0),""),"")</f>
        <v/>
      </c>
    </row>
    <row r="99" spans="1:34" ht="15.75" customHeight="1" x14ac:dyDescent="0.4">
      <c r="A99" s="107"/>
      <c r="B99" s="52"/>
      <c r="C99" s="994" t="s">
        <v>1</v>
      </c>
      <c r="D99" s="25"/>
      <c r="E99" s="26"/>
      <c r="F99" s="26"/>
      <c r="G99" s="111"/>
      <c r="H99" s="25"/>
      <c r="I99" s="27"/>
      <c r="J99" s="28"/>
      <c r="K99" s="110"/>
      <c r="L99" s="25"/>
      <c r="M99" s="28"/>
      <c r="N99" s="28"/>
      <c r="O99" s="110"/>
      <c r="P99" s="25"/>
      <c r="Q99" s="27"/>
      <c r="R99" s="28"/>
      <c r="S99" s="110"/>
      <c r="T99" s="25"/>
      <c r="U99" s="28"/>
      <c r="V99" s="28"/>
      <c r="W99" s="110"/>
      <c r="X99" s="25"/>
      <c r="Y99" s="28"/>
      <c r="Z99" s="28"/>
      <c r="AA99" s="110"/>
      <c r="AB99" s="25"/>
      <c r="AC99" s="27"/>
      <c r="AD99" s="28"/>
      <c r="AE99" s="312"/>
      <c r="AF99" s="308"/>
      <c r="AG99" s="305"/>
      <c r="AH99" s="305" t="str">
        <f>IFERROR(IF(AG99&lt;&gt;"",": "&amp;VLOOKUP(AG99,mon!$A$1:$C$13645,2,0),""),"")</f>
        <v/>
      </c>
    </row>
    <row r="100" spans="1:34" ht="15.75" customHeight="1" x14ac:dyDescent="0.4">
      <c r="A100" s="107"/>
      <c r="B100" s="52"/>
      <c r="C100" s="994"/>
      <c r="D100" s="40"/>
      <c r="E100" s="41"/>
      <c r="F100" s="42"/>
      <c r="G100" s="108"/>
      <c r="H100" s="40"/>
      <c r="I100" s="42"/>
      <c r="J100" s="42"/>
      <c r="K100" s="108"/>
      <c r="L100" s="40"/>
      <c r="M100" s="42"/>
      <c r="N100" s="42"/>
      <c r="O100" s="108"/>
      <c r="P100" s="40"/>
      <c r="Q100" s="41"/>
      <c r="R100" s="42"/>
      <c r="S100" s="108"/>
      <c r="T100" s="40"/>
      <c r="U100" s="42"/>
      <c r="V100" s="42"/>
      <c r="W100" s="108"/>
      <c r="X100" s="40"/>
      <c r="Y100" s="43"/>
      <c r="Z100" s="43"/>
      <c r="AA100" s="109"/>
      <c r="AB100" s="40"/>
      <c r="AC100" s="41"/>
      <c r="AD100" s="42"/>
      <c r="AE100" s="313"/>
      <c r="AF100" s="309"/>
      <c r="AG100" s="306"/>
      <c r="AH100" s="306" t="str">
        <f>IFERROR(IF(AG100&lt;&gt;"",": "&amp;VLOOKUP(AG100,mon!$A$1:$C$13645,2,0),""),"")</f>
        <v/>
      </c>
    </row>
    <row r="101" spans="1:34" ht="15.75" customHeight="1" x14ac:dyDescent="0.4">
      <c r="A101" s="105">
        <v>25</v>
      </c>
      <c r="B101" s="51" t="s">
        <v>10083</v>
      </c>
      <c r="C101" s="992" t="s">
        <v>0</v>
      </c>
      <c r="D101" s="15" t="s">
        <v>6639</v>
      </c>
      <c r="E101" s="16">
        <v>4</v>
      </c>
      <c r="F101" s="16"/>
      <c r="G101" s="115" t="s">
        <v>802</v>
      </c>
      <c r="H101" s="15" t="s">
        <v>6639</v>
      </c>
      <c r="I101" s="17">
        <v>4</v>
      </c>
      <c r="J101" s="18"/>
      <c r="K101" s="114" t="s">
        <v>802</v>
      </c>
      <c r="L101" s="18" t="s">
        <v>6639</v>
      </c>
      <c r="M101" s="18">
        <v>4</v>
      </c>
      <c r="N101" s="18"/>
      <c r="O101" s="114" t="s">
        <v>802</v>
      </c>
      <c r="P101" s="15" t="s">
        <v>6639</v>
      </c>
      <c r="Q101" s="17">
        <v>4</v>
      </c>
      <c r="R101" s="18"/>
      <c r="S101" s="114" t="s">
        <v>802</v>
      </c>
      <c r="T101" s="15" t="s">
        <v>6639</v>
      </c>
      <c r="U101" s="18">
        <v>4</v>
      </c>
      <c r="V101" s="18"/>
      <c r="W101" s="114" t="s">
        <v>802</v>
      </c>
      <c r="X101" s="15"/>
      <c r="Y101" s="18"/>
      <c r="Z101" s="18"/>
      <c r="AA101" s="114"/>
      <c r="AB101" s="15"/>
      <c r="AC101" s="17"/>
      <c r="AD101" s="18"/>
      <c r="AE101" s="310"/>
      <c r="AF101" s="307" t="s">
        <v>6639</v>
      </c>
      <c r="AG101" s="304" t="s">
        <v>8782</v>
      </c>
      <c r="AH101" s="304" t="str">
        <f>IFERROR(IF(AG101&lt;&gt;"",": "&amp;VLOOKUP(AG101,mon!$A$1:$C$13645,2,0),""),"")</f>
        <v>: Máy điện</v>
      </c>
    </row>
    <row r="102" spans="1:34" ht="15.75" customHeight="1" x14ac:dyDescent="0.4">
      <c r="A102" s="107"/>
      <c r="B102" s="52" t="s">
        <v>412</v>
      </c>
      <c r="C102" s="993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4"/>
      <c r="V102" s="22"/>
      <c r="W102" s="112"/>
      <c r="X102" s="20"/>
      <c r="Y102" s="24"/>
      <c r="Z102" s="24"/>
      <c r="AA102" s="112"/>
      <c r="AB102" s="20"/>
      <c r="AC102" s="22"/>
      <c r="AD102" s="22"/>
      <c r="AE102" s="311"/>
      <c r="AF102" s="308"/>
      <c r="AG102" s="305"/>
      <c r="AH102" s="305" t="str">
        <f>IFERROR(IF(AG102&lt;&gt;"",": "&amp;VLOOKUP(AG102,mon!$A$1:$C$13645,2,0),""),"")</f>
        <v/>
      </c>
    </row>
    <row r="103" spans="1:34" ht="15.75" customHeight="1" x14ac:dyDescent="0.4">
      <c r="A103" s="107"/>
      <c r="B103" s="52"/>
      <c r="C103" s="994" t="s">
        <v>1</v>
      </c>
      <c r="D103" s="25"/>
      <c r="E103" s="26"/>
      <c r="F103" s="26"/>
      <c r="G103" s="111"/>
      <c r="H103" s="25"/>
      <c r="I103" s="27"/>
      <c r="J103" s="28"/>
      <c r="K103" s="110"/>
      <c r="L103" s="25"/>
      <c r="M103" s="28"/>
      <c r="N103" s="28"/>
      <c r="O103" s="110"/>
      <c r="P103" s="30"/>
      <c r="Q103" s="31"/>
      <c r="R103" s="28"/>
      <c r="S103" s="110"/>
      <c r="T103" s="25"/>
      <c r="U103" s="28"/>
      <c r="V103" s="28"/>
      <c r="W103" s="110"/>
      <c r="X103" s="25"/>
      <c r="Y103" s="28"/>
      <c r="Z103" s="28"/>
      <c r="AA103" s="110"/>
      <c r="AB103" s="25"/>
      <c r="AC103" s="27"/>
      <c r="AD103" s="28"/>
      <c r="AE103" s="312"/>
      <c r="AF103" s="308"/>
      <c r="AG103" s="305"/>
      <c r="AH103" s="305" t="str">
        <f>IFERROR(IF(AG103&lt;&gt;"",": "&amp;VLOOKUP(AG103,mon!$A$1:$C$13645,2,0),""),"")</f>
        <v/>
      </c>
    </row>
    <row r="104" spans="1:34" ht="15.75" customHeight="1" x14ac:dyDescent="0.4">
      <c r="A104" s="107"/>
      <c r="B104" s="52"/>
      <c r="C104" s="994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7"/>
      <c r="V104" s="27"/>
      <c r="W104" s="110"/>
      <c r="X104" s="25"/>
      <c r="Y104" s="33"/>
      <c r="Z104" s="33"/>
      <c r="AA104" s="116"/>
      <c r="AB104" s="25"/>
      <c r="AC104" s="27"/>
      <c r="AD104" s="28"/>
      <c r="AE104" s="312"/>
      <c r="AF104" s="309"/>
      <c r="AG104" s="306"/>
      <c r="AH104" s="306" t="str">
        <f>IFERROR(IF(AG104&lt;&gt;"",": "&amp;VLOOKUP(AG104,mon!$A$1:$C$13645,2,0),""),"")</f>
        <v/>
      </c>
    </row>
    <row r="105" spans="1:34" ht="15.75" customHeight="1" x14ac:dyDescent="0.4">
      <c r="A105" s="105">
        <v>26</v>
      </c>
      <c r="B105" s="51" t="s">
        <v>10084</v>
      </c>
      <c r="C105" s="992" t="s">
        <v>0</v>
      </c>
      <c r="D105" s="15"/>
      <c r="E105" s="16"/>
      <c r="F105" s="16"/>
      <c r="G105" s="115"/>
      <c r="H105" s="15"/>
      <c r="I105" s="17"/>
      <c r="J105" s="18"/>
      <c r="K105" s="114"/>
      <c r="L105" s="18"/>
      <c r="M105" s="18"/>
      <c r="N105" s="18"/>
      <c r="O105" s="114"/>
      <c r="P105" s="15"/>
      <c r="Q105" s="17"/>
      <c r="R105" s="18"/>
      <c r="S105" s="114"/>
      <c r="T105" s="15"/>
      <c r="U105" s="17"/>
      <c r="V105" s="18"/>
      <c r="W105" s="114"/>
      <c r="X105" s="15"/>
      <c r="Y105" s="18"/>
      <c r="Z105" s="18"/>
      <c r="AA105" s="114"/>
      <c r="AB105" s="15"/>
      <c r="AC105" s="17"/>
      <c r="AD105" s="18"/>
      <c r="AE105" s="310"/>
      <c r="AF105" s="307" t="s">
        <v>6630</v>
      </c>
      <c r="AG105" s="304" t="s">
        <v>8786</v>
      </c>
      <c r="AH105" s="304" t="str">
        <f>IFERROR(IF(AG105&lt;&gt;"",": "&amp;VLOOKUP(AG105,mon!$A$1:$C$13645,2,0),""),"")</f>
        <v>: Lạnh cơ bản</v>
      </c>
    </row>
    <row r="106" spans="1:34" ht="15.75" customHeight="1" x14ac:dyDescent="0.4">
      <c r="A106" s="107"/>
      <c r="B106" s="52" t="s">
        <v>412</v>
      </c>
      <c r="C106" s="993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20"/>
      <c r="Q106" s="24"/>
      <c r="R106" s="24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311"/>
      <c r="AF106" s="308"/>
      <c r="AG106" s="305"/>
      <c r="AH106" s="305" t="str">
        <f>IFERROR(IF(AG106&lt;&gt;"",": "&amp;VLOOKUP(AG106,mon!$A$1:$C$13645,2,0),""),"")</f>
        <v/>
      </c>
    </row>
    <row r="107" spans="1:34" ht="15.75" customHeight="1" x14ac:dyDescent="0.4">
      <c r="A107" s="107"/>
      <c r="B107" s="52"/>
      <c r="C107" s="994" t="s">
        <v>1</v>
      </c>
      <c r="D107" s="25" t="s">
        <v>6630</v>
      </c>
      <c r="E107" s="26">
        <v>4</v>
      </c>
      <c r="F107" s="26"/>
      <c r="G107" s="111" t="s">
        <v>811</v>
      </c>
      <c r="H107" s="25"/>
      <c r="I107" s="27"/>
      <c r="J107" s="28"/>
      <c r="K107" s="110"/>
      <c r="L107" s="25" t="s">
        <v>6630</v>
      </c>
      <c r="M107" s="28">
        <v>4</v>
      </c>
      <c r="N107" s="28"/>
      <c r="O107" s="110" t="s">
        <v>811</v>
      </c>
      <c r="P107" s="30"/>
      <c r="Q107" s="31"/>
      <c r="R107" s="28"/>
      <c r="S107" s="110"/>
      <c r="T107" s="25" t="s">
        <v>6630</v>
      </c>
      <c r="U107" s="28">
        <v>4</v>
      </c>
      <c r="V107" s="28"/>
      <c r="W107" s="110" t="s">
        <v>811</v>
      </c>
      <c r="X107" s="25"/>
      <c r="Y107" s="28"/>
      <c r="Z107" s="28"/>
      <c r="AA107" s="110"/>
      <c r="AB107" s="25"/>
      <c r="AC107" s="27"/>
      <c r="AD107" s="28"/>
      <c r="AE107" s="312"/>
      <c r="AF107" s="308"/>
      <c r="AG107" s="305"/>
      <c r="AH107" s="305" t="str">
        <f>IFERROR(IF(AG107&lt;&gt;"",": "&amp;VLOOKUP(AG107,mon!$A$1:$C$13645,2,0),""),"")</f>
        <v/>
      </c>
    </row>
    <row r="108" spans="1:34" ht="15.75" customHeight="1" x14ac:dyDescent="0.4">
      <c r="A108" s="107"/>
      <c r="B108" s="52"/>
      <c r="C108" s="994"/>
      <c r="D108" s="25"/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30"/>
      <c r="Q108" s="31"/>
      <c r="R108" s="32"/>
      <c r="S108" s="110"/>
      <c r="T108" s="25"/>
      <c r="U108" s="28"/>
      <c r="V108" s="28"/>
      <c r="W108" s="110"/>
      <c r="X108" s="25"/>
      <c r="Y108" s="33"/>
      <c r="Z108" s="33"/>
      <c r="AA108" s="116"/>
      <c r="AB108" s="25"/>
      <c r="AC108" s="27"/>
      <c r="AD108" s="28"/>
      <c r="AE108" s="312"/>
      <c r="AF108" s="309"/>
      <c r="AG108" s="306"/>
      <c r="AH108" s="306" t="str">
        <f>IFERROR(IF(AG108&lt;&gt;"",": "&amp;VLOOKUP(AG108,mon!$A$1:$C$13645,2,0),""),"")</f>
        <v/>
      </c>
    </row>
    <row r="109" spans="1:34" ht="15.75" customHeight="1" x14ac:dyDescent="0.4">
      <c r="A109" s="105">
        <v>27</v>
      </c>
      <c r="B109" s="51" t="s">
        <v>10085</v>
      </c>
      <c r="C109" s="992" t="s">
        <v>0</v>
      </c>
      <c r="D109" s="15"/>
      <c r="E109" s="16"/>
      <c r="F109" s="16"/>
      <c r="G109" s="115"/>
      <c r="H109" s="15"/>
      <c r="I109" s="17"/>
      <c r="J109" s="18"/>
      <c r="K109" s="114"/>
      <c r="L109" s="15"/>
      <c r="M109" s="18"/>
      <c r="N109" s="18"/>
      <c r="O109" s="114"/>
      <c r="P109" s="34"/>
      <c r="Q109" s="35"/>
      <c r="R109" s="36"/>
      <c r="S109" s="114"/>
      <c r="T109" s="15"/>
      <c r="U109" s="18"/>
      <c r="V109" s="18"/>
      <c r="W109" s="114"/>
      <c r="X109" s="18"/>
      <c r="Y109" s="18"/>
      <c r="Z109" s="18"/>
      <c r="AA109" s="114"/>
      <c r="AB109" s="15"/>
      <c r="AC109" s="17"/>
      <c r="AD109" s="18"/>
      <c r="AE109" s="310"/>
      <c r="AF109" s="307" t="s">
        <v>6630</v>
      </c>
      <c r="AG109" s="304" t="s">
        <v>8786</v>
      </c>
      <c r="AH109" s="304" t="str">
        <f>IFERROR(IF(AG109&lt;&gt;"",": "&amp;VLOOKUP(AG109,mon!$A$1:$C$13645,2,0),""),"")</f>
        <v>: Lạnh cơ bản</v>
      </c>
    </row>
    <row r="110" spans="1:34" ht="15.75" customHeight="1" x14ac:dyDescent="0.4">
      <c r="A110" s="107"/>
      <c r="B110" s="52" t="s">
        <v>412</v>
      </c>
      <c r="C110" s="993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37"/>
      <c r="Q110" s="38"/>
      <c r="R110" s="39"/>
      <c r="S110" s="112"/>
      <c r="T110" s="20"/>
      <c r="U110" s="22"/>
      <c r="V110" s="22"/>
      <c r="W110" s="112"/>
      <c r="X110" s="20"/>
      <c r="Y110" s="24"/>
      <c r="Z110" s="24"/>
      <c r="AA110" s="112"/>
      <c r="AB110" s="20"/>
      <c r="AC110" s="22"/>
      <c r="AD110" s="22"/>
      <c r="AE110" s="311"/>
      <c r="AF110" s="308"/>
      <c r="AG110" s="305"/>
      <c r="AH110" s="305" t="str">
        <f>IFERROR(IF(AG110&lt;&gt;"",": "&amp;VLOOKUP(AG110,mon!$A$1:$C$13645,2,0),""),"")</f>
        <v/>
      </c>
    </row>
    <row r="111" spans="1:34" ht="15.75" customHeight="1" x14ac:dyDescent="0.4">
      <c r="A111" s="107"/>
      <c r="B111" s="52"/>
      <c r="C111" s="994" t="s">
        <v>1</v>
      </c>
      <c r="D111" s="25"/>
      <c r="E111" s="26"/>
      <c r="F111" s="26"/>
      <c r="G111" s="111"/>
      <c r="H111" s="25" t="s">
        <v>6630</v>
      </c>
      <c r="I111" s="27">
        <v>4</v>
      </c>
      <c r="J111" s="28"/>
      <c r="K111" s="110" t="s">
        <v>811</v>
      </c>
      <c r="L111" s="25"/>
      <c r="M111" s="28"/>
      <c r="N111" s="28"/>
      <c r="O111" s="110"/>
      <c r="P111" s="25" t="s">
        <v>6630</v>
      </c>
      <c r="Q111" s="27">
        <v>4</v>
      </c>
      <c r="R111" s="28"/>
      <c r="S111" s="110" t="s">
        <v>811</v>
      </c>
      <c r="T111" s="25"/>
      <c r="U111" s="28"/>
      <c r="V111" s="28"/>
      <c r="W111" s="110"/>
      <c r="X111" s="25" t="s">
        <v>6630</v>
      </c>
      <c r="Y111" s="28">
        <v>4</v>
      </c>
      <c r="Z111" s="28"/>
      <c r="AA111" s="110" t="s">
        <v>811</v>
      </c>
      <c r="AB111" s="25"/>
      <c r="AC111" s="27"/>
      <c r="AD111" s="28"/>
      <c r="AE111" s="312"/>
      <c r="AF111" s="308"/>
      <c r="AG111" s="305"/>
      <c r="AH111" s="305" t="str">
        <f>IFERROR(IF(AG111&lt;&gt;"",": "&amp;VLOOKUP(AG111,mon!$A$1:$C$13645,2,0),""),"")</f>
        <v/>
      </c>
    </row>
    <row r="112" spans="1:34" ht="15.75" customHeight="1" x14ac:dyDescent="0.4">
      <c r="A112" s="107"/>
      <c r="B112" s="52"/>
      <c r="C112" s="994"/>
      <c r="D112" s="25"/>
      <c r="E112" s="26"/>
      <c r="F112" s="26"/>
      <c r="G112" s="111"/>
      <c r="H112" s="25"/>
      <c r="I112" s="28"/>
      <c r="J112" s="28"/>
      <c r="K112" s="110"/>
      <c r="L112" s="25"/>
      <c r="M112" s="28"/>
      <c r="N112" s="28"/>
      <c r="O112" s="110"/>
      <c r="P112" s="25"/>
      <c r="Q112" s="27"/>
      <c r="R112" s="28"/>
      <c r="S112" s="110"/>
      <c r="T112" s="25"/>
      <c r="U112" s="28"/>
      <c r="V112" s="28"/>
      <c r="W112" s="110"/>
      <c r="X112" s="25"/>
      <c r="Y112" s="33"/>
      <c r="Z112" s="33"/>
      <c r="AA112" s="116"/>
      <c r="AB112" s="25"/>
      <c r="AC112" s="27"/>
      <c r="AD112" s="28"/>
      <c r="AE112" s="312"/>
      <c r="AF112" s="309"/>
      <c r="AG112" s="306"/>
      <c r="AH112" s="306" t="str">
        <f>IFERROR(IF(AG112&lt;&gt;"",": "&amp;VLOOKUP(AG112,mon!$A$1:$C$13645,2,0),""),"")</f>
        <v/>
      </c>
    </row>
    <row r="113" spans="1:34" ht="15.75" customHeight="1" x14ac:dyDescent="0.4">
      <c r="A113" s="105">
        <v>28</v>
      </c>
      <c r="B113" s="51" t="s">
        <v>10107</v>
      </c>
      <c r="C113" s="992" t="s">
        <v>0</v>
      </c>
      <c r="D113" s="15"/>
      <c r="E113" s="16"/>
      <c r="F113" s="16"/>
      <c r="G113" s="115"/>
      <c r="H113" s="15"/>
      <c r="I113" s="17"/>
      <c r="J113" s="18"/>
      <c r="K113" s="114"/>
      <c r="L113" s="18"/>
      <c r="M113" s="18"/>
      <c r="N113" s="18"/>
      <c r="O113" s="114"/>
      <c r="P113" s="18"/>
      <c r="Q113" s="18"/>
      <c r="R113" s="18"/>
      <c r="S113" s="114"/>
      <c r="T113" s="15"/>
      <c r="U113" s="18"/>
      <c r="V113" s="18"/>
      <c r="W113" s="114"/>
      <c r="X113" s="15"/>
      <c r="Y113" s="18"/>
      <c r="Z113" s="18"/>
      <c r="AA113" s="114"/>
      <c r="AB113" s="15"/>
      <c r="AC113" s="18"/>
      <c r="AD113" s="18"/>
      <c r="AE113" s="310"/>
      <c r="AF113" s="307" t="s">
        <v>7327</v>
      </c>
      <c r="AG113" s="304" t="s">
        <v>8840</v>
      </c>
      <c r="AH113" s="304" t="str">
        <f>IFERROR(IF(AG113&lt;&gt;"",": "&amp;VLOOKUP(AG113,mon!$A$1:$C$13645,2,0),""),"")</f>
        <v>: Vẽ điện</v>
      </c>
    </row>
    <row r="114" spans="1:34" ht="15.75" customHeight="1" x14ac:dyDescent="0.4">
      <c r="A114" s="107"/>
      <c r="B114" s="52" t="s">
        <v>412</v>
      </c>
      <c r="C114" s="993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20"/>
      <c r="Q114" s="24"/>
      <c r="R114" s="22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311"/>
      <c r="AF114" s="308"/>
      <c r="AG114" s="305"/>
      <c r="AH114" s="305" t="str">
        <f>IFERROR(IF(AG114&lt;&gt;"",": "&amp;VLOOKUP(AG114,mon!$A$1:$C$13645,2,0),""),"")</f>
        <v/>
      </c>
    </row>
    <row r="115" spans="1:34" ht="15.75" customHeight="1" x14ac:dyDescent="0.4">
      <c r="A115" s="107"/>
      <c r="B115" s="52"/>
      <c r="C115" s="994" t="s">
        <v>1</v>
      </c>
      <c r="D115" s="25" t="s">
        <v>7327</v>
      </c>
      <c r="E115" s="26">
        <v>4</v>
      </c>
      <c r="F115" s="26"/>
      <c r="G115" s="111" t="s">
        <v>808</v>
      </c>
      <c r="H115" s="25"/>
      <c r="I115" s="27"/>
      <c r="J115" s="28"/>
      <c r="K115" s="110"/>
      <c r="L115" s="25" t="s">
        <v>7327</v>
      </c>
      <c r="M115" s="28">
        <v>4</v>
      </c>
      <c r="N115" s="28"/>
      <c r="O115" s="110" t="s">
        <v>808</v>
      </c>
      <c r="P115" s="25"/>
      <c r="Q115" s="28"/>
      <c r="R115" s="28"/>
      <c r="S115" s="110"/>
      <c r="T115" s="25" t="s">
        <v>7327</v>
      </c>
      <c r="U115" s="28">
        <v>4</v>
      </c>
      <c r="V115" s="28"/>
      <c r="W115" s="110" t="s">
        <v>808</v>
      </c>
      <c r="X115" s="25"/>
      <c r="Y115" s="28"/>
      <c r="Z115" s="28"/>
      <c r="AA115" s="110"/>
      <c r="AB115" s="25"/>
      <c r="AC115" s="27"/>
      <c r="AD115" s="28"/>
      <c r="AE115" s="312"/>
      <c r="AF115" s="308"/>
      <c r="AG115" s="305"/>
      <c r="AH115" s="305" t="str">
        <f>IFERROR(IF(AG115&lt;&gt;"",": "&amp;VLOOKUP(AG115,mon!$A$1:$C$13645,2,0),""),"")</f>
        <v/>
      </c>
    </row>
    <row r="116" spans="1:34" ht="15.75" customHeight="1" x14ac:dyDescent="0.4">
      <c r="A116" s="107"/>
      <c r="B116" s="54"/>
      <c r="C116" s="995"/>
      <c r="D116" s="25"/>
      <c r="E116" s="26"/>
      <c r="F116" s="26"/>
      <c r="G116" s="111"/>
      <c r="H116" s="25"/>
      <c r="I116" s="28"/>
      <c r="J116" s="28"/>
      <c r="K116" s="110"/>
      <c r="L116" s="25"/>
      <c r="M116" s="28"/>
      <c r="N116" s="28"/>
      <c r="O116" s="110"/>
      <c r="P116" s="25"/>
      <c r="Q116" s="28"/>
      <c r="R116" s="28"/>
      <c r="S116" s="110"/>
      <c r="T116" s="25"/>
      <c r="U116" s="28"/>
      <c r="V116" s="28"/>
      <c r="W116" s="110"/>
      <c r="X116" s="25"/>
      <c r="Y116" s="33"/>
      <c r="Z116" s="33"/>
      <c r="AA116" s="116"/>
      <c r="AB116" s="25"/>
      <c r="AC116" s="33"/>
      <c r="AD116" s="33"/>
      <c r="AE116" s="314"/>
      <c r="AF116" s="309"/>
      <c r="AG116" s="306"/>
      <c r="AH116" s="306" t="str">
        <f>IFERROR(IF(AG116&lt;&gt;"",": "&amp;VLOOKUP(AG116,mon!$A$1:$C$13645,2,0),""),"")</f>
        <v/>
      </c>
    </row>
    <row r="117" spans="1:34" ht="15.75" customHeight="1" x14ac:dyDescent="0.4">
      <c r="A117" s="105">
        <v>29</v>
      </c>
      <c r="B117" s="51" t="s">
        <v>10108</v>
      </c>
      <c r="C117" s="992" t="s">
        <v>0</v>
      </c>
      <c r="D117" s="15"/>
      <c r="E117" s="16"/>
      <c r="F117" s="16"/>
      <c r="G117" s="115"/>
      <c r="H117" s="15"/>
      <c r="I117" s="17"/>
      <c r="J117" s="18"/>
      <c r="K117" s="114"/>
      <c r="L117" s="15"/>
      <c r="M117" s="18"/>
      <c r="N117" s="18"/>
      <c r="O117" s="114"/>
      <c r="P117" s="15"/>
      <c r="Q117" s="18"/>
      <c r="R117" s="18"/>
      <c r="S117" s="114"/>
      <c r="T117" s="18"/>
      <c r="U117" s="18"/>
      <c r="V117" s="18"/>
      <c r="W117" s="114"/>
      <c r="X117" s="15"/>
      <c r="Y117" s="18"/>
      <c r="Z117" s="18"/>
      <c r="AA117" s="114"/>
      <c r="AB117" s="15"/>
      <c r="AC117" s="18"/>
      <c r="AD117" s="18"/>
      <c r="AE117" s="310"/>
      <c r="AF117" s="307" t="s">
        <v>7327</v>
      </c>
      <c r="AG117" s="304" t="s">
        <v>8840</v>
      </c>
      <c r="AH117" s="304" t="str">
        <f>IFERROR(IF(AG117&lt;&gt;"",": "&amp;VLOOKUP(AG117,mon!$A$1:$C$13645,2,0),""),"")</f>
        <v>: Vẽ điện</v>
      </c>
    </row>
    <row r="118" spans="1:34" ht="15.75" customHeight="1" x14ac:dyDescent="0.4">
      <c r="A118" s="107"/>
      <c r="B118" s="52" t="s">
        <v>412</v>
      </c>
      <c r="C118" s="993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20"/>
      <c r="Q118" s="22"/>
      <c r="R118" s="22"/>
      <c r="S118" s="112"/>
      <c r="T118" s="20"/>
      <c r="U118" s="22"/>
      <c r="V118" s="22"/>
      <c r="W118" s="112"/>
      <c r="X118" s="20"/>
      <c r="Y118" s="24"/>
      <c r="Z118" s="24"/>
      <c r="AA118" s="112"/>
      <c r="AB118" s="20"/>
      <c r="AC118" s="22"/>
      <c r="AD118" s="22"/>
      <c r="AE118" s="311"/>
      <c r="AF118" s="308"/>
      <c r="AG118" s="305"/>
      <c r="AH118" s="305" t="str">
        <f>IFERROR(IF(AG118&lt;&gt;"",": "&amp;VLOOKUP(AG118,mon!$A$1:$C$13645,2,0),""),"")</f>
        <v/>
      </c>
    </row>
    <row r="119" spans="1:34" ht="15.75" customHeight="1" x14ac:dyDescent="0.4">
      <c r="A119" s="107"/>
      <c r="B119" s="52"/>
      <c r="C119" s="994" t="s">
        <v>1</v>
      </c>
      <c r="D119" s="25"/>
      <c r="E119" s="26"/>
      <c r="F119" s="26"/>
      <c r="G119" s="111"/>
      <c r="H119" s="25" t="s">
        <v>7327</v>
      </c>
      <c r="I119" s="27">
        <v>4</v>
      </c>
      <c r="J119" s="28"/>
      <c r="K119" s="110" t="s">
        <v>808</v>
      </c>
      <c r="L119" s="28"/>
      <c r="M119" s="28"/>
      <c r="N119" s="28"/>
      <c r="O119" s="110"/>
      <c r="P119" s="25" t="s">
        <v>7327</v>
      </c>
      <c r="Q119" s="27">
        <v>4</v>
      </c>
      <c r="R119" s="28"/>
      <c r="S119" s="110" t="s">
        <v>808</v>
      </c>
      <c r="T119" s="25"/>
      <c r="U119" s="28"/>
      <c r="V119" s="28"/>
      <c r="W119" s="110"/>
      <c r="X119" s="25" t="s">
        <v>7327</v>
      </c>
      <c r="Y119" s="28">
        <v>4</v>
      </c>
      <c r="Z119" s="28"/>
      <c r="AA119" s="110" t="s">
        <v>808</v>
      </c>
      <c r="AB119" s="25"/>
      <c r="AC119" s="27"/>
      <c r="AD119" s="28"/>
      <c r="AE119" s="312"/>
      <c r="AF119" s="308"/>
      <c r="AG119" s="305"/>
      <c r="AH119" s="305" t="str">
        <f>IFERROR(IF(AG119&lt;&gt;"",": "&amp;VLOOKUP(AG119,mon!$A$1:$C$13645,2,0),""),"")</f>
        <v/>
      </c>
    </row>
    <row r="120" spans="1:34" ht="15.75" customHeight="1" x14ac:dyDescent="0.4">
      <c r="A120" s="107"/>
      <c r="B120" s="54"/>
      <c r="C120" s="995"/>
      <c r="D120" s="25"/>
      <c r="E120" s="26"/>
      <c r="F120" s="26"/>
      <c r="G120" s="111"/>
      <c r="H120" s="25"/>
      <c r="I120" s="28"/>
      <c r="J120" s="28"/>
      <c r="K120" s="110"/>
      <c r="L120" s="25"/>
      <c r="M120" s="28"/>
      <c r="N120" s="28"/>
      <c r="O120" s="110"/>
      <c r="P120" s="25"/>
      <c r="Q120" s="27"/>
      <c r="R120" s="27"/>
      <c r="S120" s="110"/>
      <c r="T120" s="25"/>
      <c r="U120" s="28"/>
      <c r="V120" s="28"/>
      <c r="W120" s="110"/>
      <c r="X120" s="25"/>
      <c r="Y120" s="33"/>
      <c r="Z120" s="33"/>
      <c r="AA120" s="116"/>
      <c r="AB120" s="25"/>
      <c r="AC120" s="33"/>
      <c r="AD120" s="33"/>
      <c r="AE120" s="314"/>
      <c r="AF120" s="309"/>
      <c r="AG120" s="306"/>
      <c r="AH120" s="306" t="str">
        <f>IFERROR(IF(AG120&lt;&gt;"",": "&amp;VLOOKUP(AG120,mon!$A$1:$C$13645,2,0),""),"")</f>
        <v/>
      </c>
    </row>
    <row r="121" spans="1:34" ht="15.75" customHeight="1" x14ac:dyDescent="0.4">
      <c r="A121" s="105">
        <v>30</v>
      </c>
      <c r="B121" s="51" t="s">
        <v>10164</v>
      </c>
      <c r="C121" s="992" t="s">
        <v>0</v>
      </c>
      <c r="D121" s="15"/>
      <c r="E121" s="16"/>
      <c r="F121" s="16"/>
      <c r="G121" s="115"/>
      <c r="H121" s="15"/>
      <c r="I121" s="17"/>
      <c r="J121" s="18"/>
      <c r="K121" s="114"/>
      <c r="L121" s="18"/>
      <c r="M121" s="18"/>
      <c r="N121" s="18"/>
      <c r="O121" s="114"/>
      <c r="P121" s="15"/>
      <c r="Q121" s="17"/>
      <c r="R121" s="18"/>
      <c r="S121" s="114"/>
      <c r="T121" s="15"/>
      <c r="U121" s="18"/>
      <c r="V121" s="18"/>
      <c r="W121" s="114"/>
      <c r="X121" s="15"/>
      <c r="Y121" s="18"/>
      <c r="Z121" s="18"/>
      <c r="AA121" s="114"/>
      <c r="AB121" s="15"/>
      <c r="AC121" s="17"/>
      <c r="AD121" s="18"/>
      <c r="AE121" s="310"/>
      <c r="AF121" s="307" t="s">
        <v>7086</v>
      </c>
      <c r="AG121" s="304" t="s">
        <v>8845</v>
      </c>
      <c r="AH121" s="304" t="str">
        <f>IFERROR(IF(AG121&lt;&gt;"",": "&amp;VLOOKUP(AG121,mon!$A$1:$C$13645,2,0),""),"")</f>
        <v>: Máy điện 1</v>
      </c>
    </row>
    <row r="122" spans="1:34" ht="15.75" customHeight="1" x14ac:dyDescent="0.4">
      <c r="A122" s="107"/>
      <c r="B122" s="52" t="s">
        <v>412</v>
      </c>
      <c r="C122" s="993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20"/>
      <c r="Q122" s="24"/>
      <c r="R122" s="24"/>
      <c r="S122" s="112"/>
      <c r="T122" s="20"/>
      <c r="U122" s="24"/>
      <c r="V122" s="22"/>
      <c r="W122" s="112"/>
      <c r="X122" s="20"/>
      <c r="Y122" s="24"/>
      <c r="Z122" s="24"/>
      <c r="AA122" s="112"/>
      <c r="AB122" s="20"/>
      <c r="AC122" s="22"/>
      <c r="AD122" s="22"/>
      <c r="AE122" s="311"/>
      <c r="AF122" s="308"/>
      <c r="AG122" s="305"/>
      <c r="AH122" s="305" t="str">
        <f>IFERROR(IF(AG122&lt;&gt;"",": "&amp;VLOOKUP(AG122,mon!$A$1:$C$13645,2,0),""),"")</f>
        <v/>
      </c>
    </row>
    <row r="123" spans="1:34" ht="15.75" customHeight="1" x14ac:dyDescent="0.4">
      <c r="A123" s="107"/>
      <c r="B123" s="52"/>
      <c r="C123" s="994" t="s">
        <v>1</v>
      </c>
      <c r="D123" s="25" t="s">
        <v>7086</v>
      </c>
      <c r="E123" s="26">
        <v>4</v>
      </c>
      <c r="F123" s="26"/>
      <c r="G123" s="111" t="s">
        <v>801</v>
      </c>
      <c r="H123" s="25" t="s">
        <v>7086</v>
      </c>
      <c r="I123" s="27">
        <v>4</v>
      </c>
      <c r="J123" s="28"/>
      <c r="K123" s="110" t="s">
        <v>801</v>
      </c>
      <c r="L123" s="25" t="s">
        <v>7086</v>
      </c>
      <c r="M123" s="28">
        <v>4</v>
      </c>
      <c r="N123" s="28"/>
      <c r="O123" s="110" t="s">
        <v>801</v>
      </c>
      <c r="P123" s="30" t="s">
        <v>7086</v>
      </c>
      <c r="Q123" s="31">
        <v>4</v>
      </c>
      <c r="R123" s="28"/>
      <c r="S123" s="110" t="s">
        <v>801</v>
      </c>
      <c r="T123" s="25" t="s">
        <v>7086</v>
      </c>
      <c r="U123" s="28">
        <v>4</v>
      </c>
      <c r="V123" s="28"/>
      <c r="W123" s="110" t="s">
        <v>801</v>
      </c>
      <c r="X123" s="25"/>
      <c r="Y123" s="28"/>
      <c r="Z123" s="28"/>
      <c r="AA123" s="110"/>
      <c r="AB123" s="25"/>
      <c r="AC123" s="27"/>
      <c r="AD123" s="28"/>
      <c r="AE123" s="312"/>
      <c r="AF123" s="308"/>
      <c r="AG123" s="305"/>
      <c r="AH123" s="305" t="str">
        <f>IFERROR(IF(AG123&lt;&gt;"",": "&amp;VLOOKUP(AG123,mon!$A$1:$C$13645,2,0),""),"")</f>
        <v/>
      </c>
    </row>
    <row r="124" spans="1:34" ht="15.75" customHeight="1" x14ac:dyDescent="0.4">
      <c r="A124" s="107"/>
      <c r="B124" s="52"/>
      <c r="C124" s="994"/>
      <c r="D124" s="25"/>
      <c r="E124" s="26"/>
      <c r="F124" s="26"/>
      <c r="G124" s="111"/>
      <c r="H124" s="25"/>
      <c r="I124" s="28"/>
      <c r="J124" s="28"/>
      <c r="K124" s="110"/>
      <c r="L124" s="25"/>
      <c r="M124" s="28"/>
      <c r="N124" s="28"/>
      <c r="O124" s="110"/>
      <c r="P124" s="30"/>
      <c r="Q124" s="31"/>
      <c r="R124" s="32"/>
      <c r="S124" s="110"/>
      <c r="T124" s="25"/>
      <c r="U124" s="27"/>
      <c r="V124" s="27"/>
      <c r="W124" s="110"/>
      <c r="X124" s="25"/>
      <c r="Y124" s="33"/>
      <c r="Z124" s="33"/>
      <c r="AA124" s="116"/>
      <c r="AB124" s="25"/>
      <c r="AC124" s="27"/>
      <c r="AD124" s="28"/>
      <c r="AE124" s="312"/>
      <c r="AF124" s="309"/>
      <c r="AG124" s="306"/>
      <c r="AH124" s="306" t="str">
        <f>IFERROR(IF(AG124&lt;&gt;"",": "&amp;VLOOKUP(AG124,mon!$A$1:$C$13645,2,0),""),"")</f>
        <v/>
      </c>
    </row>
    <row r="125" spans="1:34" ht="15.75" customHeight="1" x14ac:dyDescent="0.4">
      <c r="A125" s="105">
        <v>31</v>
      </c>
      <c r="B125" s="51" t="s">
        <v>10165</v>
      </c>
      <c r="C125" s="992" t="s">
        <v>0</v>
      </c>
      <c r="D125" s="15"/>
      <c r="E125" s="16"/>
      <c r="F125" s="16"/>
      <c r="G125" s="115"/>
      <c r="H125" s="15"/>
      <c r="I125" s="17"/>
      <c r="J125" s="18"/>
      <c r="K125" s="114"/>
      <c r="L125" s="15"/>
      <c r="M125" s="18"/>
      <c r="N125" s="18"/>
      <c r="O125" s="114"/>
      <c r="P125" s="34"/>
      <c r="Q125" s="35"/>
      <c r="R125" s="36"/>
      <c r="S125" s="114"/>
      <c r="T125" s="15"/>
      <c r="U125" s="18"/>
      <c r="V125" s="18"/>
      <c r="W125" s="114"/>
      <c r="X125" s="18"/>
      <c r="Y125" s="18"/>
      <c r="Z125" s="18"/>
      <c r="AA125" s="114"/>
      <c r="AB125" s="15"/>
      <c r="AC125" s="17"/>
      <c r="AD125" s="18"/>
      <c r="AE125" s="310"/>
      <c r="AF125" s="307" t="s">
        <v>7086</v>
      </c>
      <c r="AG125" s="304" t="s">
        <v>8845</v>
      </c>
      <c r="AH125" s="304" t="str">
        <f>IFERROR(IF(AG125&lt;&gt;"",": "&amp;VLOOKUP(AG125,mon!$A$1:$C$13645,2,0),""),"")</f>
        <v>: Máy điện 1</v>
      </c>
    </row>
    <row r="126" spans="1:34" ht="15.75" customHeight="1" x14ac:dyDescent="0.4">
      <c r="A126" s="107"/>
      <c r="B126" s="52" t="s">
        <v>412</v>
      </c>
      <c r="C126" s="993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37"/>
      <c r="Q126" s="38"/>
      <c r="R126" s="39"/>
      <c r="S126" s="112"/>
      <c r="T126" s="20"/>
      <c r="U126" s="22"/>
      <c r="V126" s="22"/>
      <c r="W126" s="112"/>
      <c r="X126" s="20"/>
      <c r="Y126" s="24"/>
      <c r="Z126" s="24"/>
      <c r="AA126" s="112"/>
      <c r="AB126" s="20"/>
      <c r="AC126" s="22"/>
      <c r="AD126" s="22"/>
      <c r="AE126" s="311"/>
      <c r="AF126" s="308"/>
      <c r="AG126" s="305"/>
      <c r="AH126" s="305" t="str">
        <f>IFERROR(IF(AG126&lt;&gt;"",": "&amp;VLOOKUP(AG126,mon!$A$1:$C$13645,2,0),""),"")</f>
        <v/>
      </c>
    </row>
    <row r="127" spans="1:34" ht="15.75" customHeight="1" x14ac:dyDescent="0.4">
      <c r="A127" s="107"/>
      <c r="B127" s="52"/>
      <c r="C127" s="994" t="s">
        <v>1</v>
      </c>
      <c r="D127" s="25" t="s">
        <v>7086</v>
      </c>
      <c r="E127" s="26">
        <v>4</v>
      </c>
      <c r="F127" s="26"/>
      <c r="G127" s="111" t="s">
        <v>802</v>
      </c>
      <c r="H127" s="25" t="s">
        <v>7086</v>
      </c>
      <c r="I127" s="27">
        <v>4</v>
      </c>
      <c r="J127" s="28"/>
      <c r="K127" s="110" t="s">
        <v>802</v>
      </c>
      <c r="L127" s="25" t="s">
        <v>7086</v>
      </c>
      <c r="M127" s="28">
        <v>4</v>
      </c>
      <c r="N127" s="28"/>
      <c r="O127" s="110" t="s">
        <v>802</v>
      </c>
      <c r="P127" s="25" t="s">
        <v>7086</v>
      </c>
      <c r="Q127" s="27">
        <v>4</v>
      </c>
      <c r="R127" s="28"/>
      <c r="S127" s="110" t="s">
        <v>802</v>
      </c>
      <c r="T127" s="25" t="s">
        <v>7086</v>
      </c>
      <c r="U127" s="28">
        <v>4</v>
      </c>
      <c r="V127" s="28"/>
      <c r="W127" s="110" t="s">
        <v>802</v>
      </c>
      <c r="X127" s="25"/>
      <c r="Y127" s="28"/>
      <c r="Z127" s="28"/>
      <c r="AA127" s="110"/>
      <c r="AB127" s="25"/>
      <c r="AC127" s="27"/>
      <c r="AD127" s="28"/>
      <c r="AE127" s="312"/>
      <c r="AF127" s="308"/>
      <c r="AG127" s="305"/>
      <c r="AH127" s="305" t="str">
        <f>IFERROR(IF(AG127&lt;&gt;"",": "&amp;VLOOKUP(AG127,mon!$A$1:$C$13645,2,0),""),"")</f>
        <v/>
      </c>
    </row>
    <row r="128" spans="1:34" ht="15.75" customHeight="1" x14ac:dyDescent="0.4">
      <c r="A128" s="107"/>
      <c r="B128" s="54"/>
      <c r="C128" s="995"/>
      <c r="D128" s="40"/>
      <c r="E128" s="41"/>
      <c r="F128" s="42"/>
      <c r="G128" s="108"/>
      <c r="H128" s="40"/>
      <c r="I128" s="42"/>
      <c r="J128" s="42"/>
      <c r="K128" s="108"/>
      <c r="L128" s="40"/>
      <c r="M128" s="42"/>
      <c r="N128" s="42"/>
      <c r="O128" s="108"/>
      <c r="P128" s="40"/>
      <c r="Q128" s="41"/>
      <c r="R128" s="42"/>
      <c r="S128" s="108"/>
      <c r="T128" s="40"/>
      <c r="U128" s="42"/>
      <c r="V128" s="42"/>
      <c r="W128" s="108"/>
      <c r="X128" s="40"/>
      <c r="Y128" s="43"/>
      <c r="Z128" s="43"/>
      <c r="AA128" s="109"/>
      <c r="AB128" s="40"/>
      <c r="AC128" s="41"/>
      <c r="AD128" s="42"/>
      <c r="AE128" s="313"/>
      <c r="AF128" s="309"/>
      <c r="AG128" s="306"/>
      <c r="AH128" s="306" t="str">
        <f>IFERROR(IF(AG128&lt;&gt;"",": "&amp;VLOOKUP(AG128,mon!$A$1:$C$13645,2,0),""),"")</f>
        <v/>
      </c>
    </row>
    <row r="129" spans="1:34" ht="15.75" customHeight="1" x14ac:dyDescent="0.4">
      <c r="A129" s="105">
        <v>32</v>
      </c>
      <c r="B129" s="51" t="s">
        <v>10100</v>
      </c>
      <c r="C129" s="992" t="s">
        <v>0</v>
      </c>
      <c r="D129" s="15"/>
      <c r="E129" s="16"/>
      <c r="F129" s="16"/>
      <c r="G129" s="115"/>
      <c r="H129" s="15" t="s">
        <v>6619</v>
      </c>
      <c r="I129" s="17">
        <v>5</v>
      </c>
      <c r="J129" s="18"/>
      <c r="K129" s="114" t="s">
        <v>10070</v>
      </c>
      <c r="L129" s="15" t="s">
        <v>6619</v>
      </c>
      <c r="M129" s="18">
        <v>5</v>
      </c>
      <c r="N129" s="18"/>
      <c r="O129" s="114" t="s">
        <v>10070</v>
      </c>
      <c r="P129" s="34" t="s">
        <v>6619</v>
      </c>
      <c r="Q129" s="35">
        <v>5</v>
      </c>
      <c r="R129" s="36"/>
      <c r="S129" s="114" t="s">
        <v>10070</v>
      </c>
      <c r="T129" s="15" t="s">
        <v>6619</v>
      </c>
      <c r="U129" s="18">
        <v>5</v>
      </c>
      <c r="V129" s="18"/>
      <c r="W129" s="114" t="s">
        <v>10070</v>
      </c>
      <c r="X129" s="18"/>
      <c r="Y129" s="18"/>
      <c r="Z129" s="18"/>
      <c r="AA129" s="114"/>
      <c r="AB129" s="15"/>
      <c r="AC129" s="17"/>
      <c r="AD129" s="18"/>
      <c r="AE129" s="310"/>
      <c r="AF129" s="307" t="s">
        <v>6619</v>
      </c>
      <c r="AG129" s="304" t="s">
        <v>8838</v>
      </c>
      <c r="AH129" s="304"/>
    </row>
    <row r="130" spans="1:34" ht="15.75" customHeight="1" x14ac:dyDescent="0.4">
      <c r="A130" s="107"/>
      <c r="B130" s="52" t="s">
        <v>412</v>
      </c>
      <c r="C130" s="993"/>
      <c r="D130" s="20"/>
      <c r="E130" s="21"/>
      <c r="F130" s="21"/>
      <c r="G130" s="113"/>
      <c r="H130" s="20"/>
      <c r="I130" s="22"/>
      <c r="J130" s="22"/>
      <c r="K130" s="112"/>
      <c r="L130" s="20"/>
      <c r="M130" s="22"/>
      <c r="N130" s="22"/>
      <c r="O130" s="112"/>
      <c r="P130" s="37"/>
      <c r="Q130" s="38"/>
      <c r="R130" s="39"/>
      <c r="S130" s="112"/>
      <c r="T130" s="20"/>
      <c r="U130" s="22"/>
      <c r="V130" s="22"/>
      <c r="W130" s="112"/>
      <c r="X130" s="20"/>
      <c r="Y130" s="24"/>
      <c r="Z130" s="24"/>
      <c r="AA130" s="112"/>
      <c r="AB130" s="20"/>
      <c r="AC130" s="22"/>
      <c r="AD130" s="22"/>
      <c r="AE130" s="311"/>
      <c r="AF130" s="308"/>
      <c r="AG130" s="305"/>
      <c r="AH130" s="305"/>
    </row>
    <row r="131" spans="1:34" ht="15.75" customHeight="1" x14ac:dyDescent="0.4">
      <c r="A131" s="107"/>
      <c r="B131" s="52"/>
      <c r="C131" s="994" t="s">
        <v>1</v>
      </c>
      <c r="D131" s="25"/>
      <c r="E131" s="26"/>
      <c r="F131" s="26"/>
      <c r="G131" s="111"/>
      <c r="H131" s="25"/>
      <c r="I131" s="27"/>
      <c r="J131" s="28"/>
      <c r="K131" s="110"/>
      <c r="L131" s="25"/>
      <c r="M131" s="28"/>
      <c r="N131" s="28"/>
      <c r="O131" s="110"/>
      <c r="P131" s="25"/>
      <c r="Q131" s="27"/>
      <c r="R131" s="28"/>
      <c r="S131" s="110"/>
      <c r="T131" s="25"/>
      <c r="U131" s="28"/>
      <c r="V131" s="28"/>
      <c r="W131" s="110"/>
      <c r="X131" s="25"/>
      <c r="Y131" s="28"/>
      <c r="Z131" s="28"/>
      <c r="AA131" s="110"/>
      <c r="AB131" s="25"/>
      <c r="AC131" s="27"/>
      <c r="AD131" s="28"/>
      <c r="AE131" s="312"/>
      <c r="AF131" s="308"/>
      <c r="AG131" s="305"/>
      <c r="AH131" s="305"/>
    </row>
    <row r="132" spans="1:34" ht="15.75" customHeight="1" x14ac:dyDescent="0.4">
      <c r="A132" s="107"/>
      <c r="B132" s="54"/>
      <c r="C132" s="995"/>
      <c r="D132" s="40"/>
      <c r="E132" s="41"/>
      <c r="F132" s="42"/>
      <c r="G132" s="108"/>
      <c r="H132" s="40"/>
      <c r="I132" s="42"/>
      <c r="J132" s="42"/>
      <c r="K132" s="108"/>
      <c r="L132" s="40"/>
      <c r="M132" s="42"/>
      <c r="N132" s="42"/>
      <c r="O132" s="108"/>
      <c r="P132" s="40"/>
      <c r="Q132" s="41"/>
      <c r="R132" s="42"/>
      <c r="S132" s="108"/>
      <c r="T132" s="40"/>
      <c r="U132" s="42"/>
      <c r="V132" s="42"/>
      <c r="W132" s="108"/>
      <c r="X132" s="40"/>
      <c r="Y132" s="43"/>
      <c r="Z132" s="43"/>
      <c r="AA132" s="109"/>
      <c r="AB132" s="40"/>
      <c r="AC132" s="41"/>
      <c r="AD132" s="42"/>
      <c r="AE132" s="313"/>
      <c r="AF132" s="309"/>
      <c r="AG132" s="306"/>
      <c r="AH132" s="306"/>
    </row>
    <row r="133" spans="1:34" ht="15.75" customHeight="1" x14ac:dyDescent="0.4">
      <c r="A133" s="105">
        <v>33</v>
      </c>
      <c r="B133" s="51" t="s">
        <v>10101</v>
      </c>
      <c r="C133" s="992" t="s">
        <v>0</v>
      </c>
      <c r="D133" s="15"/>
      <c r="E133" s="16"/>
      <c r="F133" s="16"/>
      <c r="G133" s="115"/>
      <c r="H133" s="15" t="s">
        <v>6619</v>
      </c>
      <c r="I133" s="17">
        <v>5</v>
      </c>
      <c r="J133" s="18"/>
      <c r="K133" s="114" t="s">
        <v>10070</v>
      </c>
      <c r="L133" s="15" t="s">
        <v>6619</v>
      </c>
      <c r="M133" s="18">
        <v>5</v>
      </c>
      <c r="N133" s="18"/>
      <c r="O133" s="114" t="s">
        <v>10070</v>
      </c>
      <c r="P133" s="34" t="s">
        <v>6619</v>
      </c>
      <c r="Q133" s="35">
        <v>5</v>
      </c>
      <c r="R133" s="36"/>
      <c r="S133" s="114" t="s">
        <v>10070</v>
      </c>
      <c r="T133" s="15" t="s">
        <v>6619</v>
      </c>
      <c r="U133" s="18">
        <v>5</v>
      </c>
      <c r="V133" s="18"/>
      <c r="W133" s="114" t="s">
        <v>10070</v>
      </c>
      <c r="X133" s="18"/>
      <c r="Y133" s="18"/>
      <c r="Z133" s="18"/>
      <c r="AA133" s="114"/>
      <c r="AB133" s="15"/>
      <c r="AC133" s="17"/>
      <c r="AD133" s="18"/>
      <c r="AE133" s="310"/>
      <c r="AF133" s="307" t="s">
        <v>6619</v>
      </c>
      <c r="AG133" s="304" t="s">
        <v>8838</v>
      </c>
      <c r="AH133" s="304"/>
    </row>
    <row r="134" spans="1:34" ht="15.75" customHeight="1" x14ac:dyDescent="0.4">
      <c r="A134" s="107"/>
      <c r="B134" s="52" t="s">
        <v>412</v>
      </c>
      <c r="C134" s="993"/>
      <c r="D134" s="20"/>
      <c r="E134" s="21"/>
      <c r="F134" s="21"/>
      <c r="G134" s="113"/>
      <c r="H134" s="20"/>
      <c r="I134" s="22"/>
      <c r="J134" s="22"/>
      <c r="K134" s="112"/>
      <c r="L134" s="20"/>
      <c r="M134" s="22"/>
      <c r="N134" s="22"/>
      <c r="O134" s="112"/>
      <c r="P134" s="37"/>
      <c r="Q134" s="38"/>
      <c r="R134" s="39"/>
      <c r="S134" s="112"/>
      <c r="T134" s="20"/>
      <c r="U134" s="22"/>
      <c r="V134" s="22"/>
      <c r="W134" s="112"/>
      <c r="X134" s="20"/>
      <c r="Y134" s="24"/>
      <c r="Z134" s="24"/>
      <c r="AA134" s="112"/>
      <c r="AB134" s="20"/>
      <c r="AC134" s="22"/>
      <c r="AD134" s="22"/>
      <c r="AE134" s="311"/>
      <c r="AF134" s="308"/>
      <c r="AG134" s="305"/>
      <c r="AH134" s="305"/>
    </row>
    <row r="135" spans="1:34" ht="15.75" customHeight="1" x14ac:dyDescent="0.4">
      <c r="A135" s="107"/>
      <c r="B135" s="52"/>
      <c r="C135" s="994" t="s">
        <v>1</v>
      </c>
      <c r="D135" s="25"/>
      <c r="E135" s="26"/>
      <c r="F135" s="26"/>
      <c r="G135" s="111"/>
      <c r="H135" s="25"/>
      <c r="I135" s="27"/>
      <c r="J135" s="28"/>
      <c r="K135" s="110"/>
      <c r="L135" s="25"/>
      <c r="M135" s="28"/>
      <c r="N135" s="28"/>
      <c r="O135" s="110"/>
      <c r="P135" s="25"/>
      <c r="Q135" s="27"/>
      <c r="R135" s="28"/>
      <c r="S135" s="110"/>
      <c r="T135" s="25"/>
      <c r="U135" s="28"/>
      <c r="V135" s="28"/>
      <c r="W135" s="110"/>
      <c r="X135" s="25"/>
      <c r="Y135" s="28"/>
      <c r="Z135" s="28"/>
      <c r="AA135" s="110"/>
      <c r="AB135" s="25"/>
      <c r="AC135" s="27"/>
      <c r="AD135" s="28"/>
      <c r="AE135" s="312"/>
      <c r="AF135" s="308"/>
      <c r="AG135" s="305"/>
      <c r="AH135" s="305"/>
    </row>
    <row r="136" spans="1:34" ht="15.75" customHeight="1" x14ac:dyDescent="0.4">
      <c r="A136" s="107"/>
      <c r="B136" s="52"/>
      <c r="C136" s="994"/>
      <c r="D136" s="25"/>
      <c r="E136" s="26"/>
      <c r="F136" s="26"/>
      <c r="G136" s="111"/>
      <c r="H136" s="25"/>
      <c r="I136" s="28"/>
      <c r="J136" s="28"/>
      <c r="K136" s="110"/>
      <c r="L136" s="25"/>
      <c r="M136" s="28"/>
      <c r="N136" s="28"/>
      <c r="O136" s="110"/>
      <c r="P136" s="25"/>
      <c r="Q136" s="27"/>
      <c r="R136" s="28"/>
      <c r="S136" s="110"/>
      <c r="T136" s="25"/>
      <c r="U136" s="28"/>
      <c r="V136" s="28"/>
      <c r="W136" s="110"/>
      <c r="X136" s="25"/>
      <c r="Y136" s="33"/>
      <c r="Z136" s="33"/>
      <c r="AA136" s="116"/>
      <c r="AB136" s="25"/>
      <c r="AC136" s="27"/>
      <c r="AD136" s="28"/>
      <c r="AE136" s="312"/>
      <c r="AF136" s="309"/>
      <c r="AG136" s="306"/>
      <c r="AH136" s="306"/>
    </row>
    <row r="137" spans="1:34" ht="15.75" customHeight="1" x14ac:dyDescent="0.4">
      <c r="A137" s="105">
        <v>34</v>
      </c>
      <c r="B137" s="51" t="s">
        <v>10036</v>
      </c>
      <c r="C137" s="992" t="s">
        <v>0</v>
      </c>
      <c r="D137" s="15"/>
      <c r="E137" s="16"/>
      <c r="F137" s="16"/>
      <c r="G137" s="115"/>
      <c r="H137" s="15"/>
      <c r="I137" s="17"/>
      <c r="J137" s="18"/>
      <c r="K137" s="114"/>
      <c r="L137" s="18"/>
      <c r="M137" s="18"/>
      <c r="N137" s="18"/>
      <c r="O137" s="114"/>
      <c r="P137" s="18"/>
      <c r="Q137" s="18"/>
      <c r="R137" s="18"/>
      <c r="S137" s="114"/>
      <c r="T137" s="15"/>
      <c r="U137" s="18"/>
      <c r="V137" s="18"/>
      <c r="W137" s="114"/>
      <c r="X137" s="15"/>
      <c r="Y137" s="18"/>
      <c r="Z137" s="18"/>
      <c r="AA137" s="114"/>
      <c r="AB137" s="15"/>
      <c r="AC137" s="18"/>
      <c r="AD137" s="18"/>
      <c r="AE137" s="310"/>
      <c r="AF137" s="307" t="s">
        <v>6622</v>
      </c>
      <c r="AG137" s="304" t="s">
        <v>10171</v>
      </c>
      <c r="AH137" s="304"/>
    </row>
    <row r="138" spans="1:34" ht="15.75" customHeight="1" x14ac:dyDescent="0.4">
      <c r="A138" s="107"/>
      <c r="B138" s="52" t="s">
        <v>412</v>
      </c>
      <c r="C138" s="993"/>
      <c r="D138" s="20"/>
      <c r="E138" s="21"/>
      <c r="F138" s="21"/>
      <c r="G138" s="113"/>
      <c r="H138" s="20"/>
      <c r="I138" s="22"/>
      <c r="J138" s="22"/>
      <c r="K138" s="112"/>
      <c r="L138" s="20"/>
      <c r="M138" s="22"/>
      <c r="N138" s="22"/>
      <c r="O138" s="112"/>
      <c r="P138" s="20"/>
      <c r="Q138" s="24"/>
      <c r="R138" s="22"/>
      <c r="S138" s="112"/>
      <c r="T138" s="20"/>
      <c r="U138" s="22"/>
      <c r="V138" s="22"/>
      <c r="W138" s="112"/>
      <c r="X138" s="20"/>
      <c r="Y138" s="24"/>
      <c r="Z138" s="24"/>
      <c r="AA138" s="112"/>
      <c r="AB138" s="20"/>
      <c r="AC138" s="22"/>
      <c r="AD138" s="22"/>
      <c r="AE138" s="311"/>
      <c r="AF138" s="308"/>
      <c r="AG138" s="305"/>
      <c r="AH138" s="305"/>
    </row>
    <row r="139" spans="1:34" ht="15.75" customHeight="1" x14ac:dyDescent="0.4">
      <c r="A139" s="107"/>
      <c r="B139" s="52"/>
      <c r="C139" s="994" t="s">
        <v>1</v>
      </c>
      <c r="D139" s="25" t="s">
        <v>6622</v>
      </c>
      <c r="E139" s="26">
        <v>5</v>
      </c>
      <c r="F139" s="26"/>
      <c r="G139" s="111" t="s">
        <v>799</v>
      </c>
      <c r="H139" s="25" t="s">
        <v>6622</v>
      </c>
      <c r="I139" s="27">
        <v>5</v>
      </c>
      <c r="J139" s="28"/>
      <c r="K139" s="110" t="s">
        <v>799</v>
      </c>
      <c r="L139" s="25" t="s">
        <v>6622</v>
      </c>
      <c r="M139" s="28">
        <v>5</v>
      </c>
      <c r="N139" s="28"/>
      <c r="O139" s="110" t="s">
        <v>799</v>
      </c>
      <c r="P139" s="25" t="s">
        <v>6622</v>
      </c>
      <c r="Q139" s="28">
        <v>5</v>
      </c>
      <c r="R139" s="28"/>
      <c r="S139" s="110" t="s">
        <v>799</v>
      </c>
      <c r="T139" s="25" t="s">
        <v>6622</v>
      </c>
      <c r="U139" s="28">
        <v>5</v>
      </c>
      <c r="V139" s="28"/>
      <c r="W139" s="110" t="s">
        <v>799</v>
      </c>
      <c r="X139" s="25"/>
      <c r="Y139" s="28"/>
      <c r="Z139" s="28"/>
      <c r="AA139" s="110"/>
      <c r="AB139" s="25"/>
      <c r="AC139" s="27"/>
      <c r="AD139" s="28"/>
      <c r="AE139" s="312"/>
      <c r="AF139" s="308"/>
      <c r="AG139" s="305"/>
      <c r="AH139" s="305"/>
    </row>
    <row r="140" spans="1:34" ht="15.75" customHeight="1" x14ac:dyDescent="0.4">
      <c r="A140" s="107"/>
      <c r="B140" s="52"/>
      <c r="C140" s="994"/>
      <c r="D140" s="25"/>
      <c r="E140" s="26"/>
      <c r="F140" s="26"/>
      <c r="G140" s="111"/>
      <c r="H140" s="25"/>
      <c r="I140" s="28"/>
      <c r="J140" s="28"/>
      <c r="K140" s="110"/>
      <c r="L140" s="25"/>
      <c r="M140" s="28"/>
      <c r="N140" s="28"/>
      <c r="O140" s="110"/>
      <c r="P140" s="25"/>
      <c r="Q140" s="28"/>
      <c r="R140" s="28"/>
      <c r="S140" s="110"/>
      <c r="T140" s="25"/>
      <c r="U140" s="28"/>
      <c r="V140" s="28"/>
      <c r="W140" s="110"/>
      <c r="X140" s="25"/>
      <c r="Y140" s="33"/>
      <c r="Z140" s="33"/>
      <c r="AA140" s="116"/>
      <c r="AB140" s="25"/>
      <c r="AC140" s="33"/>
      <c r="AD140" s="33"/>
      <c r="AE140" s="314"/>
      <c r="AF140" s="309"/>
      <c r="AG140" s="306"/>
      <c r="AH140" s="306"/>
    </row>
    <row r="141" spans="1:34" ht="15.75" customHeight="1" x14ac:dyDescent="0.4">
      <c r="A141" s="105">
        <v>35</v>
      </c>
      <c r="B141" s="51" t="s">
        <v>10037</v>
      </c>
      <c r="C141" s="992" t="s">
        <v>0</v>
      </c>
      <c r="D141" s="15"/>
      <c r="E141" s="16"/>
      <c r="F141" s="16"/>
      <c r="G141" s="115"/>
      <c r="H141" s="15"/>
      <c r="I141" s="17"/>
      <c r="J141" s="18"/>
      <c r="K141" s="114"/>
      <c r="L141" s="15"/>
      <c r="M141" s="18"/>
      <c r="N141" s="18"/>
      <c r="O141" s="114"/>
      <c r="P141" s="34"/>
      <c r="Q141" s="35"/>
      <c r="R141" s="36"/>
      <c r="S141" s="114"/>
      <c r="T141" s="15"/>
      <c r="U141" s="18"/>
      <c r="V141" s="18"/>
      <c r="W141" s="114"/>
      <c r="X141" s="18"/>
      <c r="Y141" s="18"/>
      <c r="Z141" s="18"/>
      <c r="AA141" s="114"/>
      <c r="AB141" s="15"/>
      <c r="AC141" s="17"/>
      <c r="AD141" s="18"/>
      <c r="AE141" s="310"/>
      <c r="AF141" s="307" t="s">
        <v>6639</v>
      </c>
      <c r="AG141" s="304" t="s">
        <v>8751</v>
      </c>
      <c r="AH141" s="304"/>
    </row>
    <row r="142" spans="1:34" ht="15.75" customHeight="1" x14ac:dyDescent="0.4">
      <c r="A142" s="107"/>
      <c r="B142" s="52" t="s">
        <v>412</v>
      </c>
      <c r="C142" s="993"/>
      <c r="D142" s="20"/>
      <c r="E142" s="21"/>
      <c r="F142" s="21"/>
      <c r="G142" s="113"/>
      <c r="H142" s="20"/>
      <c r="I142" s="22"/>
      <c r="J142" s="22"/>
      <c r="K142" s="112"/>
      <c r="L142" s="20"/>
      <c r="M142" s="22"/>
      <c r="N142" s="22"/>
      <c r="O142" s="112"/>
      <c r="P142" s="37"/>
      <c r="Q142" s="38"/>
      <c r="R142" s="39"/>
      <c r="S142" s="112"/>
      <c r="T142" s="20"/>
      <c r="U142" s="22"/>
      <c r="V142" s="22"/>
      <c r="W142" s="112"/>
      <c r="X142" s="20"/>
      <c r="Y142" s="24"/>
      <c r="Z142" s="24"/>
      <c r="AA142" s="112"/>
      <c r="AB142" s="20"/>
      <c r="AC142" s="22"/>
      <c r="AD142" s="22"/>
      <c r="AE142" s="311"/>
      <c r="AF142" s="308"/>
      <c r="AG142" s="305"/>
      <c r="AH142" s="305"/>
    </row>
    <row r="143" spans="1:34" ht="15.75" customHeight="1" x14ac:dyDescent="0.4">
      <c r="A143" s="107"/>
      <c r="B143" s="52"/>
      <c r="C143" s="994" t="s">
        <v>1</v>
      </c>
      <c r="D143" s="25" t="s">
        <v>6639</v>
      </c>
      <c r="E143" s="26">
        <v>4</v>
      </c>
      <c r="F143" s="26"/>
      <c r="G143" s="111" t="s">
        <v>822</v>
      </c>
      <c r="H143" s="25" t="s">
        <v>6639</v>
      </c>
      <c r="I143" s="27">
        <v>4</v>
      </c>
      <c r="J143" s="28"/>
      <c r="K143" s="110" t="s">
        <v>822</v>
      </c>
      <c r="L143" s="25" t="s">
        <v>6639</v>
      </c>
      <c r="M143" s="28">
        <v>4</v>
      </c>
      <c r="N143" s="28"/>
      <c r="O143" s="110" t="s">
        <v>822</v>
      </c>
      <c r="P143" s="25" t="s">
        <v>6639</v>
      </c>
      <c r="Q143" s="27">
        <v>4</v>
      </c>
      <c r="R143" s="28"/>
      <c r="S143" s="110" t="s">
        <v>822</v>
      </c>
      <c r="T143" s="25" t="s">
        <v>6639</v>
      </c>
      <c r="U143" s="28">
        <v>4</v>
      </c>
      <c r="V143" s="28"/>
      <c r="W143" s="110" t="s">
        <v>822</v>
      </c>
      <c r="X143" s="25"/>
      <c r="Y143" s="28"/>
      <c r="Z143" s="28"/>
      <c r="AA143" s="110"/>
      <c r="AB143" s="25"/>
      <c r="AC143" s="27"/>
      <c r="AD143" s="28"/>
      <c r="AE143" s="312"/>
      <c r="AF143" s="308"/>
      <c r="AG143" s="305"/>
      <c r="AH143" s="305"/>
    </row>
    <row r="144" spans="1:34" ht="15.75" customHeight="1" x14ac:dyDescent="0.4">
      <c r="A144" s="107"/>
      <c r="B144" s="52"/>
      <c r="C144" s="994"/>
      <c r="D144" s="40"/>
      <c r="E144" s="41"/>
      <c r="F144" s="42"/>
      <c r="G144" s="108"/>
      <c r="H144" s="40"/>
      <c r="I144" s="42"/>
      <c r="J144" s="42"/>
      <c r="K144" s="108"/>
      <c r="L144" s="40"/>
      <c r="M144" s="42"/>
      <c r="N144" s="42"/>
      <c r="O144" s="108"/>
      <c r="P144" s="40"/>
      <c r="Q144" s="41"/>
      <c r="R144" s="42"/>
      <c r="S144" s="108"/>
      <c r="T144" s="40" t="s">
        <v>4653</v>
      </c>
      <c r="U144" s="42"/>
      <c r="V144" s="42"/>
      <c r="W144" s="108"/>
      <c r="X144" s="40"/>
      <c r="Y144" s="43"/>
      <c r="Z144" s="43"/>
      <c r="AA144" s="109"/>
      <c r="AB144" s="40"/>
      <c r="AC144" s="41"/>
      <c r="AD144" s="42"/>
      <c r="AE144" s="313"/>
      <c r="AF144" s="309"/>
      <c r="AG144" s="306"/>
      <c r="AH144" s="306"/>
    </row>
    <row r="145" spans="1:34" ht="15.75" customHeight="1" x14ac:dyDescent="0.4">
      <c r="A145" s="105">
        <v>36</v>
      </c>
      <c r="B145" s="51" t="s">
        <v>10133</v>
      </c>
      <c r="C145" s="992" t="s">
        <v>0</v>
      </c>
      <c r="D145" s="15"/>
      <c r="E145" s="16"/>
      <c r="F145" s="16"/>
      <c r="G145" s="115"/>
      <c r="H145" s="15"/>
      <c r="I145" s="17"/>
      <c r="J145" s="18"/>
      <c r="K145" s="114"/>
      <c r="L145" s="15"/>
      <c r="M145" s="18"/>
      <c r="N145" s="18"/>
      <c r="O145" s="114"/>
      <c r="P145" s="34"/>
      <c r="Q145" s="35"/>
      <c r="R145" s="36"/>
      <c r="S145" s="114"/>
      <c r="T145" s="15"/>
      <c r="U145" s="18"/>
      <c r="V145" s="18"/>
      <c r="W145" s="114"/>
      <c r="X145" s="18" t="s">
        <v>5554</v>
      </c>
      <c r="Y145" s="18">
        <v>5</v>
      </c>
      <c r="Z145" s="18"/>
      <c r="AA145" s="114" t="s">
        <v>8405</v>
      </c>
      <c r="AB145" s="15" t="s">
        <v>6619</v>
      </c>
      <c r="AC145" s="17">
        <v>5</v>
      </c>
      <c r="AD145" s="18"/>
      <c r="AE145" s="310" t="s">
        <v>801</v>
      </c>
      <c r="AF145" s="307" t="s">
        <v>5554</v>
      </c>
      <c r="AG145" s="304" t="s">
        <v>9535</v>
      </c>
      <c r="AH145" s="304"/>
    </row>
    <row r="146" spans="1:34" ht="15.75" customHeight="1" x14ac:dyDescent="0.4">
      <c r="A146" s="107"/>
      <c r="B146" s="52" t="s">
        <v>412</v>
      </c>
      <c r="C146" s="993"/>
      <c r="D146" s="20"/>
      <c r="E146" s="21"/>
      <c r="F146" s="21"/>
      <c r="G146" s="113"/>
      <c r="H146" s="20"/>
      <c r="I146" s="22"/>
      <c r="J146" s="22"/>
      <c r="K146" s="112"/>
      <c r="L146" s="20"/>
      <c r="M146" s="22"/>
      <c r="N146" s="22"/>
      <c r="O146" s="112"/>
      <c r="P146" s="37"/>
      <c r="Q146" s="38"/>
      <c r="R146" s="39"/>
      <c r="S146" s="112"/>
      <c r="T146" s="20"/>
      <c r="U146" s="22"/>
      <c r="V146" s="22"/>
      <c r="W146" s="112"/>
      <c r="X146" s="20"/>
      <c r="Y146" s="24"/>
      <c r="Z146" s="24"/>
      <c r="AA146" s="112"/>
      <c r="AB146" s="20"/>
      <c r="AC146" s="22"/>
      <c r="AD146" s="22"/>
      <c r="AE146" s="311"/>
      <c r="AF146" s="308" t="s">
        <v>6619</v>
      </c>
      <c r="AG146" s="305" t="s">
        <v>10172</v>
      </c>
      <c r="AH146" s="305"/>
    </row>
    <row r="147" spans="1:34" ht="15.75" customHeight="1" x14ac:dyDescent="0.4">
      <c r="A147" s="107"/>
      <c r="B147" s="52"/>
      <c r="C147" s="994" t="s">
        <v>1</v>
      </c>
      <c r="D147" s="25"/>
      <c r="E147" s="26"/>
      <c r="F147" s="26"/>
      <c r="G147" s="111"/>
      <c r="H147" s="25"/>
      <c r="I147" s="27"/>
      <c r="J147" s="28"/>
      <c r="K147" s="110"/>
      <c r="L147" s="25"/>
      <c r="M147" s="28"/>
      <c r="N147" s="28"/>
      <c r="O147" s="110"/>
      <c r="P147" s="25"/>
      <c r="Q147" s="27"/>
      <c r="R147" s="28"/>
      <c r="S147" s="110"/>
      <c r="T147" s="25"/>
      <c r="U147" s="28"/>
      <c r="V147" s="28"/>
      <c r="W147" s="110"/>
      <c r="X147" s="25" t="s">
        <v>5554</v>
      </c>
      <c r="Y147" s="28">
        <v>5</v>
      </c>
      <c r="Z147" s="28"/>
      <c r="AA147" s="110" t="s">
        <v>8405</v>
      </c>
      <c r="AB147" s="25" t="s">
        <v>6619</v>
      </c>
      <c r="AC147" s="27">
        <v>5</v>
      </c>
      <c r="AD147" s="28"/>
      <c r="AE147" s="312" t="s">
        <v>801</v>
      </c>
      <c r="AF147" s="308"/>
      <c r="AG147" s="305"/>
      <c r="AH147" s="305"/>
    </row>
    <row r="148" spans="1:34" ht="15.75" customHeight="1" x14ac:dyDescent="0.4">
      <c r="A148" s="107"/>
      <c r="B148" s="52"/>
      <c r="C148" s="994"/>
      <c r="D148" s="40"/>
      <c r="E148" s="41"/>
      <c r="F148" s="42"/>
      <c r="G148" s="108"/>
      <c r="H148" s="40"/>
      <c r="I148" s="42"/>
      <c r="J148" s="42"/>
      <c r="K148" s="108"/>
      <c r="L148" s="40"/>
      <c r="M148" s="42"/>
      <c r="N148" s="42"/>
      <c r="O148" s="108"/>
      <c r="P148" s="40"/>
      <c r="Q148" s="41"/>
      <c r="R148" s="42"/>
      <c r="S148" s="108"/>
      <c r="T148" s="40"/>
      <c r="U148" s="42"/>
      <c r="V148" s="42"/>
      <c r="W148" s="108"/>
      <c r="X148" s="40" t="s">
        <v>4653</v>
      </c>
      <c r="Y148" s="43"/>
      <c r="Z148" s="43"/>
      <c r="AA148" s="109"/>
      <c r="AB148" s="40"/>
      <c r="AC148" s="41"/>
      <c r="AD148" s="42"/>
      <c r="AE148" s="313"/>
      <c r="AF148" s="309"/>
      <c r="AG148" s="306"/>
      <c r="AH148" s="306"/>
    </row>
    <row r="149" spans="1:34" ht="15.75" customHeight="1" x14ac:dyDescent="0.4">
      <c r="A149" s="105">
        <v>38</v>
      </c>
      <c r="B149" s="51" t="s">
        <v>10162</v>
      </c>
      <c r="C149" s="992" t="s">
        <v>0</v>
      </c>
      <c r="D149" s="15"/>
      <c r="E149" s="16"/>
      <c r="F149" s="16"/>
      <c r="G149" s="115"/>
      <c r="H149" s="15"/>
      <c r="I149" s="17"/>
      <c r="J149" s="18"/>
      <c r="K149" s="114"/>
      <c r="L149" s="18"/>
      <c r="M149" s="18"/>
      <c r="N149" s="18"/>
      <c r="O149" s="114"/>
      <c r="P149" s="15"/>
      <c r="Q149" s="17"/>
      <c r="R149" s="18"/>
      <c r="S149" s="114"/>
      <c r="T149" s="15"/>
      <c r="U149" s="18"/>
      <c r="V149" s="18"/>
      <c r="W149" s="114"/>
      <c r="X149" s="15" t="s">
        <v>5554</v>
      </c>
      <c r="Y149" s="18">
        <v>5</v>
      </c>
      <c r="Z149" s="18"/>
      <c r="AA149" s="114" t="s">
        <v>8405</v>
      </c>
      <c r="AB149" s="15" t="s">
        <v>10166</v>
      </c>
      <c r="AC149" s="17">
        <v>4</v>
      </c>
      <c r="AD149" s="18"/>
      <c r="AE149" s="310" t="s">
        <v>799</v>
      </c>
      <c r="AF149" s="307" t="s">
        <v>5554</v>
      </c>
      <c r="AG149" s="304" t="s">
        <v>10196</v>
      </c>
      <c r="AH149" s="304"/>
    </row>
    <row r="150" spans="1:34" ht="15.75" customHeight="1" x14ac:dyDescent="0.4">
      <c r="A150" s="107"/>
      <c r="B150" s="52" t="s">
        <v>412</v>
      </c>
      <c r="C150" s="993"/>
      <c r="D150" s="20"/>
      <c r="E150" s="21"/>
      <c r="F150" s="21"/>
      <c r="G150" s="113"/>
      <c r="H150" s="20"/>
      <c r="I150" s="22"/>
      <c r="J150" s="22"/>
      <c r="K150" s="112"/>
      <c r="L150" s="20"/>
      <c r="M150" s="22"/>
      <c r="N150" s="22"/>
      <c r="O150" s="112"/>
      <c r="P150" s="20"/>
      <c r="Q150" s="24"/>
      <c r="R150" s="24"/>
      <c r="S150" s="112"/>
      <c r="T150" s="20"/>
      <c r="U150" s="24"/>
      <c r="V150" s="22"/>
      <c r="W150" s="112"/>
      <c r="X150" s="20"/>
      <c r="Y150" s="24"/>
      <c r="Z150" s="24"/>
      <c r="AA150" s="112"/>
      <c r="AB150" s="20"/>
      <c r="AC150" s="22"/>
      <c r="AD150" s="22"/>
      <c r="AE150" s="311"/>
      <c r="AF150" s="308" t="s">
        <v>10166</v>
      </c>
      <c r="AG150" s="305" t="s">
        <v>10173</v>
      </c>
      <c r="AH150" s="305"/>
    </row>
    <row r="151" spans="1:34" ht="15.75" customHeight="1" x14ac:dyDescent="0.4">
      <c r="A151" s="107"/>
      <c r="B151" s="52"/>
      <c r="C151" s="994" t="s">
        <v>1</v>
      </c>
      <c r="D151" s="25"/>
      <c r="E151" s="26"/>
      <c r="F151" s="26"/>
      <c r="G151" s="111"/>
      <c r="H151" s="25"/>
      <c r="I151" s="27"/>
      <c r="J151" s="28"/>
      <c r="K151" s="110"/>
      <c r="L151" s="25"/>
      <c r="M151" s="28"/>
      <c r="N151" s="28"/>
      <c r="O151" s="110"/>
      <c r="P151" s="30"/>
      <c r="Q151" s="31"/>
      <c r="R151" s="28"/>
      <c r="S151" s="110"/>
      <c r="T151" s="25"/>
      <c r="U151" s="28"/>
      <c r="V151" s="28"/>
      <c r="W151" s="110"/>
      <c r="X151" s="25" t="s">
        <v>5554</v>
      </c>
      <c r="Y151" s="28">
        <v>5</v>
      </c>
      <c r="Z151" s="28"/>
      <c r="AA151" s="110" t="s">
        <v>8405</v>
      </c>
      <c r="AB151" s="25" t="s">
        <v>10166</v>
      </c>
      <c r="AC151" s="27">
        <v>4</v>
      </c>
      <c r="AD151" s="28"/>
      <c r="AE151" s="312" t="s">
        <v>799</v>
      </c>
      <c r="AF151" s="308"/>
      <c r="AG151" s="305"/>
      <c r="AH151" s="305"/>
    </row>
    <row r="152" spans="1:34" ht="15.75" customHeight="1" x14ac:dyDescent="0.4">
      <c r="A152" s="107"/>
      <c r="B152" s="52"/>
      <c r="C152" s="994"/>
      <c r="D152" s="25"/>
      <c r="E152" s="26"/>
      <c r="F152" s="26"/>
      <c r="G152" s="111"/>
      <c r="H152" s="25"/>
      <c r="I152" s="28"/>
      <c r="J152" s="28"/>
      <c r="K152" s="110"/>
      <c r="L152" s="25"/>
      <c r="M152" s="28"/>
      <c r="N152" s="28"/>
      <c r="O152" s="110"/>
      <c r="P152" s="30"/>
      <c r="Q152" s="31"/>
      <c r="R152" s="32"/>
      <c r="S152" s="110"/>
      <c r="T152" s="25"/>
      <c r="U152" s="27"/>
      <c r="V152" s="27"/>
      <c r="W152" s="110"/>
      <c r="X152" s="25" t="s">
        <v>4653</v>
      </c>
      <c r="Y152" s="33"/>
      <c r="Z152" s="33"/>
      <c r="AA152" s="116"/>
      <c r="AB152" s="25"/>
      <c r="AC152" s="27"/>
      <c r="AD152" s="28"/>
      <c r="AE152" s="312"/>
      <c r="AF152" s="309"/>
      <c r="AG152" s="306"/>
      <c r="AH152" s="306"/>
    </row>
    <row r="153" spans="1:34" ht="15.75" customHeight="1" x14ac:dyDescent="0.4">
      <c r="A153" s="542"/>
      <c r="B153" s="542"/>
      <c r="C153" s="542"/>
      <c r="D153" s="542" t="s">
        <v>354</v>
      </c>
      <c r="E153" s="542" t="s">
        <v>554</v>
      </c>
      <c r="F153" s="542"/>
      <c r="G153" s="542"/>
      <c r="H153" s="542" t="s">
        <v>10070</v>
      </c>
      <c r="I153" s="542" t="s">
        <v>10071</v>
      </c>
      <c r="J153" s="542"/>
      <c r="K153" s="542"/>
      <c r="L153" s="542" t="s">
        <v>8405</v>
      </c>
      <c r="M153" s="542" t="s">
        <v>8408</v>
      </c>
      <c r="N153" s="542"/>
      <c r="O153" s="542"/>
      <c r="P153" s="542" t="s">
        <v>604</v>
      </c>
      <c r="Q153" s="542" t="s">
        <v>208</v>
      </c>
      <c r="R153" s="542"/>
      <c r="S153" s="542"/>
      <c r="T153" s="542" t="s">
        <v>332</v>
      </c>
      <c r="U153" s="542" t="s">
        <v>395</v>
      </c>
      <c r="V153" s="542"/>
      <c r="W153" s="542"/>
      <c r="X153" s="542" t="s">
        <v>801</v>
      </c>
      <c r="Y153" s="542" t="s">
        <v>100</v>
      </c>
      <c r="Z153" s="542"/>
      <c r="AA153" s="542"/>
      <c r="AB153" s="542"/>
      <c r="AC153" s="542"/>
      <c r="AD153" s="542"/>
      <c r="AE153" s="542"/>
    </row>
    <row r="154" spans="1:34" ht="15.75" customHeight="1" x14ac:dyDescent="0.4">
      <c r="A154" s="542"/>
      <c r="B154" s="542"/>
      <c r="C154" s="542"/>
      <c r="D154" s="542" t="s">
        <v>794</v>
      </c>
      <c r="E154" s="542" t="s">
        <v>124</v>
      </c>
      <c r="F154" s="542"/>
      <c r="G154" s="542"/>
      <c r="H154" s="542" t="s">
        <v>799</v>
      </c>
      <c r="I154" s="542" t="s">
        <v>5658</v>
      </c>
      <c r="J154" s="542"/>
      <c r="K154" s="542"/>
      <c r="L154" s="542" t="s">
        <v>802</v>
      </c>
      <c r="M154" s="542" t="s">
        <v>5652</v>
      </c>
      <c r="N154" s="542"/>
      <c r="O154" s="542"/>
      <c r="P154" s="542" t="s">
        <v>806</v>
      </c>
      <c r="Q154" s="542" t="s">
        <v>5638</v>
      </c>
      <c r="R154" s="542"/>
      <c r="S154" s="542"/>
      <c r="T154" s="542" t="s">
        <v>822</v>
      </c>
      <c r="U154" s="542" t="s">
        <v>587</v>
      </c>
      <c r="V154" s="542"/>
      <c r="W154" s="542"/>
      <c r="X154" s="542" t="s">
        <v>812</v>
      </c>
      <c r="Y154" s="542" t="s">
        <v>5654</v>
      </c>
      <c r="Z154" s="542"/>
      <c r="AA154" s="542"/>
      <c r="AB154" s="542"/>
      <c r="AC154" s="542"/>
      <c r="AD154" s="542"/>
      <c r="AE154" s="542"/>
    </row>
    <row r="155" spans="1:34" ht="15.75" customHeight="1" x14ac:dyDescent="0.4">
      <c r="A155" s="542"/>
      <c r="B155" s="542"/>
      <c r="C155" s="542"/>
      <c r="D155" s="542" t="s">
        <v>811</v>
      </c>
      <c r="E155" s="542" t="s">
        <v>5619</v>
      </c>
      <c r="F155" s="542"/>
      <c r="G155" s="542"/>
      <c r="H155" s="542" t="s">
        <v>808</v>
      </c>
      <c r="I155" s="542" t="s">
        <v>7324</v>
      </c>
      <c r="J155" s="542"/>
      <c r="K155" s="542"/>
      <c r="L155" s="542"/>
      <c r="M155" s="542"/>
      <c r="N155" s="542"/>
      <c r="O155" s="542"/>
      <c r="P155" s="542"/>
      <c r="Q155" s="542"/>
      <c r="R155" s="542"/>
      <c r="S155" s="542"/>
      <c r="T155" s="542"/>
      <c r="U155" s="542"/>
      <c r="V155" s="542"/>
      <c r="W155" s="542"/>
      <c r="X155" s="542"/>
      <c r="Y155" s="542"/>
      <c r="Z155" s="542"/>
      <c r="AA155" s="542"/>
      <c r="AB155" s="542"/>
      <c r="AC155" s="542"/>
      <c r="AD155" s="542"/>
      <c r="AE155" s="542"/>
    </row>
    <row r="156" spans="1:34" ht="15.75" customHeight="1" x14ac:dyDescent="0.4">
      <c r="A156" s="542"/>
      <c r="B156" s="542"/>
      <c r="C156" s="542"/>
      <c r="D156" s="542"/>
      <c r="E156" s="542"/>
      <c r="F156" s="542"/>
      <c r="G156" s="542"/>
      <c r="H156" s="542"/>
      <c r="I156" s="542"/>
      <c r="J156" s="542"/>
      <c r="K156" s="542"/>
      <c r="L156" s="542"/>
      <c r="M156" s="542"/>
      <c r="N156" s="542"/>
      <c r="O156" s="542"/>
      <c r="P156" s="542"/>
      <c r="Q156" s="542"/>
      <c r="R156" s="542"/>
      <c r="S156" s="542"/>
      <c r="T156" s="542"/>
      <c r="U156" s="542"/>
      <c r="V156" s="542"/>
      <c r="W156" s="542"/>
      <c r="X156" s="542"/>
      <c r="Y156" s="542"/>
      <c r="Z156" s="542"/>
      <c r="AA156" s="542"/>
      <c r="AB156" s="542"/>
      <c r="AC156" s="542"/>
      <c r="AD156" s="542"/>
      <c r="AE156" s="542"/>
    </row>
    <row r="157" spans="1:34" ht="15.75" customHeight="1" x14ac:dyDescent="0.4">
      <c r="A157" s="542"/>
      <c r="B157" s="542"/>
      <c r="C157" s="542"/>
      <c r="D157" s="542"/>
      <c r="E157" s="542"/>
      <c r="F157" s="542"/>
      <c r="G157" s="542"/>
      <c r="H157" s="542"/>
      <c r="I157" s="542"/>
      <c r="J157" s="542"/>
      <c r="K157" s="542"/>
      <c r="L157" s="542"/>
      <c r="M157" s="542"/>
      <c r="N157" s="542"/>
      <c r="O157" s="542"/>
      <c r="P157" s="542"/>
      <c r="Q157" s="542"/>
      <c r="R157" s="542"/>
      <c r="S157" s="542"/>
      <c r="T157" s="542"/>
      <c r="U157" s="542"/>
      <c r="V157" s="542"/>
      <c r="W157" s="542"/>
      <c r="X157" s="542"/>
      <c r="Y157" s="542"/>
      <c r="Z157" s="542"/>
      <c r="AA157" s="542"/>
      <c r="AB157" s="542"/>
      <c r="AC157" s="542"/>
      <c r="AD157" s="542"/>
      <c r="AE157" s="542"/>
    </row>
  </sheetData>
  <mergeCells count="86">
    <mergeCell ref="C151:C152"/>
    <mergeCell ref="C145:C146"/>
    <mergeCell ref="C147:C148"/>
    <mergeCell ref="C149:C150"/>
    <mergeCell ref="C141:C142"/>
    <mergeCell ref="C143:C144"/>
    <mergeCell ref="C7:C8"/>
    <mergeCell ref="C5:C6"/>
    <mergeCell ref="C65:C66"/>
    <mergeCell ref="C25:C26"/>
    <mergeCell ref="C27:C28"/>
    <mergeCell ref="C29:C30"/>
    <mergeCell ref="C31:C32"/>
    <mergeCell ref="C33:C34"/>
    <mergeCell ref="C35:C36"/>
    <mergeCell ref="C41:C42"/>
    <mergeCell ref="C43:C44"/>
    <mergeCell ref="C45:C46"/>
    <mergeCell ref="C63:C64"/>
    <mergeCell ref="C11:C12"/>
    <mergeCell ref="C23:C24"/>
    <mergeCell ref="C19:C20"/>
    <mergeCell ref="AF4:AH4"/>
    <mergeCell ref="AB4:AE4"/>
    <mergeCell ref="L4:O4"/>
    <mergeCell ref="P4:S4"/>
    <mergeCell ref="T4:W4"/>
    <mergeCell ref="C85:C86"/>
    <mergeCell ref="C71:C72"/>
    <mergeCell ref="C13:C14"/>
    <mergeCell ref="C15:C16"/>
    <mergeCell ref="C17:C18"/>
    <mergeCell ref="C59:C60"/>
    <mergeCell ref="C61:C62"/>
    <mergeCell ref="C47:C48"/>
    <mergeCell ref="C49:C50"/>
    <mergeCell ref="C51:C52"/>
    <mergeCell ref="C53:C54"/>
    <mergeCell ref="C55:C56"/>
    <mergeCell ref="C57:C58"/>
    <mergeCell ref="C37:C38"/>
    <mergeCell ref="C39:C40"/>
    <mergeCell ref="C21:C22"/>
    <mergeCell ref="C97:C98"/>
    <mergeCell ref="C99:C100"/>
    <mergeCell ref="C87:C88"/>
    <mergeCell ref="C89:C90"/>
    <mergeCell ref="C91:C92"/>
    <mergeCell ref="C93:C94"/>
    <mergeCell ref="H1:X1"/>
    <mergeCell ref="H3:X3"/>
    <mergeCell ref="D4:G4"/>
    <mergeCell ref="H2:X2"/>
    <mergeCell ref="A1:D2"/>
    <mergeCell ref="X4:AA4"/>
    <mergeCell ref="H4:K4"/>
    <mergeCell ref="C9:C10"/>
    <mergeCell ref="C67:C68"/>
    <mergeCell ref="C69:C70"/>
    <mergeCell ref="C73:C74"/>
    <mergeCell ref="C121:C122"/>
    <mergeCell ref="C113:C114"/>
    <mergeCell ref="C103:C104"/>
    <mergeCell ref="C105:C106"/>
    <mergeCell ref="C107:C108"/>
    <mergeCell ref="C101:C102"/>
    <mergeCell ref="C75:C76"/>
    <mergeCell ref="C77:C78"/>
    <mergeCell ref="C79:C80"/>
    <mergeCell ref="C81:C82"/>
    <mergeCell ref="C83:C84"/>
    <mergeCell ref="C95:C96"/>
    <mergeCell ref="C137:C138"/>
    <mergeCell ref="C139:C140"/>
    <mergeCell ref="C125:C126"/>
    <mergeCell ref="C123:C124"/>
    <mergeCell ref="C109:C110"/>
    <mergeCell ref="C111:C112"/>
    <mergeCell ref="C115:C116"/>
    <mergeCell ref="C117:C118"/>
    <mergeCell ref="C119:C120"/>
    <mergeCell ref="C127:C128"/>
    <mergeCell ref="C129:C130"/>
    <mergeCell ref="C131:C132"/>
    <mergeCell ref="C133:C134"/>
    <mergeCell ref="C135:C136"/>
  </mergeCells>
  <conditionalFormatting sqref="D35:G35 D33:AA33">
    <cfRule type="expression" dxfId="209" priority="6" stopIfTrue="1">
      <formula>AND($C33:F96,J33:J96,"T04")</formula>
    </cfRule>
  </conditionalFormatting>
  <conditionalFormatting sqref="E37:K37">
    <cfRule type="expression" dxfId="208" priority="5" stopIfTrue="1">
      <formula>AND($C37:G108,K37:K108,"T04")</formula>
    </cfRule>
  </conditionalFormatting>
  <conditionalFormatting sqref="L37:O37">
    <cfRule type="expression" dxfId="207" priority="4" stopIfTrue="1">
      <formula>AND($C37:N108,R37:R108,"T04")</formula>
    </cfRule>
  </conditionalFormatting>
  <conditionalFormatting sqref="P37:S37">
    <cfRule type="expression" dxfId="206" priority="3" stopIfTrue="1">
      <formula>AND($C37:R108,V37:V108,"T04")</formula>
    </cfRule>
  </conditionalFormatting>
  <conditionalFormatting sqref="T37:W37">
    <cfRule type="expression" dxfId="205" priority="2" stopIfTrue="1">
      <formula>AND($C37:V108,Z37:Z108,"T04")</formula>
    </cfRule>
  </conditionalFormatting>
  <conditionalFormatting sqref="D37">
    <cfRule type="expression" dxfId="204" priority="1" stopIfTrue="1">
      <formula>AND($C37:F108,J37:J108,"T04")</formula>
    </cfRule>
  </conditionalFormatting>
  <pageMargins left="0.28000000000000003" right="0.2" top="0.2" bottom="0.24" header="0.2" footer="0.2"/>
  <pageSetup paperSize="9" scale="80" fitToWidth="0" fitToHeight="4" orientation="landscape" verticalDpi="300" r:id="rId1"/>
  <headerFooter alignWithMargins="0">
    <oddFooter>&amp;R&amp;P/&amp;N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2">
    <tabColor rgb="FFFFFF00"/>
  </sheetPr>
  <dimension ref="A1:AJ593"/>
  <sheetViews>
    <sheetView view="pageBreakPreview" zoomScale="89" zoomScaleNormal="100" zoomScaleSheetLayoutView="89" workbookViewId="0">
      <pane xSplit="3" ySplit="4" topLeftCell="D5" activePane="bottomRight" state="frozen"/>
      <selection activeCell="A5" sqref="A5:AH77"/>
      <selection pane="topRight" activeCell="A5" sqref="A5:AH77"/>
      <selection pane="bottomLeft" activeCell="A5" sqref="A5:AH77"/>
      <selection pane="bottomRight" activeCell="A5" sqref="A5:AH32"/>
    </sheetView>
  </sheetViews>
  <sheetFormatPr defaultColWidth="9.1796875" defaultRowHeight="18" x14ac:dyDescent="0.4"/>
  <cols>
    <col min="1" max="1" width="3" style="11" customWidth="1"/>
    <col min="2" max="2" width="9.7265625" style="3" customWidth="1"/>
    <col min="3" max="3" width="3.54296875" style="1" customWidth="1"/>
    <col min="4" max="4" width="7" style="1" customWidth="1"/>
    <col min="5" max="5" width="5" style="3" customWidth="1"/>
    <col min="6" max="6" width="4.54296875" style="1" customWidth="1"/>
    <col min="7" max="7" width="5" style="1" customWidth="1"/>
    <col min="8" max="8" width="7" style="1" customWidth="1"/>
    <col min="9" max="9" width="3" style="1" customWidth="1"/>
    <col min="10" max="10" width="5.81640625" style="1" customWidth="1"/>
    <col min="11" max="11" width="5.26953125" style="1" customWidth="1"/>
    <col min="12" max="12" width="6.7265625" style="1" customWidth="1"/>
    <col min="13" max="13" width="2.54296875" style="1" customWidth="1"/>
    <col min="14" max="15" width="5.54296875" style="1" customWidth="1"/>
    <col min="16" max="16" width="6.453125" style="1" customWidth="1"/>
    <col min="17" max="17" width="4.81640625" style="1" customWidth="1"/>
    <col min="18" max="18" width="4.54296875" style="1" customWidth="1"/>
    <col min="19" max="19" width="3.7265625" style="1" customWidth="1"/>
    <col min="20" max="20" width="7.54296875" style="1" customWidth="1"/>
    <col min="21" max="21" width="3.7265625" style="1" customWidth="1"/>
    <col min="22" max="22" width="4.7265625" style="1" customWidth="1"/>
    <col min="23" max="23" width="3.7265625" style="1" customWidth="1"/>
    <col min="24" max="24" width="6.1796875" style="1" customWidth="1"/>
    <col min="25" max="25" width="2.54296875" style="1" customWidth="1"/>
    <col min="26" max="26" width="3" style="1" customWidth="1"/>
    <col min="27" max="27" width="3.7265625" style="1" customWidth="1"/>
    <col min="28" max="28" width="2.7265625" style="1" customWidth="1"/>
    <col min="29" max="29" width="3.1796875" style="1" customWidth="1"/>
    <col min="30" max="31" width="3.7265625" style="1" customWidth="1"/>
    <col min="32" max="32" width="5.1796875" style="1" customWidth="1"/>
    <col min="33" max="33" width="0" style="1" hidden="1" customWidth="1"/>
    <col min="34" max="34" width="16" style="1" customWidth="1"/>
    <col min="35" max="16384" width="9.1796875" style="1"/>
  </cols>
  <sheetData>
    <row r="1" spans="1:36" ht="22.5" customHeight="1" x14ac:dyDescent="0.45">
      <c r="A1" s="1033" t="str">
        <f>'DL1'!A1:D2</f>
        <v xml:space="preserve">TRƯỜNG CAO ĐẲNG
CƠ ĐIỆN XÂY DỰNG VIỆT XÔ 
</v>
      </c>
      <c r="B1" s="1033"/>
      <c r="C1" s="1033"/>
      <c r="D1" s="1033"/>
      <c r="E1" s="119"/>
      <c r="F1" s="119"/>
      <c r="G1" s="119"/>
      <c r="H1" s="1044" t="str">
        <f>'DL1'!H1</f>
        <v>THỜI KHÓA BIỂU TẠI TRƯỜNG</v>
      </c>
      <c r="I1" s="1044"/>
      <c r="J1" s="1044"/>
      <c r="K1" s="1044"/>
      <c r="L1" s="1044"/>
      <c r="M1" s="1044"/>
      <c r="N1" s="1044"/>
      <c r="O1" s="1044"/>
      <c r="P1" s="1044"/>
      <c r="Q1" s="1044"/>
      <c r="R1" s="1044"/>
      <c r="S1" s="1044"/>
      <c r="T1" s="1044"/>
      <c r="U1" s="1044"/>
      <c r="V1" s="1044"/>
      <c r="W1" s="1044"/>
      <c r="X1" s="1044"/>
      <c r="Y1" s="120"/>
      <c r="Z1" s="120"/>
      <c r="AA1" s="83" t="s">
        <v>10010</v>
      </c>
    </row>
    <row r="2" spans="1:36" ht="15.75" customHeight="1" x14ac:dyDescent="0.4">
      <c r="A2" s="1033"/>
      <c r="B2" s="1033"/>
      <c r="C2" s="1033"/>
      <c r="D2" s="1033"/>
      <c r="E2" s="121"/>
      <c r="F2" s="122"/>
      <c r="G2" s="123"/>
      <c r="H2" s="1034" t="str">
        <f>'DL1'!H2</f>
        <v>Tuần 18 (từ ngày 04/12/2023 đến ngày 10/12/2023)</v>
      </c>
      <c r="I2" s="1034"/>
      <c r="J2" s="1034"/>
      <c r="K2" s="1034"/>
      <c r="L2" s="1034"/>
      <c r="M2" s="1034"/>
      <c r="N2" s="1034"/>
      <c r="O2" s="1034"/>
      <c r="P2" s="1034"/>
      <c r="Q2" s="1034"/>
      <c r="R2" s="1034"/>
      <c r="S2" s="1034"/>
      <c r="T2" s="1034"/>
      <c r="U2" s="1034"/>
      <c r="V2" s="1034"/>
      <c r="W2" s="1034"/>
      <c r="X2" s="1034"/>
      <c r="Y2" s="124"/>
      <c r="Z2" s="124"/>
      <c r="AA2" s="124"/>
      <c r="AB2" s="124"/>
      <c r="AC2" s="3"/>
      <c r="AD2" s="3"/>
    </row>
    <row r="3" spans="1:36" ht="15.75" customHeight="1" x14ac:dyDescent="0.4">
      <c r="B3" s="121"/>
      <c r="C3" s="122"/>
      <c r="D3" s="122"/>
      <c r="E3" s="121"/>
      <c r="F3" s="122"/>
      <c r="G3" s="122"/>
      <c r="H3" s="1043" t="s">
        <v>392</v>
      </c>
      <c r="I3" s="1043"/>
      <c r="J3" s="1043"/>
      <c r="K3" s="1043"/>
      <c r="L3" s="1043"/>
      <c r="M3" s="1043"/>
      <c r="N3" s="1043"/>
      <c r="O3" s="1043"/>
      <c r="P3" s="1043"/>
      <c r="Q3" s="1043"/>
      <c r="R3" s="1043"/>
      <c r="S3" s="1043"/>
      <c r="T3" s="1043"/>
      <c r="U3" s="1043"/>
      <c r="V3" s="1043"/>
      <c r="W3" s="1043"/>
      <c r="X3" s="1043"/>
      <c r="Y3" s="125"/>
      <c r="Z3" s="125"/>
      <c r="AA3" s="125"/>
      <c r="AB3" s="125"/>
      <c r="AC3" s="4"/>
      <c r="AD3" s="4"/>
      <c r="AF3" s="1">
        <f>COUNT(A5:A32)*4+4</f>
        <v>32</v>
      </c>
    </row>
    <row r="4" spans="1:36" s="2" customFormat="1" ht="15.75" customHeight="1" x14ac:dyDescent="0.35">
      <c r="A4" s="191" t="s">
        <v>17</v>
      </c>
      <c r="B4" s="117" t="s">
        <v>27</v>
      </c>
      <c r="C4" s="341"/>
      <c r="D4" s="1015" t="s">
        <v>20</v>
      </c>
      <c r="E4" s="1016"/>
      <c r="F4" s="1016"/>
      <c r="G4" s="1017"/>
      <c r="H4" s="1015" t="s">
        <v>21</v>
      </c>
      <c r="I4" s="1016"/>
      <c r="J4" s="1016"/>
      <c r="K4" s="1017"/>
      <c r="L4" s="1015" t="s">
        <v>22</v>
      </c>
      <c r="M4" s="1016"/>
      <c r="N4" s="1016"/>
      <c r="O4" s="1017"/>
      <c r="P4" s="1015" t="s">
        <v>23</v>
      </c>
      <c r="Q4" s="1016"/>
      <c r="R4" s="1016"/>
      <c r="S4" s="1017"/>
      <c r="T4" s="1015" t="s">
        <v>24</v>
      </c>
      <c r="U4" s="1016"/>
      <c r="V4" s="1016"/>
      <c r="W4" s="1017"/>
      <c r="X4" s="1015" t="s">
        <v>25</v>
      </c>
      <c r="Y4" s="1016"/>
      <c r="Z4" s="1016"/>
      <c r="AA4" s="1017"/>
      <c r="AB4" s="1015" t="s">
        <v>26</v>
      </c>
      <c r="AC4" s="1016"/>
      <c r="AD4" s="1016"/>
      <c r="AE4" s="1017"/>
      <c r="AF4" s="1020" t="s">
        <v>4634</v>
      </c>
      <c r="AG4" s="1020"/>
      <c r="AH4" s="1021"/>
      <c r="AI4" s="266" t="s">
        <v>852</v>
      </c>
      <c r="AJ4" s="266" t="s">
        <v>853</v>
      </c>
    </row>
    <row r="5" spans="1:36" x14ac:dyDescent="0.4">
      <c r="A5" s="105">
        <v>1</v>
      </c>
      <c r="B5" s="51" t="s">
        <v>7090</v>
      </c>
      <c r="C5" s="992" t="s">
        <v>0</v>
      </c>
      <c r="D5" s="15" t="s">
        <v>7199</v>
      </c>
      <c r="E5" s="16"/>
      <c r="F5" s="16"/>
      <c r="G5" s="115"/>
      <c r="H5" s="15" t="s">
        <v>7199</v>
      </c>
      <c r="I5" s="17"/>
      <c r="J5" s="18"/>
      <c r="K5" s="114"/>
      <c r="L5" s="15" t="s">
        <v>7199</v>
      </c>
      <c r="M5" s="18"/>
      <c r="N5" s="18"/>
      <c r="O5" s="114"/>
      <c r="P5" s="34" t="s">
        <v>7199</v>
      </c>
      <c r="Q5" s="35"/>
      <c r="R5" s="36"/>
      <c r="S5" s="114"/>
      <c r="T5" s="15" t="s">
        <v>7199</v>
      </c>
      <c r="U5" s="18"/>
      <c r="V5" s="18"/>
      <c r="W5" s="114"/>
      <c r="X5" s="18"/>
      <c r="Y5" s="18"/>
      <c r="Z5" s="18"/>
      <c r="AA5" s="114"/>
      <c r="AB5" s="15"/>
      <c r="AC5" s="17"/>
      <c r="AD5" s="18"/>
      <c r="AE5" s="310"/>
      <c r="AF5" s="307" t="s">
        <v>7199</v>
      </c>
      <c r="AG5" s="304" t="s">
        <v>10097</v>
      </c>
      <c r="AH5" s="304" t="str">
        <f>IFERROR(IF(AG5&lt;&gt;"",": "&amp;VLOOKUP(AG5,mon!$A$1:$C$36136,2,0),""),"")</f>
        <v/>
      </c>
    </row>
    <row r="6" spans="1:36" x14ac:dyDescent="0.4">
      <c r="A6" s="107"/>
      <c r="B6" s="52"/>
      <c r="C6" s="993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311"/>
      <c r="AF6" s="308"/>
      <c r="AG6" s="305"/>
      <c r="AH6" s="305" t="str">
        <f>IFERROR(IF(AG6&lt;&gt;"",": "&amp;VLOOKUP(AG6,mon!$A$1:$C$36136,2,0),""),"")</f>
        <v/>
      </c>
    </row>
    <row r="7" spans="1:36" ht="7.5" customHeight="1" x14ac:dyDescent="0.4">
      <c r="A7" s="107"/>
      <c r="B7" s="52"/>
      <c r="C7" s="994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312"/>
      <c r="AF7" s="308"/>
      <c r="AG7" s="305"/>
      <c r="AH7" s="305" t="str">
        <f>IFERROR(IF(AG7&lt;&gt;"",": "&amp;VLOOKUP(AG7,mon!$A$1:$C$36136,2,0),""),"")</f>
        <v/>
      </c>
    </row>
    <row r="8" spans="1:36" ht="13.5" customHeight="1" x14ac:dyDescent="0.4">
      <c r="A8" s="107"/>
      <c r="B8" s="52"/>
      <c r="C8" s="994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313"/>
      <c r="AF8" s="309"/>
      <c r="AG8" s="306"/>
      <c r="AH8" s="306" t="str">
        <f>IFERROR(IF(AG8&lt;&gt;"",": "&amp;VLOOKUP(AG8,mon!$A$1:$C$36136,2,0),""),"")</f>
        <v/>
      </c>
    </row>
    <row r="9" spans="1:36" x14ac:dyDescent="0.4">
      <c r="A9" s="105">
        <v>2</v>
      </c>
      <c r="B9" s="51" t="s">
        <v>8389</v>
      </c>
      <c r="C9" s="992" t="s">
        <v>0</v>
      </c>
      <c r="D9" s="15" t="s">
        <v>10194</v>
      </c>
      <c r="E9" s="16"/>
      <c r="F9" s="16"/>
      <c r="G9" s="115"/>
      <c r="H9" s="15" t="s">
        <v>10053</v>
      </c>
      <c r="I9" s="17"/>
      <c r="J9" s="18"/>
      <c r="K9" s="114"/>
      <c r="L9" s="15" t="s">
        <v>10053</v>
      </c>
      <c r="M9" s="18"/>
      <c r="N9" s="18"/>
      <c r="O9" s="114"/>
      <c r="P9" s="34" t="s">
        <v>10053</v>
      </c>
      <c r="Q9" s="35"/>
      <c r="R9" s="36"/>
      <c r="S9" s="114"/>
      <c r="T9" s="15" t="s">
        <v>10053</v>
      </c>
      <c r="U9" s="18"/>
      <c r="V9" s="18"/>
      <c r="W9" s="114"/>
      <c r="X9" s="18" t="s">
        <v>10053</v>
      </c>
      <c r="Y9" s="18"/>
      <c r="Z9" s="18"/>
      <c r="AA9" s="114"/>
      <c r="AB9" s="15"/>
      <c r="AC9" s="17"/>
      <c r="AD9" s="18"/>
      <c r="AE9" s="310"/>
      <c r="AF9" s="307" t="s">
        <v>6631</v>
      </c>
      <c r="AG9" s="304" t="s">
        <v>7697</v>
      </c>
      <c r="AH9" s="304" t="str">
        <f>IFERROR(IF(AG9&lt;&gt;"",": "&amp;VLOOKUP(AG9,mon!$A$1:$C$36136,2,0),""),"")</f>
        <v>: Tiện ren tam giác</v>
      </c>
    </row>
    <row r="10" spans="1:36" x14ac:dyDescent="0.4">
      <c r="A10" s="107"/>
      <c r="B10" s="52"/>
      <c r="C10" s="993"/>
      <c r="D10" s="20" t="s">
        <v>10053</v>
      </c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311"/>
      <c r="AF10" s="308"/>
      <c r="AG10" s="305"/>
      <c r="AH10" s="305" t="str">
        <f>IFERROR(IF(AG10&lt;&gt;"",": "&amp;VLOOKUP(AG10,mon!$A$1:$C$36136,2,0),""),"")</f>
        <v/>
      </c>
    </row>
    <row r="11" spans="1:36" x14ac:dyDescent="0.4">
      <c r="A11" s="107"/>
      <c r="B11" s="52"/>
      <c r="C11" s="994" t="s">
        <v>1</v>
      </c>
      <c r="D11" s="25" t="s">
        <v>10053</v>
      </c>
      <c r="E11" s="26"/>
      <c r="F11" s="26"/>
      <c r="G11" s="111"/>
      <c r="H11" s="25" t="s">
        <v>6631</v>
      </c>
      <c r="I11" s="27">
        <v>4</v>
      </c>
      <c r="J11" s="28" t="s">
        <v>246</v>
      </c>
      <c r="K11" s="110" t="s">
        <v>181</v>
      </c>
      <c r="L11" s="25" t="s">
        <v>6631</v>
      </c>
      <c r="M11" s="28">
        <v>4</v>
      </c>
      <c r="N11" s="28" t="s">
        <v>246</v>
      </c>
      <c r="O11" s="110" t="s">
        <v>181</v>
      </c>
      <c r="P11" s="25"/>
      <c r="Q11" s="27"/>
      <c r="R11" s="28"/>
      <c r="S11" s="110"/>
      <c r="T11" s="25" t="s">
        <v>6631</v>
      </c>
      <c r="U11" s="28">
        <v>4</v>
      </c>
      <c r="V11" s="28" t="s">
        <v>246</v>
      </c>
      <c r="W11" s="110" t="s">
        <v>181</v>
      </c>
      <c r="X11" s="25"/>
      <c r="Y11" s="28"/>
      <c r="Z11" s="28"/>
      <c r="AA11" s="110"/>
      <c r="AB11" s="25"/>
      <c r="AC11" s="27"/>
      <c r="AD11" s="28"/>
      <c r="AE11" s="312"/>
      <c r="AF11" s="308"/>
      <c r="AG11" s="305"/>
      <c r="AH11" s="305" t="str">
        <f>IFERROR(IF(AG11&lt;&gt;"",": "&amp;VLOOKUP(AG11,mon!$A$1:$C$36136,2,0),""),"")</f>
        <v/>
      </c>
    </row>
    <row r="12" spans="1:36" x14ac:dyDescent="0.4">
      <c r="A12" s="107"/>
      <c r="B12" s="52"/>
      <c r="C12" s="994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313"/>
      <c r="AF12" s="309"/>
      <c r="AG12" s="306"/>
      <c r="AH12" s="306" t="str">
        <f>IFERROR(IF(AG12&lt;&gt;"",": "&amp;VLOOKUP(AG12,mon!$A$1:$C$36136,2,0),""),"")</f>
        <v/>
      </c>
    </row>
    <row r="13" spans="1:36" x14ac:dyDescent="0.4">
      <c r="A13" s="105">
        <v>3</v>
      </c>
      <c r="B13" s="51" t="s">
        <v>8390</v>
      </c>
      <c r="C13" s="992" t="s">
        <v>0</v>
      </c>
      <c r="D13" s="15" t="s">
        <v>10194</v>
      </c>
      <c r="E13" s="16"/>
      <c r="F13" s="16"/>
      <c r="G13" s="115"/>
      <c r="H13" s="15" t="s">
        <v>10053</v>
      </c>
      <c r="I13" s="17"/>
      <c r="J13" s="18"/>
      <c r="K13" s="114"/>
      <c r="L13" s="18" t="s">
        <v>10053</v>
      </c>
      <c r="M13" s="18"/>
      <c r="N13" s="18"/>
      <c r="O13" s="114"/>
      <c r="P13" s="15" t="s">
        <v>10053</v>
      </c>
      <c r="Q13" s="17"/>
      <c r="R13" s="18"/>
      <c r="S13" s="114"/>
      <c r="T13" s="15" t="s">
        <v>10053</v>
      </c>
      <c r="U13" s="18"/>
      <c r="V13" s="18"/>
      <c r="W13" s="114"/>
      <c r="X13" s="15" t="s">
        <v>10053</v>
      </c>
      <c r="Y13" s="18"/>
      <c r="Z13" s="18"/>
      <c r="AA13" s="114"/>
      <c r="AB13" s="15"/>
      <c r="AC13" s="17"/>
      <c r="AD13" s="18"/>
      <c r="AE13" s="310"/>
      <c r="AF13" s="307" t="s">
        <v>10159</v>
      </c>
      <c r="AG13" s="304" t="s">
        <v>7736</v>
      </c>
      <c r="AH13" s="304" t="str">
        <f>IFERROR(IF(AG13&lt;&gt;"",": "&amp;VLOOKUP(AG13,mon!$A$1:$C$36136,2,0),""),"")</f>
        <v xml:space="preserve">: Quy trình hàn </v>
      </c>
    </row>
    <row r="14" spans="1:36" x14ac:dyDescent="0.4">
      <c r="A14" s="107"/>
      <c r="B14" s="52"/>
      <c r="C14" s="993"/>
      <c r="D14" s="20" t="s">
        <v>10053</v>
      </c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311"/>
      <c r="AF14" s="308" t="s">
        <v>6631</v>
      </c>
      <c r="AG14" s="305" t="s">
        <v>7727</v>
      </c>
      <c r="AH14" s="305" t="str">
        <f>IFERROR(IF(AG14&lt;&gt;"",": "&amp;VLOOKUP(AG14,mon!$A$1:$C$36136,2,0),""),"")</f>
        <v xml:space="preserve">: Hàn TIG cơ bản </v>
      </c>
    </row>
    <row r="15" spans="1:36" x14ac:dyDescent="0.4">
      <c r="A15" s="107"/>
      <c r="B15" s="52"/>
      <c r="C15" s="994" t="s">
        <v>1</v>
      </c>
      <c r="D15" s="25" t="s">
        <v>10053</v>
      </c>
      <c r="E15" s="26"/>
      <c r="F15" s="26"/>
      <c r="G15" s="111"/>
      <c r="H15" s="25" t="s">
        <v>6631</v>
      </c>
      <c r="I15" s="27">
        <v>4</v>
      </c>
      <c r="J15" s="28" t="s">
        <v>242</v>
      </c>
      <c r="K15" s="110" t="s">
        <v>177</v>
      </c>
      <c r="L15" s="25" t="s">
        <v>10159</v>
      </c>
      <c r="M15" s="28">
        <v>4</v>
      </c>
      <c r="N15" s="508" t="s">
        <v>497</v>
      </c>
      <c r="O15" s="110" t="s">
        <v>173</v>
      </c>
      <c r="P15" s="30" t="s">
        <v>10159</v>
      </c>
      <c r="Q15" s="31">
        <v>4</v>
      </c>
      <c r="R15" s="508" t="s">
        <v>497</v>
      </c>
      <c r="S15" s="110" t="s">
        <v>173</v>
      </c>
      <c r="T15" s="25" t="s">
        <v>10159</v>
      </c>
      <c r="U15" s="28">
        <v>4</v>
      </c>
      <c r="V15" s="508" t="s">
        <v>497</v>
      </c>
      <c r="W15" s="110" t="s">
        <v>173</v>
      </c>
      <c r="X15" s="25"/>
      <c r="Y15" s="28"/>
      <c r="Z15" s="28"/>
      <c r="AA15" s="110"/>
      <c r="AB15" s="25"/>
      <c r="AC15" s="27"/>
      <c r="AD15" s="28"/>
      <c r="AE15" s="312"/>
      <c r="AF15" s="308"/>
      <c r="AG15" s="305"/>
      <c r="AH15" s="305" t="str">
        <f>IFERROR(IF(AG15&lt;&gt;"",": "&amp;VLOOKUP(AG15,mon!$A$1:$C$36136,2,0),""),"")</f>
        <v/>
      </c>
    </row>
    <row r="16" spans="1:36" x14ac:dyDescent="0.4">
      <c r="A16" s="107"/>
      <c r="B16" s="52"/>
      <c r="C16" s="994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312"/>
      <c r="AF16" s="309"/>
      <c r="AG16" s="306"/>
      <c r="AH16" s="306" t="str">
        <f>IFERROR(IF(AG16&lt;&gt;"",": "&amp;VLOOKUP(AG16,mon!$A$1:$C$36136,2,0),""),"")</f>
        <v/>
      </c>
    </row>
    <row r="17" spans="1:34" x14ac:dyDescent="0.4">
      <c r="A17" s="105">
        <v>4</v>
      </c>
      <c r="B17" s="51" t="s">
        <v>8411</v>
      </c>
      <c r="C17" s="992" t="s">
        <v>0</v>
      </c>
      <c r="D17" s="15" t="s">
        <v>10194</v>
      </c>
      <c r="E17" s="16"/>
      <c r="F17" s="16"/>
      <c r="G17" s="115"/>
      <c r="H17" s="15" t="s">
        <v>7227</v>
      </c>
      <c r="I17" s="17">
        <v>4</v>
      </c>
      <c r="J17" s="18" t="s">
        <v>249</v>
      </c>
      <c r="K17" s="114" t="s">
        <v>167</v>
      </c>
      <c r="L17" s="15" t="s">
        <v>7227</v>
      </c>
      <c r="M17" s="18">
        <v>4</v>
      </c>
      <c r="N17" s="18" t="s">
        <v>249</v>
      </c>
      <c r="O17" s="114" t="s">
        <v>167</v>
      </c>
      <c r="P17" s="34" t="s">
        <v>7227</v>
      </c>
      <c r="Q17" s="35">
        <v>2</v>
      </c>
      <c r="R17" s="36" t="s">
        <v>249</v>
      </c>
      <c r="S17" s="114" t="s">
        <v>167</v>
      </c>
      <c r="T17" s="15" t="s">
        <v>7217</v>
      </c>
      <c r="U17" s="18">
        <v>4</v>
      </c>
      <c r="V17" s="18" t="s">
        <v>249</v>
      </c>
      <c r="W17" s="114" t="s">
        <v>167</v>
      </c>
      <c r="X17" s="18"/>
      <c r="Y17" s="18"/>
      <c r="Z17" s="18"/>
      <c r="AA17" s="114"/>
      <c r="AB17" s="15"/>
      <c r="AC17" s="17"/>
      <c r="AD17" s="18"/>
      <c r="AE17" s="310"/>
      <c r="AF17" s="307" t="s">
        <v>7227</v>
      </c>
      <c r="AG17" s="304" t="s">
        <v>7661</v>
      </c>
      <c r="AH17" s="304" t="str">
        <f>IFERROR(IF(AG17&lt;&gt;"",": "&amp;VLOOKUP(AG17,mon!$A$1:$C$36136,2,0),""),"")</f>
        <v>: Tiện ren tam giác</v>
      </c>
    </row>
    <row r="18" spans="1:34" x14ac:dyDescent="0.4">
      <c r="A18" s="107"/>
      <c r="B18" s="52"/>
      <c r="C18" s="993"/>
      <c r="D18" s="20" t="s">
        <v>7227</v>
      </c>
      <c r="E18" s="21">
        <v>3</v>
      </c>
      <c r="F18" s="21" t="s">
        <v>249</v>
      </c>
      <c r="G18" s="113" t="s">
        <v>167</v>
      </c>
      <c r="H18" s="20"/>
      <c r="I18" s="22"/>
      <c r="J18" s="22"/>
      <c r="K18" s="112"/>
      <c r="L18" s="20"/>
      <c r="M18" s="22"/>
      <c r="N18" s="22"/>
      <c r="O18" s="112"/>
      <c r="P18" s="37" t="s">
        <v>6623</v>
      </c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311"/>
      <c r="AF18" s="308" t="s">
        <v>7217</v>
      </c>
      <c r="AG18" s="305" t="s">
        <v>7662</v>
      </c>
      <c r="AH18" s="305" t="str">
        <f>IFERROR(IF(AG18&lt;&gt;"",": "&amp;VLOOKUP(AG18,mon!$A$1:$C$36136,2,0),""),"")</f>
        <v>: Tiên ren truyền động</v>
      </c>
    </row>
    <row r="19" spans="1:34" x14ac:dyDescent="0.4">
      <c r="A19" s="107"/>
      <c r="B19" s="52"/>
      <c r="C19" s="994" t="s">
        <v>1</v>
      </c>
      <c r="D19" s="25" t="s">
        <v>7333</v>
      </c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312"/>
      <c r="AF19" s="308"/>
      <c r="AG19" s="305"/>
      <c r="AH19" s="305" t="str">
        <f>IFERROR(IF(AG19&lt;&gt;"",": "&amp;VLOOKUP(AG19,mon!$A$1:$C$36136,2,0),""),"")</f>
        <v/>
      </c>
    </row>
    <row r="20" spans="1:34" ht="12" customHeight="1" x14ac:dyDescent="0.4">
      <c r="A20" s="107"/>
      <c r="B20" s="52"/>
      <c r="C20" s="994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313"/>
      <c r="AF20" s="309"/>
      <c r="AG20" s="306"/>
      <c r="AH20" s="306" t="str">
        <f>IFERROR(IF(AG30&lt;&gt;"",": "&amp;VLOOKUP(AG30,mon!$A$1:$C$36136,2,0),""),"")</f>
        <v>: Giáo dục quốc phòngan ninh</v>
      </c>
    </row>
    <row r="21" spans="1:34" x14ac:dyDescent="0.4">
      <c r="A21" s="105">
        <v>5</v>
      </c>
      <c r="B21" s="51" t="s">
        <v>9996</v>
      </c>
      <c r="C21" s="992" t="s">
        <v>0</v>
      </c>
      <c r="D21" s="15" t="s">
        <v>10194</v>
      </c>
      <c r="E21" s="16"/>
      <c r="F21" s="16"/>
      <c r="G21" s="115"/>
      <c r="H21" s="15" t="s">
        <v>10053</v>
      </c>
      <c r="I21" s="17"/>
      <c r="J21" s="18"/>
      <c r="K21" s="114"/>
      <c r="L21" s="15" t="s">
        <v>10053</v>
      </c>
      <c r="M21" s="18"/>
      <c r="N21" s="18"/>
      <c r="O21" s="114"/>
      <c r="P21" s="34" t="s">
        <v>10053</v>
      </c>
      <c r="Q21" s="35"/>
      <c r="R21" s="36"/>
      <c r="S21" s="114"/>
      <c r="T21" s="15" t="s">
        <v>10053</v>
      </c>
      <c r="U21" s="18"/>
      <c r="V21" s="18"/>
      <c r="W21" s="114"/>
      <c r="X21" s="18" t="s">
        <v>10053</v>
      </c>
      <c r="Y21" s="18"/>
      <c r="Z21" s="18"/>
      <c r="AA21" s="114"/>
      <c r="AB21" s="15"/>
      <c r="AC21" s="17"/>
      <c r="AD21" s="18"/>
      <c r="AE21" s="310"/>
      <c r="AF21" s="307" t="s">
        <v>4664</v>
      </c>
      <c r="AG21" s="304" t="s">
        <v>8900</v>
      </c>
      <c r="AH21" s="304" t="str">
        <f>IFERROR(IF(AG31&lt;&gt;"",": "&amp;VLOOKUP(AG31,mon!$A$1:$C$36136,2,0),""),"")</f>
        <v>: Vẽ kỹ thuật</v>
      </c>
    </row>
    <row r="22" spans="1:34" x14ac:dyDescent="0.4">
      <c r="A22" s="107"/>
      <c r="B22" s="52"/>
      <c r="C22" s="993"/>
      <c r="D22" s="20" t="s">
        <v>10053</v>
      </c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311"/>
      <c r="AF22" s="308" t="s">
        <v>6611</v>
      </c>
      <c r="AG22" s="305" t="s">
        <v>8903</v>
      </c>
      <c r="AH22" s="305" t="str">
        <f>IFERROR(IF(AG32&lt;&gt;"",": "&amp;VLOOKUP(AG32,mon!$A$1:$C$36136,2,0),""),"")</f>
        <v>: Vẽ kỹ thuật</v>
      </c>
    </row>
    <row r="23" spans="1:34" x14ac:dyDescent="0.4">
      <c r="A23" s="107"/>
      <c r="B23" s="52"/>
      <c r="C23" s="994" t="s">
        <v>1</v>
      </c>
      <c r="D23" s="25" t="s">
        <v>6610</v>
      </c>
      <c r="E23" s="26">
        <v>4</v>
      </c>
      <c r="F23" s="537" t="s">
        <v>499</v>
      </c>
      <c r="G23" s="111" t="s">
        <v>170</v>
      </c>
      <c r="H23" s="25" t="s">
        <v>10053</v>
      </c>
      <c r="I23" s="27"/>
      <c r="J23" s="28"/>
      <c r="K23" s="110"/>
      <c r="L23" s="25" t="s">
        <v>4664</v>
      </c>
      <c r="M23" s="28">
        <v>4</v>
      </c>
      <c r="N23" s="508" t="s">
        <v>443</v>
      </c>
      <c r="O23" s="110" t="s">
        <v>332</v>
      </c>
      <c r="P23" s="25" t="s">
        <v>6611</v>
      </c>
      <c r="Q23" s="27">
        <v>2</v>
      </c>
      <c r="R23" s="508" t="s">
        <v>249</v>
      </c>
      <c r="S23" s="110" t="s">
        <v>167</v>
      </c>
      <c r="T23" s="25" t="s">
        <v>6610</v>
      </c>
      <c r="U23" s="28">
        <v>4</v>
      </c>
      <c r="V23" s="508" t="s">
        <v>499</v>
      </c>
      <c r="W23" s="110" t="s">
        <v>170</v>
      </c>
      <c r="X23" s="25"/>
      <c r="Y23" s="28"/>
      <c r="Z23" s="28"/>
      <c r="AA23" s="110"/>
      <c r="AB23" s="25"/>
      <c r="AC23" s="27"/>
      <c r="AD23" s="28"/>
      <c r="AE23" s="312"/>
      <c r="AF23" s="308" t="s">
        <v>6610</v>
      </c>
      <c r="AG23" s="305" t="s">
        <v>8906</v>
      </c>
      <c r="AH23" s="305" t="str">
        <f>IFERROR(IF(#REF!&lt;&gt;"",": "&amp;VLOOKUP(#REF!,mon!$A$1:$C$36136,2,0),""),"")</f>
        <v/>
      </c>
    </row>
    <row r="24" spans="1:34" x14ac:dyDescent="0.4">
      <c r="A24" s="107"/>
      <c r="B24" s="52"/>
      <c r="C24" s="994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 t="s">
        <v>6623</v>
      </c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313"/>
      <c r="AF24" s="309"/>
      <c r="AG24" s="306"/>
      <c r="AH24" s="306" t="str">
        <f>IFERROR(IF(#REF!&lt;&gt;"",": "&amp;VLOOKUP(#REF!,mon!$A$1:$C$36136,2,0),""),"")</f>
        <v/>
      </c>
    </row>
    <row r="25" spans="1:34" x14ac:dyDescent="0.4">
      <c r="A25" s="105">
        <v>6</v>
      </c>
      <c r="B25" s="51" t="s">
        <v>9997</v>
      </c>
      <c r="C25" s="992" t="s">
        <v>0</v>
      </c>
      <c r="D25" s="15" t="s">
        <v>10194</v>
      </c>
      <c r="E25" s="16"/>
      <c r="F25" s="16"/>
      <c r="G25" s="115"/>
      <c r="H25" s="15" t="s">
        <v>10053</v>
      </c>
      <c r="I25" s="17"/>
      <c r="J25" s="18"/>
      <c r="K25" s="114"/>
      <c r="L25" s="18" t="s">
        <v>10053</v>
      </c>
      <c r="M25" s="18"/>
      <c r="N25" s="18"/>
      <c r="O25" s="114"/>
      <c r="P25" s="15" t="s">
        <v>10053</v>
      </c>
      <c r="Q25" s="17"/>
      <c r="R25" s="18"/>
      <c r="S25" s="114"/>
      <c r="T25" s="15" t="s">
        <v>10053</v>
      </c>
      <c r="U25" s="18"/>
      <c r="V25" s="18"/>
      <c r="W25" s="114"/>
      <c r="X25" s="15" t="s">
        <v>10053</v>
      </c>
      <c r="Y25" s="18"/>
      <c r="Z25" s="18"/>
      <c r="AA25" s="114"/>
      <c r="AB25" s="15"/>
      <c r="AC25" s="17"/>
      <c r="AD25" s="18"/>
      <c r="AE25" s="310"/>
      <c r="AF25" s="307" t="s">
        <v>4664</v>
      </c>
      <c r="AG25" s="304" t="s">
        <v>8930</v>
      </c>
      <c r="AH25" s="304"/>
    </row>
    <row r="26" spans="1:34" x14ac:dyDescent="0.4">
      <c r="A26" s="107"/>
      <c r="B26" s="52"/>
      <c r="C26" s="993"/>
      <c r="D26" s="20" t="s">
        <v>10053</v>
      </c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311"/>
      <c r="AF26" s="308" t="s">
        <v>6612</v>
      </c>
      <c r="AG26" s="305" t="s">
        <v>8934</v>
      </c>
      <c r="AH26" s="305"/>
    </row>
    <row r="27" spans="1:34" x14ac:dyDescent="0.4">
      <c r="A27" s="107"/>
      <c r="B27" s="52"/>
      <c r="C27" s="994" t="s">
        <v>1</v>
      </c>
      <c r="D27" s="25" t="s">
        <v>10053</v>
      </c>
      <c r="E27" s="26"/>
      <c r="F27" s="26"/>
      <c r="G27" s="111"/>
      <c r="H27" s="25" t="s">
        <v>6612</v>
      </c>
      <c r="I27" s="27">
        <v>4</v>
      </c>
      <c r="J27" s="508" t="s">
        <v>499</v>
      </c>
      <c r="K27" s="110" t="s">
        <v>170</v>
      </c>
      <c r="L27" s="25" t="s">
        <v>4664</v>
      </c>
      <c r="M27" s="28">
        <v>4</v>
      </c>
      <c r="N27" s="508" t="s">
        <v>443</v>
      </c>
      <c r="O27" s="110" t="s">
        <v>332</v>
      </c>
      <c r="P27" s="30" t="s">
        <v>6612</v>
      </c>
      <c r="Q27" s="31">
        <v>4</v>
      </c>
      <c r="R27" s="508" t="s">
        <v>499</v>
      </c>
      <c r="S27" s="110" t="s">
        <v>170</v>
      </c>
      <c r="T27" s="25" t="s">
        <v>6613</v>
      </c>
      <c r="U27" s="28">
        <v>4</v>
      </c>
      <c r="V27" s="508" t="s">
        <v>232</v>
      </c>
      <c r="W27" s="110" t="s">
        <v>184</v>
      </c>
      <c r="X27" s="25"/>
      <c r="Y27" s="28"/>
      <c r="Z27" s="28"/>
      <c r="AA27" s="110"/>
      <c r="AB27" s="25"/>
      <c r="AC27" s="27"/>
      <c r="AD27" s="28"/>
      <c r="AE27" s="312"/>
      <c r="AF27" s="308" t="s">
        <v>6613</v>
      </c>
      <c r="AG27" s="305" t="s">
        <v>8938</v>
      </c>
      <c r="AH27" s="305"/>
    </row>
    <row r="28" spans="1:34" x14ac:dyDescent="0.4">
      <c r="A28" s="107"/>
      <c r="B28" s="52"/>
      <c r="C28" s="994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312"/>
      <c r="AF28" s="309"/>
      <c r="AG28" s="306"/>
      <c r="AH28" s="306"/>
    </row>
    <row r="29" spans="1:34" x14ac:dyDescent="0.4">
      <c r="A29" s="105">
        <v>7</v>
      </c>
      <c r="B29" s="51" t="s">
        <v>10019</v>
      </c>
      <c r="C29" s="992" t="s">
        <v>0</v>
      </c>
      <c r="D29" s="15" t="s">
        <v>10194</v>
      </c>
      <c r="E29" s="16"/>
      <c r="F29" s="16"/>
      <c r="G29" s="115"/>
      <c r="H29" s="15" t="s">
        <v>6607</v>
      </c>
      <c r="I29" s="17">
        <v>3</v>
      </c>
      <c r="J29" s="509" t="s">
        <v>405</v>
      </c>
      <c r="K29" s="114" t="s">
        <v>8393</v>
      </c>
      <c r="L29" s="18" t="s">
        <v>6612</v>
      </c>
      <c r="M29" s="18">
        <v>4</v>
      </c>
      <c r="N29" s="509" t="s">
        <v>499</v>
      </c>
      <c r="O29" s="114" t="s">
        <v>170</v>
      </c>
      <c r="P29" s="15" t="s">
        <v>6629</v>
      </c>
      <c r="Q29" s="17">
        <v>4</v>
      </c>
      <c r="R29" s="509" t="s">
        <v>499</v>
      </c>
      <c r="S29" s="114" t="s">
        <v>170</v>
      </c>
      <c r="T29" s="15" t="s">
        <v>4664</v>
      </c>
      <c r="U29" s="17">
        <v>3</v>
      </c>
      <c r="V29" s="509" t="s">
        <v>443</v>
      </c>
      <c r="W29" s="114" t="s">
        <v>332</v>
      </c>
      <c r="X29" s="15"/>
      <c r="Y29" s="18"/>
      <c r="Z29" s="18"/>
      <c r="AA29" s="114"/>
      <c r="AB29" s="15"/>
      <c r="AC29" s="17"/>
      <c r="AD29" s="18"/>
      <c r="AE29" s="310"/>
      <c r="AF29" s="307" t="s">
        <v>6607</v>
      </c>
      <c r="AG29" s="304" t="s">
        <v>8855</v>
      </c>
      <c r="AH29" s="304" t="str">
        <f>IFERROR(IF(#REF!&lt;&gt;"",": "&amp;VLOOKUP(#REF!,mon!$A$1:$C$36136,2,0),""),"")</f>
        <v/>
      </c>
    </row>
    <row r="30" spans="1:34" x14ac:dyDescent="0.4">
      <c r="A30" s="107"/>
      <c r="B30" s="52"/>
      <c r="C30" s="993"/>
      <c r="D30" s="20" t="s">
        <v>6629</v>
      </c>
      <c r="E30" s="21">
        <v>4</v>
      </c>
      <c r="F30" s="749" t="s">
        <v>499</v>
      </c>
      <c r="G30" s="113" t="s">
        <v>170</v>
      </c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311"/>
      <c r="AF30" s="308" t="s">
        <v>4664</v>
      </c>
      <c r="AG30" s="305" t="s">
        <v>8858</v>
      </c>
      <c r="AH30" s="305" t="str">
        <f>IFERROR(IF(AG30&lt;&gt;"",": "&amp;VLOOKUP(AG30,mon!$A$1:$C$36136,2,0),""),"")</f>
        <v>: Giáo dục quốc phòngan ninh</v>
      </c>
    </row>
    <row r="31" spans="1:34" x14ac:dyDescent="0.4">
      <c r="A31" s="107"/>
      <c r="B31" s="52"/>
      <c r="C31" s="994" t="s">
        <v>1</v>
      </c>
      <c r="D31" s="25" t="s">
        <v>6611</v>
      </c>
      <c r="E31" s="26">
        <v>4</v>
      </c>
      <c r="F31" s="537" t="s">
        <v>249</v>
      </c>
      <c r="G31" s="111" t="s">
        <v>167</v>
      </c>
      <c r="H31" s="25"/>
      <c r="I31" s="27"/>
      <c r="J31" s="28"/>
      <c r="K31" s="110"/>
      <c r="L31" s="25" t="s">
        <v>6611</v>
      </c>
      <c r="M31" s="28">
        <v>4</v>
      </c>
      <c r="N31" s="508" t="s">
        <v>249</v>
      </c>
      <c r="O31" s="110" t="s">
        <v>167</v>
      </c>
      <c r="P31" s="30" t="s">
        <v>6612</v>
      </c>
      <c r="Q31" s="31">
        <v>3</v>
      </c>
      <c r="R31" s="508" t="s">
        <v>499</v>
      </c>
      <c r="S31" s="110" t="s">
        <v>170</v>
      </c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312"/>
      <c r="AF31" s="308" t="s">
        <v>6611</v>
      </c>
      <c r="AG31" s="305" t="s">
        <v>8861</v>
      </c>
      <c r="AH31" s="305" t="str">
        <f>IFERROR(IF(AG31&lt;&gt;"",": "&amp;VLOOKUP(AG31,mon!$A$1:$C$36136,2,0),""),"")</f>
        <v>: Vẽ kỹ thuật</v>
      </c>
    </row>
    <row r="32" spans="1:34" ht="14.25" customHeight="1" x14ac:dyDescent="0.4">
      <c r="A32" s="107"/>
      <c r="B32" s="52"/>
      <c r="C32" s="994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312"/>
      <c r="AF32" s="309" t="s">
        <v>6611</v>
      </c>
      <c r="AG32" s="306" t="s">
        <v>8861</v>
      </c>
      <c r="AH32" s="306" t="str">
        <f>IFERROR(IF(AG32&lt;&gt;"",": "&amp;VLOOKUP(AG32,mon!$A$1:$C$36136,2,0),""),"")</f>
        <v>: Vẽ kỹ thuật</v>
      </c>
    </row>
    <row r="33" spans="1:31" x14ac:dyDescent="0.4">
      <c r="A33" s="542"/>
      <c r="B33" s="542"/>
      <c r="C33" s="542"/>
      <c r="D33" s="542" t="s">
        <v>177</v>
      </c>
      <c r="E33" s="542" t="s">
        <v>5667</v>
      </c>
      <c r="F33" s="542"/>
      <c r="G33" s="542"/>
      <c r="H33" s="542" t="s">
        <v>173</v>
      </c>
      <c r="I33" s="542" t="s">
        <v>5641</v>
      </c>
      <c r="J33" s="542"/>
      <c r="K33" s="542"/>
      <c r="L33" s="542" t="s">
        <v>184</v>
      </c>
      <c r="M33" s="542" t="s">
        <v>5669</v>
      </c>
      <c r="N33" s="542"/>
      <c r="O33" s="542"/>
      <c r="P33" s="542" t="s">
        <v>167</v>
      </c>
      <c r="Q33" s="542" t="s">
        <v>5664</v>
      </c>
      <c r="R33" s="542"/>
      <c r="S33" s="542"/>
      <c r="T33" s="542" t="s">
        <v>181</v>
      </c>
      <c r="U33" s="542" t="s">
        <v>5668</v>
      </c>
      <c r="V33" s="542"/>
      <c r="W33" s="542"/>
      <c r="X33" s="542" t="s">
        <v>170</v>
      </c>
      <c r="Y33" s="542" t="s">
        <v>5665</v>
      </c>
      <c r="Z33" s="542"/>
      <c r="AA33" s="542"/>
      <c r="AB33" s="542"/>
      <c r="AC33" s="542"/>
      <c r="AD33" s="542"/>
      <c r="AE33" s="542"/>
    </row>
    <row r="34" spans="1:31" x14ac:dyDescent="0.4">
      <c r="A34" s="542"/>
      <c r="B34" s="542"/>
      <c r="C34" s="542"/>
      <c r="D34" s="542" t="s">
        <v>8393</v>
      </c>
      <c r="E34" s="542" t="s">
        <v>558</v>
      </c>
      <c r="F34" s="542"/>
      <c r="G34" s="542"/>
      <c r="H34" s="542" t="s">
        <v>332</v>
      </c>
      <c r="I34" s="542" t="s">
        <v>395</v>
      </c>
      <c r="J34" s="542"/>
      <c r="K34" s="542"/>
      <c r="L34" s="542"/>
      <c r="M34" s="542"/>
      <c r="N34" s="542"/>
      <c r="O34" s="542"/>
      <c r="P34" s="542"/>
      <c r="Q34" s="542"/>
      <c r="R34" s="542"/>
      <c r="S34" s="542"/>
      <c r="T34" s="542"/>
      <c r="U34" s="542"/>
      <c r="V34" s="542"/>
      <c r="W34" s="542"/>
      <c r="X34" s="542"/>
      <c r="Y34" s="542"/>
      <c r="Z34" s="542"/>
      <c r="AA34" s="542"/>
      <c r="AB34" s="542"/>
      <c r="AC34" s="542"/>
      <c r="AD34" s="542"/>
      <c r="AE34" s="542"/>
    </row>
    <row r="35" spans="1:31" x14ac:dyDescent="0.4">
      <c r="A35" s="542"/>
      <c r="B35" s="542"/>
      <c r="C35" s="542"/>
      <c r="D35" s="542"/>
      <c r="E35" s="542"/>
      <c r="F35" s="542"/>
      <c r="G35" s="542"/>
      <c r="H35" s="542"/>
      <c r="I35" s="542"/>
      <c r="J35" s="542"/>
      <c r="K35" s="542"/>
      <c r="L35" s="542"/>
      <c r="M35" s="542"/>
      <c r="N35" s="542"/>
      <c r="O35" s="542"/>
      <c r="P35" s="542"/>
      <c r="Q35" s="542"/>
      <c r="R35" s="542"/>
      <c r="S35" s="542"/>
      <c r="T35" s="542"/>
      <c r="U35" s="542"/>
      <c r="V35" s="542"/>
      <c r="W35" s="542"/>
      <c r="X35" s="542"/>
      <c r="Y35" s="542"/>
      <c r="Z35" s="542"/>
      <c r="AA35" s="542"/>
      <c r="AB35" s="542"/>
      <c r="AC35" s="542"/>
      <c r="AD35" s="542"/>
      <c r="AE35" s="542"/>
    </row>
    <row r="36" spans="1:31" x14ac:dyDescent="0.4">
      <c r="A36" s="542"/>
      <c r="B36" s="542"/>
      <c r="C36" s="542"/>
      <c r="D36" s="542"/>
      <c r="E36" s="542"/>
      <c r="F36" s="542"/>
      <c r="G36" s="542"/>
      <c r="H36" s="542"/>
      <c r="I36" s="542"/>
      <c r="J36" s="542"/>
      <c r="K36" s="542"/>
      <c r="L36" s="542"/>
      <c r="M36" s="542"/>
      <c r="N36" s="542"/>
      <c r="O36" s="542"/>
      <c r="P36" s="542"/>
      <c r="Q36" s="542"/>
      <c r="R36" s="542"/>
      <c r="S36" s="542"/>
      <c r="T36" s="542"/>
      <c r="U36" s="542"/>
      <c r="V36" s="542"/>
      <c r="W36" s="542"/>
      <c r="X36" s="542"/>
      <c r="Y36" s="542"/>
      <c r="Z36" s="542"/>
      <c r="AA36" s="542"/>
      <c r="AB36" s="542"/>
      <c r="AC36" s="542"/>
      <c r="AD36" s="542"/>
      <c r="AE36" s="542"/>
    </row>
    <row r="37" spans="1:31" x14ac:dyDescent="0.4">
      <c r="A37" s="542"/>
      <c r="B37" s="542"/>
      <c r="C37" s="542"/>
      <c r="D37" s="542"/>
      <c r="E37" s="542"/>
      <c r="F37" s="542"/>
      <c r="G37" s="542"/>
      <c r="H37" s="542"/>
      <c r="I37" s="542"/>
      <c r="J37" s="542"/>
      <c r="K37" s="542"/>
      <c r="L37" s="542"/>
      <c r="M37" s="542"/>
      <c r="N37" s="542"/>
      <c r="O37" s="542"/>
      <c r="P37" s="542"/>
      <c r="Q37" s="542"/>
      <c r="R37" s="542"/>
      <c r="S37" s="542"/>
      <c r="T37" s="542"/>
      <c r="U37" s="542"/>
      <c r="V37" s="542"/>
      <c r="W37" s="542"/>
      <c r="X37" s="542"/>
      <c r="Y37" s="542"/>
      <c r="Z37" s="542"/>
      <c r="AA37" s="542"/>
      <c r="AB37" s="542"/>
      <c r="AC37" s="542"/>
      <c r="AD37" s="542"/>
      <c r="AE37" s="542"/>
    </row>
    <row r="592" spans="3:28" x14ac:dyDescent="0.4">
      <c r="C592" s="1" t="s">
        <v>155</v>
      </c>
      <c r="D592" s="1" t="s">
        <v>154</v>
      </c>
      <c r="G592" s="1" t="s">
        <v>186</v>
      </c>
      <c r="H592" s="1" t="s">
        <v>185</v>
      </c>
      <c r="K592" s="1" t="s">
        <v>157</v>
      </c>
      <c r="L592" s="1" t="s">
        <v>156</v>
      </c>
      <c r="O592" s="1" t="s">
        <v>161</v>
      </c>
      <c r="P592" s="1" t="s">
        <v>160</v>
      </c>
      <c r="S592" s="1" t="s">
        <v>181</v>
      </c>
      <c r="T592" s="1" t="s">
        <v>180</v>
      </c>
      <c r="W592" s="1" t="s">
        <v>152</v>
      </c>
      <c r="X592" s="1" t="s">
        <v>97</v>
      </c>
      <c r="AA592" s="1" t="s">
        <v>170</v>
      </c>
      <c r="AB592" s="1" t="s">
        <v>169</v>
      </c>
    </row>
    <row r="593" spans="3:16" x14ac:dyDescent="0.4">
      <c r="C593" s="1" t="s">
        <v>195</v>
      </c>
      <c r="D593" s="1" t="s">
        <v>194</v>
      </c>
      <c r="G593" s="1" t="s">
        <v>685</v>
      </c>
      <c r="H593" s="1" t="s">
        <v>687</v>
      </c>
      <c r="K593" s="1" t="s">
        <v>335</v>
      </c>
      <c r="L593" s="1" t="s">
        <v>233</v>
      </c>
      <c r="O593" s="1" t="s">
        <v>252</v>
      </c>
      <c r="P593" s="1" t="s">
        <v>251</v>
      </c>
    </row>
  </sheetData>
  <mergeCells count="26">
    <mergeCell ref="C5:C6"/>
    <mergeCell ref="C7:C8"/>
    <mergeCell ref="C9:C10"/>
    <mergeCell ref="C11:C12"/>
    <mergeCell ref="C13:C14"/>
    <mergeCell ref="H2:X2"/>
    <mergeCell ref="H3:X3"/>
    <mergeCell ref="X4:AA4"/>
    <mergeCell ref="A1:D2"/>
    <mergeCell ref="H1:X1"/>
    <mergeCell ref="L4:O4"/>
    <mergeCell ref="D4:G4"/>
    <mergeCell ref="AF4:AH4"/>
    <mergeCell ref="H4:K4"/>
    <mergeCell ref="AB4:AE4"/>
    <mergeCell ref="T4:W4"/>
    <mergeCell ref="P4:S4"/>
    <mergeCell ref="C15:C16"/>
    <mergeCell ref="C17:C18"/>
    <mergeCell ref="C19:C20"/>
    <mergeCell ref="C29:C30"/>
    <mergeCell ref="C31:C32"/>
    <mergeCell ref="C21:C22"/>
    <mergeCell ref="C23:C24"/>
    <mergeCell ref="C25:C26"/>
    <mergeCell ref="C27:C28"/>
  </mergeCells>
  <pageMargins left="0.37" right="0.33" top="0.33" bottom="0.27" header="0.3" footer="0.2"/>
  <pageSetup paperSize="9" scale="84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30</vt:i4>
      </vt:variant>
    </vt:vector>
  </HeadingPairs>
  <TitlesOfParts>
    <vt:vector size="65" baseType="lpstr">
      <vt:lpstr>CB1</vt:lpstr>
      <vt:lpstr>CB2</vt:lpstr>
      <vt:lpstr>GV</vt:lpstr>
      <vt:lpstr>MAGV</vt:lpstr>
      <vt:lpstr>DL1</vt:lpstr>
      <vt:lpstr>DL2</vt:lpstr>
      <vt:lpstr>DIEN1</vt:lpstr>
      <vt:lpstr>DIEN2</vt:lpstr>
      <vt:lpstr>CK1</vt:lpstr>
      <vt:lpstr>CK2</vt:lpstr>
      <vt:lpstr>CNTT1</vt:lpstr>
      <vt:lpstr>CNTT2</vt:lpstr>
      <vt:lpstr>KT1</vt:lpstr>
      <vt:lpstr>KT2</vt:lpstr>
      <vt:lpstr>XD1</vt:lpstr>
      <vt:lpstr>XD2</vt:lpstr>
      <vt:lpstr>HS</vt:lpstr>
      <vt:lpstr>Sheet3</vt:lpstr>
      <vt:lpstr>Ldong</vt:lpstr>
      <vt:lpstr>Phong</vt:lpstr>
      <vt:lpstr>QLP</vt:lpstr>
      <vt:lpstr>All</vt:lpstr>
      <vt:lpstr>mon</vt:lpstr>
      <vt:lpstr>Sheet7</vt:lpstr>
      <vt:lpstr>KHUNG</vt:lpstr>
      <vt:lpstr>siso</vt:lpstr>
      <vt:lpstr>HS2</vt:lpstr>
      <vt:lpstr>maphong</vt:lpstr>
      <vt:lpstr>TT</vt:lpstr>
      <vt:lpstr>Sheet9</vt:lpstr>
      <vt:lpstr>Sheet1</vt:lpstr>
      <vt:lpstr>Sheet2</vt:lpstr>
      <vt:lpstr>Sheet4</vt:lpstr>
      <vt:lpstr>Sheet5</vt:lpstr>
      <vt:lpstr>Sheet6</vt:lpstr>
      <vt:lpstr>'CK1'!Print_Area</vt:lpstr>
      <vt:lpstr>'CK2'!Print_Area</vt:lpstr>
      <vt:lpstr>CNTT1!Print_Area</vt:lpstr>
      <vt:lpstr>DIEN1!Print_Area</vt:lpstr>
      <vt:lpstr>DIEN2!Print_Area</vt:lpstr>
      <vt:lpstr>'DL1'!Print_Area</vt:lpstr>
      <vt:lpstr>'DL2'!Print_Area</vt:lpstr>
      <vt:lpstr>GV!Print_Area</vt:lpstr>
      <vt:lpstr>'HS2'!Print_Area</vt:lpstr>
      <vt:lpstr>'KT1'!Print_Area</vt:lpstr>
      <vt:lpstr>QLP!Print_Area</vt:lpstr>
      <vt:lpstr>'XD1'!Print_Area</vt:lpstr>
      <vt:lpstr>'XD2'!Print_Area</vt:lpstr>
      <vt:lpstr>All!Print_Titles</vt:lpstr>
      <vt:lpstr>'CB1'!Print_Titles</vt:lpstr>
      <vt:lpstr>'CB2'!Print_Titles</vt:lpstr>
      <vt:lpstr>CNTT1!Print_Titles</vt:lpstr>
      <vt:lpstr>CNTT2!Print_Titles</vt:lpstr>
      <vt:lpstr>DIEN1!Print_Titles</vt:lpstr>
      <vt:lpstr>DIEN2!Print_Titles</vt:lpstr>
      <vt:lpstr>'DL1'!Print_Titles</vt:lpstr>
      <vt:lpstr>'DL2'!Print_Titles</vt:lpstr>
      <vt:lpstr>GV!Print_Titles</vt:lpstr>
      <vt:lpstr>HS!Print_Titles</vt:lpstr>
      <vt:lpstr>KHUNG!Print_Titles</vt:lpstr>
      <vt:lpstr>'KT1'!Print_Titles</vt:lpstr>
      <vt:lpstr>'KT2'!Print_Titles</vt:lpstr>
      <vt:lpstr>QLP!Print_Titles</vt:lpstr>
      <vt:lpstr>'XD1'!Print_Titles</vt:lpstr>
      <vt:lpstr>'XD2'!Print_Titles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andongnhi</dc:creator>
  <cp:lastModifiedBy>Admin</cp:lastModifiedBy>
  <cp:lastPrinted>2023-12-05T06:47:29Z</cp:lastPrinted>
  <dcterms:created xsi:type="dcterms:W3CDTF">2014-05-21T02:32:51Z</dcterms:created>
  <dcterms:modified xsi:type="dcterms:W3CDTF">2024-01-22T13:26:16Z</dcterms:modified>
</cp:coreProperties>
</file>